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drawings/drawing10.xml" ContentType="application/vnd.openxmlformats-officedocument.drawing+xml"/>
  <Override PartName="/xl/charts/chart8.xml" ContentType="application/vnd.openxmlformats-officedocument.drawingml.chart+xml"/>
  <Override PartName="/xl/drawings/drawing11.xml" ContentType="application/vnd.openxmlformats-officedocument.drawing+xml"/>
  <Override PartName="/xl/charts/chart9.xml" ContentType="application/vnd.openxmlformats-officedocument.drawingml.chart+xml"/>
  <Override PartName="/xl/drawings/drawing12.xml" ContentType="application/vnd.openxmlformats-officedocument.drawing+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codeName="ThisWorkbook" defaultThemeVersion="124226"/>
  <mc:AlternateContent xmlns:mc="http://schemas.openxmlformats.org/markup-compatibility/2006">
    <mc:Choice Requires="x15">
      <x15ac:absPath xmlns:x15ac="http://schemas.microsoft.com/office/spreadsheetml/2010/11/ac" url="C:\Users\TheNooberUS\Desktop\540\Term Project\Development\"/>
    </mc:Choice>
  </mc:AlternateContent>
  <xr:revisionPtr revIDLastSave="0" documentId="13_ncr:1_{7119D097-9166-4F5B-BB83-91600280BED5}" xr6:coauthVersionLast="45" xr6:coauthVersionMax="45" xr10:uidLastSave="{00000000-0000-0000-0000-000000000000}"/>
  <bookViews>
    <workbookView xWindow="-120" yWindow="-120" windowWidth="29040" windowHeight="15840" tabRatio="1000" activeTab="2" xr2:uid="{00000000-000D-0000-FFFF-FFFF00000000}"/>
  </bookViews>
  <sheets>
    <sheet name="About" sheetId="16" r:id="rId1"/>
    <sheet name="BASE" sheetId="10" r:id="rId2"/>
    <sheet name="Shading (1)" sheetId="19" r:id="rId3"/>
    <sheet name="Shading (2)" sheetId="30" r:id="rId4"/>
    <sheet name="Shading (3)" sheetId="33" r:id="rId5"/>
    <sheet name="Shading (4)" sheetId="32" r:id="rId6"/>
    <sheet name="Data - HS Selection" sheetId="11" r:id="rId7"/>
    <sheet name="Non-Intrusive HS (1)" sheetId="14" r:id="rId8"/>
    <sheet name="Non-Intrusive HS (2)" sheetId="34" r:id="rId9"/>
    <sheet name="Non-Intrusive HS (3)" sheetId="35" r:id="rId10"/>
    <sheet name="Non-Intrusive HS (4)" sheetId="36" r:id="rId11"/>
    <sheet name="Cell Selection (Outdoor)" sheetId="29" r:id="rId12"/>
    <sheet name="Curves (Outdoor)" sheetId="4" r:id="rId13"/>
    <sheet name="Cell Selection (Indoor)" sheetId="39" r:id="rId14"/>
    <sheet name="Curves (Indoor)" sheetId="40" r:id="rId15"/>
    <sheet name="NWS" sheetId="42" r:id="rId16"/>
    <sheet name="MTD" sheetId="41" r:id="rId17"/>
  </sheets>
  <definedNames>
    <definedName name="_xlnm._FilterDatabase" localSheetId="7" hidden="1">'Non-Intrusive HS (1)'!$A$16:$M$16</definedName>
    <definedName name="_xlnm._FilterDatabase" localSheetId="8" hidden="1">'Non-Intrusive HS (2)'!$A$16:$M$16</definedName>
    <definedName name="_xlnm._FilterDatabase" localSheetId="9" hidden="1">'Non-Intrusive HS (3)'!$A$16:$M$16</definedName>
    <definedName name="_xlnm._FilterDatabase" localSheetId="10" hidden="1">'Non-Intrusive HS (4)'!$A$16:$M$16</definedName>
    <definedName name="HOTC11" localSheetId="13">'Non-Intrusive HS (1)'!#REF!</definedName>
    <definedName name="HOTC11" localSheetId="14">'Non-Intrusive HS (1)'!#REF!</definedName>
    <definedName name="HOTC11" localSheetId="8">'Non-Intrusive HS (2)'!#REF!</definedName>
    <definedName name="HOTC11" localSheetId="9">'Non-Intrusive HS (3)'!#REF!</definedName>
    <definedName name="HOTC11" localSheetId="10">'Non-Intrusive HS (4)'!#REF!</definedName>
    <definedName name="HOTC11" localSheetId="3">'Non-Intrusive HS (1)'!#REF!</definedName>
    <definedName name="HOTC11" localSheetId="4">'Non-Intrusive HS (1)'!#REF!</definedName>
    <definedName name="HOTC11" localSheetId="5">'Non-Intrusive HS (1)'!#REF!</definedName>
    <definedName name="HOTC11">'Non-Intrusive HS (1)'!#REF!</definedName>
    <definedName name="HOTC12" localSheetId="13">'Non-Intrusive HS (1)'!#REF!</definedName>
    <definedName name="HOTC12" localSheetId="14">'Non-Intrusive HS (1)'!#REF!</definedName>
    <definedName name="HOTC12" localSheetId="8">'Non-Intrusive HS (2)'!#REF!</definedName>
    <definedName name="HOTC12" localSheetId="9">'Non-Intrusive HS (3)'!#REF!</definedName>
    <definedName name="HOTC12" localSheetId="10">'Non-Intrusive HS (4)'!#REF!</definedName>
    <definedName name="HOTC12" localSheetId="3">'Non-Intrusive HS (1)'!#REF!</definedName>
    <definedName name="HOTC12" localSheetId="4">'Non-Intrusive HS (1)'!#REF!</definedName>
    <definedName name="HOTC12" localSheetId="5">'Non-Intrusive HS (1)'!#REF!</definedName>
    <definedName name="HOTC12">'Non-Intrusive HS (1)'!#REF!</definedName>
    <definedName name="HOTC21" localSheetId="13">#REF!</definedName>
    <definedName name="HOTC21" localSheetId="14">#REF!</definedName>
    <definedName name="HOTC21" localSheetId="8">#REF!</definedName>
    <definedName name="HOTC21" localSheetId="9">#REF!</definedName>
    <definedName name="HOTC21" localSheetId="10">#REF!</definedName>
    <definedName name="HOTC21">#REF!</definedName>
    <definedName name="HOTC22" localSheetId="13">#REF!</definedName>
    <definedName name="HOTC22" localSheetId="14">#REF!</definedName>
    <definedName name="HOTC22" localSheetId="8">#REF!</definedName>
    <definedName name="HOTC22" localSheetId="9">#REF!</definedName>
    <definedName name="HOTC22" localSheetId="10">#REF!</definedName>
    <definedName name="HOTC22">#REF!</definedName>
    <definedName name="HOTC31" localSheetId="13">#REF!</definedName>
    <definedName name="HOTC31" localSheetId="14">#REF!</definedName>
    <definedName name="HOTC31" localSheetId="8">#REF!</definedName>
    <definedName name="HOTC31" localSheetId="9">#REF!</definedName>
    <definedName name="HOTC31" localSheetId="10">#REF!</definedName>
    <definedName name="HOTC31">#REF!</definedName>
    <definedName name="HOTC32" localSheetId="13">#REF!</definedName>
    <definedName name="HOTC32" localSheetId="14">#REF!</definedName>
    <definedName name="HOTC32" localSheetId="8">#REF!</definedName>
    <definedName name="HOTC32" localSheetId="9">#REF!</definedName>
    <definedName name="HOTC32" localSheetId="10">#REF!</definedName>
    <definedName name="HOTC32">#REF!</definedName>
    <definedName name="HOTC41" localSheetId="13">#REF!</definedName>
    <definedName name="HOTC41" localSheetId="14">#REF!</definedName>
    <definedName name="HOTC41" localSheetId="8">#REF!</definedName>
    <definedName name="HOTC41" localSheetId="9">#REF!</definedName>
    <definedName name="HOTC41" localSheetId="10">#REF!</definedName>
    <definedName name="HOTC41">#REF!</definedName>
    <definedName name="HOTC42" localSheetId="13">#REF!</definedName>
    <definedName name="HOTC42" localSheetId="14">#REF!</definedName>
    <definedName name="HOTC42" localSheetId="8">#REF!</definedName>
    <definedName name="HOTC42" localSheetId="9">#REF!</definedName>
    <definedName name="HOTC42" localSheetId="10">#REF!</definedName>
    <definedName name="HOTC42">#REF!</definedName>
    <definedName name="TAVG1" localSheetId="13">'Non-Intrusive HS (1)'!#REF!</definedName>
    <definedName name="TAVG1" localSheetId="14">'Non-Intrusive HS (1)'!#REF!</definedName>
    <definedName name="TAVG1" localSheetId="8">'Non-Intrusive HS (2)'!#REF!</definedName>
    <definedName name="TAVG1" localSheetId="9">'Non-Intrusive HS (3)'!#REF!</definedName>
    <definedName name="TAVG1" localSheetId="10">'Non-Intrusive HS (4)'!#REF!</definedName>
    <definedName name="TAVG1" localSheetId="3">'Non-Intrusive HS (1)'!#REF!</definedName>
    <definedName name="TAVG1" localSheetId="4">'Non-Intrusive HS (1)'!#REF!</definedName>
    <definedName name="TAVG1" localSheetId="5">'Non-Intrusive HS (1)'!#REF!</definedName>
    <definedName name="TAVG1">'Non-Intrusive HS (1)'!#REF!</definedName>
    <definedName name="TAVG2" localSheetId="13">#REF!</definedName>
    <definedName name="TAVG2" localSheetId="14">#REF!</definedName>
    <definedName name="TAVG2" localSheetId="8">#REF!</definedName>
    <definedName name="TAVG2" localSheetId="9">#REF!</definedName>
    <definedName name="TAVG2" localSheetId="10">#REF!</definedName>
    <definedName name="TAVG2">#REF!</definedName>
    <definedName name="TAVG3" localSheetId="13">#REF!</definedName>
    <definedName name="TAVG3" localSheetId="14">#REF!</definedName>
    <definedName name="TAVG3" localSheetId="8">#REF!</definedName>
    <definedName name="TAVG3" localSheetId="9">#REF!</definedName>
    <definedName name="TAVG3" localSheetId="10">#REF!</definedName>
    <definedName name="TAVG3">#REF!</definedName>
    <definedName name="TAVG4" localSheetId="13">#REF!</definedName>
    <definedName name="TAVG4" localSheetId="14">#REF!</definedName>
    <definedName name="TAVG4" localSheetId="8">#REF!</definedName>
    <definedName name="TAVG4" localSheetId="9">#REF!</definedName>
    <definedName name="TAVG4" localSheetId="10">#REF!</definedName>
    <definedName name="TAVG4">#REF!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670" i="36" l="1"/>
  <c r="C669" i="36"/>
  <c r="C668" i="36"/>
  <c r="C667" i="36"/>
  <c r="C666" i="36"/>
  <c r="C665" i="36"/>
  <c r="C664" i="36"/>
  <c r="C663" i="36"/>
  <c r="C662" i="36"/>
  <c r="C661" i="36"/>
  <c r="C660" i="36"/>
  <c r="C659" i="36"/>
  <c r="C658" i="36"/>
  <c r="C657" i="36"/>
  <c r="C656" i="36"/>
  <c r="C655" i="36"/>
  <c r="C654" i="36"/>
  <c r="C653" i="36"/>
  <c r="C652" i="36"/>
  <c r="C651" i="36"/>
  <c r="C650" i="36"/>
  <c r="C649" i="36"/>
  <c r="C648" i="36"/>
  <c r="C647" i="36"/>
  <c r="C646" i="36"/>
  <c r="C645" i="36"/>
  <c r="C644" i="36"/>
  <c r="C643" i="36"/>
  <c r="C642" i="36"/>
  <c r="C641" i="36"/>
  <c r="C640" i="36"/>
  <c r="C639" i="36"/>
  <c r="C638" i="36"/>
  <c r="C637" i="36"/>
  <c r="C636" i="36"/>
  <c r="C635" i="36"/>
  <c r="C634" i="36"/>
  <c r="C633" i="36"/>
  <c r="C632" i="36"/>
  <c r="C631" i="36"/>
  <c r="C630" i="36"/>
  <c r="C629" i="36"/>
  <c r="C628" i="36"/>
  <c r="C627" i="36"/>
  <c r="C626" i="36"/>
  <c r="C625" i="36"/>
  <c r="C624" i="36"/>
  <c r="C623" i="36"/>
  <c r="C622" i="36"/>
  <c r="C621" i="36"/>
  <c r="C620" i="36"/>
  <c r="C619" i="36"/>
  <c r="C618" i="36"/>
  <c r="C617" i="36"/>
  <c r="C616" i="36"/>
  <c r="C615" i="36"/>
  <c r="C614" i="36"/>
  <c r="C613" i="36"/>
  <c r="C612" i="36"/>
  <c r="C611" i="36"/>
  <c r="C610" i="36"/>
  <c r="C609" i="36"/>
  <c r="C608" i="36"/>
  <c r="C607" i="36"/>
  <c r="C606" i="36"/>
  <c r="C605" i="36"/>
  <c r="C604" i="36"/>
  <c r="C603" i="36"/>
  <c r="C602" i="36"/>
  <c r="C601" i="36"/>
  <c r="C600" i="36"/>
  <c r="C599" i="36"/>
  <c r="C598" i="36"/>
  <c r="C597" i="36"/>
  <c r="C596" i="36"/>
  <c r="C595" i="36"/>
  <c r="C594" i="36"/>
  <c r="C593" i="36"/>
  <c r="C592" i="36"/>
  <c r="C591" i="36"/>
  <c r="C590" i="36"/>
  <c r="C589" i="36"/>
  <c r="C588" i="36"/>
  <c r="C587" i="36"/>
  <c r="C586" i="36"/>
  <c r="C585" i="36"/>
  <c r="C584" i="36"/>
  <c r="C583" i="36"/>
  <c r="C582" i="36"/>
  <c r="C581" i="36"/>
  <c r="C580" i="36"/>
  <c r="C579" i="36"/>
  <c r="C578" i="36"/>
  <c r="C577" i="36"/>
  <c r="C576" i="36"/>
  <c r="C575" i="36"/>
  <c r="C574" i="36"/>
  <c r="C573" i="36"/>
  <c r="C572" i="36"/>
  <c r="C571" i="36"/>
  <c r="C570" i="36"/>
  <c r="C569" i="36"/>
  <c r="C568" i="36"/>
  <c r="C567" i="36"/>
  <c r="C566" i="36"/>
  <c r="C565" i="36"/>
  <c r="C564" i="36"/>
  <c r="C563" i="36"/>
  <c r="C562" i="36"/>
  <c r="C561" i="36"/>
  <c r="C560" i="36"/>
  <c r="C559" i="36"/>
  <c r="C558" i="36"/>
  <c r="C557" i="36"/>
  <c r="C556" i="36"/>
  <c r="C555" i="36"/>
  <c r="C554" i="36"/>
  <c r="C553" i="36"/>
  <c r="C552" i="36"/>
  <c r="C551" i="36"/>
  <c r="C550" i="36"/>
  <c r="C549" i="36"/>
  <c r="C548" i="36"/>
  <c r="C547" i="36"/>
  <c r="C546" i="36"/>
  <c r="C545" i="36"/>
  <c r="C544" i="36"/>
  <c r="C543" i="36"/>
  <c r="C542" i="36"/>
  <c r="C541" i="36"/>
  <c r="C540" i="36"/>
  <c r="C539" i="36"/>
  <c r="C538" i="36"/>
  <c r="C537" i="36"/>
  <c r="C536" i="36"/>
  <c r="C535" i="36"/>
  <c r="C534" i="36"/>
  <c r="C533" i="36"/>
  <c r="C532" i="36"/>
  <c r="C531" i="36"/>
  <c r="C530" i="36"/>
  <c r="C529" i="36"/>
  <c r="C528" i="36"/>
  <c r="C527" i="36"/>
  <c r="C526" i="36"/>
  <c r="C525" i="36"/>
  <c r="C524" i="36"/>
  <c r="C523" i="36"/>
  <c r="C522" i="36"/>
  <c r="C521" i="36"/>
  <c r="C520" i="36"/>
  <c r="C519" i="36"/>
  <c r="C518" i="36"/>
  <c r="C517" i="36"/>
  <c r="C516" i="36"/>
  <c r="C515" i="36"/>
  <c r="C514" i="36"/>
  <c r="C513" i="36"/>
  <c r="C512" i="36"/>
  <c r="C511" i="36"/>
  <c r="C510" i="36"/>
  <c r="C509" i="36"/>
  <c r="C508" i="36"/>
  <c r="C507" i="36"/>
  <c r="C506" i="36"/>
  <c r="C505" i="36"/>
  <c r="C504" i="36"/>
  <c r="C503" i="36"/>
  <c r="C502" i="36"/>
  <c r="C501" i="36"/>
  <c r="C500" i="36"/>
  <c r="C499" i="36"/>
  <c r="C498" i="36"/>
  <c r="C497" i="36"/>
  <c r="C496" i="36"/>
  <c r="C495" i="36"/>
  <c r="C494" i="36"/>
  <c r="C493" i="36"/>
  <c r="C492" i="36"/>
  <c r="C491" i="36"/>
  <c r="C490" i="36"/>
  <c r="C489" i="36"/>
  <c r="C488" i="36"/>
  <c r="C487" i="36"/>
  <c r="C486" i="36"/>
  <c r="C485" i="36"/>
  <c r="C484" i="36"/>
  <c r="C483" i="36"/>
  <c r="C482" i="36"/>
  <c r="C481" i="36"/>
  <c r="C480" i="36"/>
  <c r="C479" i="36"/>
  <c r="C478" i="36"/>
  <c r="C477" i="36"/>
  <c r="C476" i="36"/>
  <c r="C475" i="36"/>
  <c r="C474" i="36"/>
  <c r="C473" i="36"/>
  <c r="C472" i="36"/>
  <c r="C471" i="36"/>
  <c r="C470" i="36"/>
  <c r="C469" i="36"/>
  <c r="C468" i="36"/>
  <c r="C467" i="36"/>
  <c r="C466" i="36"/>
  <c r="C465" i="36"/>
  <c r="C464" i="36"/>
  <c r="C463" i="36"/>
  <c r="C462" i="36"/>
  <c r="C461" i="36"/>
  <c r="C460" i="36"/>
  <c r="C459" i="36"/>
  <c r="C458" i="36"/>
  <c r="C457" i="36"/>
  <c r="C456" i="36"/>
  <c r="C455" i="36"/>
  <c r="C454" i="36"/>
  <c r="C453" i="36"/>
  <c r="C452" i="36"/>
  <c r="C451" i="36"/>
  <c r="C450" i="36"/>
  <c r="C449" i="36"/>
  <c r="C448" i="36"/>
  <c r="C447" i="36"/>
  <c r="C446" i="36"/>
  <c r="C445" i="36"/>
  <c r="C444" i="36"/>
  <c r="C443" i="36"/>
  <c r="C442" i="36"/>
  <c r="C441" i="36"/>
  <c r="C440" i="36"/>
  <c r="C439" i="36"/>
  <c r="C438" i="36"/>
  <c r="C437" i="36"/>
  <c r="C436" i="36"/>
  <c r="C435" i="36"/>
  <c r="C434" i="36"/>
  <c r="C433" i="36"/>
  <c r="C432" i="36"/>
  <c r="C431" i="36"/>
  <c r="C430" i="36"/>
  <c r="C429" i="36"/>
  <c r="C428" i="36"/>
  <c r="C427" i="36"/>
  <c r="C426" i="36"/>
  <c r="C425" i="36"/>
  <c r="C424" i="36"/>
  <c r="C423" i="36"/>
  <c r="C422" i="36"/>
  <c r="C421" i="36"/>
  <c r="C420" i="36"/>
  <c r="C419" i="36"/>
  <c r="C418" i="36"/>
  <c r="C417" i="36"/>
  <c r="C416" i="36"/>
  <c r="C415" i="36"/>
  <c r="C414" i="36"/>
  <c r="C413" i="36"/>
  <c r="C412" i="36"/>
  <c r="C411" i="36"/>
  <c r="C410" i="36"/>
  <c r="C409" i="36"/>
  <c r="C408" i="36"/>
  <c r="C407" i="36"/>
  <c r="C406" i="36"/>
  <c r="C405" i="36"/>
  <c r="C404" i="36"/>
  <c r="C403" i="36"/>
  <c r="C402" i="36"/>
  <c r="C401" i="36"/>
  <c r="C400" i="36"/>
  <c r="C399" i="36"/>
  <c r="C398" i="36"/>
  <c r="C397" i="36"/>
  <c r="C396" i="36"/>
  <c r="C395" i="36"/>
  <c r="C394" i="36"/>
  <c r="C393" i="36"/>
  <c r="C392" i="36"/>
  <c r="C391" i="36"/>
  <c r="C390" i="36"/>
  <c r="C389" i="36"/>
  <c r="C388" i="36"/>
  <c r="C387" i="36"/>
  <c r="C386" i="36"/>
  <c r="C385" i="36"/>
  <c r="C384" i="36"/>
  <c r="C383" i="36"/>
  <c r="C382" i="36"/>
  <c r="C381" i="36"/>
  <c r="C380" i="36"/>
  <c r="C379" i="36"/>
  <c r="C378" i="36"/>
  <c r="C377" i="36"/>
  <c r="C376" i="36"/>
  <c r="C375" i="36"/>
  <c r="C374" i="36"/>
  <c r="C373" i="36"/>
  <c r="C372" i="36"/>
  <c r="C371" i="36"/>
  <c r="C370" i="36"/>
  <c r="C369" i="36"/>
  <c r="C368" i="36"/>
  <c r="C367" i="36"/>
  <c r="C366" i="36"/>
  <c r="C365" i="36"/>
  <c r="C364" i="36"/>
  <c r="C363" i="36"/>
  <c r="C362" i="36"/>
  <c r="C361" i="36"/>
  <c r="C360" i="36"/>
  <c r="C359" i="36"/>
  <c r="C358" i="36"/>
  <c r="C357" i="36"/>
  <c r="C356" i="36"/>
  <c r="C355" i="36"/>
  <c r="C354" i="36"/>
  <c r="C353" i="36"/>
  <c r="C352" i="36"/>
  <c r="C351" i="36"/>
  <c r="C350" i="36"/>
  <c r="C349" i="36"/>
  <c r="C348" i="36"/>
  <c r="C347" i="36"/>
  <c r="C346" i="36"/>
  <c r="C345" i="36"/>
  <c r="C344" i="36"/>
  <c r="C343" i="36"/>
  <c r="C342" i="36"/>
  <c r="C341" i="36"/>
  <c r="C340" i="36"/>
  <c r="C339" i="36"/>
  <c r="C338" i="36"/>
  <c r="C337" i="36"/>
  <c r="C336" i="36"/>
  <c r="C335" i="36"/>
  <c r="C334" i="36"/>
  <c r="C333" i="36"/>
  <c r="C332" i="36"/>
  <c r="C331" i="36"/>
  <c r="C330" i="36"/>
  <c r="C329" i="36"/>
  <c r="C328" i="36"/>
  <c r="C327" i="36"/>
  <c r="C326" i="36"/>
  <c r="C325" i="36"/>
  <c r="C324" i="36"/>
  <c r="C323" i="36"/>
  <c r="C322" i="36"/>
  <c r="C321" i="36"/>
  <c r="C320" i="36"/>
  <c r="C319" i="36"/>
  <c r="C318" i="36"/>
  <c r="C317" i="36"/>
  <c r="C316" i="36"/>
  <c r="C315" i="36"/>
  <c r="C314" i="36"/>
  <c r="C313" i="36"/>
  <c r="C312" i="36"/>
  <c r="C311" i="36"/>
  <c r="C310" i="36"/>
  <c r="C309" i="36"/>
  <c r="C308" i="36"/>
  <c r="C307" i="36"/>
  <c r="C306" i="36"/>
  <c r="C305" i="36"/>
  <c r="C304" i="36"/>
  <c r="C303" i="36"/>
  <c r="C302" i="36"/>
  <c r="C301" i="36"/>
  <c r="C300" i="36"/>
  <c r="C299" i="36"/>
  <c r="C298" i="36"/>
  <c r="C297" i="36"/>
  <c r="C296" i="36"/>
  <c r="C295" i="36"/>
  <c r="C294" i="36"/>
  <c r="C293" i="36"/>
  <c r="C292" i="36"/>
  <c r="C291" i="36"/>
  <c r="C290" i="36"/>
  <c r="C289" i="36"/>
  <c r="C288" i="36"/>
  <c r="C287" i="36"/>
  <c r="C286" i="36"/>
  <c r="C285" i="36"/>
  <c r="C284" i="36"/>
  <c r="C283" i="36"/>
  <c r="C282" i="36"/>
  <c r="C281" i="36"/>
  <c r="C280" i="36"/>
  <c r="C279" i="36"/>
  <c r="C278" i="36"/>
  <c r="C277" i="36"/>
  <c r="C276" i="36"/>
  <c r="C275" i="36"/>
  <c r="C274" i="36"/>
  <c r="C273" i="36"/>
  <c r="C272" i="36"/>
  <c r="C271" i="36"/>
  <c r="C270" i="36"/>
  <c r="C269" i="36"/>
  <c r="C268" i="36"/>
  <c r="C267" i="36"/>
  <c r="C266" i="36"/>
  <c r="C265" i="36"/>
  <c r="C264" i="36"/>
  <c r="C263" i="36"/>
  <c r="C262" i="36"/>
  <c r="C261" i="36"/>
  <c r="C260" i="36"/>
  <c r="C259" i="36"/>
  <c r="C258" i="36"/>
  <c r="C257" i="36"/>
  <c r="C256" i="36"/>
  <c r="C255" i="36"/>
  <c r="C254" i="36"/>
  <c r="C253" i="36"/>
  <c r="C252" i="36"/>
  <c r="C251" i="36"/>
  <c r="C250" i="36"/>
  <c r="C249" i="36"/>
  <c r="C248" i="36"/>
  <c r="C247" i="36"/>
  <c r="C246" i="36"/>
  <c r="C245" i="36"/>
  <c r="C244" i="36"/>
  <c r="C243" i="36"/>
  <c r="C242" i="36"/>
  <c r="C241" i="36"/>
  <c r="C240" i="36"/>
  <c r="C239" i="36"/>
  <c r="C238" i="36"/>
  <c r="C237" i="36"/>
  <c r="C236" i="36"/>
  <c r="C235" i="36"/>
  <c r="C234" i="36"/>
  <c r="C233" i="36"/>
  <c r="C232" i="36"/>
  <c r="C231" i="36"/>
  <c r="C230" i="36"/>
  <c r="C229" i="36"/>
  <c r="C228" i="36"/>
  <c r="C227" i="36"/>
  <c r="C226" i="36"/>
  <c r="C225" i="36"/>
  <c r="C224" i="36"/>
  <c r="C223" i="36"/>
  <c r="C222" i="36"/>
  <c r="C221" i="36"/>
  <c r="C220" i="36"/>
  <c r="C219" i="36"/>
  <c r="C218" i="36"/>
  <c r="C217" i="36"/>
  <c r="C216" i="36"/>
  <c r="C215" i="36"/>
  <c r="C214" i="36"/>
  <c r="C213" i="36"/>
  <c r="C212" i="36"/>
  <c r="C211" i="36"/>
  <c r="C210" i="36"/>
  <c r="C209" i="36"/>
  <c r="C208" i="36"/>
  <c r="C207" i="36"/>
  <c r="C206" i="36"/>
  <c r="C205" i="36"/>
  <c r="C204" i="36"/>
  <c r="C203" i="36"/>
  <c r="C202" i="36"/>
  <c r="C201" i="36"/>
  <c r="C200" i="36"/>
  <c r="C199" i="36"/>
  <c r="C198" i="36"/>
  <c r="C197" i="36"/>
  <c r="C196" i="36"/>
  <c r="C195" i="36"/>
  <c r="C194" i="36"/>
  <c r="C193" i="36"/>
  <c r="C192" i="36"/>
  <c r="C191" i="36"/>
  <c r="C190" i="36"/>
  <c r="C189" i="36"/>
  <c r="C188" i="36"/>
  <c r="C187" i="36"/>
  <c r="C186" i="36"/>
  <c r="C185" i="36"/>
  <c r="C184" i="36"/>
  <c r="C183" i="36"/>
  <c r="C182" i="36"/>
  <c r="C181" i="36"/>
  <c r="C180" i="36"/>
  <c r="C179" i="36"/>
  <c r="C178" i="36"/>
  <c r="C177" i="36"/>
  <c r="C176" i="36"/>
  <c r="C175" i="36"/>
  <c r="C174" i="36"/>
  <c r="C173" i="36"/>
  <c r="C172" i="36"/>
  <c r="C171" i="36"/>
  <c r="C170" i="36"/>
  <c r="C169" i="36"/>
  <c r="C168" i="36"/>
  <c r="C167" i="36"/>
  <c r="C166" i="36"/>
  <c r="C165" i="36"/>
  <c r="C164" i="36"/>
  <c r="C163" i="36"/>
  <c r="C162" i="36"/>
  <c r="C161" i="36"/>
  <c r="C160" i="36"/>
  <c r="C159" i="36"/>
  <c r="C158" i="36"/>
  <c r="C157" i="36"/>
  <c r="C156" i="36"/>
  <c r="C155" i="36"/>
  <c r="C154" i="36"/>
  <c r="C153" i="36"/>
  <c r="C152" i="36"/>
  <c r="C151" i="36"/>
  <c r="C150" i="36"/>
  <c r="C149" i="36"/>
  <c r="C148" i="36"/>
  <c r="C147" i="36"/>
  <c r="C146" i="36"/>
  <c r="C145" i="36"/>
  <c r="C144" i="36"/>
  <c r="C143" i="36"/>
  <c r="C142" i="36"/>
  <c r="C141" i="36"/>
  <c r="C140" i="36"/>
  <c r="C139" i="36"/>
  <c r="C138" i="36"/>
  <c r="C137" i="36"/>
  <c r="C136" i="36"/>
  <c r="C135" i="36"/>
  <c r="C134" i="36"/>
  <c r="C133" i="36"/>
  <c r="C132" i="36"/>
  <c r="C131" i="36"/>
  <c r="C130" i="36"/>
  <c r="C129" i="36"/>
  <c r="C128" i="36"/>
  <c r="C127" i="36"/>
  <c r="C126" i="36"/>
  <c r="C125" i="36"/>
  <c r="C124" i="36"/>
  <c r="C123" i="36"/>
  <c r="C122" i="36"/>
  <c r="C121" i="36"/>
  <c r="C120" i="36"/>
  <c r="C119" i="36"/>
  <c r="C118" i="36"/>
  <c r="C117" i="36"/>
  <c r="C116" i="36"/>
  <c r="C115" i="36"/>
  <c r="C114" i="36"/>
  <c r="C113" i="36"/>
  <c r="C112" i="36"/>
  <c r="C111" i="36"/>
  <c r="C110" i="36"/>
  <c r="C109" i="36"/>
  <c r="C108" i="36"/>
  <c r="C107" i="36"/>
  <c r="C106" i="36"/>
  <c r="C105" i="36"/>
  <c r="C104" i="36"/>
  <c r="C103" i="36"/>
  <c r="C102" i="36"/>
  <c r="C101" i="36"/>
  <c r="C100" i="36"/>
  <c r="C99" i="36"/>
  <c r="C98" i="36"/>
  <c r="C97" i="36"/>
  <c r="C96" i="36"/>
  <c r="C95" i="36"/>
  <c r="C94" i="36"/>
  <c r="C93" i="36"/>
  <c r="C92" i="36"/>
  <c r="C91" i="36"/>
  <c r="C90" i="36"/>
  <c r="C89" i="36"/>
  <c r="C88" i="36"/>
  <c r="C87" i="36"/>
  <c r="C86" i="36"/>
  <c r="C85" i="36"/>
  <c r="C84" i="36"/>
  <c r="C83" i="36"/>
  <c r="C82" i="36"/>
  <c r="C81" i="36"/>
  <c r="C80" i="36"/>
  <c r="C79" i="36"/>
  <c r="C78" i="36"/>
  <c r="C77" i="36"/>
  <c r="C76" i="36"/>
  <c r="C75" i="36"/>
  <c r="C74" i="36"/>
  <c r="C73" i="36"/>
  <c r="C72" i="36"/>
  <c r="C71" i="36"/>
  <c r="C70" i="36"/>
  <c r="C69" i="36"/>
  <c r="C68" i="36"/>
  <c r="C67" i="36"/>
  <c r="C66" i="36"/>
  <c r="C65" i="36"/>
  <c r="C64" i="36"/>
  <c r="C63" i="36"/>
  <c r="C62" i="36"/>
  <c r="C61" i="36"/>
  <c r="C60" i="36"/>
  <c r="C59" i="36"/>
  <c r="C58" i="36"/>
  <c r="C57" i="36"/>
  <c r="C56" i="36"/>
  <c r="C55" i="36"/>
  <c r="C54" i="36"/>
  <c r="C53" i="36"/>
  <c r="C52" i="36"/>
  <c r="C51" i="36"/>
  <c r="C50" i="36"/>
  <c r="C49" i="36"/>
  <c r="C48" i="36"/>
  <c r="C47" i="36"/>
  <c r="C46" i="36"/>
  <c r="C45" i="36"/>
  <c r="C44" i="36"/>
  <c r="C43" i="36"/>
  <c r="C42" i="36"/>
  <c r="C41" i="36"/>
  <c r="C40" i="36"/>
  <c r="C39" i="36"/>
  <c r="C38" i="36"/>
  <c r="C37" i="36"/>
  <c r="C36" i="36"/>
  <c r="C35" i="36"/>
  <c r="C34" i="36"/>
  <c r="C33" i="36"/>
  <c r="C32" i="36"/>
  <c r="C31" i="36"/>
  <c r="C30" i="36"/>
  <c r="C29" i="36"/>
  <c r="C28" i="36"/>
  <c r="C27" i="36"/>
  <c r="C26" i="36"/>
  <c r="C25" i="36"/>
  <c r="C24" i="36"/>
  <c r="C23" i="36"/>
  <c r="C22" i="36"/>
  <c r="C21" i="36"/>
  <c r="C20" i="36"/>
  <c r="C19" i="36"/>
  <c r="C18" i="36"/>
  <c r="C17" i="36"/>
  <c r="C702" i="35" l="1"/>
  <c r="C701" i="35"/>
  <c r="C700" i="35"/>
  <c r="C699" i="35"/>
  <c r="C698" i="35"/>
  <c r="C697" i="35"/>
  <c r="C696" i="35"/>
  <c r="C695" i="35"/>
  <c r="C694" i="35"/>
  <c r="C693" i="35"/>
  <c r="C692" i="35"/>
  <c r="C691" i="35"/>
  <c r="C690" i="35"/>
  <c r="C689" i="35"/>
  <c r="C688" i="35"/>
  <c r="C687" i="35"/>
  <c r="C686" i="35"/>
  <c r="C685" i="35"/>
  <c r="C684" i="35"/>
  <c r="C683" i="35"/>
  <c r="C682" i="35"/>
  <c r="C681" i="35"/>
  <c r="C680" i="35"/>
  <c r="C679" i="35"/>
  <c r="C678" i="35"/>
  <c r="C677" i="35"/>
  <c r="C676" i="35"/>
  <c r="C675" i="35"/>
  <c r="C674" i="35"/>
  <c r="C673" i="35"/>
  <c r="C672" i="35"/>
  <c r="C671" i="35"/>
  <c r="C670" i="35"/>
  <c r="C669" i="35"/>
  <c r="C668" i="35"/>
  <c r="C667" i="35"/>
  <c r="C666" i="35"/>
  <c r="C665" i="35"/>
  <c r="C664" i="35"/>
  <c r="C663" i="35"/>
  <c r="C662" i="35"/>
  <c r="C661" i="35"/>
  <c r="C660" i="35"/>
  <c r="C659" i="35"/>
  <c r="C658" i="35"/>
  <c r="C657" i="35"/>
  <c r="C656" i="35"/>
  <c r="C655" i="35"/>
  <c r="C654" i="35"/>
  <c r="C653" i="35"/>
  <c r="C652" i="35"/>
  <c r="C651" i="35"/>
  <c r="C650" i="35"/>
  <c r="C649" i="35"/>
  <c r="C648" i="35"/>
  <c r="C647" i="35"/>
  <c r="C646" i="35"/>
  <c r="C645" i="35"/>
  <c r="C644" i="35"/>
  <c r="C643" i="35"/>
  <c r="C642" i="35"/>
  <c r="C641" i="35"/>
  <c r="C640" i="35"/>
  <c r="C639" i="35"/>
  <c r="C638" i="35"/>
  <c r="C637" i="35"/>
  <c r="C636" i="35"/>
  <c r="C635" i="35"/>
  <c r="C634" i="35"/>
  <c r="C633" i="35"/>
  <c r="C632" i="35"/>
  <c r="C631" i="35"/>
  <c r="C630" i="35"/>
  <c r="C629" i="35"/>
  <c r="C628" i="35"/>
  <c r="C627" i="35"/>
  <c r="C626" i="35"/>
  <c r="C625" i="35"/>
  <c r="C624" i="35"/>
  <c r="C623" i="35"/>
  <c r="C622" i="35"/>
  <c r="C621" i="35"/>
  <c r="C620" i="35"/>
  <c r="C619" i="35"/>
  <c r="C618" i="35"/>
  <c r="C617" i="35"/>
  <c r="C616" i="35"/>
  <c r="C615" i="35"/>
  <c r="C614" i="35"/>
  <c r="C613" i="35"/>
  <c r="C612" i="35"/>
  <c r="C611" i="35"/>
  <c r="C610" i="35"/>
  <c r="C609" i="35"/>
  <c r="C608" i="35"/>
  <c r="C607" i="35"/>
  <c r="C606" i="35"/>
  <c r="C605" i="35"/>
  <c r="C604" i="35"/>
  <c r="C603" i="35"/>
  <c r="C602" i="35"/>
  <c r="C601" i="35"/>
  <c r="C600" i="35"/>
  <c r="C599" i="35"/>
  <c r="C598" i="35"/>
  <c r="C597" i="35"/>
  <c r="C596" i="35"/>
  <c r="C595" i="35"/>
  <c r="C594" i="35"/>
  <c r="C593" i="35"/>
  <c r="C592" i="35"/>
  <c r="C591" i="35"/>
  <c r="C590" i="35"/>
  <c r="C589" i="35"/>
  <c r="C588" i="35"/>
  <c r="C587" i="35"/>
  <c r="C586" i="35"/>
  <c r="C585" i="35"/>
  <c r="C584" i="35"/>
  <c r="C583" i="35"/>
  <c r="C582" i="35"/>
  <c r="C581" i="35"/>
  <c r="C580" i="35"/>
  <c r="C579" i="35"/>
  <c r="C578" i="35"/>
  <c r="C577" i="35"/>
  <c r="C576" i="35"/>
  <c r="C575" i="35"/>
  <c r="C574" i="35"/>
  <c r="C573" i="35"/>
  <c r="C572" i="35"/>
  <c r="C571" i="35"/>
  <c r="C570" i="35"/>
  <c r="C569" i="35"/>
  <c r="C568" i="35"/>
  <c r="C567" i="35"/>
  <c r="C566" i="35"/>
  <c r="C565" i="35"/>
  <c r="C564" i="35"/>
  <c r="C563" i="35"/>
  <c r="C562" i="35"/>
  <c r="C561" i="35"/>
  <c r="C560" i="35"/>
  <c r="C559" i="35"/>
  <c r="C558" i="35"/>
  <c r="C557" i="35"/>
  <c r="C556" i="35"/>
  <c r="C555" i="35"/>
  <c r="C554" i="35"/>
  <c r="C553" i="35"/>
  <c r="C552" i="35"/>
  <c r="C551" i="35"/>
  <c r="C550" i="35"/>
  <c r="C549" i="35"/>
  <c r="C548" i="35"/>
  <c r="C547" i="35"/>
  <c r="C546" i="35"/>
  <c r="C545" i="35"/>
  <c r="C544" i="35"/>
  <c r="C543" i="35"/>
  <c r="C542" i="35"/>
  <c r="C541" i="35"/>
  <c r="C540" i="35"/>
  <c r="C539" i="35"/>
  <c r="C538" i="35"/>
  <c r="C537" i="35"/>
  <c r="C536" i="35"/>
  <c r="C535" i="35"/>
  <c r="C534" i="35"/>
  <c r="C533" i="35"/>
  <c r="C532" i="35"/>
  <c r="C531" i="35"/>
  <c r="C530" i="35"/>
  <c r="C529" i="35"/>
  <c r="C528" i="35"/>
  <c r="C527" i="35"/>
  <c r="C526" i="35"/>
  <c r="C525" i="35"/>
  <c r="C524" i="35"/>
  <c r="C523" i="35"/>
  <c r="C522" i="35"/>
  <c r="C521" i="35"/>
  <c r="C520" i="35"/>
  <c r="C519" i="35"/>
  <c r="C518" i="35"/>
  <c r="C517" i="35"/>
  <c r="C516" i="35"/>
  <c r="C515" i="35"/>
  <c r="C514" i="35"/>
  <c r="C513" i="35"/>
  <c r="C512" i="35"/>
  <c r="C511" i="35"/>
  <c r="C510" i="35"/>
  <c r="C509" i="35"/>
  <c r="C508" i="35"/>
  <c r="C507" i="35"/>
  <c r="C506" i="35"/>
  <c r="C505" i="35"/>
  <c r="C504" i="35"/>
  <c r="C503" i="35"/>
  <c r="C502" i="35"/>
  <c r="C501" i="35"/>
  <c r="C500" i="35"/>
  <c r="C499" i="35"/>
  <c r="C498" i="35"/>
  <c r="C497" i="35"/>
  <c r="C496" i="35"/>
  <c r="C495" i="35"/>
  <c r="C494" i="35"/>
  <c r="C493" i="35"/>
  <c r="C492" i="35"/>
  <c r="C491" i="35"/>
  <c r="C490" i="35"/>
  <c r="C489" i="35"/>
  <c r="C488" i="35"/>
  <c r="C487" i="35"/>
  <c r="C486" i="35"/>
  <c r="C485" i="35"/>
  <c r="C484" i="35"/>
  <c r="C483" i="35"/>
  <c r="C482" i="35"/>
  <c r="C481" i="35"/>
  <c r="C480" i="35"/>
  <c r="C479" i="35"/>
  <c r="C478" i="35"/>
  <c r="C477" i="35"/>
  <c r="C476" i="35"/>
  <c r="C475" i="35"/>
  <c r="C474" i="35"/>
  <c r="C473" i="35"/>
  <c r="C472" i="35"/>
  <c r="C471" i="35"/>
  <c r="C470" i="35"/>
  <c r="C469" i="35"/>
  <c r="C468" i="35"/>
  <c r="C467" i="35"/>
  <c r="C466" i="35"/>
  <c r="C465" i="35"/>
  <c r="C464" i="35"/>
  <c r="C463" i="35"/>
  <c r="C462" i="35"/>
  <c r="C461" i="35"/>
  <c r="C460" i="35"/>
  <c r="C459" i="35"/>
  <c r="C458" i="35"/>
  <c r="C457" i="35"/>
  <c r="C456" i="35"/>
  <c r="C455" i="35"/>
  <c r="C454" i="35"/>
  <c r="C453" i="35"/>
  <c r="C452" i="35"/>
  <c r="C451" i="35"/>
  <c r="C450" i="35"/>
  <c r="C449" i="35"/>
  <c r="C448" i="35"/>
  <c r="C447" i="35"/>
  <c r="C446" i="35"/>
  <c r="C445" i="35"/>
  <c r="C444" i="35"/>
  <c r="C443" i="35"/>
  <c r="C442" i="35"/>
  <c r="C441" i="35"/>
  <c r="C440" i="35"/>
  <c r="C439" i="35"/>
  <c r="C438" i="35"/>
  <c r="C437" i="35"/>
  <c r="C436" i="35"/>
  <c r="C435" i="35"/>
  <c r="C434" i="35"/>
  <c r="C433" i="35"/>
  <c r="C432" i="35"/>
  <c r="C431" i="35"/>
  <c r="C430" i="35"/>
  <c r="C429" i="35"/>
  <c r="C428" i="35"/>
  <c r="C427" i="35"/>
  <c r="C426" i="35"/>
  <c r="C425" i="35"/>
  <c r="C424" i="35"/>
  <c r="C423" i="35"/>
  <c r="C422" i="35"/>
  <c r="C421" i="35"/>
  <c r="C420" i="35"/>
  <c r="C419" i="35"/>
  <c r="C418" i="35"/>
  <c r="C417" i="35"/>
  <c r="C416" i="35"/>
  <c r="C415" i="35"/>
  <c r="C414" i="35"/>
  <c r="C413" i="35"/>
  <c r="C412" i="35"/>
  <c r="C411" i="35"/>
  <c r="C410" i="35"/>
  <c r="C409" i="35"/>
  <c r="C408" i="35"/>
  <c r="C407" i="35"/>
  <c r="C406" i="35"/>
  <c r="C405" i="35"/>
  <c r="C404" i="35"/>
  <c r="C403" i="35"/>
  <c r="C402" i="35"/>
  <c r="C401" i="35"/>
  <c r="C400" i="35"/>
  <c r="C399" i="35"/>
  <c r="C398" i="35"/>
  <c r="C397" i="35"/>
  <c r="C396" i="35"/>
  <c r="C395" i="35"/>
  <c r="C394" i="35"/>
  <c r="C393" i="35"/>
  <c r="C392" i="35"/>
  <c r="C391" i="35"/>
  <c r="C390" i="35"/>
  <c r="C389" i="35"/>
  <c r="C388" i="35"/>
  <c r="C387" i="35"/>
  <c r="C386" i="35"/>
  <c r="C385" i="35"/>
  <c r="C384" i="35"/>
  <c r="C383" i="35"/>
  <c r="C382" i="35"/>
  <c r="C381" i="35"/>
  <c r="C380" i="35"/>
  <c r="C379" i="35"/>
  <c r="C378" i="35"/>
  <c r="C377" i="35"/>
  <c r="C376" i="35"/>
  <c r="C375" i="35"/>
  <c r="C374" i="35"/>
  <c r="C373" i="35"/>
  <c r="C372" i="35"/>
  <c r="C371" i="35"/>
  <c r="C370" i="35"/>
  <c r="C369" i="35"/>
  <c r="C368" i="35"/>
  <c r="C367" i="35"/>
  <c r="C366" i="35"/>
  <c r="C365" i="35"/>
  <c r="C364" i="35"/>
  <c r="C363" i="35"/>
  <c r="C362" i="35"/>
  <c r="C361" i="35"/>
  <c r="C360" i="35"/>
  <c r="C359" i="35"/>
  <c r="C358" i="35"/>
  <c r="C357" i="35"/>
  <c r="C356" i="35"/>
  <c r="C355" i="35"/>
  <c r="C354" i="35"/>
  <c r="C353" i="35"/>
  <c r="C352" i="35"/>
  <c r="C351" i="35"/>
  <c r="C350" i="35"/>
  <c r="C349" i="35"/>
  <c r="C348" i="35"/>
  <c r="C347" i="35"/>
  <c r="C346" i="35"/>
  <c r="C345" i="35"/>
  <c r="C344" i="35"/>
  <c r="C343" i="35"/>
  <c r="C342" i="35"/>
  <c r="C341" i="35"/>
  <c r="C340" i="35"/>
  <c r="C339" i="35"/>
  <c r="C338" i="35"/>
  <c r="C337" i="35"/>
  <c r="C336" i="35"/>
  <c r="C335" i="35"/>
  <c r="C334" i="35"/>
  <c r="C333" i="35"/>
  <c r="C332" i="35"/>
  <c r="C331" i="35"/>
  <c r="C330" i="35"/>
  <c r="C329" i="35"/>
  <c r="C328" i="35"/>
  <c r="C327" i="35"/>
  <c r="C326" i="35"/>
  <c r="C325" i="35"/>
  <c r="C324" i="35"/>
  <c r="C323" i="35"/>
  <c r="C322" i="35"/>
  <c r="C321" i="35"/>
  <c r="C320" i="35"/>
  <c r="C319" i="35"/>
  <c r="C318" i="35"/>
  <c r="C317" i="35"/>
  <c r="C316" i="35"/>
  <c r="C315" i="35"/>
  <c r="C314" i="35"/>
  <c r="C313" i="35"/>
  <c r="C312" i="35"/>
  <c r="C311" i="35"/>
  <c r="C310" i="35"/>
  <c r="C309" i="35"/>
  <c r="C308" i="35"/>
  <c r="C307" i="35"/>
  <c r="C306" i="35"/>
  <c r="C305" i="35"/>
  <c r="C304" i="35"/>
  <c r="C303" i="35"/>
  <c r="C302" i="35"/>
  <c r="C301" i="35"/>
  <c r="C300" i="35"/>
  <c r="C299" i="35"/>
  <c r="C298" i="35"/>
  <c r="C297" i="35"/>
  <c r="C296" i="35"/>
  <c r="C295" i="35"/>
  <c r="C294" i="35"/>
  <c r="C293" i="35"/>
  <c r="C292" i="35"/>
  <c r="C291" i="35"/>
  <c r="C290" i="35"/>
  <c r="C289" i="35"/>
  <c r="C288" i="35"/>
  <c r="C287" i="35"/>
  <c r="C286" i="35"/>
  <c r="C285" i="35"/>
  <c r="C284" i="35"/>
  <c r="C283" i="35"/>
  <c r="C282" i="35"/>
  <c r="C281" i="35"/>
  <c r="C280" i="35"/>
  <c r="C279" i="35"/>
  <c r="C278" i="35"/>
  <c r="C277" i="35"/>
  <c r="C276" i="35"/>
  <c r="C275" i="35"/>
  <c r="C274" i="35"/>
  <c r="C273" i="35"/>
  <c r="C272" i="35"/>
  <c r="C271" i="35"/>
  <c r="C270" i="35"/>
  <c r="C269" i="35"/>
  <c r="C268" i="35"/>
  <c r="C267" i="35"/>
  <c r="C266" i="35"/>
  <c r="C265" i="35"/>
  <c r="C264" i="35"/>
  <c r="C263" i="35"/>
  <c r="C262" i="35"/>
  <c r="C261" i="35"/>
  <c r="C260" i="35"/>
  <c r="C259" i="35"/>
  <c r="C258" i="35"/>
  <c r="C257" i="35"/>
  <c r="C256" i="35"/>
  <c r="C255" i="35"/>
  <c r="C254" i="35"/>
  <c r="C253" i="35"/>
  <c r="C252" i="35"/>
  <c r="C251" i="35"/>
  <c r="C250" i="35"/>
  <c r="C249" i="35"/>
  <c r="C248" i="35"/>
  <c r="C247" i="35"/>
  <c r="C246" i="35"/>
  <c r="C245" i="35"/>
  <c r="C244" i="35"/>
  <c r="C243" i="35"/>
  <c r="C242" i="35"/>
  <c r="C241" i="35"/>
  <c r="C240" i="35"/>
  <c r="C239" i="35"/>
  <c r="C238" i="35"/>
  <c r="C237" i="35"/>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C106" i="35"/>
  <c r="C105" i="35"/>
  <c r="C104" i="35"/>
  <c r="C103" i="35"/>
  <c r="C102" i="35"/>
  <c r="C101" i="35"/>
  <c r="C100" i="35"/>
  <c r="C99" i="35"/>
  <c r="C98" i="35"/>
  <c r="C97" i="35"/>
  <c r="C96" i="35"/>
  <c r="C95" i="35"/>
  <c r="C94" i="35"/>
  <c r="C93" i="35"/>
  <c r="C92" i="35"/>
  <c r="C91" i="35"/>
  <c r="C90" i="35"/>
  <c r="C89" i="35"/>
  <c r="C88" i="35"/>
  <c r="C87" i="35"/>
  <c r="C86" i="35"/>
  <c r="C85" i="35"/>
  <c r="C84" i="35"/>
  <c r="C83" i="35"/>
  <c r="C82" i="35"/>
  <c r="C81" i="35"/>
  <c r="C80" i="35"/>
  <c r="C79" i="35"/>
  <c r="C78" i="35"/>
  <c r="C77" i="35"/>
  <c r="C76" i="35"/>
  <c r="C75" i="35"/>
  <c r="C74" i="35"/>
  <c r="C73" i="35"/>
  <c r="C72" i="35"/>
  <c r="C71" i="35"/>
  <c r="C70" i="35"/>
  <c r="C69" i="35"/>
  <c r="C68" i="35"/>
  <c r="C67" i="35"/>
  <c r="C66" i="35"/>
  <c r="C65" i="35"/>
  <c r="C64" i="35"/>
  <c r="C63" i="35"/>
  <c r="C62" i="35"/>
  <c r="C61" i="35"/>
  <c r="C60" i="35"/>
  <c r="C59" i="35"/>
  <c r="C58" i="35"/>
  <c r="C57" i="35"/>
  <c r="C56" i="35"/>
  <c r="C55" i="35"/>
  <c r="C54" i="35"/>
  <c r="C53" i="35"/>
  <c r="C52" i="35"/>
  <c r="C51" i="35"/>
  <c r="C50" i="35"/>
  <c r="C49" i="35"/>
  <c r="C48" i="35"/>
  <c r="C47" i="35"/>
  <c r="C46" i="35"/>
  <c r="C45" i="35"/>
  <c r="C44" i="35"/>
  <c r="C43" i="35"/>
  <c r="C42" i="35"/>
  <c r="C41" i="35"/>
  <c r="C40" i="35"/>
  <c r="C39" i="35"/>
  <c r="C38" i="35"/>
  <c r="C37" i="35"/>
  <c r="C36" i="35"/>
  <c r="C35" i="35"/>
  <c r="C34" i="35"/>
  <c r="C33" i="35"/>
  <c r="C32" i="35"/>
  <c r="C31" i="35"/>
  <c r="C30" i="35"/>
  <c r="C29" i="35"/>
  <c r="C28" i="35"/>
  <c r="C27" i="35"/>
  <c r="C26" i="35"/>
  <c r="C25" i="35"/>
  <c r="C24" i="35"/>
  <c r="C23" i="35"/>
  <c r="C22" i="35"/>
  <c r="C21" i="35"/>
  <c r="C20" i="35"/>
  <c r="C19" i="35"/>
  <c r="C18" i="35"/>
  <c r="C17" i="35"/>
  <c r="C890" i="34" l="1"/>
  <c r="C889" i="34"/>
  <c r="C888" i="34"/>
  <c r="C887" i="34"/>
  <c r="C886" i="34"/>
  <c r="C885" i="34"/>
  <c r="C884" i="34"/>
  <c r="C883" i="34"/>
  <c r="C882" i="34"/>
  <c r="C881" i="34"/>
  <c r="C880" i="34"/>
  <c r="C879" i="34"/>
  <c r="C878" i="34"/>
  <c r="C877" i="34"/>
  <c r="C876" i="34"/>
  <c r="C875" i="34"/>
  <c r="C874" i="34"/>
  <c r="C873" i="34"/>
  <c r="C872" i="34"/>
  <c r="C871" i="34"/>
  <c r="C870" i="34"/>
  <c r="C869" i="34"/>
  <c r="C868" i="34"/>
  <c r="C867" i="34"/>
  <c r="C866" i="34"/>
  <c r="C865" i="34"/>
  <c r="C864" i="34"/>
  <c r="C863" i="34"/>
  <c r="C862" i="34"/>
  <c r="C861" i="34"/>
  <c r="C860" i="34"/>
  <c r="C859" i="34"/>
  <c r="C858" i="34"/>
  <c r="C857" i="34"/>
  <c r="C856" i="34"/>
  <c r="C855" i="34"/>
  <c r="C854" i="34"/>
  <c r="C853" i="34"/>
  <c r="C852" i="34"/>
  <c r="C851" i="34"/>
  <c r="C850" i="34"/>
  <c r="C849" i="34"/>
  <c r="C848" i="34"/>
  <c r="C847" i="34"/>
  <c r="C846" i="34"/>
  <c r="C845" i="34"/>
  <c r="C844" i="34"/>
  <c r="C843" i="34"/>
  <c r="C842" i="34"/>
  <c r="C841" i="34"/>
  <c r="C840" i="34"/>
  <c r="C839" i="34"/>
  <c r="C838" i="34"/>
  <c r="C837" i="34"/>
  <c r="C836" i="34"/>
  <c r="C835" i="34"/>
  <c r="C834" i="34"/>
  <c r="C833" i="34"/>
  <c r="C832" i="34"/>
  <c r="C831" i="34"/>
  <c r="C830" i="34"/>
  <c r="C829" i="34"/>
  <c r="C828" i="34"/>
  <c r="C827" i="34"/>
  <c r="C826" i="34"/>
  <c r="C825" i="34"/>
  <c r="C824" i="34"/>
  <c r="C823" i="34"/>
  <c r="C822" i="34"/>
  <c r="C821" i="34"/>
  <c r="C820" i="34"/>
  <c r="C819" i="34"/>
  <c r="C818" i="34"/>
  <c r="C817" i="34"/>
  <c r="C816" i="34"/>
  <c r="C815" i="34"/>
  <c r="C814" i="34"/>
  <c r="C813" i="34"/>
  <c r="C812" i="34"/>
  <c r="C811" i="34"/>
  <c r="C810" i="34"/>
  <c r="C809" i="34"/>
  <c r="C808" i="34"/>
  <c r="C807" i="34"/>
  <c r="C806" i="34"/>
  <c r="C805" i="34"/>
  <c r="C804" i="34"/>
  <c r="C803" i="34"/>
  <c r="C802" i="34"/>
  <c r="C801" i="34"/>
  <c r="C800" i="34"/>
  <c r="C799" i="34"/>
  <c r="C798" i="34"/>
  <c r="C797" i="34"/>
  <c r="C796" i="34"/>
  <c r="C795" i="34"/>
  <c r="C794" i="34"/>
  <c r="C793" i="34"/>
  <c r="C792" i="34"/>
  <c r="C791" i="34"/>
  <c r="C790" i="34"/>
  <c r="C789" i="34"/>
  <c r="C788" i="34"/>
  <c r="C787" i="34"/>
  <c r="C786" i="34"/>
  <c r="C785" i="34"/>
  <c r="C784" i="34"/>
  <c r="C783" i="34"/>
  <c r="C782" i="34"/>
  <c r="C781" i="34"/>
  <c r="C780" i="34"/>
  <c r="C779" i="34"/>
  <c r="C778" i="34"/>
  <c r="C777" i="34"/>
  <c r="C776" i="34"/>
  <c r="C775" i="34"/>
  <c r="C774" i="34"/>
  <c r="C773" i="34"/>
  <c r="C772" i="34"/>
  <c r="C771" i="34"/>
  <c r="C770" i="34"/>
  <c r="C769" i="34"/>
  <c r="C768" i="34"/>
  <c r="C767" i="34"/>
  <c r="C766" i="34"/>
  <c r="C765" i="34"/>
  <c r="C764" i="34"/>
  <c r="C763" i="34"/>
  <c r="C762" i="34"/>
  <c r="C761" i="34"/>
  <c r="C760" i="34"/>
  <c r="C759" i="34"/>
  <c r="C758" i="34"/>
  <c r="C757" i="34"/>
  <c r="C756" i="34"/>
  <c r="C755" i="34"/>
  <c r="C754" i="34"/>
  <c r="C753" i="34"/>
  <c r="C752" i="34"/>
  <c r="C751" i="34"/>
  <c r="C750" i="34"/>
  <c r="C749" i="34"/>
  <c r="C748" i="34"/>
  <c r="C747" i="34"/>
  <c r="C746" i="34"/>
  <c r="C745" i="34"/>
  <c r="C744" i="34"/>
  <c r="C743" i="34"/>
  <c r="C742" i="34"/>
  <c r="C741" i="34"/>
  <c r="C740" i="34"/>
  <c r="C739" i="34"/>
  <c r="C738" i="34"/>
  <c r="C737" i="34"/>
  <c r="C736" i="34"/>
  <c r="C735" i="34"/>
  <c r="C734" i="34"/>
  <c r="C733" i="34"/>
  <c r="C732" i="34"/>
  <c r="C731" i="34"/>
  <c r="C730" i="34"/>
  <c r="C729" i="34"/>
  <c r="C728" i="34"/>
  <c r="C727" i="34"/>
  <c r="C726" i="34"/>
  <c r="C725" i="34"/>
  <c r="C724" i="34"/>
  <c r="C723" i="34"/>
  <c r="C722" i="34"/>
  <c r="C721" i="34"/>
  <c r="C720" i="34"/>
  <c r="C719" i="34"/>
  <c r="C718" i="34"/>
  <c r="C717" i="34"/>
  <c r="C716" i="34"/>
  <c r="C715" i="34"/>
  <c r="C714" i="34"/>
  <c r="C713" i="34"/>
  <c r="C712" i="34"/>
  <c r="C711" i="34"/>
  <c r="C710" i="34"/>
  <c r="C709" i="34"/>
  <c r="C708" i="34"/>
  <c r="C707" i="34"/>
  <c r="C706" i="34"/>
  <c r="C705" i="34"/>
  <c r="C704" i="34"/>
  <c r="C703" i="34"/>
  <c r="C702" i="34"/>
  <c r="C701" i="34"/>
  <c r="C700" i="34"/>
  <c r="C699" i="34"/>
  <c r="C698" i="34"/>
  <c r="C697" i="34"/>
  <c r="C696" i="34"/>
  <c r="C695" i="34"/>
  <c r="C694" i="34"/>
  <c r="C693" i="34"/>
  <c r="C692" i="34"/>
  <c r="C691" i="34"/>
  <c r="C690" i="34"/>
  <c r="C689" i="34"/>
  <c r="C688" i="34"/>
  <c r="C687" i="34"/>
  <c r="C686" i="34"/>
  <c r="C685" i="34"/>
  <c r="C684" i="34"/>
  <c r="C683" i="34"/>
  <c r="C682" i="34"/>
  <c r="C681" i="34"/>
  <c r="C680" i="34"/>
  <c r="C679" i="34"/>
  <c r="C678" i="34"/>
  <c r="C677" i="34"/>
  <c r="C676" i="34"/>
  <c r="C675" i="34"/>
  <c r="C674" i="34"/>
  <c r="C673" i="34"/>
  <c r="C672" i="34"/>
  <c r="C671" i="34"/>
  <c r="C670" i="34"/>
  <c r="C669" i="34"/>
  <c r="C668" i="34"/>
  <c r="C667" i="34"/>
  <c r="C666" i="34"/>
  <c r="C665" i="34"/>
  <c r="C664" i="34"/>
  <c r="C663" i="34"/>
  <c r="C662" i="34"/>
  <c r="C661" i="34"/>
  <c r="C660" i="34"/>
  <c r="C659" i="34"/>
  <c r="C658" i="34"/>
  <c r="C657" i="34"/>
  <c r="C656" i="34"/>
  <c r="C655" i="34"/>
  <c r="C654" i="34"/>
  <c r="C653" i="34"/>
  <c r="C652" i="34"/>
  <c r="C651" i="34"/>
  <c r="C650" i="34"/>
  <c r="C649" i="34"/>
  <c r="C648" i="34"/>
  <c r="C647" i="34"/>
  <c r="C646" i="34"/>
  <c r="C645" i="34"/>
  <c r="C644" i="34"/>
  <c r="C643" i="34"/>
  <c r="C642" i="34"/>
  <c r="C641" i="34"/>
  <c r="C640" i="34"/>
  <c r="C639" i="34"/>
  <c r="C638" i="34"/>
  <c r="C637" i="34"/>
  <c r="C636" i="34"/>
  <c r="C635" i="34"/>
  <c r="C634" i="34"/>
  <c r="C633" i="34"/>
  <c r="C632" i="34"/>
  <c r="C631" i="34"/>
  <c r="C630" i="34"/>
  <c r="C629" i="34"/>
  <c r="C628" i="34"/>
  <c r="C627" i="34"/>
  <c r="C626" i="34"/>
  <c r="C625" i="34"/>
  <c r="C624" i="34"/>
  <c r="C623" i="34"/>
  <c r="C622" i="34"/>
  <c r="C621" i="34"/>
  <c r="C620" i="34"/>
  <c r="C619" i="34"/>
  <c r="C618" i="34"/>
  <c r="C617" i="34"/>
  <c r="C616" i="34"/>
  <c r="C615" i="34"/>
  <c r="C614" i="34"/>
  <c r="C613" i="34"/>
  <c r="C612" i="34"/>
  <c r="C611" i="34"/>
  <c r="C610" i="34"/>
  <c r="C609" i="34"/>
  <c r="C608" i="34"/>
  <c r="C607" i="34"/>
  <c r="C606" i="34"/>
  <c r="C605" i="34"/>
  <c r="C604" i="34"/>
  <c r="C603" i="34"/>
  <c r="C602" i="34"/>
  <c r="C601" i="34"/>
  <c r="C600" i="34"/>
  <c r="C599" i="34"/>
  <c r="C598" i="34"/>
  <c r="C597" i="34"/>
  <c r="C596" i="34"/>
  <c r="C595" i="34"/>
  <c r="C594" i="34"/>
  <c r="C593" i="34"/>
  <c r="C592" i="34"/>
  <c r="C591" i="34"/>
  <c r="C590" i="34"/>
  <c r="C589" i="34"/>
  <c r="C588" i="34"/>
  <c r="C587" i="34"/>
  <c r="C586" i="34"/>
  <c r="C585" i="34"/>
  <c r="C584" i="34"/>
  <c r="C583" i="34"/>
  <c r="C582" i="34"/>
  <c r="C581" i="34"/>
  <c r="C580" i="34"/>
  <c r="C579" i="34"/>
  <c r="C578" i="34"/>
  <c r="C577" i="34"/>
  <c r="C576" i="34"/>
  <c r="C575" i="34"/>
  <c r="C574" i="34"/>
  <c r="C573" i="34"/>
  <c r="C572" i="34"/>
  <c r="C571" i="34"/>
  <c r="C570" i="34"/>
  <c r="C569" i="34"/>
  <c r="C568" i="34"/>
  <c r="C567" i="34"/>
  <c r="C566" i="34"/>
  <c r="C565" i="34"/>
  <c r="C564" i="34"/>
  <c r="C563" i="34"/>
  <c r="C562" i="34"/>
  <c r="C561" i="34"/>
  <c r="C560" i="34"/>
  <c r="C559" i="34"/>
  <c r="C558" i="34"/>
  <c r="C557" i="34"/>
  <c r="C556" i="34"/>
  <c r="C555" i="34"/>
  <c r="C554" i="34"/>
  <c r="C553" i="34"/>
  <c r="C552" i="34"/>
  <c r="C551" i="34"/>
  <c r="C550" i="34"/>
  <c r="C549" i="34"/>
  <c r="C548" i="34"/>
  <c r="C547" i="34"/>
  <c r="C546" i="34"/>
  <c r="C545" i="34"/>
  <c r="C544" i="34"/>
  <c r="C543" i="34"/>
  <c r="C542" i="34"/>
  <c r="C541" i="34"/>
  <c r="C540" i="34"/>
  <c r="C539" i="34"/>
  <c r="C538" i="34"/>
  <c r="C537" i="34"/>
  <c r="C536" i="34"/>
  <c r="C535" i="34"/>
  <c r="C534" i="34"/>
  <c r="C533" i="34"/>
  <c r="C532" i="34"/>
  <c r="C531" i="34"/>
  <c r="C530" i="34"/>
  <c r="C529" i="34"/>
  <c r="C528" i="34"/>
  <c r="C527" i="34"/>
  <c r="C526" i="34"/>
  <c r="C525" i="34"/>
  <c r="C524" i="34"/>
  <c r="C523" i="34"/>
  <c r="C522" i="34"/>
  <c r="C521" i="34"/>
  <c r="C520" i="34"/>
  <c r="C519" i="34"/>
  <c r="C518" i="34"/>
  <c r="C517" i="34"/>
  <c r="C516" i="34"/>
  <c r="C515" i="34"/>
  <c r="C514" i="34"/>
  <c r="C513" i="34"/>
  <c r="C512" i="34"/>
  <c r="C511" i="34"/>
  <c r="C510" i="34"/>
  <c r="C509" i="34"/>
  <c r="C508" i="34"/>
  <c r="C507" i="34"/>
  <c r="C506" i="34"/>
  <c r="C505" i="34"/>
  <c r="C504" i="34"/>
  <c r="C503" i="34"/>
  <c r="C502" i="34"/>
  <c r="C501" i="34"/>
  <c r="C500" i="34"/>
  <c r="C499" i="34"/>
  <c r="C498" i="34"/>
  <c r="C497" i="34"/>
  <c r="C496" i="34"/>
  <c r="C495" i="34"/>
  <c r="C494" i="34"/>
  <c r="C493" i="34"/>
  <c r="C492" i="34"/>
  <c r="C491" i="34"/>
  <c r="C490" i="34"/>
  <c r="C489" i="34"/>
  <c r="C488" i="34"/>
  <c r="C487" i="34"/>
  <c r="C486" i="34"/>
  <c r="C485" i="34"/>
  <c r="C484" i="34"/>
  <c r="C483" i="34"/>
  <c r="C482" i="34"/>
  <c r="C481" i="34"/>
  <c r="C480" i="34"/>
  <c r="C479" i="34"/>
  <c r="C478" i="34"/>
  <c r="C477" i="34"/>
  <c r="C476" i="34"/>
  <c r="C475" i="34"/>
  <c r="C474" i="34"/>
  <c r="C473" i="34"/>
  <c r="C472" i="34"/>
  <c r="C471" i="34"/>
  <c r="C470" i="34"/>
  <c r="C469" i="34"/>
  <c r="C468" i="34"/>
  <c r="C467" i="34"/>
  <c r="C466" i="34"/>
  <c r="C465" i="34"/>
  <c r="C464" i="34"/>
  <c r="C463" i="34"/>
  <c r="C462" i="34"/>
  <c r="C461" i="34"/>
  <c r="C460" i="34"/>
  <c r="C459" i="34"/>
  <c r="C458" i="34"/>
  <c r="C457" i="34"/>
  <c r="C456" i="34"/>
  <c r="C455" i="34"/>
  <c r="C454" i="34"/>
  <c r="C453" i="34"/>
  <c r="C452" i="34"/>
  <c r="C451" i="34"/>
  <c r="C450" i="34"/>
  <c r="C449" i="34"/>
  <c r="C448" i="34"/>
  <c r="C447" i="34"/>
  <c r="C446" i="34"/>
  <c r="C445" i="34"/>
  <c r="C444" i="34"/>
  <c r="C443" i="34"/>
  <c r="C442" i="34"/>
  <c r="C441" i="34"/>
  <c r="C440" i="34"/>
  <c r="C439" i="34"/>
  <c r="C438" i="34"/>
  <c r="C437" i="34"/>
  <c r="C436" i="34"/>
  <c r="C435" i="34"/>
  <c r="C434" i="34"/>
  <c r="C433" i="34"/>
  <c r="C432" i="34"/>
  <c r="C431" i="34"/>
  <c r="C430" i="34"/>
  <c r="C429" i="34"/>
  <c r="C428" i="34"/>
  <c r="C427" i="34"/>
  <c r="C426" i="34"/>
  <c r="C425" i="34"/>
  <c r="C424" i="34"/>
  <c r="C423" i="34"/>
  <c r="C422" i="34"/>
  <c r="C421" i="34"/>
  <c r="C420" i="34"/>
  <c r="C419" i="34"/>
  <c r="C418" i="34"/>
  <c r="C417" i="34"/>
  <c r="C416" i="34"/>
  <c r="C415" i="34"/>
  <c r="C414" i="34"/>
  <c r="C413" i="34"/>
  <c r="C412" i="34"/>
  <c r="C411" i="34"/>
  <c r="C410" i="34"/>
  <c r="C409" i="34"/>
  <c r="C408" i="34"/>
  <c r="C407" i="34"/>
  <c r="C406" i="34"/>
  <c r="C405" i="34"/>
  <c r="C404" i="34"/>
  <c r="C403" i="34"/>
  <c r="C402" i="34"/>
  <c r="C401" i="34"/>
  <c r="C400" i="34"/>
  <c r="C399" i="34"/>
  <c r="C398" i="34"/>
  <c r="C397" i="34"/>
  <c r="C396" i="34"/>
  <c r="C395" i="34"/>
  <c r="C394" i="34"/>
  <c r="C393" i="34"/>
  <c r="C392" i="34"/>
  <c r="C391" i="34"/>
  <c r="C390" i="34"/>
  <c r="C389" i="34"/>
  <c r="C388" i="34"/>
  <c r="C387" i="34"/>
  <c r="C386" i="34"/>
  <c r="C385" i="34"/>
  <c r="C384" i="34"/>
  <c r="C383" i="34"/>
  <c r="C382" i="34"/>
  <c r="C381" i="34"/>
  <c r="C380" i="34"/>
  <c r="C379" i="34"/>
  <c r="C378" i="34"/>
  <c r="C377" i="34"/>
  <c r="C376" i="34"/>
  <c r="C375" i="34"/>
  <c r="C374" i="34"/>
  <c r="C373" i="34"/>
  <c r="C372" i="34"/>
  <c r="C371" i="34"/>
  <c r="C370" i="34"/>
  <c r="C369" i="34"/>
  <c r="C368" i="34"/>
  <c r="C367" i="34"/>
  <c r="C366" i="34"/>
  <c r="C365" i="34"/>
  <c r="C364" i="34"/>
  <c r="C363" i="34"/>
  <c r="C362" i="34"/>
  <c r="C361" i="34"/>
  <c r="C360" i="34"/>
  <c r="C359" i="34"/>
  <c r="C358" i="34"/>
  <c r="C357" i="34"/>
  <c r="C356" i="34"/>
  <c r="C355" i="34"/>
  <c r="C354" i="34"/>
  <c r="C353" i="34"/>
  <c r="C352" i="34"/>
  <c r="C351" i="34"/>
  <c r="C350" i="34"/>
  <c r="C349" i="34"/>
  <c r="C348" i="34"/>
  <c r="C347" i="34"/>
  <c r="C346" i="34"/>
  <c r="C345" i="34"/>
  <c r="C344" i="34"/>
  <c r="C343" i="34"/>
  <c r="C342" i="34"/>
  <c r="C341" i="34"/>
  <c r="C340" i="34"/>
  <c r="C339" i="34"/>
  <c r="C338" i="34"/>
  <c r="C337" i="34"/>
  <c r="C336" i="34"/>
  <c r="C335" i="34"/>
  <c r="C334" i="34"/>
  <c r="C333" i="34"/>
  <c r="C332" i="34"/>
  <c r="C331" i="34"/>
  <c r="C330" i="34"/>
  <c r="C329" i="34"/>
  <c r="C328" i="34"/>
  <c r="C327" i="34"/>
  <c r="C326" i="34"/>
  <c r="C325" i="34"/>
  <c r="C324" i="34"/>
  <c r="C323" i="34"/>
  <c r="C322" i="34"/>
  <c r="C321" i="34"/>
  <c r="C320" i="34"/>
  <c r="C319" i="34"/>
  <c r="C318" i="34"/>
  <c r="C317" i="34"/>
  <c r="C316" i="34"/>
  <c r="C315" i="34"/>
  <c r="C314" i="34"/>
  <c r="C313" i="34"/>
  <c r="C312" i="34"/>
  <c r="C311" i="34"/>
  <c r="C310" i="34"/>
  <c r="C309" i="34"/>
  <c r="C308" i="34"/>
  <c r="C307" i="34"/>
  <c r="C306" i="34"/>
  <c r="C305" i="34"/>
  <c r="C304" i="34"/>
  <c r="C303" i="34"/>
  <c r="C302" i="34"/>
  <c r="C301" i="34"/>
  <c r="C300" i="34"/>
  <c r="C299" i="34"/>
  <c r="C298" i="34"/>
  <c r="C297" i="34"/>
  <c r="C296" i="34"/>
  <c r="C295" i="34"/>
  <c r="C294" i="34"/>
  <c r="C293" i="34"/>
  <c r="C292" i="34"/>
  <c r="C291" i="34"/>
  <c r="C290" i="34"/>
  <c r="C289" i="34"/>
  <c r="C288" i="34"/>
  <c r="C287" i="34"/>
  <c r="C286" i="34"/>
  <c r="C285" i="34"/>
  <c r="C284" i="34"/>
  <c r="C283" i="34"/>
  <c r="C282" i="34"/>
  <c r="C281" i="34"/>
  <c r="C280" i="34"/>
  <c r="C279" i="34"/>
  <c r="C278" i="34"/>
  <c r="C277" i="34"/>
  <c r="C276" i="34"/>
  <c r="C275" i="34"/>
  <c r="C274" i="34"/>
  <c r="C273" i="34"/>
  <c r="C272" i="34"/>
  <c r="C271" i="34"/>
  <c r="C270" i="34"/>
  <c r="C269" i="34"/>
  <c r="C268" i="34"/>
  <c r="C267" i="34"/>
  <c r="C266" i="34"/>
  <c r="C265" i="34"/>
  <c r="C264" i="34"/>
  <c r="C263" i="34"/>
  <c r="C262" i="34"/>
  <c r="C261" i="34"/>
  <c r="C260" i="34"/>
  <c r="C259" i="34"/>
  <c r="C258" i="34"/>
  <c r="C257" i="34"/>
  <c r="C256" i="34"/>
  <c r="C255" i="34"/>
  <c r="C254" i="34"/>
  <c r="C253" i="34"/>
  <c r="C252" i="34"/>
  <c r="C251" i="34"/>
  <c r="C250" i="34"/>
  <c r="C249" i="34"/>
  <c r="C248" i="34"/>
  <c r="C247" i="34"/>
  <c r="C246" i="34"/>
  <c r="C245" i="34"/>
  <c r="C244" i="34"/>
  <c r="C243" i="34"/>
  <c r="C242" i="34"/>
  <c r="C241" i="34"/>
  <c r="C240" i="34"/>
  <c r="C239" i="34"/>
  <c r="C238" i="34"/>
  <c r="C237" i="34"/>
  <c r="C236" i="34"/>
  <c r="C235" i="34"/>
  <c r="C234" i="34"/>
  <c r="C233" i="34"/>
  <c r="C232" i="34"/>
  <c r="C231" i="34"/>
  <c r="C230" i="34"/>
  <c r="C229" i="34"/>
  <c r="C228" i="34"/>
  <c r="C227" i="34"/>
  <c r="C226" i="34"/>
  <c r="C225" i="34"/>
  <c r="C224" i="34"/>
  <c r="C223" i="34"/>
  <c r="C222" i="34"/>
  <c r="C221" i="34"/>
  <c r="C220" i="34"/>
  <c r="C219" i="34"/>
  <c r="C218" i="34"/>
  <c r="C217" i="34"/>
  <c r="C216" i="34"/>
  <c r="C215" i="34"/>
  <c r="C214" i="34"/>
  <c r="C213" i="34"/>
  <c r="C212" i="34"/>
  <c r="C211" i="34"/>
  <c r="C210" i="34"/>
  <c r="C209" i="34"/>
  <c r="C208" i="34"/>
  <c r="C207" i="34"/>
  <c r="C206" i="34"/>
  <c r="C205" i="34"/>
  <c r="C204" i="34"/>
  <c r="C203" i="34"/>
  <c r="C202" i="34"/>
  <c r="C201" i="34"/>
  <c r="C200" i="34"/>
  <c r="C199" i="34"/>
  <c r="C198" i="34"/>
  <c r="C197" i="34"/>
  <c r="C196" i="34"/>
  <c r="C195" i="34"/>
  <c r="C194" i="34"/>
  <c r="C193" i="34"/>
  <c r="C192" i="34"/>
  <c r="C191" i="34"/>
  <c r="C190" i="34"/>
  <c r="C189" i="34"/>
  <c r="C188" i="34"/>
  <c r="C187" i="34"/>
  <c r="C186" i="34"/>
  <c r="C185" i="34"/>
  <c r="C184" i="34"/>
  <c r="C183" i="34"/>
  <c r="C182" i="34"/>
  <c r="C181" i="34"/>
  <c r="C180" i="34"/>
  <c r="C179" i="34"/>
  <c r="C178" i="34"/>
  <c r="C177" i="34"/>
  <c r="C176" i="34"/>
  <c r="C175" i="34"/>
  <c r="C174" i="34"/>
  <c r="C173" i="34"/>
  <c r="C172" i="34"/>
  <c r="C171" i="34"/>
  <c r="C170" i="34"/>
  <c r="C169" i="34"/>
  <c r="C168" i="34"/>
  <c r="C167" i="34"/>
  <c r="C166" i="34"/>
  <c r="C165" i="34"/>
  <c r="C164" i="34"/>
  <c r="C163" i="34"/>
  <c r="C162" i="34"/>
  <c r="C161" i="34"/>
  <c r="C160" i="34"/>
  <c r="C159" i="34"/>
  <c r="C158" i="34"/>
  <c r="C157" i="34"/>
  <c r="C156" i="34"/>
  <c r="C155" i="34"/>
  <c r="C154" i="34"/>
  <c r="C153" i="34"/>
  <c r="C152" i="34"/>
  <c r="C151" i="34"/>
  <c r="C150" i="34"/>
  <c r="C149" i="34"/>
  <c r="C148" i="34"/>
  <c r="C147" i="34"/>
  <c r="C146" i="34"/>
  <c r="C145" i="34"/>
  <c r="C144" i="34"/>
  <c r="C143" i="34"/>
  <c r="C142" i="34"/>
  <c r="C141" i="34"/>
  <c r="C140" i="34"/>
  <c r="C139" i="34"/>
  <c r="C138" i="34"/>
  <c r="C137" i="34"/>
  <c r="C136" i="34"/>
  <c r="C135" i="34"/>
  <c r="C134" i="34"/>
  <c r="C133" i="34"/>
  <c r="C132" i="34"/>
  <c r="C131" i="34"/>
  <c r="C130" i="34"/>
  <c r="C129" i="34"/>
  <c r="C128" i="34"/>
  <c r="C127" i="34"/>
  <c r="C126" i="34"/>
  <c r="C125" i="34"/>
  <c r="C124" i="34"/>
  <c r="C123" i="34"/>
  <c r="C122" i="34"/>
  <c r="C121" i="34"/>
  <c r="C120" i="34"/>
  <c r="C119" i="34"/>
  <c r="C118" i="34"/>
  <c r="C117" i="34"/>
  <c r="C116" i="34"/>
  <c r="C115" i="34"/>
  <c r="C114" i="34"/>
  <c r="C113" i="34"/>
  <c r="C112" i="34"/>
  <c r="C111" i="34"/>
  <c r="C110" i="34"/>
  <c r="C109" i="34"/>
  <c r="C108" i="34"/>
  <c r="C107" i="34"/>
  <c r="C106" i="34"/>
  <c r="C105" i="34"/>
  <c r="C104" i="34"/>
  <c r="C103" i="34"/>
  <c r="C102" i="34"/>
  <c r="C101" i="34"/>
  <c r="C100" i="34"/>
  <c r="C99" i="34"/>
  <c r="C98" i="34"/>
  <c r="C97" i="34"/>
  <c r="C96" i="34"/>
  <c r="C95" i="34"/>
  <c r="C94" i="34"/>
  <c r="C93" i="34"/>
  <c r="C92" i="34"/>
  <c r="C91" i="34"/>
  <c r="C90" i="34"/>
  <c r="C89" i="34"/>
  <c r="C88" i="34"/>
  <c r="C87" i="34"/>
  <c r="C86" i="34"/>
  <c r="C85" i="34"/>
  <c r="C84" i="34"/>
  <c r="C83" i="34"/>
  <c r="C82" i="34"/>
  <c r="C81" i="34"/>
  <c r="C80" i="34"/>
  <c r="C79" i="34"/>
  <c r="C78" i="34"/>
  <c r="C77" i="34"/>
  <c r="C76" i="34"/>
  <c r="C75" i="34"/>
  <c r="C74" i="34"/>
  <c r="C73" i="34"/>
  <c r="C72" i="34"/>
  <c r="C71" i="34"/>
  <c r="C70" i="34"/>
  <c r="C69" i="34"/>
  <c r="C68" i="34"/>
  <c r="C67" i="34"/>
  <c r="C66" i="34"/>
  <c r="C65" i="34"/>
  <c r="C64" i="34"/>
  <c r="C63" i="34"/>
  <c r="C62" i="34"/>
  <c r="C61" i="34"/>
  <c r="C60" i="34"/>
  <c r="C59" i="34"/>
  <c r="C58" i="34"/>
  <c r="C57" i="34"/>
  <c r="C56" i="34"/>
  <c r="C55" i="34"/>
  <c r="C54" i="34"/>
  <c r="C53" i="34"/>
  <c r="C52" i="34"/>
  <c r="C51" i="34"/>
  <c r="C50" i="34"/>
  <c r="C49" i="34"/>
  <c r="C48" i="34"/>
  <c r="C47" i="34"/>
  <c r="C46" i="34"/>
  <c r="C45" i="34"/>
  <c r="C44" i="34"/>
  <c r="C43" i="34"/>
  <c r="C42" i="34"/>
  <c r="C41" i="34"/>
  <c r="C40" i="34"/>
  <c r="C39" i="34"/>
  <c r="C38" i="34"/>
  <c r="C37" i="34"/>
  <c r="C36" i="34"/>
  <c r="C35" i="34"/>
  <c r="C34" i="34"/>
  <c r="C33" i="34"/>
  <c r="C32" i="34"/>
  <c r="C31" i="34"/>
  <c r="C30" i="34"/>
  <c r="C29" i="34"/>
  <c r="C28" i="34"/>
  <c r="C27" i="34"/>
  <c r="C26" i="34"/>
  <c r="C25" i="34"/>
  <c r="C24" i="34"/>
  <c r="C23" i="34"/>
  <c r="C22" i="34"/>
  <c r="C21" i="34"/>
  <c r="C20" i="34"/>
  <c r="C19" i="34"/>
  <c r="C18" i="34"/>
  <c r="C17" i="34"/>
  <c r="F17" i="14"/>
  <c r="F30" i="14"/>
  <c r="C634" i="14"/>
  <c r="C633" i="14"/>
  <c r="C632" i="14"/>
  <c r="C631" i="14"/>
  <c r="C630" i="14"/>
  <c r="C629" i="14"/>
  <c r="C628" i="14"/>
  <c r="C627" i="14"/>
  <c r="C626" i="14"/>
  <c r="C625" i="14"/>
  <c r="C624" i="14"/>
  <c r="C623" i="14"/>
  <c r="C622" i="14"/>
  <c r="C621" i="14"/>
  <c r="C620" i="14"/>
  <c r="C619" i="14"/>
  <c r="C618" i="14"/>
  <c r="C617" i="14"/>
  <c r="C616" i="14"/>
  <c r="C615" i="14"/>
  <c r="C614" i="14"/>
  <c r="C613" i="14"/>
  <c r="C612" i="14"/>
  <c r="C611" i="14"/>
  <c r="C610" i="14"/>
  <c r="C609" i="14"/>
  <c r="C608" i="14"/>
  <c r="C607" i="14"/>
  <c r="C606" i="14"/>
  <c r="C605" i="14"/>
  <c r="C604" i="14"/>
  <c r="C603" i="14"/>
  <c r="C602" i="14"/>
  <c r="C601" i="14"/>
  <c r="C600" i="14"/>
  <c r="C599" i="14"/>
  <c r="C598" i="14"/>
  <c r="C597" i="14"/>
  <c r="C596" i="14"/>
  <c r="C595" i="14"/>
  <c r="C594" i="14"/>
  <c r="C593" i="14"/>
  <c r="C592" i="14"/>
  <c r="C591" i="14"/>
  <c r="C590" i="14"/>
  <c r="C589" i="14"/>
  <c r="C588" i="14"/>
  <c r="C587" i="14"/>
  <c r="C586" i="14"/>
  <c r="C585" i="14"/>
  <c r="C584" i="14"/>
  <c r="C583" i="14"/>
  <c r="C582" i="14"/>
  <c r="C581" i="14"/>
  <c r="C580" i="14"/>
  <c r="C579" i="14"/>
  <c r="C578" i="14"/>
  <c r="C577" i="14"/>
  <c r="C576" i="14"/>
  <c r="C575" i="14"/>
  <c r="C574" i="14"/>
  <c r="C573" i="14"/>
  <c r="C572" i="14"/>
  <c r="C571" i="14"/>
  <c r="C570" i="14"/>
  <c r="C569" i="14"/>
  <c r="C568" i="14"/>
  <c r="C567" i="14"/>
  <c r="C566" i="14"/>
  <c r="C565" i="14"/>
  <c r="C564" i="14"/>
  <c r="C563" i="14"/>
  <c r="C562" i="14"/>
  <c r="C561" i="14"/>
  <c r="C560" i="14"/>
  <c r="C559" i="14"/>
  <c r="C558" i="14"/>
  <c r="C557" i="14"/>
  <c r="C556" i="14"/>
  <c r="C555" i="14"/>
  <c r="C554" i="14"/>
  <c r="C553" i="14"/>
  <c r="C552" i="14"/>
  <c r="C551" i="14"/>
  <c r="C550" i="14"/>
  <c r="C549" i="14"/>
  <c r="C548" i="14"/>
  <c r="C547" i="14"/>
  <c r="C546" i="14"/>
  <c r="C545" i="14"/>
  <c r="C544" i="14"/>
  <c r="C543" i="14"/>
  <c r="C542" i="14"/>
  <c r="C541" i="14"/>
  <c r="C540" i="14"/>
  <c r="C539" i="14"/>
  <c r="C538" i="14"/>
  <c r="C537" i="14"/>
  <c r="C536" i="14"/>
  <c r="C535" i="14"/>
  <c r="C534" i="14"/>
  <c r="C533" i="14"/>
  <c r="C532" i="14"/>
  <c r="C531" i="14"/>
  <c r="C530" i="14"/>
  <c r="C529" i="14"/>
  <c r="C528" i="14"/>
  <c r="C527" i="14"/>
  <c r="C526" i="14"/>
  <c r="C525" i="14"/>
  <c r="C524" i="14"/>
  <c r="C523" i="14"/>
  <c r="C522" i="14"/>
  <c r="C521" i="14"/>
  <c r="C520" i="14"/>
  <c r="C519" i="14"/>
  <c r="C518" i="14"/>
  <c r="C517" i="14"/>
  <c r="C516" i="14"/>
  <c r="C515" i="14"/>
  <c r="C514" i="14"/>
  <c r="C513" i="14"/>
  <c r="C512" i="14"/>
  <c r="C511" i="14"/>
  <c r="C510" i="14"/>
  <c r="C509" i="14"/>
  <c r="C508" i="14"/>
  <c r="C507" i="14"/>
  <c r="C506" i="14"/>
  <c r="C505" i="14"/>
  <c r="C504" i="14"/>
  <c r="C503" i="14"/>
  <c r="C502" i="14"/>
  <c r="C501" i="14"/>
  <c r="C500" i="14"/>
  <c r="C499" i="14"/>
  <c r="C498" i="14"/>
  <c r="C497" i="14"/>
  <c r="C496" i="14"/>
  <c r="C495" i="14"/>
  <c r="C494" i="14"/>
  <c r="C493" i="14"/>
  <c r="C492" i="14"/>
  <c r="C491" i="14"/>
  <c r="C490" i="14"/>
  <c r="C489" i="14"/>
  <c r="C488" i="14"/>
  <c r="C487" i="14"/>
  <c r="C486" i="14"/>
  <c r="C485" i="14"/>
  <c r="C484" i="14"/>
  <c r="C483" i="14"/>
  <c r="C482" i="14"/>
  <c r="C481" i="14"/>
  <c r="C480" i="14"/>
  <c r="C479" i="14"/>
  <c r="C478" i="14"/>
  <c r="C477" i="14"/>
  <c r="C476" i="14"/>
  <c r="C475" i="14"/>
  <c r="C474" i="14"/>
  <c r="C473" i="14"/>
  <c r="C472" i="14"/>
  <c r="C471" i="14"/>
  <c r="C470" i="14"/>
  <c r="C469" i="14"/>
  <c r="C468" i="14"/>
  <c r="C467" i="14"/>
  <c r="C466" i="14"/>
  <c r="C465" i="14"/>
  <c r="C464" i="14"/>
  <c r="C463" i="14"/>
  <c r="C462" i="14"/>
  <c r="C461" i="14"/>
  <c r="C460" i="14"/>
  <c r="C459" i="14"/>
  <c r="C458" i="14"/>
  <c r="C457" i="14"/>
  <c r="C456" i="14"/>
  <c r="C455" i="14"/>
  <c r="C454" i="14"/>
  <c r="C453" i="14"/>
  <c r="C452" i="14"/>
  <c r="C451" i="14"/>
  <c r="C450" i="14"/>
  <c r="C449" i="14"/>
  <c r="C448" i="14"/>
  <c r="C447" i="14"/>
  <c r="C446" i="14"/>
  <c r="C445" i="14"/>
  <c r="C444" i="14"/>
  <c r="C443" i="14"/>
  <c r="C442" i="14"/>
  <c r="C441" i="14"/>
  <c r="C440" i="14"/>
  <c r="C439" i="14"/>
  <c r="C438" i="14"/>
  <c r="C437" i="14"/>
  <c r="C436" i="14"/>
  <c r="C435" i="14"/>
  <c r="C434" i="14"/>
  <c r="C433" i="14"/>
  <c r="C432" i="14"/>
  <c r="C431" i="14"/>
  <c r="C430" i="14"/>
  <c r="C429" i="14"/>
  <c r="C428" i="14"/>
  <c r="C427" i="14"/>
  <c r="C426" i="14"/>
  <c r="C425" i="14"/>
  <c r="C424" i="14"/>
  <c r="C423" i="14"/>
  <c r="C422" i="14"/>
  <c r="C421" i="14"/>
  <c r="C420" i="14"/>
  <c r="C419" i="14"/>
  <c r="C418" i="14"/>
  <c r="C417" i="14"/>
  <c r="C416" i="14"/>
  <c r="C415" i="14"/>
  <c r="C414" i="14"/>
  <c r="C413" i="14"/>
  <c r="C412" i="14"/>
  <c r="C411" i="14"/>
  <c r="C410" i="14"/>
  <c r="C409" i="14"/>
  <c r="C408" i="14"/>
  <c r="C407" i="14"/>
  <c r="C406" i="14"/>
  <c r="C405" i="14"/>
  <c r="C404" i="14"/>
  <c r="C403" i="14"/>
  <c r="C402" i="14"/>
  <c r="C401" i="14"/>
  <c r="C400" i="14"/>
  <c r="C399" i="14"/>
  <c r="C398" i="14"/>
  <c r="C397" i="14"/>
  <c r="C396" i="14"/>
  <c r="C395" i="14"/>
  <c r="C394" i="14"/>
  <c r="C393" i="14"/>
  <c r="C392" i="14"/>
  <c r="C391" i="14"/>
  <c r="C390" i="14"/>
  <c r="C389" i="14"/>
  <c r="C388" i="14"/>
  <c r="C387" i="14"/>
  <c r="C386" i="14"/>
  <c r="C385" i="14"/>
  <c r="C384" i="14"/>
  <c r="C383" i="14"/>
  <c r="C382" i="14"/>
  <c r="C381" i="14"/>
  <c r="C380" i="14"/>
  <c r="C379" i="14"/>
  <c r="C378" i="14"/>
  <c r="C377" i="14"/>
  <c r="C376" i="14"/>
  <c r="C375" i="14"/>
  <c r="C374" i="14"/>
  <c r="C373" i="14"/>
  <c r="C372" i="14"/>
  <c r="C371" i="14"/>
  <c r="C370" i="14"/>
  <c r="C369" i="14"/>
  <c r="C368" i="14"/>
  <c r="C367" i="14"/>
  <c r="C366" i="14"/>
  <c r="C365" i="14"/>
  <c r="C364" i="14"/>
  <c r="C363" i="14"/>
  <c r="C362" i="14"/>
  <c r="C361" i="14"/>
  <c r="C360" i="14"/>
  <c r="C359" i="14"/>
  <c r="C358" i="14"/>
  <c r="C357" i="14"/>
  <c r="C356" i="14"/>
  <c r="C355" i="14"/>
  <c r="C354" i="14"/>
  <c r="C353" i="14"/>
  <c r="C352" i="14"/>
  <c r="C351" i="14"/>
  <c r="C350" i="14"/>
  <c r="C349" i="14"/>
  <c r="C348" i="14"/>
  <c r="C347" i="14"/>
  <c r="C346" i="14"/>
  <c r="C345" i="14"/>
  <c r="C344" i="14"/>
  <c r="C343" i="14"/>
  <c r="C342" i="14"/>
  <c r="C341" i="14"/>
  <c r="C340" i="14"/>
  <c r="C339" i="14"/>
  <c r="C338" i="14"/>
  <c r="C337" i="14"/>
  <c r="C336" i="14"/>
  <c r="C335" i="14"/>
  <c r="C334" i="14"/>
  <c r="C333" i="14"/>
  <c r="C332" i="14"/>
  <c r="C331" i="14"/>
  <c r="C330" i="14"/>
  <c r="C329" i="14"/>
  <c r="C328" i="14"/>
  <c r="C327" i="14"/>
  <c r="C326" i="14"/>
  <c r="C325" i="14"/>
  <c r="C324" i="14"/>
  <c r="C323" i="14"/>
  <c r="C322" i="14"/>
  <c r="C321" i="14"/>
  <c r="C320" i="14"/>
  <c r="C319" i="14"/>
  <c r="C318" i="14"/>
  <c r="C317" i="14"/>
  <c r="C316" i="14"/>
  <c r="C315" i="14"/>
  <c r="C314" i="14"/>
  <c r="C313" i="14"/>
  <c r="C312" i="14"/>
  <c r="C311" i="14"/>
  <c r="C310" i="14"/>
  <c r="C309" i="14"/>
  <c r="C308" i="14"/>
  <c r="C307" i="14"/>
  <c r="C306" i="14"/>
  <c r="C305" i="14"/>
  <c r="C304" i="14"/>
  <c r="C303" i="14"/>
  <c r="C302" i="14"/>
  <c r="C301" i="14"/>
  <c r="C300" i="14"/>
  <c r="C299" i="14"/>
  <c r="C298" i="14"/>
  <c r="C297" i="14"/>
  <c r="C296" i="14"/>
  <c r="C295" i="14"/>
  <c r="C294" i="14"/>
  <c r="C293" i="14"/>
  <c r="C292" i="14"/>
  <c r="C291" i="14"/>
  <c r="C290" i="14"/>
  <c r="C289" i="14"/>
  <c r="C288" i="14"/>
  <c r="C287" i="14"/>
  <c r="C286" i="14"/>
  <c r="C285" i="14"/>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9" i="14"/>
  <c r="C258" i="14"/>
  <c r="C257" i="14"/>
  <c r="C256" i="14"/>
  <c r="C255" i="14"/>
  <c r="C254" i="14"/>
  <c r="C253" i="14"/>
  <c r="C252" i="14"/>
  <c r="C251" i="14"/>
  <c r="C250" i="14"/>
  <c r="C249" i="14"/>
  <c r="C248" i="14"/>
  <c r="C247" i="14"/>
  <c r="C246" i="14"/>
  <c r="C245" i="14"/>
  <c r="C244" i="14"/>
  <c r="C243" i="14"/>
  <c r="C242" i="14"/>
  <c r="C241" i="14"/>
  <c r="C240" i="14"/>
  <c r="C239" i="14"/>
  <c r="C238" i="14"/>
  <c r="C237" i="14"/>
  <c r="C236" i="14"/>
  <c r="C235" i="14"/>
  <c r="C234" i="14"/>
  <c r="C233" i="14"/>
  <c r="C232" i="14"/>
  <c r="C231" i="14"/>
  <c r="C230" i="14"/>
  <c r="C229" i="14"/>
  <c r="C228" i="14"/>
  <c r="C227" i="14"/>
  <c r="C226" i="14"/>
  <c r="C225" i="14"/>
  <c r="C224" i="14"/>
  <c r="C223" i="14"/>
  <c r="C222" i="14"/>
  <c r="C221" i="14"/>
  <c r="C220" i="14"/>
  <c r="C219" i="14"/>
  <c r="C218" i="14"/>
  <c r="C217" i="14"/>
  <c r="C216" i="14"/>
  <c r="C215" i="14"/>
  <c r="C214" i="14"/>
  <c r="C213" i="14"/>
  <c r="C212" i="14"/>
  <c r="C211" i="14"/>
  <c r="C210" i="14"/>
  <c r="C209" i="14"/>
  <c r="C208" i="14"/>
  <c r="C207" i="14"/>
  <c r="C206" i="14"/>
  <c r="C205" i="14"/>
  <c r="C204" i="14"/>
  <c r="C203" i="14"/>
  <c r="C202" i="14"/>
  <c r="C201" i="14"/>
  <c r="C200" i="14"/>
  <c r="C199" i="14"/>
  <c r="C198" i="14"/>
  <c r="C197" i="14"/>
  <c r="C196" i="14"/>
  <c r="C195" i="14"/>
  <c r="C194" i="14"/>
  <c r="C193" i="14"/>
  <c r="C192" i="14"/>
  <c r="C191" i="14"/>
  <c r="C190" i="14"/>
  <c r="C189" i="14"/>
  <c r="C188" i="14"/>
  <c r="C187" i="14"/>
  <c r="C186" i="14"/>
  <c r="C185" i="14"/>
  <c r="C184" i="14"/>
  <c r="C183" i="14"/>
  <c r="C182" i="14"/>
  <c r="C181" i="14"/>
  <c r="C180" i="14"/>
  <c r="C179" i="14"/>
  <c r="C178" i="14"/>
  <c r="C177" i="14"/>
  <c r="C176" i="14"/>
  <c r="C175" i="14"/>
  <c r="C174" i="14"/>
  <c r="C173" i="14"/>
  <c r="C172" i="14"/>
  <c r="C171" i="14"/>
  <c r="C170" i="14"/>
  <c r="C169" i="14"/>
  <c r="C168" i="14"/>
  <c r="C167" i="14"/>
  <c r="C166" i="14"/>
  <c r="C165" i="14"/>
  <c r="C164" i="14"/>
  <c r="C163" i="14"/>
  <c r="C162" i="14"/>
  <c r="C161" i="14"/>
  <c r="C160" i="14"/>
  <c r="C159" i="14"/>
  <c r="C158" i="14"/>
  <c r="C157" i="14"/>
  <c r="C156" i="14"/>
  <c r="C155" i="14"/>
  <c r="C154" i="14"/>
  <c r="C153" i="14"/>
  <c r="C152" i="14"/>
  <c r="C151" i="14"/>
  <c r="C150" i="14"/>
  <c r="C149" i="14"/>
  <c r="C148" i="14"/>
  <c r="C147" i="14"/>
  <c r="C146" i="14"/>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F501" i="14"/>
  <c r="F634" i="14"/>
  <c r="F633" i="14"/>
  <c r="F632" i="14"/>
  <c r="F631" i="14"/>
  <c r="F630" i="14"/>
  <c r="F629" i="14"/>
  <c r="F628" i="14"/>
  <c r="F627" i="14"/>
  <c r="F626" i="14"/>
  <c r="F625" i="14"/>
  <c r="F624" i="14"/>
  <c r="F623" i="14"/>
  <c r="F622" i="14"/>
  <c r="F621" i="14"/>
  <c r="F620" i="14"/>
  <c r="F619" i="14"/>
  <c r="F618" i="14"/>
  <c r="F617" i="14"/>
  <c r="F616" i="14"/>
  <c r="F615" i="14"/>
  <c r="F614" i="14"/>
  <c r="F613" i="14"/>
  <c r="F612" i="14"/>
  <c r="F611" i="14"/>
  <c r="F610" i="14"/>
  <c r="F609" i="14"/>
  <c r="F608" i="14"/>
  <c r="F607" i="14"/>
  <c r="F606" i="14"/>
  <c r="F605" i="14"/>
  <c r="F604" i="14"/>
  <c r="F603" i="14"/>
  <c r="F602" i="14"/>
  <c r="F601" i="14"/>
  <c r="F600" i="14"/>
  <c r="F599" i="14"/>
  <c r="F598" i="14"/>
  <c r="F597" i="14"/>
  <c r="F596" i="14"/>
  <c r="F595" i="14"/>
  <c r="F594" i="14"/>
  <c r="F593" i="14"/>
  <c r="F592" i="14"/>
  <c r="F591" i="14"/>
  <c r="F590" i="14"/>
  <c r="F589" i="14"/>
  <c r="F588" i="14"/>
  <c r="F587" i="14"/>
  <c r="F586" i="14"/>
  <c r="F585" i="14"/>
  <c r="F584" i="14"/>
  <c r="F583" i="14"/>
  <c r="F582" i="14"/>
  <c r="F581" i="14"/>
  <c r="F580" i="14"/>
  <c r="F579" i="14"/>
  <c r="F578" i="14"/>
  <c r="F577" i="14"/>
  <c r="F576" i="14"/>
  <c r="F575" i="14"/>
  <c r="F574" i="14"/>
  <c r="F573" i="14"/>
  <c r="F572" i="14"/>
  <c r="F571" i="14"/>
  <c r="F570" i="14"/>
  <c r="F569" i="14"/>
  <c r="F568" i="14"/>
  <c r="F567" i="14"/>
  <c r="F566" i="14"/>
  <c r="F565" i="14"/>
  <c r="F564" i="14"/>
  <c r="F563" i="14"/>
  <c r="F562" i="14"/>
  <c r="F561" i="14"/>
  <c r="F560" i="14"/>
  <c r="F559" i="14"/>
  <c r="F558" i="14"/>
  <c r="F557" i="14"/>
  <c r="F556" i="14"/>
  <c r="F555" i="14"/>
  <c r="F554" i="14"/>
  <c r="F553" i="14"/>
  <c r="F552" i="14"/>
  <c r="F551" i="14"/>
  <c r="F550" i="14"/>
  <c r="F549" i="14"/>
  <c r="F548" i="14"/>
  <c r="F547" i="14"/>
  <c r="F546" i="14"/>
  <c r="F545" i="14"/>
  <c r="F544" i="14"/>
  <c r="F543" i="14"/>
  <c r="F542" i="14"/>
  <c r="F541" i="14"/>
  <c r="F540" i="14"/>
  <c r="F539" i="14"/>
  <c r="F538" i="14"/>
  <c r="F537" i="14"/>
  <c r="F536" i="14"/>
  <c r="F535" i="14"/>
  <c r="F534" i="14"/>
  <c r="F533" i="14"/>
  <c r="F532" i="14"/>
  <c r="F531" i="14"/>
  <c r="F530" i="14"/>
  <c r="F529" i="14"/>
  <c r="F528" i="14"/>
  <c r="F527" i="14"/>
  <c r="F526" i="14"/>
  <c r="F525" i="14"/>
  <c r="F524" i="14"/>
  <c r="F523" i="14"/>
  <c r="F522" i="14"/>
  <c r="F521" i="14"/>
  <c r="F520" i="14"/>
  <c r="F519" i="14"/>
  <c r="F518" i="14"/>
  <c r="F517" i="14"/>
  <c r="F516" i="14"/>
  <c r="F515" i="14"/>
  <c r="F514" i="14"/>
  <c r="F513" i="14"/>
  <c r="F512" i="14"/>
  <c r="F511" i="14"/>
  <c r="F510" i="14"/>
  <c r="F509" i="14"/>
  <c r="F508" i="14"/>
  <c r="F507" i="14"/>
  <c r="F506" i="14"/>
  <c r="F505" i="14"/>
  <c r="F504" i="14"/>
  <c r="F503" i="14"/>
  <c r="F502" i="14"/>
  <c r="F500" i="14"/>
  <c r="F499" i="14"/>
  <c r="F498" i="14"/>
  <c r="F497" i="14"/>
  <c r="F496" i="14"/>
  <c r="F495" i="14"/>
  <c r="F494" i="14"/>
  <c r="F493" i="14"/>
  <c r="F492" i="14"/>
  <c r="F491" i="14"/>
  <c r="F490" i="14"/>
  <c r="F489" i="14"/>
  <c r="F488" i="14"/>
  <c r="F487" i="14"/>
  <c r="F486" i="14"/>
  <c r="F485" i="14"/>
  <c r="F484" i="14"/>
  <c r="F483" i="14"/>
  <c r="F482" i="14"/>
  <c r="F481" i="14"/>
  <c r="F480" i="14"/>
  <c r="F479" i="14"/>
  <c r="F478" i="14"/>
  <c r="F477" i="14"/>
  <c r="F476" i="14"/>
  <c r="F475" i="14"/>
  <c r="F474" i="14"/>
  <c r="F473" i="14"/>
  <c r="F472" i="14"/>
  <c r="F471" i="14"/>
  <c r="F470" i="14"/>
  <c r="F469" i="14"/>
  <c r="F468" i="14"/>
  <c r="F467" i="14"/>
  <c r="F466" i="14"/>
  <c r="F465" i="14"/>
  <c r="F464" i="14"/>
  <c r="F463" i="14"/>
  <c r="F462" i="14"/>
  <c r="F461" i="14"/>
  <c r="F460" i="14"/>
  <c r="F459" i="14"/>
  <c r="F458" i="14"/>
  <c r="F457" i="14"/>
  <c r="F456" i="14"/>
  <c r="F455" i="14"/>
  <c r="F454" i="14"/>
  <c r="F453" i="14"/>
  <c r="F452" i="14"/>
  <c r="F451" i="14"/>
  <c r="F450" i="14"/>
  <c r="F449" i="14"/>
  <c r="F448" i="14"/>
  <c r="F447" i="14"/>
  <c r="F446" i="14"/>
  <c r="F445" i="14"/>
  <c r="F444" i="14"/>
  <c r="F443" i="14"/>
  <c r="F442" i="14"/>
  <c r="F441" i="14"/>
  <c r="F440" i="14"/>
  <c r="F439" i="14"/>
  <c r="F438" i="14"/>
  <c r="F437" i="14"/>
  <c r="F436" i="14"/>
  <c r="F435" i="14"/>
  <c r="F434" i="14"/>
  <c r="F433" i="14"/>
  <c r="F432" i="14"/>
  <c r="F431" i="14"/>
  <c r="F430" i="14"/>
  <c r="F429" i="14"/>
  <c r="F428" i="14"/>
  <c r="F427" i="14"/>
  <c r="F426" i="14"/>
  <c r="F425" i="14"/>
  <c r="F424" i="14"/>
  <c r="F423" i="14"/>
  <c r="F422" i="14"/>
  <c r="F421" i="14"/>
  <c r="F420" i="14"/>
  <c r="F419" i="14"/>
  <c r="F418" i="14"/>
  <c r="F417" i="14"/>
  <c r="F416" i="14"/>
  <c r="F415" i="14"/>
  <c r="F414" i="14"/>
  <c r="F413" i="14"/>
  <c r="F412" i="14"/>
  <c r="F411" i="14"/>
  <c r="F410" i="14"/>
  <c r="F409" i="14"/>
  <c r="F408" i="14"/>
  <c r="F407" i="14"/>
  <c r="F406" i="14"/>
  <c r="F405" i="14"/>
  <c r="F404" i="14"/>
  <c r="F403" i="14"/>
  <c r="F402" i="14"/>
  <c r="F401" i="14"/>
  <c r="F400" i="14"/>
  <c r="F399" i="14"/>
  <c r="F398" i="14"/>
  <c r="F397" i="14"/>
  <c r="F396" i="14"/>
  <c r="F395" i="14"/>
  <c r="F394" i="14"/>
  <c r="F393" i="14"/>
  <c r="F392" i="14"/>
  <c r="F391" i="14"/>
  <c r="F390" i="14"/>
  <c r="F389" i="14"/>
  <c r="F388" i="14"/>
  <c r="F387" i="14"/>
  <c r="F386" i="14"/>
  <c r="F385" i="14"/>
  <c r="F384" i="14"/>
  <c r="F383" i="14"/>
  <c r="F382" i="14"/>
  <c r="F381" i="14"/>
  <c r="F380" i="14"/>
  <c r="F379" i="14"/>
  <c r="F378" i="14"/>
  <c r="F377" i="14"/>
  <c r="F376" i="14"/>
  <c r="F375" i="14"/>
  <c r="F374" i="14"/>
  <c r="F373" i="14"/>
  <c r="F372" i="14"/>
  <c r="F371" i="14"/>
  <c r="F370" i="14"/>
  <c r="F369" i="14"/>
  <c r="F368" i="14"/>
  <c r="F367" i="14"/>
  <c r="F366" i="14"/>
  <c r="F365" i="14"/>
  <c r="F364" i="14"/>
  <c r="F363" i="14"/>
  <c r="F362" i="14"/>
  <c r="F361" i="14"/>
  <c r="F360" i="14"/>
  <c r="F359" i="14"/>
  <c r="F358" i="14"/>
  <c r="F357" i="14"/>
  <c r="F356" i="14"/>
  <c r="F355" i="14"/>
  <c r="F354" i="14"/>
  <c r="F353" i="14"/>
  <c r="F352" i="14"/>
  <c r="F351" i="14"/>
  <c r="F350" i="14"/>
  <c r="F349" i="14"/>
  <c r="F348" i="14"/>
  <c r="F347" i="14"/>
  <c r="F346" i="14"/>
  <c r="F345" i="14"/>
  <c r="F344" i="14"/>
  <c r="F343" i="14"/>
  <c r="F342" i="14"/>
  <c r="F341" i="14"/>
  <c r="F340" i="14"/>
  <c r="F339" i="14"/>
  <c r="F338" i="14"/>
  <c r="F337" i="14"/>
  <c r="F336" i="14"/>
  <c r="F335" i="14"/>
  <c r="F334" i="14"/>
  <c r="F333" i="14"/>
  <c r="F332" i="14"/>
  <c r="F331" i="14"/>
  <c r="F330" i="14"/>
  <c r="F329" i="14"/>
  <c r="F328" i="14"/>
  <c r="F327" i="14"/>
  <c r="F326" i="14"/>
  <c r="F325" i="14"/>
  <c r="F324" i="14"/>
  <c r="F323" i="14"/>
  <c r="F32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F289" i="14"/>
  <c r="F288" i="14"/>
  <c r="F287" i="14"/>
  <c r="F286" i="14"/>
  <c r="F28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F251" i="14"/>
  <c r="F250" i="14"/>
  <c r="F249" i="14"/>
  <c r="F248" i="14"/>
  <c r="F247" i="14"/>
  <c r="F246" i="14"/>
  <c r="F245" i="14"/>
  <c r="F244" i="14"/>
  <c r="F243" i="14"/>
  <c r="F242" i="14"/>
  <c r="F241" i="14"/>
  <c r="F240" i="14"/>
  <c r="F239" i="14"/>
  <c r="F238" i="14"/>
  <c r="F237" i="14"/>
  <c r="F236" i="14"/>
  <c r="F235" i="14"/>
  <c r="F234" i="14"/>
  <c r="F233" i="14"/>
  <c r="F232" i="14"/>
  <c r="F231" i="14"/>
  <c r="F230" i="14"/>
  <c r="F229" i="14"/>
  <c r="F228" i="14"/>
  <c r="F227" i="14"/>
  <c r="F226" i="14"/>
  <c r="F225" i="14"/>
  <c r="F224" i="14"/>
  <c r="F223" i="14"/>
  <c r="F222" i="14"/>
  <c r="F221" i="14"/>
  <c r="F220" i="14"/>
  <c r="F219" i="14"/>
  <c r="F218" i="14"/>
  <c r="F217" i="14"/>
  <c r="F216" i="14"/>
  <c r="F215" i="14"/>
  <c r="F214" i="14"/>
  <c r="F213" i="14"/>
  <c r="F212" i="14"/>
  <c r="F211" i="14"/>
  <c r="F210" i="14"/>
  <c r="F209" i="14"/>
  <c r="F208" i="14"/>
  <c r="F207" i="14"/>
  <c r="F206" i="14"/>
  <c r="F205" i="14"/>
  <c r="F204" i="14"/>
  <c r="F203" i="14"/>
  <c r="F202" i="14"/>
  <c r="F201" i="14"/>
  <c r="F200" i="14"/>
  <c r="F199" i="14"/>
  <c r="F198" i="14"/>
  <c r="F197" i="14"/>
  <c r="F196" i="14"/>
  <c r="F195" i="14"/>
  <c r="F194" i="14"/>
  <c r="F193" i="14"/>
  <c r="F192" i="14"/>
  <c r="F191" i="14"/>
  <c r="F190" i="14"/>
  <c r="F189" i="14"/>
  <c r="F188" i="14"/>
  <c r="F187" i="14"/>
  <c r="F186" i="14"/>
  <c r="F185" i="14"/>
  <c r="F184" i="14"/>
  <c r="F183" i="14"/>
  <c r="F182" i="14"/>
  <c r="F181" i="14"/>
  <c r="F180" i="14"/>
  <c r="F179" i="14"/>
  <c r="F178" i="14"/>
  <c r="F177" i="14"/>
  <c r="F176" i="14"/>
  <c r="F175" i="14"/>
  <c r="F174" i="14"/>
  <c r="F173" i="14"/>
  <c r="F172" i="14"/>
  <c r="F171" i="14"/>
  <c r="F170" i="14"/>
  <c r="F169" i="14"/>
  <c r="F168" i="14"/>
  <c r="F167" i="14"/>
  <c r="F166" i="14"/>
  <c r="F165" i="14"/>
  <c r="F164" i="14"/>
  <c r="F163" i="14"/>
  <c r="F162" i="14"/>
  <c r="F161" i="14"/>
  <c r="F160" i="14"/>
  <c r="F159" i="14"/>
  <c r="F158" i="14"/>
  <c r="F157" i="14"/>
  <c r="F156" i="14"/>
  <c r="F155" i="14"/>
  <c r="F154" i="14"/>
  <c r="F153" i="14"/>
  <c r="F152" i="14"/>
  <c r="F151" i="14"/>
  <c r="F150" i="14"/>
  <c r="F149" i="14"/>
  <c r="F148" i="14"/>
  <c r="F147" i="14"/>
  <c r="F146" i="14"/>
  <c r="F145" i="14"/>
  <c r="F144" i="14"/>
  <c r="F143" i="14"/>
  <c r="F142" i="14"/>
  <c r="F141" i="14"/>
  <c r="F140" i="14"/>
  <c r="F139" i="14"/>
  <c r="F138" i="14"/>
  <c r="F137" i="14"/>
  <c r="F136" i="14"/>
  <c r="F135" i="14"/>
  <c r="F134" i="14"/>
  <c r="F133" i="14"/>
  <c r="F132" i="14"/>
  <c r="F131" i="14"/>
  <c r="F130" i="14"/>
  <c r="F129" i="14"/>
  <c r="F128" i="14"/>
  <c r="F127" i="14"/>
  <c r="F126" i="14"/>
  <c r="F125" i="14"/>
  <c r="F124" i="14"/>
  <c r="F123" i="14"/>
  <c r="F122" i="14"/>
  <c r="F121" i="14"/>
  <c r="F120" i="14"/>
  <c r="F119" i="14"/>
  <c r="F118" i="14"/>
  <c r="F117" i="14"/>
  <c r="F116" i="14"/>
  <c r="F115" i="14"/>
  <c r="F114" i="14"/>
  <c r="F113" i="14"/>
  <c r="F112" i="14"/>
  <c r="F111" i="14"/>
  <c r="F110" i="14"/>
  <c r="F109" i="14"/>
  <c r="F108" i="14"/>
  <c r="F107" i="14"/>
  <c r="F106" i="14"/>
  <c r="F105" i="14"/>
  <c r="F104" i="14"/>
  <c r="F103" i="14"/>
  <c r="F102" i="14"/>
  <c r="F101" i="14"/>
  <c r="F100" i="14"/>
  <c r="F99" i="14"/>
  <c r="F98" i="14"/>
  <c r="F97" i="14"/>
  <c r="F96" i="14"/>
  <c r="F95" i="14"/>
  <c r="F94" i="14"/>
  <c r="F93" i="14"/>
  <c r="F92" i="14"/>
  <c r="F91" i="14"/>
  <c r="F90" i="14"/>
  <c r="F89" i="14"/>
  <c r="F88" i="14"/>
  <c r="F87" i="14"/>
  <c r="F86" i="14"/>
  <c r="F85" i="14"/>
  <c r="F84" i="14"/>
  <c r="F83" i="14"/>
  <c r="F82" i="14"/>
  <c r="F81" i="14"/>
  <c r="F80" i="14"/>
  <c r="F79" i="14"/>
  <c r="F78" i="14"/>
  <c r="F77" i="14"/>
  <c r="F76" i="14"/>
  <c r="F75" i="14"/>
  <c r="F74" i="14"/>
  <c r="F73" i="14"/>
  <c r="F72" i="14"/>
  <c r="F71" i="14"/>
  <c r="F70" i="14"/>
  <c r="F69" i="14"/>
  <c r="F68" i="14"/>
  <c r="F67" i="14"/>
  <c r="F66" i="14"/>
  <c r="F65" i="14"/>
  <c r="F64" i="14"/>
  <c r="F63" i="14"/>
  <c r="F62" i="14"/>
  <c r="F61" i="14"/>
  <c r="F60" i="14"/>
  <c r="F59" i="14"/>
  <c r="F58" i="14"/>
  <c r="F57" i="14"/>
  <c r="F56" i="14"/>
  <c r="F55" i="14"/>
  <c r="F54" i="14"/>
  <c r="F53" i="14"/>
  <c r="F52" i="14"/>
  <c r="F51" i="14"/>
  <c r="F50" i="14"/>
  <c r="F49" i="14"/>
  <c r="F48" i="14"/>
  <c r="F47" i="14"/>
  <c r="F46" i="14"/>
  <c r="F45" i="14"/>
  <c r="F44" i="14"/>
  <c r="F43" i="14"/>
  <c r="F42" i="14"/>
  <c r="F41" i="14"/>
  <c r="F40" i="14"/>
  <c r="F39" i="14"/>
  <c r="F38" i="14"/>
  <c r="F37" i="14"/>
  <c r="F36" i="14"/>
  <c r="F35" i="14"/>
  <c r="F34" i="14"/>
  <c r="F33" i="14"/>
  <c r="F32" i="14"/>
  <c r="F31" i="14"/>
  <c r="F29" i="14"/>
  <c r="F28" i="14"/>
  <c r="F27" i="14"/>
  <c r="F26" i="14"/>
  <c r="F25" i="14"/>
  <c r="F24" i="14"/>
  <c r="F23" i="14"/>
  <c r="F22" i="14"/>
  <c r="F21" i="14"/>
  <c r="F20" i="14"/>
  <c r="F19" i="14"/>
  <c r="F18" i="14"/>
  <c r="C89" i="41"/>
  <c r="C88" i="41"/>
  <c r="C87" i="41"/>
  <c r="C86" i="41"/>
  <c r="C85" i="41"/>
  <c r="C84" i="41"/>
  <c r="C83" i="41"/>
  <c r="C82" i="41"/>
  <c r="C81" i="41"/>
  <c r="C80" i="41"/>
  <c r="C79" i="41"/>
  <c r="C78" i="41"/>
  <c r="C77" i="41"/>
  <c r="C76" i="41"/>
  <c r="C75" i="41"/>
  <c r="C74" i="41"/>
  <c r="C73" i="41"/>
  <c r="C72" i="41"/>
  <c r="C71" i="41"/>
  <c r="C70" i="41"/>
  <c r="C69" i="41"/>
  <c r="C68" i="41"/>
  <c r="C67" i="41"/>
  <c r="C66" i="41"/>
  <c r="C65" i="41"/>
  <c r="C64" i="41"/>
  <c r="C63" i="41"/>
  <c r="C62" i="41"/>
  <c r="C61" i="41"/>
  <c r="C60" i="41"/>
  <c r="C59" i="41"/>
  <c r="C58" i="41"/>
  <c r="C57" i="41"/>
  <c r="C56" i="41"/>
  <c r="C55" i="41"/>
  <c r="C54" i="41"/>
  <c r="C53" i="41"/>
  <c r="C52" i="41"/>
  <c r="C51" i="41"/>
  <c r="C50" i="41"/>
  <c r="C49" i="41"/>
  <c r="C48" i="41"/>
  <c r="C47" i="41"/>
  <c r="C46" i="41"/>
  <c r="C45" i="41"/>
  <c r="C44" i="41"/>
  <c r="C43" i="41"/>
  <c r="C42" i="41"/>
  <c r="C41" i="41"/>
  <c r="C40" i="41"/>
  <c r="C39" i="41"/>
  <c r="C38" i="41"/>
  <c r="C37" i="41"/>
  <c r="C36" i="41"/>
  <c r="C35" i="41"/>
  <c r="C34" i="41"/>
  <c r="C33" i="41"/>
  <c r="C32" i="41"/>
  <c r="C31" i="41"/>
  <c r="C30" i="41"/>
  <c r="C29" i="41"/>
  <c r="C28" i="41"/>
  <c r="C27" i="41"/>
  <c r="C26" i="41"/>
  <c r="C25" i="41"/>
  <c r="C24" i="41"/>
  <c r="C23" i="41"/>
  <c r="C22" i="41"/>
  <c r="C21" i="41"/>
  <c r="C20" i="41"/>
  <c r="C19" i="41"/>
  <c r="C18" i="41"/>
  <c r="C17" i="41"/>
  <c r="C16" i="41"/>
  <c r="C15" i="41"/>
  <c r="C14" i="41"/>
  <c r="C13" i="41"/>
  <c r="C12" i="41"/>
  <c r="C11" i="41"/>
  <c r="C10" i="41"/>
  <c r="C9" i="41"/>
  <c r="C8" i="41"/>
  <c r="C7" i="41"/>
  <c r="C6" i="41"/>
  <c r="C5" i="41"/>
  <c r="C4" i="41"/>
  <c r="D11" i="10" l="1"/>
  <c r="E11" i="10"/>
  <c r="F11" i="10"/>
  <c r="D13" i="10" l="1"/>
  <c r="C22" i="10"/>
  <c r="C39" i="10"/>
  <c r="C11" i="10"/>
  <c r="C26" i="10"/>
  <c r="C25" i="10"/>
  <c r="G28" i="10"/>
  <c r="C28" i="10" s="1"/>
  <c r="G29" i="10"/>
  <c r="C29" i="10" s="1"/>
  <c r="C27" i="10"/>
  <c r="F13" i="10"/>
  <c r="F12" i="10"/>
  <c r="E13" i="10"/>
  <c r="E12" i="10"/>
  <c r="D12" i="10"/>
  <c r="C13" i="10"/>
  <c r="C43" i="10" s="1"/>
  <c r="C12" i="10"/>
  <c r="C38" i="10" l="1"/>
  <c r="C21" i="10"/>
  <c r="K1018" i="36"/>
  <c r="L1018" i="36" s="1"/>
  <c r="K1017" i="36"/>
  <c r="K1016" i="36"/>
  <c r="K1015" i="36"/>
  <c r="M1015" i="36" s="1"/>
  <c r="K1014" i="36"/>
  <c r="L1014" i="36" s="1"/>
  <c r="K1013" i="36"/>
  <c r="K1012" i="36"/>
  <c r="K1011" i="36"/>
  <c r="K1010" i="36"/>
  <c r="L1010" i="36" s="1"/>
  <c r="K1009" i="36"/>
  <c r="K1008" i="36"/>
  <c r="K1007" i="36"/>
  <c r="K1006" i="36"/>
  <c r="L1006" i="36" s="1"/>
  <c r="K1005" i="36"/>
  <c r="M1005" i="36" s="1"/>
  <c r="K1004" i="36"/>
  <c r="K1003" i="36"/>
  <c r="K1002" i="36"/>
  <c r="K1001" i="36"/>
  <c r="K1000" i="36"/>
  <c r="K999" i="36"/>
  <c r="K998" i="36"/>
  <c r="K997" i="36"/>
  <c r="M997" i="36" s="1"/>
  <c r="K996" i="36"/>
  <c r="K995" i="36"/>
  <c r="K994" i="36"/>
  <c r="M994" i="36" s="1"/>
  <c r="K993" i="36"/>
  <c r="K992" i="36"/>
  <c r="K991" i="36"/>
  <c r="K990" i="36"/>
  <c r="K989" i="36"/>
  <c r="K988" i="36"/>
  <c r="K987" i="36"/>
  <c r="K986" i="36"/>
  <c r="K985" i="36"/>
  <c r="M985" i="36" s="1"/>
  <c r="K984" i="36"/>
  <c r="K983" i="36"/>
  <c r="K982" i="36"/>
  <c r="K981" i="36"/>
  <c r="M981" i="36" s="1"/>
  <c r="K980" i="36"/>
  <c r="K979" i="36"/>
  <c r="K978" i="36"/>
  <c r="M978" i="36" s="1"/>
  <c r="K977" i="36"/>
  <c r="K976" i="36"/>
  <c r="K975" i="36"/>
  <c r="K974" i="36"/>
  <c r="K973" i="36"/>
  <c r="K972" i="36"/>
  <c r="K971" i="36"/>
  <c r="K970" i="36"/>
  <c r="K969" i="36"/>
  <c r="K968" i="36"/>
  <c r="K967" i="36"/>
  <c r="M967" i="36" s="1"/>
  <c r="K966" i="36"/>
  <c r="M966" i="36" s="1"/>
  <c r="K965" i="36"/>
  <c r="M965" i="36" s="1"/>
  <c r="K964" i="36"/>
  <c r="K963" i="36"/>
  <c r="L963" i="36" s="1"/>
  <c r="K962" i="36"/>
  <c r="K961" i="36"/>
  <c r="K960" i="36"/>
  <c r="K959" i="36"/>
  <c r="K958" i="36"/>
  <c r="L958" i="36" s="1"/>
  <c r="K957" i="36"/>
  <c r="K956" i="36"/>
  <c r="K955" i="36"/>
  <c r="K954" i="36"/>
  <c r="K953" i="36"/>
  <c r="K952" i="36"/>
  <c r="K951" i="36"/>
  <c r="K950" i="36"/>
  <c r="K949" i="36"/>
  <c r="K948" i="36"/>
  <c r="K947" i="36"/>
  <c r="K946" i="36"/>
  <c r="K945" i="36"/>
  <c r="M945" i="36" s="1"/>
  <c r="K944" i="36"/>
  <c r="K943" i="36"/>
  <c r="K942" i="36"/>
  <c r="L942" i="36" s="1"/>
  <c r="K941" i="36"/>
  <c r="K940" i="36"/>
  <c r="K939" i="36"/>
  <c r="K938" i="36"/>
  <c r="K937" i="36"/>
  <c r="K936" i="36"/>
  <c r="K935" i="36"/>
  <c r="K934" i="36"/>
  <c r="K933" i="36"/>
  <c r="K932" i="36"/>
  <c r="K931" i="36"/>
  <c r="K930" i="36"/>
  <c r="L930" i="36" s="1"/>
  <c r="K929" i="36"/>
  <c r="M929" i="36" s="1"/>
  <c r="K928" i="36"/>
  <c r="K927" i="36"/>
  <c r="K926" i="36"/>
  <c r="L926" i="36" s="1"/>
  <c r="K925" i="36"/>
  <c r="M925" i="36" s="1"/>
  <c r="K924" i="36"/>
  <c r="K923" i="36"/>
  <c r="L923" i="36" s="1"/>
  <c r="K922" i="36"/>
  <c r="M922" i="36" s="1"/>
  <c r="K921" i="36"/>
  <c r="M921" i="36" s="1"/>
  <c r="K920" i="36"/>
  <c r="K919" i="36"/>
  <c r="L919" i="36" s="1"/>
  <c r="K918" i="36"/>
  <c r="K917" i="36"/>
  <c r="M917" i="36" s="1"/>
  <c r="K916" i="36"/>
  <c r="K915" i="36"/>
  <c r="K914" i="36"/>
  <c r="K913" i="36"/>
  <c r="M913" i="36" s="1"/>
  <c r="K912" i="36"/>
  <c r="K911" i="36"/>
  <c r="K910" i="36"/>
  <c r="L910" i="36" s="1"/>
  <c r="K909" i="36"/>
  <c r="M909" i="36" s="1"/>
  <c r="K908" i="36"/>
  <c r="K907" i="36"/>
  <c r="L907" i="36" s="1"/>
  <c r="K906" i="36"/>
  <c r="K905" i="36"/>
  <c r="M905" i="36" s="1"/>
  <c r="K904" i="36"/>
  <c r="K903" i="36"/>
  <c r="K902" i="36"/>
  <c r="K901" i="36"/>
  <c r="M901" i="36" s="1"/>
  <c r="K900" i="36"/>
  <c r="K899" i="36"/>
  <c r="K898" i="36"/>
  <c r="K897" i="36"/>
  <c r="M897" i="36" s="1"/>
  <c r="K896" i="36"/>
  <c r="K895" i="36"/>
  <c r="K894" i="36"/>
  <c r="K893" i="36"/>
  <c r="M893" i="36" s="1"/>
  <c r="K892" i="36"/>
  <c r="K891" i="36"/>
  <c r="K890" i="36"/>
  <c r="M890" i="36" s="1"/>
  <c r="K889" i="36"/>
  <c r="M889" i="36" s="1"/>
  <c r="K888" i="36"/>
  <c r="K887" i="36"/>
  <c r="L887" i="36" s="1"/>
  <c r="K886" i="36"/>
  <c r="K885" i="36"/>
  <c r="M885" i="36" s="1"/>
  <c r="K884" i="36"/>
  <c r="K883" i="36"/>
  <c r="K882" i="36"/>
  <c r="K881" i="36"/>
  <c r="M881" i="36" s="1"/>
  <c r="K880" i="36"/>
  <c r="K879" i="36"/>
  <c r="K878" i="36"/>
  <c r="K877" i="36"/>
  <c r="K876" i="36"/>
  <c r="K875" i="36"/>
  <c r="K874" i="36"/>
  <c r="M874" i="36" s="1"/>
  <c r="K873" i="36"/>
  <c r="K872" i="36"/>
  <c r="K871" i="36"/>
  <c r="L871" i="36" s="1"/>
  <c r="K870" i="36"/>
  <c r="K869" i="36"/>
  <c r="K868" i="36"/>
  <c r="K867" i="36"/>
  <c r="K866" i="36"/>
  <c r="K865" i="36"/>
  <c r="K864" i="36"/>
  <c r="K863" i="36"/>
  <c r="K862" i="36"/>
  <c r="K861" i="36"/>
  <c r="K860" i="36"/>
  <c r="K859" i="36"/>
  <c r="K858" i="36"/>
  <c r="K857" i="36"/>
  <c r="K856" i="36"/>
  <c r="K855" i="36"/>
  <c r="K854" i="36"/>
  <c r="K853" i="36"/>
  <c r="K852" i="36"/>
  <c r="K851" i="36"/>
  <c r="K850" i="36"/>
  <c r="K849" i="36"/>
  <c r="K848" i="36"/>
  <c r="K847" i="36"/>
  <c r="K846" i="36"/>
  <c r="M846" i="36" s="1"/>
  <c r="K845" i="36"/>
  <c r="L845" i="36" s="1"/>
  <c r="K844" i="36"/>
  <c r="K843" i="36"/>
  <c r="K842" i="36"/>
  <c r="K841" i="36"/>
  <c r="K840" i="36"/>
  <c r="K839" i="36"/>
  <c r="K838" i="36"/>
  <c r="K837" i="36"/>
  <c r="K836" i="36"/>
  <c r="K835" i="36"/>
  <c r="K834" i="36"/>
  <c r="K833" i="36"/>
  <c r="K832" i="36"/>
  <c r="M832" i="36" s="1"/>
  <c r="K831" i="36"/>
  <c r="K830" i="36"/>
  <c r="K829" i="36"/>
  <c r="M829" i="36" s="1"/>
  <c r="K828" i="36"/>
  <c r="K827" i="36"/>
  <c r="K826" i="36"/>
  <c r="K825" i="36"/>
  <c r="K824" i="36"/>
  <c r="M824" i="36" s="1"/>
  <c r="K823" i="36"/>
  <c r="K822" i="36"/>
  <c r="K821" i="36"/>
  <c r="M821" i="36" s="1"/>
  <c r="K820" i="36"/>
  <c r="K819" i="36"/>
  <c r="K818" i="36"/>
  <c r="K817" i="36"/>
  <c r="K816" i="36"/>
  <c r="M816" i="36" s="1"/>
  <c r="K815" i="36"/>
  <c r="K814" i="36"/>
  <c r="K813" i="36"/>
  <c r="L813" i="36" s="1"/>
  <c r="K812" i="36"/>
  <c r="K811" i="36"/>
  <c r="K810" i="36"/>
  <c r="K809" i="36"/>
  <c r="K808" i="36"/>
  <c r="K807" i="36"/>
  <c r="L807" i="36" s="1"/>
  <c r="K806" i="36"/>
  <c r="K805" i="36"/>
  <c r="K804" i="36"/>
  <c r="M804" i="36" s="1"/>
  <c r="K803" i="36"/>
  <c r="L803" i="36" s="1"/>
  <c r="K802" i="36"/>
  <c r="M802" i="36" s="1"/>
  <c r="K801" i="36"/>
  <c r="M801" i="36" s="1"/>
  <c r="K800" i="36"/>
  <c r="K799" i="36"/>
  <c r="L799" i="36" s="1"/>
  <c r="K798" i="36"/>
  <c r="K797" i="36"/>
  <c r="K796" i="36"/>
  <c r="M796" i="36" s="1"/>
  <c r="K795" i="36"/>
  <c r="L795" i="36" s="1"/>
  <c r="K794" i="36"/>
  <c r="K793" i="36"/>
  <c r="M793" i="36" s="1"/>
  <c r="K792" i="36"/>
  <c r="K791" i="36"/>
  <c r="L791" i="36" s="1"/>
  <c r="K790" i="36"/>
  <c r="K789" i="36"/>
  <c r="K788" i="36"/>
  <c r="M788" i="36" s="1"/>
  <c r="K787" i="36"/>
  <c r="L787" i="36" s="1"/>
  <c r="K786" i="36"/>
  <c r="K785" i="36"/>
  <c r="M785" i="36" s="1"/>
  <c r="K784" i="36"/>
  <c r="M784" i="36" s="1"/>
  <c r="K783" i="36"/>
  <c r="L783" i="36" s="1"/>
  <c r="K782" i="36"/>
  <c r="K781" i="36"/>
  <c r="K780" i="36"/>
  <c r="M780" i="36" s="1"/>
  <c r="K779" i="36"/>
  <c r="L779" i="36" s="1"/>
  <c r="K778" i="36"/>
  <c r="M778" i="36" s="1"/>
  <c r="K777" i="36"/>
  <c r="M777" i="36" s="1"/>
  <c r="K776" i="36"/>
  <c r="K775" i="36"/>
  <c r="L775" i="36" s="1"/>
  <c r="K774" i="36"/>
  <c r="K773" i="36"/>
  <c r="K772" i="36"/>
  <c r="M772" i="36" s="1"/>
  <c r="K771" i="36"/>
  <c r="L771" i="36" s="1"/>
  <c r="K770" i="36"/>
  <c r="K769" i="36"/>
  <c r="M769" i="36" s="1"/>
  <c r="K768" i="36"/>
  <c r="K767" i="36"/>
  <c r="L767" i="36" s="1"/>
  <c r="K766" i="36"/>
  <c r="K765" i="36"/>
  <c r="K764" i="36"/>
  <c r="M764" i="36" s="1"/>
  <c r="K763" i="36"/>
  <c r="L763" i="36" s="1"/>
  <c r="K762" i="36"/>
  <c r="K761" i="36"/>
  <c r="M761" i="36" s="1"/>
  <c r="K760" i="36"/>
  <c r="K759" i="36"/>
  <c r="L759" i="36" s="1"/>
  <c r="K758" i="36"/>
  <c r="K757" i="36"/>
  <c r="K756" i="36"/>
  <c r="M756" i="36" s="1"/>
  <c r="K755" i="36"/>
  <c r="L755" i="36" s="1"/>
  <c r="K754" i="36"/>
  <c r="L754" i="36" s="1"/>
  <c r="K753" i="36"/>
  <c r="M753" i="36" s="1"/>
  <c r="K752" i="36"/>
  <c r="K751" i="36"/>
  <c r="L751" i="36" s="1"/>
  <c r="K750" i="36"/>
  <c r="K749" i="36"/>
  <c r="K748" i="36"/>
  <c r="M748" i="36" s="1"/>
  <c r="K747" i="36"/>
  <c r="L747" i="36" s="1"/>
  <c r="K746" i="36"/>
  <c r="M746" i="36" s="1"/>
  <c r="K745" i="36"/>
  <c r="M745" i="36" s="1"/>
  <c r="K744" i="36"/>
  <c r="K743" i="36"/>
  <c r="L743" i="36" s="1"/>
  <c r="K742" i="36"/>
  <c r="K741" i="36"/>
  <c r="K740" i="36"/>
  <c r="M740" i="36" s="1"/>
  <c r="K739" i="36"/>
  <c r="L739" i="36" s="1"/>
  <c r="K738" i="36"/>
  <c r="K737" i="36"/>
  <c r="M737" i="36" s="1"/>
  <c r="K736" i="36"/>
  <c r="K735" i="36"/>
  <c r="L735" i="36" s="1"/>
  <c r="K734" i="36"/>
  <c r="K733" i="36"/>
  <c r="K732" i="36"/>
  <c r="M732" i="36" s="1"/>
  <c r="K731" i="36"/>
  <c r="L731" i="36" s="1"/>
  <c r="K730" i="36"/>
  <c r="L730" i="36" s="1"/>
  <c r="K729" i="36"/>
  <c r="M729" i="36" s="1"/>
  <c r="K728" i="36"/>
  <c r="K727" i="36"/>
  <c r="L727" i="36" s="1"/>
  <c r="K726" i="36"/>
  <c r="K725" i="36"/>
  <c r="K724" i="36"/>
  <c r="M724" i="36" s="1"/>
  <c r="K723" i="36"/>
  <c r="L723" i="36" s="1"/>
  <c r="K722" i="36"/>
  <c r="K721" i="36"/>
  <c r="K720" i="36"/>
  <c r="K719" i="36"/>
  <c r="K718" i="36"/>
  <c r="K717" i="36"/>
  <c r="K716" i="36"/>
  <c r="K715" i="36"/>
  <c r="L715" i="36" s="1"/>
  <c r="K714" i="36"/>
  <c r="K713" i="36"/>
  <c r="K712" i="36"/>
  <c r="K711" i="36"/>
  <c r="K710" i="36"/>
  <c r="K709" i="36"/>
  <c r="L709" i="36" s="1"/>
  <c r="K708" i="36"/>
  <c r="M708" i="36" s="1"/>
  <c r="K707" i="36"/>
  <c r="K706" i="36"/>
  <c r="K705" i="36"/>
  <c r="K704" i="36"/>
  <c r="K703" i="36"/>
  <c r="K702" i="36"/>
  <c r="K701" i="36"/>
  <c r="L701" i="36" s="1"/>
  <c r="K700" i="36"/>
  <c r="K699" i="36"/>
  <c r="K698" i="36"/>
  <c r="K697" i="36"/>
  <c r="K696" i="36"/>
  <c r="K695" i="36"/>
  <c r="K694" i="36"/>
  <c r="K693" i="36"/>
  <c r="L693" i="36" s="1"/>
  <c r="K692" i="36"/>
  <c r="L692" i="36" s="1"/>
  <c r="K691" i="36"/>
  <c r="K690" i="36"/>
  <c r="M690" i="36" s="1"/>
  <c r="K689" i="36"/>
  <c r="K688" i="36"/>
  <c r="K687" i="36"/>
  <c r="M687" i="36" s="1"/>
  <c r="K686" i="36"/>
  <c r="K685" i="36"/>
  <c r="K684" i="36"/>
  <c r="K683" i="36"/>
  <c r="K682" i="36"/>
  <c r="K681" i="36"/>
  <c r="K680" i="36"/>
  <c r="M680" i="36" s="1"/>
  <c r="K679" i="36"/>
  <c r="K678" i="36"/>
  <c r="K677" i="36"/>
  <c r="K676" i="36"/>
  <c r="K675" i="36"/>
  <c r="K674" i="36"/>
  <c r="K673" i="36"/>
  <c r="K672" i="36"/>
  <c r="K671" i="36"/>
  <c r="K670" i="36"/>
  <c r="M670" i="36" s="1"/>
  <c r="K669" i="36"/>
  <c r="M669" i="36" s="1"/>
  <c r="K668" i="36"/>
  <c r="K667" i="36"/>
  <c r="K666" i="36"/>
  <c r="M666" i="36" s="1"/>
  <c r="K665" i="36"/>
  <c r="K664" i="36"/>
  <c r="K663" i="36"/>
  <c r="K662" i="36"/>
  <c r="K661" i="36"/>
  <c r="M661" i="36" s="1"/>
  <c r="K660" i="36"/>
  <c r="K659" i="36"/>
  <c r="K658" i="36"/>
  <c r="L658" i="36" s="1"/>
  <c r="K657" i="36"/>
  <c r="K656" i="36"/>
  <c r="K655" i="36"/>
  <c r="K654" i="36"/>
  <c r="K653" i="36"/>
  <c r="M653" i="36" s="1"/>
  <c r="K652" i="36"/>
  <c r="K651" i="36"/>
  <c r="K650" i="36"/>
  <c r="K649" i="36"/>
  <c r="M649" i="36" s="1"/>
  <c r="K648" i="36"/>
  <c r="K647" i="36"/>
  <c r="M647" i="36" s="1"/>
  <c r="K646" i="36"/>
  <c r="M646" i="36" s="1"/>
  <c r="K645" i="36"/>
  <c r="M645" i="36" s="1"/>
  <c r="K644" i="36"/>
  <c r="K643" i="36"/>
  <c r="M643" i="36" s="1"/>
  <c r="K642" i="36"/>
  <c r="K641" i="36"/>
  <c r="K640" i="36"/>
  <c r="K639" i="36"/>
  <c r="L639" i="36" s="1"/>
  <c r="K638" i="36"/>
  <c r="K637" i="36"/>
  <c r="M637" i="36" s="1"/>
  <c r="K636" i="36"/>
  <c r="K635" i="36"/>
  <c r="K634" i="36"/>
  <c r="M634" i="36" s="1"/>
  <c r="K633" i="36"/>
  <c r="K632" i="36"/>
  <c r="K631" i="36"/>
  <c r="K630" i="36"/>
  <c r="K629" i="36"/>
  <c r="M629" i="36" s="1"/>
  <c r="K628" i="36"/>
  <c r="K627" i="36"/>
  <c r="K626" i="36"/>
  <c r="L626" i="36" s="1"/>
  <c r="K625" i="36"/>
  <c r="K624" i="36"/>
  <c r="K623" i="36"/>
  <c r="K622" i="36"/>
  <c r="K621" i="36"/>
  <c r="K620" i="36"/>
  <c r="K619" i="36"/>
  <c r="K618" i="36"/>
  <c r="K617" i="36"/>
  <c r="M617" i="36" s="1"/>
  <c r="K616" i="36"/>
  <c r="K615" i="36"/>
  <c r="L615" i="36" s="1"/>
  <c r="K614" i="36"/>
  <c r="M614" i="36" s="1"/>
  <c r="K613" i="36"/>
  <c r="M613" i="36" s="1"/>
  <c r="K612" i="36"/>
  <c r="K611" i="36"/>
  <c r="L611" i="36" s="1"/>
  <c r="K610" i="36"/>
  <c r="K609" i="36"/>
  <c r="K608" i="36"/>
  <c r="K607" i="36"/>
  <c r="L607" i="36" s="1"/>
  <c r="K606" i="36"/>
  <c r="M606" i="36" s="1"/>
  <c r="K605" i="36"/>
  <c r="L605" i="36" s="1"/>
  <c r="K604" i="36"/>
  <c r="K603" i="36"/>
  <c r="K602" i="36"/>
  <c r="K601" i="36"/>
  <c r="L601" i="36" s="1"/>
  <c r="K600" i="36"/>
  <c r="M600" i="36" s="1"/>
  <c r="K599" i="36"/>
  <c r="K598" i="36"/>
  <c r="K597" i="36"/>
  <c r="K596" i="36"/>
  <c r="K595" i="36"/>
  <c r="K594" i="36"/>
  <c r="K593" i="36"/>
  <c r="L593" i="36" s="1"/>
  <c r="K592" i="36"/>
  <c r="M592" i="36" s="1"/>
  <c r="K591" i="36"/>
  <c r="K590" i="36"/>
  <c r="M590" i="36" s="1"/>
  <c r="K589" i="36"/>
  <c r="K588" i="36"/>
  <c r="K587" i="36"/>
  <c r="K586" i="36"/>
  <c r="L586" i="36" s="1"/>
  <c r="K585" i="36"/>
  <c r="M585" i="36" s="1"/>
  <c r="K584" i="36"/>
  <c r="K583" i="36"/>
  <c r="K582" i="36"/>
  <c r="K581" i="36"/>
  <c r="L581" i="36" s="1"/>
  <c r="K580" i="36"/>
  <c r="M580" i="36" s="1"/>
  <c r="K579" i="36"/>
  <c r="M579" i="36" s="1"/>
  <c r="K578" i="36"/>
  <c r="K577" i="36"/>
  <c r="L577" i="36" s="1"/>
  <c r="K576" i="36"/>
  <c r="L576" i="36" s="1"/>
  <c r="K575" i="36"/>
  <c r="K574" i="36"/>
  <c r="K573" i="36"/>
  <c r="K572" i="36"/>
  <c r="K571" i="36"/>
  <c r="M571" i="36" s="1"/>
  <c r="K570" i="36"/>
  <c r="K569" i="36"/>
  <c r="K568" i="36"/>
  <c r="K567" i="36"/>
  <c r="K566" i="36"/>
  <c r="K565" i="36"/>
  <c r="L565" i="36" s="1"/>
  <c r="K564" i="36"/>
  <c r="M564" i="36" s="1"/>
  <c r="K563" i="36"/>
  <c r="K562" i="36"/>
  <c r="K561" i="36"/>
  <c r="K560" i="36"/>
  <c r="K559" i="36"/>
  <c r="L559" i="36" s="1"/>
  <c r="K558" i="36"/>
  <c r="K557" i="36"/>
  <c r="M557" i="36" s="1"/>
  <c r="K556" i="36"/>
  <c r="K555" i="36"/>
  <c r="K554" i="36"/>
  <c r="K553" i="36"/>
  <c r="K552" i="36"/>
  <c r="K551" i="36"/>
  <c r="M551" i="36" s="1"/>
  <c r="K550" i="36"/>
  <c r="K549" i="36"/>
  <c r="K548" i="36"/>
  <c r="K547" i="36"/>
  <c r="K546" i="36"/>
  <c r="L546" i="36" s="1"/>
  <c r="K545" i="36"/>
  <c r="K544" i="36"/>
  <c r="K543" i="36"/>
  <c r="K542" i="36"/>
  <c r="M542" i="36" s="1"/>
  <c r="K541" i="36"/>
  <c r="M541" i="36" s="1"/>
  <c r="K540" i="36"/>
  <c r="K539" i="36"/>
  <c r="K538" i="36"/>
  <c r="K537" i="36"/>
  <c r="M537" i="36" s="1"/>
  <c r="K536" i="36"/>
  <c r="M536" i="36" s="1"/>
  <c r="K535" i="36"/>
  <c r="K534" i="36"/>
  <c r="M534" i="36" s="1"/>
  <c r="K533" i="36"/>
  <c r="K532" i="36"/>
  <c r="K531" i="36"/>
  <c r="K530" i="36"/>
  <c r="K529" i="36"/>
  <c r="L529" i="36" s="1"/>
  <c r="K528" i="36"/>
  <c r="M528" i="36" s="1"/>
  <c r="K527" i="36"/>
  <c r="K526" i="36"/>
  <c r="L526" i="36" s="1"/>
  <c r="K525" i="36"/>
  <c r="L525" i="36" s="1"/>
  <c r="K524" i="36"/>
  <c r="K523" i="36"/>
  <c r="K522" i="36"/>
  <c r="L522" i="36" s="1"/>
  <c r="K521" i="36"/>
  <c r="M521" i="36" s="1"/>
  <c r="K520" i="36"/>
  <c r="M520" i="36" s="1"/>
  <c r="K519" i="36"/>
  <c r="K518" i="36"/>
  <c r="M518" i="36" s="1"/>
  <c r="K517" i="36"/>
  <c r="M517" i="36" s="1"/>
  <c r="K516" i="36"/>
  <c r="K515" i="36"/>
  <c r="K514" i="36"/>
  <c r="K513" i="36"/>
  <c r="M513" i="36" s="1"/>
  <c r="K512" i="36"/>
  <c r="M512" i="36" s="1"/>
  <c r="K511" i="36"/>
  <c r="K510" i="36"/>
  <c r="K509" i="36"/>
  <c r="M509" i="36" s="1"/>
  <c r="K508" i="36"/>
  <c r="K507" i="36"/>
  <c r="K506" i="36"/>
  <c r="K505" i="36"/>
  <c r="M505" i="36" s="1"/>
  <c r="K504" i="36"/>
  <c r="M504" i="36" s="1"/>
  <c r="K503" i="36"/>
  <c r="K502" i="36"/>
  <c r="L502" i="36" s="1"/>
  <c r="K501" i="36"/>
  <c r="K500" i="36"/>
  <c r="K499" i="36"/>
  <c r="K498" i="36"/>
  <c r="L498" i="36" s="1"/>
  <c r="K497" i="36"/>
  <c r="M497" i="36" s="1"/>
  <c r="K496" i="36"/>
  <c r="M496" i="36" s="1"/>
  <c r="K495" i="36"/>
  <c r="K494" i="36"/>
  <c r="L494" i="36" s="1"/>
  <c r="K493" i="36"/>
  <c r="M493" i="36" s="1"/>
  <c r="K492" i="36"/>
  <c r="K491" i="36"/>
  <c r="K490" i="36"/>
  <c r="L490" i="36" s="1"/>
  <c r="K489" i="36"/>
  <c r="M489" i="36" s="1"/>
  <c r="K488" i="36"/>
  <c r="M488" i="36" s="1"/>
  <c r="K487" i="36"/>
  <c r="K486" i="36"/>
  <c r="M486" i="36" s="1"/>
  <c r="K485" i="36"/>
  <c r="L485" i="36" s="1"/>
  <c r="K484" i="36"/>
  <c r="K483" i="36"/>
  <c r="K482" i="36"/>
  <c r="K481" i="36"/>
  <c r="M481" i="36" s="1"/>
  <c r="K480" i="36"/>
  <c r="M480" i="36" s="1"/>
  <c r="K479" i="36"/>
  <c r="K478" i="36"/>
  <c r="K477" i="36"/>
  <c r="M477" i="36" s="1"/>
  <c r="K476" i="36"/>
  <c r="K475" i="36"/>
  <c r="K474" i="36"/>
  <c r="K473" i="36"/>
  <c r="M473" i="36" s="1"/>
  <c r="K472" i="36"/>
  <c r="M472" i="36" s="1"/>
  <c r="K471" i="36"/>
  <c r="K470" i="36"/>
  <c r="M470" i="36" s="1"/>
  <c r="K469" i="36"/>
  <c r="K468" i="36"/>
  <c r="K467" i="36"/>
  <c r="K466" i="36"/>
  <c r="L466" i="36" s="1"/>
  <c r="K465" i="36"/>
  <c r="L465" i="36" s="1"/>
  <c r="K464" i="36"/>
  <c r="M464" i="36" s="1"/>
  <c r="K463" i="36"/>
  <c r="K462" i="36"/>
  <c r="L462" i="36" s="1"/>
  <c r="K461" i="36"/>
  <c r="K460" i="36"/>
  <c r="K459" i="36"/>
  <c r="K458" i="36"/>
  <c r="L458" i="36" s="1"/>
  <c r="K457" i="36"/>
  <c r="M457" i="36" s="1"/>
  <c r="K456" i="36"/>
  <c r="M456" i="36" s="1"/>
  <c r="K455" i="36"/>
  <c r="M455" i="36" s="1"/>
  <c r="K454" i="36"/>
  <c r="M454" i="36" s="1"/>
  <c r="K453" i="36"/>
  <c r="K452" i="36"/>
  <c r="K451" i="36"/>
  <c r="K450" i="36"/>
  <c r="M450" i="36" s="1"/>
  <c r="K449" i="36"/>
  <c r="K448" i="36"/>
  <c r="K447" i="36"/>
  <c r="M447" i="36" s="1"/>
  <c r="K446" i="36"/>
  <c r="K445" i="36"/>
  <c r="K444" i="36"/>
  <c r="K443" i="36"/>
  <c r="M443" i="36" s="1"/>
  <c r="K442" i="36"/>
  <c r="M442" i="36" s="1"/>
  <c r="K441" i="36"/>
  <c r="K440" i="36"/>
  <c r="L440" i="36" s="1"/>
  <c r="K439" i="36"/>
  <c r="K438" i="36"/>
  <c r="K437" i="36"/>
  <c r="K436" i="36"/>
  <c r="L436" i="36" s="1"/>
  <c r="K435" i="36"/>
  <c r="M435" i="36" s="1"/>
  <c r="K434" i="36"/>
  <c r="M434" i="36" s="1"/>
  <c r="K433" i="36"/>
  <c r="K432" i="36"/>
  <c r="L432" i="36" s="1"/>
  <c r="K431" i="36"/>
  <c r="M431" i="36" s="1"/>
  <c r="K430" i="36"/>
  <c r="K429" i="36"/>
  <c r="K428" i="36"/>
  <c r="L428" i="36" s="1"/>
  <c r="K427" i="36"/>
  <c r="M427" i="36" s="1"/>
  <c r="K426" i="36"/>
  <c r="M426" i="36" s="1"/>
  <c r="K425" i="36"/>
  <c r="K424" i="36"/>
  <c r="M424" i="36" s="1"/>
  <c r="K423" i="36"/>
  <c r="K422" i="36"/>
  <c r="K421" i="36"/>
  <c r="K420" i="36"/>
  <c r="K419" i="36"/>
  <c r="M419" i="36" s="1"/>
  <c r="K418" i="36"/>
  <c r="M418" i="36" s="1"/>
  <c r="K417" i="36"/>
  <c r="K416" i="36"/>
  <c r="K415" i="36"/>
  <c r="M415" i="36" s="1"/>
  <c r="K414" i="36"/>
  <c r="K413" i="36"/>
  <c r="K412" i="36"/>
  <c r="K411" i="36"/>
  <c r="M411" i="36" s="1"/>
  <c r="K410" i="36"/>
  <c r="M410" i="36" s="1"/>
  <c r="K409" i="36"/>
  <c r="K408" i="36"/>
  <c r="M408" i="36" s="1"/>
  <c r="K407" i="36"/>
  <c r="K406" i="36"/>
  <c r="M406" i="36" s="1"/>
  <c r="K405" i="36"/>
  <c r="K404" i="36"/>
  <c r="M404" i="36" s="1"/>
  <c r="K403" i="36"/>
  <c r="M403" i="36" s="1"/>
  <c r="K402" i="36"/>
  <c r="M402" i="36" s="1"/>
  <c r="K401" i="36"/>
  <c r="K400" i="36"/>
  <c r="M400" i="36" s="1"/>
  <c r="K399" i="36"/>
  <c r="K398" i="36"/>
  <c r="K397" i="36"/>
  <c r="K396" i="36"/>
  <c r="M396" i="36" s="1"/>
  <c r="K395" i="36"/>
  <c r="M395" i="36" s="1"/>
  <c r="K394" i="36"/>
  <c r="M394" i="36" s="1"/>
  <c r="K393" i="36"/>
  <c r="K392" i="36"/>
  <c r="M392" i="36" s="1"/>
  <c r="K391" i="36"/>
  <c r="M391" i="36" s="1"/>
  <c r="K390" i="36"/>
  <c r="K389" i="36"/>
  <c r="K388" i="36"/>
  <c r="K387" i="36"/>
  <c r="M387" i="36" s="1"/>
  <c r="K386" i="36"/>
  <c r="M386" i="36" s="1"/>
  <c r="K385" i="36"/>
  <c r="K384" i="36"/>
  <c r="M384" i="36" s="1"/>
  <c r="K383" i="36"/>
  <c r="K382" i="36"/>
  <c r="K381" i="36"/>
  <c r="K380" i="36"/>
  <c r="M380" i="36" s="1"/>
  <c r="K379" i="36"/>
  <c r="M379" i="36" s="1"/>
  <c r="K378" i="36"/>
  <c r="K377" i="36"/>
  <c r="L377" i="36" s="1"/>
  <c r="K376" i="36"/>
  <c r="K375" i="36"/>
  <c r="M375" i="36" s="1"/>
  <c r="K374" i="36"/>
  <c r="K373" i="36"/>
  <c r="L373" i="36" s="1"/>
  <c r="K372" i="36"/>
  <c r="M372" i="36" s="1"/>
  <c r="K371" i="36"/>
  <c r="M371" i="36" s="1"/>
  <c r="K370" i="36"/>
  <c r="K369" i="36"/>
  <c r="M369" i="36" s="1"/>
  <c r="K368" i="36"/>
  <c r="M368" i="36" s="1"/>
  <c r="K367" i="36"/>
  <c r="M367" i="36" s="1"/>
  <c r="K366" i="36"/>
  <c r="L366" i="36" s="1"/>
  <c r="K365" i="36"/>
  <c r="K364" i="36"/>
  <c r="L364" i="36" s="1"/>
  <c r="K363" i="36"/>
  <c r="M363" i="36" s="1"/>
  <c r="K362" i="36"/>
  <c r="K361" i="36"/>
  <c r="M361" i="36" s="1"/>
  <c r="K360" i="36"/>
  <c r="M360" i="36" s="1"/>
  <c r="K359" i="36"/>
  <c r="M359" i="36" s="1"/>
  <c r="K358" i="36"/>
  <c r="L358" i="36" s="1"/>
  <c r="K357" i="36"/>
  <c r="M357" i="36" s="1"/>
  <c r="K356" i="36"/>
  <c r="K355" i="36"/>
  <c r="M355" i="36" s="1"/>
  <c r="K354" i="36"/>
  <c r="K353" i="36"/>
  <c r="M353" i="36" s="1"/>
  <c r="K352" i="36"/>
  <c r="M352" i="36" s="1"/>
  <c r="K351" i="36"/>
  <c r="M351" i="36" s="1"/>
  <c r="K350" i="36"/>
  <c r="L350" i="36" s="1"/>
  <c r="K349" i="36"/>
  <c r="M349" i="36" s="1"/>
  <c r="K348" i="36"/>
  <c r="M348" i="36" s="1"/>
  <c r="K347" i="36"/>
  <c r="M347" i="36" s="1"/>
  <c r="K346" i="36"/>
  <c r="K345" i="36"/>
  <c r="M345" i="36" s="1"/>
  <c r="K344" i="36"/>
  <c r="M344" i="36" s="1"/>
  <c r="K343" i="36"/>
  <c r="M343" i="36" s="1"/>
  <c r="K342" i="36"/>
  <c r="L342" i="36" s="1"/>
  <c r="K341" i="36"/>
  <c r="L341" i="36" s="1"/>
  <c r="K340" i="36"/>
  <c r="M340" i="36" s="1"/>
  <c r="K339" i="36"/>
  <c r="K338" i="36"/>
  <c r="M338" i="36" s="1"/>
  <c r="K337" i="36"/>
  <c r="M337" i="36" s="1"/>
  <c r="K336" i="36"/>
  <c r="M336" i="36" s="1"/>
  <c r="K335" i="36"/>
  <c r="L335" i="36" s="1"/>
  <c r="K334" i="36"/>
  <c r="K333" i="36"/>
  <c r="L333" i="36" s="1"/>
  <c r="K332" i="36"/>
  <c r="M332" i="36" s="1"/>
  <c r="K331" i="36"/>
  <c r="K330" i="36"/>
  <c r="M330" i="36" s="1"/>
  <c r="K329" i="36"/>
  <c r="M329" i="36" s="1"/>
  <c r="K328" i="36"/>
  <c r="M328" i="36" s="1"/>
  <c r="K327" i="36"/>
  <c r="L327" i="36" s="1"/>
  <c r="K326" i="36"/>
  <c r="M326" i="36" s="1"/>
  <c r="K325" i="36"/>
  <c r="M325" i="36" s="1"/>
  <c r="K324" i="36"/>
  <c r="M324" i="36" s="1"/>
  <c r="K323" i="36"/>
  <c r="K322" i="36"/>
  <c r="M322" i="36" s="1"/>
  <c r="K321" i="36"/>
  <c r="M321" i="36" s="1"/>
  <c r="K320" i="36"/>
  <c r="M320" i="36" s="1"/>
  <c r="K319" i="36"/>
  <c r="L319" i="36" s="1"/>
  <c r="K318" i="36"/>
  <c r="M318" i="36" s="1"/>
  <c r="K317" i="36"/>
  <c r="M317" i="36" s="1"/>
  <c r="K316" i="36"/>
  <c r="M316" i="36" s="1"/>
  <c r="K315" i="36"/>
  <c r="K314" i="36"/>
  <c r="M314" i="36" s="1"/>
  <c r="K313" i="36"/>
  <c r="M313" i="36" s="1"/>
  <c r="K312" i="36"/>
  <c r="M312" i="36" s="1"/>
  <c r="K311" i="36"/>
  <c r="L311" i="36" s="1"/>
  <c r="K310" i="36"/>
  <c r="K309" i="36"/>
  <c r="M309" i="36" s="1"/>
  <c r="K308" i="36"/>
  <c r="M308" i="36" s="1"/>
  <c r="K307" i="36"/>
  <c r="K306" i="36"/>
  <c r="M306" i="36" s="1"/>
  <c r="K305" i="36"/>
  <c r="M305" i="36" s="1"/>
  <c r="K304" i="36"/>
  <c r="K303" i="36"/>
  <c r="L303" i="36" s="1"/>
  <c r="K302" i="36"/>
  <c r="M302" i="36" s="1"/>
  <c r="K301" i="36"/>
  <c r="L301" i="36" s="1"/>
  <c r="K300" i="36"/>
  <c r="M300" i="36" s="1"/>
  <c r="K299" i="36"/>
  <c r="K298" i="36"/>
  <c r="M298" i="36" s="1"/>
  <c r="K297" i="36"/>
  <c r="M297" i="36" s="1"/>
  <c r="K296" i="36"/>
  <c r="M296" i="36" s="1"/>
  <c r="K295" i="36"/>
  <c r="L295" i="36" s="1"/>
  <c r="K294" i="36"/>
  <c r="M294" i="36" s="1"/>
  <c r="K293" i="36"/>
  <c r="M293" i="36" s="1"/>
  <c r="K292" i="36"/>
  <c r="M292" i="36" s="1"/>
  <c r="K291" i="36"/>
  <c r="K290" i="36"/>
  <c r="M290" i="36" s="1"/>
  <c r="K289" i="36"/>
  <c r="M289" i="36" s="1"/>
  <c r="K288" i="36"/>
  <c r="K287" i="36"/>
  <c r="L287" i="36" s="1"/>
  <c r="K286" i="36"/>
  <c r="M286" i="36" s="1"/>
  <c r="K285" i="36"/>
  <c r="M285" i="36" s="1"/>
  <c r="K284" i="36"/>
  <c r="M284" i="36" s="1"/>
  <c r="K283" i="36"/>
  <c r="K282" i="36"/>
  <c r="M282" i="36" s="1"/>
  <c r="K281" i="36"/>
  <c r="M281" i="36" s="1"/>
  <c r="K280" i="36"/>
  <c r="M280" i="36" s="1"/>
  <c r="K279" i="36"/>
  <c r="M279" i="36" s="1"/>
  <c r="K278" i="36"/>
  <c r="K277" i="36"/>
  <c r="M277" i="36" s="1"/>
  <c r="K276" i="36"/>
  <c r="M276" i="36" s="1"/>
  <c r="K275" i="36"/>
  <c r="M275" i="36" s="1"/>
  <c r="K274" i="36"/>
  <c r="L274" i="36" s="1"/>
  <c r="K273" i="36"/>
  <c r="L273" i="36" s="1"/>
  <c r="K272" i="36"/>
  <c r="L272" i="36" s="1"/>
  <c r="K271" i="36"/>
  <c r="M271" i="36" s="1"/>
  <c r="K270" i="36"/>
  <c r="K269" i="36"/>
  <c r="M269" i="36" s="1"/>
  <c r="K268" i="36"/>
  <c r="M268" i="36" s="1"/>
  <c r="K267" i="36"/>
  <c r="M267" i="36" s="1"/>
  <c r="K266" i="36"/>
  <c r="L266" i="36" s="1"/>
  <c r="K265" i="36"/>
  <c r="M265" i="36" s="1"/>
  <c r="K264" i="36"/>
  <c r="M264" i="36" s="1"/>
  <c r="K263" i="36"/>
  <c r="M263" i="36" s="1"/>
  <c r="K262" i="36"/>
  <c r="K261" i="36"/>
  <c r="M261" i="36" s="1"/>
  <c r="K260" i="36"/>
  <c r="M260" i="36" s="1"/>
  <c r="K259" i="36"/>
  <c r="M259" i="36" s="1"/>
  <c r="K258" i="36"/>
  <c r="L258" i="36" s="1"/>
  <c r="K257" i="36"/>
  <c r="M257" i="36" s="1"/>
  <c r="K256" i="36"/>
  <c r="M256" i="36" s="1"/>
  <c r="K255" i="36"/>
  <c r="M255" i="36" s="1"/>
  <c r="K254" i="36"/>
  <c r="K253" i="36"/>
  <c r="K252" i="36"/>
  <c r="M252" i="36" s="1"/>
  <c r="K251" i="36"/>
  <c r="M251" i="36" s="1"/>
  <c r="K250" i="36"/>
  <c r="L250" i="36" s="1"/>
  <c r="K249" i="36"/>
  <c r="L249" i="36" s="1"/>
  <c r="K248" i="36"/>
  <c r="M248" i="36" s="1"/>
  <c r="K247" i="36"/>
  <c r="M247" i="36" s="1"/>
  <c r="K246" i="36"/>
  <c r="L246" i="36" s="1"/>
  <c r="K245" i="36"/>
  <c r="K244" i="36"/>
  <c r="M244" i="36" s="1"/>
  <c r="K243" i="36"/>
  <c r="M243" i="36" s="1"/>
  <c r="K242" i="36"/>
  <c r="L242" i="36" s="1"/>
  <c r="K241" i="36"/>
  <c r="M241" i="36" s="1"/>
  <c r="K240" i="36"/>
  <c r="L240" i="36" s="1"/>
  <c r="K239" i="36"/>
  <c r="M239" i="36" s="1"/>
  <c r="K238" i="36"/>
  <c r="L238" i="36" s="1"/>
  <c r="K237" i="36"/>
  <c r="K236" i="36"/>
  <c r="M236" i="36" s="1"/>
  <c r="K235" i="36"/>
  <c r="M235" i="36" s="1"/>
  <c r="K234" i="36"/>
  <c r="L234" i="36" s="1"/>
  <c r="K233" i="36"/>
  <c r="M233" i="36" s="1"/>
  <c r="K232" i="36"/>
  <c r="M232" i="36" s="1"/>
  <c r="K231" i="36"/>
  <c r="M231" i="36" s="1"/>
  <c r="K230" i="36"/>
  <c r="L230" i="36" s="1"/>
  <c r="K229" i="36"/>
  <c r="K228" i="36"/>
  <c r="M228" i="36" s="1"/>
  <c r="K227" i="36"/>
  <c r="M227" i="36" s="1"/>
  <c r="K226" i="36"/>
  <c r="L226" i="36" s="1"/>
  <c r="K225" i="36"/>
  <c r="K224" i="36"/>
  <c r="M224" i="36" s="1"/>
  <c r="K223" i="36"/>
  <c r="M223" i="36" s="1"/>
  <c r="K222" i="36"/>
  <c r="L222" i="36" s="1"/>
  <c r="K221" i="36"/>
  <c r="K220" i="36"/>
  <c r="M220" i="36" s="1"/>
  <c r="K219" i="36"/>
  <c r="M219" i="36" s="1"/>
  <c r="K218" i="36"/>
  <c r="L218" i="36" s="1"/>
  <c r="K217" i="36"/>
  <c r="L217" i="36" s="1"/>
  <c r="K216" i="36"/>
  <c r="M216" i="36" s="1"/>
  <c r="K215" i="36"/>
  <c r="M215" i="36" s="1"/>
  <c r="K214" i="36"/>
  <c r="L214" i="36" s="1"/>
  <c r="K213" i="36"/>
  <c r="K212" i="36"/>
  <c r="M212" i="36" s="1"/>
  <c r="K211" i="36"/>
  <c r="K210" i="36"/>
  <c r="L210" i="36" s="1"/>
  <c r="K209" i="36"/>
  <c r="L209" i="36" s="1"/>
  <c r="K208" i="36"/>
  <c r="L208" i="36" s="1"/>
  <c r="K207" i="36"/>
  <c r="M207" i="36" s="1"/>
  <c r="K206" i="36"/>
  <c r="L206" i="36" s="1"/>
  <c r="K205" i="36"/>
  <c r="K204" i="36"/>
  <c r="M204" i="36" s="1"/>
  <c r="K203" i="36"/>
  <c r="M203" i="36" s="1"/>
  <c r="K202" i="36"/>
  <c r="K201" i="36"/>
  <c r="M201" i="36" s="1"/>
  <c r="K200" i="36"/>
  <c r="K199" i="36"/>
  <c r="L199" i="36" s="1"/>
  <c r="K198" i="36"/>
  <c r="K197" i="36"/>
  <c r="M197" i="36" s="1"/>
  <c r="K196" i="36"/>
  <c r="K195" i="36"/>
  <c r="M195" i="36" s="1"/>
  <c r="K194" i="36"/>
  <c r="K193" i="36"/>
  <c r="M193" i="36" s="1"/>
  <c r="K192" i="36"/>
  <c r="K191" i="36"/>
  <c r="L191" i="36" s="1"/>
  <c r="K190" i="36"/>
  <c r="K189" i="36"/>
  <c r="M189" i="36" s="1"/>
  <c r="K188" i="36"/>
  <c r="K187" i="36"/>
  <c r="M187" i="36" s="1"/>
  <c r="K186" i="36"/>
  <c r="K185" i="36"/>
  <c r="M185" i="36" s="1"/>
  <c r="K184" i="36"/>
  <c r="K183" i="36"/>
  <c r="L183" i="36" s="1"/>
  <c r="K182" i="36"/>
  <c r="K181" i="36"/>
  <c r="M181" i="36" s="1"/>
  <c r="K180" i="36"/>
  <c r="K179" i="36"/>
  <c r="M179" i="36" s="1"/>
  <c r="K178" i="36"/>
  <c r="K177" i="36"/>
  <c r="M177" i="36" s="1"/>
  <c r="K176" i="36"/>
  <c r="K175" i="36"/>
  <c r="K174" i="36"/>
  <c r="K173" i="36"/>
  <c r="M173" i="36" s="1"/>
  <c r="K172" i="36"/>
  <c r="K171" i="36"/>
  <c r="M171" i="36" s="1"/>
  <c r="K170" i="36"/>
  <c r="K169" i="36"/>
  <c r="M169" i="36" s="1"/>
  <c r="K168" i="36"/>
  <c r="K167" i="36"/>
  <c r="L167" i="36" s="1"/>
  <c r="K166" i="36"/>
  <c r="K165" i="36"/>
  <c r="M165" i="36" s="1"/>
  <c r="K164" i="36"/>
  <c r="K163" i="36"/>
  <c r="M163" i="36" s="1"/>
  <c r="K162" i="36"/>
  <c r="K161" i="36"/>
  <c r="M161" i="36" s="1"/>
  <c r="K160" i="36"/>
  <c r="K159" i="36"/>
  <c r="L159" i="36" s="1"/>
  <c r="K158" i="36"/>
  <c r="K157" i="36"/>
  <c r="M157" i="36" s="1"/>
  <c r="K156" i="36"/>
  <c r="K155" i="36"/>
  <c r="M155" i="36" s="1"/>
  <c r="K154" i="36"/>
  <c r="K153" i="36"/>
  <c r="M153" i="36" s="1"/>
  <c r="K152" i="36"/>
  <c r="K151" i="36"/>
  <c r="L151" i="36" s="1"/>
  <c r="K150" i="36"/>
  <c r="K149" i="36"/>
  <c r="M149" i="36" s="1"/>
  <c r="K148" i="36"/>
  <c r="K147" i="36"/>
  <c r="M147" i="36" s="1"/>
  <c r="K146" i="36"/>
  <c r="K145" i="36"/>
  <c r="M145" i="36" s="1"/>
  <c r="K144" i="36"/>
  <c r="K143" i="36"/>
  <c r="L143" i="36" s="1"/>
  <c r="K142" i="36"/>
  <c r="K141" i="36"/>
  <c r="M141" i="36" s="1"/>
  <c r="K140" i="36"/>
  <c r="K139" i="36"/>
  <c r="M139" i="36" s="1"/>
  <c r="K138" i="36"/>
  <c r="K137" i="36"/>
  <c r="M137" i="36" s="1"/>
  <c r="K136" i="36"/>
  <c r="K135" i="36"/>
  <c r="L135" i="36" s="1"/>
  <c r="K134" i="36"/>
  <c r="K133" i="36"/>
  <c r="M133" i="36" s="1"/>
  <c r="K132" i="36"/>
  <c r="K131" i="36"/>
  <c r="M131" i="36" s="1"/>
  <c r="K130" i="36"/>
  <c r="K129" i="36"/>
  <c r="M129" i="36" s="1"/>
  <c r="K128" i="36"/>
  <c r="K127" i="36"/>
  <c r="L127" i="36" s="1"/>
  <c r="K126" i="36"/>
  <c r="K125" i="36"/>
  <c r="M125" i="36" s="1"/>
  <c r="K124" i="36"/>
  <c r="K123" i="36"/>
  <c r="M123" i="36" s="1"/>
  <c r="K122" i="36"/>
  <c r="K121" i="36"/>
  <c r="M121" i="36" s="1"/>
  <c r="K120" i="36"/>
  <c r="K119" i="36"/>
  <c r="L119" i="36" s="1"/>
  <c r="K118" i="36"/>
  <c r="K117" i="36"/>
  <c r="M117" i="36" s="1"/>
  <c r="K116" i="36"/>
  <c r="K115" i="36"/>
  <c r="M115" i="36" s="1"/>
  <c r="K114" i="36"/>
  <c r="K113" i="36"/>
  <c r="M113" i="36" s="1"/>
  <c r="K112" i="36"/>
  <c r="K111" i="36"/>
  <c r="K110" i="36"/>
  <c r="K109" i="36"/>
  <c r="M109" i="36" s="1"/>
  <c r="K108" i="36"/>
  <c r="K107" i="36"/>
  <c r="M107" i="36" s="1"/>
  <c r="K106" i="36"/>
  <c r="K105" i="36"/>
  <c r="M105" i="36" s="1"/>
  <c r="K104" i="36"/>
  <c r="K103" i="36"/>
  <c r="L103" i="36" s="1"/>
  <c r="K102" i="36"/>
  <c r="K101" i="36"/>
  <c r="M101" i="36" s="1"/>
  <c r="K100" i="36"/>
  <c r="K99" i="36"/>
  <c r="M99" i="36" s="1"/>
  <c r="K98" i="36"/>
  <c r="K97" i="36"/>
  <c r="M97" i="36" s="1"/>
  <c r="K96" i="36"/>
  <c r="K95" i="36"/>
  <c r="L95" i="36" s="1"/>
  <c r="K94" i="36"/>
  <c r="K93" i="36"/>
  <c r="M93" i="36" s="1"/>
  <c r="K92" i="36"/>
  <c r="K91" i="36"/>
  <c r="M91" i="36" s="1"/>
  <c r="K90" i="36"/>
  <c r="K89" i="36"/>
  <c r="M89" i="36" s="1"/>
  <c r="K88" i="36"/>
  <c r="K87" i="36"/>
  <c r="L87" i="36" s="1"/>
  <c r="K86" i="36"/>
  <c r="M86" i="36" s="1"/>
  <c r="K85" i="36"/>
  <c r="K84" i="36"/>
  <c r="M84" i="36" s="1"/>
  <c r="K83" i="36"/>
  <c r="K82" i="36"/>
  <c r="M82" i="36" s="1"/>
  <c r="K81" i="36"/>
  <c r="K80" i="36"/>
  <c r="L80" i="36" s="1"/>
  <c r="K79" i="36"/>
  <c r="K78" i="36"/>
  <c r="M78" i="36" s="1"/>
  <c r="K77" i="36"/>
  <c r="K76" i="36"/>
  <c r="M76" i="36" s="1"/>
  <c r="K75" i="36"/>
  <c r="K74" i="36"/>
  <c r="K73" i="36"/>
  <c r="L73" i="36" s="1"/>
  <c r="K72" i="36"/>
  <c r="K71" i="36"/>
  <c r="M71" i="36" s="1"/>
  <c r="K70" i="36"/>
  <c r="K69" i="36"/>
  <c r="M69" i="36" s="1"/>
  <c r="K68" i="36"/>
  <c r="K67" i="36"/>
  <c r="M67" i="36" s="1"/>
  <c r="K66" i="36"/>
  <c r="K65" i="36"/>
  <c r="L65" i="36" s="1"/>
  <c r="K64" i="36"/>
  <c r="K63" i="36"/>
  <c r="M63" i="36" s="1"/>
  <c r="K62" i="36"/>
  <c r="K61" i="36"/>
  <c r="M61" i="36" s="1"/>
  <c r="K60" i="36"/>
  <c r="K59" i="36"/>
  <c r="M59" i="36" s="1"/>
  <c r="K58" i="36"/>
  <c r="K57" i="36"/>
  <c r="L57" i="36" s="1"/>
  <c r="K56" i="36"/>
  <c r="K55" i="36"/>
  <c r="M55" i="36" s="1"/>
  <c r="K54" i="36"/>
  <c r="K53" i="36"/>
  <c r="M53" i="36" s="1"/>
  <c r="K52" i="36"/>
  <c r="K51" i="36"/>
  <c r="M51" i="36" s="1"/>
  <c r="K50" i="36"/>
  <c r="K49" i="36"/>
  <c r="K48" i="36"/>
  <c r="K47" i="36"/>
  <c r="M47" i="36" s="1"/>
  <c r="K46" i="36"/>
  <c r="K45" i="36"/>
  <c r="M45" i="36" s="1"/>
  <c r="K44" i="36"/>
  <c r="K43" i="36"/>
  <c r="M43" i="36" s="1"/>
  <c r="K42" i="36"/>
  <c r="K41" i="36"/>
  <c r="L41" i="36" s="1"/>
  <c r="K40" i="36"/>
  <c r="K39" i="36"/>
  <c r="K38" i="36"/>
  <c r="K37" i="36"/>
  <c r="M37" i="36" s="1"/>
  <c r="K36" i="36"/>
  <c r="M36" i="36" s="1"/>
  <c r="K35" i="36"/>
  <c r="K34" i="36"/>
  <c r="M34" i="36" s="1"/>
  <c r="K33" i="36"/>
  <c r="K32" i="36"/>
  <c r="M32" i="36" s="1"/>
  <c r="K31" i="36"/>
  <c r="K30" i="36"/>
  <c r="M30" i="36" s="1"/>
  <c r="K29" i="36"/>
  <c r="K28" i="36"/>
  <c r="M28" i="36" s="1"/>
  <c r="K27" i="36"/>
  <c r="K26" i="36"/>
  <c r="M26" i="36" s="1"/>
  <c r="K25" i="36"/>
  <c r="K24" i="36"/>
  <c r="M24" i="36" s="1"/>
  <c r="K23" i="36"/>
  <c r="K22" i="36"/>
  <c r="M22" i="36" s="1"/>
  <c r="K21" i="36"/>
  <c r="M21" i="36" s="1"/>
  <c r="K20" i="36"/>
  <c r="K19" i="36"/>
  <c r="K18" i="36"/>
  <c r="L18" i="36" s="1"/>
  <c r="K17" i="36"/>
  <c r="L17" i="36" s="1"/>
  <c r="J13" i="36"/>
  <c r="F17" i="10" s="1"/>
  <c r="I13" i="36"/>
  <c r="H13" i="36"/>
  <c r="G13" i="36"/>
  <c r="F13" i="36"/>
  <c r="E13" i="36"/>
  <c r="D13" i="36"/>
  <c r="C13" i="36"/>
  <c r="F14" i="10" s="1"/>
  <c r="J12" i="36"/>
  <c r="I12" i="36"/>
  <c r="H12" i="36"/>
  <c r="G12" i="36"/>
  <c r="F12" i="36"/>
  <c r="E12" i="36"/>
  <c r="D12" i="36"/>
  <c r="C12" i="36"/>
  <c r="J11" i="36"/>
  <c r="I11" i="36"/>
  <c r="H11" i="36"/>
  <c r="G11" i="36"/>
  <c r="F11" i="36"/>
  <c r="E11" i="36"/>
  <c r="D11" i="36"/>
  <c r="F15" i="10" s="1"/>
  <c r="C11" i="36"/>
  <c r="K1697" i="35"/>
  <c r="M1697" i="35" s="1"/>
  <c r="K1696" i="35"/>
  <c r="K1695" i="35"/>
  <c r="L1695" i="35" s="1"/>
  <c r="K1694" i="35"/>
  <c r="K1693" i="35"/>
  <c r="M1693" i="35" s="1"/>
  <c r="K1692" i="35"/>
  <c r="K1691" i="35"/>
  <c r="K1690" i="35"/>
  <c r="K1689" i="35"/>
  <c r="M1689" i="35" s="1"/>
  <c r="K1688" i="35"/>
  <c r="L1688" i="35" s="1"/>
  <c r="K1687" i="35"/>
  <c r="K1686" i="35"/>
  <c r="K1685" i="35"/>
  <c r="M1685" i="35" s="1"/>
  <c r="K1684" i="35"/>
  <c r="K1683" i="35"/>
  <c r="L1683" i="35" s="1"/>
  <c r="K1682" i="35"/>
  <c r="K1681" i="35"/>
  <c r="M1681" i="35" s="1"/>
  <c r="K1680" i="35"/>
  <c r="L1680" i="35" s="1"/>
  <c r="K1679" i="35"/>
  <c r="K1678" i="35"/>
  <c r="K1677" i="35"/>
  <c r="M1677" i="35" s="1"/>
  <c r="K1676" i="35"/>
  <c r="K1675" i="35"/>
  <c r="K1674" i="35"/>
  <c r="K1673" i="35"/>
  <c r="M1673" i="35" s="1"/>
  <c r="K1672" i="35"/>
  <c r="K1671" i="35"/>
  <c r="L1671" i="35" s="1"/>
  <c r="K1670" i="35"/>
  <c r="K1669" i="35"/>
  <c r="M1669" i="35" s="1"/>
  <c r="K1668" i="35"/>
  <c r="K1667" i="35"/>
  <c r="K1666" i="35"/>
  <c r="K1665" i="35"/>
  <c r="M1665" i="35" s="1"/>
  <c r="K1664" i="35"/>
  <c r="K1663" i="35"/>
  <c r="L1663" i="35" s="1"/>
  <c r="K1662" i="35"/>
  <c r="K1661" i="35"/>
  <c r="M1661" i="35" s="1"/>
  <c r="K1660" i="35"/>
  <c r="K1659" i="35"/>
  <c r="K1658" i="35"/>
  <c r="K1657" i="35"/>
  <c r="M1657" i="35" s="1"/>
  <c r="K1656" i="35"/>
  <c r="K1655" i="35"/>
  <c r="K1654" i="35"/>
  <c r="K1653" i="35"/>
  <c r="M1653" i="35" s="1"/>
  <c r="K1652" i="35"/>
  <c r="K1651" i="35"/>
  <c r="K1650" i="35"/>
  <c r="K1649" i="35"/>
  <c r="M1649" i="35" s="1"/>
  <c r="K1648" i="35"/>
  <c r="K1647" i="35"/>
  <c r="L1647" i="35" s="1"/>
  <c r="K1646" i="35"/>
  <c r="K1645" i="35"/>
  <c r="M1645" i="35" s="1"/>
  <c r="K1644" i="35"/>
  <c r="K1643" i="35"/>
  <c r="K1642" i="35"/>
  <c r="K1641" i="35"/>
  <c r="M1641" i="35" s="1"/>
  <c r="K1640" i="35"/>
  <c r="K1639" i="35"/>
  <c r="K1638" i="35"/>
  <c r="K1637" i="35"/>
  <c r="M1637" i="35" s="1"/>
  <c r="K1636" i="35"/>
  <c r="K1635" i="35"/>
  <c r="L1635" i="35" s="1"/>
  <c r="K1634" i="35"/>
  <c r="K1633" i="35"/>
  <c r="M1633" i="35" s="1"/>
  <c r="K1632" i="35"/>
  <c r="L1632" i="35" s="1"/>
  <c r="K1631" i="35"/>
  <c r="K1630" i="35"/>
  <c r="K1629" i="35"/>
  <c r="M1629" i="35" s="1"/>
  <c r="K1628" i="35"/>
  <c r="K1627" i="35"/>
  <c r="K1626" i="35"/>
  <c r="K1625" i="35"/>
  <c r="M1625" i="35" s="1"/>
  <c r="K1624" i="35"/>
  <c r="K1623" i="35"/>
  <c r="L1623" i="35" s="1"/>
  <c r="K1622" i="35"/>
  <c r="K1621" i="35"/>
  <c r="M1621" i="35" s="1"/>
  <c r="K1620" i="35"/>
  <c r="K1619" i="35"/>
  <c r="K1618" i="35"/>
  <c r="K1617" i="35"/>
  <c r="M1617" i="35" s="1"/>
  <c r="K1616" i="35"/>
  <c r="K1615" i="35"/>
  <c r="L1615" i="35" s="1"/>
  <c r="K1614" i="35"/>
  <c r="K1613" i="35"/>
  <c r="M1613" i="35" s="1"/>
  <c r="K1612" i="35"/>
  <c r="K1611" i="35"/>
  <c r="K1610" i="35"/>
  <c r="K1609" i="35"/>
  <c r="M1609" i="35" s="1"/>
  <c r="K1608" i="35"/>
  <c r="K1607" i="35"/>
  <c r="K1606" i="35"/>
  <c r="K1605" i="35"/>
  <c r="M1605" i="35" s="1"/>
  <c r="K1604" i="35"/>
  <c r="K1603" i="35"/>
  <c r="K1602" i="35"/>
  <c r="K1601" i="35"/>
  <c r="M1601" i="35" s="1"/>
  <c r="K1600" i="35"/>
  <c r="L1600" i="35" s="1"/>
  <c r="K1599" i="35"/>
  <c r="K1598" i="35"/>
  <c r="K1597" i="35"/>
  <c r="M1597" i="35" s="1"/>
  <c r="K1596" i="35"/>
  <c r="K1595" i="35"/>
  <c r="K1594" i="35"/>
  <c r="K1593" i="35"/>
  <c r="M1593" i="35" s="1"/>
  <c r="K1592" i="35"/>
  <c r="K1591" i="35"/>
  <c r="L1591" i="35" s="1"/>
  <c r="K1590" i="35"/>
  <c r="K1589" i="35"/>
  <c r="M1589" i="35" s="1"/>
  <c r="K1588" i="35"/>
  <c r="K1587" i="35"/>
  <c r="M1587" i="35" s="1"/>
  <c r="K1586" i="35"/>
  <c r="K1585" i="35"/>
  <c r="M1585" i="35" s="1"/>
  <c r="K1584" i="35"/>
  <c r="L1584" i="35" s="1"/>
  <c r="K1583" i="35"/>
  <c r="L1583" i="35" s="1"/>
  <c r="K1582" i="35"/>
  <c r="K1581" i="35"/>
  <c r="M1581" i="35" s="1"/>
  <c r="K1580" i="35"/>
  <c r="K1579" i="35"/>
  <c r="K1578" i="35"/>
  <c r="K1577" i="35"/>
  <c r="M1577" i="35" s="1"/>
  <c r="K1576" i="35"/>
  <c r="K1575" i="35"/>
  <c r="K1574" i="35"/>
  <c r="K1573" i="35"/>
  <c r="M1573" i="35" s="1"/>
  <c r="K1572" i="35"/>
  <c r="K1571" i="35"/>
  <c r="K1570" i="35"/>
  <c r="K1569" i="35"/>
  <c r="M1569" i="35" s="1"/>
  <c r="K1568" i="35"/>
  <c r="L1568" i="35" s="1"/>
  <c r="K1567" i="35"/>
  <c r="K1566" i="35"/>
  <c r="K1565" i="35"/>
  <c r="M1565" i="35" s="1"/>
  <c r="K1564" i="35"/>
  <c r="K1563" i="35"/>
  <c r="M1563" i="35" s="1"/>
  <c r="K1562" i="35"/>
  <c r="K1561" i="35"/>
  <c r="M1561" i="35" s="1"/>
  <c r="K1560" i="35"/>
  <c r="L1560" i="35" s="1"/>
  <c r="K1559" i="35"/>
  <c r="K1558" i="35"/>
  <c r="K1557" i="35"/>
  <c r="K1556" i="35"/>
  <c r="K1555" i="35"/>
  <c r="K1554" i="35"/>
  <c r="K1553" i="35"/>
  <c r="M1553" i="35" s="1"/>
  <c r="K1552" i="35"/>
  <c r="K1551" i="35"/>
  <c r="M1551" i="35" s="1"/>
  <c r="K1550" i="35"/>
  <c r="K1549" i="35"/>
  <c r="K1548" i="35"/>
  <c r="K1547" i="35"/>
  <c r="K1546" i="35"/>
  <c r="K1545" i="35"/>
  <c r="M1545" i="35" s="1"/>
  <c r="K1544" i="35"/>
  <c r="L1544" i="35" s="1"/>
  <c r="K1543" i="35"/>
  <c r="K1542" i="35"/>
  <c r="K1541" i="35"/>
  <c r="K1540" i="35"/>
  <c r="K1539" i="35"/>
  <c r="K1538" i="35"/>
  <c r="K1537" i="35"/>
  <c r="M1537" i="35" s="1"/>
  <c r="K1536" i="35"/>
  <c r="L1536" i="35" s="1"/>
  <c r="K1535" i="35"/>
  <c r="M1535" i="35" s="1"/>
  <c r="K1534" i="35"/>
  <c r="K1533" i="35"/>
  <c r="M1533" i="35" s="1"/>
  <c r="K1532" i="35"/>
  <c r="K1531" i="35"/>
  <c r="K1530" i="35"/>
  <c r="K1529" i="35"/>
  <c r="K1528" i="35"/>
  <c r="L1528" i="35" s="1"/>
  <c r="K1527" i="35"/>
  <c r="K1526" i="35"/>
  <c r="K1525" i="35"/>
  <c r="K1524" i="35"/>
  <c r="K1523" i="35"/>
  <c r="K1522" i="35"/>
  <c r="K1521" i="35"/>
  <c r="M1521" i="35" s="1"/>
  <c r="K1520" i="35"/>
  <c r="L1520" i="35" s="1"/>
  <c r="K1519" i="35"/>
  <c r="M1519" i="35" s="1"/>
  <c r="K1518" i="35"/>
  <c r="K1517" i="35"/>
  <c r="M1517" i="35" s="1"/>
  <c r="K1516" i="35"/>
  <c r="K1515" i="35"/>
  <c r="K1514" i="35"/>
  <c r="K1513" i="35"/>
  <c r="M1513" i="35" s="1"/>
  <c r="K1512" i="35"/>
  <c r="L1512" i="35" s="1"/>
  <c r="K1511" i="35"/>
  <c r="K1510" i="35"/>
  <c r="L1510" i="35" s="1"/>
  <c r="K1509" i="35"/>
  <c r="K1508" i="35"/>
  <c r="K1507" i="35"/>
  <c r="K1506" i="35"/>
  <c r="K1505" i="35"/>
  <c r="K1504" i="35"/>
  <c r="K1503" i="35"/>
  <c r="K1502" i="35"/>
  <c r="K1501" i="35"/>
  <c r="M1501" i="35" s="1"/>
  <c r="K1500" i="35"/>
  <c r="K1499" i="35"/>
  <c r="M1499" i="35" s="1"/>
  <c r="K1498" i="35"/>
  <c r="K1497" i="35"/>
  <c r="K1496" i="35"/>
  <c r="K1495" i="35"/>
  <c r="K1494" i="35"/>
  <c r="K1493" i="35"/>
  <c r="K1492" i="35"/>
  <c r="K1491" i="35"/>
  <c r="K1490" i="35"/>
  <c r="K1489" i="35"/>
  <c r="K1488" i="35"/>
  <c r="K1487" i="35"/>
  <c r="K1486" i="35"/>
  <c r="K1485" i="35"/>
  <c r="M1485" i="35" s="1"/>
  <c r="K1484" i="35"/>
  <c r="M1484" i="35" s="1"/>
  <c r="K1483" i="35"/>
  <c r="K1482" i="35"/>
  <c r="L1482" i="35" s="1"/>
  <c r="K1481" i="35"/>
  <c r="K1480" i="35"/>
  <c r="K1479" i="35"/>
  <c r="K1478" i="35"/>
  <c r="L1478" i="35" s="1"/>
  <c r="K1477" i="35"/>
  <c r="K1476" i="35"/>
  <c r="K1475" i="35"/>
  <c r="K1474" i="35"/>
  <c r="K1473" i="35"/>
  <c r="K1472" i="35"/>
  <c r="K1471" i="35"/>
  <c r="K1470" i="35"/>
  <c r="K1469" i="35"/>
  <c r="K1468" i="35"/>
  <c r="M1468" i="35" s="1"/>
  <c r="K1467" i="35"/>
  <c r="K1466" i="35"/>
  <c r="L1466" i="35" s="1"/>
  <c r="K1465" i="35"/>
  <c r="L1465" i="35" s="1"/>
  <c r="K1464" i="35"/>
  <c r="M1464" i="35" s="1"/>
  <c r="K1463" i="35"/>
  <c r="M1463" i="35" s="1"/>
  <c r="K1462" i="35"/>
  <c r="K1461" i="35"/>
  <c r="K1460" i="35"/>
  <c r="L1460" i="35" s="1"/>
  <c r="K1459" i="35"/>
  <c r="K1458" i="35"/>
  <c r="K1457" i="35"/>
  <c r="L1457" i="35" s="1"/>
  <c r="K1456" i="35"/>
  <c r="M1456" i="35" s="1"/>
  <c r="K1455" i="35"/>
  <c r="K1454" i="35"/>
  <c r="K1453" i="35"/>
  <c r="K1452" i="35"/>
  <c r="K1451" i="35"/>
  <c r="K1450" i="35"/>
  <c r="K1449" i="35"/>
  <c r="K1448" i="35"/>
  <c r="K1447" i="35"/>
  <c r="K1446" i="35"/>
  <c r="K1445" i="35"/>
  <c r="K1444" i="35"/>
  <c r="K1443" i="35"/>
  <c r="K1442" i="35"/>
  <c r="K1441" i="35"/>
  <c r="K1440" i="35"/>
  <c r="K1439" i="35"/>
  <c r="M1439" i="35" s="1"/>
  <c r="K1438" i="35"/>
  <c r="K1437" i="35"/>
  <c r="K1436" i="35"/>
  <c r="L1436" i="35" s="1"/>
  <c r="K1435" i="35"/>
  <c r="K1434" i="35"/>
  <c r="K1433" i="35"/>
  <c r="L1433" i="35" s="1"/>
  <c r="K1432" i="35"/>
  <c r="K1431" i="35"/>
  <c r="K1430" i="35"/>
  <c r="K1429" i="35"/>
  <c r="K1428" i="35"/>
  <c r="K1427" i="35"/>
  <c r="K1426" i="35"/>
  <c r="K1425" i="35"/>
  <c r="K1424" i="35"/>
  <c r="K1423" i="35"/>
  <c r="K1422" i="35"/>
  <c r="K1421" i="35"/>
  <c r="K1420" i="35"/>
  <c r="K1419" i="35"/>
  <c r="K1418" i="35"/>
  <c r="K1417" i="35"/>
  <c r="K1416" i="35"/>
  <c r="K1415" i="35"/>
  <c r="K1414" i="35"/>
  <c r="K1413" i="35"/>
  <c r="K1412" i="35"/>
  <c r="K1411" i="35"/>
  <c r="K1410" i="35"/>
  <c r="K1409" i="35"/>
  <c r="K1408" i="35"/>
  <c r="M1408" i="35" s="1"/>
  <c r="K1407" i="35"/>
  <c r="M1407" i="35" s="1"/>
  <c r="K1406" i="35"/>
  <c r="K1405" i="35"/>
  <c r="K1404" i="35"/>
  <c r="L1404" i="35" s="1"/>
  <c r="K1403" i="35"/>
  <c r="K1402" i="35"/>
  <c r="K1401" i="35"/>
  <c r="L1401" i="35" s="1"/>
  <c r="K1400" i="35"/>
  <c r="K1399" i="35"/>
  <c r="K1398" i="35"/>
  <c r="K1397" i="35"/>
  <c r="K1396" i="35"/>
  <c r="K1395" i="35"/>
  <c r="K1394" i="35"/>
  <c r="K1393" i="35"/>
  <c r="K1392" i="35"/>
  <c r="L1392" i="35" s="1"/>
  <c r="K1391" i="35"/>
  <c r="K1390" i="35"/>
  <c r="K1389" i="35"/>
  <c r="K1388" i="35"/>
  <c r="K1387" i="35"/>
  <c r="K1386" i="35"/>
  <c r="K1385" i="35"/>
  <c r="K1384" i="35"/>
  <c r="K1383" i="35"/>
  <c r="K1382" i="35"/>
  <c r="K1381" i="35"/>
  <c r="K1380" i="35"/>
  <c r="K1379" i="35"/>
  <c r="M1379" i="35" s="1"/>
  <c r="K1378" i="35"/>
  <c r="K1377" i="35"/>
  <c r="K1376" i="35"/>
  <c r="K1375" i="35"/>
  <c r="K1374" i="35"/>
  <c r="K1373" i="35"/>
  <c r="M1373" i="35" s="1"/>
  <c r="K1372" i="35"/>
  <c r="L1372" i="35" s="1"/>
  <c r="K1371" i="35"/>
  <c r="K1370" i="35"/>
  <c r="K1369" i="35"/>
  <c r="L1369" i="35" s="1"/>
  <c r="K1368" i="35"/>
  <c r="L1368" i="35" s="1"/>
  <c r="K1367" i="35"/>
  <c r="K1366" i="35"/>
  <c r="K1365" i="35"/>
  <c r="K1364" i="35"/>
  <c r="K1363" i="35"/>
  <c r="K1362" i="35"/>
  <c r="L1362" i="35" s="1"/>
  <c r="K1361" i="35"/>
  <c r="K1360" i="35"/>
  <c r="K1359" i="35"/>
  <c r="K1358" i="35"/>
  <c r="K1357" i="35"/>
  <c r="M1357" i="35" s="1"/>
  <c r="K1356" i="35"/>
  <c r="K1355" i="35"/>
  <c r="K1354" i="35"/>
  <c r="K1353" i="35"/>
  <c r="K1352" i="35"/>
  <c r="K1351" i="35"/>
  <c r="K1350" i="35"/>
  <c r="K1349" i="35"/>
  <c r="M1349" i="35" s="1"/>
  <c r="K1348" i="35"/>
  <c r="K1347" i="35"/>
  <c r="K1346" i="35"/>
  <c r="K1345" i="35"/>
  <c r="K1344" i="35"/>
  <c r="K1343" i="35"/>
  <c r="K1342" i="35"/>
  <c r="K1341" i="35"/>
  <c r="K1340" i="35"/>
  <c r="K1339" i="35"/>
  <c r="K1338" i="35"/>
  <c r="K1337" i="35"/>
  <c r="K1336" i="35"/>
  <c r="K1335" i="35"/>
  <c r="K1334" i="35"/>
  <c r="K1333" i="35"/>
  <c r="K1332" i="35"/>
  <c r="K1331" i="35"/>
  <c r="K1330" i="35"/>
  <c r="K1329" i="35"/>
  <c r="K1328" i="35"/>
  <c r="K1327" i="35"/>
  <c r="K1326" i="35"/>
  <c r="K1325" i="35"/>
  <c r="K1324" i="35"/>
  <c r="K1323" i="35"/>
  <c r="K1322" i="35"/>
  <c r="K1321" i="35"/>
  <c r="K1320" i="35"/>
  <c r="K1319" i="35"/>
  <c r="K1318" i="35"/>
  <c r="K1317" i="35"/>
  <c r="K1316" i="35"/>
  <c r="K1315" i="35"/>
  <c r="K1314" i="35"/>
  <c r="K1313" i="35"/>
  <c r="K1312" i="35"/>
  <c r="K1311" i="35"/>
  <c r="K1310" i="35"/>
  <c r="K1309" i="35"/>
  <c r="K1308" i="35"/>
  <c r="K1307" i="35"/>
  <c r="K1306" i="35"/>
  <c r="K1305" i="35"/>
  <c r="K1304" i="35"/>
  <c r="K1303" i="35"/>
  <c r="K1302" i="35"/>
  <c r="K1301" i="35"/>
  <c r="K1300" i="35"/>
  <c r="K1299" i="35"/>
  <c r="K1298" i="35"/>
  <c r="K1297" i="35"/>
  <c r="K1296" i="35"/>
  <c r="K1295" i="35"/>
  <c r="K1294" i="35"/>
  <c r="K1293" i="35"/>
  <c r="K1292" i="35"/>
  <c r="K1291" i="35"/>
  <c r="K1290" i="35"/>
  <c r="K1289" i="35"/>
  <c r="K1288" i="35"/>
  <c r="K1287" i="35"/>
  <c r="K1286" i="35"/>
  <c r="K1285" i="35"/>
  <c r="K1284" i="35"/>
  <c r="K1283" i="35"/>
  <c r="K1282" i="35"/>
  <c r="K1281" i="35"/>
  <c r="K1280" i="35"/>
  <c r="K1279" i="35"/>
  <c r="K1278" i="35"/>
  <c r="K1277" i="35"/>
  <c r="K1276" i="35"/>
  <c r="K1275" i="35"/>
  <c r="K1274" i="35"/>
  <c r="K1273" i="35"/>
  <c r="K1272" i="35"/>
  <c r="K1271" i="35"/>
  <c r="K1270" i="35"/>
  <c r="K1269" i="35"/>
  <c r="K1268" i="35"/>
  <c r="K1267" i="35"/>
  <c r="K1266" i="35"/>
  <c r="K1265" i="35"/>
  <c r="K1264" i="35"/>
  <c r="K1263" i="35"/>
  <c r="K1262" i="35"/>
  <c r="K1261" i="35"/>
  <c r="K1260" i="35"/>
  <c r="K1259" i="35"/>
  <c r="K1258" i="35"/>
  <c r="K1257" i="35"/>
  <c r="K1256" i="35"/>
  <c r="K1255" i="35"/>
  <c r="K1254" i="35"/>
  <c r="K1253" i="35"/>
  <c r="K1252" i="35"/>
  <c r="K1251" i="35"/>
  <c r="K1250" i="35"/>
  <c r="K1249" i="35"/>
  <c r="K1248" i="35"/>
  <c r="K1247" i="35"/>
  <c r="K1246" i="35"/>
  <c r="K1245" i="35"/>
  <c r="L1245" i="35" s="1"/>
  <c r="K1244" i="35"/>
  <c r="K1243" i="35"/>
  <c r="K1242" i="35"/>
  <c r="K1241" i="35"/>
  <c r="K1240" i="35"/>
  <c r="K1239" i="35"/>
  <c r="K1238" i="35"/>
  <c r="K1237" i="35"/>
  <c r="K1236" i="35"/>
  <c r="K1235" i="35"/>
  <c r="K1234" i="35"/>
  <c r="K1233" i="35"/>
  <c r="K1232" i="35"/>
  <c r="K1231" i="35"/>
  <c r="K1230" i="35"/>
  <c r="K1229" i="35"/>
  <c r="L1229" i="35" s="1"/>
  <c r="K1228" i="35"/>
  <c r="K1227" i="35"/>
  <c r="K1226" i="35"/>
  <c r="K1225" i="35"/>
  <c r="K1224" i="35"/>
  <c r="K1223" i="35"/>
  <c r="K1222" i="35"/>
  <c r="K1221" i="35"/>
  <c r="K1220" i="35"/>
  <c r="K1219" i="35"/>
  <c r="K1218" i="35"/>
  <c r="K1217" i="35"/>
  <c r="K1216" i="35"/>
  <c r="K1215" i="35"/>
  <c r="K1214" i="35"/>
  <c r="K1213" i="35"/>
  <c r="L1213" i="35" s="1"/>
  <c r="K1212" i="35"/>
  <c r="K1211" i="35"/>
  <c r="K1210" i="35"/>
  <c r="K1209" i="35"/>
  <c r="K1208" i="35"/>
  <c r="K1207" i="35"/>
  <c r="K1206" i="35"/>
  <c r="K1205" i="35"/>
  <c r="K1204" i="35"/>
  <c r="K1203" i="35"/>
  <c r="K1202" i="35"/>
  <c r="K1201" i="35"/>
  <c r="K1200" i="35"/>
  <c r="K1199" i="35"/>
  <c r="K1198" i="35"/>
  <c r="K1197" i="35"/>
  <c r="K1196" i="35"/>
  <c r="K1195" i="35"/>
  <c r="K1194" i="35"/>
  <c r="K1193" i="35"/>
  <c r="K1192" i="35"/>
  <c r="K1191" i="35"/>
  <c r="K1190" i="35"/>
  <c r="K1189" i="35"/>
  <c r="K1188" i="35"/>
  <c r="K1187" i="35"/>
  <c r="K1186" i="35"/>
  <c r="K1185" i="35"/>
  <c r="K1184" i="35"/>
  <c r="K1183" i="35"/>
  <c r="K1182" i="35"/>
  <c r="K1181" i="35"/>
  <c r="L1181" i="35" s="1"/>
  <c r="K1180" i="35"/>
  <c r="K1179" i="35"/>
  <c r="K1178" i="35"/>
  <c r="K1177" i="35"/>
  <c r="K1176" i="35"/>
  <c r="K1175" i="35"/>
  <c r="K1174" i="35"/>
  <c r="K1173" i="35"/>
  <c r="K1172" i="35"/>
  <c r="K1171" i="35"/>
  <c r="K1170" i="35"/>
  <c r="K1169" i="35"/>
  <c r="K1168" i="35"/>
  <c r="K1167" i="35"/>
  <c r="K1166" i="35"/>
  <c r="K1165" i="35"/>
  <c r="L1165" i="35" s="1"/>
  <c r="K1164" i="35"/>
  <c r="K1163" i="35"/>
  <c r="K1162" i="35"/>
  <c r="K1161" i="35"/>
  <c r="K1160" i="35"/>
  <c r="K1159" i="35"/>
  <c r="K1158" i="35"/>
  <c r="K1157" i="35"/>
  <c r="M1157" i="35" s="1"/>
  <c r="K1156" i="35"/>
  <c r="K1155" i="35"/>
  <c r="K1154" i="35"/>
  <c r="K1153" i="35"/>
  <c r="K1152" i="35"/>
  <c r="M1152" i="35" s="1"/>
  <c r="K1151" i="35"/>
  <c r="K1150" i="35"/>
  <c r="K1149" i="35"/>
  <c r="M1149" i="35" s="1"/>
  <c r="K1148" i="35"/>
  <c r="K1147" i="35"/>
  <c r="K1146" i="35"/>
  <c r="K1145" i="35"/>
  <c r="K1144" i="35"/>
  <c r="M1144" i="35" s="1"/>
  <c r="K1143" i="35"/>
  <c r="K1142" i="35"/>
  <c r="K1141" i="35"/>
  <c r="M1141" i="35" s="1"/>
  <c r="K1140" i="35"/>
  <c r="K1139" i="35"/>
  <c r="K1138" i="35"/>
  <c r="K1137" i="35"/>
  <c r="K1136" i="35"/>
  <c r="L1136" i="35" s="1"/>
  <c r="K1135" i="35"/>
  <c r="K1134" i="35"/>
  <c r="M1134" i="35" s="1"/>
  <c r="K1133" i="35"/>
  <c r="K1132" i="35"/>
  <c r="K1131" i="35"/>
  <c r="K1130" i="35"/>
  <c r="K1129" i="35"/>
  <c r="K1128" i="35"/>
  <c r="K1127" i="35"/>
  <c r="K1126" i="35"/>
  <c r="M1126" i="35" s="1"/>
  <c r="K1125" i="35"/>
  <c r="K1124" i="35"/>
  <c r="K1123" i="35"/>
  <c r="L1123" i="35" s="1"/>
  <c r="K1122" i="35"/>
  <c r="K1121" i="35"/>
  <c r="K1120" i="35"/>
  <c r="L1120" i="35" s="1"/>
  <c r="K1119" i="35"/>
  <c r="K1118" i="35"/>
  <c r="M1118" i="35" s="1"/>
  <c r="K1117" i="35"/>
  <c r="K1116" i="35"/>
  <c r="K1115" i="35"/>
  <c r="K1114" i="35"/>
  <c r="K1113" i="35"/>
  <c r="K1112" i="35"/>
  <c r="K1111" i="35"/>
  <c r="K1110" i="35"/>
  <c r="K1109" i="35"/>
  <c r="K1108" i="35"/>
  <c r="K1107" i="35"/>
  <c r="L1107" i="35" s="1"/>
  <c r="K1106" i="35"/>
  <c r="K1105" i="35"/>
  <c r="K1104" i="35"/>
  <c r="L1104" i="35" s="1"/>
  <c r="K1103" i="35"/>
  <c r="K1102" i="35"/>
  <c r="M1102" i="35" s="1"/>
  <c r="K1101" i="35"/>
  <c r="K1100" i="35"/>
  <c r="K1099" i="35"/>
  <c r="K1098" i="35"/>
  <c r="K1097" i="35"/>
  <c r="K1096" i="35"/>
  <c r="K1095" i="35"/>
  <c r="K1094" i="35"/>
  <c r="M1094" i="35" s="1"/>
  <c r="K1093" i="35"/>
  <c r="K1092" i="35"/>
  <c r="K1091" i="35"/>
  <c r="L1091" i="35" s="1"/>
  <c r="K1090" i="35"/>
  <c r="K1089" i="35"/>
  <c r="K1088" i="35"/>
  <c r="L1088" i="35" s="1"/>
  <c r="K1087" i="35"/>
  <c r="K1086" i="35"/>
  <c r="M1086" i="35" s="1"/>
  <c r="K1085" i="35"/>
  <c r="K1084" i="35"/>
  <c r="K1083" i="35"/>
  <c r="K1082" i="35"/>
  <c r="K1081" i="35"/>
  <c r="K1080" i="35"/>
  <c r="K1079" i="35"/>
  <c r="K1078" i="35"/>
  <c r="M1078" i="35" s="1"/>
  <c r="K1077" i="35"/>
  <c r="K1076" i="35"/>
  <c r="K1075" i="35"/>
  <c r="L1075" i="35" s="1"/>
  <c r="K1074" i="35"/>
  <c r="K1073" i="35"/>
  <c r="K1072" i="35"/>
  <c r="L1072" i="35" s="1"/>
  <c r="K1071" i="35"/>
  <c r="K1070" i="35"/>
  <c r="M1070" i="35" s="1"/>
  <c r="K1069" i="35"/>
  <c r="K1068" i="35"/>
  <c r="K1067" i="35"/>
  <c r="K1066" i="35"/>
  <c r="K1065" i="35"/>
  <c r="K1064" i="35"/>
  <c r="K1063" i="35"/>
  <c r="K1062" i="35"/>
  <c r="M1062" i="35" s="1"/>
  <c r="K1061" i="35"/>
  <c r="K1060" i="35"/>
  <c r="K1059" i="35"/>
  <c r="L1059" i="35" s="1"/>
  <c r="K1058" i="35"/>
  <c r="K1057" i="35"/>
  <c r="K1056" i="35"/>
  <c r="L1056" i="35" s="1"/>
  <c r="K1055" i="35"/>
  <c r="K1054" i="35"/>
  <c r="M1054" i="35" s="1"/>
  <c r="K1053" i="35"/>
  <c r="K1052" i="35"/>
  <c r="K1051" i="35"/>
  <c r="K1050" i="35"/>
  <c r="K1049" i="35"/>
  <c r="K1048" i="35"/>
  <c r="K1047" i="35"/>
  <c r="K1046" i="35"/>
  <c r="K1045" i="35"/>
  <c r="K1044" i="35"/>
  <c r="K1043" i="35"/>
  <c r="L1043" i="35" s="1"/>
  <c r="K1042" i="35"/>
  <c r="K1041" i="35"/>
  <c r="K1040" i="35"/>
  <c r="L1040" i="35" s="1"/>
  <c r="K1039" i="35"/>
  <c r="K1038" i="35"/>
  <c r="M1038" i="35" s="1"/>
  <c r="K1037" i="35"/>
  <c r="K1036" i="35"/>
  <c r="K1035" i="35"/>
  <c r="K1034" i="35"/>
  <c r="K1033" i="35"/>
  <c r="K1032" i="35"/>
  <c r="K1031" i="35"/>
  <c r="K1030" i="35"/>
  <c r="K1029" i="35"/>
  <c r="K1028" i="35"/>
  <c r="K1027" i="35"/>
  <c r="K1026" i="35"/>
  <c r="K1025" i="35"/>
  <c r="K1024" i="35"/>
  <c r="M1024" i="35" s="1"/>
  <c r="K1023" i="35"/>
  <c r="K1022" i="35"/>
  <c r="M1022" i="35" s="1"/>
  <c r="K1021" i="35"/>
  <c r="K1020" i="35"/>
  <c r="K1019" i="35"/>
  <c r="L1019" i="35" s="1"/>
  <c r="K1018" i="35"/>
  <c r="K1017" i="35"/>
  <c r="K1016" i="35"/>
  <c r="L1016" i="35" s="1"/>
  <c r="K1015" i="35"/>
  <c r="K1014" i="35"/>
  <c r="K1013" i="35"/>
  <c r="K1012" i="35"/>
  <c r="K1011" i="35"/>
  <c r="K1010" i="35"/>
  <c r="M1010" i="35" s="1"/>
  <c r="K1009" i="35"/>
  <c r="K1008" i="35"/>
  <c r="K1007" i="35"/>
  <c r="K1006" i="35"/>
  <c r="M1006" i="35" s="1"/>
  <c r="K1005" i="35"/>
  <c r="K1004" i="35"/>
  <c r="K1003" i="35"/>
  <c r="K1002" i="35"/>
  <c r="K1001" i="35"/>
  <c r="K1000" i="35"/>
  <c r="K999" i="35"/>
  <c r="K998" i="35"/>
  <c r="K997" i="35"/>
  <c r="K996" i="35"/>
  <c r="K995" i="35"/>
  <c r="K994" i="35"/>
  <c r="K993" i="35"/>
  <c r="K992" i="35"/>
  <c r="K991" i="35"/>
  <c r="K990" i="35"/>
  <c r="M990" i="35" s="1"/>
  <c r="K989" i="35"/>
  <c r="K988" i="35"/>
  <c r="K987" i="35"/>
  <c r="K986" i="35"/>
  <c r="K985" i="35"/>
  <c r="K984" i="35"/>
  <c r="M984" i="35" s="1"/>
  <c r="K983" i="35"/>
  <c r="K982" i="35"/>
  <c r="K981" i="35"/>
  <c r="K980" i="35"/>
  <c r="K979" i="35"/>
  <c r="L979" i="35" s="1"/>
  <c r="K978" i="35"/>
  <c r="K977" i="35"/>
  <c r="K976" i="35"/>
  <c r="M976" i="35" s="1"/>
  <c r="K975" i="35"/>
  <c r="K974" i="35"/>
  <c r="M974" i="35" s="1"/>
  <c r="K973" i="35"/>
  <c r="K972" i="35"/>
  <c r="K971" i="35"/>
  <c r="L971" i="35" s="1"/>
  <c r="K970" i="35"/>
  <c r="K969" i="35"/>
  <c r="K968" i="35"/>
  <c r="M968" i="35" s="1"/>
  <c r="K967" i="35"/>
  <c r="K966" i="35"/>
  <c r="M966" i="35" s="1"/>
  <c r="K965" i="35"/>
  <c r="K964" i="35"/>
  <c r="K963" i="35"/>
  <c r="K962" i="35"/>
  <c r="M962" i="35" s="1"/>
  <c r="K961" i="35"/>
  <c r="K960" i="35"/>
  <c r="K959" i="35"/>
  <c r="L959" i="35" s="1"/>
  <c r="K958" i="35"/>
  <c r="M958" i="35" s="1"/>
  <c r="K957" i="35"/>
  <c r="K956" i="35"/>
  <c r="M956" i="35" s="1"/>
  <c r="K955" i="35"/>
  <c r="L955" i="35" s="1"/>
  <c r="K954" i="35"/>
  <c r="K953" i="35"/>
  <c r="K952" i="35"/>
  <c r="K951" i="35"/>
  <c r="K950" i="35"/>
  <c r="K949" i="35"/>
  <c r="K948" i="35"/>
  <c r="K947" i="35"/>
  <c r="L947" i="35" s="1"/>
  <c r="K946" i="35"/>
  <c r="M946" i="35" s="1"/>
  <c r="K945" i="35"/>
  <c r="K944" i="35"/>
  <c r="K943" i="35"/>
  <c r="K942" i="35"/>
  <c r="M942" i="35" s="1"/>
  <c r="K941" i="35"/>
  <c r="K940" i="35"/>
  <c r="K939" i="35"/>
  <c r="K938" i="35"/>
  <c r="K937" i="35"/>
  <c r="K936" i="35"/>
  <c r="K935" i="35"/>
  <c r="K934" i="35"/>
  <c r="K933" i="35"/>
  <c r="K932" i="35"/>
  <c r="K931" i="35"/>
  <c r="K930" i="35"/>
  <c r="M930" i="35" s="1"/>
  <c r="K929" i="35"/>
  <c r="K928" i="35"/>
  <c r="K927" i="35"/>
  <c r="K926" i="35"/>
  <c r="M926" i="35" s="1"/>
  <c r="K925" i="35"/>
  <c r="K924" i="35"/>
  <c r="M924" i="35" s="1"/>
  <c r="K923" i="35"/>
  <c r="K922" i="35"/>
  <c r="K921" i="35"/>
  <c r="K920" i="35"/>
  <c r="K919" i="35"/>
  <c r="M919" i="35" s="1"/>
  <c r="K918" i="35"/>
  <c r="K917" i="35"/>
  <c r="K916" i="35"/>
  <c r="L916" i="35" s="1"/>
  <c r="K915" i="35"/>
  <c r="K914" i="35"/>
  <c r="K913" i="35"/>
  <c r="K912" i="35"/>
  <c r="K911" i="35"/>
  <c r="K910" i="35"/>
  <c r="M910" i="35" s="1"/>
  <c r="K909" i="35"/>
  <c r="K908" i="35"/>
  <c r="K907" i="35"/>
  <c r="L907" i="35" s="1"/>
  <c r="K906" i="35"/>
  <c r="K905" i="35"/>
  <c r="K904" i="35"/>
  <c r="M904" i="35" s="1"/>
  <c r="K903" i="35"/>
  <c r="K902" i="35"/>
  <c r="K901" i="35"/>
  <c r="K900" i="35"/>
  <c r="K899" i="35"/>
  <c r="M899" i="35" s="1"/>
  <c r="K898" i="35"/>
  <c r="M898" i="35" s="1"/>
  <c r="K897" i="35"/>
  <c r="K896" i="35"/>
  <c r="K895" i="35"/>
  <c r="L895" i="35" s="1"/>
  <c r="K894" i="35"/>
  <c r="M894" i="35" s="1"/>
  <c r="K893" i="35"/>
  <c r="K892" i="35"/>
  <c r="K891" i="35"/>
  <c r="L891" i="35" s="1"/>
  <c r="K890" i="35"/>
  <c r="K889" i="35"/>
  <c r="K888" i="35"/>
  <c r="L888" i="35" s="1"/>
  <c r="K887" i="35"/>
  <c r="K886" i="35"/>
  <c r="K885" i="35"/>
  <c r="K884" i="35"/>
  <c r="K883" i="35"/>
  <c r="K882" i="35"/>
  <c r="M882" i="35" s="1"/>
  <c r="K881" i="35"/>
  <c r="K880" i="35"/>
  <c r="K879" i="35"/>
  <c r="K878" i="35"/>
  <c r="M878" i="35" s="1"/>
  <c r="K877" i="35"/>
  <c r="K876" i="35"/>
  <c r="K875" i="35"/>
  <c r="M875" i="35" s="1"/>
  <c r="K874" i="35"/>
  <c r="K873" i="35"/>
  <c r="K872" i="35"/>
  <c r="K871" i="35"/>
  <c r="K870" i="35"/>
  <c r="M870" i="35" s="1"/>
  <c r="K869" i="35"/>
  <c r="K868" i="35"/>
  <c r="L868" i="35" s="1"/>
  <c r="K867" i="35"/>
  <c r="L867" i="35" s="1"/>
  <c r="K866" i="35"/>
  <c r="K865" i="35"/>
  <c r="K864" i="35"/>
  <c r="L864" i="35" s="1"/>
  <c r="K863" i="35"/>
  <c r="K862" i="35"/>
  <c r="M862" i="35" s="1"/>
  <c r="K861" i="35"/>
  <c r="K860" i="35"/>
  <c r="K859" i="35"/>
  <c r="K858" i="35"/>
  <c r="K857" i="35"/>
  <c r="K856" i="35"/>
  <c r="K855" i="35"/>
  <c r="L855" i="35" s="1"/>
  <c r="K854" i="35"/>
  <c r="K853" i="35"/>
  <c r="K852" i="35"/>
  <c r="K851" i="35"/>
  <c r="L851" i="35" s="1"/>
  <c r="K850" i="35"/>
  <c r="K849" i="35"/>
  <c r="K848" i="35"/>
  <c r="L848" i="35" s="1"/>
  <c r="K847" i="35"/>
  <c r="K846" i="35"/>
  <c r="M846" i="35" s="1"/>
  <c r="K845" i="35"/>
  <c r="K844" i="35"/>
  <c r="K843" i="35"/>
  <c r="K842" i="35"/>
  <c r="K841" i="35"/>
  <c r="K840" i="35"/>
  <c r="L840" i="35" s="1"/>
  <c r="K839" i="35"/>
  <c r="K838" i="35"/>
  <c r="K837" i="35"/>
  <c r="K836" i="35"/>
  <c r="K835" i="35"/>
  <c r="K834" i="35"/>
  <c r="K833" i="35"/>
  <c r="K832" i="35"/>
  <c r="K831" i="35"/>
  <c r="K830" i="35"/>
  <c r="M830" i="35" s="1"/>
  <c r="K829" i="35"/>
  <c r="K828" i="35"/>
  <c r="K827" i="35"/>
  <c r="K826" i="35"/>
  <c r="K825" i="35"/>
  <c r="K824" i="35"/>
  <c r="L824" i="35" s="1"/>
  <c r="K823" i="35"/>
  <c r="K822" i="35"/>
  <c r="K821" i="35"/>
  <c r="L821" i="35" s="1"/>
  <c r="K820" i="35"/>
  <c r="K819" i="35"/>
  <c r="K818" i="35"/>
  <c r="M818" i="35" s="1"/>
  <c r="K817" i="35"/>
  <c r="K816" i="35"/>
  <c r="K815" i="35"/>
  <c r="K814" i="35"/>
  <c r="K813" i="35"/>
  <c r="K812" i="35"/>
  <c r="K811" i="35"/>
  <c r="K810" i="35"/>
  <c r="K809" i="35"/>
  <c r="K808" i="35"/>
  <c r="K807" i="35"/>
  <c r="L807" i="35" s="1"/>
  <c r="K806" i="35"/>
  <c r="K805" i="35"/>
  <c r="K804" i="35"/>
  <c r="K803" i="35"/>
  <c r="K802" i="35"/>
  <c r="K801" i="35"/>
  <c r="K800" i="35"/>
  <c r="L800" i="35" s="1"/>
  <c r="K799" i="35"/>
  <c r="L799" i="35" s="1"/>
  <c r="K798" i="35"/>
  <c r="K797" i="35"/>
  <c r="K796" i="35"/>
  <c r="K795" i="35"/>
  <c r="K794" i="35"/>
  <c r="K793" i="35"/>
  <c r="K792" i="35"/>
  <c r="K791" i="35"/>
  <c r="L791" i="35" s="1"/>
  <c r="K790" i="35"/>
  <c r="K789" i="35"/>
  <c r="K788" i="35"/>
  <c r="L788" i="35" s="1"/>
  <c r="K787" i="35"/>
  <c r="K786" i="35"/>
  <c r="K785" i="35"/>
  <c r="K784" i="35"/>
  <c r="K783" i="35"/>
  <c r="L783" i="35" s="1"/>
  <c r="K782" i="35"/>
  <c r="K781" i="35"/>
  <c r="K780" i="35"/>
  <c r="L780" i="35" s="1"/>
  <c r="K779" i="35"/>
  <c r="K778" i="35"/>
  <c r="K777" i="35"/>
  <c r="K776" i="35"/>
  <c r="K775" i="35"/>
  <c r="L775" i="35" s="1"/>
  <c r="K774" i="35"/>
  <c r="K773" i="35"/>
  <c r="K772" i="35"/>
  <c r="K771" i="35"/>
  <c r="K770" i="35"/>
  <c r="K769" i="35"/>
  <c r="K768" i="35"/>
  <c r="K767" i="35"/>
  <c r="L767" i="35" s="1"/>
  <c r="K766" i="35"/>
  <c r="K765" i="35"/>
  <c r="K764" i="35"/>
  <c r="K763" i="35"/>
  <c r="K762" i="35"/>
  <c r="K761" i="35"/>
  <c r="K760" i="35"/>
  <c r="K759" i="35"/>
  <c r="L759" i="35" s="1"/>
  <c r="K758" i="35"/>
  <c r="K757" i="35"/>
  <c r="K756" i="35"/>
  <c r="K755" i="35"/>
  <c r="K754" i="35"/>
  <c r="K753" i="35"/>
  <c r="K752" i="35"/>
  <c r="K751" i="35"/>
  <c r="L751" i="35" s="1"/>
  <c r="K750" i="35"/>
  <c r="K749" i="35"/>
  <c r="K748" i="35"/>
  <c r="L748" i="35" s="1"/>
  <c r="K747" i="35"/>
  <c r="K746" i="35"/>
  <c r="K745" i="35"/>
  <c r="K744" i="35"/>
  <c r="K743" i="35"/>
  <c r="L743" i="35" s="1"/>
  <c r="K742" i="35"/>
  <c r="K741" i="35"/>
  <c r="K740" i="35"/>
  <c r="K739" i="35"/>
  <c r="K738" i="35"/>
  <c r="K737" i="35"/>
  <c r="K736" i="35"/>
  <c r="L736" i="35" s="1"/>
  <c r="K735" i="35"/>
  <c r="L735" i="35" s="1"/>
  <c r="K734" i="35"/>
  <c r="K733" i="35"/>
  <c r="K732" i="35"/>
  <c r="K731" i="35"/>
  <c r="K730" i="35"/>
  <c r="K729" i="35"/>
  <c r="K728" i="35"/>
  <c r="K727" i="35"/>
  <c r="L727" i="35" s="1"/>
  <c r="K726" i="35"/>
  <c r="K725" i="35"/>
  <c r="K724" i="35"/>
  <c r="L724" i="35" s="1"/>
  <c r="K723" i="35"/>
  <c r="K722" i="35"/>
  <c r="K721" i="35"/>
  <c r="K720" i="35"/>
  <c r="K719" i="35"/>
  <c r="L719" i="35" s="1"/>
  <c r="K718" i="35"/>
  <c r="K717" i="35"/>
  <c r="K716" i="35"/>
  <c r="K715" i="35"/>
  <c r="K714" i="35"/>
  <c r="K713" i="35"/>
  <c r="K712" i="35"/>
  <c r="K711" i="35"/>
  <c r="L711" i="35" s="1"/>
  <c r="K710" i="35"/>
  <c r="K709" i="35"/>
  <c r="K708" i="35"/>
  <c r="K707" i="35"/>
  <c r="K706" i="35"/>
  <c r="K705" i="35"/>
  <c r="K704" i="35"/>
  <c r="K703" i="35"/>
  <c r="L703" i="35" s="1"/>
  <c r="K702" i="35"/>
  <c r="K701" i="35"/>
  <c r="K700" i="35"/>
  <c r="L700" i="35" s="1"/>
  <c r="K699" i="35"/>
  <c r="K698" i="35"/>
  <c r="K697" i="35"/>
  <c r="K696" i="35"/>
  <c r="K695" i="35"/>
  <c r="L695" i="35" s="1"/>
  <c r="K694" i="35"/>
  <c r="K693" i="35"/>
  <c r="K692" i="35"/>
  <c r="K691" i="35"/>
  <c r="K690" i="35"/>
  <c r="K689" i="35"/>
  <c r="K688" i="35"/>
  <c r="K687" i="35"/>
  <c r="L687" i="35" s="1"/>
  <c r="K686" i="35"/>
  <c r="K685" i="35"/>
  <c r="K684" i="35"/>
  <c r="L684" i="35" s="1"/>
  <c r="K683" i="35"/>
  <c r="K682" i="35"/>
  <c r="K681" i="35"/>
  <c r="K680" i="35"/>
  <c r="K679" i="35"/>
  <c r="L679" i="35" s="1"/>
  <c r="K678" i="35"/>
  <c r="K677" i="35"/>
  <c r="K676" i="35"/>
  <c r="K675" i="35"/>
  <c r="K674" i="35"/>
  <c r="K673" i="35"/>
  <c r="K672" i="35"/>
  <c r="L672" i="35" s="1"/>
  <c r="K671" i="35"/>
  <c r="L671" i="35" s="1"/>
  <c r="K670" i="35"/>
  <c r="K669" i="35"/>
  <c r="K668" i="35"/>
  <c r="K667" i="35"/>
  <c r="K666" i="35"/>
  <c r="K665" i="35"/>
  <c r="K664" i="35"/>
  <c r="K663" i="35"/>
  <c r="L663" i="35" s="1"/>
  <c r="K662" i="35"/>
  <c r="K661" i="35"/>
  <c r="K660" i="35"/>
  <c r="K659" i="35"/>
  <c r="K658" i="35"/>
  <c r="K657" i="35"/>
  <c r="K656" i="35"/>
  <c r="K655" i="35"/>
  <c r="L655" i="35" s="1"/>
  <c r="K654" i="35"/>
  <c r="K653" i="35"/>
  <c r="K652" i="35"/>
  <c r="L652" i="35" s="1"/>
  <c r="K651" i="35"/>
  <c r="K650" i="35"/>
  <c r="K649" i="35"/>
  <c r="K648" i="35"/>
  <c r="K647" i="35"/>
  <c r="L647" i="35" s="1"/>
  <c r="K646" i="35"/>
  <c r="K645" i="35"/>
  <c r="K644" i="35"/>
  <c r="K643" i="35"/>
  <c r="L643" i="35" s="1"/>
  <c r="K642" i="35"/>
  <c r="K641" i="35"/>
  <c r="K640" i="35"/>
  <c r="K639" i="35"/>
  <c r="K638" i="35"/>
  <c r="K637" i="35"/>
  <c r="K636" i="35"/>
  <c r="K635" i="35"/>
  <c r="K634" i="35"/>
  <c r="K633" i="35"/>
  <c r="K632" i="35"/>
  <c r="K631" i="35"/>
  <c r="K630" i="35"/>
  <c r="K629" i="35"/>
  <c r="K628" i="35"/>
  <c r="K627" i="35"/>
  <c r="M627" i="35" s="1"/>
  <c r="K626" i="35"/>
  <c r="K625" i="35"/>
  <c r="K624" i="35"/>
  <c r="L624" i="35" s="1"/>
  <c r="K623" i="35"/>
  <c r="K622" i="35"/>
  <c r="K621" i="35"/>
  <c r="K620" i="35"/>
  <c r="K619" i="35"/>
  <c r="K618" i="35"/>
  <c r="K617" i="35"/>
  <c r="K616" i="35"/>
  <c r="K615" i="35"/>
  <c r="K614" i="35"/>
  <c r="K613" i="35"/>
  <c r="K612" i="35"/>
  <c r="K611" i="35"/>
  <c r="M611" i="35" s="1"/>
  <c r="K610" i="35"/>
  <c r="K609" i="35"/>
  <c r="K608" i="35"/>
  <c r="L608" i="35" s="1"/>
  <c r="K607" i="35"/>
  <c r="K606" i="35"/>
  <c r="K605" i="35"/>
  <c r="K604" i="35"/>
  <c r="K603" i="35"/>
  <c r="M603" i="35" s="1"/>
  <c r="K602" i="35"/>
  <c r="K601" i="35"/>
  <c r="K600" i="35"/>
  <c r="L600" i="35" s="1"/>
  <c r="K599" i="35"/>
  <c r="L599" i="35" s="1"/>
  <c r="K598" i="35"/>
  <c r="K597" i="35"/>
  <c r="K596" i="35"/>
  <c r="K595" i="35"/>
  <c r="M595" i="35" s="1"/>
  <c r="K594" i="35"/>
  <c r="K593" i="35"/>
  <c r="K592" i="35"/>
  <c r="L592" i="35" s="1"/>
  <c r="K591" i="35"/>
  <c r="L591" i="35" s="1"/>
  <c r="K590" i="35"/>
  <c r="K589" i="35"/>
  <c r="K588" i="35"/>
  <c r="K587" i="35"/>
  <c r="M587" i="35" s="1"/>
  <c r="K586" i="35"/>
  <c r="K585" i="35"/>
  <c r="K584" i="35"/>
  <c r="L584" i="35" s="1"/>
  <c r="K583" i="35"/>
  <c r="K582" i="35"/>
  <c r="K581" i="35"/>
  <c r="K580" i="35"/>
  <c r="K579" i="35"/>
  <c r="L579" i="35" s="1"/>
  <c r="K578" i="35"/>
  <c r="K577" i="35"/>
  <c r="K576" i="35"/>
  <c r="K575" i="35"/>
  <c r="K574" i="35"/>
  <c r="K573" i="35"/>
  <c r="K572" i="35"/>
  <c r="K571" i="35"/>
  <c r="K570" i="35"/>
  <c r="K569" i="35"/>
  <c r="K568" i="35"/>
  <c r="K567" i="35"/>
  <c r="L567" i="35" s="1"/>
  <c r="K566" i="35"/>
  <c r="K565" i="35"/>
  <c r="K564" i="35"/>
  <c r="K563" i="35"/>
  <c r="M563" i="35" s="1"/>
  <c r="K562" i="35"/>
  <c r="K561" i="35"/>
  <c r="K560" i="35"/>
  <c r="L560" i="35" s="1"/>
  <c r="K559" i="35"/>
  <c r="L559" i="35" s="1"/>
  <c r="K558" i="35"/>
  <c r="K557" i="35"/>
  <c r="K556" i="35"/>
  <c r="K555" i="35"/>
  <c r="K554" i="35"/>
  <c r="K553" i="35"/>
  <c r="K552" i="35"/>
  <c r="K551" i="35"/>
  <c r="L551" i="35" s="1"/>
  <c r="K550" i="35"/>
  <c r="K549" i="35"/>
  <c r="K548" i="35"/>
  <c r="K547" i="35"/>
  <c r="K546" i="35"/>
  <c r="K545" i="35"/>
  <c r="K544" i="35"/>
  <c r="K543" i="35"/>
  <c r="K542" i="35"/>
  <c r="K541" i="35"/>
  <c r="K540" i="35"/>
  <c r="K539" i="35"/>
  <c r="K538" i="35"/>
  <c r="K537" i="35"/>
  <c r="K536" i="35"/>
  <c r="K535" i="35"/>
  <c r="L535" i="35" s="1"/>
  <c r="K534" i="35"/>
  <c r="K533" i="35"/>
  <c r="K532" i="35"/>
  <c r="K531" i="35"/>
  <c r="L531" i="35" s="1"/>
  <c r="K530" i="35"/>
  <c r="K529" i="35"/>
  <c r="K528" i="35"/>
  <c r="K527" i="35"/>
  <c r="L527" i="35" s="1"/>
  <c r="K526" i="35"/>
  <c r="K525" i="35"/>
  <c r="K524" i="35"/>
  <c r="K523" i="35"/>
  <c r="K522" i="35"/>
  <c r="K521" i="35"/>
  <c r="K520" i="35"/>
  <c r="K519" i="35"/>
  <c r="K518" i="35"/>
  <c r="K517" i="35"/>
  <c r="K516" i="35"/>
  <c r="K515" i="35"/>
  <c r="K514" i="35"/>
  <c r="K513" i="35"/>
  <c r="K512" i="35"/>
  <c r="K511" i="35"/>
  <c r="K510" i="35"/>
  <c r="K509" i="35"/>
  <c r="K508" i="35"/>
  <c r="K507" i="35"/>
  <c r="K506" i="35"/>
  <c r="K505" i="35"/>
  <c r="K504" i="35"/>
  <c r="K503" i="35"/>
  <c r="M503" i="35" s="1"/>
  <c r="K502" i="35"/>
  <c r="K501" i="35"/>
  <c r="K500" i="35"/>
  <c r="L500" i="35" s="1"/>
  <c r="K499" i="35"/>
  <c r="M499" i="35" s="1"/>
  <c r="K498" i="35"/>
  <c r="K497" i="35"/>
  <c r="K496" i="35"/>
  <c r="L496" i="35" s="1"/>
  <c r="K495" i="35"/>
  <c r="K494" i="35"/>
  <c r="K493" i="35"/>
  <c r="K492" i="35"/>
  <c r="K491" i="35"/>
  <c r="K490" i="35"/>
  <c r="K489" i="35"/>
  <c r="K488" i="35"/>
  <c r="K487" i="35"/>
  <c r="K486" i="35"/>
  <c r="K485" i="35"/>
  <c r="K484" i="35"/>
  <c r="K483" i="35"/>
  <c r="K482" i="35"/>
  <c r="K481" i="35"/>
  <c r="K480" i="35"/>
  <c r="K479" i="35"/>
  <c r="K478" i="35"/>
  <c r="K477" i="35"/>
  <c r="K476" i="35"/>
  <c r="K475" i="35"/>
  <c r="K474" i="35"/>
  <c r="K473" i="35"/>
  <c r="K472" i="35"/>
  <c r="K471" i="35"/>
  <c r="L471" i="35" s="1"/>
  <c r="K470" i="35"/>
  <c r="K469" i="35"/>
  <c r="K468" i="35"/>
  <c r="L468" i="35" s="1"/>
  <c r="K467" i="35"/>
  <c r="K466" i="35"/>
  <c r="K465" i="35"/>
  <c r="K464" i="35"/>
  <c r="K463" i="35"/>
  <c r="L463" i="35" s="1"/>
  <c r="K462" i="35"/>
  <c r="M462" i="35" s="1"/>
  <c r="K461" i="35"/>
  <c r="M461" i="35" s="1"/>
  <c r="K460" i="35"/>
  <c r="K459" i="35"/>
  <c r="K458" i="35"/>
  <c r="K457" i="35"/>
  <c r="M457" i="35" s="1"/>
  <c r="K456" i="35"/>
  <c r="L456" i="35" s="1"/>
  <c r="K455" i="35"/>
  <c r="L455" i="35" s="1"/>
  <c r="K454" i="35"/>
  <c r="M454" i="35" s="1"/>
  <c r="K453" i="35"/>
  <c r="M453" i="35" s="1"/>
  <c r="K452" i="35"/>
  <c r="K451" i="35"/>
  <c r="M451" i="35" s="1"/>
  <c r="K450" i="35"/>
  <c r="K449" i="35"/>
  <c r="M449" i="35" s="1"/>
  <c r="K448" i="35"/>
  <c r="L448" i="35" s="1"/>
  <c r="K447" i="35"/>
  <c r="L447" i="35" s="1"/>
  <c r="K446" i="35"/>
  <c r="K445" i="35"/>
  <c r="M445" i="35" s="1"/>
  <c r="K444" i="35"/>
  <c r="L444" i="35" s="1"/>
  <c r="K443" i="35"/>
  <c r="K442" i="35"/>
  <c r="K441" i="35"/>
  <c r="M441" i="35" s="1"/>
  <c r="K440" i="35"/>
  <c r="L440" i="35" s="1"/>
  <c r="K439" i="35"/>
  <c r="M439" i="35" s="1"/>
  <c r="K438" i="35"/>
  <c r="K437" i="35"/>
  <c r="M437" i="35" s="1"/>
  <c r="K436" i="35"/>
  <c r="K435" i="35"/>
  <c r="K434" i="35"/>
  <c r="L434" i="35" s="1"/>
  <c r="K433" i="35"/>
  <c r="M433" i="35" s="1"/>
  <c r="K432" i="35"/>
  <c r="L432" i="35" s="1"/>
  <c r="K431" i="35"/>
  <c r="K430" i="35"/>
  <c r="M430" i="35" s="1"/>
  <c r="K429" i="35"/>
  <c r="M429" i="35" s="1"/>
  <c r="K428" i="35"/>
  <c r="L428" i="35" s="1"/>
  <c r="K427" i="35"/>
  <c r="L427" i="35" s="1"/>
  <c r="K426" i="35"/>
  <c r="L426" i="35" s="1"/>
  <c r="K425" i="35"/>
  <c r="M425" i="35" s="1"/>
  <c r="K424" i="35"/>
  <c r="L424" i="35" s="1"/>
  <c r="K423" i="35"/>
  <c r="M423" i="35" s="1"/>
  <c r="K422" i="35"/>
  <c r="K421" i="35"/>
  <c r="M421" i="35" s="1"/>
  <c r="K420" i="35"/>
  <c r="K419" i="35"/>
  <c r="L419" i="35" s="1"/>
  <c r="K418" i="35"/>
  <c r="L418" i="35" s="1"/>
  <c r="K417" i="35"/>
  <c r="M417" i="35" s="1"/>
  <c r="K416" i="35"/>
  <c r="L416" i="35" s="1"/>
  <c r="K415" i="35"/>
  <c r="K414" i="35"/>
  <c r="K413" i="35"/>
  <c r="M413" i="35" s="1"/>
  <c r="K412" i="35"/>
  <c r="L412" i="35" s="1"/>
  <c r="K411" i="35"/>
  <c r="L411" i="35" s="1"/>
  <c r="K410" i="35"/>
  <c r="K409" i="35"/>
  <c r="M409" i="35" s="1"/>
  <c r="K408" i="35"/>
  <c r="L408" i="35" s="1"/>
  <c r="K407" i="35"/>
  <c r="K406" i="35"/>
  <c r="M406" i="35" s="1"/>
  <c r="K405" i="35"/>
  <c r="M405" i="35" s="1"/>
  <c r="K404" i="35"/>
  <c r="L404" i="35" s="1"/>
  <c r="K403" i="35"/>
  <c r="M403" i="35" s="1"/>
  <c r="K402" i="35"/>
  <c r="K401" i="35"/>
  <c r="M401" i="35" s="1"/>
  <c r="K400" i="35"/>
  <c r="L400" i="35" s="1"/>
  <c r="K399" i="35"/>
  <c r="K398" i="35"/>
  <c r="M398" i="35" s="1"/>
  <c r="K397" i="35"/>
  <c r="M397" i="35" s="1"/>
  <c r="K396" i="35"/>
  <c r="K395" i="35"/>
  <c r="K394" i="35"/>
  <c r="L394" i="35" s="1"/>
  <c r="K393" i="35"/>
  <c r="M393" i="35" s="1"/>
  <c r="K392" i="35"/>
  <c r="L392" i="35" s="1"/>
  <c r="K391" i="35"/>
  <c r="L391" i="35" s="1"/>
  <c r="K390" i="35"/>
  <c r="M390" i="35" s="1"/>
  <c r="K389" i="35"/>
  <c r="M389" i="35" s="1"/>
  <c r="K388" i="35"/>
  <c r="K387" i="35"/>
  <c r="M387" i="35" s="1"/>
  <c r="K386" i="35"/>
  <c r="K385" i="35"/>
  <c r="M385" i="35" s="1"/>
  <c r="K384" i="35"/>
  <c r="L384" i="35" s="1"/>
  <c r="K383" i="35"/>
  <c r="K382" i="35"/>
  <c r="K381" i="35"/>
  <c r="M381" i="35" s="1"/>
  <c r="K380" i="35"/>
  <c r="K379" i="35"/>
  <c r="K378" i="35"/>
  <c r="K377" i="35"/>
  <c r="M377" i="35" s="1"/>
  <c r="K376" i="35"/>
  <c r="K375" i="35"/>
  <c r="M375" i="35" s="1"/>
  <c r="K374" i="35"/>
  <c r="L374" i="35" s="1"/>
  <c r="K373" i="35"/>
  <c r="K372" i="35"/>
  <c r="L372" i="35" s="1"/>
  <c r="K371" i="35"/>
  <c r="K370" i="35"/>
  <c r="K369" i="35"/>
  <c r="K368" i="35"/>
  <c r="K367" i="35"/>
  <c r="K366" i="35"/>
  <c r="M366" i="35" s="1"/>
  <c r="K365" i="35"/>
  <c r="K364" i="35"/>
  <c r="K363" i="35"/>
  <c r="M363" i="35" s="1"/>
  <c r="K362" i="35"/>
  <c r="L362" i="35" s="1"/>
  <c r="K361" i="35"/>
  <c r="K360" i="35"/>
  <c r="K359" i="35"/>
  <c r="L359" i="35" s="1"/>
  <c r="K358" i="35"/>
  <c r="M358" i="35" s="1"/>
  <c r="K357" i="35"/>
  <c r="K356" i="35"/>
  <c r="L356" i="35" s="1"/>
  <c r="K355" i="35"/>
  <c r="K354" i="35"/>
  <c r="K353" i="35"/>
  <c r="M353" i="35" s="1"/>
  <c r="K352" i="35"/>
  <c r="K351" i="35"/>
  <c r="L351" i="35" s="1"/>
  <c r="K350" i="35"/>
  <c r="M350" i="35" s="1"/>
  <c r="K349" i="35"/>
  <c r="K348" i="35"/>
  <c r="K347" i="35"/>
  <c r="L347" i="35" s="1"/>
  <c r="K346" i="35"/>
  <c r="K345" i="35"/>
  <c r="M345" i="35" s="1"/>
  <c r="K344" i="35"/>
  <c r="K343" i="35"/>
  <c r="M343" i="35" s="1"/>
  <c r="K342" i="35"/>
  <c r="K341" i="35"/>
  <c r="K340" i="35"/>
  <c r="L340" i="35" s="1"/>
  <c r="K339" i="35"/>
  <c r="L339" i="35" s="1"/>
  <c r="K338" i="35"/>
  <c r="L338" i="35" s="1"/>
  <c r="K337" i="35"/>
  <c r="K336" i="35"/>
  <c r="K335" i="35"/>
  <c r="L335" i="35" s="1"/>
  <c r="K334" i="35"/>
  <c r="M334" i="35" s="1"/>
  <c r="K333" i="35"/>
  <c r="K332" i="35"/>
  <c r="K331" i="35"/>
  <c r="L331" i="35" s="1"/>
  <c r="K330" i="35"/>
  <c r="L330" i="35" s="1"/>
  <c r="K329" i="35"/>
  <c r="K328" i="35"/>
  <c r="K327" i="35"/>
  <c r="K326" i="35"/>
  <c r="K325" i="35"/>
  <c r="K324" i="35"/>
  <c r="L324" i="35" s="1"/>
  <c r="K323" i="35"/>
  <c r="M323" i="35" s="1"/>
  <c r="K322" i="35"/>
  <c r="L322" i="35" s="1"/>
  <c r="K321" i="35"/>
  <c r="M321" i="35" s="1"/>
  <c r="K320" i="35"/>
  <c r="K319" i="35"/>
  <c r="K318" i="35"/>
  <c r="K317" i="35"/>
  <c r="K316" i="35"/>
  <c r="L316" i="35" s="1"/>
  <c r="K315" i="35"/>
  <c r="K314" i="35"/>
  <c r="K313" i="35"/>
  <c r="M313" i="35" s="1"/>
  <c r="K312" i="35"/>
  <c r="K311" i="35"/>
  <c r="K310" i="35"/>
  <c r="L310" i="35" s="1"/>
  <c r="K309" i="35"/>
  <c r="K308" i="35"/>
  <c r="K307" i="35"/>
  <c r="M307" i="35" s="1"/>
  <c r="K306" i="35"/>
  <c r="K305" i="35"/>
  <c r="K304" i="35"/>
  <c r="K303" i="35"/>
  <c r="K302" i="35"/>
  <c r="M302" i="35" s="1"/>
  <c r="K301" i="35"/>
  <c r="K300" i="35"/>
  <c r="K299" i="35"/>
  <c r="M299" i="35" s="1"/>
  <c r="K298" i="35"/>
  <c r="L298" i="35" s="1"/>
  <c r="K297" i="35"/>
  <c r="K296" i="35"/>
  <c r="K295" i="35"/>
  <c r="L295" i="35" s="1"/>
  <c r="K294" i="35"/>
  <c r="M294" i="35" s="1"/>
  <c r="K293" i="35"/>
  <c r="K292" i="35"/>
  <c r="L292" i="35" s="1"/>
  <c r="K291" i="35"/>
  <c r="K290" i="35"/>
  <c r="K289" i="35"/>
  <c r="K288" i="35"/>
  <c r="K287" i="35"/>
  <c r="L287" i="35" s="1"/>
  <c r="K286" i="35"/>
  <c r="M286" i="35" s="1"/>
  <c r="K285" i="35"/>
  <c r="K284" i="35"/>
  <c r="K283" i="35"/>
  <c r="L283" i="35" s="1"/>
  <c r="K282" i="35"/>
  <c r="K281" i="35"/>
  <c r="M281" i="35" s="1"/>
  <c r="K280" i="35"/>
  <c r="K279" i="35"/>
  <c r="L279" i="35" s="1"/>
  <c r="K278" i="35"/>
  <c r="K277" i="35"/>
  <c r="K276" i="35"/>
  <c r="L276" i="35" s="1"/>
  <c r="K275" i="35"/>
  <c r="K274" i="35"/>
  <c r="L274" i="35" s="1"/>
  <c r="K273" i="35"/>
  <c r="K272" i="35"/>
  <c r="K271" i="35"/>
  <c r="L271" i="35" s="1"/>
  <c r="K270" i="35"/>
  <c r="M270" i="35" s="1"/>
  <c r="K269" i="35"/>
  <c r="K268" i="35"/>
  <c r="K267" i="35"/>
  <c r="K266" i="35"/>
  <c r="K265" i="35"/>
  <c r="K264" i="35"/>
  <c r="M264" i="35" s="1"/>
  <c r="K263" i="35"/>
  <c r="L263" i="35" s="1"/>
  <c r="K262" i="35"/>
  <c r="M262" i="35" s="1"/>
  <c r="K261" i="35"/>
  <c r="L261" i="35" s="1"/>
  <c r="K260" i="35"/>
  <c r="K259" i="35"/>
  <c r="M259" i="35" s="1"/>
  <c r="K258" i="35"/>
  <c r="L258" i="35" s="1"/>
  <c r="K257" i="35"/>
  <c r="M257" i="35" s="1"/>
  <c r="K256" i="35"/>
  <c r="M256" i="35" s="1"/>
  <c r="K255" i="35"/>
  <c r="M255" i="35" s="1"/>
  <c r="K254" i="35"/>
  <c r="L254" i="35" s="1"/>
  <c r="K253" i="35"/>
  <c r="K252" i="35"/>
  <c r="M252" i="35" s="1"/>
  <c r="K251" i="35"/>
  <c r="L251" i="35" s="1"/>
  <c r="K250" i="35"/>
  <c r="M250" i="35" s="1"/>
  <c r="K249" i="35"/>
  <c r="M249" i="35" s="1"/>
  <c r="K248" i="35"/>
  <c r="M248" i="35" s="1"/>
  <c r="K247" i="35"/>
  <c r="L247" i="35" s="1"/>
  <c r="K246" i="35"/>
  <c r="M246" i="35" s="1"/>
  <c r="K245" i="35"/>
  <c r="M245" i="35" s="1"/>
  <c r="K244" i="35"/>
  <c r="M244" i="35" s="1"/>
  <c r="K243" i="35"/>
  <c r="M243" i="35" s="1"/>
  <c r="K242" i="35"/>
  <c r="M242" i="35" s="1"/>
  <c r="K241" i="35"/>
  <c r="M241" i="35" s="1"/>
  <c r="K240" i="35"/>
  <c r="L240" i="35" s="1"/>
  <c r="K239" i="35"/>
  <c r="M239" i="35" s="1"/>
  <c r="K238" i="35"/>
  <c r="M238" i="35" s="1"/>
  <c r="K237" i="35"/>
  <c r="L237" i="35" s="1"/>
  <c r="K236" i="35"/>
  <c r="M236" i="35" s="1"/>
  <c r="K235" i="35"/>
  <c r="M235" i="35" s="1"/>
  <c r="K234" i="35"/>
  <c r="M234" i="35" s="1"/>
  <c r="K233" i="35"/>
  <c r="K232" i="35"/>
  <c r="M232" i="35" s="1"/>
  <c r="K231" i="35"/>
  <c r="L231" i="35" s="1"/>
  <c r="K230" i="35"/>
  <c r="K229" i="35"/>
  <c r="M229" i="35" s="1"/>
  <c r="K228" i="35"/>
  <c r="M228" i="35" s="1"/>
  <c r="K227" i="35"/>
  <c r="L227" i="35" s="1"/>
  <c r="K226" i="35"/>
  <c r="M226" i="35" s="1"/>
  <c r="K225" i="35"/>
  <c r="M225" i="35" s="1"/>
  <c r="K224" i="35"/>
  <c r="M224" i="35" s="1"/>
  <c r="K223" i="35"/>
  <c r="M223" i="35" s="1"/>
  <c r="K222" i="35"/>
  <c r="M222" i="35" s="1"/>
  <c r="K221" i="35"/>
  <c r="M221" i="35" s="1"/>
  <c r="K220" i="35"/>
  <c r="L220" i="35" s="1"/>
  <c r="K219" i="35"/>
  <c r="K218" i="35"/>
  <c r="M218" i="35" s="1"/>
  <c r="K217" i="35"/>
  <c r="M217" i="35" s="1"/>
  <c r="K216" i="35"/>
  <c r="K215" i="35"/>
  <c r="M215" i="35" s="1"/>
  <c r="K214" i="35"/>
  <c r="M214" i="35" s="1"/>
  <c r="K213" i="35"/>
  <c r="M213" i="35" s="1"/>
  <c r="K212" i="35"/>
  <c r="L212" i="35" s="1"/>
  <c r="K211" i="35"/>
  <c r="M211" i="35" s="1"/>
  <c r="K210" i="35"/>
  <c r="M210" i="35" s="1"/>
  <c r="K209" i="35"/>
  <c r="L209" i="35" s="1"/>
  <c r="K208" i="35"/>
  <c r="M208" i="35" s="1"/>
  <c r="K207" i="35"/>
  <c r="M207" i="35" s="1"/>
  <c r="K206" i="35"/>
  <c r="M206" i="35" s="1"/>
  <c r="K205" i="35"/>
  <c r="K204" i="35"/>
  <c r="L204" i="35" s="1"/>
  <c r="K203" i="35"/>
  <c r="M203" i="35" s="1"/>
  <c r="K202" i="35"/>
  <c r="M202" i="35" s="1"/>
  <c r="K201" i="35"/>
  <c r="L201" i="35" s="1"/>
  <c r="K200" i="35"/>
  <c r="M200" i="35" s="1"/>
  <c r="K199" i="35"/>
  <c r="M199" i="35" s="1"/>
  <c r="K198" i="35"/>
  <c r="M198" i="35" s="1"/>
  <c r="K197" i="35"/>
  <c r="M197" i="35" s="1"/>
  <c r="K196" i="35"/>
  <c r="L196" i="35" s="1"/>
  <c r="K195" i="35"/>
  <c r="L195" i="35" s="1"/>
  <c r="K194" i="35"/>
  <c r="M194" i="35" s="1"/>
  <c r="K193" i="35"/>
  <c r="M193" i="35" s="1"/>
  <c r="K192" i="35"/>
  <c r="M192" i="35" s="1"/>
  <c r="K191" i="35"/>
  <c r="M191" i="35" s="1"/>
  <c r="K190" i="35"/>
  <c r="L190" i="35" s="1"/>
  <c r="K189" i="35"/>
  <c r="M189" i="35" s="1"/>
  <c r="K188" i="35"/>
  <c r="M188" i="35" s="1"/>
  <c r="K187" i="35"/>
  <c r="M187" i="35" s="1"/>
  <c r="K186" i="35"/>
  <c r="L186" i="35" s="1"/>
  <c r="K185" i="35"/>
  <c r="M185" i="35" s="1"/>
  <c r="K184" i="35"/>
  <c r="M184" i="35" s="1"/>
  <c r="K183" i="35"/>
  <c r="M183" i="35" s="1"/>
  <c r="K182" i="35"/>
  <c r="M182" i="35" s="1"/>
  <c r="K181" i="35"/>
  <c r="M181" i="35" s="1"/>
  <c r="K180" i="35"/>
  <c r="L180" i="35" s="1"/>
  <c r="K179" i="35"/>
  <c r="M179" i="35" s="1"/>
  <c r="K178" i="35"/>
  <c r="M178" i="35" s="1"/>
  <c r="K177" i="35"/>
  <c r="M177" i="35" s="1"/>
  <c r="K176" i="35"/>
  <c r="K175" i="35"/>
  <c r="L175" i="35" s="1"/>
  <c r="K174" i="35"/>
  <c r="M174" i="35" s="1"/>
  <c r="K173" i="35"/>
  <c r="L173" i="35" s="1"/>
  <c r="K172" i="35"/>
  <c r="L172" i="35" s="1"/>
  <c r="K171" i="35"/>
  <c r="M171" i="35" s="1"/>
  <c r="K170" i="35"/>
  <c r="L170" i="35" s="1"/>
  <c r="K169" i="35"/>
  <c r="M169" i="35" s="1"/>
  <c r="K168" i="35"/>
  <c r="M168" i="35" s="1"/>
  <c r="K167" i="35"/>
  <c r="M167" i="35" s="1"/>
  <c r="K166" i="35"/>
  <c r="M166" i="35" s="1"/>
  <c r="K165" i="35"/>
  <c r="L165" i="35" s="1"/>
  <c r="K164" i="35"/>
  <c r="M164" i="35" s="1"/>
  <c r="K163" i="35"/>
  <c r="M163" i="35" s="1"/>
  <c r="K162" i="35"/>
  <c r="M162" i="35" s="1"/>
  <c r="K161" i="35"/>
  <c r="M161" i="35" s="1"/>
  <c r="K160" i="35"/>
  <c r="L160" i="35" s="1"/>
  <c r="K159" i="35"/>
  <c r="M159" i="35" s="1"/>
  <c r="K158" i="35"/>
  <c r="L158" i="35" s="1"/>
  <c r="K157" i="35"/>
  <c r="M157" i="35" s="1"/>
  <c r="K156" i="35"/>
  <c r="M156" i="35" s="1"/>
  <c r="K155" i="35"/>
  <c r="M155" i="35" s="1"/>
  <c r="K154" i="35"/>
  <c r="M154" i="35" s="1"/>
  <c r="K153" i="35"/>
  <c r="L153" i="35" s="1"/>
  <c r="K152" i="35"/>
  <c r="M152" i="35" s="1"/>
  <c r="K151" i="35"/>
  <c r="M151" i="35" s="1"/>
  <c r="K150" i="35"/>
  <c r="L150" i="35" s="1"/>
  <c r="K149" i="35"/>
  <c r="L149" i="35" s="1"/>
  <c r="K148" i="35"/>
  <c r="M148" i="35" s="1"/>
  <c r="K147" i="35"/>
  <c r="M147" i="35" s="1"/>
  <c r="K146" i="35"/>
  <c r="M146" i="35" s="1"/>
  <c r="K145" i="35"/>
  <c r="M145" i="35" s="1"/>
  <c r="K144" i="35"/>
  <c r="M144" i="35" s="1"/>
  <c r="K143" i="35"/>
  <c r="L143" i="35" s="1"/>
  <c r="K142" i="35"/>
  <c r="M142" i="35" s="1"/>
  <c r="K141" i="35"/>
  <c r="M141" i="35" s="1"/>
  <c r="K140" i="35"/>
  <c r="L140" i="35" s="1"/>
  <c r="K139" i="35"/>
  <c r="M139" i="35" s="1"/>
  <c r="K138" i="35"/>
  <c r="M138" i="35" s="1"/>
  <c r="K137" i="35"/>
  <c r="L137" i="35" s="1"/>
  <c r="K136" i="35"/>
  <c r="M136" i="35" s="1"/>
  <c r="K135" i="35"/>
  <c r="M135" i="35" s="1"/>
  <c r="K134" i="35"/>
  <c r="M134" i="35" s="1"/>
  <c r="K133" i="35"/>
  <c r="K132" i="35"/>
  <c r="L132" i="35" s="1"/>
  <c r="K131" i="35"/>
  <c r="M131" i="35" s="1"/>
  <c r="K130" i="35"/>
  <c r="M130" i="35" s="1"/>
  <c r="K129" i="35"/>
  <c r="L129" i="35" s="1"/>
  <c r="K128" i="35"/>
  <c r="M128" i="35" s="1"/>
  <c r="K127" i="35"/>
  <c r="M127" i="35" s="1"/>
  <c r="K126" i="35"/>
  <c r="M126" i="35" s="1"/>
  <c r="K125" i="35"/>
  <c r="M125" i="35" s="1"/>
  <c r="K124" i="35"/>
  <c r="M124" i="35" s="1"/>
  <c r="K123" i="35"/>
  <c r="M123" i="35" s="1"/>
  <c r="K122" i="35"/>
  <c r="L122" i="35" s="1"/>
  <c r="K121" i="35"/>
  <c r="L121" i="35" s="1"/>
  <c r="K120" i="35"/>
  <c r="M120" i="35" s="1"/>
  <c r="K119" i="35"/>
  <c r="M119" i="35" s="1"/>
  <c r="K118" i="35"/>
  <c r="K117" i="35"/>
  <c r="M117" i="35" s="1"/>
  <c r="K116" i="35"/>
  <c r="M116" i="35" s="1"/>
  <c r="K115" i="35"/>
  <c r="M115" i="35" s="1"/>
  <c r="K114" i="35"/>
  <c r="M114" i="35" s="1"/>
  <c r="K113" i="35"/>
  <c r="L113" i="35" s="1"/>
  <c r="K112" i="35"/>
  <c r="M112" i="35" s="1"/>
  <c r="K111" i="35"/>
  <c r="M111" i="35" s="1"/>
  <c r="K110" i="35"/>
  <c r="M110" i="35" s="1"/>
  <c r="K109" i="35"/>
  <c r="L109" i="35" s="1"/>
  <c r="K108" i="35"/>
  <c r="M108" i="35" s="1"/>
  <c r="K107" i="35"/>
  <c r="L107" i="35" s="1"/>
  <c r="K106" i="35"/>
  <c r="M106" i="35" s="1"/>
  <c r="K105" i="35"/>
  <c r="M105" i="35" s="1"/>
  <c r="K104" i="35"/>
  <c r="M104" i="35" s="1"/>
  <c r="K103" i="35"/>
  <c r="M103" i="35" s="1"/>
  <c r="K102" i="35"/>
  <c r="L102" i="35" s="1"/>
  <c r="K101" i="35"/>
  <c r="M101" i="35" s="1"/>
  <c r="K100" i="35"/>
  <c r="M100" i="35" s="1"/>
  <c r="K99" i="35"/>
  <c r="L99" i="35" s="1"/>
  <c r="K98" i="35"/>
  <c r="L98" i="35" s="1"/>
  <c r="K97" i="35"/>
  <c r="M97" i="35" s="1"/>
  <c r="K96" i="35"/>
  <c r="L96" i="35" s="1"/>
  <c r="K95" i="35"/>
  <c r="M95" i="35" s="1"/>
  <c r="K94" i="35"/>
  <c r="M94" i="35" s="1"/>
  <c r="K93" i="35"/>
  <c r="M93" i="35" s="1"/>
  <c r="K92" i="35"/>
  <c r="M92" i="35" s="1"/>
  <c r="K91" i="35"/>
  <c r="M91" i="35" s="1"/>
  <c r="K90" i="35"/>
  <c r="M90" i="35" s="1"/>
  <c r="K89" i="35"/>
  <c r="M89" i="35" s="1"/>
  <c r="K88" i="35"/>
  <c r="L88" i="35" s="1"/>
  <c r="K87" i="35"/>
  <c r="M87" i="35" s="1"/>
  <c r="K86" i="35"/>
  <c r="M86" i="35" s="1"/>
  <c r="K85" i="35"/>
  <c r="L85" i="35" s="1"/>
  <c r="K84" i="35"/>
  <c r="M84" i="35" s="1"/>
  <c r="K83" i="35"/>
  <c r="M83" i="35" s="1"/>
  <c r="K82" i="35"/>
  <c r="M82" i="35" s="1"/>
  <c r="K81" i="35"/>
  <c r="M81" i="35" s="1"/>
  <c r="K80" i="35"/>
  <c r="L80" i="35" s="1"/>
  <c r="K79" i="35"/>
  <c r="M79" i="35" s="1"/>
  <c r="K78" i="35"/>
  <c r="M78" i="35" s="1"/>
  <c r="K77" i="35"/>
  <c r="M77" i="35" s="1"/>
  <c r="K76" i="35"/>
  <c r="M76" i="35" s="1"/>
  <c r="K75" i="35"/>
  <c r="L75" i="35" s="1"/>
  <c r="K74" i="35"/>
  <c r="M74" i="35" s="1"/>
  <c r="K73" i="35"/>
  <c r="M73" i="35" s="1"/>
  <c r="K72" i="35"/>
  <c r="L72" i="35" s="1"/>
  <c r="K71" i="35"/>
  <c r="L71" i="35" s="1"/>
  <c r="K70" i="35"/>
  <c r="M70" i="35" s="1"/>
  <c r="K69" i="35"/>
  <c r="L69" i="35" s="1"/>
  <c r="K68" i="35"/>
  <c r="M68" i="35" s="1"/>
  <c r="K67" i="35"/>
  <c r="M67" i="35" s="1"/>
  <c r="K66" i="35"/>
  <c r="L66" i="35" s="1"/>
  <c r="K65" i="35"/>
  <c r="M65" i="35" s="1"/>
  <c r="K64" i="35"/>
  <c r="K63" i="35"/>
  <c r="M63" i="35" s="1"/>
  <c r="K62" i="35"/>
  <c r="M62" i="35" s="1"/>
  <c r="K61" i="35"/>
  <c r="M61" i="35" s="1"/>
  <c r="K60" i="35"/>
  <c r="M60" i="35" s="1"/>
  <c r="K59" i="35"/>
  <c r="M59" i="35" s="1"/>
  <c r="K58" i="35"/>
  <c r="M58" i="35" s="1"/>
  <c r="K57" i="35"/>
  <c r="M57" i="35" s="1"/>
  <c r="K56" i="35"/>
  <c r="L56" i="35" s="1"/>
  <c r="K55" i="35"/>
  <c r="M55" i="35" s="1"/>
  <c r="K54" i="35"/>
  <c r="M54" i="35" s="1"/>
  <c r="K53" i="35"/>
  <c r="M53" i="35" s="1"/>
  <c r="K52" i="35"/>
  <c r="M52" i="35" s="1"/>
  <c r="K51" i="35"/>
  <c r="L51" i="35" s="1"/>
  <c r="K50" i="35"/>
  <c r="M50" i="35" s="1"/>
  <c r="K49" i="35"/>
  <c r="M49" i="35" s="1"/>
  <c r="K48" i="35"/>
  <c r="L48" i="35" s="1"/>
  <c r="K47" i="35"/>
  <c r="M47" i="35" s="1"/>
  <c r="K46" i="35"/>
  <c r="M46" i="35" s="1"/>
  <c r="K45" i="35"/>
  <c r="M45" i="35" s="1"/>
  <c r="K44" i="35"/>
  <c r="M44" i="35" s="1"/>
  <c r="K43" i="35"/>
  <c r="M43" i="35" s="1"/>
  <c r="K42" i="35"/>
  <c r="L42" i="35" s="1"/>
  <c r="K41" i="35"/>
  <c r="K40" i="35"/>
  <c r="M40" i="35" s="1"/>
  <c r="K39" i="35"/>
  <c r="M39" i="35" s="1"/>
  <c r="K38" i="35"/>
  <c r="M38" i="35" s="1"/>
  <c r="K37" i="35"/>
  <c r="L37" i="35" s="1"/>
  <c r="K36" i="35"/>
  <c r="M36" i="35" s="1"/>
  <c r="K35" i="35"/>
  <c r="M35" i="35" s="1"/>
  <c r="K34" i="35"/>
  <c r="L34" i="35" s="1"/>
  <c r="K33" i="35"/>
  <c r="M33" i="35" s="1"/>
  <c r="K32" i="35"/>
  <c r="M32" i="35" s="1"/>
  <c r="K31" i="35"/>
  <c r="M31" i="35" s="1"/>
  <c r="K30" i="35"/>
  <c r="L30" i="35" s="1"/>
  <c r="K29" i="35"/>
  <c r="L29" i="35" s="1"/>
  <c r="K28" i="35"/>
  <c r="M28" i="35" s="1"/>
  <c r="K27" i="35"/>
  <c r="M27" i="35" s="1"/>
  <c r="K26" i="35"/>
  <c r="M26" i="35" s="1"/>
  <c r="K25" i="35"/>
  <c r="M25" i="35" s="1"/>
  <c r="K24" i="35"/>
  <c r="M24" i="35" s="1"/>
  <c r="K23" i="35"/>
  <c r="L23" i="35" s="1"/>
  <c r="K22" i="35"/>
  <c r="M22" i="35" s="1"/>
  <c r="K21" i="35"/>
  <c r="M21" i="35" s="1"/>
  <c r="K20" i="35"/>
  <c r="L20" i="35" s="1"/>
  <c r="K19" i="35"/>
  <c r="M19" i="35" s="1"/>
  <c r="K18" i="35"/>
  <c r="M18" i="35" s="1"/>
  <c r="K17" i="35"/>
  <c r="M17" i="35" s="1"/>
  <c r="J13" i="35"/>
  <c r="E17" i="10" s="1"/>
  <c r="I13" i="35"/>
  <c r="H13" i="35"/>
  <c r="G13" i="35"/>
  <c r="F13" i="35"/>
  <c r="E13" i="35"/>
  <c r="D13" i="35"/>
  <c r="C13" i="35"/>
  <c r="E14" i="10" s="1"/>
  <c r="J12" i="35"/>
  <c r="I12" i="35"/>
  <c r="H12" i="35"/>
  <c r="G12" i="35"/>
  <c r="F12" i="35"/>
  <c r="E12" i="35"/>
  <c r="D12" i="35"/>
  <c r="C12" i="35"/>
  <c r="J11" i="35"/>
  <c r="I11" i="35"/>
  <c r="H11" i="35"/>
  <c r="G11" i="35"/>
  <c r="F11" i="35"/>
  <c r="E11" i="35"/>
  <c r="D11" i="35"/>
  <c r="E15" i="10" s="1"/>
  <c r="C11" i="35"/>
  <c r="K1972" i="34"/>
  <c r="K1971" i="34"/>
  <c r="K1970" i="34"/>
  <c r="L1970" i="34" s="1"/>
  <c r="K1969" i="34"/>
  <c r="M1969" i="34" s="1"/>
  <c r="K1968" i="34"/>
  <c r="K1967" i="34"/>
  <c r="L1967" i="34" s="1"/>
  <c r="K1966" i="34"/>
  <c r="K1965" i="34"/>
  <c r="M1965" i="34" s="1"/>
  <c r="K1964" i="34"/>
  <c r="K1963" i="34"/>
  <c r="K1962" i="34"/>
  <c r="M1962" i="34" s="1"/>
  <c r="K1961" i="34"/>
  <c r="M1961" i="34" s="1"/>
  <c r="K1960" i="34"/>
  <c r="K1959" i="34"/>
  <c r="L1959" i="34" s="1"/>
  <c r="K1958" i="34"/>
  <c r="K1957" i="34"/>
  <c r="M1957" i="34" s="1"/>
  <c r="K1956" i="34"/>
  <c r="K1955" i="34"/>
  <c r="K1954" i="34"/>
  <c r="K1953" i="34"/>
  <c r="M1953" i="34" s="1"/>
  <c r="K1952" i="34"/>
  <c r="K1951" i="34"/>
  <c r="L1951" i="34" s="1"/>
  <c r="K1950" i="34"/>
  <c r="M1950" i="34" s="1"/>
  <c r="K1949" i="34"/>
  <c r="M1949" i="34" s="1"/>
  <c r="K1948" i="34"/>
  <c r="K1947" i="34"/>
  <c r="L1947" i="34" s="1"/>
  <c r="K1946" i="34"/>
  <c r="K1945" i="34"/>
  <c r="M1945" i="34" s="1"/>
  <c r="K1944" i="34"/>
  <c r="K1943" i="34"/>
  <c r="K1942" i="34"/>
  <c r="K1941" i="34"/>
  <c r="M1941" i="34" s="1"/>
  <c r="K1940" i="34"/>
  <c r="K1939" i="34"/>
  <c r="K1938" i="34"/>
  <c r="K1937" i="34"/>
  <c r="M1937" i="34" s="1"/>
  <c r="K1936" i="34"/>
  <c r="K1935" i="34"/>
  <c r="L1935" i="34" s="1"/>
  <c r="K1934" i="34"/>
  <c r="M1934" i="34" s="1"/>
  <c r="K1933" i="34"/>
  <c r="M1933" i="34" s="1"/>
  <c r="K1932" i="34"/>
  <c r="K1931" i="34"/>
  <c r="L1931" i="34" s="1"/>
  <c r="K1930" i="34"/>
  <c r="K1929" i="34"/>
  <c r="M1929" i="34" s="1"/>
  <c r="K1928" i="34"/>
  <c r="K1927" i="34"/>
  <c r="K1926" i="34"/>
  <c r="K1925" i="34"/>
  <c r="M1925" i="34" s="1"/>
  <c r="K1924" i="34"/>
  <c r="K1923" i="34"/>
  <c r="K1922" i="34"/>
  <c r="L1922" i="34" s="1"/>
  <c r="K1921" i="34"/>
  <c r="M1921" i="34" s="1"/>
  <c r="K1920" i="34"/>
  <c r="K1919" i="34"/>
  <c r="L1919" i="34" s="1"/>
  <c r="K1918" i="34"/>
  <c r="K1917" i="34"/>
  <c r="M1917" i="34" s="1"/>
  <c r="K1916" i="34"/>
  <c r="K1915" i="34"/>
  <c r="K1914" i="34"/>
  <c r="K1913" i="34"/>
  <c r="M1913" i="34" s="1"/>
  <c r="K1912" i="34"/>
  <c r="K1911" i="34"/>
  <c r="K1910" i="34"/>
  <c r="K1909" i="34"/>
  <c r="M1909" i="34" s="1"/>
  <c r="K1908" i="34"/>
  <c r="K1907" i="34"/>
  <c r="K1906" i="34"/>
  <c r="K1905" i="34"/>
  <c r="M1905" i="34" s="1"/>
  <c r="K1904" i="34"/>
  <c r="K1903" i="34"/>
  <c r="L1903" i="34" s="1"/>
  <c r="K1902" i="34"/>
  <c r="K1901" i="34"/>
  <c r="M1901" i="34" s="1"/>
  <c r="K1900" i="34"/>
  <c r="K1899" i="34"/>
  <c r="K1898" i="34"/>
  <c r="M1898" i="34" s="1"/>
  <c r="K1897" i="34"/>
  <c r="M1897" i="34" s="1"/>
  <c r="K1896" i="34"/>
  <c r="K1895" i="34"/>
  <c r="L1895" i="34" s="1"/>
  <c r="K1894" i="34"/>
  <c r="K1893" i="34"/>
  <c r="K1892" i="34"/>
  <c r="K1891" i="34"/>
  <c r="K1890" i="34"/>
  <c r="K1889" i="34"/>
  <c r="K1888" i="34"/>
  <c r="K1887" i="34"/>
  <c r="L1887" i="34" s="1"/>
  <c r="K1886" i="34"/>
  <c r="K1885" i="34"/>
  <c r="K1884" i="34"/>
  <c r="K1883" i="34"/>
  <c r="K1882" i="34"/>
  <c r="K1881" i="34"/>
  <c r="K1880" i="34"/>
  <c r="K1879" i="34"/>
  <c r="K1878" i="34"/>
  <c r="K1877" i="34"/>
  <c r="K1876" i="34"/>
  <c r="K1875" i="34"/>
  <c r="K1874" i="34"/>
  <c r="K1873" i="34"/>
  <c r="K1872" i="34"/>
  <c r="K1871" i="34"/>
  <c r="L1871" i="34" s="1"/>
  <c r="K1870" i="34"/>
  <c r="L1870" i="34" s="1"/>
  <c r="K1869" i="34"/>
  <c r="K1868" i="34"/>
  <c r="K1867" i="34"/>
  <c r="L1867" i="34" s="1"/>
  <c r="K1866" i="34"/>
  <c r="K1865" i="34"/>
  <c r="K1864" i="34"/>
  <c r="K1863" i="34"/>
  <c r="K1862" i="34"/>
  <c r="K1861" i="34"/>
  <c r="K1860" i="34"/>
  <c r="K1859" i="34"/>
  <c r="K1858" i="34"/>
  <c r="L1858" i="34" s="1"/>
  <c r="K1857" i="34"/>
  <c r="K1856" i="34"/>
  <c r="K1855" i="34"/>
  <c r="L1855" i="34" s="1"/>
  <c r="K1854" i="34"/>
  <c r="M1854" i="34" s="1"/>
  <c r="K1853" i="34"/>
  <c r="K1852" i="34"/>
  <c r="K1851" i="34"/>
  <c r="L1851" i="34" s="1"/>
  <c r="K1850" i="34"/>
  <c r="K1849" i="34"/>
  <c r="K1848" i="34"/>
  <c r="K1847" i="34"/>
  <c r="K1846" i="34"/>
  <c r="K1845" i="34"/>
  <c r="K1844" i="34"/>
  <c r="K1843" i="34"/>
  <c r="K1842" i="34"/>
  <c r="K1841" i="34"/>
  <c r="K1840" i="34"/>
  <c r="K1839" i="34"/>
  <c r="K1838" i="34"/>
  <c r="L1838" i="34" s="1"/>
  <c r="K1837" i="34"/>
  <c r="K1836" i="34"/>
  <c r="K1835" i="34"/>
  <c r="L1835" i="34" s="1"/>
  <c r="K1834" i="34"/>
  <c r="K1833" i="34"/>
  <c r="M1833" i="34" s="1"/>
  <c r="K1832" i="34"/>
  <c r="K1831" i="34"/>
  <c r="K1830" i="34"/>
  <c r="M1830" i="34" s="1"/>
  <c r="K1829" i="34"/>
  <c r="M1829" i="34" s="1"/>
  <c r="K1828" i="34"/>
  <c r="M1828" i="34" s="1"/>
  <c r="K1827" i="34"/>
  <c r="K1826" i="34"/>
  <c r="K1825" i="34"/>
  <c r="K1824" i="34"/>
  <c r="K1823" i="34"/>
  <c r="L1823" i="34" s="1"/>
  <c r="K1822" i="34"/>
  <c r="M1822" i="34" s="1"/>
  <c r="K1821" i="34"/>
  <c r="K1820" i="34"/>
  <c r="K1819" i="34"/>
  <c r="K1818" i="34"/>
  <c r="K1817" i="34"/>
  <c r="K1816" i="34"/>
  <c r="M1816" i="34" s="1"/>
  <c r="K1815" i="34"/>
  <c r="K1814" i="34"/>
  <c r="M1814" i="34" s="1"/>
  <c r="K1813" i="34"/>
  <c r="K1812" i="34"/>
  <c r="K1811" i="34"/>
  <c r="K1810" i="34"/>
  <c r="K1809" i="34"/>
  <c r="K1808" i="34"/>
  <c r="M1808" i="34" s="1"/>
  <c r="K1807" i="34"/>
  <c r="K1806" i="34"/>
  <c r="K1805" i="34"/>
  <c r="K1804" i="34"/>
  <c r="M1804" i="34" s="1"/>
  <c r="K1803" i="34"/>
  <c r="K1802" i="34"/>
  <c r="M1802" i="34" s="1"/>
  <c r="K1801" i="34"/>
  <c r="K1800" i="34"/>
  <c r="K1799" i="34"/>
  <c r="K1798" i="34"/>
  <c r="M1798" i="34" s="1"/>
  <c r="K1797" i="34"/>
  <c r="K1796" i="34"/>
  <c r="K1795" i="34"/>
  <c r="K1794" i="34"/>
  <c r="K1793" i="34"/>
  <c r="K1792" i="34"/>
  <c r="K1791" i="34"/>
  <c r="K1790" i="34"/>
  <c r="K1789" i="34"/>
  <c r="K1788" i="34"/>
  <c r="K1787" i="34"/>
  <c r="K1786" i="34"/>
  <c r="K1785" i="34"/>
  <c r="M1785" i="34" s="1"/>
  <c r="K1784" i="34"/>
  <c r="K1783" i="34"/>
  <c r="K1782" i="34"/>
  <c r="K1781" i="34"/>
  <c r="M1781" i="34" s="1"/>
  <c r="K1780" i="34"/>
  <c r="M1780" i="34" s="1"/>
  <c r="K1779" i="34"/>
  <c r="K1778" i="34"/>
  <c r="M1778" i="34" s="1"/>
  <c r="K1777" i="34"/>
  <c r="K1776" i="34"/>
  <c r="K1775" i="34"/>
  <c r="K1774" i="34"/>
  <c r="K1773" i="34"/>
  <c r="K1772" i="34"/>
  <c r="M1772" i="34" s="1"/>
  <c r="K1771" i="34"/>
  <c r="K1770" i="34"/>
  <c r="L1770" i="34" s="1"/>
  <c r="K1769" i="34"/>
  <c r="M1769" i="34" s="1"/>
  <c r="K1768" i="34"/>
  <c r="K1767" i="34"/>
  <c r="K1766" i="34"/>
  <c r="K1765" i="34"/>
  <c r="K1764" i="34"/>
  <c r="K1763" i="34"/>
  <c r="K1762" i="34"/>
  <c r="K1761" i="34"/>
  <c r="K1760" i="34"/>
  <c r="K1759" i="34"/>
  <c r="K1758" i="34"/>
  <c r="K1757" i="34"/>
  <c r="K1756" i="34"/>
  <c r="M1756" i="34" s="1"/>
  <c r="K1755" i="34"/>
  <c r="K1754" i="34"/>
  <c r="K1753" i="34"/>
  <c r="K1752" i="34"/>
  <c r="K1751" i="34"/>
  <c r="L1751" i="34" s="1"/>
  <c r="K1750" i="34"/>
  <c r="K1749" i="34"/>
  <c r="K1748" i="34"/>
  <c r="M1748" i="34" s="1"/>
  <c r="K1747" i="34"/>
  <c r="K1746" i="34"/>
  <c r="K1745" i="34"/>
  <c r="K1744" i="34"/>
  <c r="K1743" i="34"/>
  <c r="L1743" i="34" s="1"/>
  <c r="K1742" i="34"/>
  <c r="K1741" i="34"/>
  <c r="K1740" i="34"/>
  <c r="M1740" i="34" s="1"/>
  <c r="K1739" i="34"/>
  <c r="K1738" i="34"/>
  <c r="K1737" i="34"/>
  <c r="L1737" i="34" s="1"/>
  <c r="K1736" i="34"/>
  <c r="K1735" i="34"/>
  <c r="L1735" i="34" s="1"/>
  <c r="K1734" i="34"/>
  <c r="L1734" i="34" s="1"/>
  <c r="K1733" i="34"/>
  <c r="K1732" i="34"/>
  <c r="M1732" i="34" s="1"/>
  <c r="K1731" i="34"/>
  <c r="K1730" i="34"/>
  <c r="K1729" i="34"/>
  <c r="K1728" i="34"/>
  <c r="K1727" i="34"/>
  <c r="L1727" i="34" s="1"/>
  <c r="K1726" i="34"/>
  <c r="K1725" i="34"/>
  <c r="K1724" i="34"/>
  <c r="M1724" i="34" s="1"/>
  <c r="K1723" i="34"/>
  <c r="K1722" i="34"/>
  <c r="K1721" i="34"/>
  <c r="K1720" i="34"/>
  <c r="K1719" i="34"/>
  <c r="L1719" i="34" s="1"/>
  <c r="K1718" i="34"/>
  <c r="K1717" i="34"/>
  <c r="K1716" i="34"/>
  <c r="M1716" i="34" s="1"/>
  <c r="K1715" i="34"/>
  <c r="K1714" i="34"/>
  <c r="K1713" i="34"/>
  <c r="K1712" i="34"/>
  <c r="K1711" i="34"/>
  <c r="L1711" i="34" s="1"/>
  <c r="K1710" i="34"/>
  <c r="K1709" i="34"/>
  <c r="K1708" i="34"/>
  <c r="K1707" i="34"/>
  <c r="K1706" i="34"/>
  <c r="K1705" i="34"/>
  <c r="K1704" i="34"/>
  <c r="K1703" i="34"/>
  <c r="L1703" i="34" s="1"/>
  <c r="K1702" i="34"/>
  <c r="K1701" i="34"/>
  <c r="K1700" i="34"/>
  <c r="M1700" i="34" s="1"/>
  <c r="K1699" i="34"/>
  <c r="K1698" i="34"/>
  <c r="M1698" i="34" s="1"/>
  <c r="K1697" i="34"/>
  <c r="K1696" i="34"/>
  <c r="K1695" i="34"/>
  <c r="L1695" i="34" s="1"/>
  <c r="K1694" i="34"/>
  <c r="K1693" i="34"/>
  <c r="K1692" i="34"/>
  <c r="K1691" i="34"/>
  <c r="K1690" i="34"/>
  <c r="K1689" i="34"/>
  <c r="K1688" i="34"/>
  <c r="K1687" i="34"/>
  <c r="K1686" i="34"/>
  <c r="K1685" i="34"/>
  <c r="K1684" i="34"/>
  <c r="K1683" i="34"/>
  <c r="L1683" i="34" s="1"/>
  <c r="K1682" i="34"/>
  <c r="K1681" i="34"/>
  <c r="K1680" i="34"/>
  <c r="M1680" i="34" s="1"/>
  <c r="K1679" i="34"/>
  <c r="K1678" i="34"/>
  <c r="M1678" i="34" s="1"/>
  <c r="K1677" i="34"/>
  <c r="K1676" i="34"/>
  <c r="K1675" i="34"/>
  <c r="L1675" i="34" s="1"/>
  <c r="K1674" i="34"/>
  <c r="K1673" i="34"/>
  <c r="K1672" i="34"/>
  <c r="M1672" i="34" s="1"/>
  <c r="K1671" i="34"/>
  <c r="K1670" i="34"/>
  <c r="M1670" i="34" s="1"/>
  <c r="K1669" i="34"/>
  <c r="K1668" i="34"/>
  <c r="M1668" i="34" s="1"/>
  <c r="K1667" i="34"/>
  <c r="K1666" i="34"/>
  <c r="K1665" i="34"/>
  <c r="K1664" i="34"/>
  <c r="K1663" i="34"/>
  <c r="K1662" i="34"/>
  <c r="K1661" i="34"/>
  <c r="K1660" i="34"/>
  <c r="M1660" i="34" s="1"/>
  <c r="K1659" i="34"/>
  <c r="K1658" i="34"/>
  <c r="K1657" i="34"/>
  <c r="K1656" i="34"/>
  <c r="K1655" i="34"/>
  <c r="L1655" i="34" s="1"/>
  <c r="K1654" i="34"/>
  <c r="K1653" i="34"/>
  <c r="L1653" i="34" s="1"/>
  <c r="K1652" i="34"/>
  <c r="K1651" i="34"/>
  <c r="L1651" i="34" s="1"/>
  <c r="K1650" i="34"/>
  <c r="K1649" i="34"/>
  <c r="K1648" i="34"/>
  <c r="M1648" i="34" s="1"/>
  <c r="K1647" i="34"/>
  <c r="K1646" i="34"/>
  <c r="K1645" i="34"/>
  <c r="K1644" i="34"/>
  <c r="K1643" i="34"/>
  <c r="K1642" i="34"/>
  <c r="K1641" i="34"/>
  <c r="L1641" i="34" s="1"/>
  <c r="K1640" i="34"/>
  <c r="M1640" i="34" s="1"/>
  <c r="K1639" i="34"/>
  <c r="K1638" i="34"/>
  <c r="M1638" i="34" s="1"/>
  <c r="K1637" i="34"/>
  <c r="L1637" i="34" s="1"/>
  <c r="K1636" i="34"/>
  <c r="K1635" i="34"/>
  <c r="K1634" i="34"/>
  <c r="M1634" i="34" s="1"/>
  <c r="K1633" i="34"/>
  <c r="K1632" i="34"/>
  <c r="L1632" i="34" s="1"/>
  <c r="K1631" i="34"/>
  <c r="K1630" i="34"/>
  <c r="M1630" i="34" s="1"/>
  <c r="K1629" i="34"/>
  <c r="K1628" i="34"/>
  <c r="L1628" i="34" s="1"/>
  <c r="K1627" i="34"/>
  <c r="K1626" i="34"/>
  <c r="M1626" i="34" s="1"/>
  <c r="K1625" i="34"/>
  <c r="K1624" i="34"/>
  <c r="K1623" i="34"/>
  <c r="K1622" i="34"/>
  <c r="K1621" i="34"/>
  <c r="K1620" i="34"/>
  <c r="M1620" i="34" s="1"/>
  <c r="K1619" i="34"/>
  <c r="K1618" i="34"/>
  <c r="M1618" i="34" s="1"/>
  <c r="K1617" i="34"/>
  <c r="K1616" i="34"/>
  <c r="M1616" i="34" s="1"/>
  <c r="K1615" i="34"/>
  <c r="K1614" i="34"/>
  <c r="M1614" i="34" s="1"/>
  <c r="K1613" i="34"/>
  <c r="K1612" i="34"/>
  <c r="K1611" i="34"/>
  <c r="K1610" i="34"/>
  <c r="K1609" i="34"/>
  <c r="K1608" i="34"/>
  <c r="L1608" i="34" s="1"/>
  <c r="K1607" i="34"/>
  <c r="K1606" i="34"/>
  <c r="K1605" i="34"/>
  <c r="L1605" i="34" s="1"/>
  <c r="K1604" i="34"/>
  <c r="K1603" i="34"/>
  <c r="M1603" i="34" s="1"/>
  <c r="K1602" i="34"/>
  <c r="K1601" i="34"/>
  <c r="K1600" i="34"/>
  <c r="M1600" i="34" s="1"/>
  <c r="K1599" i="34"/>
  <c r="K1598" i="34"/>
  <c r="M1598" i="34" s="1"/>
  <c r="K1597" i="34"/>
  <c r="K1596" i="34"/>
  <c r="K1595" i="34"/>
  <c r="K1594" i="34"/>
  <c r="K1593" i="34"/>
  <c r="K1592" i="34"/>
  <c r="K1591" i="34"/>
  <c r="K1590" i="34"/>
  <c r="M1590" i="34" s="1"/>
  <c r="K1589" i="34"/>
  <c r="K1588" i="34"/>
  <c r="K1587" i="34"/>
  <c r="K1586" i="34"/>
  <c r="K1585" i="34"/>
  <c r="K1584" i="34"/>
  <c r="K1583" i="34"/>
  <c r="L1583" i="34" s="1"/>
  <c r="K1582" i="34"/>
  <c r="K1581" i="34"/>
  <c r="L1581" i="34" s="1"/>
  <c r="K1580" i="34"/>
  <c r="K1579" i="34"/>
  <c r="K1578" i="34"/>
  <c r="K1577" i="34"/>
  <c r="L1577" i="34" s="1"/>
  <c r="K1576" i="34"/>
  <c r="K1575" i="34"/>
  <c r="M1575" i="34" s="1"/>
  <c r="K1574" i="34"/>
  <c r="M1574" i="34" s="1"/>
  <c r="K1573" i="34"/>
  <c r="L1573" i="34" s="1"/>
  <c r="K1572" i="34"/>
  <c r="K1571" i="34"/>
  <c r="M1571" i="34" s="1"/>
  <c r="K1570" i="34"/>
  <c r="K1569" i="34"/>
  <c r="L1569" i="34" s="1"/>
  <c r="K1568" i="34"/>
  <c r="M1568" i="34" s="1"/>
  <c r="K1567" i="34"/>
  <c r="K1566" i="34"/>
  <c r="M1566" i="34" s="1"/>
  <c r="K1565" i="34"/>
  <c r="K1564" i="34"/>
  <c r="M1564" i="34" s="1"/>
  <c r="K1563" i="34"/>
  <c r="K1562" i="34"/>
  <c r="K1561" i="34"/>
  <c r="K1560" i="34"/>
  <c r="K1559" i="34"/>
  <c r="K1558" i="34"/>
  <c r="K1557" i="34"/>
  <c r="L1557" i="34" s="1"/>
  <c r="K1556" i="34"/>
  <c r="K1555" i="34"/>
  <c r="K1554" i="34"/>
  <c r="M1554" i="34" s="1"/>
  <c r="K1553" i="34"/>
  <c r="K1552" i="34"/>
  <c r="K1551" i="34"/>
  <c r="K1550" i="34"/>
  <c r="K1549" i="34"/>
  <c r="K1548" i="34"/>
  <c r="K1547" i="34"/>
  <c r="K1546" i="34"/>
  <c r="K1545" i="34"/>
  <c r="L1545" i="34" s="1"/>
  <c r="K1544" i="34"/>
  <c r="K1543" i="34"/>
  <c r="M1543" i="34" s="1"/>
  <c r="K1542" i="34"/>
  <c r="K1541" i="34"/>
  <c r="L1541" i="34" s="1"/>
  <c r="K1540" i="34"/>
  <c r="K1539" i="34"/>
  <c r="K1538" i="34"/>
  <c r="K1537" i="34"/>
  <c r="K1536" i="34"/>
  <c r="K1535" i="34"/>
  <c r="K1534" i="34"/>
  <c r="K1533" i="34"/>
  <c r="K1532" i="34"/>
  <c r="M1532" i="34" s="1"/>
  <c r="K1531" i="34"/>
  <c r="K1530" i="34"/>
  <c r="K1529" i="34"/>
  <c r="K1528" i="34"/>
  <c r="K1527" i="34"/>
  <c r="M1527" i="34" s="1"/>
  <c r="K1526" i="34"/>
  <c r="K1525" i="34"/>
  <c r="L1525" i="34" s="1"/>
  <c r="K1524" i="34"/>
  <c r="L1524" i="34" s="1"/>
  <c r="K1523" i="34"/>
  <c r="K1522" i="34"/>
  <c r="M1522" i="34" s="1"/>
  <c r="K1521" i="34"/>
  <c r="K1520" i="34"/>
  <c r="M1520" i="34" s="1"/>
  <c r="K1519" i="34"/>
  <c r="M1519" i="34" s="1"/>
  <c r="K1518" i="34"/>
  <c r="K1517" i="34"/>
  <c r="K1516" i="34"/>
  <c r="M1516" i="34" s="1"/>
  <c r="K1515" i="34"/>
  <c r="K1514" i="34"/>
  <c r="M1514" i="34" s="1"/>
  <c r="K1513" i="34"/>
  <c r="K1512" i="34"/>
  <c r="K1511" i="34"/>
  <c r="K1510" i="34"/>
  <c r="K1509" i="34"/>
  <c r="K1508" i="34"/>
  <c r="K1507" i="34"/>
  <c r="K1506" i="34"/>
  <c r="K1505" i="34"/>
  <c r="K1504" i="34"/>
  <c r="K1503" i="34"/>
  <c r="K1502" i="34"/>
  <c r="K1501" i="34"/>
  <c r="K1500" i="34"/>
  <c r="K1499" i="34"/>
  <c r="K1498" i="34"/>
  <c r="M1498" i="34" s="1"/>
  <c r="K1497" i="34"/>
  <c r="K1496" i="34"/>
  <c r="K1495" i="34"/>
  <c r="L1495" i="34" s="1"/>
  <c r="K1494" i="34"/>
  <c r="K1493" i="34"/>
  <c r="L1493" i="34" s="1"/>
  <c r="K1492" i="34"/>
  <c r="M1492" i="34" s="1"/>
  <c r="K1491" i="34"/>
  <c r="K1490" i="34"/>
  <c r="K1489" i="34"/>
  <c r="K1488" i="34"/>
  <c r="K1487" i="34"/>
  <c r="L1487" i="34" s="1"/>
  <c r="K1486" i="34"/>
  <c r="K1485" i="34"/>
  <c r="K1484" i="34"/>
  <c r="K1483" i="34"/>
  <c r="M1483" i="34" s="1"/>
  <c r="K1482" i="34"/>
  <c r="K1481" i="34"/>
  <c r="L1481" i="34" s="1"/>
  <c r="K1480" i="34"/>
  <c r="K1479" i="34"/>
  <c r="M1479" i="34" s="1"/>
  <c r="K1478" i="34"/>
  <c r="K1477" i="34"/>
  <c r="K1476" i="34"/>
  <c r="K1475" i="34"/>
  <c r="K1474" i="34"/>
  <c r="K1473" i="34"/>
  <c r="K1472" i="34"/>
  <c r="M1472" i="34" s="1"/>
  <c r="K1471" i="34"/>
  <c r="K1470" i="34"/>
  <c r="K1469" i="34"/>
  <c r="K1468" i="34"/>
  <c r="K1467" i="34"/>
  <c r="K1466" i="34"/>
  <c r="K1465" i="34"/>
  <c r="K1464" i="34"/>
  <c r="K1463" i="34"/>
  <c r="K1462" i="34"/>
  <c r="M1462" i="34" s="1"/>
  <c r="K1461" i="34"/>
  <c r="K1460" i="34"/>
  <c r="L1460" i="34" s="1"/>
  <c r="K1459" i="34"/>
  <c r="K1458" i="34"/>
  <c r="K1457" i="34"/>
  <c r="K1456" i="34"/>
  <c r="M1456" i="34" s="1"/>
  <c r="K1455" i="34"/>
  <c r="M1455" i="34" s="1"/>
  <c r="K1454" i="34"/>
  <c r="K1453" i="34"/>
  <c r="K1452" i="34"/>
  <c r="M1452" i="34" s="1"/>
  <c r="K1451" i="34"/>
  <c r="K1450" i="34"/>
  <c r="K1449" i="34"/>
  <c r="K1448" i="34"/>
  <c r="K1447" i="34"/>
  <c r="M1447" i="34" s="1"/>
  <c r="K1446" i="34"/>
  <c r="M1446" i="34" s="1"/>
  <c r="K1445" i="34"/>
  <c r="L1445" i="34" s="1"/>
  <c r="K1444" i="34"/>
  <c r="K1443" i="34"/>
  <c r="M1443" i="34" s="1"/>
  <c r="K1442" i="34"/>
  <c r="K1441" i="34"/>
  <c r="K1440" i="34"/>
  <c r="M1440" i="34" s="1"/>
  <c r="K1439" i="34"/>
  <c r="K1438" i="34"/>
  <c r="K1437" i="34"/>
  <c r="K1436" i="34"/>
  <c r="M1436" i="34" s="1"/>
  <c r="K1435" i="34"/>
  <c r="M1435" i="34" s="1"/>
  <c r="K1434" i="34"/>
  <c r="K1433" i="34"/>
  <c r="M1433" i="34" s="1"/>
  <c r="K1432" i="34"/>
  <c r="K1431" i="34"/>
  <c r="K1430" i="34"/>
  <c r="K1429" i="34"/>
  <c r="K1428" i="34"/>
  <c r="K1427" i="34"/>
  <c r="M1427" i="34" s="1"/>
  <c r="K1426" i="34"/>
  <c r="K1425" i="34"/>
  <c r="M1425" i="34" s="1"/>
  <c r="K1424" i="34"/>
  <c r="K1423" i="34"/>
  <c r="K1422" i="34"/>
  <c r="K1421" i="34"/>
  <c r="K1420" i="34"/>
  <c r="K1419" i="34"/>
  <c r="K1418" i="34"/>
  <c r="K1417" i="34"/>
  <c r="K1416" i="34"/>
  <c r="K1415" i="34"/>
  <c r="K1414" i="34"/>
  <c r="K1413" i="34"/>
  <c r="K1412" i="34"/>
  <c r="K1411" i="34"/>
  <c r="M1411" i="34" s="1"/>
  <c r="K1410" i="34"/>
  <c r="K1409" i="34"/>
  <c r="L1409" i="34" s="1"/>
  <c r="K1408" i="34"/>
  <c r="K1407" i="34"/>
  <c r="K1406" i="34"/>
  <c r="K1405" i="34"/>
  <c r="K1404" i="34"/>
  <c r="K1403" i="34"/>
  <c r="M1403" i="34" s="1"/>
  <c r="K1402" i="34"/>
  <c r="K1401" i="34"/>
  <c r="M1401" i="34" s="1"/>
  <c r="K1400" i="34"/>
  <c r="K1399" i="34"/>
  <c r="K1398" i="34"/>
  <c r="K1397" i="34"/>
  <c r="K1396" i="34"/>
  <c r="K1395" i="34"/>
  <c r="K1394" i="34"/>
  <c r="K1393" i="34"/>
  <c r="K1392" i="34"/>
  <c r="M1392" i="34" s="1"/>
  <c r="K1391" i="34"/>
  <c r="K1390" i="34"/>
  <c r="K1389" i="34"/>
  <c r="L1389" i="34" s="1"/>
  <c r="K1388" i="34"/>
  <c r="L1388" i="34" s="1"/>
  <c r="K1387" i="34"/>
  <c r="K1386" i="34"/>
  <c r="K1385" i="34"/>
  <c r="M1385" i="34" s="1"/>
  <c r="K1384" i="34"/>
  <c r="K1383" i="34"/>
  <c r="M1383" i="34" s="1"/>
  <c r="K1382" i="34"/>
  <c r="K1381" i="34"/>
  <c r="K1380" i="34"/>
  <c r="M1380" i="34" s="1"/>
  <c r="K1379" i="34"/>
  <c r="M1379" i="34" s="1"/>
  <c r="K1378" i="34"/>
  <c r="K1377" i="34"/>
  <c r="M1377" i="34" s="1"/>
  <c r="K1376" i="34"/>
  <c r="K1375" i="34"/>
  <c r="K1374" i="34"/>
  <c r="K1373" i="34"/>
  <c r="K1372" i="34"/>
  <c r="K1371" i="34"/>
  <c r="K1370" i="34"/>
  <c r="K1369" i="34"/>
  <c r="K1368" i="34"/>
  <c r="K1367" i="34"/>
  <c r="K1366" i="34"/>
  <c r="K1365" i="34"/>
  <c r="K1364" i="34"/>
  <c r="M1364" i="34" s="1"/>
  <c r="K1363" i="34"/>
  <c r="M1363" i="34" s="1"/>
  <c r="K1362" i="34"/>
  <c r="K1361" i="34"/>
  <c r="L1361" i="34" s="1"/>
  <c r="K1360" i="34"/>
  <c r="M1360" i="34" s="1"/>
  <c r="K1359" i="34"/>
  <c r="K1358" i="34"/>
  <c r="K1357" i="34"/>
  <c r="L1357" i="34" s="1"/>
  <c r="K1356" i="34"/>
  <c r="M1356" i="34" s="1"/>
  <c r="K1355" i="34"/>
  <c r="K1354" i="34"/>
  <c r="K1353" i="34"/>
  <c r="M1353" i="34" s="1"/>
  <c r="K1352" i="34"/>
  <c r="K1351" i="34"/>
  <c r="K1350" i="34"/>
  <c r="K1349" i="34"/>
  <c r="K1348" i="34"/>
  <c r="K1347" i="34"/>
  <c r="M1347" i="34" s="1"/>
  <c r="K1346" i="34"/>
  <c r="K1345" i="34"/>
  <c r="K1344" i="34"/>
  <c r="K1343" i="34"/>
  <c r="K1342" i="34"/>
  <c r="K1341" i="34"/>
  <c r="K1340" i="34"/>
  <c r="M1340" i="34" s="1"/>
  <c r="K1339" i="34"/>
  <c r="M1339" i="34" s="1"/>
  <c r="K1338" i="34"/>
  <c r="K1337" i="34"/>
  <c r="M1337" i="34" s="1"/>
  <c r="K1336" i="34"/>
  <c r="K1335" i="34"/>
  <c r="M1335" i="34" s="1"/>
  <c r="K1334" i="34"/>
  <c r="K1333" i="34"/>
  <c r="M1333" i="34" s="1"/>
  <c r="K1332" i="34"/>
  <c r="K1331" i="34"/>
  <c r="K1330" i="34"/>
  <c r="K1329" i="34"/>
  <c r="K1328" i="34"/>
  <c r="M1328" i="34" s="1"/>
  <c r="K1327" i="34"/>
  <c r="M1327" i="34" s="1"/>
  <c r="K1326" i="34"/>
  <c r="K1325" i="34"/>
  <c r="K1324" i="34"/>
  <c r="K1323" i="34"/>
  <c r="K1322" i="34"/>
  <c r="K1321" i="34"/>
  <c r="K1320" i="34"/>
  <c r="M1320" i="34" s="1"/>
  <c r="K1319" i="34"/>
  <c r="K1318" i="34"/>
  <c r="K1317" i="34"/>
  <c r="K1316" i="34"/>
  <c r="M1316" i="34" s="1"/>
  <c r="K1315" i="34"/>
  <c r="M1315" i="34" s="1"/>
  <c r="K1314" i="34"/>
  <c r="K1313" i="34"/>
  <c r="K1312" i="34"/>
  <c r="K1311" i="34"/>
  <c r="M1311" i="34" s="1"/>
  <c r="K1310" i="34"/>
  <c r="K1309" i="34"/>
  <c r="K1308" i="34"/>
  <c r="K1307" i="34"/>
  <c r="M1307" i="34" s="1"/>
  <c r="K1306" i="34"/>
  <c r="K1305" i="34"/>
  <c r="K1304" i="34"/>
  <c r="K1303" i="34"/>
  <c r="K1302" i="34"/>
  <c r="K1301" i="34"/>
  <c r="M1301" i="34" s="1"/>
  <c r="K1300" i="34"/>
  <c r="M1300" i="34" s="1"/>
  <c r="K1299" i="34"/>
  <c r="K1298" i="34"/>
  <c r="K1297" i="34"/>
  <c r="M1297" i="34" s="1"/>
  <c r="K1296" i="34"/>
  <c r="K1295" i="34"/>
  <c r="M1295" i="34" s="1"/>
  <c r="K1294" i="34"/>
  <c r="K1293" i="34"/>
  <c r="M1293" i="34" s="1"/>
  <c r="K1292" i="34"/>
  <c r="K1291" i="34"/>
  <c r="K1290" i="34"/>
  <c r="K1289" i="34"/>
  <c r="K1288" i="34"/>
  <c r="K1287" i="34"/>
  <c r="K1286" i="34"/>
  <c r="K1285" i="34"/>
  <c r="K1284" i="34"/>
  <c r="K1283" i="34"/>
  <c r="K1282" i="34"/>
  <c r="K1281" i="34"/>
  <c r="K1280" i="34"/>
  <c r="L1280" i="34" s="1"/>
  <c r="K1279" i="34"/>
  <c r="M1279" i="34" s="1"/>
  <c r="K1278" i="34"/>
  <c r="K1277" i="34"/>
  <c r="M1277" i="34" s="1"/>
  <c r="K1276" i="34"/>
  <c r="K1275" i="34"/>
  <c r="M1275" i="34" s="1"/>
  <c r="K1274" i="34"/>
  <c r="K1273" i="34"/>
  <c r="K1272" i="34"/>
  <c r="M1272" i="34" s="1"/>
  <c r="K1271" i="34"/>
  <c r="K1270" i="34"/>
  <c r="K1269" i="34"/>
  <c r="K1268" i="34"/>
  <c r="K1267" i="34"/>
  <c r="M1267" i="34" s="1"/>
  <c r="K1266" i="34"/>
  <c r="K1265" i="34"/>
  <c r="M1265" i="34" s="1"/>
  <c r="K1264" i="34"/>
  <c r="K1263" i="34"/>
  <c r="M1263" i="34" s="1"/>
  <c r="K1262" i="34"/>
  <c r="K1261" i="34"/>
  <c r="M1261" i="34" s="1"/>
  <c r="K1260" i="34"/>
  <c r="K1259" i="34"/>
  <c r="K1258" i="34"/>
  <c r="K1257" i="34"/>
  <c r="K1256" i="34"/>
  <c r="K1255" i="34"/>
  <c r="K1254" i="34"/>
  <c r="K1253" i="34"/>
  <c r="K1252" i="34"/>
  <c r="M1252" i="34" s="1"/>
  <c r="K1251" i="34"/>
  <c r="K1250" i="34"/>
  <c r="K1249" i="34"/>
  <c r="M1249" i="34" s="1"/>
  <c r="K1248" i="34"/>
  <c r="K1247" i="34"/>
  <c r="M1247" i="34" s="1"/>
  <c r="K1246" i="34"/>
  <c r="K1245" i="34"/>
  <c r="K1244" i="34"/>
  <c r="K1243" i="34"/>
  <c r="K1242" i="34"/>
  <c r="K1241" i="34"/>
  <c r="K1240" i="34"/>
  <c r="M1240" i="34" s="1"/>
  <c r="K1239" i="34"/>
  <c r="K1238" i="34"/>
  <c r="K1237" i="34"/>
  <c r="K1236" i="34"/>
  <c r="M1236" i="34" s="1"/>
  <c r="K1235" i="34"/>
  <c r="M1235" i="34" s="1"/>
  <c r="K1234" i="34"/>
  <c r="K1233" i="34"/>
  <c r="L1233" i="34" s="1"/>
  <c r="K1232" i="34"/>
  <c r="M1232" i="34" s="1"/>
  <c r="K1231" i="34"/>
  <c r="M1231" i="34" s="1"/>
  <c r="K1230" i="34"/>
  <c r="K1229" i="34"/>
  <c r="K1228" i="34"/>
  <c r="M1228" i="34" s="1"/>
  <c r="K1227" i="34"/>
  <c r="K1226" i="34"/>
  <c r="K1225" i="34"/>
  <c r="L1225" i="34" s="1"/>
  <c r="K1224" i="34"/>
  <c r="K1223" i="34"/>
  <c r="K1222" i="34"/>
  <c r="K1221" i="34"/>
  <c r="L1221" i="34" s="1"/>
  <c r="K1220" i="34"/>
  <c r="L1220" i="34" s="1"/>
  <c r="K1219" i="34"/>
  <c r="K1218" i="34"/>
  <c r="K1217" i="34"/>
  <c r="M1217" i="34" s="1"/>
  <c r="K1216" i="34"/>
  <c r="K1215" i="34"/>
  <c r="M1215" i="34" s="1"/>
  <c r="K1214" i="34"/>
  <c r="K1213" i="34"/>
  <c r="K1212" i="34"/>
  <c r="L1212" i="34" s="1"/>
  <c r="K1211" i="34"/>
  <c r="K1210" i="34"/>
  <c r="K1209" i="34"/>
  <c r="M1209" i="34" s="1"/>
  <c r="K1208" i="34"/>
  <c r="M1208" i="34" s="1"/>
  <c r="K1207" i="34"/>
  <c r="K1206" i="34"/>
  <c r="K1205" i="34"/>
  <c r="K1204" i="34"/>
  <c r="K1203" i="34"/>
  <c r="K1202" i="34"/>
  <c r="K1201" i="34"/>
  <c r="K1200" i="34"/>
  <c r="M1200" i="34" s="1"/>
  <c r="K1199" i="34"/>
  <c r="M1199" i="34" s="1"/>
  <c r="K1198" i="34"/>
  <c r="K1197" i="34"/>
  <c r="K1196" i="34"/>
  <c r="K1195" i="34"/>
  <c r="K1194" i="34"/>
  <c r="K1193" i="34"/>
  <c r="K1192" i="34"/>
  <c r="L1192" i="34" s="1"/>
  <c r="K1191" i="34"/>
  <c r="K1190" i="34"/>
  <c r="K1189" i="34"/>
  <c r="K1188" i="34"/>
  <c r="M1188" i="34" s="1"/>
  <c r="K1187" i="34"/>
  <c r="M1187" i="34" s="1"/>
  <c r="K1186" i="34"/>
  <c r="L1186" i="34" s="1"/>
  <c r="K1185" i="34"/>
  <c r="K1184" i="34"/>
  <c r="K1183" i="34"/>
  <c r="M1183" i="34" s="1"/>
  <c r="K1182" i="34"/>
  <c r="K1181" i="34"/>
  <c r="M1181" i="34" s="1"/>
  <c r="K1180" i="34"/>
  <c r="K1179" i="34"/>
  <c r="K1178" i="34"/>
  <c r="L1178" i="34" s="1"/>
  <c r="K1177" i="34"/>
  <c r="M1177" i="34" s="1"/>
  <c r="K1176" i="34"/>
  <c r="M1176" i="34" s="1"/>
  <c r="K1175" i="34"/>
  <c r="M1175" i="34" s="1"/>
  <c r="K1174" i="34"/>
  <c r="K1173" i="34"/>
  <c r="K1172" i="34"/>
  <c r="K1171" i="34"/>
  <c r="K1170" i="34"/>
  <c r="K1169" i="34"/>
  <c r="L1169" i="34" s="1"/>
  <c r="K1168" i="34"/>
  <c r="K1167" i="34"/>
  <c r="K1166" i="34"/>
  <c r="L1166" i="34" s="1"/>
  <c r="K1165" i="34"/>
  <c r="K1164" i="34"/>
  <c r="L1164" i="34" s="1"/>
  <c r="K1163" i="34"/>
  <c r="K1162" i="34"/>
  <c r="K1161" i="34"/>
  <c r="M1161" i="34" s="1"/>
  <c r="K1160" i="34"/>
  <c r="K1159" i="34"/>
  <c r="M1159" i="34" s="1"/>
  <c r="K1158" i="34"/>
  <c r="L1158" i="34" s="1"/>
  <c r="K1157" i="34"/>
  <c r="K1156" i="34"/>
  <c r="M1156" i="34" s="1"/>
  <c r="K1155" i="34"/>
  <c r="K1154" i="34"/>
  <c r="K1153" i="34"/>
  <c r="K1152" i="34"/>
  <c r="M1152" i="34" s="1"/>
  <c r="K1151" i="34"/>
  <c r="K1150" i="34"/>
  <c r="K1149" i="34"/>
  <c r="K1148" i="34"/>
  <c r="K1147" i="34"/>
  <c r="M1147" i="34" s="1"/>
  <c r="K1146" i="34"/>
  <c r="K1145" i="34"/>
  <c r="K1144" i="34"/>
  <c r="M1144" i="34" s="1"/>
  <c r="K1143" i="34"/>
  <c r="K1142" i="34"/>
  <c r="L1142" i="34" s="1"/>
  <c r="K1141" i="34"/>
  <c r="K1140" i="34"/>
  <c r="M1140" i="34" s="1"/>
  <c r="K1139" i="34"/>
  <c r="K1138" i="34"/>
  <c r="L1138" i="34" s="1"/>
  <c r="K1137" i="34"/>
  <c r="K1136" i="34"/>
  <c r="K1135" i="34"/>
  <c r="K1134" i="34"/>
  <c r="K1133" i="34"/>
  <c r="M1133" i="34" s="1"/>
  <c r="K1132" i="34"/>
  <c r="K1131" i="34"/>
  <c r="K1130" i="34"/>
  <c r="L1130" i="34" s="1"/>
  <c r="K1129" i="34"/>
  <c r="K1128" i="34"/>
  <c r="M1128" i="34" s="1"/>
  <c r="K1127" i="34"/>
  <c r="K1126" i="34"/>
  <c r="L1126" i="34" s="1"/>
  <c r="K1125" i="34"/>
  <c r="K1124" i="34"/>
  <c r="K1123" i="34"/>
  <c r="M1123" i="34" s="1"/>
  <c r="K1122" i="34"/>
  <c r="K1121" i="34"/>
  <c r="K1120" i="34"/>
  <c r="M1120" i="34" s="1"/>
  <c r="K1119" i="34"/>
  <c r="K1118" i="34"/>
  <c r="K1117" i="34"/>
  <c r="K1116" i="34"/>
  <c r="K1115" i="34"/>
  <c r="K1114" i="34"/>
  <c r="K1113" i="34"/>
  <c r="K1112" i="34"/>
  <c r="M1112" i="34" s="1"/>
  <c r="K1111" i="34"/>
  <c r="M1111" i="34" s="1"/>
  <c r="K1110" i="34"/>
  <c r="L1110" i="34" s="1"/>
  <c r="K1109" i="34"/>
  <c r="K1108" i="34"/>
  <c r="M1108" i="34" s="1"/>
  <c r="K1107" i="34"/>
  <c r="M1107" i="34" s="1"/>
  <c r="K1106" i="34"/>
  <c r="L1106" i="34" s="1"/>
  <c r="K1105" i="34"/>
  <c r="K1104" i="34"/>
  <c r="K1103" i="34"/>
  <c r="K1102" i="34"/>
  <c r="K1101" i="34"/>
  <c r="K1100" i="34"/>
  <c r="L1100" i="34" s="1"/>
  <c r="K1099" i="34"/>
  <c r="K1098" i="34"/>
  <c r="L1098" i="34" s="1"/>
  <c r="K1097" i="34"/>
  <c r="M1097" i="34" s="1"/>
  <c r="K1096" i="34"/>
  <c r="K1095" i="34"/>
  <c r="M1095" i="34" s="1"/>
  <c r="K1094" i="34"/>
  <c r="L1094" i="34" s="1"/>
  <c r="K1093" i="34"/>
  <c r="M1093" i="34" s="1"/>
  <c r="K1092" i="34"/>
  <c r="K1091" i="34"/>
  <c r="K1090" i="34"/>
  <c r="K1089" i="34"/>
  <c r="K1088" i="34"/>
  <c r="K1087" i="34"/>
  <c r="K1086" i="34"/>
  <c r="L1086" i="34" s="1"/>
  <c r="K1085" i="34"/>
  <c r="K1084" i="34"/>
  <c r="K1083" i="34"/>
  <c r="M1083" i="34" s="1"/>
  <c r="K1082" i="34"/>
  <c r="K1081" i="34"/>
  <c r="M1081" i="34" s="1"/>
  <c r="K1080" i="34"/>
  <c r="M1080" i="34" s="1"/>
  <c r="K1079" i="34"/>
  <c r="K1078" i="34"/>
  <c r="L1078" i="34" s="1"/>
  <c r="K1077" i="34"/>
  <c r="K1076" i="34"/>
  <c r="M1076" i="34" s="1"/>
  <c r="K1075" i="34"/>
  <c r="K1074" i="34"/>
  <c r="K1073" i="34"/>
  <c r="L1073" i="34" s="1"/>
  <c r="K1072" i="34"/>
  <c r="K1071" i="34"/>
  <c r="K1070" i="34"/>
  <c r="K1069" i="34"/>
  <c r="K1068" i="34"/>
  <c r="K1067" i="34"/>
  <c r="K1066" i="34"/>
  <c r="K1065" i="34"/>
  <c r="M1065" i="34" s="1"/>
  <c r="K1064" i="34"/>
  <c r="M1064" i="34" s="1"/>
  <c r="K1063" i="34"/>
  <c r="M1063" i="34" s="1"/>
  <c r="K1062" i="34"/>
  <c r="K1061" i="34"/>
  <c r="M1061" i="34" s="1"/>
  <c r="K1060" i="34"/>
  <c r="K1059" i="34"/>
  <c r="M1059" i="34" s="1"/>
  <c r="K1058" i="34"/>
  <c r="K1057" i="34"/>
  <c r="K1056" i="34"/>
  <c r="M1056" i="34" s="1"/>
  <c r="K1055" i="34"/>
  <c r="K1054" i="34"/>
  <c r="K1053" i="34"/>
  <c r="K1052" i="34"/>
  <c r="K1051" i="34"/>
  <c r="K1050" i="34"/>
  <c r="K1049" i="34"/>
  <c r="K1048" i="34"/>
  <c r="M1048" i="34" s="1"/>
  <c r="K1047" i="34"/>
  <c r="K1046" i="34"/>
  <c r="L1046" i="34" s="1"/>
  <c r="K1045" i="34"/>
  <c r="K1044" i="34"/>
  <c r="K1043" i="34"/>
  <c r="M1043" i="34" s="1"/>
  <c r="K1042" i="34"/>
  <c r="L1042" i="34" s="1"/>
  <c r="K1041" i="34"/>
  <c r="M1041" i="34" s="1"/>
  <c r="K1040" i="34"/>
  <c r="K1039" i="34"/>
  <c r="K1038" i="34"/>
  <c r="K1037" i="34"/>
  <c r="K1036" i="34"/>
  <c r="K1035" i="34"/>
  <c r="K1034" i="34"/>
  <c r="L1034" i="34" s="1"/>
  <c r="K1033" i="34"/>
  <c r="M1033" i="34" s="1"/>
  <c r="K1032" i="34"/>
  <c r="M1032" i="34" s="1"/>
  <c r="K1031" i="34"/>
  <c r="M1031" i="34" s="1"/>
  <c r="K1030" i="34"/>
  <c r="K1029" i="34"/>
  <c r="K1028" i="34"/>
  <c r="M1028" i="34" s="1"/>
  <c r="K1027" i="34"/>
  <c r="K1026" i="34"/>
  <c r="L1026" i="34" s="1"/>
  <c r="K1025" i="34"/>
  <c r="K1024" i="34"/>
  <c r="M1024" i="34" s="1"/>
  <c r="K1023" i="34"/>
  <c r="K1022" i="34"/>
  <c r="K1021" i="34"/>
  <c r="K1020" i="34"/>
  <c r="K1019" i="34"/>
  <c r="M1019" i="34" s="1"/>
  <c r="K1018" i="34"/>
  <c r="K1017" i="34"/>
  <c r="M1017" i="34" s="1"/>
  <c r="K1016" i="34"/>
  <c r="M1016" i="34" s="1"/>
  <c r="K1015" i="34"/>
  <c r="K1014" i="34"/>
  <c r="L1014" i="34" s="1"/>
  <c r="K1013" i="34"/>
  <c r="K1012" i="34"/>
  <c r="M1012" i="34" s="1"/>
  <c r="K1011" i="34"/>
  <c r="K1010" i="34"/>
  <c r="L1010" i="34" s="1"/>
  <c r="K1009" i="34"/>
  <c r="K1008" i="34"/>
  <c r="K1007" i="34"/>
  <c r="M1007" i="34" s="1"/>
  <c r="K1006" i="34"/>
  <c r="K1005" i="34"/>
  <c r="M1005" i="34" s="1"/>
  <c r="K1004" i="34"/>
  <c r="M1004" i="34" s="1"/>
  <c r="K1003" i="34"/>
  <c r="K1002" i="34"/>
  <c r="K1001" i="34"/>
  <c r="M1001" i="34" s="1"/>
  <c r="K1000" i="34"/>
  <c r="M1000" i="34" s="1"/>
  <c r="K999" i="34"/>
  <c r="M999" i="34" s="1"/>
  <c r="K998" i="34"/>
  <c r="L998" i="34" s="1"/>
  <c r="K997" i="34"/>
  <c r="K996" i="34"/>
  <c r="K995" i="34"/>
  <c r="M995" i="34" s="1"/>
  <c r="K994" i="34"/>
  <c r="K993" i="34"/>
  <c r="K992" i="34"/>
  <c r="M992" i="34" s="1"/>
  <c r="K991" i="34"/>
  <c r="K990" i="34"/>
  <c r="K989" i="34"/>
  <c r="K988" i="34"/>
  <c r="K987" i="34"/>
  <c r="K986" i="34"/>
  <c r="K985" i="34"/>
  <c r="K984" i="34"/>
  <c r="M984" i="34" s="1"/>
  <c r="K983" i="34"/>
  <c r="M983" i="34" s="1"/>
  <c r="K982" i="34"/>
  <c r="L982" i="34" s="1"/>
  <c r="K981" i="34"/>
  <c r="K980" i="34"/>
  <c r="L980" i="34" s="1"/>
  <c r="K979" i="34"/>
  <c r="M979" i="34" s="1"/>
  <c r="K978" i="34"/>
  <c r="L978" i="34" s="1"/>
  <c r="K977" i="34"/>
  <c r="K976" i="34"/>
  <c r="K975" i="34"/>
  <c r="M975" i="34" s="1"/>
  <c r="K974" i="34"/>
  <c r="K973" i="34"/>
  <c r="K972" i="34"/>
  <c r="K971" i="34"/>
  <c r="K970" i="34"/>
  <c r="K969" i="34"/>
  <c r="M969" i="34" s="1"/>
  <c r="K968" i="34"/>
  <c r="K967" i="34"/>
  <c r="M967" i="34" s="1"/>
  <c r="K966" i="34"/>
  <c r="K965" i="34"/>
  <c r="L965" i="34" s="1"/>
  <c r="K964" i="34"/>
  <c r="K963" i="34"/>
  <c r="M963" i="34" s="1"/>
  <c r="K962" i="34"/>
  <c r="K961" i="34"/>
  <c r="K960" i="34"/>
  <c r="M960" i="34" s="1"/>
  <c r="K959" i="34"/>
  <c r="K958" i="34"/>
  <c r="L958" i="34" s="1"/>
  <c r="K957" i="34"/>
  <c r="K956" i="34"/>
  <c r="K955" i="34"/>
  <c r="M955" i="34" s="1"/>
  <c r="K954" i="34"/>
  <c r="K953" i="34"/>
  <c r="K952" i="34"/>
  <c r="M952" i="34" s="1"/>
  <c r="K951" i="34"/>
  <c r="K950" i="34"/>
  <c r="L950" i="34" s="1"/>
  <c r="K949" i="34"/>
  <c r="K948" i="34"/>
  <c r="M948" i="34" s="1"/>
  <c r="K947" i="34"/>
  <c r="M947" i="34" s="1"/>
  <c r="K946" i="34"/>
  <c r="L946" i="34" s="1"/>
  <c r="K945" i="34"/>
  <c r="K944" i="34"/>
  <c r="K943" i="34"/>
  <c r="K942" i="34"/>
  <c r="K941" i="34"/>
  <c r="K940" i="34"/>
  <c r="K939" i="34"/>
  <c r="K938" i="34"/>
  <c r="L938" i="34" s="1"/>
  <c r="K937" i="34"/>
  <c r="M937" i="34" s="1"/>
  <c r="K936" i="34"/>
  <c r="M936" i="34" s="1"/>
  <c r="K935" i="34"/>
  <c r="M935" i="34" s="1"/>
  <c r="K934" i="34"/>
  <c r="K933" i="34"/>
  <c r="K932" i="34"/>
  <c r="K931" i="34"/>
  <c r="M931" i="34" s="1"/>
  <c r="K930" i="34"/>
  <c r="K929" i="34"/>
  <c r="K928" i="34"/>
  <c r="M928" i="34" s="1"/>
  <c r="K927" i="34"/>
  <c r="K926" i="34"/>
  <c r="K925" i="34"/>
  <c r="K924" i="34"/>
  <c r="K923" i="34"/>
  <c r="K922" i="34"/>
  <c r="K921" i="34"/>
  <c r="L921" i="34" s="1"/>
  <c r="K920" i="34"/>
  <c r="M920" i="34" s="1"/>
  <c r="K919" i="34"/>
  <c r="K918" i="34"/>
  <c r="L918" i="34" s="1"/>
  <c r="K917" i="34"/>
  <c r="K916" i="34"/>
  <c r="K915" i="34"/>
  <c r="M915" i="34" s="1"/>
  <c r="K914" i="34"/>
  <c r="L914" i="34" s="1"/>
  <c r="K913" i="34"/>
  <c r="K912" i="34"/>
  <c r="K911" i="34"/>
  <c r="M911" i="34" s="1"/>
  <c r="K910" i="34"/>
  <c r="K909" i="34"/>
  <c r="M909" i="34" s="1"/>
  <c r="K908" i="34"/>
  <c r="K907" i="34"/>
  <c r="K906" i="34"/>
  <c r="L906" i="34" s="1"/>
  <c r="K905" i="34"/>
  <c r="M905" i="34" s="1"/>
  <c r="K904" i="34"/>
  <c r="K903" i="34"/>
  <c r="M903" i="34" s="1"/>
  <c r="K902" i="34"/>
  <c r="K901" i="34"/>
  <c r="L901" i="34" s="1"/>
  <c r="K900" i="34"/>
  <c r="M900" i="34" s="1"/>
  <c r="K899" i="34"/>
  <c r="K898" i="34"/>
  <c r="K897" i="34"/>
  <c r="K896" i="34"/>
  <c r="M896" i="34" s="1"/>
  <c r="K895" i="34"/>
  <c r="K894" i="34"/>
  <c r="K893" i="34"/>
  <c r="M893" i="34" s="1"/>
  <c r="K892" i="34"/>
  <c r="K891" i="34"/>
  <c r="K890" i="34"/>
  <c r="K889" i="34"/>
  <c r="M889" i="34" s="1"/>
  <c r="K888" i="34"/>
  <c r="M888" i="34" s="1"/>
  <c r="K887" i="34"/>
  <c r="K886" i="34"/>
  <c r="L886" i="34" s="1"/>
  <c r="K885" i="34"/>
  <c r="K884" i="34"/>
  <c r="M884" i="34" s="1"/>
  <c r="K883" i="34"/>
  <c r="M883" i="34" s="1"/>
  <c r="K882" i="34"/>
  <c r="L882" i="34" s="1"/>
  <c r="K881" i="34"/>
  <c r="L881" i="34" s="1"/>
  <c r="K880" i="34"/>
  <c r="K879" i="34"/>
  <c r="K878" i="34"/>
  <c r="K877" i="34"/>
  <c r="K876" i="34"/>
  <c r="M876" i="34" s="1"/>
  <c r="K875" i="34"/>
  <c r="K874" i="34"/>
  <c r="K873" i="34"/>
  <c r="M873" i="34" s="1"/>
  <c r="K872" i="34"/>
  <c r="K871" i="34"/>
  <c r="K870" i="34"/>
  <c r="K869" i="34"/>
  <c r="K868" i="34"/>
  <c r="K867" i="34"/>
  <c r="K866" i="34"/>
  <c r="K865" i="34"/>
  <c r="K864" i="34"/>
  <c r="K863" i="34"/>
  <c r="K862" i="34"/>
  <c r="L862" i="34" s="1"/>
  <c r="K861" i="34"/>
  <c r="K860" i="34"/>
  <c r="K859" i="34"/>
  <c r="M859" i="34" s="1"/>
  <c r="K858" i="34"/>
  <c r="K857" i="34"/>
  <c r="M857" i="34" s="1"/>
  <c r="K856" i="34"/>
  <c r="M856" i="34" s="1"/>
  <c r="K855" i="34"/>
  <c r="M855" i="34" s="1"/>
  <c r="K854" i="34"/>
  <c r="L854" i="34" s="1"/>
  <c r="K853" i="34"/>
  <c r="K852" i="34"/>
  <c r="M852" i="34" s="1"/>
  <c r="K851" i="34"/>
  <c r="M851" i="34" s="1"/>
  <c r="K850" i="34"/>
  <c r="L850" i="34" s="1"/>
  <c r="K849" i="34"/>
  <c r="L849" i="34" s="1"/>
  <c r="K848" i="34"/>
  <c r="K847" i="34"/>
  <c r="M847" i="34" s="1"/>
  <c r="K846" i="34"/>
  <c r="K845" i="34"/>
  <c r="M845" i="34" s="1"/>
  <c r="K844" i="34"/>
  <c r="M844" i="34" s="1"/>
  <c r="K843" i="34"/>
  <c r="K842" i="34"/>
  <c r="K841" i="34"/>
  <c r="M841" i="34" s="1"/>
  <c r="K840" i="34"/>
  <c r="K839" i="34"/>
  <c r="M839" i="34" s="1"/>
  <c r="K838" i="34"/>
  <c r="K837" i="34"/>
  <c r="K836" i="34"/>
  <c r="K835" i="34"/>
  <c r="M835" i="34" s="1"/>
  <c r="K834" i="34"/>
  <c r="K833" i="34"/>
  <c r="K832" i="34"/>
  <c r="M832" i="34" s="1"/>
  <c r="K831" i="34"/>
  <c r="K830" i="34"/>
  <c r="L830" i="34" s="1"/>
  <c r="K829" i="34"/>
  <c r="K828" i="34"/>
  <c r="K827" i="34"/>
  <c r="M827" i="34" s="1"/>
  <c r="K826" i="34"/>
  <c r="K825" i="34"/>
  <c r="M825" i="34" s="1"/>
  <c r="K824" i="34"/>
  <c r="M824" i="34" s="1"/>
  <c r="K823" i="34"/>
  <c r="M823" i="34" s="1"/>
  <c r="K822" i="34"/>
  <c r="L822" i="34" s="1"/>
  <c r="K821" i="34"/>
  <c r="K820" i="34"/>
  <c r="M820" i="34" s="1"/>
  <c r="K819" i="34"/>
  <c r="K818" i="34"/>
  <c r="K817" i="34"/>
  <c r="K816" i="34"/>
  <c r="K815" i="34"/>
  <c r="K814" i="34"/>
  <c r="K813" i="34"/>
  <c r="K812" i="34"/>
  <c r="M812" i="34" s="1"/>
  <c r="K811" i="34"/>
  <c r="K810" i="34"/>
  <c r="K809" i="34"/>
  <c r="M809" i="34" s="1"/>
  <c r="K808" i="34"/>
  <c r="L808" i="34" s="1"/>
  <c r="K807" i="34"/>
  <c r="K806" i="34"/>
  <c r="K805" i="34"/>
  <c r="K804" i="34"/>
  <c r="M804" i="34" s="1"/>
  <c r="K803" i="34"/>
  <c r="K802" i="34"/>
  <c r="K801" i="34"/>
  <c r="M801" i="34" s="1"/>
  <c r="K800" i="34"/>
  <c r="K799" i="34"/>
  <c r="K798" i="34"/>
  <c r="K797" i="34"/>
  <c r="K796" i="34"/>
  <c r="K795" i="34"/>
  <c r="K794" i="34"/>
  <c r="K793" i="34"/>
  <c r="M793" i="34" s="1"/>
  <c r="K792" i="34"/>
  <c r="K791" i="34"/>
  <c r="K790" i="34"/>
  <c r="K789" i="34"/>
  <c r="K788" i="34"/>
  <c r="M788" i="34" s="1"/>
  <c r="K787" i="34"/>
  <c r="M787" i="34" s="1"/>
  <c r="K786" i="34"/>
  <c r="K785" i="34"/>
  <c r="M785" i="34" s="1"/>
  <c r="K784" i="34"/>
  <c r="K783" i="34"/>
  <c r="M783" i="34" s="1"/>
  <c r="K782" i="34"/>
  <c r="K781" i="34"/>
  <c r="M781" i="34" s="1"/>
  <c r="K780" i="34"/>
  <c r="M780" i="34" s="1"/>
  <c r="K779" i="34"/>
  <c r="K778" i="34"/>
  <c r="K777" i="34"/>
  <c r="L777" i="34" s="1"/>
  <c r="K776" i="34"/>
  <c r="M776" i="34" s="1"/>
  <c r="K775" i="34"/>
  <c r="K774" i="34"/>
  <c r="K773" i="34"/>
  <c r="K772" i="34"/>
  <c r="M772" i="34" s="1"/>
  <c r="K771" i="34"/>
  <c r="K770" i="34"/>
  <c r="K769" i="34"/>
  <c r="M769" i="34" s="1"/>
  <c r="K768" i="34"/>
  <c r="K767" i="34"/>
  <c r="K766" i="34"/>
  <c r="K765" i="34"/>
  <c r="M765" i="34" s="1"/>
  <c r="K764" i="34"/>
  <c r="K763" i="34"/>
  <c r="M763" i="34" s="1"/>
  <c r="K762" i="34"/>
  <c r="K761" i="34"/>
  <c r="M761" i="34" s="1"/>
  <c r="K760" i="34"/>
  <c r="K759" i="34"/>
  <c r="K758" i="34"/>
  <c r="K757" i="34"/>
  <c r="K756" i="34"/>
  <c r="M756" i="34" s="1"/>
  <c r="K755" i="34"/>
  <c r="M755" i="34" s="1"/>
  <c r="K754" i="34"/>
  <c r="K753" i="34"/>
  <c r="K752" i="34"/>
  <c r="K751" i="34"/>
  <c r="M751" i="34" s="1"/>
  <c r="K750" i="34"/>
  <c r="K749" i="34"/>
  <c r="K748" i="34"/>
  <c r="M748" i="34" s="1"/>
  <c r="K747" i="34"/>
  <c r="K746" i="34"/>
  <c r="K745" i="34"/>
  <c r="L745" i="34" s="1"/>
  <c r="K744" i="34"/>
  <c r="M744" i="34" s="1"/>
  <c r="K743" i="34"/>
  <c r="K742" i="34"/>
  <c r="K741" i="34"/>
  <c r="K740" i="34"/>
  <c r="M740" i="34" s="1"/>
  <c r="K739" i="34"/>
  <c r="K738" i="34"/>
  <c r="K737" i="34"/>
  <c r="M737" i="34" s="1"/>
  <c r="K736" i="34"/>
  <c r="K735" i="34"/>
  <c r="K734" i="34"/>
  <c r="K733" i="34"/>
  <c r="L733" i="34" s="1"/>
  <c r="K732" i="34"/>
  <c r="K731" i="34"/>
  <c r="K730" i="34"/>
  <c r="K729" i="34"/>
  <c r="K728" i="34"/>
  <c r="M728" i="34" s="1"/>
  <c r="K727" i="34"/>
  <c r="K726" i="34"/>
  <c r="K725" i="34"/>
  <c r="K724" i="34"/>
  <c r="K723" i="34"/>
  <c r="M723" i="34" s="1"/>
  <c r="K722" i="34"/>
  <c r="K721" i="34"/>
  <c r="K720" i="34"/>
  <c r="K719" i="34"/>
  <c r="K718" i="34"/>
  <c r="K717" i="34"/>
  <c r="L717" i="34" s="1"/>
  <c r="K716" i="34"/>
  <c r="M716" i="34" s="1"/>
  <c r="K715" i="34"/>
  <c r="K714" i="34"/>
  <c r="K713" i="34"/>
  <c r="M713" i="34" s="1"/>
  <c r="K712" i="34"/>
  <c r="M712" i="34" s="1"/>
  <c r="K711" i="34"/>
  <c r="K710" i="34"/>
  <c r="K709" i="34"/>
  <c r="K708" i="34"/>
  <c r="K707" i="34"/>
  <c r="K706" i="34"/>
  <c r="K705" i="34"/>
  <c r="M705" i="34" s="1"/>
  <c r="K704" i="34"/>
  <c r="K703" i="34"/>
  <c r="M703" i="34" s="1"/>
  <c r="K702" i="34"/>
  <c r="K701" i="34"/>
  <c r="K700" i="34"/>
  <c r="K699" i="34"/>
  <c r="K698" i="34"/>
  <c r="K697" i="34"/>
  <c r="L697" i="34" s="1"/>
  <c r="K696" i="34"/>
  <c r="K695" i="34"/>
  <c r="K694" i="34"/>
  <c r="K693" i="34"/>
  <c r="M693" i="34" s="1"/>
  <c r="K692" i="34"/>
  <c r="K691" i="34"/>
  <c r="K690" i="34"/>
  <c r="K689" i="34"/>
  <c r="K688" i="34"/>
  <c r="M688" i="34" s="1"/>
  <c r="K687" i="34"/>
  <c r="M687" i="34" s="1"/>
  <c r="K686" i="34"/>
  <c r="K685" i="34"/>
  <c r="L685" i="34" s="1"/>
  <c r="K684" i="34"/>
  <c r="M684" i="34" s="1"/>
  <c r="K683" i="34"/>
  <c r="K682" i="34"/>
  <c r="K681" i="34"/>
  <c r="K680" i="34"/>
  <c r="M680" i="34" s="1"/>
  <c r="K679" i="34"/>
  <c r="K678" i="34"/>
  <c r="K677" i="34"/>
  <c r="K676" i="34"/>
  <c r="M676" i="34" s="1"/>
  <c r="K675" i="34"/>
  <c r="M675" i="34" s="1"/>
  <c r="K674" i="34"/>
  <c r="K673" i="34"/>
  <c r="M673" i="34" s="1"/>
  <c r="K672" i="34"/>
  <c r="K671" i="34"/>
  <c r="M671" i="34" s="1"/>
  <c r="K670" i="34"/>
  <c r="K669" i="34"/>
  <c r="M669" i="34" s="1"/>
  <c r="K668" i="34"/>
  <c r="K667" i="34"/>
  <c r="K666" i="34"/>
  <c r="K665" i="34"/>
  <c r="K664" i="34"/>
  <c r="K663" i="34"/>
  <c r="K662" i="34"/>
  <c r="K661" i="34"/>
  <c r="K660" i="34"/>
  <c r="M660" i="34" s="1"/>
  <c r="K659" i="34"/>
  <c r="K658" i="34"/>
  <c r="K657" i="34"/>
  <c r="K656" i="34"/>
  <c r="M656" i="34" s="1"/>
  <c r="K655" i="34"/>
  <c r="M655" i="34" s="1"/>
  <c r="K654" i="34"/>
  <c r="K653" i="34"/>
  <c r="M653" i="34" s="1"/>
  <c r="K652" i="34"/>
  <c r="M652" i="34" s="1"/>
  <c r="K651" i="34"/>
  <c r="K650" i="34"/>
  <c r="K649" i="34"/>
  <c r="K648" i="34"/>
  <c r="K647" i="34"/>
  <c r="K646" i="34"/>
  <c r="K645" i="34"/>
  <c r="K644" i="34"/>
  <c r="L644" i="34" s="1"/>
  <c r="K643" i="34"/>
  <c r="K642" i="34"/>
  <c r="K641" i="34"/>
  <c r="M641" i="34" s="1"/>
  <c r="K640" i="34"/>
  <c r="K639" i="34"/>
  <c r="M639" i="34" s="1"/>
  <c r="K638" i="34"/>
  <c r="K637" i="34"/>
  <c r="K636" i="34"/>
  <c r="K635" i="34"/>
  <c r="K634" i="34"/>
  <c r="K633" i="34"/>
  <c r="K632" i="34"/>
  <c r="M632" i="34" s="1"/>
  <c r="K631" i="34"/>
  <c r="K630" i="34"/>
  <c r="K629" i="34"/>
  <c r="M629" i="34" s="1"/>
  <c r="K628" i="34"/>
  <c r="M628" i="34" s="1"/>
  <c r="K627" i="34"/>
  <c r="M627" i="34" s="1"/>
  <c r="K626" i="34"/>
  <c r="K625" i="34"/>
  <c r="M625" i="34" s="1"/>
  <c r="K624" i="34"/>
  <c r="K623" i="34"/>
  <c r="M623" i="34" s="1"/>
  <c r="K622" i="34"/>
  <c r="K621" i="34"/>
  <c r="M621" i="34" s="1"/>
  <c r="K620" i="34"/>
  <c r="M620" i="34" s="1"/>
  <c r="K619" i="34"/>
  <c r="K618" i="34"/>
  <c r="K617" i="34"/>
  <c r="K616" i="34"/>
  <c r="K615" i="34"/>
  <c r="K614" i="34"/>
  <c r="K613" i="34"/>
  <c r="K612" i="34"/>
  <c r="M612" i="34" s="1"/>
  <c r="K611" i="34"/>
  <c r="M611" i="34" s="1"/>
  <c r="K610" i="34"/>
  <c r="K609" i="34"/>
  <c r="K608" i="34"/>
  <c r="K607" i="34"/>
  <c r="M607" i="34" s="1"/>
  <c r="K606" i="34"/>
  <c r="K605" i="34"/>
  <c r="M605" i="34" s="1"/>
  <c r="K604" i="34"/>
  <c r="K603" i="34"/>
  <c r="K602" i="34"/>
  <c r="K601" i="34"/>
  <c r="K600" i="34"/>
  <c r="K599" i="34"/>
  <c r="K598" i="34"/>
  <c r="K597" i="34"/>
  <c r="M597" i="34" s="1"/>
  <c r="K596" i="34"/>
  <c r="M596" i="34" s="1"/>
  <c r="K595" i="34"/>
  <c r="M595" i="34" s="1"/>
  <c r="K594" i="34"/>
  <c r="K593" i="34"/>
  <c r="L593" i="34" s="1"/>
  <c r="K592" i="34"/>
  <c r="M592" i="34" s="1"/>
  <c r="K591" i="34"/>
  <c r="M591" i="34" s="1"/>
  <c r="K590" i="34"/>
  <c r="K589" i="34"/>
  <c r="M589" i="34" s="1"/>
  <c r="K588" i="34"/>
  <c r="K587" i="34"/>
  <c r="K586" i="34"/>
  <c r="K585" i="34"/>
  <c r="K584" i="34"/>
  <c r="M584" i="34" s="1"/>
  <c r="K583" i="34"/>
  <c r="K582" i="34"/>
  <c r="K581" i="34"/>
  <c r="K580" i="34"/>
  <c r="L580" i="34" s="1"/>
  <c r="K579" i="34"/>
  <c r="K578" i="34"/>
  <c r="K577" i="34"/>
  <c r="M577" i="34" s="1"/>
  <c r="K576" i="34"/>
  <c r="K575" i="34"/>
  <c r="M575" i="34" s="1"/>
  <c r="K574" i="34"/>
  <c r="K573" i="34"/>
  <c r="K572" i="34"/>
  <c r="K571" i="34"/>
  <c r="M571" i="34" s="1"/>
  <c r="K570" i="34"/>
  <c r="K569" i="34"/>
  <c r="M569" i="34" s="1"/>
  <c r="K568" i="34"/>
  <c r="M568" i="34" s="1"/>
  <c r="K567" i="34"/>
  <c r="K566" i="34"/>
  <c r="K565" i="34"/>
  <c r="L565" i="34" s="1"/>
  <c r="K564" i="34"/>
  <c r="K563" i="34"/>
  <c r="K562" i="34"/>
  <c r="K561" i="34"/>
  <c r="K560" i="34"/>
  <c r="M560" i="34" s="1"/>
  <c r="K559" i="34"/>
  <c r="M559" i="34" s="1"/>
  <c r="K558" i="34"/>
  <c r="K557" i="34"/>
  <c r="K556" i="34"/>
  <c r="M556" i="34" s="1"/>
  <c r="K555" i="34"/>
  <c r="K554" i="34"/>
  <c r="K553" i="34"/>
  <c r="K552" i="34"/>
  <c r="K551" i="34"/>
  <c r="K550" i="34"/>
  <c r="K549" i="34"/>
  <c r="K548" i="34"/>
  <c r="M548" i="34" s="1"/>
  <c r="K547" i="34"/>
  <c r="M547" i="34" s="1"/>
  <c r="K546" i="34"/>
  <c r="K545" i="34"/>
  <c r="M545" i="34" s="1"/>
  <c r="K544" i="34"/>
  <c r="K543" i="34"/>
  <c r="M543" i="34" s="1"/>
  <c r="K542" i="34"/>
  <c r="K541" i="34"/>
  <c r="M541" i="34" s="1"/>
  <c r="K540" i="34"/>
  <c r="L540" i="34" s="1"/>
  <c r="K539" i="34"/>
  <c r="M539" i="34" s="1"/>
  <c r="K538" i="34"/>
  <c r="K537" i="34"/>
  <c r="K536" i="34"/>
  <c r="M536" i="34" s="1"/>
  <c r="K535" i="34"/>
  <c r="K534" i="34"/>
  <c r="K533" i="34"/>
  <c r="K532" i="34"/>
  <c r="K531" i="34"/>
  <c r="M531" i="34" s="1"/>
  <c r="K530" i="34"/>
  <c r="K529" i="34"/>
  <c r="L529" i="34" s="1"/>
  <c r="K528" i="34"/>
  <c r="M528" i="34" s="1"/>
  <c r="K527" i="34"/>
  <c r="M527" i="34" s="1"/>
  <c r="K526" i="34"/>
  <c r="K525" i="34"/>
  <c r="M525" i="34" s="1"/>
  <c r="K524" i="34"/>
  <c r="M524" i="34" s="1"/>
  <c r="K523" i="34"/>
  <c r="K522" i="34"/>
  <c r="K521" i="34"/>
  <c r="L521" i="34" s="1"/>
  <c r="K520" i="34"/>
  <c r="M520" i="34" s="1"/>
  <c r="K519" i="34"/>
  <c r="K518" i="34"/>
  <c r="K517" i="34"/>
  <c r="K516" i="34"/>
  <c r="K515" i="34"/>
  <c r="M515" i="34" s="1"/>
  <c r="K514" i="34"/>
  <c r="K513" i="34"/>
  <c r="K512" i="34"/>
  <c r="L512" i="34" s="1"/>
  <c r="K511" i="34"/>
  <c r="M511" i="34" s="1"/>
  <c r="K510" i="34"/>
  <c r="K509" i="34"/>
  <c r="M509" i="34" s="1"/>
  <c r="K508" i="34"/>
  <c r="K507" i="34"/>
  <c r="K506" i="34"/>
  <c r="K505" i="34"/>
  <c r="K504" i="34"/>
  <c r="K503" i="34"/>
  <c r="K502" i="34"/>
  <c r="L502" i="34" s="1"/>
  <c r="K501" i="34"/>
  <c r="M501" i="34" s="1"/>
  <c r="K500" i="34"/>
  <c r="K499" i="34"/>
  <c r="M499" i="34" s="1"/>
  <c r="K498" i="34"/>
  <c r="K497" i="34"/>
  <c r="M497" i="34" s="1"/>
  <c r="K496" i="34"/>
  <c r="L496" i="34" s="1"/>
  <c r="K495" i="34"/>
  <c r="K494" i="34"/>
  <c r="L494" i="34" s="1"/>
  <c r="K493" i="34"/>
  <c r="K492" i="34"/>
  <c r="K491" i="34"/>
  <c r="M491" i="34" s="1"/>
  <c r="K490" i="34"/>
  <c r="K489" i="34"/>
  <c r="L489" i="34" s="1"/>
  <c r="K488" i="34"/>
  <c r="L488" i="34" s="1"/>
  <c r="K487" i="34"/>
  <c r="K486" i="34"/>
  <c r="L486" i="34" s="1"/>
  <c r="K485" i="34"/>
  <c r="K484" i="34"/>
  <c r="K483" i="34"/>
  <c r="M483" i="34" s="1"/>
  <c r="K482" i="34"/>
  <c r="K481" i="34"/>
  <c r="M481" i="34" s="1"/>
  <c r="K480" i="34"/>
  <c r="K479" i="34"/>
  <c r="K478" i="34"/>
  <c r="L478" i="34" s="1"/>
  <c r="K477" i="34"/>
  <c r="L477" i="34" s="1"/>
  <c r="K476" i="34"/>
  <c r="K475" i="34"/>
  <c r="M475" i="34" s="1"/>
  <c r="K474" i="34"/>
  <c r="K473" i="34"/>
  <c r="K472" i="34"/>
  <c r="K471" i="34"/>
  <c r="K470" i="34"/>
  <c r="L470" i="34" s="1"/>
  <c r="K469" i="34"/>
  <c r="M469" i="34" s="1"/>
  <c r="K468" i="34"/>
  <c r="K467" i="34"/>
  <c r="M467" i="34" s="1"/>
  <c r="K466" i="34"/>
  <c r="K465" i="34"/>
  <c r="M465" i="34" s="1"/>
  <c r="K464" i="34"/>
  <c r="L464" i="34" s="1"/>
  <c r="K463" i="34"/>
  <c r="K462" i="34"/>
  <c r="L462" i="34" s="1"/>
  <c r="K461" i="34"/>
  <c r="L461" i="34" s="1"/>
  <c r="K460" i="34"/>
  <c r="K459" i="34"/>
  <c r="M459" i="34" s="1"/>
  <c r="K458" i="34"/>
  <c r="K457" i="34"/>
  <c r="K456" i="34"/>
  <c r="L456" i="34" s="1"/>
  <c r="K455" i="34"/>
  <c r="K454" i="34"/>
  <c r="L454" i="34" s="1"/>
  <c r="K453" i="34"/>
  <c r="L453" i="34" s="1"/>
  <c r="K452" i="34"/>
  <c r="K451" i="34"/>
  <c r="M451" i="34" s="1"/>
  <c r="K450" i="34"/>
  <c r="K449" i="34"/>
  <c r="K448" i="34"/>
  <c r="K447" i="34"/>
  <c r="K446" i="34"/>
  <c r="L446" i="34" s="1"/>
  <c r="K445" i="34"/>
  <c r="K444" i="34"/>
  <c r="K443" i="34"/>
  <c r="M443" i="34" s="1"/>
  <c r="K442" i="34"/>
  <c r="K441" i="34"/>
  <c r="K440" i="34"/>
  <c r="K439" i="34"/>
  <c r="K438" i="34"/>
  <c r="L438" i="34" s="1"/>
  <c r="K437" i="34"/>
  <c r="M437" i="34" s="1"/>
  <c r="K436" i="34"/>
  <c r="K435" i="34"/>
  <c r="M435" i="34" s="1"/>
  <c r="K434" i="34"/>
  <c r="K433" i="34"/>
  <c r="K432" i="34"/>
  <c r="L432" i="34" s="1"/>
  <c r="K431" i="34"/>
  <c r="K430" i="34"/>
  <c r="L430" i="34" s="1"/>
  <c r="K429" i="34"/>
  <c r="K428" i="34"/>
  <c r="K427" i="34"/>
  <c r="M427" i="34" s="1"/>
  <c r="K426" i="34"/>
  <c r="K425" i="34"/>
  <c r="L425" i="34" s="1"/>
  <c r="K424" i="34"/>
  <c r="L424" i="34" s="1"/>
  <c r="K423" i="34"/>
  <c r="K422" i="34"/>
  <c r="L422" i="34" s="1"/>
  <c r="K421" i="34"/>
  <c r="L421" i="34" s="1"/>
  <c r="K420" i="34"/>
  <c r="K419" i="34"/>
  <c r="M419" i="34" s="1"/>
  <c r="K418" i="34"/>
  <c r="K417" i="34"/>
  <c r="M417" i="34" s="1"/>
  <c r="K416" i="34"/>
  <c r="K415" i="34"/>
  <c r="K414" i="34"/>
  <c r="L414" i="34" s="1"/>
  <c r="K413" i="34"/>
  <c r="L413" i="34" s="1"/>
  <c r="K412" i="34"/>
  <c r="K411" i="34"/>
  <c r="M411" i="34" s="1"/>
  <c r="K410" i="34"/>
  <c r="K409" i="34"/>
  <c r="K408" i="34"/>
  <c r="K407" i="34"/>
  <c r="K406" i="34"/>
  <c r="L406" i="34" s="1"/>
  <c r="K405" i="34"/>
  <c r="K404" i="34"/>
  <c r="K403" i="34"/>
  <c r="M403" i="34" s="1"/>
  <c r="K402" i="34"/>
  <c r="K401" i="34"/>
  <c r="L401" i="34" s="1"/>
  <c r="K400" i="34"/>
  <c r="L400" i="34" s="1"/>
  <c r="K399" i="34"/>
  <c r="K398" i="34"/>
  <c r="K397" i="34"/>
  <c r="M397" i="34" s="1"/>
  <c r="K396" i="34"/>
  <c r="L396" i="34" s="1"/>
  <c r="K395" i="34"/>
  <c r="K394" i="34"/>
  <c r="K393" i="34"/>
  <c r="K392" i="34"/>
  <c r="L392" i="34" s="1"/>
  <c r="K391" i="34"/>
  <c r="K390" i="34"/>
  <c r="K389" i="34"/>
  <c r="K388" i="34"/>
  <c r="K387" i="34"/>
  <c r="K386" i="34"/>
  <c r="K385" i="34"/>
  <c r="M385" i="34" s="1"/>
  <c r="K384" i="34"/>
  <c r="L384" i="34" s="1"/>
  <c r="K383" i="34"/>
  <c r="K382" i="34"/>
  <c r="K381" i="34"/>
  <c r="L381" i="34" s="1"/>
  <c r="K380" i="34"/>
  <c r="L380" i="34" s="1"/>
  <c r="K379" i="34"/>
  <c r="K378" i="34"/>
  <c r="K377" i="34"/>
  <c r="K376" i="34"/>
  <c r="K375" i="34"/>
  <c r="K374" i="34"/>
  <c r="K373" i="34"/>
  <c r="K372" i="34"/>
  <c r="K371" i="34"/>
  <c r="K370" i="34"/>
  <c r="K369" i="34"/>
  <c r="M369" i="34" s="1"/>
  <c r="K368" i="34"/>
  <c r="L368" i="34" s="1"/>
  <c r="K367" i="34"/>
  <c r="K366" i="34"/>
  <c r="K365" i="34"/>
  <c r="M365" i="34" s="1"/>
  <c r="K364" i="34"/>
  <c r="L364" i="34" s="1"/>
  <c r="K363" i="34"/>
  <c r="K362" i="34"/>
  <c r="K361" i="34"/>
  <c r="L361" i="34" s="1"/>
  <c r="K360" i="34"/>
  <c r="L360" i="34" s="1"/>
  <c r="K359" i="34"/>
  <c r="K358" i="34"/>
  <c r="K357" i="34"/>
  <c r="L357" i="34" s="1"/>
  <c r="K356" i="34"/>
  <c r="K355" i="34"/>
  <c r="K354" i="34"/>
  <c r="K353" i="34"/>
  <c r="K352" i="34"/>
  <c r="L352" i="34" s="1"/>
  <c r="K351" i="34"/>
  <c r="K350" i="34"/>
  <c r="K349" i="34"/>
  <c r="K348" i="34"/>
  <c r="L348" i="34" s="1"/>
  <c r="K347" i="34"/>
  <c r="K346" i="34"/>
  <c r="K345" i="34"/>
  <c r="M345" i="34" s="1"/>
  <c r="K344" i="34"/>
  <c r="L344" i="34" s="1"/>
  <c r="K343" i="34"/>
  <c r="K342" i="34"/>
  <c r="K341" i="34"/>
  <c r="L341" i="34" s="1"/>
  <c r="K340" i="34"/>
  <c r="L340" i="34" s="1"/>
  <c r="K339" i="34"/>
  <c r="K338" i="34"/>
  <c r="K337" i="34"/>
  <c r="K336" i="34"/>
  <c r="L336" i="34" s="1"/>
  <c r="K335" i="34"/>
  <c r="K334" i="34"/>
  <c r="K333" i="34"/>
  <c r="L333" i="34" s="1"/>
  <c r="K332" i="34"/>
  <c r="K331" i="34"/>
  <c r="K330" i="34"/>
  <c r="L330" i="34" s="1"/>
  <c r="K329" i="34"/>
  <c r="L329" i="34" s="1"/>
  <c r="K328" i="34"/>
  <c r="K327" i="34"/>
  <c r="K326" i="34"/>
  <c r="K325" i="34"/>
  <c r="K324" i="34"/>
  <c r="M324" i="34" s="1"/>
  <c r="K323" i="34"/>
  <c r="L323" i="34" s="1"/>
  <c r="K322" i="34"/>
  <c r="K321" i="34"/>
  <c r="K320" i="34"/>
  <c r="M320" i="34" s="1"/>
  <c r="K319" i="34"/>
  <c r="L319" i="34" s="1"/>
  <c r="K318" i="34"/>
  <c r="M318" i="34" s="1"/>
  <c r="K317" i="34"/>
  <c r="K316" i="34"/>
  <c r="K315" i="34"/>
  <c r="K314" i="34"/>
  <c r="K313" i="34"/>
  <c r="L313" i="34" s="1"/>
  <c r="K312" i="34"/>
  <c r="K311" i="34"/>
  <c r="K310" i="34"/>
  <c r="M310" i="34" s="1"/>
  <c r="K309" i="34"/>
  <c r="L309" i="34" s="1"/>
  <c r="K308" i="34"/>
  <c r="K307" i="34"/>
  <c r="K306" i="34"/>
  <c r="K305" i="34"/>
  <c r="L305" i="34" s="1"/>
  <c r="K304" i="34"/>
  <c r="K303" i="34"/>
  <c r="K302" i="34"/>
  <c r="L302" i="34" s="1"/>
  <c r="K301" i="34"/>
  <c r="K300" i="34"/>
  <c r="K299" i="34"/>
  <c r="M299" i="34" s="1"/>
  <c r="K298" i="34"/>
  <c r="K297" i="34"/>
  <c r="K296" i="34"/>
  <c r="M296" i="34" s="1"/>
  <c r="K295" i="34"/>
  <c r="L295" i="34" s="1"/>
  <c r="K294" i="34"/>
  <c r="K293" i="34"/>
  <c r="K292" i="34"/>
  <c r="K291" i="34"/>
  <c r="L291" i="34" s="1"/>
  <c r="K290" i="34"/>
  <c r="K289" i="34"/>
  <c r="K288" i="34"/>
  <c r="M288" i="34" s="1"/>
  <c r="K287" i="34"/>
  <c r="K286" i="34"/>
  <c r="K285" i="34"/>
  <c r="L285" i="34" s="1"/>
  <c r="K284" i="34"/>
  <c r="K283" i="34"/>
  <c r="K282" i="34"/>
  <c r="L282" i="34" s="1"/>
  <c r="K281" i="34"/>
  <c r="L281" i="34" s="1"/>
  <c r="K280" i="34"/>
  <c r="K279" i="34"/>
  <c r="M279" i="34" s="1"/>
  <c r="K278" i="34"/>
  <c r="L278" i="34" s="1"/>
  <c r="K277" i="34"/>
  <c r="K276" i="34"/>
  <c r="K275" i="34"/>
  <c r="M275" i="34" s="1"/>
  <c r="K274" i="34"/>
  <c r="K273" i="34"/>
  <c r="K272" i="34"/>
  <c r="K271" i="34"/>
  <c r="K270" i="34"/>
  <c r="K269" i="34"/>
  <c r="M269" i="34" s="1"/>
  <c r="K268" i="34"/>
  <c r="L268" i="34" s="1"/>
  <c r="K267" i="34"/>
  <c r="K266" i="34"/>
  <c r="K265" i="34"/>
  <c r="L265" i="34" s="1"/>
  <c r="K264" i="34"/>
  <c r="K263" i="34"/>
  <c r="K262" i="34"/>
  <c r="K261" i="34"/>
  <c r="L261" i="34" s="1"/>
  <c r="K260" i="34"/>
  <c r="K259" i="34"/>
  <c r="K258" i="34"/>
  <c r="L258" i="34" s="1"/>
  <c r="K257" i="34"/>
  <c r="K256" i="34"/>
  <c r="K255" i="34"/>
  <c r="K254" i="34"/>
  <c r="L254" i="34" s="1"/>
  <c r="K253" i="34"/>
  <c r="K252" i="34"/>
  <c r="K251" i="34"/>
  <c r="L251" i="34" s="1"/>
  <c r="K250" i="34"/>
  <c r="K249" i="34"/>
  <c r="K248" i="34"/>
  <c r="K247" i="34"/>
  <c r="K246" i="34"/>
  <c r="K245" i="34"/>
  <c r="K244" i="34"/>
  <c r="K243" i="34"/>
  <c r="K242" i="34"/>
  <c r="K241" i="34"/>
  <c r="K240" i="34"/>
  <c r="L240" i="34" s="1"/>
  <c r="K239" i="34"/>
  <c r="K238" i="34"/>
  <c r="K237" i="34"/>
  <c r="M237" i="34" s="1"/>
  <c r="K236" i="34"/>
  <c r="L236" i="34" s="1"/>
  <c r="K235" i="34"/>
  <c r="K234" i="34"/>
  <c r="K233" i="34"/>
  <c r="L233" i="34" s="1"/>
  <c r="K232" i="34"/>
  <c r="L232" i="34" s="1"/>
  <c r="K231" i="34"/>
  <c r="K230" i="34"/>
  <c r="K229" i="34"/>
  <c r="M229" i="34" s="1"/>
  <c r="K228" i="34"/>
  <c r="L228" i="34" s="1"/>
  <c r="K227" i="34"/>
  <c r="K226" i="34"/>
  <c r="K225" i="34"/>
  <c r="M225" i="34" s="1"/>
  <c r="K224" i="34"/>
  <c r="L224" i="34" s="1"/>
  <c r="K223" i="34"/>
  <c r="K222" i="34"/>
  <c r="K221" i="34"/>
  <c r="M221" i="34" s="1"/>
  <c r="K220" i="34"/>
  <c r="K219" i="34"/>
  <c r="K218" i="34"/>
  <c r="M218" i="34" s="1"/>
  <c r="K217" i="34"/>
  <c r="K216" i="34"/>
  <c r="K215" i="34"/>
  <c r="K214" i="34"/>
  <c r="M214" i="34" s="1"/>
  <c r="K213" i="34"/>
  <c r="L213" i="34" s="1"/>
  <c r="K212" i="34"/>
  <c r="K211" i="34"/>
  <c r="L211" i="34" s="1"/>
  <c r="K210" i="34"/>
  <c r="L210" i="34" s="1"/>
  <c r="K209" i="34"/>
  <c r="K208" i="34"/>
  <c r="K207" i="34"/>
  <c r="M207" i="34" s="1"/>
  <c r="K206" i="34"/>
  <c r="K205" i="34"/>
  <c r="K204" i="34"/>
  <c r="K203" i="34"/>
  <c r="K202" i="34"/>
  <c r="L202" i="34" s="1"/>
  <c r="K201" i="34"/>
  <c r="K200" i="34"/>
  <c r="K199" i="34"/>
  <c r="L199" i="34" s="1"/>
  <c r="K198" i="34"/>
  <c r="L198" i="34" s="1"/>
  <c r="K197" i="34"/>
  <c r="K196" i="34"/>
  <c r="K195" i="34"/>
  <c r="K194" i="34"/>
  <c r="L194" i="34" s="1"/>
  <c r="K193" i="34"/>
  <c r="K192" i="34"/>
  <c r="K191" i="34"/>
  <c r="M191" i="34" s="1"/>
  <c r="K190" i="34"/>
  <c r="L190" i="34" s="1"/>
  <c r="K189" i="34"/>
  <c r="K188" i="34"/>
  <c r="K187" i="34"/>
  <c r="K186" i="34"/>
  <c r="L186" i="34" s="1"/>
  <c r="K185" i="34"/>
  <c r="K184" i="34"/>
  <c r="K183" i="34"/>
  <c r="M183" i="34" s="1"/>
  <c r="K182" i="34"/>
  <c r="K181" i="34"/>
  <c r="K180" i="34"/>
  <c r="K179" i="34"/>
  <c r="K178" i="34"/>
  <c r="L178" i="34" s="1"/>
  <c r="K177" i="34"/>
  <c r="K176" i="34"/>
  <c r="K175" i="34"/>
  <c r="K174" i="34"/>
  <c r="M174" i="34" s="1"/>
  <c r="K173" i="34"/>
  <c r="K172" i="34"/>
  <c r="K171" i="34"/>
  <c r="K170" i="34"/>
  <c r="M170" i="34" s="1"/>
  <c r="K169" i="34"/>
  <c r="K168" i="34"/>
  <c r="K167" i="34"/>
  <c r="K166" i="34"/>
  <c r="L166" i="34" s="1"/>
  <c r="K165" i="34"/>
  <c r="K164" i="34"/>
  <c r="K163" i="34"/>
  <c r="M163" i="34" s="1"/>
  <c r="K162" i="34"/>
  <c r="K161" i="34"/>
  <c r="L161" i="34" s="1"/>
  <c r="K160" i="34"/>
  <c r="K159" i="34"/>
  <c r="K158" i="34"/>
  <c r="L158" i="34" s="1"/>
  <c r="K157" i="34"/>
  <c r="L157" i="34" s="1"/>
  <c r="K156" i="34"/>
  <c r="K155" i="34"/>
  <c r="K154" i="34"/>
  <c r="L154" i="34" s="1"/>
  <c r="K153" i="34"/>
  <c r="K152" i="34"/>
  <c r="K151" i="34"/>
  <c r="K150" i="34"/>
  <c r="L150" i="34" s="1"/>
  <c r="K149" i="34"/>
  <c r="K148" i="34"/>
  <c r="K147" i="34"/>
  <c r="M147" i="34" s="1"/>
  <c r="K146" i="34"/>
  <c r="M146" i="34" s="1"/>
  <c r="K145" i="34"/>
  <c r="K144" i="34"/>
  <c r="L144" i="34" s="1"/>
  <c r="K143" i="34"/>
  <c r="M143" i="34" s="1"/>
  <c r="K142" i="34"/>
  <c r="L142" i="34" s="1"/>
  <c r="K141" i="34"/>
  <c r="K140" i="34"/>
  <c r="K139" i="34"/>
  <c r="K138" i="34"/>
  <c r="M138" i="34" s="1"/>
  <c r="K137" i="34"/>
  <c r="K136" i="34"/>
  <c r="K135" i="34"/>
  <c r="L135" i="34" s="1"/>
  <c r="K134" i="34"/>
  <c r="K133" i="34"/>
  <c r="M133" i="34" s="1"/>
  <c r="K132" i="34"/>
  <c r="K131" i="34"/>
  <c r="K130" i="34"/>
  <c r="L130" i="34" s="1"/>
  <c r="K129" i="34"/>
  <c r="M129" i="34" s="1"/>
  <c r="K128" i="34"/>
  <c r="L128" i="34" s="1"/>
  <c r="K127" i="34"/>
  <c r="M127" i="34" s="1"/>
  <c r="K126" i="34"/>
  <c r="K125" i="34"/>
  <c r="L125" i="34" s="1"/>
  <c r="K124" i="34"/>
  <c r="K123" i="34"/>
  <c r="L123" i="34" s="1"/>
  <c r="K122" i="34"/>
  <c r="M122" i="34" s="1"/>
  <c r="K121" i="34"/>
  <c r="K120" i="34"/>
  <c r="K119" i="34"/>
  <c r="M119" i="34" s="1"/>
  <c r="K118" i="34"/>
  <c r="K117" i="34"/>
  <c r="K116" i="34"/>
  <c r="K115" i="34"/>
  <c r="L115" i="34" s="1"/>
  <c r="K114" i="34"/>
  <c r="M114" i="34" s="1"/>
  <c r="K113" i="34"/>
  <c r="K112" i="34"/>
  <c r="M112" i="34" s="1"/>
  <c r="K111" i="34"/>
  <c r="M111" i="34" s="1"/>
  <c r="K110" i="34"/>
  <c r="K109" i="34"/>
  <c r="L109" i="34" s="1"/>
  <c r="K108" i="34"/>
  <c r="K107" i="34"/>
  <c r="M107" i="34" s="1"/>
  <c r="K106" i="34"/>
  <c r="K105" i="34"/>
  <c r="M105" i="34" s="1"/>
  <c r="K104" i="34"/>
  <c r="K103" i="34"/>
  <c r="L103" i="34" s="1"/>
  <c r="K102" i="34"/>
  <c r="L102" i="34" s="1"/>
  <c r="K101" i="34"/>
  <c r="K100" i="34"/>
  <c r="L100" i="34" s="1"/>
  <c r="K99" i="34"/>
  <c r="M99" i="34" s="1"/>
  <c r="K98" i="34"/>
  <c r="M98" i="34" s="1"/>
  <c r="K97" i="34"/>
  <c r="L97" i="34" s="1"/>
  <c r="K96" i="34"/>
  <c r="M96" i="34" s="1"/>
  <c r="K95" i="34"/>
  <c r="L95" i="34" s="1"/>
  <c r="K94" i="34"/>
  <c r="L94" i="34" s="1"/>
  <c r="K93" i="34"/>
  <c r="K92" i="34"/>
  <c r="K91" i="34"/>
  <c r="K90" i="34"/>
  <c r="M90" i="34" s="1"/>
  <c r="K89" i="34"/>
  <c r="K88" i="34"/>
  <c r="L88" i="34" s="1"/>
  <c r="K87" i="34"/>
  <c r="K86" i="34"/>
  <c r="L86" i="34" s="1"/>
  <c r="K85" i="34"/>
  <c r="K84" i="34"/>
  <c r="K83" i="34"/>
  <c r="M83" i="34" s="1"/>
  <c r="K82" i="34"/>
  <c r="M82" i="34" s="1"/>
  <c r="K81" i="34"/>
  <c r="K80" i="34"/>
  <c r="K79" i="34"/>
  <c r="K78" i="34"/>
  <c r="M78" i="34" s="1"/>
  <c r="K77" i="34"/>
  <c r="M77" i="34" s="1"/>
  <c r="K76" i="34"/>
  <c r="K75" i="34"/>
  <c r="K74" i="34"/>
  <c r="M74" i="34" s="1"/>
  <c r="K73" i="34"/>
  <c r="K72" i="34"/>
  <c r="K71" i="34"/>
  <c r="L71" i="34" s="1"/>
  <c r="K70" i="34"/>
  <c r="L70" i="34" s="1"/>
  <c r="K69" i="34"/>
  <c r="K68" i="34"/>
  <c r="K67" i="34"/>
  <c r="L67" i="34" s="1"/>
  <c r="K66" i="34"/>
  <c r="K65" i="34"/>
  <c r="K64" i="34"/>
  <c r="K63" i="34"/>
  <c r="M63" i="34" s="1"/>
  <c r="K62" i="34"/>
  <c r="K61" i="34"/>
  <c r="M61" i="34" s="1"/>
  <c r="K60" i="34"/>
  <c r="K59" i="34"/>
  <c r="L59" i="34" s="1"/>
  <c r="K58" i="34"/>
  <c r="M58" i="34" s="1"/>
  <c r="K57" i="34"/>
  <c r="L57" i="34" s="1"/>
  <c r="K56" i="34"/>
  <c r="K55" i="34"/>
  <c r="K54" i="34"/>
  <c r="M54" i="34" s="1"/>
  <c r="K53" i="34"/>
  <c r="K52" i="34"/>
  <c r="L52" i="34" s="1"/>
  <c r="K51" i="34"/>
  <c r="M51" i="34" s="1"/>
  <c r="K50" i="34"/>
  <c r="L50" i="34" s="1"/>
  <c r="K49" i="34"/>
  <c r="M49" i="34" s="1"/>
  <c r="K48" i="34"/>
  <c r="K47" i="34"/>
  <c r="M47" i="34" s="1"/>
  <c r="K46" i="34"/>
  <c r="M46" i="34" s="1"/>
  <c r="K45" i="34"/>
  <c r="K44" i="34"/>
  <c r="L44" i="34" s="1"/>
  <c r="K43" i="34"/>
  <c r="M43" i="34" s="1"/>
  <c r="K42" i="34"/>
  <c r="K41" i="34"/>
  <c r="M41" i="34" s="1"/>
  <c r="K40" i="34"/>
  <c r="M40" i="34" s="1"/>
  <c r="K39" i="34"/>
  <c r="L39" i="34" s="1"/>
  <c r="K38" i="34"/>
  <c r="K37" i="34"/>
  <c r="L37" i="34" s="1"/>
  <c r="K36" i="34"/>
  <c r="L36" i="34" s="1"/>
  <c r="K35" i="34"/>
  <c r="K34" i="34"/>
  <c r="M34" i="34" s="1"/>
  <c r="K33" i="34"/>
  <c r="K32" i="34"/>
  <c r="M32" i="34" s="1"/>
  <c r="K31" i="34"/>
  <c r="M31" i="34" s="1"/>
  <c r="K30" i="34"/>
  <c r="L30" i="34" s="1"/>
  <c r="K29" i="34"/>
  <c r="L29" i="34" s="1"/>
  <c r="K28" i="34"/>
  <c r="M28" i="34" s="1"/>
  <c r="K27" i="34"/>
  <c r="L27" i="34" s="1"/>
  <c r="K26" i="34"/>
  <c r="M26" i="34" s="1"/>
  <c r="K25" i="34"/>
  <c r="K24" i="34"/>
  <c r="L24" i="34" s="1"/>
  <c r="K23" i="34"/>
  <c r="M23" i="34" s="1"/>
  <c r="K22" i="34"/>
  <c r="L22" i="34" s="1"/>
  <c r="K21" i="34"/>
  <c r="K20" i="34"/>
  <c r="K19" i="34"/>
  <c r="L19" i="34" s="1"/>
  <c r="K18" i="34"/>
  <c r="K17" i="34"/>
  <c r="L17" i="34" s="1"/>
  <c r="J13" i="34"/>
  <c r="D17" i="10" s="1"/>
  <c r="I13" i="34"/>
  <c r="H13" i="34"/>
  <c r="G13" i="34"/>
  <c r="F13" i="34"/>
  <c r="E13" i="34"/>
  <c r="D13" i="34"/>
  <c r="C13" i="34"/>
  <c r="D14" i="10" s="1"/>
  <c r="J12" i="34"/>
  <c r="I12" i="34"/>
  <c r="H12" i="34"/>
  <c r="G12" i="34"/>
  <c r="F12" i="34"/>
  <c r="E12" i="34"/>
  <c r="D12" i="34"/>
  <c r="C12" i="34"/>
  <c r="J11" i="34"/>
  <c r="I11" i="34"/>
  <c r="H11" i="34"/>
  <c r="G11" i="34"/>
  <c r="F11" i="34"/>
  <c r="E11" i="34"/>
  <c r="D11" i="34"/>
  <c r="D15" i="10" s="1"/>
  <c r="C11" i="34"/>
  <c r="M626" i="36" l="1"/>
  <c r="M217" i="36"/>
  <c r="M240" i="36"/>
  <c r="M605" i="36"/>
  <c r="M919" i="36"/>
  <c r="L922" i="36"/>
  <c r="M18" i="36"/>
  <c r="M73" i="36"/>
  <c r="L302" i="36"/>
  <c r="L325" i="36"/>
  <c r="M428" i="36"/>
  <c r="L431" i="36"/>
  <c r="L470" i="36"/>
  <c r="L493" i="36"/>
  <c r="M845" i="36"/>
  <c r="M135" i="36"/>
  <c r="L293" i="36"/>
  <c r="L590" i="36"/>
  <c r="M593" i="36"/>
  <c r="L647" i="36"/>
  <c r="L708" i="36"/>
  <c r="M730" i="36"/>
  <c r="M910" i="36"/>
  <c r="M963" i="36"/>
  <c r="L966" i="36"/>
  <c r="M364" i="36"/>
  <c r="M436" i="36"/>
  <c r="L457" i="36"/>
  <c r="L551" i="36"/>
  <c r="L778" i="36"/>
  <c r="L821" i="36"/>
  <c r="M103" i="36"/>
  <c r="L403" i="36"/>
  <c r="L410" i="36"/>
  <c r="M529" i="36"/>
  <c r="L536" i="36"/>
  <c r="M581" i="36"/>
  <c r="L634" i="36"/>
  <c r="L666" i="36"/>
  <c r="L829" i="36"/>
  <c r="M871" i="36"/>
  <c r="L874" i="36"/>
  <c r="M942" i="36"/>
  <c r="L945" i="36"/>
  <c r="L978" i="36"/>
  <c r="L985" i="36"/>
  <c r="M199" i="36"/>
  <c r="L340" i="36"/>
  <c r="L643" i="36"/>
  <c r="L649" i="36"/>
  <c r="L687" i="36"/>
  <c r="L690" i="36"/>
  <c r="M754" i="36"/>
  <c r="M887" i="36"/>
  <c r="L890" i="36"/>
  <c r="M926" i="36"/>
  <c r="L929" i="36"/>
  <c r="L111" i="36"/>
  <c r="M111" i="36"/>
  <c r="M461" i="36"/>
  <c r="L461" i="36"/>
  <c r="L530" i="36"/>
  <c r="M530" i="36"/>
  <c r="M738" i="36"/>
  <c r="L738" i="36"/>
  <c r="M20" i="36"/>
  <c r="L20" i="36"/>
  <c r="M143" i="36"/>
  <c r="L248" i="36"/>
  <c r="M273" i="36"/>
  <c r="M288" i="36"/>
  <c r="L288" i="36"/>
  <c r="M333" i="36"/>
  <c r="L336" i="36"/>
  <c r="M341" i="36"/>
  <c r="M356" i="36"/>
  <c r="L356" i="36"/>
  <c r="M373" i="36"/>
  <c r="L395" i="36"/>
  <c r="M399" i="36"/>
  <c r="L399" i="36"/>
  <c r="M555" i="36"/>
  <c r="L555" i="36"/>
  <c r="M752" i="36"/>
  <c r="L752" i="36"/>
  <c r="L786" i="36"/>
  <c r="M786" i="36"/>
  <c r="M840" i="36"/>
  <c r="L840" i="36"/>
  <c r="L855" i="36"/>
  <c r="M855" i="36"/>
  <c r="L903" i="36"/>
  <c r="M903" i="36"/>
  <c r="M918" i="36"/>
  <c r="L918" i="36"/>
  <c r="M225" i="36"/>
  <c r="L225" i="36"/>
  <c r="M365" i="36"/>
  <c r="L365" i="36"/>
  <c r="M423" i="36"/>
  <c r="L423" i="36"/>
  <c r="L946" i="36"/>
  <c r="M946" i="36"/>
  <c r="M983" i="36"/>
  <c r="L983" i="36"/>
  <c r="M80" i="36"/>
  <c r="M167" i="36"/>
  <c r="L175" i="36"/>
  <c r="M175" i="36"/>
  <c r="M209" i="36"/>
  <c r="L227" i="36"/>
  <c r="L264" i="36"/>
  <c r="L309" i="36"/>
  <c r="L320" i="36"/>
  <c r="M334" i="36"/>
  <c r="L334" i="36"/>
  <c r="L367" i="36"/>
  <c r="M642" i="36"/>
  <c r="L642" i="36"/>
  <c r="M682" i="36"/>
  <c r="L682" i="36"/>
  <c r="M837" i="36"/>
  <c r="L837" i="36"/>
  <c r="M848" i="36"/>
  <c r="L848" i="36"/>
  <c r="L878" i="36"/>
  <c r="M878" i="36"/>
  <c r="L915" i="36"/>
  <c r="M915" i="36"/>
  <c r="L310" i="36"/>
  <c r="M310" i="36"/>
  <c r="L26" i="36"/>
  <c r="M41" i="36"/>
  <c r="L49" i="36"/>
  <c r="M49" i="36"/>
  <c r="M211" i="36"/>
  <c r="L211" i="36"/>
  <c r="L275" i="36"/>
  <c r="M301" i="36"/>
  <c r="M304" i="36"/>
  <c r="L304" i="36"/>
  <c r="L351" i="36"/>
  <c r="L572" i="36"/>
  <c r="M572" i="36"/>
  <c r="M676" i="36"/>
  <c r="L676" i="36"/>
  <c r="M720" i="36"/>
  <c r="L720" i="36"/>
  <c r="M770" i="36"/>
  <c r="L770" i="36"/>
  <c r="L843" i="36"/>
  <c r="M843" i="36"/>
  <c r="M858" i="36"/>
  <c r="L858" i="36"/>
  <c r="M906" i="36"/>
  <c r="L906" i="36"/>
  <c r="M969" i="36"/>
  <c r="L969" i="36"/>
  <c r="M1011" i="36"/>
  <c r="L1011" i="36"/>
  <c r="L372" i="36"/>
  <c r="L427" i="36"/>
  <c r="M432" i="36"/>
  <c r="L435" i="36"/>
  <c r="M502" i="36"/>
  <c r="L521" i="36"/>
  <c r="M546" i="36"/>
  <c r="M658" i="36"/>
  <c r="L680" i="36"/>
  <c r="M692" i="36"/>
  <c r="L746" i="36"/>
  <c r="L784" i="36"/>
  <c r="L802" i="36"/>
  <c r="M813" i="36"/>
  <c r="L846" i="36"/>
  <c r="M930" i="36"/>
  <c r="M958" i="36"/>
  <c r="L967" i="36"/>
  <c r="L994" i="36"/>
  <c r="L1005" i="36"/>
  <c r="L1015" i="36"/>
  <c r="M57" i="36"/>
  <c r="M87" i="36"/>
  <c r="M119" i="36"/>
  <c r="L216" i="36"/>
  <c r="L232" i="36"/>
  <c r="L241" i="36"/>
  <c r="L243" i="36"/>
  <c r="M377" i="36"/>
  <c r="M440" i="36"/>
  <c r="M465" i="36"/>
  <c r="M485" i="36"/>
  <c r="M525" i="36"/>
  <c r="M615" i="36"/>
  <c r="L286" i="36"/>
  <c r="L349" i="36"/>
  <c r="L391" i="36"/>
  <c r="L408" i="36"/>
  <c r="L454" i="36"/>
  <c r="L472" i="36"/>
  <c r="L489" i="36"/>
  <c r="L504" i="36"/>
  <c r="L534" i="36"/>
  <c r="L564" i="36"/>
  <c r="M576" i="36"/>
  <c r="M601" i="36"/>
  <c r="M611" i="36"/>
  <c r="L614" i="36"/>
  <c r="M151" i="36"/>
  <c r="M183" i="36"/>
  <c r="M208" i="36"/>
  <c r="M249" i="36"/>
  <c r="L259" i="36"/>
  <c r="M272" i="36"/>
  <c r="L280" i="36"/>
  <c r="M17" i="36"/>
  <c r="M65" i="36"/>
  <c r="M95" i="36"/>
  <c r="M127" i="36"/>
  <c r="M159" i="36"/>
  <c r="M191" i="36"/>
  <c r="L257" i="36"/>
  <c r="L318" i="36"/>
  <c r="L379" i="36"/>
  <c r="L442" i="36"/>
  <c r="M462" i="36"/>
  <c r="L497" i="36"/>
  <c r="L517" i="36"/>
  <c r="M522" i="36"/>
  <c r="M565" i="36"/>
  <c r="M577" i="36"/>
  <c r="L580" i="36"/>
  <c r="L617" i="36"/>
  <c r="L1152" i="35"/>
  <c r="L1094" i="35"/>
  <c r="L1149" i="35"/>
  <c r="L244" i="35"/>
  <c r="L924" i="35"/>
  <c r="L161" i="35"/>
  <c r="L178" i="35"/>
  <c r="L199" i="35"/>
  <c r="M279" i="35"/>
  <c r="M800" i="35"/>
  <c r="L946" i="35"/>
  <c r="M560" i="35"/>
  <c r="L563" i="35"/>
  <c r="L1408" i="35"/>
  <c r="L1439" i="35"/>
  <c r="L89" i="35"/>
  <c r="L95" i="35"/>
  <c r="M251" i="35"/>
  <c r="L503" i="35"/>
  <c r="M868" i="35"/>
  <c r="M195" i="35"/>
  <c r="M551" i="35"/>
  <c r="M684" i="35"/>
  <c r="L904" i="35"/>
  <c r="M907" i="35"/>
  <c r="M1181" i="35"/>
  <c r="M351" i="35"/>
  <c r="L430" i="35"/>
  <c r="M500" i="35"/>
  <c r="L125" i="35"/>
  <c r="L246" i="35"/>
  <c r="M471" i="35"/>
  <c r="M780" i="35"/>
  <c r="L1373" i="35"/>
  <c r="L103" i="35"/>
  <c r="L105" i="35"/>
  <c r="M149" i="35"/>
  <c r="L221" i="35"/>
  <c r="L223" i="35"/>
  <c r="M263" i="35"/>
  <c r="L343" i="35"/>
  <c r="M444" i="35"/>
  <c r="M447" i="35"/>
  <c r="M531" i="35"/>
  <c r="M788" i="35"/>
  <c r="M891" i="35"/>
  <c r="L898" i="35"/>
  <c r="L956" i="35"/>
  <c r="M979" i="35"/>
  <c r="L1078" i="35"/>
  <c r="M1245" i="35"/>
  <c r="L1517" i="35"/>
  <c r="M1520" i="35"/>
  <c r="L52" i="35"/>
  <c r="L83" i="35"/>
  <c r="M98" i="35"/>
  <c r="L127" i="35"/>
  <c r="L154" i="35"/>
  <c r="L183" i="35"/>
  <c r="L189" i="35"/>
  <c r="M736" i="35"/>
  <c r="L870" i="35"/>
  <c r="L1545" i="35"/>
  <c r="M1584" i="35"/>
  <c r="L1587" i="35"/>
  <c r="M205" i="35"/>
  <c r="L205" i="35"/>
  <c r="M555" i="35"/>
  <c r="L555" i="35"/>
  <c r="L812" i="35"/>
  <c r="M812" i="35"/>
  <c r="L1020" i="35"/>
  <c r="M1020" i="35"/>
  <c r="M1110" i="35"/>
  <c r="L1110" i="35"/>
  <c r="M1377" i="35"/>
  <c r="L1377" i="35"/>
  <c r="L230" i="35"/>
  <c r="M230" i="35"/>
  <c r="M291" i="35"/>
  <c r="L291" i="35"/>
  <c r="M507" i="35"/>
  <c r="L507" i="35"/>
  <c r="M915" i="35"/>
  <c r="L915" i="35"/>
  <c r="M994" i="35"/>
  <c r="L994" i="35"/>
  <c r="M1046" i="35"/>
  <c r="L1046" i="35"/>
  <c r="L1197" i="35"/>
  <c r="M1197" i="35"/>
  <c r="L1477" i="35"/>
  <c r="M1477" i="35"/>
  <c r="L1505" i="35"/>
  <c r="M1505" i="35"/>
  <c r="L1592" i="35"/>
  <c r="M1592" i="35"/>
  <c r="M41" i="35"/>
  <c r="L41" i="35"/>
  <c r="L81" i="35"/>
  <c r="M216" i="35"/>
  <c r="L216" i="35"/>
  <c r="L504" i="35"/>
  <c r="M504" i="35"/>
  <c r="M579" i="35"/>
  <c r="M608" i="35"/>
  <c r="L611" i="35"/>
  <c r="M700" i="35"/>
  <c r="L716" i="35"/>
  <c r="M716" i="35"/>
  <c r="M843" i="35"/>
  <c r="L843" i="35"/>
  <c r="M912" i="35"/>
  <c r="L912" i="35"/>
  <c r="M1023" i="35"/>
  <c r="L1023" i="35"/>
  <c r="L1498" i="35"/>
  <c r="M1498" i="35"/>
  <c r="L1571" i="35"/>
  <c r="M1571" i="35"/>
  <c r="M133" i="35"/>
  <c r="L133" i="35"/>
  <c r="M265" i="35"/>
  <c r="L265" i="35"/>
  <c r="L355" i="35"/>
  <c r="M355" i="35"/>
  <c r="L495" i="35"/>
  <c r="M495" i="35"/>
  <c r="L892" i="35"/>
  <c r="M892" i="35"/>
  <c r="L1160" i="35"/>
  <c r="M1160" i="35"/>
  <c r="L1424" i="35"/>
  <c r="M1424" i="35"/>
  <c r="M1495" i="35"/>
  <c r="L1495" i="35"/>
  <c r="M1529" i="35"/>
  <c r="L1529" i="35"/>
  <c r="L1552" i="35"/>
  <c r="M1552" i="35"/>
  <c r="M64" i="35"/>
  <c r="L64" i="35"/>
  <c r="M118" i="35"/>
  <c r="L118" i="35"/>
  <c r="L156" i="35"/>
  <c r="M176" i="35"/>
  <c r="L176" i="35"/>
  <c r="L318" i="35"/>
  <c r="M318" i="35"/>
  <c r="L443" i="35"/>
  <c r="M443" i="35"/>
  <c r="L552" i="35"/>
  <c r="M552" i="35"/>
  <c r="M592" i="35"/>
  <c r="L595" i="35"/>
  <c r="M652" i="35"/>
  <c r="L660" i="35"/>
  <c r="M660" i="35"/>
  <c r="M748" i="35"/>
  <c r="L764" i="35"/>
  <c r="M764" i="35"/>
  <c r="M1440" i="35"/>
  <c r="L1440" i="35"/>
  <c r="M1549" i="35"/>
  <c r="L1549" i="35"/>
  <c r="M1595" i="35"/>
  <c r="L1595" i="35"/>
  <c r="L18" i="35"/>
  <c r="L54" i="35"/>
  <c r="L235" i="35"/>
  <c r="L387" i="35"/>
  <c r="M394" i="35"/>
  <c r="M584" i="35"/>
  <c r="L587" i="35"/>
  <c r="M600" i="35"/>
  <c r="L603" i="35"/>
  <c r="M624" i="35"/>
  <c r="L627" i="35"/>
  <c r="M672" i="35"/>
  <c r="M724" i="35"/>
  <c r="M888" i="35"/>
  <c r="M1019" i="35"/>
  <c r="M1165" i="35"/>
  <c r="M1229" i="35"/>
  <c r="M1433" i="35"/>
  <c r="M1436" i="35"/>
  <c r="M947" i="35"/>
  <c r="L984" i="35"/>
  <c r="L1062" i="35"/>
  <c r="L1126" i="35"/>
  <c r="L1141" i="35"/>
  <c r="L1144" i="35"/>
  <c r="M1213" i="35"/>
  <c r="M1362" i="35"/>
  <c r="M1369" i="35"/>
  <c r="M1372" i="35"/>
  <c r="M1401" i="35"/>
  <c r="M1404" i="35"/>
  <c r="L1407" i="35"/>
  <c r="L1456" i="35"/>
  <c r="L1463" i="35"/>
  <c r="L1485" i="35"/>
  <c r="L1513" i="35"/>
  <c r="L1533" i="35"/>
  <c r="M1536" i="35"/>
  <c r="M1683" i="35"/>
  <c r="L464" i="35"/>
  <c r="M464" i="35"/>
  <c r="L479" i="35"/>
  <c r="M479" i="35"/>
  <c r="M491" i="35"/>
  <c r="L491" i="35"/>
  <c r="L576" i="35"/>
  <c r="M576" i="35"/>
  <c r="L692" i="35"/>
  <c r="M692" i="35"/>
  <c r="L740" i="35"/>
  <c r="M740" i="35"/>
  <c r="L796" i="35"/>
  <c r="M796" i="35"/>
  <c r="M920" i="35"/>
  <c r="L920" i="35"/>
  <c r="M963" i="35"/>
  <c r="L963" i="35"/>
  <c r="L967" i="35"/>
  <c r="M967" i="35"/>
  <c r="L975" i="35"/>
  <c r="M975" i="35"/>
  <c r="L996" i="35"/>
  <c r="M996" i="35"/>
  <c r="L1032" i="35"/>
  <c r="M1032" i="35"/>
  <c r="L1036" i="35"/>
  <c r="M1036" i="35"/>
  <c r="M1044" i="35"/>
  <c r="L1044" i="35"/>
  <c r="L1051" i="35"/>
  <c r="M1051" i="35"/>
  <c r="M1055" i="35"/>
  <c r="L1055" i="35"/>
  <c r="L1096" i="35"/>
  <c r="M1096" i="35"/>
  <c r="L1100" i="35"/>
  <c r="M1100" i="35"/>
  <c r="M1108" i="35"/>
  <c r="L1108" i="35"/>
  <c r="L1115" i="35"/>
  <c r="M1115" i="35"/>
  <c r="M1119" i="35"/>
  <c r="L1119" i="35"/>
  <c r="M121" i="35"/>
  <c r="M172" i="35"/>
  <c r="M419" i="35"/>
  <c r="L520" i="35"/>
  <c r="M520" i="35"/>
  <c r="L528" i="35"/>
  <c r="M528" i="35"/>
  <c r="L543" i="35"/>
  <c r="M543" i="35"/>
  <c r="M547" i="35"/>
  <c r="L547" i="35"/>
  <c r="M635" i="35"/>
  <c r="L635" i="35"/>
  <c r="L668" i="35"/>
  <c r="M668" i="35"/>
  <c r="L720" i="35"/>
  <c r="M720" i="35"/>
  <c r="L768" i="35"/>
  <c r="M768" i="35"/>
  <c r="L828" i="35"/>
  <c r="M828" i="35"/>
  <c r="M847" i="35"/>
  <c r="L847" i="35"/>
  <c r="M896" i="35"/>
  <c r="L896" i="35"/>
  <c r="L928" i="35"/>
  <c r="M928" i="35"/>
  <c r="L1064" i="35"/>
  <c r="M1064" i="35"/>
  <c r="L1068" i="35"/>
  <c r="M1068" i="35"/>
  <c r="M1076" i="35"/>
  <c r="L1076" i="35"/>
  <c r="L1083" i="35"/>
  <c r="M1083" i="35"/>
  <c r="M1087" i="35"/>
  <c r="L1087" i="35"/>
  <c r="L1128" i="35"/>
  <c r="M1128" i="35"/>
  <c r="L1132" i="35"/>
  <c r="M1132" i="35"/>
  <c r="L1189" i="35"/>
  <c r="M1189" i="35"/>
  <c r="L1253" i="35"/>
  <c r="M1253" i="35"/>
  <c r="L1269" i="35"/>
  <c r="M1269" i="35"/>
  <c r="L1285" i="35"/>
  <c r="M1285" i="35"/>
  <c r="L1301" i="35"/>
  <c r="M1301" i="35"/>
  <c r="L1317" i="35"/>
  <c r="M1317" i="35"/>
  <c r="L1333" i="35"/>
  <c r="M1333" i="35"/>
  <c r="M1353" i="35"/>
  <c r="L1353" i="35"/>
  <c r="L1364" i="35"/>
  <c r="M1364" i="35"/>
  <c r="L1388" i="35"/>
  <c r="M1388" i="35"/>
  <c r="M1423" i="35"/>
  <c r="L1423" i="35"/>
  <c r="M1461" i="35"/>
  <c r="L1461" i="35"/>
  <c r="L1472" i="35"/>
  <c r="M1472" i="35"/>
  <c r="M1479" i="35"/>
  <c r="L1479" i="35"/>
  <c r="M1483" i="35"/>
  <c r="L1483" i="35"/>
  <c r="M1500" i="35"/>
  <c r="L1500" i="35"/>
  <c r="M1511" i="35"/>
  <c r="L1511" i="35"/>
  <c r="L1524" i="35"/>
  <c r="M1524" i="35"/>
  <c r="M1531" i="35"/>
  <c r="L1531" i="35"/>
  <c r="L24" i="35"/>
  <c r="L58" i="35"/>
  <c r="M85" i="35"/>
  <c r="L91" i="35"/>
  <c r="M129" i="35"/>
  <c r="L135" i="35"/>
  <c r="M180" i="35"/>
  <c r="M212" i="35"/>
  <c r="L248" i="35"/>
  <c r="L262" i="35"/>
  <c r="L299" i="35"/>
  <c r="M339" i="35"/>
  <c r="L390" i="35"/>
  <c r="M411" i="35"/>
  <c r="L423" i="35"/>
  <c r="M455" i="35"/>
  <c r="L459" i="35"/>
  <c r="M459" i="35"/>
  <c r="M467" i="35"/>
  <c r="L467" i="35"/>
  <c r="L544" i="35"/>
  <c r="M544" i="35"/>
  <c r="L632" i="35"/>
  <c r="M632" i="35"/>
  <c r="L640" i="35"/>
  <c r="M640" i="35"/>
  <c r="M643" i="35"/>
  <c r="L676" i="35"/>
  <c r="M676" i="35"/>
  <c r="L732" i="35"/>
  <c r="M732" i="35"/>
  <c r="L784" i="35"/>
  <c r="M784" i="35"/>
  <c r="M855" i="35"/>
  <c r="M988" i="35"/>
  <c r="L988" i="35"/>
  <c r="M1011" i="35"/>
  <c r="L1011" i="35"/>
  <c r="L1027" i="35"/>
  <c r="M1027" i="35"/>
  <c r="L1035" i="35"/>
  <c r="M1035" i="35"/>
  <c r="M1039" i="35"/>
  <c r="L1039" i="35"/>
  <c r="L1080" i="35"/>
  <c r="M1080" i="35"/>
  <c r="L1084" i="35"/>
  <c r="M1084" i="35"/>
  <c r="M1092" i="35"/>
  <c r="L1092" i="35"/>
  <c r="L1099" i="35"/>
  <c r="M1099" i="35"/>
  <c r="M1103" i="35"/>
  <c r="L1103" i="35"/>
  <c r="L1205" i="35"/>
  <c r="M1205" i="35"/>
  <c r="L1385" i="35"/>
  <c r="M1385" i="35"/>
  <c r="M1392" i="35"/>
  <c r="L1420" i="35"/>
  <c r="M1420" i="35"/>
  <c r="M1469" i="35"/>
  <c r="L1469" i="35"/>
  <c r="L1473" i="35"/>
  <c r="M1473" i="35"/>
  <c r="L1480" i="35"/>
  <c r="M1480" i="35"/>
  <c r="M1515" i="35"/>
  <c r="L1515" i="35"/>
  <c r="M1559" i="35"/>
  <c r="L1559" i="35"/>
  <c r="M1567" i="35"/>
  <c r="L1567" i="35"/>
  <c r="L1221" i="35"/>
  <c r="M1221" i="35"/>
  <c r="L1417" i="35"/>
  <c r="M1417" i="35"/>
  <c r="L1452" i="35"/>
  <c r="M1452" i="35"/>
  <c r="M1543" i="35"/>
  <c r="L1543" i="35"/>
  <c r="L1556" i="35"/>
  <c r="M1556" i="35"/>
  <c r="L1564" i="35"/>
  <c r="M1564" i="35"/>
  <c r="L1603" i="35"/>
  <c r="M1603" i="35"/>
  <c r="M1619" i="35"/>
  <c r="L1619" i="35"/>
  <c r="M1627" i="35"/>
  <c r="L1627" i="35"/>
  <c r="M1651" i="35"/>
  <c r="L1651" i="35"/>
  <c r="M1659" i="35"/>
  <c r="L1659" i="35"/>
  <c r="M107" i="35"/>
  <c r="L111" i="35"/>
  <c r="M140" i="35"/>
  <c r="M158" i="35"/>
  <c r="L163" i="35"/>
  <c r="M186" i="35"/>
  <c r="M201" i="35"/>
  <c r="L207" i="35"/>
  <c r="L225" i="35"/>
  <c r="M227" i="35"/>
  <c r="L242" i="35"/>
  <c r="M254" i="35"/>
  <c r="M287" i="35"/>
  <c r="M316" i="35"/>
  <c r="M322" i="35"/>
  <c r="M347" i="35"/>
  <c r="L363" i="35"/>
  <c r="L406" i="35"/>
  <c r="M412" i="35"/>
  <c r="M428" i="35"/>
  <c r="M434" i="35"/>
  <c r="L450" i="35"/>
  <c r="M450" i="35"/>
  <c r="L488" i="35"/>
  <c r="M488" i="35"/>
  <c r="M523" i="35"/>
  <c r="L523" i="35"/>
  <c r="L656" i="35"/>
  <c r="M656" i="35"/>
  <c r="L704" i="35"/>
  <c r="M704" i="35"/>
  <c r="L756" i="35"/>
  <c r="M756" i="35"/>
  <c r="L804" i="35"/>
  <c r="M804" i="35"/>
  <c r="M831" i="35"/>
  <c r="L831" i="35"/>
  <c r="M854" i="35"/>
  <c r="L854" i="35"/>
  <c r="M902" i="35"/>
  <c r="L902" i="35"/>
  <c r="M927" i="35"/>
  <c r="L927" i="35"/>
  <c r="L960" i="35"/>
  <c r="M960" i="35"/>
  <c r="L964" i="35"/>
  <c r="M964" i="35"/>
  <c r="M972" i="35"/>
  <c r="L972" i="35"/>
  <c r="M1016" i="35"/>
  <c r="L1048" i="35"/>
  <c r="M1048" i="35"/>
  <c r="L1052" i="35"/>
  <c r="M1052" i="35"/>
  <c r="M1060" i="35"/>
  <c r="L1060" i="35"/>
  <c r="L1067" i="35"/>
  <c r="M1067" i="35"/>
  <c r="M1071" i="35"/>
  <c r="L1071" i="35"/>
  <c r="L1112" i="35"/>
  <c r="M1112" i="35"/>
  <c r="L1116" i="35"/>
  <c r="M1116" i="35"/>
  <c r="M1124" i="35"/>
  <c r="L1124" i="35"/>
  <c r="L1131" i="35"/>
  <c r="M1131" i="35"/>
  <c r="M1135" i="35"/>
  <c r="L1135" i="35"/>
  <c r="L1173" i="35"/>
  <c r="M1173" i="35"/>
  <c r="L1237" i="35"/>
  <c r="M1237" i="35"/>
  <c r="L1260" i="35"/>
  <c r="M1260" i="35"/>
  <c r="L1276" i="35"/>
  <c r="M1276" i="35"/>
  <c r="L1292" i="35"/>
  <c r="M1292" i="35"/>
  <c r="L1308" i="35"/>
  <c r="M1308" i="35"/>
  <c r="L1324" i="35"/>
  <c r="M1324" i="35"/>
  <c r="L1340" i="35"/>
  <c r="M1340" i="35"/>
  <c r="L1356" i="35"/>
  <c r="M1356" i="35"/>
  <c r="M1367" i="35"/>
  <c r="L1367" i="35"/>
  <c r="M1391" i="35"/>
  <c r="L1391" i="35"/>
  <c r="L1449" i="35"/>
  <c r="M1449" i="35"/>
  <c r="M1489" i="35"/>
  <c r="L1489" i="35"/>
  <c r="M1527" i="35"/>
  <c r="L1527" i="35"/>
  <c r="L1540" i="35"/>
  <c r="M1540" i="35"/>
  <c r="M1547" i="35"/>
  <c r="L1547" i="35"/>
  <c r="L1616" i="35"/>
  <c r="M1616" i="35"/>
  <c r="L1624" i="35"/>
  <c r="M1624" i="35"/>
  <c r="L1648" i="35"/>
  <c r="M1648" i="35"/>
  <c r="L1656" i="35"/>
  <c r="M1656" i="35"/>
  <c r="M1691" i="35"/>
  <c r="L1691" i="35"/>
  <c r="L465" i="34"/>
  <c r="L628" i="34"/>
  <c r="L823" i="34"/>
  <c r="M1388" i="34"/>
  <c r="L1403" i="34"/>
  <c r="M1970" i="34"/>
  <c r="M777" i="34"/>
  <c r="L1670" i="34"/>
  <c r="L1064" i="34"/>
  <c r="L1520" i="34"/>
  <c r="L1798" i="34"/>
  <c r="M1220" i="34"/>
  <c r="M30" i="35"/>
  <c r="L32" i="35"/>
  <c r="L47" i="35"/>
  <c r="L78" i="35"/>
  <c r="M20" i="35"/>
  <c r="M37" i="35"/>
  <c r="M56" i="35"/>
  <c r="M71" i="35"/>
  <c r="L67" i="35"/>
  <c r="M29" i="34"/>
  <c r="M438" i="36"/>
  <c r="L438" i="36"/>
  <c r="M532" i="36"/>
  <c r="L532" i="36"/>
  <c r="M584" i="36"/>
  <c r="L584" i="36"/>
  <c r="L597" i="36"/>
  <c r="M597" i="36"/>
  <c r="M621" i="36"/>
  <c r="L621" i="36"/>
  <c r="L635" i="36"/>
  <c r="M635" i="36"/>
  <c r="L667" i="36"/>
  <c r="M667" i="36"/>
  <c r="L700" i="36"/>
  <c r="M700" i="36"/>
  <c r="M736" i="36"/>
  <c r="L736" i="36"/>
  <c r="L817" i="36"/>
  <c r="M817" i="36"/>
  <c r="L835" i="36"/>
  <c r="M835" i="36"/>
  <c r="L838" i="36"/>
  <c r="M838" i="36"/>
  <c r="L862" i="36"/>
  <c r="M862" i="36"/>
  <c r="L934" i="36"/>
  <c r="M934" i="36"/>
  <c r="L938" i="36"/>
  <c r="M938" i="36"/>
  <c r="L962" i="36"/>
  <c r="M962" i="36"/>
  <c r="L22" i="36"/>
  <c r="L24" i="36"/>
  <c r="L34" i="36"/>
  <c r="L37" i="36"/>
  <c r="L45" i="36"/>
  <c r="L53" i="36"/>
  <c r="L61" i="36"/>
  <c r="L69" i="36"/>
  <c r="L76" i="36"/>
  <c r="L84" i="36"/>
  <c r="L91" i="36"/>
  <c r="L99" i="36"/>
  <c r="L107" i="36"/>
  <c r="L115" i="36"/>
  <c r="L123" i="36"/>
  <c r="L131" i="36"/>
  <c r="L139" i="36"/>
  <c r="L147" i="36"/>
  <c r="L155" i="36"/>
  <c r="L163" i="36"/>
  <c r="L171" i="36"/>
  <c r="L179" i="36"/>
  <c r="L187" i="36"/>
  <c r="L195" i="36"/>
  <c r="L203" i="36"/>
  <c r="L224" i="36"/>
  <c r="L233" i="36"/>
  <c r="L235" i="36"/>
  <c r="L256" i="36"/>
  <c r="L265" i="36"/>
  <c r="L267" i="36"/>
  <c r="L285" i="36"/>
  <c r="L294" i="36"/>
  <c r="L296" i="36"/>
  <c r="L317" i="36"/>
  <c r="L326" i="36"/>
  <c r="L328" i="36"/>
  <c r="L348" i="36"/>
  <c r="L357" i="36"/>
  <c r="L359" i="36"/>
  <c r="L396" i="36"/>
  <c r="L400" i="36"/>
  <c r="L404" i="36"/>
  <c r="L406" i="36"/>
  <c r="M458" i="36"/>
  <c r="M468" i="36"/>
  <c r="L468" i="36"/>
  <c r="M490" i="36"/>
  <c r="M498" i="36"/>
  <c r="M559" i="36"/>
  <c r="M588" i="36"/>
  <c r="L588" i="36"/>
  <c r="M607" i="36"/>
  <c r="L622" i="36"/>
  <c r="M622" i="36"/>
  <c r="M639" i="36"/>
  <c r="L654" i="36"/>
  <c r="M654" i="36"/>
  <c r="L684" i="36"/>
  <c r="M684" i="36"/>
  <c r="L722" i="36"/>
  <c r="M722" i="36"/>
  <c r="L894" i="36"/>
  <c r="M894" i="36"/>
  <c r="L995" i="36"/>
  <c r="M995" i="36"/>
  <c r="L999" i="36"/>
  <c r="M999" i="36"/>
  <c r="M545" i="36"/>
  <c r="L545" i="36"/>
  <c r="L568" i="36"/>
  <c r="M568" i="36"/>
  <c r="L630" i="36"/>
  <c r="M630" i="36"/>
  <c r="M651" i="36"/>
  <c r="L651" i="36"/>
  <c r="L662" i="36"/>
  <c r="M662" i="36"/>
  <c r="L762" i="36"/>
  <c r="M762" i="36"/>
  <c r="L822" i="36"/>
  <c r="M822" i="36"/>
  <c r="M953" i="36"/>
  <c r="L953" i="36"/>
  <c r="M1007" i="36"/>
  <c r="L1007" i="36"/>
  <c r="L219" i="36"/>
  <c r="L251" i="36"/>
  <c r="L312" i="36"/>
  <c r="L343" i="36"/>
  <c r="L375" i="36"/>
  <c r="M466" i="36"/>
  <c r="M494" i="36"/>
  <c r="M500" i="36"/>
  <c r="L500" i="36"/>
  <c r="M526" i="36"/>
  <c r="M558" i="36"/>
  <c r="L558" i="36"/>
  <c r="M561" i="36"/>
  <c r="L561" i="36"/>
  <c r="M586" i="36"/>
  <c r="M638" i="36"/>
  <c r="L638" i="36"/>
  <c r="L794" i="36"/>
  <c r="M794" i="36"/>
  <c r="L875" i="36"/>
  <c r="M875" i="36"/>
  <c r="M973" i="36"/>
  <c r="L973" i="36"/>
  <c r="L990" i="36"/>
  <c r="M990" i="36"/>
  <c r="M800" i="36"/>
  <c r="L800" i="36"/>
  <c r="L859" i="36"/>
  <c r="M859" i="36"/>
  <c r="M937" i="36"/>
  <c r="L937" i="36"/>
  <c r="L950" i="36"/>
  <c r="M950" i="36"/>
  <c r="L954" i="36"/>
  <c r="M954" i="36"/>
  <c r="L979" i="36"/>
  <c r="M979" i="36"/>
  <c r="M1013" i="36"/>
  <c r="L1013" i="36"/>
  <c r="M706" i="36"/>
  <c r="L706" i="36"/>
  <c r="M768" i="36"/>
  <c r="L768" i="36"/>
  <c r="L809" i="36"/>
  <c r="M809" i="36"/>
  <c r="L827" i="36"/>
  <c r="M827" i="36"/>
  <c r="L830" i="36"/>
  <c r="M830" i="36"/>
  <c r="L891" i="36"/>
  <c r="M891" i="36"/>
  <c r="L974" i="36"/>
  <c r="M974" i="36"/>
  <c r="M987" i="36"/>
  <c r="L987" i="36"/>
  <c r="M998" i="36"/>
  <c r="L998" i="36"/>
  <c r="M1001" i="36"/>
  <c r="L1001" i="36"/>
  <c r="L275" i="35"/>
  <c r="M275" i="35"/>
  <c r="L308" i="35"/>
  <c r="M308" i="35"/>
  <c r="M371" i="35"/>
  <c r="L371" i="35"/>
  <c r="L396" i="35"/>
  <c r="M396" i="35"/>
  <c r="M435" i="35"/>
  <c r="L435" i="35"/>
  <c r="M475" i="35"/>
  <c r="L475" i="35"/>
  <c r="L568" i="35"/>
  <c r="M568" i="35"/>
  <c r="M607" i="35"/>
  <c r="L607" i="35"/>
  <c r="L636" i="35"/>
  <c r="M636" i="35"/>
  <c r="L728" i="35"/>
  <c r="M728" i="35"/>
  <c r="L752" i="35"/>
  <c r="M752" i="35"/>
  <c r="M836" i="35"/>
  <c r="L836" i="35"/>
  <c r="M863" i="35"/>
  <c r="L863" i="35"/>
  <c r="M1164" i="35"/>
  <c r="L1164" i="35"/>
  <c r="M1185" i="35"/>
  <c r="L1185" i="35"/>
  <c r="M1196" i="35"/>
  <c r="L1196" i="35"/>
  <c r="M1217" i="35"/>
  <c r="L1217" i="35"/>
  <c r="M1228" i="35"/>
  <c r="L1228" i="35"/>
  <c r="M1249" i="35"/>
  <c r="L1249" i="35"/>
  <c r="L1277" i="35"/>
  <c r="M1277" i="35"/>
  <c r="L1309" i="35"/>
  <c r="M1309" i="35"/>
  <c r="L1341" i="35"/>
  <c r="M1341" i="35"/>
  <c r="M1365" i="35"/>
  <c r="L1365" i="35"/>
  <c r="M1383" i="35"/>
  <c r="L1383" i="35"/>
  <c r="L1409" i="35"/>
  <c r="M1409" i="35"/>
  <c r="M1413" i="35"/>
  <c r="L1413" i="35"/>
  <c r="M1447" i="35"/>
  <c r="L1447" i="35"/>
  <c r="M487" i="35"/>
  <c r="L487" i="35"/>
  <c r="K12" i="35"/>
  <c r="L27" i="35"/>
  <c r="M29" i="35"/>
  <c r="L33" i="35"/>
  <c r="L38" i="35"/>
  <c r="L40" i="35"/>
  <c r="M42" i="35"/>
  <c r="L46" i="35"/>
  <c r="M51" i="35"/>
  <c r="L55" i="35"/>
  <c r="L63" i="35"/>
  <c r="L68" i="35"/>
  <c r="M72" i="35"/>
  <c r="L77" i="35"/>
  <c r="M80" i="35"/>
  <c r="L84" i="35"/>
  <c r="L92" i="35"/>
  <c r="L94" i="35"/>
  <c r="M96" i="35"/>
  <c r="L97" i="35"/>
  <c r="M102" i="35"/>
  <c r="L106" i="35"/>
  <c r="L112" i="35"/>
  <c r="L117" i="35"/>
  <c r="L120" i="35"/>
  <c r="L128" i="35"/>
  <c r="L136" i="35"/>
  <c r="L141" i="35"/>
  <c r="M143" i="35"/>
  <c r="L148" i="35"/>
  <c r="M153" i="35"/>
  <c r="L157" i="35"/>
  <c r="L164" i="35"/>
  <c r="L171" i="35"/>
  <c r="M175" i="35"/>
  <c r="L179" i="35"/>
  <c r="L187" i="35"/>
  <c r="M190" i="35"/>
  <c r="L194" i="35"/>
  <c r="L208" i="35"/>
  <c r="L213" i="35"/>
  <c r="L215" i="35"/>
  <c r="L224" i="35"/>
  <c r="M231" i="35"/>
  <c r="L243" i="35"/>
  <c r="M247" i="35"/>
  <c r="L256" i="35"/>
  <c r="M289" i="35"/>
  <c r="L289" i="35"/>
  <c r="M372" i="35"/>
  <c r="L375" i="35"/>
  <c r="M383" i="35"/>
  <c r="L383" i="35"/>
  <c r="M391" i="35"/>
  <c r="L402" i="35"/>
  <c r="M402" i="35"/>
  <c r="L451" i="35"/>
  <c r="L484" i="35"/>
  <c r="M484" i="35"/>
  <c r="L512" i="35"/>
  <c r="M512" i="35"/>
  <c r="M539" i="35"/>
  <c r="L539" i="35"/>
  <c r="L664" i="35"/>
  <c r="M664" i="35"/>
  <c r="L688" i="35"/>
  <c r="M688" i="35"/>
  <c r="L792" i="35"/>
  <c r="M792" i="35"/>
  <c r="L816" i="35"/>
  <c r="M816" i="35"/>
  <c r="M838" i="35"/>
  <c r="L838" i="35"/>
  <c r="M900" i="35"/>
  <c r="L900" i="35"/>
  <c r="L472" i="35"/>
  <c r="M472" i="35"/>
  <c r="M515" i="35"/>
  <c r="L515" i="35"/>
  <c r="L604" i="35"/>
  <c r="M604" i="35"/>
  <c r="L631" i="35"/>
  <c r="M631" i="35"/>
  <c r="L708" i="35"/>
  <c r="M708" i="35"/>
  <c r="L827" i="35"/>
  <c r="M827" i="35"/>
  <c r="L860" i="35"/>
  <c r="M860" i="35"/>
  <c r="M908" i="35"/>
  <c r="L908" i="35"/>
  <c r="L932" i="35"/>
  <c r="M932" i="35"/>
  <c r="M992" i="35"/>
  <c r="L992" i="35"/>
  <c r="L44" i="35"/>
  <c r="L61" i="35"/>
  <c r="L76" i="35"/>
  <c r="L146" i="35"/>
  <c r="L192" i="35"/>
  <c r="L264" i="35"/>
  <c r="M283" i="35"/>
  <c r="L307" i="35"/>
  <c r="M311" i="35"/>
  <c r="L311" i="35"/>
  <c r="M331" i="35"/>
  <c r="L353" i="35"/>
  <c r="L380" i="35"/>
  <c r="M380" i="35"/>
  <c r="L399" i="35"/>
  <c r="M399" i="35"/>
  <c r="M438" i="35"/>
  <c r="L438" i="35"/>
  <c r="L536" i="35"/>
  <c r="M536" i="35"/>
  <c r="M571" i="35"/>
  <c r="L571" i="35"/>
  <c r="M639" i="35"/>
  <c r="L639" i="35"/>
  <c r="L772" i="35"/>
  <c r="M772" i="35"/>
  <c r="M871" i="35"/>
  <c r="L871" i="35"/>
  <c r="M883" i="35"/>
  <c r="L883" i="35"/>
  <c r="L648" i="35"/>
  <c r="M648" i="35"/>
  <c r="L712" i="35"/>
  <c r="M712" i="35"/>
  <c r="L776" i="35"/>
  <c r="M776" i="35"/>
  <c r="L820" i="35"/>
  <c r="M820" i="35"/>
  <c r="M852" i="35"/>
  <c r="L852" i="35"/>
  <c r="L903" i="35"/>
  <c r="M903" i="35"/>
  <c r="M983" i="35"/>
  <c r="L983" i="35"/>
  <c r="M1031" i="35"/>
  <c r="L1031" i="35"/>
  <c r="M1063" i="35"/>
  <c r="L1063" i="35"/>
  <c r="M1095" i="35"/>
  <c r="L1095" i="35"/>
  <c r="M1127" i="35"/>
  <c r="L1127" i="35"/>
  <c r="M1161" i="35"/>
  <c r="L1161" i="35"/>
  <c r="M1172" i="35"/>
  <c r="L1172" i="35"/>
  <c r="M1193" i="35"/>
  <c r="L1193" i="35"/>
  <c r="M1204" i="35"/>
  <c r="L1204" i="35"/>
  <c r="M1225" i="35"/>
  <c r="L1225" i="35"/>
  <c r="M1236" i="35"/>
  <c r="L1236" i="35"/>
  <c r="L1268" i="35"/>
  <c r="M1268" i="35"/>
  <c r="L1300" i="35"/>
  <c r="M1300" i="35"/>
  <c r="L1332" i="35"/>
  <c r="M1332" i="35"/>
  <c r="M1399" i="35"/>
  <c r="L1399" i="35"/>
  <c r="L1425" i="35"/>
  <c r="M1425" i="35"/>
  <c r="M1429" i="35"/>
  <c r="L1429" i="35"/>
  <c r="M1496" i="35"/>
  <c r="L1496" i="35"/>
  <c r="M1523" i="35"/>
  <c r="L1523" i="35"/>
  <c r="M1555" i="35"/>
  <c r="L1555" i="35"/>
  <c r="L696" i="35"/>
  <c r="M696" i="35"/>
  <c r="L760" i="35"/>
  <c r="M760" i="35"/>
  <c r="L817" i="35"/>
  <c r="M817" i="35"/>
  <c r="M839" i="35"/>
  <c r="L839" i="35"/>
  <c r="M952" i="35"/>
  <c r="L952" i="35"/>
  <c r="L980" i="35"/>
  <c r="M980" i="35"/>
  <c r="M987" i="35"/>
  <c r="L987" i="35"/>
  <c r="M1028" i="35"/>
  <c r="L1028" i="35"/>
  <c r="M1159" i="35"/>
  <c r="L1159" i="35"/>
  <c r="M1169" i="35"/>
  <c r="L1169" i="35"/>
  <c r="M1180" i="35"/>
  <c r="L1180" i="35"/>
  <c r="M1201" i="35"/>
  <c r="L1201" i="35"/>
  <c r="M1212" i="35"/>
  <c r="L1212" i="35"/>
  <c r="M1233" i="35"/>
  <c r="L1233" i="35"/>
  <c r="M1244" i="35"/>
  <c r="L1244" i="35"/>
  <c r="L1261" i="35"/>
  <c r="M1261" i="35"/>
  <c r="L1293" i="35"/>
  <c r="M1293" i="35"/>
  <c r="L1325" i="35"/>
  <c r="M1325" i="35"/>
  <c r="L1354" i="35"/>
  <c r="M1354" i="35"/>
  <c r="M1381" i="35"/>
  <c r="L1381" i="35"/>
  <c r="M1415" i="35"/>
  <c r="L1415" i="35"/>
  <c r="L1441" i="35"/>
  <c r="M1441" i="35"/>
  <c r="M1445" i="35"/>
  <c r="L1445" i="35"/>
  <c r="M1467" i="35"/>
  <c r="L1467" i="35"/>
  <c r="L680" i="35"/>
  <c r="M680" i="35"/>
  <c r="L744" i="35"/>
  <c r="M744" i="35"/>
  <c r="L808" i="35"/>
  <c r="M808" i="35"/>
  <c r="M859" i="35"/>
  <c r="L859" i="35"/>
  <c r="L911" i="35"/>
  <c r="M911" i="35"/>
  <c r="M923" i="35"/>
  <c r="L923" i="35"/>
  <c r="M991" i="35"/>
  <c r="L991" i="35"/>
  <c r="M1026" i="35"/>
  <c r="L1026" i="35"/>
  <c r="M1047" i="35"/>
  <c r="L1047" i="35"/>
  <c r="M1079" i="35"/>
  <c r="L1079" i="35"/>
  <c r="M1111" i="35"/>
  <c r="L1111" i="35"/>
  <c r="M1177" i="35"/>
  <c r="L1177" i="35"/>
  <c r="M1188" i="35"/>
  <c r="L1188" i="35"/>
  <c r="M1209" i="35"/>
  <c r="L1209" i="35"/>
  <c r="M1220" i="35"/>
  <c r="L1220" i="35"/>
  <c r="M1241" i="35"/>
  <c r="L1241" i="35"/>
  <c r="L1252" i="35"/>
  <c r="M1252" i="35"/>
  <c r="L1284" i="35"/>
  <c r="M1284" i="35"/>
  <c r="L1316" i="35"/>
  <c r="M1316" i="35"/>
  <c r="L1348" i="35"/>
  <c r="M1348" i="35"/>
  <c r="L1393" i="35"/>
  <c r="M1393" i="35"/>
  <c r="M1397" i="35"/>
  <c r="L1397" i="35"/>
  <c r="M1431" i="35"/>
  <c r="L1431" i="35"/>
  <c r="M1257" i="35"/>
  <c r="L1257" i="35"/>
  <c r="M1273" i="35"/>
  <c r="L1273" i="35"/>
  <c r="M1289" i="35"/>
  <c r="L1289" i="35"/>
  <c r="M1305" i="35"/>
  <c r="L1305" i="35"/>
  <c r="M1321" i="35"/>
  <c r="L1321" i="35"/>
  <c r="M1337" i="35"/>
  <c r="L1337" i="35"/>
  <c r="L1380" i="35"/>
  <c r="M1380" i="35"/>
  <c r="L1396" i="35"/>
  <c r="M1396" i="35"/>
  <c r="L1412" i="35"/>
  <c r="M1412" i="35"/>
  <c r="L1428" i="35"/>
  <c r="M1428" i="35"/>
  <c r="L1444" i="35"/>
  <c r="M1444" i="35"/>
  <c r="M1455" i="35"/>
  <c r="L1455" i="35"/>
  <c r="L1516" i="35"/>
  <c r="M1516" i="35"/>
  <c r="M1525" i="35"/>
  <c r="L1525" i="35"/>
  <c r="L1548" i="35"/>
  <c r="M1548" i="35"/>
  <c r="M1557" i="35"/>
  <c r="L1557" i="35"/>
  <c r="L1608" i="35"/>
  <c r="M1608" i="35"/>
  <c r="L1640" i="35"/>
  <c r="M1640" i="35"/>
  <c r="L1664" i="35"/>
  <c r="M1664" i="35"/>
  <c r="L1672" i="35"/>
  <c r="M1672" i="35"/>
  <c r="M1265" i="35"/>
  <c r="L1265" i="35"/>
  <c r="M1281" i="35"/>
  <c r="L1281" i="35"/>
  <c r="M1297" i="35"/>
  <c r="L1297" i="35"/>
  <c r="M1313" i="35"/>
  <c r="L1313" i="35"/>
  <c r="M1329" i="35"/>
  <c r="L1329" i="35"/>
  <c r="M1345" i="35"/>
  <c r="L1345" i="35"/>
  <c r="M1389" i="35"/>
  <c r="L1389" i="35"/>
  <c r="M1405" i="35"/>
  <c r="L1405" i="35"/>
  <c r="M1421" i="35"/>
  <c r="L1421" i="35"/>
  <c r="M1437" i="35"/>
  <c r="L1437" i="35"/>
  <c r="M1453" i="35"/>
  <c r="L1453" i="35"/>
  <c r="L1494" i="35"/>
  <c r="M1494" i="35"/>
  <c r="L1532" i="35"/>
  <c r="M1532" i="35"/>
  <c r="M1541" i="35"/>
  <c r="L1541" i="35"/>
  <c r="M1579" i="35"/>
  <c r="L1579" i="35"/>
  <c r="L1696" i="35"/>
  <c r="M1696" i="35"/>
  <c r="L875" i="35"/>
  <c r="L882" i="35"/>
  <c r="L899" i="35"/>
  <c r="M916" i="35"/>
  <c r="L919" i="35"/>
  <c r="L930" i="35"/>
  <c r="M955" i="35"/>
  <c r="L962" i="35"/>
  <c r="L966" i="35"/>
  <c r="L968" i="35"/>
  <c r="M971" i="35"/>
  <c r="L976" i="35"/>
  <c r="L1010" i="35"/>
  <c r="L1022" i="35"/>
  <c r="L1024" i="35"/>
  <c r="L1038" i="35"/>
  <c r="M1040" i="35"/>
  <c r="M1043" i="35"/>
  <c r="L1054" i="35"/>
  <c r="M1056" i="35"/>
  <c r="M1059" i="35"/>
  <c r="L1070" i="35"/>
  <c r="M1072" i="35"/>
  <c r="M1075" i="35"/>
  <c r="L1086" i="35"/>
  <c r="M1088" i="35"/>
  <c r="M1091" i="35"/>
  <c r="L1102" i="35"/>
  <c r="M1104" i="35"/>
  <c r="M1107" i="35"/>
  <c r="L1118" i="35"/>
  <c r="M1120" i="35"/>
  <c r="M1123" i="35"/>
  <c r="L1134" i="35"/>
  <c r="M1136" i="35"/>
  <c r="L1157" i="35"/>
  <c r="L1349" i="35"/>
  <c r="L1357" i="35"/>
  <c r="M1361" i="35"/>
  <c r="L1361" i="35"/>
  <c r="M1368" i="35"/>
  <c r="M1384" i="35"/>
  <c r="L1384" i="35"/>
  <c r="M1400" i="35"/>
  <c r="L1400" i="35"/>
  <c r="M1416" i="35"/>
  <c r="L1416" i="35"/>
  <c r="M1432" i="35"/>
  <c r="L1432" i="35"/>
  <c r="M1448" i="35"/>
  <c r="L1448" i="35"/>
  <c r="M1465" i="35"/>
  <c r="L1488" i="35"/>
  <c r="M1488" i="35"/>
  <c r="M1539" i="35"/>
  <c r="L1539" i="35"/>
  <c r="L1576" i="35"/>
  <c r="M1576" i="35"/>
  <c r="M1611" i="35"/>
  <c r="L1611" i="35"/>
  <c r="M1643" i="35"/>
  <c r="L1643" i="35"/>
  <c r="M1667" i="35"/>
  <c r="L1667" i="35"/>
  <c r="M1675" i="35"/>
  <c r="L1675" i="35"/>
  <c r="M1635" i="35"/>
  <c r="M1663" i="35"/>
  <c r="M1671" i="35"/>
  <c r="M1680" i="35"/>
  <c r="M1695" i="35"/>
  <c r="M1457" i="35"/>
  <c r="M1460" i="35"/>
  <c r="L1464" i="35"/>
  <c r="M1466" i="35"/>
  <c r="L1468" i="35"/>
  <c r="M1478" i="35"/>
  <c r="M1482" i="35"/>
  <c r="L1484" i="35"/>
  <c r="L1499" i="35"/>
  <c r="L1501" i="35"/>
  <c r="M1510" i="35"/>
  <c r="M1512" i="35"/>
  <c r="L1519" i="35"/>
  <c r="L1521" i="35"/>
  <c r="M1528" i="35"/>
  <c r="L1535" i="35"/>
  <c r="L1537" i="35"/>
  <c r="M1544" i="35"/>
  <c r="L1551" i="35"/>
  <c r="L1553" i="35"/>
  <c r="M1560" i="35"/>
  <c r="L1563" i="35"/>
  <c r="M1568" i="35"/>
  <c r="M1583" i="35"/>
  <c r="M1591" i="35"/>
  <c r="M1600" i="35"/>
  <c r="M1615" i="35"/>
  <c r="M1623" i="35"/>
  <c r="M1632" i="35"/>
  <c r="M1647" i="35"/>
  <c r="M1688" i="35"/>
  <c r="M100" i="34"/>
  <c r="M529" i="34"/>
  <c r="L688" i="34"/>
  <c r="L859" i="34"/>
  <c r="M862" i="34"/>
  <c r="M1026" i="34"/>
  <c r="L1083" i="34"/>
  <c r="M1086" i="34"/>
  <c r="L1093" i="34"/>
  <c r="M1178" i="34"/>
  <c r="L1181" i="34"/>
  <c r="L1183" i="34"/>
  <c r="L1337" i="34"/>
  <c r="M1583" i="34"/>
  <c r="M1628" i="34"/>
  <c r="L1822" i="34"/>
  <c r="L191" i="34"/>
  <c r="M580" i="34"/>
  <c r="L776" i="34"/>
  <c r="L857" i="34"/>
  <c r="L960" i="34"/>
  <c r="L963" i="34"/>
  <c r="M1073" i="34"/>
  <c r="L1108" i="34"/>
  <c r="M1233" i="34"/>
  <c r="M1361" i="34"/>
  <c r="L1364" i="34"/>
  <c r="L1379" i="34"/>
  <c r="L1522" i="34"/>
  <c r="M1541" i="34"/>
  <c r="L1618" i="34"/>
  <c r="M1683" i="34"/>
  <c r="M1734" i="34"/>
  <c r="M1737" i="34"/>
  <c r="M980" i="34"/>
  <c r="L1019" i="34"/>
  <c r="M1487" i="34"/>
  <c r="L1590" i="34"/>
  <c r="L612" i="34"/>
  <c r="L883" i="34"/>
  <c r="M914" i="34"/>
  <c r="L975" i="34"/>
  <c r="M1098" i="34"/>
  <c r="M1192" i="34"/>
  <c r="L1297" i="34"/>
  <c r="L1300" i="34"/>
  <c r="M1851" i="34"/>
  <c r="L1854" i="34"/>
  <c r="K12" i="36"/>
  <c r="K11" i="36"/>
  <c r="M25" i="36"/>
  <c r="L25" i="36"/>
  <c r="L254" i="36"/>
  <c r="M254" i="36"/>
  <c r="L283" i="36"/>
  <c r="M283" i="36"/>
  <c r="L315" i="36"/>
  <c r="M315" i="36"/>
  <c r="L346" i="36"/>
  <c r="M346" i="36"/>
  <c r="M390" i="36"/>
  <c r="L390" i="36"/>
  <c r="L407" i="36"/>
  <c r="M407" i="36"/>
  <c r="L412" i="36"/>
  <c r="M412" i="36"/>
  <c r="M416" i="36"/>
  <c r="L416" i="36"/>
  <c r="L420" i="36"/>
  <c r="M420" i="36"/>
  <c r="M453" i="36"/>
  <c r="L453" i="36"/>
  <c r="L469" i="36"/>
  <c r="M469" i="36"/>
  <c r="L474" i="36"/>
  <c r="M474" i="36"/>
  <c r="M478" i="36"/>
  <c r="L478" i="36"/>
  <c r="L482" i="36"/>
  <c r="M482" i="36"/>
  <c r="M516" i="36"/>
  <c r="L516" i="36"/>
  <c r="M533" i="36"/>
  <c r="L533" i="36"/>
  <c r="M538" i="36"/>
  <c r="L538" i="36"/>
  <c r="M543" i="36"/>
  <c r="L543" i="36"/>
  <c r="M554" i="36"/>
  <c r="L554" i="36"/>
  <c r="M679" i="36"/>
  <c r="L679" i="36"/>
  <c r="M698" i="36"/>
  <c r="L698" i="36"/>
  <c r="M717" i="36"/>
  <c r="L717" i="36"/>
  <c r="M726" i="36"/>
  <c r="L726" i="36"/>
  <c r="M760" i="36"/>
  <c r="L760" i="36"/>
  <c r="M781" i="36"/>
  <c r="L781" i="36"/>
  <c r="M790" i="36"/>
  <c r="L790" i="36"/>
  <c r="M866" i="36"/>
  <c r="L866" i="36"/>
  <c r="M870" i="36"/>
  <c r="L870" i="36"/>
  <c r="M898" i="36"/>
  <c r="L898" i="36"/>
  <c r="M902" i="36"/>
  <c r="L902" i="36"/>
  <c r="L951" i="36"/>
  <c r="M951" i="36"/>
  <c r="M957" i="36"/>
  <c r="L957" i="36"/>
  <c r="L21" i="36"/>
  <c r="M29" i="36"/>
  <c r="L29" i="36"/>
  <c r="M42" i="36"/>
  <c r="L42" i="36"/>
  <c r="M50" i="36"/>
  <c r="L50" i="36"/>
  <c r="M58" i="36"/>
  <c r="L58" i="36"/>
  <c r="M66" i="36"/>
  <c r="L66" i="36"/>
  <c r="M74" i="36"/>
  <c r="L74" i="36"/>
  <c r="M81" i="36"/>
  <c r="L81" i="36"/>
  <c r="M88" i="36"/>
  <c r="L88" i="36"/>
  <c r="M96" i="36"/>
  <c r="L96" i="36"/>
  <c r="M104" i="36"/>
  <c r="L104" i="36"/>
  <c r="M112" i="36"/>
  <c r="L112" i="36"/>
  <c r="M120" i="36"/>
  <c r="L120" i="36"/>
  <c r="M128" i="36"/>
  <c r="L128" i="36"/>
  <c r="M136" i="36"/>
  <c r="L136" i="36"/>
  <c r="M144" i="36"/>
  <c r="L144" i="36"/>
  <c r="M152" i="36"/>
  <c r="L152" i="36"/>
  <c r="M160" i="36"/>
  <c r="L160" i="36"/>
  <c r="M168" i="36"/>
  <c r="L168" i="36"/>
  <c r="M176" i="36"/>
  <c r="L176" i="36"/>
  <c r="M184" i="36"/>
  <c r="L184" i="36"/>
  <c r="M192" i="36"/>
  <c r="L192" i="36"/>
  <c r="M200" i="36"/>
  <c r="L200" i="36"/>
  <c r="M206" i="36"/>
  <c r="M213" i="36"/>
  <c r="L213" i="36"/>
  <c r="M222" i="36"/>
  <c r="M229" i="36"/>
  <c r="L229" i="36"/>
  <c r="M238" i="36"/>
  <c r="M245" i="36"/>
  <c r="L245" i="36"/>
  <c r="L262" i="36"/>
  <c r="M262" i="36"/>
  <c r="L291" i="36"/>
  <c r="M291" i="36"/>
  <c r="L323" i="36"/>
  <c r="M323" i="36"/>
  <c r="L354" i="36"/>
  <c r="M354" i="36"/>
  <c r="M627" i="36"/>
  <c r="L627" i="36"/>
  <c r="M33" i="36"/>
  <c r="L33" i="36"/>
  <c r="L270" i="36"/>
  <c r="M270" i="36"/>
  <c r="L299" i="36"/>
  <c r="M299" i="36"/>
  <c r="L331" i="36"/>
  <c r="M331" i="36"/>
  <c r="L362" i="36"/>
  <c r="M362" i="36"/>
  <c r="L376" i="36"/>
  <c r="M376" i="36"/>
  <c r="L381" i="36"/>
  <c r="M381" i="36"/>
  <c r="M385" i="36"/>
  <c r="L385" i="36"/>
  <c r="L388" i="36"/>
  <c r="M388" i="36"/>
  <c r="M422" i="36"/>
  <c r="L422" i="36"/>
  <c r="L439" i="36"/>
  <c r="M439" i="36"/>
  <c r="L444" i="36"/>
  <c r="M444" i="36"/>
  <c r="M448" i="36"/>
  <c r="L448" i="36"/>
  <c r="L451" i="36"/>
  <c r="M451" i="36"/>
  <c r="M484" i="36"/>
  <c r="L484" i="36"/>
  <c r="L501" i="36"/>
  <c r="M501" i="36"/>
  <c r="L506" i="36"/>
  <c r="M506" i="36"/>
  <c r="M510" i="36"/>
  <c r="L510" i="36"/>
  <c r="L514" i="36"/>
  <c r="M514" i="36"/>
  <c r="M550" i="36"/>
  <c r="L550" i="36"/>
  <c r="M569" i="36"/>
  <c r="L569" i="36"/>
  <c r="M619" i="36"/>
  <c r="L619" i="36"/>
  <c r="L30" i="36"/>
  <c r="L36" i="36"/>
  <c r="M38" i="36"/>
  <c r="L38" i="36"/>
  <c r="M46" i="36"/>
  <c r="L46" i="36"/>
  <c r="M54" i="36"/>
  <c r="L54" i="36"/>
  <c r="M62" i="36"/>
  <c r="L62" i="36"/>
  <c r="M70" i="36"/>
  <c r="L70" i="36"/>
  <c r="M77" i="36"/>
  <c r="L77" i="36"/>
  <c r="M85" i="36"/>
  <c r="L85" i="36"/>
  <c r="M92" i="36"/>
  <c r="L92" i="36"/>
  <c r="M100" i="36"/>
  <c r="L100" i="36"/>
  <c r="M108" i="36"/>
  <c r="L108" i="36"/>
  <c r="M116" i="36"/>
  <c r="L116" i="36"/>
  <c r="M124" i="36"/>
  <c r="L124" i="36"/>
  <c r="M132" i="36"/>
  <c r="L132" i="36"/>
  <c r="M140" i="36"/>
  <c r="L140" i="36"/>
  <c r="M148" i="36"/>
  <c r="L148" i="36"/>
  <c r="M156" i="36"/>
  <c r="L156" i="36"/>
  <c r="M164" i="36"/>
  <c r="L164" i="36"/>
  <c r="M172" i="36"/>
  <c r="L172" i="36"/>
  <c r="M180" i="36"/>
  <c r="L180" i="36"/>
  <c r="M188" i="36"/>
  <c r="L188" i="36"/>
  <c r="M196" i="36"/>
  <c r="L196" i="36"/>
  <c r="M205" i="36"/>
  <c r="L205" i="36"/>
  <c r="M214" i="36"/>
  <c r="M221" i="36"/>
  <c r="L221" i="36"/>
  <c r="M230" i="36"/>
  <c r="M237" i="36"/>
  <c r="L237" i="36"/>
  <c r="M246" i="36"/>
  <c r="M253" i="36"/>
  <c r="L253" i="36"/>
  <c r="L278" i="36"/>
  <c r="M278" i="36"/>
  <c r="L307" i="36"/>
  <c r="M307" i="36"/>
  <c r="L339" i="36"/>
  <c r="M339" i="36"/>
  <c r="L370" i="36"/>
  <c r="M370" i="36"/>
  <c r="L547" i="36"/>
  <c r="M547" i="36"/>
  <c r="M563" i="36"/>
  <c r="L563" i="36"/>
  <c r="M610" i="36"/>
  <c r="L610" i="36"/>
  <c r="M604" i="36"/>
  <c r="L604" i="36"/>
  <c r="M650" i="36"/>
  <c r="L650" i="36"/>
  <c r="M655" i="36"/>
  <c r="L655" i="36"/>
  <c r="M665" i="36"/>
  <c r="L665" i="36"/>
  <c r="L261" i="36"/>
  <c r="L269" i="36"/>
  <c r="L277" i="36"/>
  <c r="L282" i="36"/>
  <c r="L290" i="36"/>
  <c r="L298" i="36"/>
  <c r="L306" i="36"/>
  <c r="L314" i="36"/>
  <c r="L322" i="36"/>
  <c r="L330" i="36"/>
  <c r="L338" i="36"/>
  <c r="L345" i="36"/>
  <c r="L353" i="36"/>
  <c r="L361" i="36"/>
  <c r="L369" i="36"/>
  <c r="L380" i="36"/>
  <c r="L384" i="36"/>
  <c r="L387" i="36"/>
  <c r="L392" i="36"/>
  <c r="L394" i="36"/>
  <c r="L411" i="36"/>
  <c r="L415" i="36"/>
  <c r="L419" i="36"/>
  <c r="L424" i="36"/>
  <c r="L426" i="36"/>
  <c r="L443" i="36"/>
  <c r="L447" i="36"/>
  <c r="L450" i="36"/>
  <c r="L455" i="36"/>
  <c r="L456" i="36"/>
  <c r="L473" i="36"/>
  <c r="L477" i="36"/>
  <c r="L481" i="36"/>
  <c r="L486" i="36"/>
  <c r="L488" i="36"/>
  <c r="L505" i="36"/>
  <c r="L509" i="36"/>
  <c r="L513" i="36"/>
  <c r="L518" i="36"/>
  <c r="L520" i="36"/>
  <c r="L537" i="36"/>
  <c r="L541" i="36"/>
  <c r="L542" i="36"/>
  <c r="L585" i="36"/>
  <c r="L592" i="36"/>
  <c r="M598" i="36"/>
  <c r="L598" i="36"/>
  <c r="L646" i="36"/>
  <c r="L653" i="36"/>
  <c r="M659" i="36"/>
  <c r="L659" i="36"/>
  <c r="L670" i="36"/>
  <c r="M573" i="36"/>
  <c r="L573" i="36"/>
  <c r="M589" i="36"/>
  <c r="L589" i="36"/>
  <c r="M594" i="36"/>
  <c r="L594" i="36"/>
  <c r="M631" i="36"/>
  <c r="L631" i="36"/>
  <c r="M549" i="36"/>
  <c r="L549" i="36"/>
  <c r="M562" i="36"/>
  <c r="L562" i="36"/>
  <c r="M575" i="36"/>
  <c r="L575" i="36"/>
  <c r="M602" i="36"/>
  <c r="L602" i="36"/>
  <c r="M618" i="36"/>
  <c r="L618" i="36"/>
  <c r="M623" i="36"/>
  <c r="L623" i="36"/>
  <c r="M633" i="36"/>
  <c r="L633" i="36"/>
  <c r="M663" i="36"/>
  <c r="L663" i="36"/>
  <c r="M671" i="36"/>
  <c r="L671" i="36"/>
  <c r="M696" i="36"/>
  <c r="L696" i="36"/>
  <c r="M728" i="36"/>
  <c r="L728" i="36"/>
  <c r="M749" i="36"/>
  <c r="L749" i="36"/>
  <c r="M758" i="36"/>
  <c r="L758" i="36"/>
  <c r="M792" i="36"/>
  <c r="L792" i="36"/>
  <c r="M810" i="36"/>
  <c r="L810" i="36"/>
  <c r="M820" i="36"/>
  <c r="L820" i="36"/>
  <c r="M850" i="36"/>
  <c r="L850" i="36"/>
  <c r="M854" i="36"/>
  <c r="L854" i="36"/>
  <c r="M882" i="36"/>
  <c r="L882" i="36"/>
  <c r="M886" i="36"/>
  <c r="L886" i="36"/>
  <c r="L935" i="36"/>
  <c r="M935" i="36"/>
  <c r="M941" i="36"/>
  <c r="L941" i="36"/>
  <c r="M971" i="36"/>
  <c r="L971" i="36"/>
  <c r="M1017" i="36"/>
  <c r="L1017" i="36"/>
  <c r="L579" i="36"/>
  <c r="L606" i="36"/>
  <c r="L637" i="36"/>
  <c r="L669" i="36"/>
  <c r="M714" i="36"/>
  <c r="L714" i="36"/>
  <c r="M733" i="36"/>
  <c r="L733" i="36"/>
  <c r="M742" i="36"/>
  <c r="L742" i="36"/>
  <c r="M776" i="36"/>
  <c r="L776" i="36"/>
  <c r="M797" i="36"/>
  <c r="L797" i="36"/>
  <c r="M806" i="36"/>
  <c r="L806" i="36"/>
  <c r="M986" i="36"/>
  <c r="L986" i="36"/>
  <c r="M989" i="36"/>
  <c r="L989" i="36"/>
  <c r="L672" i="36"/>
  <c r="M672" i="36"/>
  <c r="M703" i="36"/>
  <c r="L703" i="36"/>
  <c r="M712" i="36"/>
  <c r="L712" i="36"/>
  <c r="M744" i="36"/>
  <c r="L744" i="36"/>
  <c r="M765" i="36"/>
  <c r="L765" i="36"/>
  <c r="M774" i="36"/>
  <c r="L774" i="36"/>
  <c r="M808" i="36"/>
  <c r="L808" i="36"/>
  <c r="M1003" i="36"/>
  <c r="L1003" i="36"/>
  <c r="L685" i="36"/>
  <c r="M685" i="36"/>
  <c r="M688" i="36"/>
  <c r="L688" i="36"/>
  <c r="M711" i="36"/>
  <c r="L711" i="36"/>
  <c r="M718" i="36"/>
  <c r="L718" i="36"/>
  <c r="M741" i="36"/>
  <c r="L741" i="36"/>
  <c r="M750" i="36"/>
  <c r="L750" i="36"/>
  <c r="M773" i="36"/>
  <c r="L773" i="36"/>
  <c r="M782" i="36"/>
  <c r="L782" i="36"/>
  <c r="M805" i="36"/>
  <c r="L805" i="36"/>
  <c r="M814" i="36"/>
  <c r="L814" i="36"/>
  <c r="M826" i="36"/>
  <c r="L826" i="36"/>
  <c r="M834" i="36"/>
  <c r="L834" i="36"/>
  <c r="L851" i="36"/>
  <c r="M851" i="36"/>
  <c r="L879" i="36"/>
  <c r="M879" i="36"/>
  <c r="L883" i="36"/>
  <c r="M883" i="36"/>
  <c r="L927" i="36"/>
  <c r="M927" i="36"/>
  <c r="M933" i="36"/>
  <c r="L933" i="36"/>
  <c r="M959" i="36"/>
  <c r="L959" i="36"/>
  <c r="M977" i="36"/>
  <c r="L977" i="36"/>
  <c r="M982" i="36"/>
  <c r="L982" i="36"/>
  <c r="M674" i="36"/>
  <c r="L674" i="36"/>
  <c r="M695" i="36"/>
  <c r="L695" i="36"/>
  <c r="M704" i="36"/>
  <c r="L704" i="36"/>
  <c r="M725" i="36"/>
  <c r="L725" i="36"/>
  <c r="M734" i="36"/>
  <c r="L734" i="36"/>
  <c r="M757" i="36"/>
  <c r="L757" i="36"/>
  <c r="M766" i="36"/>
  <c r="L766" i="36"/>
  <c r="M789" i="36"/>
  <c r="L789" i="36"/>
  <c r="M798" i="36"/>
  <c r="L798" i="36"/>
  <c r="L863" i="36"/>
  <c r="M863" i="36"/>
  <c r="L867" i="36"/>
  <c r="M867" i="36"/>
  <c r="L895" i="36"/>
  <c r="M895" i="36"/>
  <c r="L899" i="36"/>
  <c r="M899" i="36"/>
  <c r="L943" i="36"/>
  <c r="M943" i="36"/>
  <c r="M949" i="36"/>
  <c r="L949" i="36"/>
  <c r="M991" i="36"/>
  <c r="L991" i="36"/>
  <c r="M1009" i="36"/>
  <c r="L1009" i="36"/>
  <c r="M818" i="36"/>
  <c r="L818" i="36"/>
  <c r="M842" i="36"/>
  <c r="L842" i="36"/>
  <c r="M914" i="36"/>
  <c r="L914" i="36"/>
  <c r="L677" i="36"/>
  <c r="M677" i="36"/>
  <c r="L911" i="36"/>
  <c r="M911" i="36"/>
  <c r="L931" i="36"/>
  <c r="M931" i="36"/>
  <c r="L939" i="36"/>
  <c r="M939" i="36"/>
  <c r="L947" i="36"/>
  <c r="M947" i="36"/>
  <c r="L955" i="36"/>
  <c r="M955" i="36"/>
  <c r="M961" i="36"/>
  <c r="L961" i="36"/>
  <c r="M970" i="36"/>
  <c r="L970" i="36"/>
  <c r="M975" i="36"/>
  <c r="L975" i="36"/>
  <c r="M993" i="36"/>
  <c r="L993" i="36"/>
  <c r="M1002" i="36"/>
  <c r="L1002" i="36"/>
  <c r="M693" i="36"/>
  <c r="M701" i="36"/>
  <c r="M709" i="36"/>
  <c r="M715" i="36"/>
  <c r="M723" i="36"/>
  <c r="M731" i="36"/>
  <c r="M739" i="36"/>
  <c r="M747" i="36"/>
  <c r="M755" i="36"/>
  <c r="M763" i="36"/>
  <c r="M771" i="36"/>
  <c r="M779" i="36"/>
  <c r="M787" i="36"/>
  <c r="M795" i="36"/>
  <c r="M803" i="36"/>
  <c r="L824" i="36"/>
  <c r="L832" i="36"/>
  <c r="M907" i="36"/>
  <c r="M923" i="36"/>
  <c r="L965" i="36"/>
  <c r="L981" i="36"/>
  <c r="L997" i="36"/>
  <c r="M1006" i="36"/>
  <c r="M1010" i="36"/>
  <c r="M1014" i="36"/>
  <c r="M1018" i="36"/>
  <c r="M23" i="35"/>
  <c r="M34" i="35"/>
  <c r="M48" i="35"/>
  <c r="M66" i="35"/>
  <c r="M69" i="35"/>
  <c r="M75" i="35"/>
  <c r="M88" i="35"/>
  <c r="M99" i="35"/>
  <c r="M109" i="35"/>
  <c r="M113" i="35"/>
  <c r="M122" i="35"/>
  <c r="M132" i="35"/>
  <c r="M137" i="35"/>
  <c r="M150" i="35"/>
  <c r="M160" i="35"/>
  <c r="M165" i="35"/>
  <c r="M170" i="35"/>
  <c r="M173" i="35"/>
  <c r="M196" i="35"/>
  <c r="M204" i="35"/>
  <c r="M209" i="35"/>
  <c r="M220" i="35"/>
  <c r="M233" i="35"/>
  <c r="L233" i="35"/>
  <c r="M261" i="35"/>
  <c r="L266" i="35"/>
  <c r="M266" i="35"/>
  <c r="L290" i="35"/>
  <c r="M290" i="35"/>
  <c r="L315" i="35"/>
  <c r="M315" i="35"/>
  <c r="M326" i="35"/>
  <c r="L326" i="35"/>
  <c r="L348" i="35"/>
  <c r="M348" i="35"/>
  <c r="M361" i="35"/>
  <c r="L361" i="35"/>
  <c r="L364" i="35"/>
  <c r="M364" i="35"/>
  <c r="M414" i="35"/>
  <c r="L414" i="35"/>
  <c r="L431" i="35"/>
  <c r="M431" i="35"/>
  <c r="L492" i="35"/>
  <c r="M492" i="35"/>
  <c r="L519" i="35"/>
  <c r="M519" i="35"/>
  <c r="L583" i="35"/>
  <c r="M583" i="35"/>
  <c r="K13" i="35"/>
  <c r="E16" i="10" s="1"/>
  <c r="L22" i="35"/>
  <c r="L60" i="35"/>
  <c r="L74" i="35"/>
  <c r="L87" i="35"/>
  <c r="L131" i="35"/>
  <c r="L145" i="35"/>
  <c r="L169" i="35"/>
  <c r="L182" i="35"/>
  <c r="L191" i="35"/>
  <c r="L203" i="35"/>
  <c r="L217" i="35"/>
  <c r="M219" i="35"/>
  <c r="L219" i="35"/>
  <c r="L229" i="35"/>
  <c r="L238" i="35"/>
  <c r="M240" i="35"/>
  <c r="L257" i="35"/>
  <c r="L278" i="35"/>
  <c r="M278" i="35"/>
  <c r="L286" i="35"/>
  <c r="L303" i="35"/>
  <c r="M303" i="35"/>
  <c r="L321" i="35"/>
  <c r="L323" i="35"/>
  <c r="L327" i="35"/>
  <c r="M327" i="35"/>
  <c r="M337" i="35"/>
  <c r="L337" i="35"/>
  <c r="L346" i="35"/>
  <c r="M346" i="35"/>
  <c r="L358" i="35"/>
  <c r="M369" i="35"/>
  <c r="L369" i="35"/>
  <c r="L378" i="35"/>
  <c r="M378" i="35"/>
  <c r="L415" i="35"/>
  <c r="M415" i="35"/>
  <c r="M426" i="35"/>
  <c r="M446" i="35"/>
  <c r="L446" i="35"/>
  <c r="L462" i="35"/>
  <c r="L476" i="35"/>
  <c r="M476" i="35"/>
  <c r="M483" i="35"/>
  <c r="L483" i="35"/>
  <c r="L511" i="35"/>
  <c r="M511" i="35"/>
  <c r="L575" i="35"/>
  <c r="M575" i="35"/>
  <c r="L659" i="35"/>
  <c r="M659" i="35"/>
  <c r="L675" i="35"/>
  <c r="M675" i="35"/>
  <c r="L691" i="35"/>
  <c r="M691" i="35"/>
  <c r="L707" i="35"/>
  <c r="M707" i="35"/>
  <c r="L723" i="35"/>
  <c r="M723" i="35"/>
  <c r="L739" i="35"/>
  <c r="M739" i="35"/>
  <c r="L755" i="35"/>
  <c r="M755" i="35"/>
  <c r="L771" i="35"/>
  <c r="M771" i="35"/>
  <c r="L787" i="35"/>
  <c r="M787" i="35"/>
  <c r="L803" i="35"/>
  <c r="M803" i="35"/>
  <c r="L832" i="35"/>
  <c r="M832" i="35"/>
  <c r="M931" i="35"/>
  <c r="L931" i="35"/>
  <c r="M934" i="35"/>
  <c r="L934" i="35"/>
  <c r="L951" i="35"/>
  <c r="M951" i="35"/>
  <c r="M253" i="35"/>
  <c r="L253" i="35"/>
  <c r="L284" i="35"/>
  <c r="M284" i="35"/>
  <c r="M297" i="35"/>
  <c r="L297" i="35"/>
  <c r="L300" i="35"/>
  <c r="M300" i="35"/>
  <c r="M319" i="35"/>
  <c r="L319" i="35"/>
  <c r="L354" i="35"/>
  <c r="M354" i="35"/>
  <c r="L379" i="35"/>
  <c r="M379" i="35"/>
  <c r="L395" i="35"/>
  <c r="M395" i="35"/>
  <c r="L410" i="35"/>
  <c r="M410" i="35"/>
  <c r="M422" i="35"/>
  <c r="L422" i="35"/>
  <c r="L460" i="35"/>
  <c r="M460" i="35"/>
  <c r="L480" i="35"/>
  <c r="M480" i="35"/>
  <c r="L540" i="35"/>
  <c r="M540" i="35"/>
  <c r="L548" i="35"/>
  <c r="M548" i="35"/>
  <c r="M819" i="35"/>
  <c r="L819" i="35"/>
  <c r="M822" i="35"/>
  <c r="L822" i="35"/>
  <c r="L844" i="35"/>
  <c r="M844" i="35"/>
  <c r="M1042" i="35"/>
  <c r="L1042" i="35"/>
  <c r="M1058" i="35"/>
  <c r="L1058" i="35"/>
  <c r="M1074" i="35"/>
  <c r="L1074" i="35"/>
  <c r="M1090" i="35"/>
  <c r="L1090" i="35"/>
  <c r="M1106" i="35"/>
  <c r="L1106" i="35"/>
  <c r="M1122" i="35"/>
  <c r="L1122" i="35"/>
  <c r="M1138" i="35"/>
  <c r="L1138" i="35"/>
  <c r="M1491" i="35"/>
  <c r="L1491" i="35"/>
  <c r="L1504" i="35"/>
  <c r="M1504" i="35"/>
  <c r="L1679" i="35"/>
  <c r="M1679" i="35"/>
  <c r="K11" i="35"/>
  <c r="L17" i="35"/>
  <c r="L26" i="35"/>
  <c r="L36" i="35"/>
  <c r="L50" i="35"/>
  <c r="L79" i="35"/>
  <c r="L93" i="35"/>
  <c r="L101" i="35"/>
  <c r="L115" i="35"/>
  <c r="L124" i="35"/>
  <c r="L139" i="35"/>
  <c r="L152" i="35"/>
  <c r="L167" i="35"/>
  <c r="L174" i="35"/>
  <c r="L198" i="35"/>
  <c r="L211" i="35"/>
  <c r="M237" i="35"/>
  <c r="L250" i="35"/>
  <c r="M258" i="35"/>
  <c r="L267" i="35"/>
  <c r="M267" i="35"/>
  <c r="M273" i="35"/>
  <c r="L273" i="35"/>
  <c r="L282" i="35"/>
  <c r="M282" i="35"/>
  <c r="L294" i="35"/>
  <c r="M305" i="35"/>
  <c r="L305" i="35"/>
  <c r="L314" i="35"/>
  <c r="M314" i="35"/>
  <c r="M329" i="35"/>
  <c r="L329" i="35"/>
  <c r="L342" i="35"/>
  <c r="M342" i="35"/>
  <c r="L350" i="35"/>
  <c r="L367" i="35"/>
  <c r="M367" i="35"/>
  <c r="L386" i="35"/>
  <c r="M386" i="35"/>
  <c r="M404" i="35"/>
  <c r="M407" i="35"/>
  <c r="L407" i="35"/>
  <c r="L436" i="35"/>
  <c r="M436" i="35"/>
  <c r="L452" i="35"/>
  <c r="M452" i="35"/>
  <c r="L458" i="35"/>
  <c r="M458" i="35"/>
  <c r="L524" i="35"/>
  <c r="M524" i="35"/>
  <c r="M527" i="35"/>
  <c r="L532" i="35"/>
  <c r="M532" i="35"/>
  <c r="M535" i="35"/>
  <c r="L588" i="35"/>
  <c r="M588" i="35"/>
  <c r="M591" i="35"/>
  <c r="L596" i="35"/>
  <c r="M596" i="35"/>
  <c r="M599" i="35"/>
  <c r="L615" i="35"/>
  <c r="M615" i="35"/>
  <c r="M619" i="35"/>
  <c r="L619" i="35"/>
  <c r="L623" i="35"/>
  <c r="M623" i="35"/>
  <c r="M260" i="35"/>
  <c r="L260" i="35"/>
  <c r="L268" i="35"/>
  <c r="M268" i="35"/>
  <c r="M271" i="35"/>
  <c r="M274" i="35"/>
  <c r="M276" i="35"/>
  <c r="M295" i="35"/>
  <c r="L306" i="35"/>
  <c r="M306" i="35"/>
  <c r="M310" i="35"/>
  <c r="L332" i="35"/>
  <c r="M332" i="35"/>
  <c r="M335" i="35"/>
  <c r="M338" i="35"/>
  <c r="M340" i="35"/>
  <c r="M359" i="35"/>
  <c r="L370" i="35"/>
  <c r="M370" i="35"/>
  <c r="M374" i="35"/>
  <c r="M382" i="35"/>
  <c r="L382" i="35"/>
  <c r="L398" i="35"/>
  <c r="L403" i="35"/>
  <c r="M418" i="35"/>
  <c r="L420" i="35"/>
  <c r="M420" i="35"/>
  <c r="M427" i="35"/>
  <c r="L439" i="35"/>
  <c r="L454" i="35"/>
  <c r="M463" i="35"/>
  <c r="M468" i="35"/>
  <c r="M496" i="35"/>
  <c r="L499" i="35"/>
  <c r="L556" i="35"/>
  <c r="M556" i="35"/>
  <c r="M559" i="35"/>
  <c r="L564" i="35"/>
  <c r="M564" i="35"/>
  <c r="M567" i="35"/>
  <c r="L835" i="35"/>
  <c r="M835" i="35"/>
  <c r="L872" i="35"/>
  <c r="M872" i="35"/>
  <c r="L388" i="35"/>
  <c r="M388" i="35"/>
  <c r="L442" i="35"/>
  <c r="M442" i="35"/>
  <c r="L508" i="35"/>
  <c r="M508" i="35"/>
  <c r="L516" i="35"/>
  <c r="M516" i="35"/>
  <c r="L572" i="35"/>
  <c r="M572" i="35"/>
  <c r="L580" i="35"/>
  <c r="M580" i="35"/>
  <c r="L616" i="35"/>
  <c r="M616" i="35"/>
  <c r="L620" i="35"/>
  <c r="M620" i="35"/>
  <c r="L651" i="35"/>
  <c r="M651" i="35"/>
  <c r="L667" i="35"/>
  <c r="M667" i="35"/>
  <c r="L683" i="35"/>
  <c r="M683" i="35"/>
  <c r="L699" i="35"/>
  <c r="M699" i="35"/>
  <c r="L715" i="35"/>
  <c r="M715" i="35"/>
  <c r="L731" i="35"/>
  <c r="M731" i="35"/>
  <c r="L747" i="35"/>
  <c r="M747" i="35"/>
  <c r="L763" i="35"/>
  <c r="M763" i="35"/>
  <c r="L779" i="35"/>
  <c r="M779" i="35"/>
  <c r="L795" i="35"/>
  <c r="M795" i="35"/>
  <c r="L811" i="35"/>
  <c r="M811" i="35"/>
  <c r="L856" i="35"/>
  <c r="M856" i="35"/>
  <c r="L887" i="35"/>
  <c r="M887" i="35"/>
  <c r="M995" i="35"/>
  <c r="L995" i="35"/>
  <c r="M998" i="35"/>
  <c r="L998" i="35"/>
  <c r="L1015" i="35"/>
  <c r="M1015" i="35"/>
  <c r="L628" i="35"/>
  <c r="M628" i="35"/>
  <c r="L815" i="35"/>
  <c r="M815" i="35"/>
  <c r="M876" i="35"/>
  <c r="L876" i="35"/>
  <c r="M880" i="35"/>
  <c r="L880" i="35"/>
  <c r="M914" i="35"/>
  <c r="L914" i="35"/>
  <c r="M936" i="35"/>
  <c r="L936" i="35"/>
  <c r="M940" i="35"/>
  <c r="L940" i="35"/>
  <c r="M944" i="35"/>
  <c r="L944" i="35"/>
  <c r="M982" i="35"/>
  <c r="L982" i="35"/>
  <c r="M1000" i="35"/>
  <c r="L1000" i="35"/>
  <c r="M1004" i="35"/>
  <c r="L1004" i="35"/>
  <c r="M1008" i="35"/>
  <c r="L1008" i="35"/>
  <c r="M1034" i="35"/>
  <c r="L1034" i="35"/>
  <c r="M1050" i="35"/>
  <c r="L1050" i="35"/>
  <c r="M1066" i="35"/>
  <c r="L1066" i="35"/>
  <c r="M1082" i="35"/>
  <c r="L1082" i="35"/>
  <c r="M1098" i="35"/>
  <c r="L1098" i="35"/>
  <c r="M1114" i="35"/>
  <c r="L1114" i="35"/>
  <c r="M1130" i="35"/>
  <c r="L1130" i="35"/>
  <c r="L1145" i="35"/>
  <c r="M1145" i="35"/>
  <c r="L1162" i="35"/>
  <c r="M1162" i="35"/>
  <c r="M1167" i="35"/>
  <c r="L1167" i="35"/>
  <c r="L1170" i="35"/>
  <c r="M1170" i="35"/>
  <c r="M1175" i="35"/>
  <c r="L1175" i="35"/>
  <c r="L1178" i="35"/>
  <c r="M1178" i="35"/>
  <c r="M1183" i="35"/>
  <c r="L1183" i="35"/>
  <c r="L1186" i="35"/>
  <c r="M1186" i="35"/>
  <c r="M1191" i="35"/>
  <c r="L1191" i="35"/>
  <c r="L1194" i="35"/>
  <c r="M1194" i="35"/>
  <c r="M1199" i="35"/>
  <c r="L1199" i="35"/>
  <c r="L1202" i="35"/>
  <c r="M1202" i="35"/>
  <c r="M1207" i="35"/>
  <c r="L1207" i="35"/>
  <c r="L1210" i="35"/>
  <c r="M1210" i="35"/>
  <c r="M1215" i="35"/>
  <c r="L1215" i="35"/>
  <c r="L1218" i="35"/>
  <c r="M1218" i="35"/>
  <c r="M1223" i="35"/>
  <c r="L1223" i="35"/>
  <c r="L1226" i="35"/>
  <c r="M1226" i="35"/>
  <c r="M1231" i="35"/>
  <c r="L1231" i="35"/>
  <c r="L1234" i="35"/>
  <c r="M1234" i="35"/>
  <c r="M1239" i="35"/>
  <c r="L1239" i="35"/>
  <c r="L1242" i="35"/>
  <c r="M1242" i="35"/>
  <c r="M1247" i="35"/>
  <c r="L1247" i="35"/>
  <c r="L1250" i="35"/>
  <c r="M1250" i="35"/>
  <c r="M1255" i="35"/>
  <c r="L1255" i="35"/>
  <c r="L1258" i="35"/>
  <c r="M1258" i="35"/>
  <c r="M1263" i="35"/>
  <c r="L1263" i="35"/>
  <c r="L1266" i="35"/>
  <c r="M1266" i="35"/>
  <c r="M1271" i="35"/>
  <c r="L1271" i="35"/>
  <c r="L1274" i="35"/>
  <c r="M1274" i="35"/>
  <c r="M1279" i="35"/>
  <c r="L1279" i="35"/>
  <c r="L1282" i="35"/>
  <c r="M1282" i="35"/>
  <c r="M1287" i="35"/>
  <c r="L1287" i="35"/>
  <c r="L1290" i="35"/>
  <c r="M1290" i="35"/>
  <c r="M1295" i="35"/>
  <c r="L1295" i="35"/>
  <c r="L1298" i="35"/>
  <c r="M1298" i="35"/>
  <c r="M1303" i="35"/>
  <c r="L1303" i="35"/>
  <c r="L1306" i="35"/>
  <c r="M1306" i="35"/>
  <c r="M1311" i="35"/>
  <c r="L1311" i="35"/>
  <c r="L1314" i="35"/>
  <c r="M1314" i="35"/>
  <c r="M1319" i="35"/>
  <c r="L1319" i="35"/>
  <c r="L1322" i="35"/>
  <c r="M1322" i="35"/>
  <c r="M1327" i="35"/>
  <c r="L1327" i="35"/>
  <c r="L1330" i="35"/>
  <c r="M1330" i="35"/>
  <c r="M1335" i="35"/>
  <c r="L1335" i="35"/>
  <c r="L1338" i="35"/>
  <c r="M1338" i="35"/>
  <c r="M1343" i="35"/>
  <c r="L1343" i="35"/>
  <c r="L1346" i="35"/>
  <c r="M1346" i="35"/>
  <c r="M1359" i="35"/>
  <c r="L1359" i="35"/>
  <c r="M1371" i="35"/>
  <c r="L1371" i="35"/>
  <c r="L1376" i="35"/>
  <c r="M1376" i="35"/>
  <c r="M1487" i="35"/>
  <c r="L1487" i="35"/>
  <c r="L1493" i="35"/>
  <c r="M1493" i="35"/>
  <c r="L1502" i="35"/>
  <c r="M1502" i="35"/>
  <c r="L1575" i="35"/>
  <c r="M1575" i="35"/>
  <c r="L1607" i="35"/>
  <c r="M1607" i="35"/>
  <c r="L1639" i="35"/>
  <c r="M1639" i="35"/>
  <c r="L1660" i="35"/>
  <c r="M1660" i="35"/>
  <c r="L1668" i="35"/>
  <c r="M1668" i="35"/>
  <c r="L1692" i="35"/>
  <c r="M1692" i="35"/>
  <c r="L644" i="35"/>
  <c r="M644" i="35"/>
  <c r="M647" i="35"/>
  <c r="M650" i="35"/>
  <c r="L650" i="35"/>
  <c r="M655" i="35"/>
  <c r="M658" i="35"/>
  <c r="L658" i="35"/>
  <c r="M663" i="35"/>
  <c r="M666" i="35"/>
  <c r="L666" i="35"/>
  <c r="M671" i="35"/>
  <c r="M674" i="35"/>
  <c r="L674" i="35"/>
  <c r="M679" i="35"/>
  <c r="M682" i="35"/>
  <c r="L682" i="35"/>
  <c r="M687" i="35"/>
  <c r="M690" i="35"/>
  <c r="L690" i="35"/>
  <c r="M695" i="35"/>
  <c r="M698" i="35"/>
  <c r="L698" i="35"/>
  <c r="M703" i="35"/>
  <c r="M706" i="35"/>
  <c r="L706" i="35"/>
  <c r="M711" i="35"/>
  <c r="M714" i="35"/>
  <c r="L714" i="35"/>
  <c r="M719" i="35"/>
  <c r="M722" i="35"/>
  <c r="L722" i="35"/>
  <c r="M727" i="35"/>
  <c r="M730" i="35"/>
  <c r="L730" i="35"/>
  <c r="M735" i="35"/>
  <c r="M738" i="35"/>
  <c r="L738" i="35"/>
  <c r="M743" i="35"/>
  <c r="M746" i="35"/>
  <c r="L746" i="35"/>
  <c r="M751" i="35"/>
  <c r="M754" i="35"/>
  <c r="L754" i="35"/>
  <c r="M759" i="35"/>
  <c r="M762" i="35"/>
  <c r="L762" i="35"/>
  <c r="M767" i="35"/>
  <c r="M770" i="35"/>
  <c r="L770" i="35"/>
  <c r="M775" i="35"/>
  <c r="M778" i="35"/>
  <c r="L778" i="35"/>
  <c r="M783" i="35"/>
  <c r="M786" i="35"/>
  <c r="L786" i="35"/>
  <c r="M791" i="35"/>
  <c r="M794" i="35"/>
  <c r="L794" i="35"/>
  <c r="M799" i="35"/>
  <c r="M802" i="35"/>
  <c r="L802" i="35"/>
  <c r="M807" i="35"/>
  <c r="M810" i="35"/>
  <c r="L810" i="35"/>
  <c r="M824" i="35"/>
  <c r="M834" i="35"/>
  <c r="L834" i="35"/>
  <c r="M840" i="35"/>
  <c r="M848" i="35"/>
  <c r="M851" i="35"/>
  <c r="M864" i="35"/>
  <c r="M867" i="35"/>
  <c r="M895" i="35"/>
  <c r="M959" i="35"/>
  <c r="M978" i="35"/>
  <c r="L978" i="35"/>
  <c r="M1030" i="35"/>
  <c r="L1030" i="35"/>
  <c r="L612" i="35"/>
  <c r="M612" i="35"/>
  <c r="M654" i="35"/>
  <c r="L654" i="35"/>
  <c r="M662" i="35"/>
  <c r="L662" i="35"/>
  <c r="M670" i="35"/>
  <c r="L670" i="35"/>
  <c r="M678" i="35"/>
  <c r="L678" i="35"/>
  <c r="M686" i="35"/>
  <c r="L686" i="35"/>
  <c r="M694" i="35"/>
  <c r="L694" i="35"/>
  <c r="M702" i="35"/>
  <c r="L702" i="35"/>
  <c r="M710" i="35"/>
  <c r="L710" i="35"/>
  <c r="M718" i="35"/>
  <c r="L718" i="35"/>
  <c r="M726" i="35"/>
  <c r="L726" i="35"/>
  <c r="M734" i="35"/>
  <c r="L734" i="35"/>
  <c r="M742" i="35"/>
  <c r="L742" i="35"/>
  <c r="M750" i="35"/>
  <c r="L750" i="35"/>
  <c r="M758" i="35"/>
  <c r="L758" i="35"/>
  <c r="M766" i="35"/>
  <c r="L766" i="35"/>
  <c r="M774" i="35"/>
  <c r="L774" i="35"/>
  <c r="M782" i="35"/>
  <c r="L782" i="35"/>
  <c r="M790" i="35"/>
  <c r="L790" i="35"/>
  <c r="M798" i="35"/>
  <c r="L798" i="35"/>
  <c r="M806" i="35"/>
  <c r="L806" i="35"/>
  <c r="M814" i="35"/>
  <c r="L814" i="35"/>
  <c r="L823" i="35"/>
  <c r="M823" i="35"/>
  <c r="M850" i="35"/>
  <c r="L850" i="35"/>
  <c r="M866" i="35"/>
  <c r="L866" i="35"/>
  <c r="L879" i="35"/>
  <c r="M879" i="35"/>
  <c r="L884" i="35"/>
  <c r="M884" i="35"/>
  <c r="M918" i="35"/>
  <c r="L918" i="35"/>
  <c r="L935" i="35"/>
  <c r="M935" i="35"/>
  <c r="L939" i="35"/>
  <c r="M939" i="35"/>
  <c r="L943" i="35"/>
  <c r="M943" i="35"/>
  <c r="L948" i="35"/>
  <c r="M948" i="35"/>
  <c r="L999" i="35"/>
  <c r="M999" i="35"/>
  <c r="L1003" i="35"/>
  <c r="M1003" i="35"/>
  <c r="L1007" i="35"/>
  <c r="M1007" i="35"/>
  <c r="L1012" i="35"/>
  <c r="M1012" i="35"/>
  <c r="L1153" i="35"/>
  <c r="M1153" i="35"/>
  <c r="M950" i="35"/>
  <c r="L950" i="35"/>
  <c r="M1139" i="35"/>
  <c r="L1139" i="35"/>
  <c r="L1142" i="35"/>
  <c r="M1142" i="35"/>
  <c r="M1147" i="35"/>
  <c r="L1147" i="35"/>
  <c r="L1150" i="35"/>
  <c r="M1150" i="35"/>
  <c r="M1155" i="35"/>
  <c r="L1155" i="35"/>
  <c r="M1395" i="35"/>
  <c r="L1395" i="35"/>
  <c r="M1411" i="35"/>
  <c r="L1411" i="35"/>
  <c r="M1427" i="35"/>
  <c r="L1427" i="35"/>
  <c r="M1443" i="35"/>
  <c r="L1443" i="35"/>
  <c r="M1459" i="35"/>
  <c r="L1459" i="35"/>
  <c r="L1474" i="35"/>
  <c r="M1474" i="35"/>
  <c r="L1481" i="35"/>
  <c r="M1481" i="35"/>
  <c r="L1509" i="35"/>
  <c r="M1509" i="35"/>
  <c r="L1599" i="35"/>
  <c r="M1599" i="35"/>
  <c r="L1631" i="35"/>
  <c r="M1631" i="35"/>
  <c r="L1655" i="35"/>
  <c r="M1655" i="35"/>
  <c r="L1687" i="35"/>
  <c r="M1687" i="35"/>
  <c r="M886" i="35"/>
  <c r="L886" i="35"/>
  <c r="M1014" i="35"/>
  <c r="L1014" i="35"/>
  <c r="M1351" i="35"/>
  <c r="L1351" i="35"/>
  <c r="M1387" i="35"/>
  <c r="L1387" i="35"/>
  <c r="M1403" i="35"/>
  <c r="L1403" i="35"/>
  <c r="M1419" i="35"/>
  <c r="L1419" i="35"/>
  <c r="M1435" i="35"/>
  <c r="L1435" i="35"/>
  <c r="M1451" i="35"/>
  <c r="L1451" i="35"/>
  <c r="M1471" i="35"/>
  <c r="L1471" i="35"/>
  <c r="M1476" i="35"/>
  <c r="L1476" i="35"/>
  <c r="L1497" i="35"/>
  <c r="M1497" i="35"/>
  <c r="M1507" i="35"/>
  <c r="L1507" i="35"/>
  <c r="L1580" i="35"/>
  <c r="M1580" i="35"/>
  <c r="L1588" i="35"/>
  <c r="M1588" i="35"/>
  <c r="L1612" i="35"/>
  <c r="M1612" i="35"/>
  <c r="L1620" i="35"/>
  <c r="M1620" i="35"/>
  <c r="L1644" i="35"/>
  <c r="M1644" i="35"/>
  <c r="L1470" i="35"/>
  <c r="M1470" i="35"/>
  <c r="M1475" i="35"/>
  <c r="L1475" i="35"/>
  <c r="L1490" i="35"/>
  <c r="M1490" i="35"/>
  <c r="L1506" i="35"/>
  <c r="M1506" i="35"/>
  <c r="L1572" i="35"/>
  <c r="M1572" i="35"/>
  <c r="L1628" i="35"/>
  <c r="M1628" i="35"/>
  <c r="L1636" i="35"/>
  <c r="M1636" i="35"/>
  <c r="L1676" i="35"/>
  <c r="M1676" i="35"/>
  <c r="L1684" i="35"/>
  <c r="M1684" i="35"/>
  <c r="L1486" i="35"/>
  <c r="M1486" i="35"/>
  <c r="M1492" i="35"/>
  <c r="L1492" i="35"/>
  <c r="M1503" i="35"/>
  <c r="L1503" i="35"/>
  <c r="M1508" i="35"/>
  <c r="L1508" i="35"/>
  <c r="L1596" i="35"/>
  <c r="M1596" i="35"/>
  <c r="L1604" i="35"/>
  <c r="M1604" i="35"/>
  <c r="L1652" i="35"/>
  <c r="M1652" i="35"/>
  <c r="M1460" i="34"/>
  <c r="L221" i="34"/>
  <c r="L320" i="34"/>
  <c r="L497" i="34"/>
  <c r="L772" i="34"/>
  <c r="L820" i="34"/>
  <c r="L825" i="34"/>
  <c r="L827" i="34"/>
  <c r="M830" i="34"/>
  <c r="L845" i="34"/>
  <c r="L852" i="34"/>
  <c r="L936" i="34"/>
  <c r="L955" i="34"/>
  <c r="M958" i="34"/>
  <c r="L992" i="34"/>
  <c r="L995" i="34"/>
  <c r="M998" i="34"/>
  <c r="L1005" i="34"/>
  <c r="L1128" i="34"/>
  <c r="L1261" i="34"/>
  <c r="M1357" i="34"/>
  <c r="L1360" i="34"/>
  <c r="M1409" i="34"/>
  <c r="L1452" i="34"/>
  <c r="L1455" i="34"/>
  <c r="M1493" i="34"/>
  <c r="L1543" i="34"/>
  <c r="L1566" i="34"/>
  <c r="M1569" i="34"/>
  <c r="L1630" i="34"/>
  <c r="M1653" i="34"/>
  <c r="L1660" i="34"/>
  <c r="M1858" i="34"/>
  <c r="L174" i="34"/>
  <c r="M381" i="34"/>
  <c r="M644" i="34"/>
  <c r="M733" i="34"/>
  <c r="L744" i="34"/>
  <c r="L751" i="34"/>
  <c r="L783" i="34"/>
  <c r="M965" i="34"/>
  <c r="L1032" i="34"/>
  <c r="L1081" i="34"/>
  <c r="M1100" i="34"/>
  <c r="L1249" i="34"/>
  <c r="L1252" i="34"/>
  <c r="L1462" i="34"/>
  <c r="M1481" i="34"/>
  <c r="L1514" i="34"/>
  <c r="L1616" i="34"/>
  <c r="L1808" i="34"/>
  <c r="M1947" i="34"/>
  <c r="L1950" i="34"/>
  <c r="M349" i="34"/>
  <c r="L349" i="34"/>
  <c r="M588" i="34"/>
  <c r="L588" i="34"/>
  <c r="M953" i="34"/>
  <c r="L953" i="34"/>
  <c r="M1115" i="34"/>
  <c r="L1115" i="34"/>
  <c r="M1135" i="34"/>
  <c r="L1135" i="34"/>
  <c r="M1205" i="34"/>
  <c r="L1205" i="34"/>
  <c r="M1450" i="34"/>
  <c r="L1450" i="34"/>
  <c r="L1746" i="34"/>
  <c r="M1746" i="34"/>
  <c r="L83" i="34"/>
  <c r="M199" i="34"/>
  <c r="L509" i="34"/>
  <c r="M512" i="34"/>
  <c r="M760" i="34"/>
  <c r="L760" i="34"/>
  <c r="L873" i="34"/>
  <c r="M973" i="34"/>
  <c r="L973" i="34"/>
  <c r="M1042" i="34"/>
  <c r="L1062" i="34"/>
  <c r="M1062" i="34"/>
  <c r="M1079" i="34"/>
  <c r="L1079" i="34"/>
  <c r="M1101" i="34"/>
  <c r="L1101" i="34"/>
  <c r="M1166" i="34"/>
  <c r="M1169" i="34"/>
  <c r="L1176" i="34"/>
  <c r="L1187" i="34"/>
  <c r="L1316" i="34"/>
  <c r="M1413" i="34"/>
  <c r="L1413" i="34"/>
  <c r="L1427" i="34"/>
  <c r="M1488" i="34"/>
  <c r="L1488" i="34"/>
  <c r="M1770" i="34"/>
  <c r="L1781" i="34"/>
  <c r="M1789" i="34"/>
  <c r="L1789" i="34"/>
  <c r="L1833" i="34"/>
  <c r="L23" i="34"/>
  <c r="L136" i="34"/>
  <c r="M136" i="34"/>
  <c r="L181" i="34"/>
  <c r="M181" i="34"/>
  <c r="M292" i="34"/>
  <c r="L292" i="34"/>
  <c r="M421" i="34"/>
  <c r="M433" i="34"/>
  <c r="L433" i="34"/>
  <c r="L480" i="34"/>
  <c r="M480" i="34"/>
  <c r="M552" i="34"/>
  <c r="L552" i="34"/>
  <c r="M624" i="34"/>
  <c r="L624" i="34"/>
  <c r="M635" i="34"/>
  <c r="L635" i="34"/>
  <c r="L673" i="34"/>
  <c r="L676" i="34"/>
  <c r="M717" i="34"/>
  <c r="L728" i="34"/>
  <c r="L781" i="34"/>
  <c r="L792" i="34"/>
  <c r="M792" i="34"/>
  <c r="L847" i="34"/>
  <c r="M850" i="34"/>
  <c r="L855" i="34"/>
  <c r="M871" i="34"/>
  <c r="L871" i="34"/>
  <c r="M943" i="34"/>
  <c r="L943" i="34"/>
  <c r="L970" i="34"/>
  <c r="M970" i="34"/>
  <c r="L1000" i="34"/>
  <c r="L1076" i="34"/>
  <c r="M1113" i="34"/>
  <c r="L1113" i="34"/>
  <c r="L1120" i="34"/>
  <c r="L1123" i="34"/>
  <c r="M1126" i="34"/>
  <c r="L1156" i="34"/>
  <c r="M1160" i="34"/>
  <c r="L1160" i="34"/>
  <c r="M1211" i="34"/>
  <c r="L1211" i="34"/>
  <c r="L1272" i="34"/>
  <c r="L1276" i="34"/>
  <c r="M1276" i="34"/>
  <c r="L1347" i="34"/>
  <c r="L1425" i="34"/>
  <c r="M1448" i="34"/>
  <c r="L1448" i="34"/>
  <c r="M1557" i="34"/>
  <c r="L1564" i="34"/>
  <c r="M1581" i="34"/>
  <c r="M1641" i="34"/>
  <c r="L1648" i="34"/>
  <c r="M1651" i="34"/>
  <c r="L1668" i="34"/>
  <c r="L1714" i="34"/>
  <c r="M1714" i="34"/>
  <c r="L1831" i="34"/>
  <c r="M1831" i="34"/>
  <c r="M1870" i="34"/>
  <c r="L245" i="34"/>
  <c r="M245" i="34"/>
  <c r="M633" i="34"/>
  <c r="L633" i="34"/>
  <c r="M767" i="34"/>
  <c r="L767" i="34"/>
  <c r="M202" i="34"/>
  <c r="M657" i="34"/>
  <c r="L657" i="34"/>
  <c r="L124" i="34"/>
  <c r="M124" i="34"/>
  <c r="L179" i="34"/>
  <c r="M179" i="34"/>
  <c r="L248" i="34"/>
  <c r="M248" i="34"/>
  <c r="M473" i="34"/>
  <c r="L473" i="34"/>
  <c r="L533" i="34"/>
  <c r="M533" i="34"/>
  <c r="M659" i="34"/>
  <c r="L659" i="34"/>
  <c r="M715" i="34"/>
  <c r="L715" i="34"/>
  <c r="L902" i="34"/>
  <c r="M902" i="34"/>
  <c r="L940" i="34"/>
  <c r="M940" i="34"/>
  <c r="L1074" i="34"/>
  <c r="M1074" i="34"/>
  <c r="M1103" i="34"/>
  <c r="L1103" i="34"/>
  <c r="L1118" i="34"/>
  <c r="M1118" i="34"/>
  <c r="L1154" i="34"/>
  <c r="M1154" i="34"/>
  <c r="M1237" i="34"/>
  <c r="L1237" i="34"/>
  <c r="M1345" i="34"/>
  <c r="L1345" i="34"/>
  <c r="M1415" i="34"/>
  <c r="L1415" i="34"/>
  <c r="L1551" i="34"/>
  <c r="M1551" i="34"/>
  <c r="M1579" i="34"/>
  <c r="L1579" i="34"/>
  <c r="L1699" i="34"/>
  <c r="M1699" i="34"/>
  <c r="M1761" i="34"/>
  <c r="L1761" i="34"/>
  <c r="M158" i="34"/>
  <c r="M161" i="34"/>
  <c r="M211" i="34"/>
  <c r="L299" i="34"/>
  <c r="M456" i="34"/>
  <c r="L531" i="34"/>
  <c r="L592" i="34"/>
  <c r="L684" i="34"/>
  <c r="M697" i="34"/>
  <c r="M808" i="34"/>
  <c r="L832" i="34"/>
  <c r="L889" i="34"/>
  <c r="L900" i="34"/>
  <c r="M906" i="34"/>
  <c r="L909" i="34"/>
  <c r="M938" i="34"/>
  <c r="L947" i="34"/>
  <c r="L999" i="34"/>
  <c r="L1001" i="34"/>
  <c r="L1004" i="34"/>
  <c r="L1028" i="34"/>
  <c r="M1034" i="34"/>
  <c r="L1041" i="34"/>
  <c r="M1094" i="34"/>
  <c r="M1130" i="34"/>
  <c r="L1133" i="34"/>
  <c r="L1209" i="34"/>
  <c r="L1235" i="34"/>
  <c r="L1240" i="34"/>
  <c r="L1267" i="34"/>
  <c r="L1339" i="34"/>
  <c r="L1363" i="34"/>
  <c r="L1411" i="34"/>
  <c r="L1436" i="34"/>
  <c r="L1443" i="34"/>
  <c r="L1446" i="34"/>
  <c r="L1456" i="34"/>
  <c r="L1483" i="34"/>
  <c r="M1495" i="34"/>
  <c r="L1498" i="34"/>
  <c r="L1516" i="34"/>
  <c r="M1524" i="34"/>
  <c r="M1545" i="34"/>
  <c r="L1571" i="34"/>
  <c r="L1574" i="34"/>
  <c r="M1577" i="34"/>
  <c r="L1600" i="34"/>
  <c r="L1603" i="34"/>
  <c r="M1632" i="34"/>
  <c r="L1672" i="34"/>
  <c r="M1675" i="34"/>
  <c r="L1678" i="34"/>
  <c r="L1814" i="34"/>
  <c r="M1838" i="34"/>
  <c r="M1855" i="34"/>
  <c r="M1931" i="34"/>
  <c r="L1934" i="34"/>
  <c r="M637" i="34"/>
  <c r="L637" i="34"/>
  <c r="M739" i="34"/>
  <c r="L739" i="34"/>
  <c r="M815" i="34"/>
  <c r="L815" i="34"/>
  <c r="M867" i="34"/>
  <c r="L867" i="34"/>
  <c r="M904" i="34"/>
  <c r="L904" i="34"/>
  <c r="L990" i="34"/>
  <c r="M990" i="34"/>
  <c r="M1039" i="34"/>
  <c r="L1039" i="34"/>
  <c r="M1393" i="34"/>
  <c r="L1393" i="34"/>
  <c r="M1466" i="34"/>
  <c r="L1466" i="34"/>
  <c r="L1639" i="34"/>
  <c r="M1639" i="34"/>
  <c r="M1722" i="34"/>
  <c r="L1722" i="34"/>
  <c r="M36" i="34"/>
  <c r="M59" i="34"/>
  <c r="M95" i="34"/>
  <c r="L147" i="34"/>
  <c r="M361" i="34"/>
  <c r="L520" i="34"/>
  <c r="L595" i="34"/>
  <c r="L620" i="34"/>
  <c r="M745" i="34"/>
  <c r="M864" i="34"/>
  <c r="L864" i="34"/>
  <c r="L874" i="34"/>
  <c r="M874" i="34"/>
  <c r="M881" i="34"/>
  <c r="L934" i="34"/>
  <c r="M934" i="34"/>
  <c r="L1017" i="34"/>
  <c r="M1071" i="34"/>
  <c r="L1071" i="34"/>
  <c r="M1145" i="34"/>
  <c r="L1145" i="34"/>
  <c r="L1307" i="34"/>
  <c r="M1438" i="34"/>
  <c r="L1438" i="34"/>
  <c r="M1458" i="34"/>
  <c r="L1458" i="34"/>
  <c r="M1507" i="34"/>
  <c r="L1507" i="34"/>
  <c r="L1532" i="34"/>
  <c r="M1536" i="34"/>
  <c r="L1536" i="34"/>
  <c r="L1549" i="34"/>
  <c r="M1549" i="34"/>
  <c r="L1883" i="34"/>
  <c r="M1883" i="34"/>
  <c r="M27" i="34"/>
  <c r="L51" i="34"/>
  <c r="M71" i="34"/>
  <c r="M97" i="34"/>
  <c r="L207" i="34"/>
  <c r="M254" i="34"/>
  <c r="L288" i="34"/>
  <c r="M302" i="34"/>
  <c r="M313" i="34"/>
  <c r="L317" i="34"/>
  <c r="M317" i="34"/>
  <c r="M330" i="34"/>
  <c r="L369" i="34"/>
  <c r="M401" i="34"/>
  <c r="M453" i="34"/>
  <c r="M565" i="34"/>
  <c r="L589" i="34"/>
  <c r="M593" i="34"/>
  <c r="M600" i="34"/>
  <c r="L600" i="34"/>
  <c r="L653" i="34"/>
  <c r="M699" i="34"/>
  <c r="L699" i="34"/>
  <c r="L740" i="34"/>
  <c r="L756" i="34"/>
  <c r="M813" i="34"/>
  <c r="L813" i="34"/>
  <c r="L844" i="34"/>
  <c r="M872" i="34"/>
  <c r="L872" i="34"/>
  <c r="M879" i="34"/>
  <c r="L879" i="34"/>
  <c r="M919" i="34"/>
  <c r="L919" i="34"/>
  <c r="M946" i="34"/>
  <c r="L948" i="34"/>
  <c r="M972" i="34"/>
  <c r="L972" i="34"/>
  <c r="L1002" i="34"/>
  <c r="M1002" i="34"/>
  <c r="L1007" i="34"/>
  <c r="M1011" i="34"/>
  <c r="L1011" i="34"/>
  <c r="M1129" i="34"/>
  <c r="L1129" i="34"/>
  <c r="M1305" i="34"/>
  <c r="L1305" i="34"/>
  <c r="L1479" i="34"/>
  <c r="L1485" i="34"/>
  <c r="M1485" i="34"/>
  <c r="L1512" i="34"/>
  <c r="M1512" i="34"/>
  <c r="L1829" i="34"/>
  <c r="M1842" i="34"/>
  <c r="L1842" i="34"/>
  <c r="M1895" i="34"/>
  <c r="L1898" i="34"/>
  <c r="L1906" i="34"/>
  <c r="M1906" i="34"/>
  <c r="M796" i="34"/>
  <c r="L796" i="34"/>
  <c r="M877" i="34"/>
  <c r="L877" i="34"/>
  <c r="M945" i="34"/>
  <c r="L945" i="34"/>
  <c r="L1066" i="34"/>
  <c r="M1066" i="34"/>
  <c r="M1075" i="34"/>
  <c r="L1075" i="34"/>
  <c r="M1171" i="34"/>
  <c r="L1171" i="34"/>
  <c r="L1244" i="34"/>
  <c r="M1244" i="34"/>
  <c r="M1408" i="34"/>
  <c r="L1408" i="34"/>
  <c r="L1441" i="34"/>
  <c r="M1441" i="34"/>
  <c r="M1539" i="34"/>
  <c r="L1539" i="34"/>
  <c r="L1589" i="34"/>
  <c r="M1589" i="34"/>
  <c r="M1666" i="34"/>
  <c r="L1666" i="34"/>
  <c r="M1684" i="34"/>
  <c r="L1684" i="34"/>
  <c r="L28" i="34"/>
  <c r="M144" i="34"/>
  <c r="M236" i="34"/>
  <c r="M282" i="34"/>
  <c r="L661" i="34"/>
  <c r="M661" i="34"/>
  <c r="L713" i="34"/>
  <c r="L765" i="34"/>
  <c r="M891" i="34"/>
  <c r="L891" i="34"/>
  <c r="M951" i="34"/>
  <c r="L951" i="34"/>
  <c r="M987" i="34"/>
  <c r="L987" i="34"/>
  <c r="L1030" i="34"/>
  <c r="M1030" i="34"/>
  <c r="L1061" i="34"/>
  <c r="M1325" i="34"/>
  <c r="L1325" i="34"/>
  <c r="L1377" i="34"/>
  <c r="L1405" i="34"/>
  <c r="M1405" i="34"/>
  <c r="L1435" i="34"/>
  <c r="M799" i="34"/>
  <c r="L799" i="34"/>
  <c r="L838" i="34"/>
  <c r="M838" i="34"/>
  <c r="L870" i="34"/>
  <c r="M870" i="34"/>
  <c r="L916" i="34"/>
  <c r="M916" i="34"/>
  <c r="L966" i="34"/>
  <c r="M966" i="34"/>
  <c r="M985" i="34"/>
  <c r="L985" i="34"/>
  <c r="M1091" i="34"/>
  <c r="L1091" i="34"/>
  <c r="M1127" i="34"/>
  <c r="L1127" i="34"/>
  <c r="L1174" i="34"/>
  <c r="M1174" i="34"/>
  <c r="M1229" i="34"/>
  <c r="L1229" i="34"/>
  <c r="M1256" i="34"/>
  <c r="L1256" i="34"/>
  <c r="M1284" i="34"/>
  <c r="L1284" i="34"/>
  <c r="M1299" i="34"/>
  <c r="L1299" i="34"/>
  <c r="L1473" i="34"/>
  <c r="M1473" i="34"/>
  <c r="L1576" i="34"/>
  <c r="M1576" i="34"/>
  <c r="M1584" i="34"/>
  <c r="L1584" i="34"/>
  <c r="M1591" i="34"/>
  <c r="L1591" i="34"/>
  <c r="L1687" i="34"/>
  <c r="M1687" i="34"/>
  <c r="L1729" i="34"/>
  <c r="M1729" i="34"/>
  <c r="M1774" i="34"/>
  <c r="L1774" i="34"/>
  <c r="M1813" i="34"/>
  <c r="L1813" i="34"/>
  <c r="M1820" i="34"/>
  <c r="L1820" i="34"/>
  <c r="L1827" i="34"/>
  <c r="M1827" i="34"/>
  <c r="M1021" i="34"/>
  <c r="L1021" i="34"/>
  <c r="M1047" i="34"/>
  <c r="L1047" i="34"/>
  <c r="M1088" i="34"/>
  <c r="L1088" i="34"/>
  <c r="M1132" i="34"/>
  <c r="L1132" i="34"/>
  <c r="M1149" i="34"/>
  <c r="L1149" i="34"/>
  <c r="L1253" i="34"/>
  <c r="M1253" i="34"/>
  <c r="M1281" i="34"/>
  <c r="L1281" i="34"/>
  <c r="M1344" i="34"/>
  <c r="L1344" i="34"/>
  <c r="M1395" i="34"/>
  <c r="L1395" i="34"/>
  <c r="M1424" i="34"/>
  <c r="L1424" i="34"/>
  <c r="L1477" i="34"/>
  <c r="M1477" i="34"/>
  <c r="M1526" i="34"/>
  <c r="L1526" i="34"/>
  <c r="M1556" i="34"/>
  <c r="L1556" i="34"/>
  <c r="M1580" i="34"/>
  <c r="L1580" i="34"/>
  <c r="M1586" i="34"/>
  <c r="L1586" i="34"/>
  <c r="M1682" i="34"/>
  <c r="L1682" i="34"/>
  <c r="L1839" i="34"/>
  <c r="M1839" i="34"/>
  <c r="M1069" i="34"/>
  <c r="L1069" i="34"/>
  <c r="M1139" i="34"/>
  <c r="L1139" i="34"/>
  <c r="M1197" i="34"/>
  <c r="L1197" i="34"/>
  <c r="M1268" i="34"/>
  <c r="L1268" i="34"/>
  <c r="L1341" i="34"/>
  <c r="M1341" i="34"/>
  <c r="M1372" i="34"/>
  <c r="L1372" i="34"/>
  <c r="L1421" i="34"/>
  <c r="M1421" i="34"/>
  <c r="M1510" i="34"/>
  <c r="L1510" i="34"/>
  <c r="L1544" i="34"/>
  <c r="M1544" i="34"/>
  <c r="M1578" i="34"/>
  <c r="L1578" i="34"/>
  <c r="M1664" i="34"/>
  <c r="L1664" i="34"/>
  <c r="M1776" i="34"/>
  <c r="L1776" i="34"/>
  <c r="M1793" i="34"/>
  <c r="L1793" i="34"/>
  <c r="M1818" i="34"/>
  <c r="L1818" i="34"/>
  <c r="M1825" i="34"/>
  <c r="L1825" i="34"/>
  <c r="M1886" i="34"/>
  <c r="L1886" i="34"/>
  <c r="M1605" i="34"/>
  <c r="M1608" i="34"/>
  <c r="L1620" i="34"/>
  <c r="L1634" i="34"/>
  <c r="M1637" i="34"/>
  <c r="M1655" i="34"/>
  <c r="L1680" i="34"/>
  <c r="M1695" i="34"/>
  <c r="L1698" i="34"/>
  <c r="L1700" i="34"/>
  <c r="M1703" i="34"/>
  <c r="L1772" i="34"/>
  <c r="L1780" i="34"/>
  <c r="L1785" i="34"/>
  <c r="L1804" i="34"/>
  <c r="L1816" i="34"/>
  <c r="M1823" i="34"/>
  <c r="L1828" i="34"/>
  <c r="L1830" i="34"/>
  <c r="M1835" i="34"/>
  <c r="M1867" i="34"/>
  <c r="M1922" i="34"/>
  <c r="M1959" i="34"/>
  <c r="L1962" i="34"/>
  <c r="L64" i="34"/>
  <c r="M64" i="34"/>
  <c r="L206" i="34"/>
  <c r="M206" i="34"/>
  <c r="M429" i="34"/>
  <c r="L429" i="34"/>
  <c r="M516" i="34"/>
  <c r="L516" i="34"/>
  <c r="L537" i="34"/>
  <c r="M537" i="34"/>
  <c r="M563" i="34"/>
  <c r="L563" i="34"/>
  <c r="M601" i="34"/>
  <c r="L601" i="34"/>
  <c r="L648" i="34"/>
  <c r="M648" i="34"/>
  <c r="L708" i="34"/>
  <c r="M708" i="34"/>
  <c r="M724" i="34"/>
  <c r="L724" i="34"/>
  <c r="M797" i="34"/>
  <c r="L797" i="34"/>
  <c r="M811" i="34"/>
  <c r="L811" i="34"/>
  <c r="L908" i="34"/>
  <c r="M908" i="34"/>
  <c r="M957" i="34"/>
  <c r="L957" i="34"/>
  <c r="M977" i="34"/>
  <c r="L977" i="34"/>
  <c r="L373" i="34"/>
  <c r="M373" i="34"/>
  <c r="L409" i="34"/>
  <c r="M409" i="34"/>
  <c r="M557" i="34"/>
  <c r="L557" i="34"/>
  <c r="L561" i="34"/>
  <c r="M561" i="34"/>
  <c r="M603" i="34"/>
  <c r="L603" i="34"/>
  <c r="L689" i="34"/>
  <c r="M689" i="34"/>
  <c r="M732" i="34"/>
  <c r="L732" i="34"/>
  <c r="L834" i="34"/>
  <c r="M834" i="34"/>
  <c r="L898" i="34"/>
  <c r="M898" i="34"/>
  <c r="M913" i="34"/>
  <c r="L913" i="34"/>
  <c r="M1009" i="34"/>
  <c r="L1009" i="34"/>
  <c r="M1044" i="34"/>
  <c r="L1044" i="34"/>
  <c r="M1051" i="34"/>
  <c r="L1051" i="34"/>
  <c r="M337" i="34"/>
  <c r="L337" i="34"/>
  <c r="L393" i="34"/>
  <c r="M393" i="34"/>
  <c r="L79" i="34"/>
  <c r="M79" i="34"/>
  <c r="L116" i="34"/>
  <c r="M116" i="34"/>
  <c r="L249" i="34"/>
  <c r="M249" i="34"/>
  <c r="L376" i="34"/>
  <c r="M376" i="34"/>
  <c r="L416" i="34"/>
  <c r="M416" i="34"/>
  <c r="L448" i="34"/>
  <c r="M448" i="34"/>
  <c r="L485" i="34"/>
  <c r="M485" i="34"/>
  <c r="M507" i="34"/>
  <c r="L507" i="34"/>
  <c r="M616" i="34"/>
  <c r="L616" i="34"/>
  <c r="M667" i="34"/>
  <c r="L667" i="34"/>
  <c r="M721" i="34"/>
  <c r="L721" i="34"/>
  <c r="M749" i="34"/>
  <c r="L749" i="34"/>
  <c r="M795" i="34"/>
  <c r="L795" i="34"/>
  <c r="M837" i="34"/>
  <c r="L837" i="34"/>
  <c r="L869" i="34"/>
  <c r="M869" i="34"/>
  <c r="M933" i="34"/>
  <c r="L933" i="34"/>
  <c r="M941" i="34"/>
  <c r="L941" i="34"/>
  <c r="L327" i="34"/>
  <c r="M327" i="34"/>
  <c r="L445" i="34"/>
  <c r="M445" i="34"/>
  <c r="L65" i="34"/>
  <c r="M65" i="34"/>
  <c r="M87" i="34"/>
  <c r="L87" i="34"/>
  <c r="M155" i="34"/>
  <c r="L155" i="34"/>
  <c r="L505" i="34"/>
  <c r="M505" i="34"/>
  <c r="M665" i="34"/>
  <c r="L665" i="34"/>
  <c r="L729" i="34"/>
  <c r="M729" i="34"/>
  <c r="M803" i="34"/>
  <c r="L803" i="34"/>
  <c r="M819" i="34"/>
  <c r="L819" i="34"/>
  <c r="L842" i="34"/>
  <c r="M842" i="34"/>
  <c r="M923" i="34"/>
  <c r="L923" i="34"/>
  <c r="M1037" i="34"/>
  <c r="L1037" i="34"/>
  <c r="M1143" i="34"/>
  <c r="L1143" i="34"/>
  <c r="M1196" i="34"/>
  <c r="L1196" i="34"/>
  <c r="M1251" i="34"/>
  <c r="L1251" i="34"/>
  <c r="M1349" i="34"/>
  <c r="L1349" i="34"/>
  <c r="M1397" i="34"/>
  <c r="L1397" i="34"/>
  <c r="M1499" i="34"/>
  <c r="L1499" i="34"/>
  <c r="M1515" i="34"/>
  <c r="L1515" i="34"/>
  <c r="M1547" i="34"/>
  <c r="L1547" i="34"/>
  <c r="L1609" i="34"/>
  <c r="M1609" i="34"/>
  <c r="M1702" i="34"/>
  <c r="L1702" i="34"/>
  <c r="L1713" i="34"/>
  <c r="M1713" i="34"/>
  <c r="M1792" i="34"/>
  <c r="L1792" i="34"/>
  <c r="M643" i="34"/>
  <c r="L643" i="34"/>
  <c r="M696" i="34"/>
  <c r="L696" i="34"/>
  <c r="M735" i="34"/>
  <c r="L735" i="34"/>
  <c r="M887" i="34"/>
  <c r="L887" i="34"/>
  <c r="M968" i="34"/>
  <c r="L968" i="34"/>
  <c r="M1029" i="34"/>
  <c r="L1029" i="34"/>
  <c r="L1111" i="34"/>
  <c r="L1152" i="34"/>
  <c r="M1155" i="34"/>
  <c r="L1155" i="34"/>
  <c r="L1193" i="34"/>
  <c r="M1193" i="34"/>
  <c r="M1203" i="34"/>
  <c r="L1203" i="34"/>
  <c r="L1265" i="34"/>
  <c r="L1293" i="34"/>
  <c r="M1329" i="34"/>
  <c r="L1329" i="34"/>
  <c r="L1340" i="34"/>
  <c r="L1353" i="34"/>
  <c r="M1387" i="34"/>
  <c r="L1387" i="34"/>
  <c r="L1401" i="34"/>
  <c r="M1431" i="34"/>
  <c r="L1431" i="34"/>
  <c r="L1453" i="34"/>
  <c r="M1453" i="34"/>
  <c r="M1475" i="34"/>
  <c r="L1475" i="34"/>
  <c r="M1500" i="34"/>
  <c r="L1500" i="34"/>
  <c r="M1525" i="34"/>
  <c r="L1527" i="34"/>
  <c r="M1534" i="34"/>
  <c r="L1534" i="34"/>
  <c r="M1562" i="34"/>
  <c r="L1562" i="34"/>
  <c r="L1601" i="34"/>
  <c r="M1601" i="34"/>
  <c r="M1607" i="34"/>
  <c r="L1607" i="34"/>
  <c r="L1621" i="34"/>
  <c r="M1621" i="34"/>
  <c r="M1658" i="34"/>
  <c r="L1658" i="34"/>
  <c r="M1710" i="34"/>
  <c r="L1710" i="34"/>
  <c r="M1762" i="34"/>
  <c r="L1762" i="34"/>
  <c r="L1769" i="34"/>
  <c r="M1796" i="34"/>
  <c r="L1796" i="34"/>
  <c r="M1834" i="34"/>
  <c r="L1834" i="34"/>
  <c r="M1866" i="34"/>
  <c r="L1866" i="34"/>
  <c r="M1902" i="34"/>
  <c r="L1902" i="34"/>
  <c r="L1954" i="34"/>
  <c r="M1954" i="34"/>
  <c r="M37" i="34"/>
  <c r="L43" i="34"/>
  <c r="L105" i="34"/>
  <c r="L112" i="34"/>
  <c r="L114" i="34"/>
  <c r="M125" i="34"/>
  <c r="M157" i="34"/>
  <c r="L163" i="34"/>
  <c r="L183" i="34"/>
  <c r="L218" i="34"/>
  <c r="L229" i="34"/>
  <c r="M258" i="34"/>
  <c r="M261" i="34"/>
  <c r="L275" i="34"/>
  <c r="L296" i="34"/>
  <c r="L310" i="34"/>
  <c r="L318" i="34"/>
  <c r="M344" i="34"/>
  <c r="M357" i="34"/>
  <c r="M360" i="34"/>
  <c r="L365" i="34"/>
  <c r="M461" i="34"/>
  <c r="M464" i="34"/>
  <c r="L469" i="34"/>
  <c r="L525" i="34"/>
  <c r="L545" i="34"/>
  <c r="L548" i="34"/>
  <c r="L556" i="34"/>
  <c r="L560" i="34"/>
  <c r="L569" i="34"/>
  <c r="L571" i="34"/>
  <c r="L584" i="34"/>
  <c r="L597" i="34"/>
  <c r="L621" i="34"/>
  <c r="L625" i="34"/>
  <c r="L627" i="34"/>
  <c r="L629" i="34"/>
  <c r="L652" i="34"/>
  <c r="L656" i="34"/>
  <c r="L680" i="34"/>
  <c r="M685" i="34"/>
  <c r="L693" i="34"/>
  <c r="L712" i="34"/>
  <c r="M719" i="34"/>
  <c r="L719" i="34"/>
  <c r="M747" i="34"/>
  <c r="L747" i="34"/>
  <c r="L761" i="34"/>
  <c r="L763" i="34"/>
  <c r="L785" i="34"/>
  <c r="L788" i="34"/>
  <c r="L793" i="34"/>
  <c r="L804" i="34"/>
  <c r="L809" i="34"/>
  <c r="L835" i="34"/>
  <c r="M840" i="34"/>
  <c r="L840" i="34"/>
  <c r="M849" i="34"/>
  <c r="L876" i="34"/>
  <c r="M882" i="34"/>
  <c r="L884" i="34"/>
  <c r="L893" i="34"/>
  <c r="L896" i="34"/>
  <c r="M899" i="34"/>
  <c r="L899" i="34"/>
  <c r="M901" i="34"/>
  <c r="L911" i="34"/>
  <c r="M921" i="34"/>
  <c r="L928" i="34"/>
  <c r="L931" i="34"/>
  <c r="L935" i="34"/>
  <c r="L937" i="34"/>
  <c r="M964" i="34"/>
  <c r="L964" i="34"/>
  <c r="M978" i="34"/>
  <c r="L983" i="34"/>
  <c r="M997" i="34"/>
  <c r="L997" i="34"/>
  <c r="M1010" i="34"/>
  <c r="L1012" i="34"/>
  <c r="L1024" i="34"/>
  <c r="M1027" i="34"/>
  <c r="L1027" i="34"/>
  <c r="M1049" i="34"/>
  <c r="L1049" i="34"/>
  <c r="L1056" i="34"/>
  <c r="L1059" i="34"/>
  <c r="L1063" i="34"/>
  <c r="L1065" i="34"/>
  <c r="M1068" i="34"/>
  <c r="L1068" i="34"/>
  <c r="L1090" i="34"/>
  <c r="M1090" i="34"/>
  <c r="L1147" i="34"/>
  <c r="L1150" i="34"/>
  <c r="M1150" i="34"/>
  <c r="M1158" i="34"/>
  <c r="M1164" i="34"/>
  <c r="M1173" i="34"/>
  <c r="L1173" i="34"/>
  <c r="M1186" i="34"/>
  <c r="L1188" i="34"/>
  <c r="L1216" i="34"/>
  <c r="M1216" i="34"/>
  <c r="M1225" i="34"/>
  <c r="L1228" i="34"/>
  <c r="M1260" i="34"/>
  <c r="L1260" i="34"/>
  <c r="L1320" i="34"/>
  <c r="L1333" i="34"/>
  <c r="M1351" i="34"/>
  <c r="L1351" i="34"/>
  <c r="L1380" i="34"/>
  <c r="L1384" i="34"/>
  <c r="M1384" i="34"/>
  <c r="M1399" i="34"/>
  <c r="L1399" i="34"/>
  <c r="M1417" i="34"/>
  <c r="L1417" i="34"/>
  <c r="M1428" i="34"/>
  <c r="L1428" i="34"/>
  <c r="M1451" i="34"/>
  <c r="L1451" i="34"/>
  <c r="M1463" i="34"/>
  <c r="L1463" i="34"/>
  <c r="M1470" i="34"/>
  <c r="L1470" i="34"/>
  <c r="L1492" i="34"/>
  <c r="L1505" i="34"/>
  <c r="M1505" i="34"/>
  <c r="L1519" i="34"/>
  <c r="L1554" i="34"/>
  <c r="L1559" i="34"/>
  <c r="M1559" i="34"/>
  <c r="M1596" i="34"/>
  <c r="L1596" i="34"/>
  <c r="L1614" i="34"/>
  <c r="M1619" i="34"/>
  <c r="L1619" i="34"/>
  <c r="L1638" i="34"/>
  <c r="L1640" i="34"/>
  <c r="L1643" i="34"/>
  <c r="M1643" i="34"/>
  <c r="M1662" i="34"/>
  <c r="L1662" i="34"/>
  <c r="M1096" i="34"/>
  <c r="L1096" i="34"/>
  <c r="M1157" i="34"/>
  <c r="L1157" i="34"/>
  <c r="M1185" i="34"/>
  <c r="L1185" i="34"/>
  <c r="M1224" i="34"/>
  <c r="L1224" i="34"/>
  <c r="L1285" i="34"/>
  <c r="M1285" i="34"/>
  <c r="M1309" i="34"/>
  <c r="L1309" i="34"/>
  <c r="L1368" i="34"/>
  <c r="M1368" i="34"/>
  <c r="M1468" i="34"/>
  <c r="L1468" i="34"/>
  <c r="L1480" i="34"/>
  <c r="M1480" i="34"/>
  <c r="M1530" i="34"/>
  <c r="L1530" i="34"/>
  <c r="M1542" i="34"/>
  <c r="L1542" i="34"/>
  <c r="L1561" i="34"/>
  <c r="M1561" i="34"/>
  <c r="M1606" i="34"/>
  <c r="L1606" i="34"/>
  <c r="L1679" i="34"/>
  <c r="M1679" i="34"/>
  <c r="M1773" i="34"/>
  <c r="L1773" i="34"/>
  <c r="M1805" i="34"/>
  <c r="L1805" i="34"/>
  <c r="L1847" i="34"/>
  <c r="M1847" i="34"/>
  <c r="L1874" i="34"/>
  <c r="M1874" i="34"/>
  <c r="L1927" i="34"/>
  <c r="M1927" i="34"/>
  <c r="L1963" i="34"/>
  <c r="M1963" i="34"/>
  <c r="M779" i="34"/>
  <c r="L779" i="34"/>
  <c r="M829" i="34"/>
  <c r="L829" i="34"/>
  <c r="M1015" i="34"/>
  <c r="L1015" i="34"/>
  <c r="M1092" i="34"/>
  <c r="L1092" i="34"/>
  <c r="M1106" i="34"/>
  <c r="M1125" i="34"/>
  <c r="L1125" i="34"/>
  <c r="M1138" i="34"/>
  <c r="L1140" i="34"/>
  <c r="M1219" i="34"/>
  <c r="L1219" i="34"/>
  <c r="L1232" i="34"/>
  <c r="L1335" i="34"/>
  <c r="L1356" i="34"/>
  <c r="M1404" i="34"/>
  <c r="L1404" i="34"/>
  <c r="M1420" i="34"/>
  <c r="L1420" i="34"/>
  <c r="L1472" i="34"/>
  <c r="L1497" i="34"/>
  <c r="M1497" i="34"/>
  <c r="L1513" i="34"/>
  <c r="M1513" i="34"/>
  <c r="L1598" i="34"/>
  <c r="L1649" i="34"/>
  <c r="M1649" i="34"/>
  <c r="L1671" i="34"/>
  <c r="M1671" i="34"/>
  <c r="L1691" i="34"/>
  <c r="M1691" i="34"/>
  <c r="M1742" i="34"/>
  <c r="L1742" i="34"/>
  <c r="M691" i="34"/>
  <c r="L691" i="34"/>
  <c r="M731" i="34"/>
  <c r="L731" i="34"/>
  <c r="M836" i="34"/>
  <c r="L836" i="34"/>
  <c r="L894" i="34"/>
  <c r="M894" i="34"/>
  <c r="L926" i="34"/>
  <c r="M926" i="34"/>
  <c r="L962" i="34"/>
  <c r="M962" i="34"/>
  <c r="L1022" i="34"/>
  <c r="M1022" i="34"/>
  <c r="M1036" i="34"/>
  <c r="L1036" i="34"/>
  <c r="L1054" i="34"/>
  <c r="M1054" i="34"/>
  <c r="M1085" i="34"/>
  <c r="L1085" i="34"/>
  <c r="M1105" i="34"/>
  <c r="L1105" i="34"/>
  <c r="M1137" i="34"/>
  <c r="L1137" i="34"/>
  <c r="M1201" i="34"/>
  <c r="L1201" i="34"/>
  <c r="M1213" i="34"/>
  <c r="L1213" i="34"/>
  <c r="L1257" i="34"/>
  <c r="M1257" i="34"/>
  <c r="M1264" i="34"/>
  <c r="L1264" i="34"/>
  <c r="M1288" i="34"/>
  <c r="L1288" i="34"/>
  <c r="L1312" i="34"/>
  <c r="M1312" i="34"/>
  <c r="M1331" i="34"/>
  <c r="L1331" i="34"/>
  <c r="M1371" i="34"/>
  <c r="L1371" i="34"/>
  <c r="L1449" i="34"/>
  <c r="M1449" i="34"/>
  <c r="L1461" i="34"/>
  <c r="M1461" i="34"/>
  <c r="M1490" i="34"/>
  <c r="L1490" i="34"/>
  <c r="M1502" i="34"/>
  <c r="L1502" i="34"/>
  <c r="L1517" i="34"/>
  <c r="M1517" i="34"/>
  <c r="M1552" i="34"/>
  <c r="L1552" i="34"/>
  <c r="L1588" i="34"/>
  <c r="M1588" i="34"/>
  <c r="L1612" i="34"/>
  <c r="M1612" i="34"/>
  <c r="M1478" i="34"/>
  <c r="L1478" i="34"/>
  <c r="L1537" i="34"/>
  <c r="M1537" i="34"/>
  <c r="L1617" i="34"/>
  <c r="M1617" i="34"/>
  <c r="M1656" i="34"/>
  <c r="L1656" i="34"/>
  <c r="L1669" i="34"/>
  <c r="M1669" i="34"/>
  <c r="M1688" i="34"/>
  <c r="L1688" i="34"/>
  <c r="L1707" i="34"/>
  <c r="M1707" i="34"/>
  <c r="M1730" i="34"/>
  <c r="L1730" i="34"/>
  <c r="L1767" i="34"/>
  <c r="M1767" i="34"/>
  <c r="M1790" i="34"/>
  <c r="L1790" i="34"/>
  <c r="M1810" i="34"/>
  <c r="L1810" i="34"/>
  <c r="M1832" i="34"/>
  <c r="L1832" i="34"/>
  <c r="L1863" i="34"/>
  <c r="M1863" i="34"/>
  <c r="L1899" i="34"/>
  <c r="M1899" i="34"/>
  <c r="M1918" i="34"/>
  <c r="L1918" i="34"/>
  <c r="L1938" i="34"/>
  <c r="M1938" i="34"/>
  <c r="M1563" i="34"/>
  <c r="L1563" i="34"/>
  <c r="M1594" i="34"/>
  <c r="L1594" i="34"/>
  <c r="M1624" i="34"/>
  <c r="L1624" i="34"/>
  <c r="M1654" i="34"/>
  <c r="L1654" i="34"/>
  <c r="M1686" i="34"/>
  <c r="L1686" i="34"/>
  <c r="M1704" i="34"/>
  <c r="L1704" i="34"/>
  <c r="M1718" i="34"/>
  <c r="L1718" i="34"/>
  <c r="M1754" i="34"/>
  <c r="L1754" i="34"/>
  <c r="M1764" i="34"/>
  <c r="L1764" i="34"/>
  <c r="M1794" i="34"/>
  <c r="L1794" i="34"/>
  <c r="M1850" i="34"/>
  <c r="L1850" i="34"/>
  <c r="L1890" i="34"/>
  <c r="M1890" i="34"/>
  <c r="L1915" i="34"/>
  <c r="M1915" i="34"/>
  <c r="M1930" i="34"/>
  <c r="L1930" i="34"/>
  <c r="M1966" i="34"/>
  <c r="L1966" i="34"/>
  <c r="K12" i="34"/>
  <c r="M56" i="34"/>
  <c r="L56" i="34"/>
  <c r="M91" i="34"/>
  <c r="L91" i="34"/>
  <c r="L244" i="34"/>
  <c r="M244" i="34"/>
  <c r="L356" i="34"/>
  <c r="M356" i="34"/>
  <c r="M532" i="34"/>
  <c r="L532" i="34"/>
  <c r="M579" i="34"/>
  <c r="L579" i="34"/>
  <c r="M651" i="34"/>
  <c r="L651" i="34"/>
  <c r="M701" i="34"/>
  <c r="L701" i="34"/>
  <c r="M771" i="34"/>
  <c r="L771" i="34"/>
  <c r="M816" i="34"/>
  <c r="L816" i="34"/>
  <c r="M821" i="34"/>
  <c r="L821" i="34"/>
  <c r="L910" i="34"/>
  <c r="M910" i="34"/>
  <c r="M949" i="34"/>
  <c r="L949" i="34"/>
  <c r="M1013" i="34"/>
  <c r="L1013" i="34"/>
  <c r="M1077" i="34"/>
  <c r="L1077" i="34"/>
  <c r="M1359" i="34"/>
  <c r="L1359" i="34"/>
  <c r="L1373" i="34"/>
  <c r="M1373" i="34"/>
  <c r="M1484" i="34"/>
  <c r="L1484" i="34"/>
  <c r="M1506" i="34"/>
  <c r="L1506" i="34"/>
  <c r="M1788" i="34"/>
  <c r="L1788" i="34"/>
  <c r="M1809" i="34"/>
  <c r="L1809" i="34"/>
  <c r="M1914" i="34"/>
  <c r="L1914" i="34"/>
  <c r="L35" i="34"/>
  <c r="M35" i="34"/>
  <c r="M39" i="34"/>
  <c r="L62" i="34"/>
  <c r="M62" i="34"/>
  <c r="L72" i="34"/>
  <c r="M72" i="34"/>
  <c r="M102" i="34"/>
  <c r="M132" i="34"/>
  <c r="L132" i="34"/>
  <c r="L203" i="34"/>
  <c r="M203" i="34"/>
  <c r="M241" i="34"/>
  <c r="L241" i="34"/>
  <c r="L269" i="34"/>
  <c r="L314" i="34"/>
  <c r="M314" i="34"/>
  <c r="M353" i="34"/>
  <c r="L353" i="34"/>
  <c r="L385" i="34"/>
  <c r="M389" i="34"/>
  <c r="L389" i="34"/>
  <c r="M405" i="34"/>
  <c r="L405" i="34"/>
  <c r="M432" i="34"/>
  <c r="L437" i="34"/>
  <c r="M441" i="34"/>
  <c r="L441" i="34"/>
  <c r="M489" i="34"/>
  <c r="M493" i="34"/>
  <c r="L493" i="34"/>
  <c r="L508" i="34"/>
  <c r="M508" i="34"/>
  <c r="L528" i="34"/>
  <c r="M540" i="34"/>
  <c r="M572" i="34"/>
  <c r="L572" i="34"/>
  <c r="M576" i="34"/>
  <c r="L576" i="34"/>
  <c r="L641" i="34"/>
  <c r="M681" i="34"/>
  <c r="L681" i="34"/>
  <c r="M692" i="34"/>
  <c r="L692" i="34"/>
  <c r="M768" i="34"/>
  <c r="L768" i="34"/>
  <c r="M791" i="34"/>
  <c r="L791" i="34"/>
  <c r="L801" i="34"/>
  <c r="L812" i="34"/>
  <c r="M817" i="34"/>
  <c r="L817" i="34"/>
  <c r="M868" i="34"/>
  <c r="L868" i="34"/>
  <c r="M929" i="34"/>
  <c r="L929" i="34"/>
  <c r="M932" i="34"/>
  <c r="L932" i="34"/>
  <c r="M993" i="34"/>
  <c r="L993" i="34"/>
  <c r="M996" i="34"/>
  <c r="L996" i="34"/>
  <c r="M1057" i="34"/>
  <c r="L1057" i="34"/>
  <c r="M1060" i="34"/>
  <c r="L1060" i="34"/>
  <c r="M1121" i="34"/>
  <c r="L1121" i="34"/>
  <c r="M1124" i="34"/>
  <c r="L1124" i="34"/>
  <c r="M1172" i="34"/>
  <c r="L1172" i="34"/>
  <c r="L1289" i="34"/>
  <c r="M1289" i="34"/>
  <c r="L1308" i="34"/>
  <c r="M1308" i="34"/>
  <c r="M1332" i="34"/>
  <c r="L1332" i="34"/>
  <c r="L1352" i="34"/>
  <c r="M1352" i="34"/>
  <c r="M1423" i="34"/>
  <c r="L1423" i="34"/>
  <c r="M1429" i="34"/>
  <c r="L1429" i="34"/>
  <c r="M1471" i="34"/>
  <c r="L1471" i="34"/>
  <c r="M1476" i="34"/>
  <c r="L1476" i="34"/>
  <c r="M1482" i="34"/>
  <c r="L1482" i="34"/>
  <c r="L1501" i="34"/>
  <c r="M1501" i="34"/>
  <c r="M1504" i="34"/>
  <c r="L1504" i="34"/>
  <c r="M1535" i="34"/>
  <c r="L1535" i="34"/>
  <c r="M1540" i="34"/>
  <c r="L1540" i="34"/>
  <c r="M1546" i="34"/>
  <c r="L1546" i="34"/>
  <c r="L1565" i="34"/>
  <c r="M1565" i="34"/>
  <c r="M1570" i="34"/>
  <c r="L1570" i="34"/>
  <c r="M1592" i="34"/>
  <c r="L1592" i="34"/>
  <c r="M1595" i="34"/>
  <c r="L1595" i="34"/>
  <c r="M1708" i="34"/>
  <c r="L1708" i="34"/>
  <c r="M1758" i="34"/>
  <c r="L1758" i="34"/>
  <c r="L1778" i="34"/>
  <c r="L1802" i="34"/>
  <c r="L1807" i="34"/>
  <c r="M1807" i="34"/>
  <c r="L1907" i="34"/>
  <c r="M1907" i="34"/>
  <c r="L1911" i="34"/>
  <c r="M1911" i="34"/>
  <c r="L32" i="34"/>
  <c r="L42" i="34"/>
  <c r="M42" i="34"/>
  <c r="L49" i="34"/>
  <c r="M93" i="34"/>
  <c r="L93" i="34"/>
  <c r="M108" i="34"/>
  <c r="L108" i="34"/>
  <c r="L170" i="34"/>
  <c r="M195" i="34"/>
  <c r="L195" i="34"/>
  <c r="M233" i="34"/>
  <c r="M262" i="34"/>
  <c r="L262" i="34"/>
  <c r="M306" i="34"/>
  <c r="L306" i="34"/>
  <c r="M341" i="34"/>
  <c r="M377" i="34"/>
  <c r="L377" i="34"/>
  <c r="M424" i="34"/>
  <c r="L457" i="34"/>
  <c r="M457" i="34"/>
  <c r="L481" i="34"/>
  <c r="M521" i="34"/>
  <c r="L524" i="34"/>
  <c r="L568" i="34"/>
  <c r="M573" i="34"/>
  <c r="L573" i="34"/>
  <c r="M585" i="34"/>
  <c r="L585" i="34"/>
  <c r="M608" i="34"/>
  <c r="L608" i="34"/>
  <c r="L611" i="34"/>
  <c r="M613" i="34"/>
  <c r="L613" i="34"/>
  <c r="M619" i="34"/>
  <c r="L619" i="34"/>
  <c r="M707" i="34"/>
  <c r="L707" i="34"/>
  <c r="M741" i="34"/>
  <c r="L741" i="34"/>
  <c r="M752" i="34"/>
  <c r="L752" i="34"/>
  <c r="L755" i="34"/>
  <c r="M757" i="34"/>
  <c r="L757" i="34"/>
  <c r="M764" i="34"/>
  <c r="L764" i="34"/>
  <c r="M775" i="34"/>
  <c r="L775" i="34"/>
  <c r="M860" i="34"/>
  <c r="L860" i="34"/>
  <c r="M863" i="34"/>
  <c r="L863" i="34"/>
  <c r="L866" i="34"/>
  <c r="M866" i="34"/>
  <c r="M924" i="34"/>
  <c r="L924" i="34"/>
  <c r="M927" i="34"/>
  <c r="L927" i="34"/>
  <c r="L930" i="34"/>
  <c r="M930" i="34"/>
  <c r="M988" i="34"/>
  <c r="L988" i="34"/>
  <c r="M991" i="34"/>
  <c r="L991" i="34"/>
  <c r="L994" i="34"/>
  <c r="M994" i="34"/>
  <c r="M1052" i="34"/>
  <c r="L1052" i="34"/>
  <c r="M1055" i="34"/>
  <c r="L1055" i="34"/>
  <c r="L1058" i="34"/>
  <c r="M1058" i="34"/>
  <c r="M1116" i="34"/>
  <c r="L1116" i="34"/>
  <c r="M1119" i="34"/>
  <c r="L1119" i="34"/>
  <c r="L1122" i="34"/>
  <c r="M1122" i="34"/>
  <c r="M1167" i="34"/>
  <c r="L1167" i="34"/>
  <c r="L1170" i="34"/>
  <c r="M1170" i="34"/>
  <c r="M1259" i="34"/>
  <c r="L1259" i="34"/>
  <c r="M1269" i="34"/>
  <c r="L1269" i="34"/>
  <c r="L1275" i="34"/>
  <c r="L1277" i="34"/>
  <c r="M1280" i="34"/>
  <c r="M1283" i="34"/>
  <c r="L1283" i="34"/>
  <c r="M1296" i="34"/>
  <c r="L1296" i="34"/>
  <c r="L1328" i="34"/>
  <c r="M1348" i="34"/>
  <c r="L1348" i="34"/>
  <c r="M1396" i="34"/>
  <c r="L1396" i="34"/>
  <c r="L1416" i="34"/>
  <c r="M1416" i="34"/>
  <c r="M1528" i="34"/>
  <c r="L1528" i="34"/>
  <c r="M1531" i="34"/>
  <c r="L1531" i="34"/>
  <c r="L1553" i="34"/>
  <c r="M1553" i="34"/>
  <c r="L1568" i="34"/>
  <c r="M1573" i="34"/>
  <c r="L1575" i="34"/>
  <c r="M1587" i="34"/>
  <c r="L1587" i="34"/>
  <c r="L1593" i="34"/>
  <c r="M1593" i="34"/>
  <c r="M75" i="34"/>
  <c r="L75" i="34"/>
  <c r="M141" i="34"/>
  <c r="L141" i="34"/>
  <c r="M176" i="34"/>
  <c r="L176" i="34"/>
  <c r="L272" i="34"/>
  <c r="M272" i="34"/>
  <c r="L388" i="34"/>
  <c r="M388" i="34"/>
  <c r="L408" i="34"/>
  <c r="M408" i="34"/>
  <c r="L440" i="34"/>
  <c r="M440" i="34"/>
  <c r="M513" i="34"/>
  <c r="L513" i="34"/>
  <c r="M645" i="34"/>
  <c r="L645" i="34"/>
  <c r="M664" i="34"/>
  <c r="L664" i="34"/>
  <c r="M711" i="34"/>
  <c r="L711" i="34"/>
  <c r="M805" i="34"/>
  <c r="L805" i="34"/>
  <c r="L846" i="34"/>
  <c r="M846" i="34"/>
  <c r="M885" i="34"/>
  <c r="L885" i="34"/>
  <c r="L974" i="34"/>
  <c r="M974" i="34"/>
  <c r="L1038" i="34"/>
  <c r="M1038" i="34"/>
  <c r="L1102" i="34"/>
  <c r="M1102" i="34"/>
  <c r="M1141" i="34"/>
  <c r="L1141" i="34"/>
  <c r="M1163" i="34"/>
  <c r="L1163" i="34"/>
  <c r="L1189" i="34"/>
  <c r="M1189" i="34"/>
  <c r="M1313" i="34"/>
  <c r="L1313" i="34"/>
  <c r="L1321" i="34"/>
  <c r="M1321" i="34"/>
  <c r="M1365" i="34"/>
  <c r="L1365" i="34"/>
  <c r="M1381" i="34"/>
  <c r="L1381" i="34"/>
  <c r="L1509" i="34"/>
  <c r="M1509" i="34"/>
  <c r="L1745" i="34"/>
  <c r="M1745" i="34"/>
  <c r="M1782" i="34"/>
  <c r="L1782" i="34"/>
  <c r="M1806" i="34"/>
  <c r="L1806" i="34"/>
  <c r="M1910" i="34"/>
  <c r="L1910" i="34"/>
  <c r="M21" i="34"/>
  <c r="L21" i="34"/>
  <c r="L46" i="34"/>
  <c r="L78" i="34"/>
  <c r="M126" i="34"/>
  <c r="L126" i="34"/>
  <c r="M167" i="34"/>
  <c r="L167" i="34"/>
  <c r="L173" i="34"/>
  <c r="M173" i="34"/>
  <c r="M182" i="34"/>
  <c r="L182" i="34"/>
  <c r="M273" i="34"/>
  <c r="L273" i="34"/>
  <c r="M865" i="34"/>
  <c r="L865" i="34"/>
  <c r="M30" i="34"/>
  <c r="L99" i="34"/>
  <c r="M120" i="34"/>
  <c r="L120" i="34"/>
  <c r="L129" i="34"/>
  <c r="M139" i="34"/>
  <c r="L139" i="34"/>
  <c r="M151" i="34"/>
  <c r="L151" i="34"/>
  <c r="M19" i="34"/>
  <c r="L40" i="34"/>
  <c r="L47" i="34"/>
  <c r="L58" i="34"/>
  <c r="M80" i="34"/>
  <c r="L80" i="34"/>
  <c r="M84" i="34"/>
  <c r="L84" i="34"/>
  <c r="L117" i="34"/>
  <c r="M117" i="34"/>
  <c r="L133" i="34"/>
  <c r="L143" i="34"/>
  <c r="M162" i="34"/>
  <c r="L162" i="34"/>
  <c r="M187" i="34"/>
  <c r="L187" i="34"/>
  <c r="L225" i="34"/>
  <c r="L257" i="34"/>
  <c r="M257" i="34"/>
  <c r="L301" i="34"/>
  <c r="M301" i="34"/>
  <c r="M329" i="34"/>
  <c r="L372" i="34"/>
  <c r="M372" i="34"/>
  <c r="M413" i="34"/>
  <c r="M449" i="34"/>
  <c r="L449" i="34"/>
  <c r="L515" i="34"/>
  <c r="L517" i="34"/>
  <c r="M517" i="34"/>
  <c r="L536" i="34"/>
  <c r="M553" i="34"/>
  <c r="L553" i="34"/>
  <c r="M564" i="34"/>
  <c r="L564" i="34"/>
  <c r="L596" i="34"/>
  <c r="L605" i="34"/>
  <c r="M609" i="34"/>
  <c r="L609" i="34"/>
  <c r="M668" i="34"/>
  <c r="L668" i="34"/>
  <c r="M700" i="34"/>
  <c r="L700" i="34"/>
  <c r="M704" i="34"/>
  <c r="L704" i="34"/>
  <c r="M727" i="34"/>
  <c r="L727" i="34"/>
  <c r="L737" i="34"/>
  <c r="L748" i="34"/>
  <c r="M753" i="34"/>
  <c r="L753" i="34"/>
  <c r="M848" i="34"/>
  <c r="L848" i="34"/>
  <c r="M854" i="34"/>
  <c r="L856" i="34"/>
  <c r="L858" i="34"/>
  <c r="M858" i="34"/>
  <c r="M861" i="34"/>
  <c r="L861" i="34"/>
  <c r="M875" i="34"/>
  <c r="L875" i="34"/>
  <c r="M912" i="34"/>
  <c r="L912" i="34"/>
  <c r="M918" i="34"/>
  <c r="L920" i="34"/>
  <c r="L922" i="34"/>
  <c r="M922" i="34"/>
  <c r="M925" i="34"/>
  <c r="L925" i="34"/>
  <c r="M939" i="34"/>
  <c r="L939" i="34"/>
  <c r="M976" i="34"/>
  <c r="L976" i="34"/>
  <c r="M982" i="34"/>
  <c r="L984" i="34"/>
  <c r="L986" i="34"/>
  <c r="M986" i="34"/>
  <c r="M989" i="34"/>
  <c r="L989" i="34"/>
  <c r="M1003" i="34"/>
  <c r="L1003" i="34"/>
  <c r="M1040" i="34"/>
  <c r="L1040" i="34"/>
  <c r="M1046" i="34"/>
  <c r="L1048" i="34"/>
  <c r="L1050" i="34"/>
  <c r="M1050" i="34"/>
  <c r="M1053" i="34"/>
  <c r="L1053" i="34"/>
  <c r="M1067" i="34"/>
  <c r="L1067" i="34"/>
  <c r="M1104" i="34"/>
  <c r="L1104" i="34"/>
  <c r="M1110" i="34"/>
  <c r="L1112" i="34"/>
  <c r="L1114" i="34"/>
  <c r="M1114" i="34"/>
  <c r="M1117" i="34"/>
  <c r="L1117" i="34"/>
  <c r="M1131" i="34"/>
  <c r="L1131" i="34"/>
  <c r="M1165" i="34"/>
  <c r="L1165" i="34"/>
  <c r="L1208" i="34"/>
  <c r="M1212" i="34"/>
  <c r="L1217" i="34"/>
  <c r="M1221" i="34"/>
  <c r="L1236" i="34"/>
  <c r="M1241" i="34"/>
  <c r="L1241" i="34"/>
  <c r="L1248" i="34"/>
  <c r="M1248" i="34"/>
  <c r="M1273" i="34"/>
  <c r="L1273" i="34"/>
  <c r="M1324" i="34"/>
  <c r="L1324" i="34"/>
  <c r="M1376" i="34"/>
  <c r="L1376" i="34"/>
  <c r="L1383" i="34"/>
  <c r="L1385" i="34"/>
  <c r="M1389" i="34"/>
  <c r="L1392" i="34"/>
  <c r="M1412" i="34"/>
  <c r="L1412" i="34"/>
  <c r="M1511" i="34"/>
  <c r="L1511" i="34"/>
  <c r="L217" i="34"/>
  <c r="M217" i="34"/>
  <c r="L326" i="34"/>
  <c r="M326" i="34"/>
  <c r="L504" i="34"/>
  <c r="M504" i="34"/>
  <c r="M544" i="34"/>
  <c r="L544" i="34"/>
  <c r="M581" i="34"/>
  <c r="L581" i="34"/>
  <c r="M587" i="34"/>
  <c r="L587" i="34"/>
  <c r="M636" i="34"/>
  <c r="L636" i="34"/>
  <c r="M649" i="34"/>
  <c r="L649" i="34"/>
  <c r="M672" i="34"/>
  <c r="L672" i="34"/>
  <c r="M709" i="34"/>
  <c r="L709" i="34"/>
  <c r="M720" i="34"/>
  <c r="L720" i="34"/>
  <c r="M743" i="34"/>
  <c r="L743" i="34"/>
  <c r="M773" i="34"/>
  <c r="L773" i="34"/>
  <c r="M784" i="34"/>
  <c r="L784" i="34"/>
  <c r="M807" i="34"/>
  <c r="L807" i="34"/>
  <c r="M828" i="34"/>
  <c r="L828" i="34"/>
  <c r="M833" i="34"/>
  <c r="L833" i="34"/>
  <c r="M843" i="34"/>
  <c r="L843" i="34"/>
  <c r="M880" i="34"/>
  <c r="L880" i="34"/>
  <c r="M892" i="34"/>
  <c r="L892" i="34"/>
  <c r="M897" i="34"/>
  <c r="L897" i="34"/>
  <c r="M907" i="34"/>
  <c r="L907" i="34"/>
  <c r="M944" i="34"/>
  <c r="L944" i="34"/>
  <c r="M956" i="34"/>
  <c r="L956" i="34"/>
  <c r="M961" i="34"/>
  <c r="L961" i="34"/>
  <c r="M971" i="34"/>
  <c r="L971" i="34"/>
  <c r="M1008" i="34"/>
  <c r="L1008" i="34"/>
  <c r="M1020" i="34"/>
  <c r="L1020" i="34"/>
  <c r="M1025" i="34"/>
  <c r="L1025" i="34"/>
  <c r="M1035" i="34"/>
  <c r="L1035" i="34"/>
  <c r="M1072" i="34"/>
  <c r="L1072" i="34"/>
  <c r="M1084" i="34"/>
  <c r="L1084" i="34"/>
  <c r="M1089" i="34"/>
  <c r="L1089" i="34"/>
  <c r="M1099" i="34"/>
  <c r="L1099" i="34"/>
  <c r="M1136" i="34"/>
  <c r="L1136" i="34"/>
  <c r="M1148" i="34"/>
  <c r="L1148" i="34"/>
  <c r="M1153" i="34"/>
  <c r="L1153" i="34"/>
  <c r="M1168" i="34"/>
  <c r="L1168" i="34"/>
  <c r="M1179" i="34"/>
  <c r="L1179" i="34"/>
  <c r="M1204" i="34"/>
  <c r="L1204" i="34"/>
  <c r="M1245" i="34"/>
  <c r="L1245" i="34"/>
  <c r="M1291" i="34"/>
  <c r="L1291" i="34"/>
  <c r="M1304" i="34"/>
  <c r="L1304" i="34"/>
  <c r="M1355" i="34"/>
  <c r="L1355" i="34"/>
  <c r="M1369" i="34"/>
  <c r="L1369" i="34"/>
  <c r="M1419" i="34"/>
  <c r="L1419" i="34"/>
  <c r="L1437" i="34"/>
  <c r="M1437" i="34"/>
  <c r="M1442" i="34"/>
  <c r="L1442" i="34"/>
  <c r="M1464" i="34"/>
  <c r="L1464" i="34"/>
  <c r="M1467" i="34"/>
  <c r="L1467" i="34"/>
  <c r="L1489" i="34"/>
  <c r="M1489" i="34"/>
  <c r="M1523" i="34"/>
  <c r="L1523" i="34"/>
  <c r="L1529" i="34"/>
  <c r="M1529" i="34"/>
  <c r="M1550" i="34"/>
  <c r="L1550" i="34"/>
  <c r="M1558" i="34"/>
  <c r="L1558" i="34"/>
  <c r="M1615" i="34"/>
  <c r="L1615" i="34"/>
  <c r="L1635" i="34"/>
  <c r="M1635" i="34"/>
  <c r="M1690" i="34"/>
  <c r="L1690" i="34"/>
  <c r="M1696" i="34"/>
  <c r="L1696" i="34"/>
  <c r="L107" i="34"/>
  <c r="M123" i="34"/>
  <c r="M128" i="34"/>
  <c r="M190" i="34"/>
  <c r="L214" i="34"/>
  <c r="M232" i="34"/>
  <c r="L237" i="34"/>
  <c r="L279" i="34"/>
  <c r="M285" i="34"/>
  <c r="L298" i="34"/>
  <c r="M298" i="34"/>
  <c r="L324" i="34"/>
  <c r="M340" i="34"/>
  <c r="L345" i="34"/>
  <c r="M392" i="34"/>
  <c r="L397" i="34"/>
  <c r="L417" i="34"/>
  <c r="M425" i="34"/>
  <c r="L472" i="34"/>
  <c r="M472" i="34"/>
  <c r="M477" i="34"/>
  <c r="M488" i="34"/>
  <c r="M496" i="34"/>
  <c r="L501" i="34"/>
  <c r="M523" i="34"/>
  <c r="L523" i="34"/>
  <c r="L539" i="34"/>
  <c r="L541" i="34"/>
  <c r="L547" i="34"/>
  <c r="M549" i="34"/>
  <c r="L549" i="34"/>
  <c r="M555" i="34"/>
  <c r="L555" i="34"/>
  <c r="L577" i="34"/>
  <c r="M604" i="34"/>
  <c r="L604" i="34"/>
  <c r="M617" i="34"/>
  <c r="L617" i="34"/>
  <c r="L632" i="34"/>
  <c r="M640" i="34"/>
  <c r="L640" i="34"/>
  <c r="L660" i="34"/>
  <c r="L669" i="34"/>
  <c r="L675" i="34"/>
  <c r="M677" i="34"/>
  <c r="L677" i="34"/>
  <c r="M683" i="34"/>
  <c r="L683" i="34"/>
  <c r="L705" i="34"/>
  <c r="L716" i="34"/>
  <c r="L723" i="34"/>
  <c r="M725" i="34"/>
  <c r="L725" i="34"/>
  <c r="M736" i="34"/>
  <c r="L736" i="34"/>
  <c r="M759" i="34"/>
  <c r="L759" i="34"/>
  <c r="L769" i="34"/>
  <c r="L780" i="34"/>
  <c r="L787" i="34"/>
  <c r="M789" i="34"/>
  <c r="L789" i="34"/>
  <c r="M800" i="34"/>
  <c r="L800" i="34"/>
  <c r="M822" i="34"/>
  <c r="L824" i="34"/>
  <c r="L826" i="34"/>
  <c r="M826" i="34"/>
  <c r="M831" i="34"/>
  <c r="L831" i="34"/>
  <c r="L839" i="34"/>
  <c r="L841" i="34"/>
  <c r="L851" i="34"/>
  <c r="M853" i="34"/>
  <c r="L853" i="34"/>
  <c r="L878" i="34"/>
  <c r="M878" i="34"/>
  <c r="M886" i="34"/>
  <c r="L888" i="34"/>
  <c r="L890" i="34"/>
  <c r="M890" i="34"/>
  <c r="M895" i="34"/>
  <c r="L895" i="34"/>
  <c r="L903" i="34"/>
  <c r="L905" i="34"/>
  <c r="L915" i="34"/>
  <c r="M917" i="34"/>
  <c r="L917" i="34"/>
  <c r="L942" i="34"/>
  <c r="M942" i="34"/>
  <c r="M950" i="34"/>
  <c r="L952" i="34"/>
  <c r="L954" i="34"/>
  <c r="M954" i="34"/>
  <c r="M959" i="34"/>
  <c r="L959" i="34"/>
  <c r="L967" i="34"/>
  <c r="L969" i="34"/>
  <c r="L979" i="34"/>
  <c r="M981" i="34"/>
  <c r="L981" i="34"/>
  <c r="L1006" i="34"/>
  <c r="M1006" i="34"/>
  <c r="M1014" i="34"/>
  <c r="L1016" i="34"/>
  <c r="L1018" i="34"/>
  <c r="M1018" i="34"/>
  <c r="M1023" i="34"/>
  <c r="L1023" i="34"/>
  <c r="L1031" i="34"/>
  <c r="L1033" i="34"/>
  <c r="L1043" i="34"/>
  <c r="M1045" i="34"/>
  <c r="L1045" i="34"/>
  <c r="L1070" i="34"/>
  <c r="M1070" i="34"/>
  <c r="M1078" i="34"/>
  <c r="L1080" i="34"/>
  <c r="L1082" i="34"/>
  <c r="M1082" i="34"/>
  <c r="M1087" i="34"/>
  <c r="L1087" i="34"/>
  <c r="L1095" i="34"/>
  <c r="L1097" i="34"/>
  <c r="L1107" i="34"/>
  <c r="M1109" i="34"/>
  <c r="L1109" i="34"/>
  <c r="L1134" i="34"/>
  <c r="M1134" i="34"/>
  <c r="M1142" i="34"/>
  <c r="L1144" i="34"/>
  <c r="L1146" i="34"/>
  <c r="M1146" i="34"/>
  <c r="M1151" i="34"/>
  <c r="L1151" i="34"/>
  <c r="L1159" i="34"/>
  <c r="L1161" i="34"/>
  <c r="L1175" i="34"/>
  <c r="L1177" i="34"/>
  <c r="M1180" i="34"/>
  <c r="L1180" i="34"/>
  <c r="L1200" i="34"/>
  <c r="M1243" i="34"/>
  <c r="L1243" i="34"/>
  <c r="M1292" i="34"/>
  <c r="L1292" i="34"/>
  <c r="L1301" i="34"/>
  <c r="L1315" i="34"/>
  <c r="L1317" i="34"/>
  <c r="M1317" i="34"/>
  <c r="L1336" i="34"/>
  <c r="M1336" i="34"/>
  <c r="M1367" i="34"/>
  <c r="L1367" i="34"/>
  <c r="M1375" i="34"/>
  <c r="L1375" i="34"/>
  <c r="L1400" i="34"/>
  <c r="M1400" i="34"/>
  <c r="L1433" i="34"/>
  <c r="L1440" i="34"/>
  <c r="M1445" i="34"/>
  <c r="L1447" i="34"/>
  <c r="M1459" i="34"/>
  <c r="L1459" i="34"/>
  <c r="L1465" i="34"/>
  <c r="M1465" i="34"/>
  <c r="M1486" i="34"/>
  <c r="L1486" i="34"/>
  <c r="M1494" i="34"/>
  <c r="L1494" i="34"/>
  <c r="M1548" i="34"/>
  <c r="L1548" i="34"/>
  <c r="M1599" i="34"/>
  <c r="L1599" i="34"/>
  <c r="M1604" i="34"/>
  <c r="L1604" i="34"/>
  <c r="M1610" i="34"/>
  <c r="L1610" i="34"/>
  <c r="L1613" i="34"/>
  <c r="M1613" i="34"/>
  <c r="L1626" i="34"/>
  <c r="L1633" i="34"/>
  <c r="M1633" i="34"/>
  <c r="M1636" i="34"/>
  <c r="L1636" i="34"/>
  <c r="M1646" i="34"/>
  <c r="L1646" i="34"/>
  <c r="L1667" i="34"/>
  <c r="M1667" i="34"/>
  <c r="M1676" i="34"/>
  <c r="L1676" i="34"/>
  <c r="M1694" i="34"/>
  <c r="L1694" i="34"/>
  <c r="M1184" i="34"/>
  <c r="L1184" i="34"/>
  <c r="M1227" i="34"/>
  <c r="L1227" i="34"/>
  <c r="M1343" i="34"/>
  <c r="L1343" i="34"/>
  <c r="M1407" i="34"/>
  <c r="L1407" i="34"/>
  <c r="L1457" i="34"/>
  <c r="M1457" i="34"/>
  <c r="L1469" i="34"/>
  <c r="M1469" i="34"/>
  <c r="M1474" i="34"/>
  <c r="L1474" i="34"/>
  <c r="M1496" i="34"/>
  <c r="L1496" i="34"/>
  <c r="L1521" i="34"/>
  <c r="M1521" i="34"/>
  <c r="L1533" i="34"/>
  <c r="M1533" i="34"/>
  <c r="M1538" i="34"/>
  <c r="L1538" i="34"/>
  <c r="M1560" i="34"/>
  <c r="L1560" i="34"/>
  <c r="L1585" i="34"/>
  <c r="M1585" i="34"/>
  <c r="L1597" i="34"/>
  <c r="M1597" i="34"/>
  <c r="M1602" i="34"/>
  <c r="L1602" i="34"/>
  <c r="M1611" i="34"/>
  <c r="L1611" i="34"/>
  <c r="M1622" i="34"/>
  <c r="L1622" i="34"/>
  <c r="M1652" i="34"/>
  <c r="L1652" i="34"/>
  <c r="L1665" i="34"/>
  <c r="M1665" i="34"/>
  <c r="M1674" i="34"/>
  <c r="L1674" i="34"/>
  <c r="M1706" i="34"/>
  <c r="L1706" i="34"/>
  <c r="L1753" i="34"/>
  <c r="M1753" i="34"/>
  <c r="L1759" i="34"/>
  <c r="M1759" i="34"/>
  <c r="L1819" i="34"/>
  <c r="M1819" i="34"/>
  <c r="M1824" i="34"/>
  <c r="L1824" i="34"/>
  <c r="M1878" i="34"/>
  <c r="L1878" i="34"/>
  <c r="M1882" i="34"/>
  <c r="L1882" i="34"/>
  <c r="M1942" i="34"/>
  <c r="L1942" i="34"/>
  <c r="M1946" i="34"/>
  <c r="L1946" i="34"/>
  <c r="L1162" i="34"/>
  <c r="M1162" i="34"/>
  <c r="L1182" i="34"/>
  <c r="M1182" i="34"/>
  <c r="M1195" i="34"/>
  <c r="L1195" i="34"/>
  <c r="M1323" i="34"/>
  <c r="L1323" i="34"/>
  <c r="M1391" i="34"/>
  <c r="L1391" i="34"/>
  <c r="M1432" i="34"/>
  <c r="L1432" i="34"/>
  <c r="M1439" i="34"/>
  <c r="L1439" i="34"/>
  <c r="M1444" i="34"/>
  <c r="L1444" i="34"/>
  <c r="M1454" i="34"/>
  <c r="L1454" i="34"/>
  <c r="M1491" i="34"/>
  <c r="L1491" i="34"/>
  <c r="M1503" i="34"/>
  <c r="L1503" i="34"/>
  <c r="M1508" i="34"/>
  <c r="L1508" i="34"/>
  <c r="M1518" i="34"/>
  <c r="L1518" i="34"/>
  <c r="M1555" i="34"/>
  <c r="L1555" i="34"/>
  <c r="M1567" i="34"/>
  <c r="L1567" i="34"/>
  <c r="M1572" i="34"/>
  <c r="L1572" i="34"/>
  <c r="M1582" i="34"/>
  <c r="L1582" i="34"/>
  <c r="M1623" i="34"/>
  <c r="L1623" i="34"/>
  <c r="L1644" i="34"/>
  <c r="M1644" i="34"/>
  <c r="M1692" i="34"/>
  <c r="L1692" i="34"/>
  <c r="L1721" i="34"/>
  <c r="M1721" i="34"/>
  <c r="M1738" i="34"/>
  <c r="L1738" i="34"/>
  <c r="M1750" i="34"/>
  <c r="L1750" i="34"/>
  <c r="L1875" i="34"/>
  <c r="M1875" i="34"/>
  <c r="L1879" i="34"/>
  <c r="M1879" i="34"/>
  <c r="L1939" i="34"/>
  <c r="M1939" i="34"/>
  <c r="L1943" i="34"/>
  <c r="M1943" i="34"/>
  <c r="L1627" i="34"/>
  <c r="M1627" i="34"/>
  <c r="M1642" i="34"/>
  <c r="L1642" i="34"/>
  <c r="M1650" i="34"/>
  <c r="L1650" i="34"/>
  <c r="L1659" i="34"/>
  <c r="M1659" i="34"/>
  <c r="M1766" i="34"/>
  <c r="L1766" i="34"/>
  <c r="M1786" i="34"/>
  <c r="L1786" i="34"/>
  <c r="M1797" i="34"/>
  <c r="L1797" i="34"/>
  <c r="L1811" i="34"/>
  <c r="M1811" i="34"/>
  <c r="M1846" i="34"/>
  <c r="L1846" i="34"/>
  <c r="M1862" i="34"/>
  <c r="L1862" i="34"/>
  <c r="M1894" i="34"/>
  <c r="L1894" i="34"/>
  <c r="M1926" i="34"/>
  <c r="L1926" i="34"/>
  <c r="M1958" i="34"/>
  <c r="L1958" i="34"/>
  <c r="L1971" i="34"/>
  <c r="M1971" i="34"/>
  <c r="L1625" i="34"/>
  <c r="M1625" i="34"/>
  <c r="L1657" i="34"/>
  <c r="M1657" i="34"/>
  <c r="M1726" i="34"/>
  <c r="L1726" i="34"/>
  <c r="M1777" i="34"/>
  <c r="L1777" i="34"/>
  <c r="M1801" i="34"/>
  <c r="L1801" i="34"/>
  <c r="M1821" i="34"/>
  <c r="L1821" i="34"/>
  <c r="M1826" i="34"/>
  <c r="L1826" i="34"/>
  <c r="L1843" i="34"/>
  <c r="M1843" i="34"/>
  <c r="L1859" i="34"/>
  <c r="M1859" i="34"/>
  <c r="L1891" i="34"/>
  <c r="M1891" i="34"/>
  <c r="L1923" i="34"/>
  <c r="M1923" i="34"/>
  <c r="L1955" i="34"/>
  <c r="M1955" i="34"/>
  <c r="M1871" i="34"/>
  <c r="M1887" i="34"/>
  <c r="M1903" i="34"/>
  <c r="M1919" i="34"/>
  <c r="M1935" i="34"/>
  <c r="M1951" i="34"/>
  <c r="M1967" i="34"/>
  <c r="M398" i="36"/>
  <c r="L398" i="36"/>
  <c r="M460" i="36"/>
  <c r="L460" i="36"/>
  <c r="M553" i="36"/>
  <c r="L553" i="36"/>
  <c r="L681" i="36"/>
  <c r="M681" i="36"/>
  <c r="M713" i="36"/>
  <c r="L713" i="36"/>
  <c r="L719" i="36"/>
  <c r="M719" i="36"/>
  <c r="M869" i="36"/>
  <c r="L869" i="36"/>
  <c r="M912" i="36"/>
  <c r="L912" i="36"/>
  <c r="M936" i="36"/>
  <c r="L936" i="36"/>
  <c r="M948" i="36"/>
  <c r="L948" i="36"/>
  <c r="M1016" i="36"/>
  <c r="L1016" i="36"/>
  <c r="M19" i="36"/>
  <c r="L19" i="36"/>
  <c r="L28" i="36"/>
  <c r="M35" i="36"/>
  <c r="L35" i="36"/>
  <c r="M417" i="36"/>
  <c r="L417" i="36"/>
  <c r="M449" i="36"/>
  <c r="L449" i="36"/>
  <c r="M479" i="36"/>
  <c r="L479" i="36"/>
  <c r="M511" i="36"/>
  <c r="L511" i="36"/>
  <c r="M570" i="36"/>
  <c r="L570" i="36"/>
  <c r="M599" i="36"/>
  <c r="L599" i="36"/>
  <c r="M628" i="36"/>
  <c r="L628" i="36"/>
  <c r="M660" i="36"/>
  <c r="L660" i="36"/>
  <c r="M430" i="36"/>
  <c r="L430" i="36"/>
  <c r="M641" i="36"/>
  <c r="L641" i="36"/>
  <c r="L673" i="36"/>
  <c r="M673" i="36"/>
  <c r="L689" i="36"/>
  <c r="M689" i="36"/>
  <c r="L697" i="36"/>
  <c r="M697" i="36"/>
  <c r="L705" i="36"/>
  <c r="M705" i="36"/>
  <c r="M853" i="36"/>
  <c r="L853" i="36"/>
  <c r="M864" i="36"/>
  <c r="L864" i="36"/>
  <c r="M880" i="36"/>
  <c r="L880" i="36"/>
  <c r="M896" i="36"/>
  <c r="L896" i="36"/>
  <c r="M928" i="36"/>
  <c r="L928" i="36"/>
  <c r="M932" i="36"/>
  <c r="L932" i="36"/>
  <c r="M940" i="36"/>
  <c r="L940" i="36"/>
  <c r="M944" i="36"/>
  <c r="L944" i="36"/>
  <c r="M952" i="36"/>
  <c r="L952" i="36"/>
  <c r="M956" i="36"/>
  <c r="L956" i="36"/>
  <c r="M972" i="36"/>
  <c r="L972" i="36"/>
  <c r="M988" i="36"/>
  <c r="L988" i="36"/>
  <c r="M1004" i="36"/>
  <c r="L1004" i="36"/>
  <c r="M1008" i="36"/>
  <c r="L1008" i="36"/>
  <c r="M1012" i="36"/>
  <c r="L1012" i="36"/>
  <c r="M23" i="36"/>
  <c r="L23" i="36"/>
  <c r="L32" i="36"/>
  <c r="M39" i="36"/>
  <c r="L39" i="36"/>
  <c r="M383" i="36"/>
  <c r="L383" i="36"/>
  <c r="M414" i="36"/>
  <c r="L414" i="36"/>
  <c r="M446" i="36"/>
  <c r="L446" i="36"/>
  <c r="M476" i="36"/>
  <c r="L476" i="36"/>
  <c r="M508" i="36"/>
  <c r="L508" i="36"/>
  <c r="M540" i="36"/>
  <c r="L540" i="36"/>
  <c r="M567" i="36"/>
  <c r="L567" i="36"/>
  <c r="M596" i="36"/>
  <c r="L596" i="36"/>
  <c r="M625" i="36"/>
  <c r="L625" i="36"/>
  <c r="M657" i="36"/>
  <c r="L657" i="36"/>
  <c r="M31" i="36"/>
  <c r="L31" i="36"/>
  <c r="M492" i="36"/>
  <c r="L492" i="36"/>
  <c r="M524" i="36"/>
  <c r="L524" i="36"/>
  <c r="M583" i="36"/>
  <c r="L583" i="36"/>
  <c r="M609" i="36"/>
  <c r="L609" i="36"/>
  <c r="K13" i="36"/>
  <c r="F16" i="10" s="1"/>
  <c r="M27" i="36"/>
  <c r="L27" i="36"/>
  <c r="M40" i="36"/>
  <c r="L40" i="36"/>
  <c r="M44" i="36"/>
  <c r="L44" i="36"/>
  <c r="M48" i="36"/>
  <c r="L48" i="36"/>
  <c r="M52" i="36"/>
  <c r="L52" i="36"/>
  <c r="M56" i="36"/>
  <c r="L56" i="36"/>
  <c r="M60" i="36"/>
  <c r="L60" i="36"/>
  <c r="M64" i="36"/>
  <c r="L64" i="36"/>
  <c r="M68" i="36"/>
  <c r="L68" i="36"/>
  <c r="M72" i="36"/>
  <c r="L72" i="36"/>
  <c r="M75" i="36"/>
  <c r="L75" i="36"/>
  <c r="M79" i="36"/>
  <c r="L79" i="36"/>
  <c r="M83" i="36"/>
  <c r="L83" i="36"/>
  <c r="M90" i="36"/>
  <c r="L90" i="36"/>
  <c r="M94" i="36"/>
  <c r="L94" i="36"/>
  <c r="M98" i="36"/>
  <c r="L98" i="36"/>
  <c r="M102" i="36"/>
  <c r="L102" i="36"/>
  <c r="M106" i="36"/>
  <c r="L106" i="36"/>
  <c r="M110" i="36"/>
  <c r="L110" i="36"/>
  <c r="M114" i="36"/>
  <c r="L114" i="36"/>
  <c r="M118" i="36"/>
  <c r="L118" i="36"/>
  <c r="M122" i="36"/>
  <c r="L122" i="36"/>
  <c r="M126" i="36"/>
  <c r="L126" i="36"/>
  <c r="M130" i="36"/>
  <c r="L130" i="36"/>
  <c r="M134" i="36"/>
  <c r="L134" i="36"/>
  <c r="M138" i="36"/>
  <c r="L138" i="36"/>
  <c r="M142" i="36"/>
  <c r="L142" i="36"/>
  <c r="M146" i="36"/>
  <c r="L146" i="36"/>
  <c r="M150" i="36"/>
  <c r="L150" i="36"/>
  <c r="M154" i="36"/>
  <c r="L154" i="36"/>
  <c r="M158" i="36"/>
  <c r="L158" i="36"/>
  <c r="M162" i="36"/>
  <c r="L162" i="36"/>
  <c r="M166" i="36"/>
  <c r="L166" i="36"/>
  <c r="M170" i="36"/>
  <c r="L170" i="36"/>
  <c r="M174" i="36"/>
  <c r="L174" i="36"/>
  <c r="M178" i="36"/>
  <c r="L178" i="36"/>
  <c r="M182" i="36"/>
  <c r="L182" i="36"/>
  <c r="M186" i="36"/>
  <c r="L186" i="36"/>
  <c r="M190" i="36"/>
  <c r="L190" i="36"/>
  <c r="M194" i="36"/>
  <c r="L194" i="36"/>
  <c r="M198" i="36"/>
  <c r="L198" i="36"/>
  <c r="M202" i="36"/>
  <c r="L202" i="36"/>
  <c r="M401" i="36"/>
  <c r="L401" i="36"/>
  <c r="M433" i="36"/>
  <c r="L433" i="36"/>
  <c r="M463" i="36"/>
  <c r="L463" i="36"/>
  <c r="M495" i="36"/>
  <c r="L495" i="36"/>
  <c r="M527" i="36"/>
  <c r="L527" i="36"/>
  <c r="M556" i="36"/>
  <c r="L556" i="36"/>
  <c r="M612" i="36"/>
  <c r="L612" i="36"/>
  <c r="M644" i="36"/>
  <c r="L644" i="36"/>
  <c r="M374" i="36"/>
  <c r="L374" i="36"/>
  <c r="M389" i="36"/>
  <c r="L389" i="36"/>
  <c r="M405" i="36"/>
  <c r="L405" i="36"/>
  <c r="M421" i="36"/>
  <c r="L421" i="36"/>
  <c r="M437" i="36"/>
  <c r="L437" i="36"/>
  <c r="M452" i="36"/>
  <c r="L452" i="36"/>
  <c r="M467" i="36"/>
  <c r="L467" i="36"/>
  <c r="M483" i="36"/>
  <c r="L483" i="36"/>
  <c r="M499" i="36"/>
  <c r="L499" i="36"/>
  <c r="M515" i="36"/>
  <c r="L515" i="36"/>
  <c r="M531" i="36"/>
  <c r="L531" i="36"/>
  <c r="M544" i="36"/>
  <c r="L544" i="36"/>
  <c r="M560" i="36"/>
  <c r="L560" i="36"/>
  <c r="M574" i="36"/>
  <c r="L574" i="36"/>
  <c r="M587" i="36"/>
  <c r="L587" i="36"/>
  <c r="M603" i="36"/>
  <c r="L603" i="36"/>
  <c r="M616" i="36"/>
  <c r="L616" i="36"/>
  <c r="M632" i="36"/>
  <c r="L632" i="36"/>
  <c r="M648" i="36"/>
  <c r="L648" i="36"/>
  <c r="M664" i="36"/>
  <c r="L664" i="36"/>
  <c r="L43" i="36"/>
  <c r="L47" i="36"/>
  <c r="L51" i="36"/>
  <c r="L55" i="36"/>
  <c r="L59" i="36"/>
  <c r="L63" i="36"/>
  <c r="L67" i="36"/>
  <c r="L71" i="36"/>
  <c r="L78" i="36"/>
  <c r="L82" i="36"/>
  <c r="L86" i="36"/>
  <c r="L89" i="36"/>
  <c r="L93" i="36"/>
  <c r="L97" i="36"/>
  <c r="L101" i="36"/>
  <c r="L105" i="36"/>
  <c r="L109" i="36"/>
  <c r="L113" i="36"/>
  <c r="L117" i="36"/>
  <c r="L121" i="36"/>
  <c r="L125" i="36"/>
  <c r="L129" i="36"/>
  <c r="L133" i="36"/>
  <c r="L137" i="36"/>
  <c r="L141" i="36"/>
  <c r="L145" i="36"/>
  <c r="L149" i="36"/>
  <c r="L153" i="36"/>
  <c r="L157" i="36"/>
  <c r="L161" i="36"/>
  <c r="L165" i="36"/>
  <c r="L169" i="36"/>
  <c r="L173" i="36"/>
  <c r="L177" i="36"/>
  <c r="L181" i="36"/>
  <c r="L185" i="36"/>
  <c r="L189" i="36"/>
  <c r="L193" i="36"/>
  <c r="L197" i="36"/>
  <c r="L201" i="36"/>
  <c r="L204" i="36"/>
  <c r="L207" i="36"/>
  <c r="M210" i="36"/>
  <c r="L212" i="36"/>
  <c r="L215" i="36"/>
  <c r="M218" i="36"/>
  <c r="L220" i="36"/>
  <c r="L223" i="36"/>
  <c r="M226" i="36"/>
  <c r="L228" i="36"/>
  <c r="L231" i="36"/>
  <c r="M234" i="36"/>
  <c r="L236" i="36"/>
  <c r="L239" i="36"/>
  <c r="M242" i="36"/>
  <c r="L244" i="36"/>
  <c r="L247" i="36"/>
  <c r="M250" i="36"/>
  <c r="L252" i="36"/>
  <c r="L255" i="36"/>
  <c r="M258" i="36"/>
  <c r="L260" i="36"/>
  <c r="L263" i="36"/>
  <c r="M266" i="36"/>
  <c r="L268" i="36"/>
  <c r="L271" i="36"/>
  <c r="M274" i="36"/>
  <c r="L276" i="36"/>
  <c r="L279" i="36"/>
  <c r="L281" i="36"/>
  <c r="L284" i="36"/>
  <c r="M287" i="36"/>
  <c r="L289" i="36"/>
  <c r="L292" i="36"/>
  <c r="M295" i="36"/>
  <c r="L297" i="36"/>
  <c r="L300" i="36"/>
  <c r="M303" i="36"/>
  <c r="L305" i="36"/>
  <c r="L308" i="36"/>
  <c r="M311" i="36"/>
  <c r="L313" i="36"/>
  <c r="L316" i="36"/>
  <c r="M319" i="36"/>
  <c r="L321" i="36"/>
  <c r="L324" i="36"/>
  <c r="M327" i="36"/>
  <c r="L329" i="36"/>
  <c r="L332" i="36"/>
  <c r="M335" i="36"/>
  <c r="L337" i="36"/>
  <c r="M342" i="36"/>
  <c r="L344" i="36"/>
  <c r="L347" i="36"/>
  <c r="M350" i="36"/>
  <c r="L352" i="36"/>
  <c r="L355" i="36"/>
  <c r="M358" i="36"/>
  <c r="L360" i="36"/>
  <c r="L363" i="36"/>
  <c r="M366" i="36"/>
  <c r="L368" i="36"/>
  <c r="L371" i="36"/>
  <c r="M378" i="36"/>
  <c r="L378" i="36"/>
  <c r="L386" i="36"/>
  <c r="M393" i="36"/>
  <c r="L393" i="36"/>
  <c r="L402" i="36"/>
  <c r="M409" i="36"/>
  <c r="L409" i="36"/>
  <c r="L418" i="36"/>
  <c r="M425" i="36"/>
  <c r="L425" i="36"/>
  <c r="L434" i="36"/>
  <c r="M441" i="36"/>
  <c r="L441" i="36"/>
  <c r="L464" i="36"/>
  <c r="M471" i="36"/>
  <c r="L471" i="36"/>
  <c r="L480" i="36"/>
  <c r="M487" i="36"/>
  <c r="L487" i="36"/>
  <c r="L496" i="36"/>
  <c r="M503" i="36"/>
  <c r="L503" i="36"/>
  <c r="L512" i="36"/>
  <c r="M519" i="36"/>
  <c r="L519" i="36"/>
  <c r="L528" i="36"/>
  <c r="M535" i="36"/>
  <c r="L535" i="36"/>
  <c r="M548" i="36"/>
  <c r="L548" i="36"/>
  <c r="L557" i="36"/>
  <c r="L571" i="36"/>
  <c r="M578" i="36"/>
  <c r="L578" i="36"/>
  <c r="M591" i="36"/>
  <c r="L591" i="36"/>
  <c r="L600" i="36"/>
  <c r="L613" i="36"/>
  <c r="M620" i="36"/>
  <c r="L620" i="36"/>
  <c r="L629" i="36"/>
  <c r="M636" i="36"/>
  <c r="L636" i="36"/>
  <c r="L645" i="36"/>
  <c r="M652" i="36"/>
  <c r="L652" i="36"/>
  <c r="L661" i="36"/>
  <c r="M668" i="36"/>
  <c r="L668" i="36"/>
  <c r="M382" i="36"/>
  <c r="L382" i="36"/>
  <c r="M397" i="36"/>
  <c r="L397" i="36"/>
  <c r="M413" i="36"/>
  <c r="L413" i="36"/>
  <c r="M429" i="36"/>
  <c r="L429" i="36"/>
  <c r="M445" i="36"/>
  <c r="L445" i="36"/>
  <c r="M459" i="36"/>
  <c r="L459" i="36"/>
  <c r="M475" i="36"/>
  <c r="L475" i="36"/>
  <c r="M491" i="36"/>
  <c r="L491" i="36"/>
  <c r="M507" i="36"/>
  <c r="L507" i="36"/>
  <c r="M523" i="36"/>
  <c r="L523" i="36"/>
  <c r="M539" i="36"/>
  <c r="L539" i="36"/>
  <c r="M552" i="36"/>
  <c r="L552" i="36"/>
  <c r="M566" i="36"/>
  <c r="L566" i="36"/>
  <c r="M582" i="36"/>
  <c r="L582" i="36"/>
  <c r="M595" i="36"/>
  <c r="L595" i="36"/>
  <c r="M608" i="36"/>
  <c r="L608" i="36"/>
  <c r="M624" i="36"/>
  <c r="L624" i="36"/>
  <c r="M640" i="36"/>
  <c r="L640" i="36"/>
  <c r="M656" i="36"/>
  <c r="L656" i="36"/>
  <c r="M678" i="36"/>
  <c r="L678" i="36"/>
  <c r="M686" i="36"/>
  <c r="L686" i="36"/>
  <c r="M694" i="36"/>
  <c r="L694" i="36"/>
  <c r="M702" i="36"/>
  <c r="L702" i="36"/>
  <c r="M710" i="36"/>
  <c r="L710" i="36"/>
  <c r="M675" i="36"/>
  <c r="L675" i="36"/>
  <c r="M683" i="36"/>
  <c r="L683" i="36"/>
  <c r="M691" i="36"/>
  <c r="L691" i="36"/>
  <c r="M699" i="36"/>
  <c r="L699" i="36"/>
  <c r="M707" i="36"/>
  <c r="L707" i="36"/>
  <c r="M716" i="36"/>
  <c r="L716" i="36"/>
  <c r="M815" i="36"/>
  <c r="L815" i="36"/>
  <c r="M812" i="36"/>
  <c r="L812" i="36"/>
  <c r="M721" i="36"/>
  <c r="L721" i="36"/>
  <c r="M819" i="36"/>
  <c r="L819" i="36"/>
  <c r="M825" i="36"/>
  <c r="L825" i="36"/>
  <c r="M833" i="36"/>
  <c r="L833" i="36"/>
  <c r="M841" i="36"/>
  <c r="L841" i="36"/>
  <c r="M849" i="36"/>
  <c r="L849" i="36"/>
  <c r="M860" i="36"/>
  <c r="L860" i="36"/>
  <c r="M865" i="36"/>
  <c r="L865" i="36"/>
  <c r="M876" i="36"/>
  <c r="L876" i="36"/>
  <c r="M892" i="36"/>
  <c r="L892" i="36"/>
  <c r="M908" i="36"/>
  <c r="L908" i="36"/>
  <c r="M924" i="36"/>
  <c r="L924" i="36"/>
  <c r="L724" i="36"/>
  <c r="M727" i="36"/>
  <c r="L729" i="36"/>
  <c r="L732" i="36"/>
  <c r="M735" i="36"/>
  <c r="L737" i="36"/>
  <c r="L740" i="36"/>
  <c r="M743" i="36"/>
  <c r="L745" i="36"/>
  <c r="L748" i="36"/>
  <c r="M751" i="36"/>
  <c r="L753" i="36"/>
  <c r="L756" i="36"/>
  <c r="M759" i="36"/>
  <c r="L761" i="36"/>
  <c r="L764" i="36"/>
  <c r="M767" i="36"/>
  <c r="L769" i="36"/>
  <c r="L772" i="36"/>
  <c r="M775" i="36"/>
  <c r="L777" i="36"/>
  <c r="L780" i="36"/>
  <c r="M783" i="36"/>
  <c r="L785" i="36"/>
  <c r="L788" i="36"/>
  <c r="M791" i="36"/>
  <c r="L793" i="36"/>
  <c r="L796" i="36"/>
  <c r="M799" i="36"/>
  <c r="L801" i="36"/>
  <c r="L804" i="36"/>
  <c r="M807" i="36"/>
  <c r="L816" i="36"/>
  <c r="L823" i="36"/>
  <c r="M823" i="36"/>
  <c r="L831" i="36"/>
  <c r="M831" i="36"/>
  <c r="L839" i="36"/>
  <c r="M839" i="36"/>
  <c r="L847" i="36"/>
  <c r="M847" i="36"/>
  <c r="M856" i="36"/>
  <c r="L856" i="36"/>
  <c r="M861" i="36"/>
  <c r="L861" i="36"/>
  <c r="M872" i="36"/>
  <c r="L872" i="36"/>
  <c r="M877" i="36"/>
  <c r="L877" i="36"/>
  <c r="M888" i="36"/>
  <c r="L888" i="36"/>
  <c r="M904" i="36"/>
  <c r="L904" i="36"/>
  <c r="M920" i="36"/>
  <c r="L920" i="36"/>
  <c r="M811" i="36"/>
  <c r="L811" i="36"/>
  <c r="M828" i="36"/>
  <c r="L828" i="36"/>
  <c r="M836" i="36"/>
  <c r="L836" i="36"/>
  <c r="M844" i="36"/>
  <c r="L844" i="36"/>
  <c r="M852" i="36"/>
  <c r="L852" i="36"/>
  <c r="M857" i="36"/>
  <c r="L857" i="36"/>
  <c r="M868" i="36"/>
  <c r="L868" i="36"/>
  <c r="M873" i="36"/>
  <c r="L873" i="36"/>
  <c r="M884" i="36"/>
  <c r="L884" i="36"/>
  <c r="M900" i="36"/>
  <c r="L900" i="36"/>
  <c r="M916" i="36"/>
  <c r="L916" i="36"/>
  <c r="M960" i="36"/>
  <c r="L960" i="36"/>
  <c r="M976" i="36"/>
  <c r="L976" i="36"/>
  <c r="M992" i="36"/>
  <c r="L992" i="36"/>
  <c r="L881" i="36"/>
  <c r="L885" i="36"/>
  <c r="L889" i="36"/>
  <c r="L893" i="36"/>
  <c r="L897" i="36"/>
  <c r="L901" i="36"/>
  <c r="L905" i="36"/>
  <c r="L909" i="36"/>
  <c r="L913" i="36"/>
  <c r="L917" i="36"/>
  <c r="L921" i="36"/>
  <c r="L925" i="36"/>
  <c r="M964" i="36"/>
  <c r="L964" i="36"/>
  <c r="M980" i="36"/>
  <c r="L980" i="36"/>
  <c r="M996" i="36"/>
  <c r="L996" i="36"/>
  <c r="M968" i="36"/>
  <c r="L968" i="36"/>
  <c r="M984" i="36"/>
  <c r="L984" i="36"/>
  <c r="M1000" i="36"/>
  <c r="L1000" i="36"/>
  <c r="M277" i="35"/>
  <c r="L277" i="35"/>
  <c r="L288" i="35"/>
  <c r="M288" i="35"/>
  <c r="M309" i="35"/>
  <c r="L309" i="35"/>
  <c r="L320" i="35"/>
  <c r="M320" i="35"/>
  <c r="M341" i="35"/>
  <c r="L341" i="35"/>
  <c r="L352" i="35"/>
  <c r="M352" i="35"/>
  <c r="M373" i="35"/>
  <c r="L373" i="35"/>
  <c r="M469" i="35"/>
  <c r="L469" i="35"/>
  <c r="M474" i="35"/>
  <c r="L474" i="35"/>
  <c r="M485" i="35"/>
  <c r="L485" i="35"/>
  <c r="M490" i="35"/>
  <c r="L490" i="35"/>
  <c r="M501" i="35"/>
  <c r="L501" i="35"/>
  <c r="M506" i="35"/>
  <c r="L506" i="35"/>
  <c r="M517" i="35"/>
  <c r="L517" i="35"/>
  <c r="M522" i="35"/>
  <c r="L522" i="35"/>
  <c r="M533" i="35"/>
  <c r="L533" i="35"/>
  <c r="M538" i="35"/>
  <c r="L538" i="35"/>
  <c r="M549" i="35"/>
  <c r="L549" i="35"/>
  <c r="M554" i="35"/>
  <c r="L554" i="35"/>
  <c r="M565" i="35"/>
  <c r="L565" i="35"/>
  <c r="M570" i="35"/>
  <c r="L570" i="35"/>
  <c r="M581" i="35"/>
  <c r="L581" i="35"/>
  <c r="M586" i="35"/>
  <c r="L586" i="35"/>
  <c r="M597" i="35"/>
  <c r="L597" i="35"/>
  <c r="M602" i="35"/>
  <c r="L602" i="35"/>
  <c r="M613" i="35"/>
  <c r="L613" i="35"/>
  <c r="M618" i="35"/>
  <c r="L618" i="35"/>
  <c r="M629" i="35"/>
  <c r="L629" i="35"/>
  <c r="M634" i="35"/>
  <c r="L634" i="35"/>
  <c r="M645" i="35"/>
  <c r="L645" i="35"/>
  <c r="M826" i="35"/>
  <c r="L826" i="35"/>
  <c r="M858" i="35"/>
  <c r="L858" i="35"/>
  <c r="M890" i="35"/>
  <c r="L890" i="35"/>
  <c r="M922" i="35"/>
  <c r="L922" i="35"/>
  <c r="M954" i="35"/>
  <c r="L954" i="35"/>
  <c r="M986" i="35"/>
  <c r="L986" i="35"/>
  <c r="M1018" i="35"/>
  <c r="L1018" i="35"/>
  <c r="L19" i="35"/>
  <c r="L21" i="35"/>
  <c r="L25" i="35"/>
  <c r="L28" i="35"/>
  <c r="L31" i="35"/>
  <c r="L35" i="35"/>
  <c r="L39" i="35"/>
  <c r="L43" i="35"/>
  <c r="L45" i="35"/>
  <c r="L49" i="35"/>
  <c r="L53" i="35"/>
  <c r="L57" i="35"/>
  <c r="L59" i="35"/>
  <c r="L62" i="35"/>
  <c r="L65" i="35"/>
  <c r="L70" i="35"/>
  <c r="L73" i="35"/>
  <c r="L82" i="35"/>
  <c r="L86" i="35"/>
  <c r="L90" i="35"/>
  <c r="L100" i="35"/>
  <c r="L104" i="35"/>
  <c r="L108" i="35"/>
  <c r="L110" i="35"/>
  <c r="L114" i="35"/>
  <c r="L116" i="35"/>
  <c r="L119" i="35"/>
  <c r="L123" i="35"/>
  <c r="L126" i="35"/>
  <c r="L130" i="35"/>
  <c r="L134" i="35"/>
  <c r="L138" i="35"/>
  <c r="L142" i="35"/>
  <c r="L144" i="35"/>
  <c r="L147" i="35"/>
  <c r="L151" i="35"/>
  <c r="L155" i="35"/>
  <c r="L159" i="35"/>
  <c r="L162" i="35"/>
  <c r="L166" i="35"/>
  <c r="L168" i="35"/>
  <c r="L177" i="35"/>
  <c r="L181" i="35"/>
  <c r="L184" i="35"/>
  <c r="L185" i="35"/>
  <c r="L188" i="35"/>
  <c r="L193" i="35"/>
  <c r="L197" i="35"/>
  <c r="L200" i="35"/>
  <c r="L202" i="35"/>
  <c r="L206" i="35"/>
  <c r="L210" i="35"/>
  <c r="L214" i="35"/>
  <c r="L218" i="35"/>
  <c r="L222" i="35"/>
  <c r="L226" i="35"/>
  <c r="L228" i="35"/>
  <c r="L232" i="35"/>
  <c r="L234" i="35"/>
  <c r="L236" i="35"/>
  <c r="L239" i="35"/>
  <c r="L241" i="35"/>
  <c r="L245" i="35"/>
  <c r="L249" i="35"/>
  <c r="L252" i="35"/>
  <c r="L255" i="35"/>
  <c r="L259" i="35"/>
  <c r="L270" i="35"/>
  <c r="L281" i="35"/>
  <c r="M285" i="35"/>
  <c r="L285" i="35"/>
  <c r="M292" i="35"/>
  <c r="L296" i="35"/>
  <c r="M296" i="35"/>
  <c r="M298" i="35"/>
  <c r="L302" i="35"/>
  <c r="L313" i="35"/>
  <c r="M317" i="35"/>
  <c r="L317" i="35"/>
  <c r="M324" i="35"/>
  <c r="L328" i="35"/>
  <c r="M328" i="35"/>
  <c r="M330" i="35"/>
  <c r="L334" i="35"/>
  <c r="L345" i="35"/>
  <c r="M349" i="35"/>
  <c r="L349" i="35"/>
  <c r="M356" i="35"/>
  <c r="L360" i="35"/>
  <c r="M360" i="35"/>
  <c r="M362" i="35"/>
  <c r="L366" i="35"/>
  <c r="L377" i="35"/>
  <c r="L385" i="35"/>
  <c r="L393" i="35"/>
  <c r="L401" i="35"/>
  <c r="L409" i="35"/>
  <c r="L417" i="35"/>
  <c r="L425" i="35"/>
  <c r="L433" i="35"/>
  <c r="L441" i="35"/>
  <c r="L449" i="35"/>
  <c r="L457" i="35"/>
  <c r="M465" i="35"/>
  <c r="L465" i="35"/>
  <c r="M470" i="35"/>
  <c r="L470" i="35"/>
  <c r="M481" i="35"/>
  <c r="L481" i="35"/>
  <c r="M486" i="35"/>
  <c r="L486" i="35"/>
  <c r="M497" i="35"/>
  <c r="L497" i="35"/>
  <c r="M502" i="35"/>
  <c r="L502" i="35"/>
  <c r="M513" i="35"/>
  <c r="L513" i="35"/>
  <c r="M518" i="35"/>
  <c r="L518" i="35"/>
  <c r="M529" i="35"/>
  <c r="L529" i="35"/>
  <c r="M534" i="35"/>
  <c r="L534" i="35"/>
  <c r="M545" i="35"/>
  <c r="L545" i="35"/>
  <c r="M550" i="35"/>
  <c r="L550" i="35"/>
  <c r="M561" i="35"/>
  <c r="L561" i="35"/>
  <c r="M566" i="35"/>
  <c r="L566" i="35"/>
  <c r="M577" i="35"/>
  <c r="L577" i="35"/>
  <c r="M582" i="35"/>
  <c r="L582" i="35"/>
  <c r="M593" i="35"/>
  <c r="L593" i="35"/>
  <c r="M598" i="35"/>
  <c r="L598" i="35"/>
  <c r="M609" i="35"/>
  <c r="L609" i="35"/>
  <c r="M614" i="35"/>
  <c r="L614" i="35"/>
  <c r="M625" i="35"/>
  <c r="L625" i="35"/>
  <c r="M630" i="35"/>
  <c r="L630" i="35"/>
  <c r="M641" i="35"/>
  <c r="L641" i="35"/>
  <c r="M646" i="35"/>
  <c r="L646" i="35"/>
  <c r="L272" i="35"/>
  <c r="M272" i="35"/>
  <c r="M293" i="35"/>
  <c r="L293" i="35"/>
  <c r="L304" i="35"/>
  <c r="M304" i="35"/>
  <c r="M325" i="35"/>
  <c r="L325" i="35"/>
  <c r="L336" i="35"/>
  <c r="M336" i="35"/>
  <c r="M357" i="35"/>
  <c r="L357" i="35"/>
  <c r="L368" i="35"/>
  <c r="M368" i="35"/>
  <c r="M466" i="35"/>
  <c r="L466" i="35"/>
  <c r="M477" i="35"/>
  <c r="L477" i="35"/>
  <c r="M482" i="35"/>
  <c r="L482" i="35"/>
  <c r="M493" i="35"/>
  <c r="L493" i="35"/>
  <c r="M498" i="35"/>
  <c r="L498" i="35"/>
  <c r="M509" i="35"/>
  <c r="L509" i="35"/>
  <c r="M514" i="35"/>
  <c r="L514" i="35"/>
  <c r="M525" i="35"/>
  <c r="L525" i="35"/>
  <c r="M530" i="35"/>
  <c r="L530" i="35"/>
  <c r="M541" i="35"/>
  <c r="L541" i="35"/>
  <c r="M546" i="35"/>
  <c r="L546" i="35"/>
  <c r="M557" i="35"/>
  <c r="L557" i="35"/>
  <c r="M562" i="35"/>
  <c r="L562" i="35"/>
  <c r="M573" i="35"/>
  <c r="L573" i="35"/>
  <c r="M578" i="35"/>
  <c r="L578" i="35"/>
  <c r="M589" i="35"/>
  <c r="L589" i="35"/>
  <c r="M594" i="35"/>
  <c r="L594" i="35"/>
  <c r="M605" i="35"/>
  <c r="L605" i="35"/>
  <c r="M610" i="35"/>
  <c r="L610" i="35"/>
  <c r="M621" i="35"/>
  <c r="L621" i="35"/>
  <c r="M626" i="35"/>
  <c r="L626" i="35"/>
  <c r="M637" i="35"/>
  <c r="L637" i="35"/>
  <c r="M642" i="35"/>
  <c r="L642" i="35"/>
  <c r="M269" i="35"/>
  <c r="L269" i="35"/>
  <c r="L280" i="35"/>
  <c r="M280" i="35"/>
  <c r="M301" i="35"/>
  <c r="L301" i="35"/>
  <c r="L312" i="35"/>
  <c r="M312" i="35"/>
  <c r="M333" i="35"/>
  <c r="L333" i="35"/>
  <c r="L344" i="35"/>
  <c r="M344" i="35"/>
  <c r="M365" i="35"/>
  <c r="L365" i="35"/>
  <c r="L376" i="35"/>
  <c r="M376" i="35"/>
  <c r="M473" i="35"/>
  <c r="L473" i="35"/>
  <c r="M478" i="35"/>
  <c r="L478" i="35"/>
  <c r="M489" i="35"/>
  <c r="L489" i="35"/>
  <c r="M494" i="35"/>
  <c r="L494" i="35"/>
  <c r="M505" i="35"/>
  <c r="L505" i="35"/>
  <c r="M510" i="35"/>
  <c r="L510" i="35"/>
  <c r="M521" i="35"/>
  <c r="L521" i="35"/>
  <c r="M526" i="35"/>
  <c r="L526" i="35"/>
  <c r="M537" i="35"/>
  <c r="L537" i="35"/>
  <c r="M542" i="35"/>
  <c r="L542" i="35"/>
  <c r="M553" i="35"/>
  <c r="L553" i="35"/>
  <c r="M558" i="35"/>
  <c r="L558" i="35"/>
  <c r="M569" i="35"/>
  <c r="L569" i="35"/>
  <c r="M574" i="35"/>
  <c r="L574" i="35"/>
  <c r="M585" i="35"/>
  <c r="L585" i="35"/>
  <c r="M590" i="35"/>
  <c r="L590" i="35"/>
  <c r="M601" i="35"/>
  <c r="L601" i="35"/>
  <c r="M606" i="35"/>
  <c r="L606" i="35"/>
  <c r="M617" i="35"/>
  <c r="L617" i="35"/>
  <c r="M622" i="35"/>
  <c r="L622" i="35"/>
  <c r="M633" i="35"/>
  <c r="L633" i="35"/>
  <c r="M638" i="35"/>
  <c r="L638" i="35"/>
  <c r="M649" i="35"/>
  <c r="L649" i="35"/>
  <c r="M653" i="35"/>
  <c r="L653" i="35"/>
  <c r="M657" i="35"/>
  <c r="L657" i="35"/>
  <c r="M661" i="35"/>
  <c r="L661" i="35"/>
  <c r="M665" i="35"/>
  <c r="L665" i="35"/>
  <c r="M669" i="35"/>
  <c r="L669" i="35"/>
  <c r="M673" i="35"/>
  <c r="L673" i="35"/>
  <c r="M677" i="35"/>
  <c r="L677" i="35"/>
  <c r="M681" i="35"/>
  <c r="L681" i="35"/>
  <c r="M685" i="35"/>
  <c r="L685" i="35"/>
  <c r="M689" i="35"/>
  <c r="L689" i="35"/>
  <c r="M693" i="35"/>
  <c r="L693" i="35"/>
  <c r="M697" i="35"/>
  <c r="L697" i="35"/>
  <c r="M701" i="35"/>
  <c r="L701" i="35"/>
  <c r="M705" i="35"/>
  <c r="L705" i="35"/>
  <c r="M709" i="35"/>
  <c r="L709" i="35"/>
  <c r="M713" i="35"/>
  <c r="L713" i="35"/>
  <c r="M717" i="35"/>
  <c r="L717" i="35"/>
  <c r="M721" i="35"/>
  <c r="L721" i="35"/>
  <c r="M725" i="35"/>
  <c r="L725" i="35"/>
  <c r="M729" i="35"/>
  <c r="L729" i="35"/>
  <c r="M733" i="35"/>
  <c r="L733" i="35"/>
  <c r="M737" i="35"/>
  <c r="L737" i="35"/>
  <c r="M741" i="35"/>
  <c r="L741" i="35"/>
  <c r="M745" i="35"/>
  <c r="L745" i="35"/>
  <c r="M749" i="35"/>
  <c r="L749" i="35"/>
  <c r="M753" i="35"/>
  <c r="L753" i="35"/>
  <c r="M757" i="35"/>
  <c r="L757" i="35"/>
  <c r="M761" i="35"/>
  <c r="L761" i="35"/>
  <c r="M765" i="35"/>
  <c r="L765" i="35"/>
  <c r="M769" i="35"/>
  <c r="L769" i="35"/>
  <c r="M773" i="35"/>
  <c r="L773" i="35"/>
  <c r="M777" i="35"/>
  <c r="L777" i="35"/>
  <c r="M781" i="35"/>
  <c r="L781" i="35"/>
  <c r="M785" i="35"/>
  <c r="L785" i="35"/>
  <c r="M789" i="35"/>
  <c r="L789" i="35"/>
  <c r="M793" i="35"/>
  <c r="L793" i="35"/>
  <c r="M797" i="35"/>
  <c r="L797" i="35"/>
  <c r="M845" i="35"/>
  <c r="L845" i="35"/>
  <c r="M877" i="35"/>
  <c r="L877" i="35"/>
  <c r="M909" i="35"/>
  <c r="L909" i="35"/>
  <c r="M941" i="35"/>
  <c r="L941" i="35"/>
  <c r="M973" i="35"/>
  <c r="L973" i="35"/>
  <c r="M1005" i="35"/>
  <c r="L1005" i="35"/>
  <c r="L381" i="35"/>
  <c r="M384" i="35"/>
  <c r="L389" i="35"/>
  <c r="M392" i="35"/>
  <c r="L397" i="35"/>
  <c r="M400" i="35"/>
  <c r="L405" i="35"/>
  <c r="M408" i="35"/>
  <c r="L413" i="35"/>
  <c r="M416" i="35"/>
  <c r="L421" i="35"/>
  <c r="M424" i="35"/>
  <c r="L429" i="35"/>
  <c r="M432" i="35"/>
  <c r="L437" i="35"/>
  <c r="M440" i="35"/>
  <c r="L445" i="35"/>
  <c r="M448" i="35"/>
  <c r="L453" i="35"/>
  <c r="M456" i="35"/>
  <c r="L461" i="35"/>
  <c r="M842" i="35"/>
  <c r="L842" i="35"/>
  <c r="M874" i="35"/>
  <c r="L874" i="35"/>
  <c r="M906" i="35"/>
  <c r="L906" i="35"/>
  <c r="M938" i="35"/>
  <c r="L938" i="35"/>
  <c r="M970" i="35"/>
  <c r="L970" i="35"/>
  <c r="M1002" i="35"/>
  <c r="L1002" i="35"/>
  <c r="M801" i="35"/>
  <c r="L801" i="35"/>
  <c r="M805" i="35"/>
  <c r="L805" i="35"/>
  <c r="M809" i="35"/>
  <c r="L809" i="35"/>
  <c r="M813" i="35"/>
  <c r="L813" i="35"/>
  <c r="M829" i="35"/>
  <c r="L829" i="35"/>
  <c r="M861" i="35"/>
  <c r="L861" i="35"/>
  <c r="M893" i="35"/>
  <c r="L893" i="35"/>
  <c r="M925" i="35"/>
  <c r="L925" i="35"/>
  <c r="M957" i="35"/>
  <c r="L957" i="35"/>
  <c r="M989" i="35"/>
  <c r="L989" i="35"/>
  <c r="M1021" i="35"/>
  <c r="L1021" i="35"/>
  <c r="M1037" i="35"/>
  <c r="L1037" i="35"/>
  <c r="M1053" i="35"/>
  <c r="L1053" i="35"/>
  <c r="M1069" i="35"/>
  <c r="L1069" i="35"/>
  <c r="M1085" i="35"/>
  <c r="L1085" i="35"/>
  <c r="M1101" i="35"/>
  <c r="L1101" i="35"/>
  <c r="M1117" i="35"/>
  <c r="L1117" i="35"/>
  <c r="M1133" i="35"/>
  <c r="L1133" i="35"/>
  <c r="M1143" i="35"/>
  <c r="L1143" i="35"/>
  <c r="M1151" i="35"/>
  <c r="L1151" i="35"/>
  <c r="M1163" i="35"/>
  <c r="L1163" i="35"/>
  <c r="M1171" i="35"/>
  <c r="L1171" i="35"/>
  <c r="M1179" i="35"/>
  <c r="L1179" i="35"/>
  <c r="M1187" i="35"/>
  <c r="L1187" i="35"/>
  <c r="M1195" i="35"/>
  <c r="L1195" i="35"/>
  <c r="M1203" i="35"/>
  <c r="L1203" i="35"/>
  <c r="M1211" i="35"/>
  <c r="L1211" i="35"/>
  <c r="M1219" i="35"/>
  <c r="L1219" i="35"/>
  <c r="M1227" i="35"/>
  <c r="L1227" i="35"/>
  <c r="M1235" i="35"/>
  <c r="L1235" i="35"/>
  <c r="M1243" i="35"/>
  <c r="L1243" i="35"/>
  <c r="M1251" i="35"/>
  <c r="L1251" i="35"/>
  <c r="M1259" i="35"/>
  <c r="L1259" i="35"/>
  <c r="M1267" i="35"/>
  <c r="L1267" i="35"/>
  <c r="M1275" i="35"/>
  <c r="L1275" i="35"/>
  <c r="M1283" i="35"/>
  <c r="L1283" i="35"/>
  <c r="M1291" i="35"/>
  <c r="L1291" i="35"/>
  <c r="M1299" i="35"/>
  <c r="L1299" i="35"/>
  <c r="M1307" i="35"/>
  <c r="L1307" i="35"/>
  <c r="M1315" i="35"/>
  <c r="L1315" i="35"/>
  <c r="M1323" i="35"/>
  <c r="L1323" i="35"/>
  <c r="M1331" i="35"/>
  <c r="L1331" i="35"/>
  <c r="M1339" i="35"/>
  <c r="L1339" i="35"/>
  <c r="M1347" i="35"/>
  <c r="L1347" i="35"/>
  <c r="M1355" i="35"/>
  <c r="L1355" i="35"/>
  <c r="M1363" i="35"/>
  <c r="L1363" i="35"/>
  <c r="M1394" i="35"/>
  <c r="L1394" i="35"/>
  <c r="M1410" i="35"/>
  <c r="L1410" i="35"/>
  <c r="M1426" i="35"/>
  <c r="L1426" i="35"/>
  <c r="M1442" i="35"/>
  <c r="L1442" i="35"/>
  <c r="M1458" i="35"/>
  <c r="L1458" i="35"/>
  <c r="M833" i="35"/>
  <c r="L833" i="35"/>
  <c r="M849" i="35"/>
  <c r="L849" i="35"/>
  <c r="M865" i="35"/>
  <c r="L865" i="35"/>
  <c r="M881" i="35"/>
  <c r="L881" i="35"/>
  <c r="M897" i="35"/>
  <c r="L897" i="35"/>
  <c r="M913" i="35"/>
  <c r="L913" i="35"/>
  <c r="M929" i="35"/>
  <c r="L929" i="35"/>
  <c r="M945" i="35"/>
  <c r="L945" i="35"/>
  <c r="M961" i="35"/>
  <c r="L961" i="35"/>
  <c r="M977" i="35"/>
  <c r="L977" i="35"/>
  <c r="M993" i="35"/>
  <c r="L993" i="35"/>
  <c r="M1009" i="35"/>
  <c r="L1009" i="35"/>
  <c r="M1025" i="35"/>
  <c r="L1025" i="35"/>
  <c r="M1041" i="35"/>
  <c r="L1041" i="35"/>
  <c r="M1057" i="35"/>
  <c r="L1057" i="35"/>
  <c r="M1073" i="35"/>
  <c r="L1073" i="35"/>
  <c r="M1089" i="35"/>
  <c r="L1089" i="35"/>
  <c r="M1105" i="35"/>
  <c r="L1105" i="35"/>
  <c r="M1121" i="35"/>
  <c r="L1121" i="35"/>
  <c r="M1137" i="35"/>
  <c r="L1137" i="35"/>
  <c r="L818" i="35"/>
  <c r="M821" i="35"/>
  <c r="L830" i="35"/>
  <c r="M837" i="35"/>
  <c r="L837" i="35"/>
  <c r="L846" i="35"/>
  <c r="M853" i="35"/>
  <c r="L853" i="35"/>
  <c r="L862" i="35"/>
  <c r="M869" i="35"/>
  <c r="L869" i="35"/>
  <c r="L878" i="35"/>
  <c r="M885" i="35"/>
  <c r="L885" i="35"/>
  <c r="L894" i="35"/>
  <c r="M901" i="35"/>
  <c r="L901" i="35"/>
  <c r="L910" i="35"/>
  <c r="M917" i="35"/>
  <c r="L917" i="35"/>
  <c r="L926" i="35"/>
  <c r="M933" i="35"/>
  <c r="L933" i="35"/>
  <c r="L942" i="35"/>
  <c r="M949" i="35"/>
  <c r="L949" i="35"/>
  <c r="L958" i="35"/>
  <c r="M965" i="35"/>
  <c r="L965" i="35"/>
  <c r="L974" i="35"/>
  <c r="M981" i="35"/>
  <c r="L981" i="35"/>
  <c r="L990" i="35"/>
  <c r="M997" i="35"/>
  <c r="L997" i="35"/>
  <c r="L1006" i="35"/>
  <c r="M1013" i="35"/>
  <c r="L1013" i="35"/>
  <c r="M1029" i="35"/>
  <c r="L1029" i="35"/>
  <c r="M1045" i="35"/>
  <c r="L1045" i="35"/>
  <c r="M1061" i="35"/>
  <c r="L1061" i="35"/>
  <c r="M1077" i="35"/>
  <c r="L1077" i="35"/>
  <c r="M1093" i="35"/>
  <c r="L1093" i="35"/>
  <c r="M1109" i="35"/>
  <c r="L1109" i="35"/>
  <c r="M1125" i="35"/>
  <c r="L1125" i="35"/>
  <c r="M1140" i="35"/>
  <c r="L1140" i="35"/>
  <c r="M1148" i="35"/>
  <c r="L1148" i="35"/>
  <c r="M1156" i="35"/>
  <c r="L1156" i="35"/>
  <c r="M825" i="35"/>
  <c r="L825" i="35"/>
  <c r="M841" i="35"/>
  <c r="L841" i="35"/>
  <c r="M857" i="35"/>
  <c r="L857" i="35"/>
  <c r="M873" i="35"/>
  <c r="L873" i="35"/>
  <c r="M889" i="35"/>
  <c r="L889" i="35"/>
  <c r="M905" i="35"/>
  <c r="L905" i="35"/>
  <c r="M921" i="35"/>
  <c r="L921" i="35"/>
  <c r="M937" i="35"/>
  <c r="L937" i="35"/>
  <c r="M953" i="35"/>
  <c r="L953" i="35"/>
  <c r="M969" i="35"/>
  <c r="L969" i="35"/>
  <c r="M985" i="35"/>
  <c r="L985" i="35"/>
  <c r="M1001" i="35"/>
  <c r="L1001" i="35"/>
  <c r="M1017" i="35"/>
  <c r="L1017" i="35"/>
  <c r="M1033" i="35"/>
  <c r="L1033" i="35"/>
  <c r="M1049" i="35"/>
  <c r="L1049" i="35"/>
  <c r="M1065" i="35"/>
  <c r="L1065" i="35"/>
  <c r="M1081" i="35"/>
  <c r="L1081" i="35"/>
  <c r="M1097" i="35"/>
  <c r="L1097" i="35"/>
  <c r="M1113" i="35"/>
  <c r="L1113" i="35"/>
  <c r="M1129" i="35"/>
  <c r="L1129" i="35"/>
  <c r="L1146" i="35"/>
  <c r="M1146" i="35"/>
  <c r="L1154" i="35"/>
  <c r="M1154" i="35"/>
  <c r="M1378" i="35"/>
  <c r="L1378" i="35"/>
  <c r="L1158" i="35"/>
  <c r="M1158" i="35"/>
  <c r="M1168" i="35"/>
  <c r="L1168" i="35"/>
  <c r="M1176" i="35"/>
  <c r="L1176" i="35"/>
  <c r="M1184" i="35"/>
  <c r="L1184" i="35"/>
  <c r="M1192" i="35"/>
  <c r="L1192" i="35"/>
  <c r="M1200" i="35"/>
  <c r="L1200" i="35"/>
  <c r="M1208" i="35"/>
  <c r="L1208" i="35"/>
  <c r="M1216" i="35"/>
  <c r="L1216" i="35"/>
  <c r="M1224" i="35"/>
  <c r="L1224" i="35"/>
  <c r="M1232" i="35"/>
  <c r="L1232" i="35"/>
  <c r="M1240" i="35"/>
  <c r="L1240" i="35"/>
  <c r="M1248" i="35"/>
  <c r="L1248" i="35"/>
  <c r="M1256" i="35"/>
  <c r="L1256" i="35"/>
  <c r="M1264" i="35"/>
  <c r="L1264" i="35"/>
  <c r="M1272" i="35"/>
  <c r="L1272" i="35"/>
  <c r="M1280" i="35"/>
  <c r="L1280" i="35"/>
  <c r="M1288" i="35"/>
  <c r="L1288" i="35"/>
  <c r="M1296" i="35"/>
  <c r="L1296" i="35"/>
  <c r="M1304" i="35"/>
  <c r="L1304" i="35"/>
  <c r="M1312" i="35"/>
  <c r="L1312" i="35"/>
  <c r="M1320" i="35"/>
  <c r="L1320" i="35"/>
  <c r="M1328" i="35"/>
  <c r="L1328" i="35"/>
  <c r="M1336" i="35"/>
  <c r="L1336" i="35"/>
  <c r="M1344" i="35"/>
  <c r="L1344" i="35"/>
  <c r="M1352" i="35"/>
  <c r="L1352" i="35"/>
  <c r="M1360" i="35"/>
  <c r="L1360" i="35"/>
  <c r="M1375" i="35"/>
  <c r="L1375" i="35"/>
  <c r="L1166" i="35"/>
  <c r="M1166" i="35"/>
  <c r="L1174" i="35"/>
  <c r="M1174" i="35"/>
  <c r="L1182" i="35"/>
  <c r="M1182" i="35"/>
  <c r="L1190" i="35"/>
  <c r="M1190" i="35"/>
  <c r="L1198" i="35"/>
  <c r="M1198" i="35"/>
  <c r="L1206" i="35"/>
  <c r="M1206" i="35"/>
  <c r="L1214" i="35"/>
  <c r="M1214" i="35"/>
  <c r="L1222" i="35"/>
  <c r="M1222" i="35"/>
  <c r="L1230" i="35"/>
  <c r="M1230" i="35"/>
  <c r="L1238" i="35"/>
  <c r="M1238" i="35"/>
  <c r="L1246" i="35"/>
  <c r="M1246" i="35"/>
  <c r="L1254" i="35"/>
  <c r="M1254" i="35"/>
  <c r="L1262" i="35"/>
  <c r="M1262" i="35"/>
  <c r="L1270" i="35"/>
  <c r="M1270" i="35"/>
  <c r="L1278" i="35"/>
  <c r="M1278" i="35"/>
  <c r="L1286" i="35"/>
  <c r="M1286" i="35"/>
  <c r="L1294" i="35"/>
  <c r="M1294" i="35"/>
  <c r="L1302" i="35"/>
  <c r="M1302" i="35"/>
  <c r="L1310" i="35"/>
  <c r="M1310" i="35"/>
  <c r="L1318" i="35"/>
  <c r="M1318" i="35"/>
  <c r="L1326" i="35"/>
  <c r="M1326" i="35"/>
  <c r="L1334" i="35"/>
  <c r="M1334" i="35"/>
  <c r="L1342" i="35"/>
  <c r="M1342" i="35"/>
  <c r="L1350" i="35"/>
  <c r="M1350" i="35"/>
  <c r="L1358" i="35"/>
  <c r="M1358" i="35"/>
  <c r="L1366" i="35"/>
  <c r="M1366" i="35"/>
  <c r="M1382" i="35"/>
  <c r="L1382" i="35"/>
  <c r="M1398" i="35"/>
  <c r="L1398" i="35"/>
  <c r="M1414" i="35"/>
  <c r="L1414" i="35"/>
  <c r="M1430" i="35"/>
  <c r="L1430" i="35"/>
  <c r="M1446" i="35"/>
  <c r="L1446" i="35"/>
  <c r="M1462" i="35"/>
  <c r="L1462" i="35"/>
  <c r="M1562" i="35"/>
  <c r="L1562" i="35"/>
  <c r="M1570" i="35"/>
  <c r="L1570" i="35"/>
  <c r="M1586" i="35"/>
  <c r="L1586" i="35"/>
  <c r="M1602" i="35"/>
  <c r="L1602" i="35"/>
  <c r="M1618" i="35"/>
  <c r="L1618" i="35"/>
  <c r="M1634" i="35"/>
  <c r="L1634" i="35"/>
  <c r="M1650" i="35"/>
  <c r="L1650" i="35"/>
  <c r="M1666" i="35"/>
  <c r="L1666" i="35"/>
  <c r="M1682" i="35"/>
  <c r="L1682" i="35"/>
  <c r="M1370" i="35"/>
  <c r="L1370" i="35"/>
  <c r="L1379" i="35"/>
  <c r="M1386" i="35"/>
  <c r="L1386" i="35"/>
  <c r="M1402" i="35"/>
  <c r="L1402" i="35"/>
  <c r="M1418" i="35"/>
  <c r="L1418" i="35"/>
  <c r="M1434" i="35"/>
  <c r="L1434" i="35"/>
  <c r="M1450" i="35"/>
  <c r="L1450" i="35"/>
  <c r="M1374" i="35"/>
  <c r="L1374" i="35"/>
  <c r="M1390" i="35"/>
  <c r="L1390" i="35"/>
  <c r="M1406" i="35"/>
  <c r="L1406" i="35"/>
  <c r="M1422" i="35"/>
  <c r="L1422" i="35"/>
  <c r="M1438" i="35"/>
  <c r="L1438" i="35"/>
  <c r="M1454" i="35"/>
  <c r="L1454" i="35"/>
  <c r="M1582" i="35"/>
  <c r="L1582" i="35"/>
  <c r="M1598" i="35"/>
  <c r="L1598" i="35"/>
  <c r="M1614" i="35"/>
  <c r="L1614" i="35"/>
  <c r="M1630" i="35"/>
  <c r="L1630" i="35"/>
  <c r="M1646" i="35"/>
  <c r="L1646" i="35"/>
  <c r="M1662" i="35"/>
  <c r="L1662" i="35"/>
  <c r="M1678" i="35"/>
  <c r="L1678" i="35"/>
  <c r="M1694" i="35"/>
  <c r="L1694" i="35"/>
  <c r="M1514" i="35"/>
  <c r="L1514" i="35"/>
  <c r="M1518" i="35"/>
  <c r="L1518" i="35"/>
  <c r="M1522" i="35"/>
  <c r="L1522" i="35"/>
  <c r="M1526" i="35"/>
  <c r="L1526" i="35"/>
  <c r="M1530" i="35"/>
  <c r="L1530" i="35"/>
  <c r="M1534" i="35"/>
  <c r="L1534" i="35"/>
  <c r="M1538" i="35"/>
  <c r="L1538" i="35"/>
  <c r="M1542" i="35"/>
  <c r="L1542" i="35"/>
  <c r="M1546" i="35"/>
  <c r="L1546" i="35"/>
  <c r="M1550" i="35"/>
  <c r="L1550" i="35"/>
  <c r="M1554" i="35"/>
  <c r="L1554" i="35"/>
  <c r="M1558" i="35"/>
  <c r="L1558" i="35"/>
  <c r="M1566" i="35"/>
  <c r="L1566" i="35"/>
  <c r="M1578" i="35"/>
  <c r="L1578" i="35"/>
  <c r="M1594" i="35"/>
  <c r="L1594" i="35"/>
  <c r="M1610" i="35"/>
  <c r="L1610" i="35"/>
  <c r="M1626" i="35"/>
  <c r="L1626" i="35"/>
  <c r="M1642" i="35"/>
  <c r="L1642" i="35"/>
  <c r="M1658" i="35"/>
  <c r="L1658" i="35"/>
  <c r="M1674" i="35"/>
  <c r="L1674" i="35"/>
  <c r="M1690" i="35"/>
  <c r="L1690" i="35"/>
  <c r="M1574" i="35"/>
  <c r="L1574" i="35"/>
  <c r="M1590" i="35"/>
  <c r="L1590" i="35"/>
  <c r="M1606" i="35"/>
  <c r="L1606" i="35"/>
  <c r="M1622" i="35"/>
  <c r="L1622" i="35"/>
  <c r="M1638" i="35"/>
  <c r="L1638" i="35"/>
  <c r="M1654" i="35"/>
  <c r="L1654" i="35"/>
  <c r="M1670" i="35"/>
  <c r="L1670" i="35"/>
  <c r="M1686" i="35"/>
  <c r="L1686" i="35"/>
  <c r="L1561" i="35"/>
  <c r="L1565" i="35"/>
  <c r="L1569" i="35"/>
  <c r="L1573" i="35"/>
  <c r="L1577" i="35"/>
  <c r="L1581" i="35"/>
  <c r="L1585" i="35"/>
  <c r="L1589" i="35"/>
  <c r="L1593" i="35"/>
  <c r="L1597" i="35"/>
  <c r="L1601" i="35"/>
  <c r="L1605" i="35"/>
  <c r="L1609" i="35"/>
  <c r="L1613" i="35"/>
  <c r="L1617" i="35"/>
  <c r="L1621" i="35"/>
  <c r="L1625" i="35"/>
  <c r="L1629" i="35"/>
  <c r="L1633" i="35"/>
  <c r="L1637" i="35"/>
  <c r="L1641" i="35"/>
  <c r="L1645" i="35"/>
  <c r="L1649" i="35"/>
  <c r="L1653" i="35"/>
  <c r="L1657" i="35"/>
  <c r="L1661" i="35"/>
  <c r="L1665" i="35"/>
  <c r="L1669" i="35"/>
  <c r="L1673" i="35"/>
  <c r="L1677" i="35"/>
  <c r="L1681" i="35"/>
  <c r="L1685" i="35"/>
  <c r="L1689" i="35"/>
  <c r="L1693" i="35"/>
  <c r="L1697" i="35"/>
  <c r="L81" i="34"/>
  <c r="M81" i="34"/>
  <c r="L101" i="34"/>
  <c r="M101" i="34"/>
  <c r="L180" i="34"/>
  <c r="M180" i="34"/>
  <c r="M238" i="34"/>
  <c r="L238" i="34"/>
  <c r="L259" i="34"/>
  <c r="M259" i="34"/>
  <c r="M395" i="34"/>
  <c r="L395" i="34"/>
  <c r="M412" i="34"/>
  <c r="L412" i="34"/>
  <c r="M439" i="34"/>
  <c r="L439" i="34"/>
  <c r="M476" i="34"/>
  <c r="L476" i="34"/>
  <c r="L20" i="34"/>
  <c r="M20" i="34"/>
  <c r="M22" i="34"/>
  <c r="L34" i="34"/>
  <c r="M38" i="34"/>
  <c r="L38" i="34"/>
  <c r="L66" i="34"/>
  <c r="M66" i="34"/>
  <c r="M67" i="34"/>
  <c r="L77" i="34"/>
  <c r="L85" i="34"/>
  <c r="M85" i="34"/>
  <c r="M86" i="34"/>
  <c r="L98" i="34"/>
  <c r="M130" i="34"/>
  <c r="L134" i="34"/>
  <c r="M134" i="34"/>
  <c r="M135" i="34"/>
  <c r="L138" i="34"/>
  <c r="L156" i="34"/>
  <c r="M156" i="34"/>
  <c r="M166" i="34"/>
  <c r="M178" i="34"/>
  <c r="L188" i="34"/>
  <c r="M188" i="34"/>
  <c r="L200" i="34"/>
  <c r="M200" i="34"/>
  <c r="L215" i="34"/>
  <c r="M215" i="34"/>
  <c r="L230" i="34"/>
  <c r="M230" i="34"/>
  <c r="M240" i="34"/>
  <c r="M247" i="34"/>
  <c r="L247" i="34"/>
  <c r="M260" i="34"/>
  <c r="L260" i="34"/>
  <c r="M268" i="34"/>
  <c r="M287" i="34"/>
  <c r="L287" i="34"/>
  <c r="M309" i="34"/>
  <c r="M316" i="34"/>
  <c r="L316" i="34"/>
  <c r="M328" i="34"/>
  <c r="L328" i="34"/>
  <c r="M336" i="34"/>
  <c r="M343" i="34"/>
  <c r="L343" i="34"/>
  <c r="M359" i="34"/>
  <c r="L359" i="34"/>
  <c r="M368" i="34"/>
  <c r="M375" i="34"/>
  <c r="L375" i="34"/>
  <c r="M384" i="34"/>
  <c r="L386" i="34"/>
  <c r="M386" i="34"/>
  <c r="M391" i="34"/>
  <c r="L391" i="34"/>
  <c r="M400" i="34"/>
  <c r="L402" i="34"/>
  <c r="M402" i="34"/>
  <c r="M415" i="34"/>
  <c r="L415" i="34"/>
  <c r="M420" i="34"/>
  <c r="L420" i="34"/>
  <c r="L434" i="34"/>
  <c r="M434" i="34"/>
  <c r="M447" i="34"/>
  <c r="L447" i="34"/>
  <c r="M452" i="34"/>
  <c r="L452" i="34"/>
  <c r="L466" i="34"/>
  <c r="M466" i="34"/>
  <c r="M479" i="34"/>
  <c r="L479" i="34"/>
  <c r="M484" i="34"/>
  <c r="L484" i="34"/>
  <c r="L498" i="34"/>
  <c r="M498" i="34"/>
  <c r="M519" i="34"/>
  <c r="L519" i="34"/>
  <c r="M551" i="34"/>
  <c r="L551" i="34"/>
  <c r="M583" i="34"/>
  <c r="L583" i="34"/>
  <c r="M615" i="34"/>
  <c r="L615" i="34"/>
  <c r="M647" i="34"/>
  <c r="L647" i="34"/>
  <c r="M679" i="34"/>
  <c r="L679" i="34"/>
  <c r="M714" i="34"/>
  <c r="L714" i="34"/>
  <c r="M730" i="34"/>
  <c r="L730" i="34"/>
  <c r="M746" i="34"/>
  <c r="L746" i="34"/>
  <c r="M762" i="34"/>
  <c r="L762" i="34"/>
  <c r="M778" i="34"/>
  <c r="L778" i="34"/>
  <c r="M794" i="34"/>
  <c r="L794" i="34"/>
  <c r="M810" i="34"/>
  <c r="L810" i="34"/>
  <c r="M1207" i="34"/>
  <c r="L1207" i="34"/>
  <c r="M1239" i="34"/>
  <c r="L1239" i="34"/>
  <c r="M1271" i="34"/>
  <c r="L1271" i="34"/>
  <c r="M1303" i="34"/>
  <c r="L1303" i="34"/>
  <c r="M1338" i="34"/>
  <c r="L1338" i="34"/>
  <c r="M1354" i="34"/>
  <c r="L1354" i="34"/>
  <c r="M1370" i="34"/>
  <c r="L1370" i="34"/>
  <c r="M1386" i="34"/>
  <c r="L1386" i="34"/>
  <c r="M1402" i="34"/>
  <c r="L1402" i="34"/>
  <c r="M1418" i="34"/>
  <c r="L1418" i="34"/>
  <c r="M1434" i="34"/>
  <c r="L1434" i="34"/>
  <c r="L1645" i="34"/>
  <c r="M1645" i="34"/>
  <c r="M1720" i="34"/>
  <c r="L1720" i="34"/>
  <c r="M1725" i="34"/>
  <c r="L1725" i="34"/>
  <c r="L1739" i="34"/>
  <c r="M1739" i="34"/>
  <c r="M1752" i="34"/>
  <c r="L1752" i="34"/>
  <c r="M1757" i="34"/>
  <c r="L1757" i="34"/>
  <c r="M1765" i="34"/>
  <c r="L1765" i="34"/>
  <c r="M1787" i="34"/>
  <c r="L1787" i="34"/>
  <c r="M1800" i="34"/>
  <c r="L1800" i="34"/>
  <c r="M1840" i="34"/>
  <c r="L1840" i="34"/>
  <c r="M1845" i="34"/>
  <c r="L1845" i="34"/>
  <c r="M1856" i="34"/>
  <c r="L1856" i="34"/>
  <c r="M1861" i="34"/>
  <c r="L1861" i="34"/>
  <c r="M1872" i="34"/>
  <c r="L1872" i="34"/>
  <c r="M1877" i="34"/>
  <c r="L1877" i="34"/>
  <c r="M1888" i="34"/>
  <c r="L1888" i="34"/>
  <c r="M1893" i="34"/>
  <c r="L1893" i="34"/>
  <c r="M1904" i="34"/>
  <c r="L1904" i="34"/>
  <c r="M1920" i="34"/>
  <c r="L1920" i="34"/>
  <c r="M1936" i="34"/>
  <c r="L1936" i="34"/>
  <c r="M1952" i="34"/>
  <c r="L1952" i="34"/>
  <c r="M1968" i="34"/>
  <c r="L1968" i="34"/>
  <c r="M60" i="34"/>
  <c r="L60" i="34"/>
  <c r="M73" i="34"/>
  <c r="L73" i="34"/>
  <c r="M145" i="34"/>
  <c r="L145" i="34"/>
  <c r="L171" i="34"/>
  <c r="M171" i="34"/>
  <c r="L192" i="34"/>
  <c r="M192" i="34"/>
  <c r="L204" i="34"/>
  <c r="M204" i="34"/>
  <c r="M223" i="34"/>
  <c r="L223" i="34"/>
  <c r="L234" i="34"/>
  <c r="M234" i="34"/>
  <c r="L246" i="34"/>
  <c r="M246" i="34"/>
  <c r="M277" i="34"/>
  <c r="L277" i="34"/>
  <c r="L286" i="34"/>
  <c r="M286" i="34"/>
  <c r="M290" i="34"/>
  <c r="L290" i="34"/>
  <c r="M304" i="34"/>
  <c r="L304" i="34"/>
  <c r="L315" i="34"/>
  <c r="M315" i="34"/>
  <c r="M332" i="34"/>
  <c r="L332" i="34"/>
  <c r="L342" i="34"/>
  <c r="M342" i="34"/>
  <c r="M347" i="34"/>
  <c r="L347" i="34"/>
  <c r="L358" i="34"/>
  <c r="M358" i="34"/>
  <c r="M363" i="34"/>
  <c r="L363" i="34"/>
  <c r="L374" i="34"/>
  <c r="M374" i="34"/>
  <c r="M379" i="34"/>
  <c r="L379" i="34"/>
  <c r="L390" i="34"/>
  <c r="M390" i="34"/>
  <c r="M407" i="34"/>
  <c r="L407" i="34"/>
  <c r="L426" i="34"/>
  <c r="M426" i="34"/>
  <c r="M444" i="34"/>
  <c r="L444" i="34"/>
  <c r="L458" i="34"/>
  <c r="M458" i="34"/>
  <c r="M471" i="34"/>
  <c r="L471" i="34"/>
  <c r="L490" i="34"/>
  <c r="M490" i="34"/>
  <c r="M503" i="34"/>
  <c r="L503" i="34"/>
  <c r="M522" i="34"/>
  <c r="L522" i="34"/>
  <c r="M554" i="34"/>
  <c r="L554" i="34"/>
  <c r="M586" i="34"/>
  <c r="L586" i="34"/>
  <c r="M618" i="34"/>
  <c r="L618" i="34"/>
  <c r="M650" i="34"/>
  <c r="L650" i="34"/>
  <c r="M682" i="34"/>
  <c r="L682" i="34"/>
  <c r="M17" i="34"/>
  <c r="L26" i="34"/>
  <c r="M44" i="34"/>
  <c r="L48" i="34"/>
  <c r="M48" i="34"/>
  <c r="M50" i="34"/>
  <c r="L54" i="34"/>
  <c r="L90" i="34"/>
  <c r="M103" i="34"/>
  <c r="L106" i="34"/>
  <c r="M106" i="34"/>
  <c r="L111" i="34"/>
  <c r="L122" i="34"/>
  <c r="M154" i="34"/>
  <c r="M160" i="34"/>
  <c r="L160" i="34"/>
  <c r="L168" i="34"/>
  <c r="M168" i="34"/>
  <c r="M172" i="34"/>
  <c r="L172" i="34"/>
  <c r="M186" i="34"/>
  <c r="M193" i="34"/>
  <c r="L193" i="34"/>
  <c r="M198" i="34"/>
  <c r="M205" i="34"/>
  <c r="L205" i="34"/>
  <c r="M213" i="34"/>
  <c r="M220" i="34"/>
  <c r="L220" i="34"/>
  <c r="M228" i="34"/>
  <c r="M235" i="34"/>
  <c r="L235" i="34"/>
  <c r="L242" i="34"/>
  <c r="M242" i="34"/>
  <c r="L255" i="34"/>
  <c r="M255" i="34"/>
  <c r="L270" i="34"/>
  <c r="M270" i="34"/>
  <c r="M274" i="34"/>
  <c r="L274" i="34"/>
  <c r="M281" i="34"/>
  <c r="L283" i="34"/>
  <c r="M283" i="34"/>
  <c r="M295" i="34"/>
  <c r="M300" i="34"/>
  <c r="L300" i="34"/>
  <c r="L311" i="34"/>
  <c r="M311" i="34"/>
  <c r="M323" i="34"/>
  <c r="L325" i="34"/>
  <c r="M325" i="34"/>
  <c r="L338" i="34"/>
  <c r="M338" i="34"/>
  <c r="M352" i="34"/>
  <c r="L354" i="34"/>
  <c r="M354" i="34"/>
  <c r="L370" i="34"/>
  <c r="M370" i="34"/>
  <c r="M18" i="34"/>
  <c r="L18" i="34"/>
  <c r="M24" i="34"/>
  <c r="L31" i="34"/>
  <c r="L41" i="34"/>
  <c r="M45" i="34"/>
  <c r="L45" i="34"/>
  <c r="M52" i="34"/>
  <c r="L55" i="34"/>
  <c r="M55" i="34"/>
  <c r="M57" i="34"/>
  <c r="L61" i="34"/>
  <c r="L63" i="34"/>
  <c r="L69" i="34"/>
  <c r="M69" i="34"/>
  <c r="M70" i="34"/>
  <c r="L74" i="34"/>
  <c r="L82" i="34"/>
  <c r="M88" i="34"/>
  <c r="L92" i="34"/>
  <c r="M92" i="34"/>
  <c r="M94" i="34"/>
  <c r="L96" i="34"/>
  <c r="M104" i="34"/>
  <c r="L104" i="34"/>
  <c r="M109" i="34"/>
  <c r="L113" i="34"/>
  <c r="M113" i="34"/>
  <c r="M115" i="34"/>
  <c r="L119" i="34"/>
  <c r="L127" i="34"/>
  <c r="M131" i="34"/>
  <c r="L131" i="34"/>
  <c r="L140" i="34"/>
  <c r="M140" i="34"/>
  <c r="M142" i="34"/>
  <c r="L146" i="34"/>
  <c r="M150" i="34"/>
  <c r="L152" i="34"/>
  <c r="M152" i="34"/>
  <c r="L164" i="34"/>
  <c r="M164" i="34"/>
  <c r="M169" i="34"/>
  <c r="L169" i="34"/>
  <c r="L177" i="34"/>
  <c r="M177" i="34"/>
  <c r="L184" i="34"/>
  <c r="M184" i="34"/>
  <c r="M189" i="34"/>
  <c r="L189" i="34"/>
  <c r="M194" i="34"/>
  <c r="L196" i="34"/>
  <c r="M196" i="34"/>
  <c r="M201" i="34"/>
  <c r="L201" i="34"/>
  <c r="M210" i="34"/>
  <c r="M216" i="34"/>
  <c r="L216" i="34"/>
  <c r="M224" i="34"/>
  <c r="L226" i="34"/>
  <c r="M226" i="34"/>
  <c r="M231" i="34"/>
  <c r="L231" i="34"/>
  <c r="M243" i="34"/>
  <c r="L243" i="34"/>
  <c r="M251" i="34"/>
  <c r="L252" i="34"/>
  <c r="M252" i="34"/>
  <c r="M256" i="34"/>
  <c r="L256" i="34"/>
  <c r="M265" i="34"/>
  <c r="L266" i="34"/>
  <c r="M266" i="34"/>
  <c r="M271" i="34"/>
  <c r="L271" i="34"/>
  <c r="M278" i="34"/>
  <c r="M284" i="34"/>
  <c r="L284" i="34"/>
  <c r="M291" i="34"/>
  <c r="L293" i="34"/>
  <c r="M293" i="34"/>
  <c r="M297" i="34"/>
  <c r="L297" i="34"/>
  <c r="M305" i="34"/>
  <c r="L307" i="34"/>
  <c r="M307" i="34"/>
  <c r="M312" i="34"/>
  <c r="L312" i="34"/>
  <c r="M319" i="34"/>
  <c r="L321" i="34"/>
  <c r="M321" i="34"/>
  <c r="M333" i="34"/>
  <c r="L334" i="34"/>
  <c r="M334" i="34"/>
  <c r="M339" i="34"/>
  <c r="L339" i="34"/>
  <c r="M348" i="34"/>
  <c r="L350" i="34"/>
  <c r="M350" i="34"/>
  <c r="M355" i="34"/>
  <c r="L355" i="34"/>
  <c r="M364" i="34"/>
  <c r="L366" i="34"/>
  <c r="M366" i="34"/>
  <c r="M371" i="34"/>
  <c r="L371" i="34"/>
  <c r="M380" i="34"/>
  <c r="L382" i="34"/>
  <c r="M382" i="34"/>
  <c r="M387" i="34"/>
  <c r="L387" i="34"/>
  <c r="M396" i="34"/>
  <c r="L398" i="34"/>
  <c r="M398" i="34"/>
  <c r="L410" i="34"/>
  <c r="M410" i="34"/>
  <c r="M423" i="34"/>
  <c r="L423" i="34"/>
  <c r="M428" i="34"/>
  <c r="L428" i="34"/>
  <c r="L442" i="34"/>
  <c r="M442" i="34"/>
  <c r="M455" i="34"/>
  <c r="L455" i="34"/>
  <c r="M460" i="34"/>
  <c r="L460" i="34"/>
  <c r="L474" i="34"/>
  <c r="M474" i="34"/>
  <c r="M487" i="34"/>
  <c r="L487" i="34"/>
  <c r="M492" i="34"/>
  <c r="L492" i="34"/>
  <c r="M506" i="34"/>
  <c r="L506" i="34"/>
  <c r="M538" i="34"/>
  <c r="L538" i="34"/>
  <c r="M570" i="34"/>
  <c r="L570" i="34"/>
  <c r="M602" i="34"/>
  <c r="L602" i="34"/>
  <c r="M634" i="34"/>
  <c r="L634" i="34"/>
  <c r="M666" i="34"/>
  <c r="L666" i="34"/>
  <c r="M698" i="34"/>
  <c r="L698" i="34"/>
  <c r="M118" i="34"/>
  <c r="L118" i="34"/>
  <c r="M149" i="34"/>
  <c r="L149" i="34"/>
  <c r="L159" i="34"/>
  <c r="M159" i="34"/>
  <c r="M209" i="34"/>
  <c r="L209" i="34"/>
  <c r="L219" i="34"/>
  <c r="M219" i="34"/>
  <c r="M264" i="34"/>
  <c r="L264" i="34"/>
  <c r="K11" i="34"/>
  <c r="K13" i="34"/>
  <c r="D16" i="10" s="1"/>
  <c r="M25" i="34"/>
  <c r="L25" i="34"/>
  <c r="L33" i="34"/>
  <c r="M33" i="34"/>
  <c r="M53" i="34"/>
  <c r="L53" i="34"/>
  <c r="M68" i="34"/>
  <c r="L68" i="34"/>
  <c r="L76" i="34"/>
  <c r="M76" i="34"/>
  <c r="M89" i="34"/>
  <c r="L89" i="34"/>
  <c r="M110" i="34"/>
  <c r="L110" i="34"/>
  <c r="L121" i="34"/>
  <c r="M121" i="34"/>
  <c r="M137" i="34"/>
  <c r="L137" i="34"/>
  <c r="L148" i="34"/>
  <c r="M148" i="34"/>
  <c r="M153" i="34"/>
  <c r="L153" i="34"/>
  <c r="M165" i="34"/>
  <c r="L165" i="34"/>
  <c r="L175" i="34"/>
  <c r="M175" i="34"/>
  <c r="M185" i="34"/>
  <c r="L185" i="34"/>
  <c r="M197" i="34"/>
  <c r="L197" i="34"/>
  <c r="L208" i="34"/>
  <c r="M208" i="34"/>
  <c r="M212" i="34"/>
  <c r="L212" i="34"/>
  <c r="L222" i="34"/>
  <c r="M222" i="34"/>
  <c r="M227" i="34"/>
  <c r="L227" i="34"/>
  <c r="M239" i="34"/>
  <c r="L239" i="34"/>
  <c r="L250" i="34"/>
  <c r="M250" i="34"/>
  <c r="M253" i="34"/>
  <c r="L253" i="34"/>
  <c r="L263" i="34"/>
  <c r="M263" i="34"/>
  <c r="M267" i="34"/>
  <c r="L267" i="34"/>
  <c r="L276" i="34"/>
  <c r="M276" i="34"/>
  <c r="M280" i="34"/>
  <c r="L280" i="34"/>
  <c r="L289" i="34"/>
  <c r="M289" i="34"/>
  <c r="M294" i="34"/>
  <c r="L294" i="34"/>
  <c r="L303" i="34"/>
  <c r="M303" i="34"/>
  <c r="M308" i="34"/>
  <c r="L308" i="34"/>
  <c r="M322" i="34"/>
  <c r="L322" i="34"/>
  <c r="L331" i="34"/>
  <c r="M331" i="34"/>
  <c r="M335" i="34"/>
  <c r="L335" i="34"/>
  <c r="L346" i="34"/>
  <c r="M346" i="34"/>
  <c r="M351" i="34"/>
  <c r="L351" i="34"/>
  <c r="L362" i="34"/>
  <c r="M362" i="34"/>
  <c r="M367" i="34"/>
  <c r="L367" i="34"/>
  <c r="L378" i="34"/>
  <c r="M378" i="34"/>
  <c r="M383" i="34"/>
  <c r="L383" i="34"/>
  <c r="L394" i="34"/>
  <c r="M394" i="34"/>
  <c r="M399" i="34"/>
  <c r="L399" i="34"/>
  <c r="M404" i="34"/>
  <c r="L404" i="34"/>
  <c r="L418" i="34"/>
  <c r="M418" i="34"/>
  <c r="M431" i="34"/>
  <c r="L431" i="34"/>
  <c r="M436" i="34"/>
  <c r="L436" i="34"/>
  <c r="L450" i="34"/>
  <c r="M450" i="34"/>
  <c r="M463" i="34"/>
  <c r="L463" i="34"/>
  <c r="M468" i="34"/>
  <c r="L468" i="34"/>
  <c r="L482" i="34"/>
  <c r="M482" i="34"/>
  <c r="M495" i="34"/>
  <c r="L495" i="34"/>
  <c r="M500" i="34"/>
  <c r="L500" i="34"/>
  <c r="M535" i="34"/>
  <c r="L535" i="34"/>
  <c r="M567" i="34"/>
  <c r="L567" i="34"/>
  <c r="M599" i="34"/>
  <c r="L599" i="34"/>
  <c r="M631" i="34"/>
  <c r="L631" i="34"/>
  <c r="M663" i="34"/>
  <c r="L663" i="34"/>
  <c r="M695" i="34"/>
  <c r="L695" i="34"/>
  <c r="M510" i="34"/>
  <c r="L510" i="34"/>
  <c r="M526" i="34"/>
  <c r="L526" i="34"/>
  <c r="M542" i="34"/>
  <c r="L542" i="34"/>
  <c r="M558" i="34"/>
  <c r="L558" i="34"/>
  <c r="M574" i="34"/>
  <c r="L574" i="34"/>
  <c r="M590" i="34"/>
  <c r="L590" i="34"/>
  <c r="M606" i="34"/>
  <c r="L606" i="34"/>
  <c r="M622" i="34"/>
  <c r="L622" i="34"/>
  <c r="M638" i="34"/>
  <c r="L638" i="34"/>
  <c r="M654" i="34"/>
  <c r="L654" i="34"/>
  <c r="M670" i="34"/>
  <c r="L670" i="34"/>
  <c r="M686" i="34"/>
  <c r="L686" i="34"/>
  <c r="M702" i="34"/>
  <c r="L702" i="34"/>
  <c r="M718" i="34"/>
  <c r="L718" i="34"/>
  <c r="M734" i="34"/>
  <c r="L734" i="34"/>
  <c r="M750" i="34"/>
  <c r="L750" i="34"/>
  <c r="M766" i="34"/>
  <c r="L766" i="34"/>
  <c r="M782" i="34"/>
  <c r="L782" i="34"/>
  <c r="M798" i="34"/>
  <c r="L798" i="34"/>
  <c r="M814" i="34"/>
  <c r="L814" i="34"/>
  <c r="M1194" i="34"/>
  <c r="L1194" i="34"/>
  <c r="M1226" i="34"/>
  <c r="L1226" i="34"/>
  <c r="M1258" i="34"/>
  <c r="L1258" i="34"/>
  <c r="M1290" i="34"/>
  <c r="L1290" i="34"/>
  <c r="M1322" i="34"/>
  <c r="L1322" i="34"/>
  <c r="M514" i="34"/>
  <c r="L514" i="34"/>
  <c r="M530" i="34"/>
  <c r="L530" i="34"/>
  <c r="M546" i="34"/>
  <c r="L546" i="34"/>
  <c r="M562" i="34"/>
  <c r="L562" i="34"/>
  <c r="M578" i="34"/>
  <c r="L578" i="34"/>
  <c r="M594" i="34"/>
  <c r="L594" i="34"/>
  <c r="M610" i="34"/>
  <c r="L610" i="34"/>
  <c r="M626" i="34"/>
  <c r="L626" i="34"/>
  <c r="M642" i="34"/>
  <c r="L642" i="34"/>
  <c r="M658" i="34"/>
  <c r="L658" i="34"/>
  <c r="M674" i="34"/>
  <c r="L674" i="34"/>
  <c r="M690" i="34"/>
  <c r="L690" i="34"/>
  <c r="M706" i="34"/>
  <c r="L706" i="34"/>
  <c r="M722" i="34"/>
  <c r="L722" i="34"/>
  <c r="M738" i="34"/>
  <c r="L738" i="34"/>
  <c r="M754" i="34"/>
  <c r="L754" i="34"/>
  <c r="M770" i="34"/>
  <c r="L770" i="34"/>
  <c r="M786" i="34"/>
  <c r="L786" i="34"/>
  <c r="M802" i="34"/>
  <c r="L802" i="34"/>
  <c r="M818" i="34"/>
  <c r="L818" i="34"/>
  <c r="M1191" i="34"/>
  <c r="L1191" i="34"/>
  <c r="M1223" i="34"/>
  <c r="L1223" i="34"/>
  <c r="M1255" i="34"/>
  <c r="L1255" i="34"/>
  <c r="M1287" i="34"/>
  <c r="L1287" i="34"/>
  <c r="M1319" i="34"/>
  <c r="L1319" i="34"/>
  <c r="L403" i="34"/>
  <c r="M406" i="34"/>
  <c r="L411" i="34"/>
  <c r="M414" i="34"/>
  <c r="L419" i="34"/>
  <c r="M422" i="34"/>
  <c r="L427" i="34"/>
  <c r="M430" i="34"/>
  <c r="L435" i="34"/>
  <c r="M438" i="34"/>
  <c r="L443" i="34"/>
  <c r="M446" i="34"/>
  <c r="L451" i="34"/>
  <c r="M454" i="34"/>
  <c r="L459" i="34"/>
  <c r="M462" i="34"/>
  <c r="L467" i="34"/>
  <c r="M470" i="34"/>
  <c r="L475" i="34"/>
  <c r="M478" i="34"/>
  <c r="L483" i="34"/>
  <c r="M486" i="34"/>
  <c r="L491" i="34"/>
  <c r="M494" i="34"/>
  <c r="L499" i="34"/>
  <c r="M502" i="34"/>
  <c r="L511" i="34"/>
  <c r="M518" i="34"/>
  <c r="L518" i="34"/>
  <c r="L527" i="34"/>
  <c r="M534" i="34"/>
  <c r="L534" i="34"/>
  <c r="L543" i="34"/>
  <c r="M550" i="34"/>
  <c r="L550" i="34"/>
  <c r="L559" i="34"/>
  <c r="M566" i="34"/>
  <c r="L566" i="34"/>
  <c r="L575" i="34"/>
  <c r="M582" i="34"/>
  <c r="L582" i="34"/>
  <c r="L591" i="34"/>
  <c r="M598" i="34"/>
  <c r="L598" i="34"/>
  <c r="L607" i="34"/>
  <c r="M614" i="34"/>
  <c r="L614" i="34"/>
  <c r="L623" i="34"/>
  <c r="M630" i="34"/>
  <c r="L630" i="34"/>
  <c r="L639" i="34"/>
  <c r="M646" i="34"/>
  <c r="L646" i="34"/>
  <c r="L655" i="34"/>
  <c r="M662" i="34"/>
  <c r="L662" i="34"/>
  <c r="L671" i="34"/>
  <c r="M678" i="34"/>
  <c r="L678" i="34"/>
  <c r="L687" i="34"/>
  <c r="M694" i="34"/>
  <c r="L694" i="34"/>
  <c r="L703" i="34"/>
  <c r="M710" i="34"/>
  <c r="L710" i="34"/>
  <c r="M726" i="34"/>
  <c r="L726" i="34"/>
  <c r="M742" i="34"/>
  <c r="L742" i="34"/>
  <c r="M758" i="34"/>
  <c r="L758" i="34"/>
  <c r="M774" i="34"/>
  <c r="L774" i="34"/>
  <c r="M790" i="34"/>
  <c r="L790" i="34"/>
  <c r="M806" i="34"/>
  <c r="L806" i="34"/>
  <c r="M1210" i="34"/>
  <c r="L1210" i="34"/>
  <c r="M1242" i="34"/>
  <c r="L1242" i="34"/>
  <c r="M1274" i="34"/>
  <c r="L1274" i="34"/>
  <c r="M1306" i="34"/>
  <c r="L1306" i="34"/>
  <c r="M1198" i="34"/>
  <c r="L1198" i="34"/>
  <c r="M1214" i="34"/>
  <c r="L1214" i="34"/>
  <c r="M1230" i="34"/>
  <c r="L1230" i="34"/>
  <c r="M1246" i="34"/>
  <c r="L1246" i="34"/>
  <c r="M1262" i="34"/>
  <c r="L1262" i="34"/>
  <c r="M1278" i="34"/>
  <c r="L1278" i="34"/>
  <c r="M1294" i="34"/>
  <c r="L1294" i="34"/>
  <c r="M1310" i="34"/>
  <c r="L1310" i="34"/>
  <c r="M1326" i="34"/>
  <c r="L1326" i="34"/>
  <c r="M1342" i="34"/>
  <c r="L1342" i="34"/>
  <c r="M1358" i="34"/>
  <c r="L1358" i="34"/>
  <c r="M1374" i="34"/>
  <c r="L1374" i="34"/>
  <c r="M1390" i="34"/>
  <c r="L1390" i="34"/>
  <c r="M1406" i="34"/>
  <c r="L1406" i="34"/>
  <c r="M1422" i="34"/>
  <c r="L1422" i="34"/>
  <c r="L1631" i="34"/>
  <c r="M1631" i="34"/>
  <c r="L1663" i="34"/>
  <c r="M1663" i="34"/>
  <c r="M1202" i="34"/>
  <c r="L1202" i="34"/>
  <c r="M1218" i="34"/>
  <c r="L1218" i="34"/>
  <c r="M1234" i="34"/>
  <c r="L1234" i="34"/>
  <c r="M1250" i="34"/>
  <c r="L1250" i="34"/>
  <c r="M1266" i="34"/>
  <c r="L1266" i="34"/>
  <c r="M1282" i="34"/>
  <c r="L1282" i="34"/>
  <c r="M1298" i="34"/>
  <c r="L1298" i="34"/>
  <c r="M1314" i="34"/>
  <c r="L1314" i="34"/>
  <c r="M1330" i="34"/>
  <c r="L1330" i="34"/>
  <c r="M1346" i="34"/>
  <c r="L1346" i="34"/>
  <c r="M1362" i="34"/>
  <c r="L1362" i="34"/>
  <c r="M1378" i="34"/>
  <c r="L1378" i="34"/>
  <c r="M1394" i="34"/>
  <c r="L1394" i="34"/>
  <c r="M1410" i="34"/>
  <c r="L1410" i="34"/>
  <c r="M1426" i="34"/>
  <c r="L1426" i="34"/>
  <c r="L1629" i="34"/>
  <c r="M1629" i="34"/>
  <c r="L1661" i="34"/>
  <c r="M1661" i="34"/>
  <c r="M1190" i="34"/>
  <c r="L1190" i="34"/>
  <c r="L1199" i="34"/>
  <c r="M1206" i="34"/>
  <c r="L1206" i="34"/>
  <c r="L1215" i="34"/>
  <c r="M1222" i="34"/>
  <c r="L1222" i="34"/>
  <c r="L1231" i="34"/>
  <c r="M1238" i="34"/>
  <c r="L1238" i="34"/>
  <c r="L1247" i="34"/>
  <c r="M1254" i="34"/>
  <c r="L1254" i="34"/>
  <c r="L1263" i="34"/>
  <c r="M1270" i="34"/>
  <c r="L1270" i="34"/>
  <c r="L1279" i="34"/>
  <c r="M1286" i="34"/>
  <c r="L1286" i="34"/>
  <c r="L1295" i="34"/>
  <c r="M1302" i="34"/>
  <c r="L1302" i="34"/>
  <c r="L1311" i="34"/>
  <c r="M1318" i="34"/>
  <c r="L1318" i="34"/>
  <c r="L1327" i="34"/>
  <c r="M1334" i="34"/>
  <c r="L1334" i="34"/>
  <c r="M1350" i="34"/>
  <c r="L1350" i="34"/>
  <c r="M1366" i="34"/>
  <c r="L1366" i="34"/>
  <c r="M1382" i="34"/>
  <c r="L1382" i="34"/>
  <c r="M1398" i="34"/>
  <c r="L1398" i="34"/>
  <c r="M1414" i="34"/>
  <c r="L1414" i="34"/>
  <c r="M1430" i="34"/>
  <c r="L1430" i="34"/>
  <c r="L1647" i="34"/>
  <c r="M1647" i="34"/>
  <c r="L1715" i="34"/>
  <c r="M1715" i="34"/>
  <c r="M1728" i="34"/>
  <c r="L1728" i="34"/>
  <c r="M1733" i="34"/>
  <c r="L1733" i="34"/>
  <c r="L1747" i="34"/>
  <c r="M1747" i="34"/>
  <c r="L1763" i="34"/>
  <c r="M1763" i="34"/>
  <c r="M1771" i="34"/>
  <c r="L1771" i="34"/>
  <c r="M1784" i="34"/>
  <c r="L1784" i="34"/>
  <c r="M1817" i="34"/>
  <c r="L1817" i="34"/>
  <c r="L1723" i="34"/>
  <c r="M1723" i="34"/>
  <c r="M1736" i="34"/>
  <c r="L1736" i="34"/>
  <c r="M1741" i="34"/>
  <c r="L1741" i="34"/>
  <c r="L1755" i="34"/>
  <c r="M1755" i="34"/>
  <c r="M1760" i="34"/>
  <c r="L1760" i="34"/>
  <c r="M1768" i="34"/>
  <c r="L1768" i="34"/>
  <c r="L1815" i="34"/>
  <c r="M1815" i="34"/>
  <c r="M1673" i="34"/>
  <c r="L1673" i="34"/>
  <c r="M1677" i="34"/>
  <c r="L1677" i="34"/>
  <c r="M1681" i="34"/>
  <c r="L1681" i="34"/>
  <c r="M1685" i="34"/>
  <c r="L1685" i="34"/>
  <c r="M1689" i="34"/>
  <c r="L1689" i="34"/>
  <c r="M1693" i="34"/>
  <c r="L1693" i="34"/>
  <c r="M1697" i="34"/>
  <c r="L1697" i="34"/>
  <c r="M1701" i="34"/>
  <c r="L1701" i="34"/>
  <c r="M1705" i="34"/>
  <c r="L1705" i="34"/>
  <c r="M1709" i="34"/>
  <c r="L1709" i="34"/>
  <c r="M1712" i="34"/>
  <c r="L1712" i="34"/>
  <c r="M1717" i="34"/>
  <c r="L1717" i="34"/>
  <c r="L1731" i="34"/>
  <c r="M1731" i="34"/>
  <c r="M1744" i="34"/>
  <c r="L1744" i="34"/>
  <c r="M1749" i="34"/>
  <c r="L1749" i="34"/>
  <c r="M1803" i="34"/>
  <c r="L1803" i="34"/>
  <c r="M1812" i="34"/>
  <c r="L1812" i="34"/>
  <c r="M1775" i="34"/>
  <c r="L1775" i="34"/>
  <c r="M1791" i="34"/>
  <c r="L1791" i="34"/>
  <c r="M1836" i="34"/>
  <c r="L1836" i="34"/>
  <c r="M1841" i="34"/>
  <c r="L1841" i="34"/>
  <c r="M1852" i="34"/>
  <c r="L1852" i="34"/>
  <c r="M1857" i="34"/>
  <c r="L1857" i="34"/>
  <c r="M1868" i="34"/>
  <c r="L1868" i="34"/>
  <c r="M1873" i="34"/>
  <c r="L1873" i="34"/>
  <c r="M1884" i="34"/>
  <c r="L1884" i="34"/>
  <c r="M1889" i="34"/>
  <c r="L1889" i="34"/>
  <c r="M1900" i="34"/>
  <c r="L1900" i="34"/>
  <c r="M1916" i="34"/>
  <c r="L1916" i="34"/>
  <c r="M1932" i="34"/>
  <c r="L1932" i="34"/>
  <c r="M1948" i="34"/>
  <c r="L1948" i="34"/>
  <c r="M1964" i="34"/>
  <c r="L1964" i="34"/>
  <c r="M1779" i="34"/>
  <c r="L1779" i="34"/>
  <c r="M1795" i="34"/>
  <c r="L1795" i="34"/>
  <c r="M1837" i="34"/>
  <c r="L1837" i="34"/>
  <c r="M1848" i="34"/>
  <c r="L1848" i="34"/>
  <c r="M1853" i="34"/>
  <c r="L1853" i="34"/>
  <c r="M1864" i="34"/>
  <c r="L1864" i="34"/>
  <c r="M1869" i="34"/>
  <c r="L1869" i="34"/>
  <c r="M1880" i="34"/>
  <c r="L1880" i="34"/>
  <c r="M1885" i="34"/>
  <c r="L1885" i="34"/>
  <c r="M1896" i="34"/>
  <c r="L1896" i="34"/>
  <c r="M1912" i="34"/>
  <c r="L1912" i="34"/>
  <c r="M1928" i="34"/>
  <c r="L1928" i="34"/>
  <c r="M1944" i="34"/>
  <c r="L1944" i="34"/>
  <c r="M1960" i="34"/>
  <c r="L1960" i="34"/>
  <c r="M1711" i="34"/>
  <c r="L1716" i="34"/>
  <c r="M1719" i="34"/>
  <c r="L1724" i="34"/>
  <c r="M1727" i="34"/>
  <c r="L1732" i="34"/>
  <c r="M1735" i="34"/>
  <c r="L1740" i="34"/>
  <c r="M1743" i="34"/>
  <c r="L1748" i="34"/>
  <c r="M1751" i="34"/>
  <c r="L1756" i="34"/>
  <c r="M1783" i="34"/>
  <c r="L1783" i="34"/>
  <c r="M1799" i="34"/>
  <c r="L1799" i="34"/>
  <c r="M1844" i="34"/>
  <c r="L1844" i="34"/>
  <c r="M1849" i="34"/>
  <c r="L1849" i="34"/>
  <c r="M1860" i="34"/>
  <c r="L1860" i="34"/>
  <c r="M1865" i="34"/>
  <c r="L1865" i="34"/>
  <c r="M1876" i="34"/>
  <c r="L1876" i="34"/>
  <c r="M1881" i="34"/>
  <c r="L1881" i="34"/>
  <c r="M1892" i="34"/>
  <c r="L1892" i="34"/>
  <c r="M1908" i="34"/>
  <c r="L1908" i="34"/>
  <c r="M1924" i="34"/>
  <c r="L1924" i="34"/>
  <c r="M1940" i="34"/>
  <c r="L1940" i="34"/>
  <c r="M1956" i="34"/>
  <c r="L1956" i="34"/>
  <c r="M1972" i="34"/>
  <c r="L1972" i="34"/>
  <c r="L1897" i="34"/>
  <c r="L1901" i="34"/>
  <c r="L1905" i="34"/>
  <c r="L1909" i="34"/>
  <c r="L1913" i="34"/>
  <c r="L1917" i="34"/>
  <c r="L1921" i="34"/>
  <c r="L1925" i="34"/>
  <c r="L1929" i="34"/>
  <c r="L1933" i="34"/>
  <c r="L1937" i="34"/>
  <c r="L1941" i="34"/>
  <c r="L1945" i="34"/>
  <c r="L1949" i="34"/>
  <c r="L1953" i="34"/>
  <c r="L1957" i="34"/>
  <c r="L1961" i="34"/>
  <c r="L1965" i="34"/>
  <c r="L1969" i="34"/>
  <c r="D13" i="14"/>
  <c r="E13" i="14"/>
  <c r="F13" i="14"/>
  <c r="G13" i="14"/>
  <c r="H13" i="14"/>
  <c r="I13" i="14"/>
  <c r="J13" i="14"/>
  <c r="C17" i="10" s="1"/>
  <c r="C41" i="10" s="1"/>
  <c r="C13" i="14"/>
  <c r="C14" i="10" s="1"/>
  <c r="D12" i="14"/>
  <c r="E12" i="14"/>
  <c r="F12" i="14"/>
  <c r="G12" i="14"/>
  <c r="H12" i="14"/>
  <c r="I12" i="14"/>
  <c r="J12" i="14"/>
  <c r="C12" i="14"/>
  <c r="D11" i="14"/>
  <c r="C15" i="10" s="1"/>
  <c r="E11" i="14"/>
  <c r="F11" i="14"/>
  <c r="G11" i="14"/>
  <c r="H11" i="14"/>
  <c r="I11" i="14"/>
  <c r="J11" i="14"/>
  <c r="C11" i="14"/>
  <c r="A276" i="33"/>
  <c r="A275" i="33"/>
  <c r="A274" i="33"/>
  <c r="A273" i="33"/>
  <c r="A272" i="33"/>
  <c r="A271" i="33"/>
  <c r="A270" i="33"/>
  <c r="A269" i="33"/>
  <c r="A268" i="33"/>
  <c r="A267" i="33"/>
  <c r="A266" i="33"/>
  <c r="A265" i="33"/>
  <c r="A264" i="33"/>
  <c r="A263" i="33"/>
  <c r="A262" i="33"/>
  <c r="A261" i="33"/>
  <c r="A260" i="33"/>
  <c r="A259" i="33"/>
  <c r="A258" i="33"/>
  <c r="A257" i="33"/>
  <c r="A256" i="33"/>
  <c r="A255" i="33"/>
  <c r="A254" i="33"/>
  <c r="A253" i="33"/>
  <c r="A252" i="33"/>
  <c r="A251" i="33"/>
  <c r="A250" i="33"/>
  <c r="A249" i="33"/>
  <c r="A248" i="33"/>
  <c r="A247" i="33"/>
  <c r="A246" i="33"/>
  <c r="A245" i="33"/>
  <c r="A244" i="33"/>
  <c r="A243" i="33"/>
  <c r="A242" i="33"/>
  <c r="A241" i="33"/>
  <c r="A240" i="33"/>
  <c r="A239" i="33"/>
  <c r="A238" i="33"/>
  <c r="A237" i="33"/>
  <c r="A236" i="33"/>
  <c r="A235" i="33"/>
  <c r="A234" i="33"/>
  <c r="A233" i="33"/>
  <c r="A232" i="33"/>
  <c r="A231" i="33"/>
  <c r="A230" i="33"/>
  <c r="A229" i="33"/>
  <c r="A228" i="33"/>
  <c r="A227" i="33"/>
  <c r="A226" i="33"/>
  <c r="A225" i="33"/>
  <c r="A224" i="33"/>
  <c r="A223" i="33"/>
  <c r="A222" i="33"/>
  <c r="A221" i="33"/>
  <c r="A220" i="33"/>
  <c r="A219" i="33"/>
  <c r="A218" i="33"/>
  <c r="A217" i="33"/>
  <c r="A216" i="33"/>
  <c r="A215" i="33"/>
  <c r="A214" i="33"/>
  <c r="A213" i="33"/>
  <c r="A212" i="33"/>
  <c r="A211" i="33"/>
  <c r="A210" i="33"/>
  <c r="A209" i="33"/>
  <c r="A208" i="33"/>
  <c r="A207" i="33"/>
  <c r="A206" i="33"/>
  <c r="A205" i="33"/>
  <c r="A204" i="33"/>
  <c r="A203" i="33"/>
  <c r="A202" i="33"/>
  <c r="A201" i="33"/>
  <c r="A200" i="33"/>
  <c r="A199" i="33"/>
  <c r="A198" i="33"/>
  <c r="A197" i="33"/>
  <c r="A196" i="33"/>
  <c r="A195" i="33"/>
  <c r="A194" i="33"/>
  <c r="A193" i="33"/>
  <c r="A192" i="33"/>
  <c r="A191" i="33"/>
  <c r="A190" i="33"/>
  <c r="A189" i="33"/>
  <c r="A188" i="33"/>
  <c r="A187" i="33"/>
  <c r="A186" i="33"/>
  <c r="A185" i="33"/>
  <c r="A184" i="33"/>
  <c r="A183" i="33"/>
  <c r="A182" i="33"/>
  <c r="A181" i="33"/>
  <c r="A180" i="33"/>
  <c r="A179" i="33"/>
  <c r="A178" i="33"/>
  <c r="A177" i="33"/>
  <c r="A176" i="33"/>
  <c r="A175" i="33"/>
  <c r="A174" i="33"/>
  <c r="A173" i="33"/>
  <c r="A172" i="33"/>
  <c r="A171" i="33"/>
  <c r="A170" i="33"/>
  <c r="A169" i="33"/>
  <c r="A168" i="33"/>
  <c r="A167" i="33"/>
  <c r="A166" i="33"/>
  <c r="A165" i="33"/>
  <c r="A164" i="33"/>
  <c r="A163" i="33"/>
  <c r="A162" i="33"/>
  <c r="A161" i="33"/>
  <c r="A160" i="33"/>
  <c r="A159" i="33"/>
  <c r="A158" i="33"/>
  <c r="A157" i="33"/>
  <c r="A156" i="33"/>
  <c r="A155" i="33"/>
  <c r="A154" i="33"/>
  <c r="A153" i="33"/>
  <c r="A152" i="33"/>
  <c r="A151" i="33"/>
  <c r="A150" i="33"/>
  <c r="A149" i="33"/>
  <c r="A148" i="33"/>
  <c r="A147" i="33"/>
  <c r="A146" i="33"/>
  <c r="A145" i="33"/>
  <c r="A144" i="33"/>
  <c r="A143" i="33"/>
  <c r="A142" i="33"/>
  <c r="A141" i="33"/>
  <c r="A140" i="33"/>
  <c r="A139" i="33"/>
  <c r="A138" i="33"/>
  <c r="A137" i="33"/>
  <c r="A136" i="33"/>
  <c r="A135" i="33"/>
  <c r="A134" i="33"/>
  <c r="A133" i="33"/>
  <c r="A132" i="33"/>
  <c r="A131" i="33"/>
  <c r="A130" i="33"/>
  <c r="A129" i="33"/>
  <c r="A128" i="33"/>
  <c r="A127" i="33"/>
  <c r="A126" i="33"/>
  <c r="A125" i="33"/>
  <c r="A124" i="33"/>
  <c r="A123" i="33"/>
  <c r="A122" i="33"/>
  <c r="A121" i="33"/>
  <c r="A120" i="33"/>
  <c r="A119" i="33"/>
  <c r="A118" i="33"/>
  <c r="A117" i="33"/>
  <c r="A116" i="33"/>
  <c r="A115" i="33"/>
  <c r="A114" i="33"/>
  <c r="A113" i="33"/>
  <c r="A112" i="33"/>
  <c r="A111" i="33"/>
  <c r="A110" i="33"/>
  <c r="A109" i="33"/>
  <c r="A108" i="33"/>
  <c r="A107" i="33"/>
  <c r="A106" i="33"/>
  <c r="A105" i="33"/>
  <c r="A104" i="33"/>
  <c r="A103" i="33"/>
  <c r="A102" i="33"/>
  <c r="A101" i="33"/>
  <c r="A100" i="33"/>
  <c r="A99" i="33"/>
  <c r="A98" i="33"/>
  <c r="A97" i="33"/>
  <c r="A96" i="33"/>
  <c r="A95" i="33"/>
  <c r="A94" i="33"/>
  <c r="A93" i="33"/>
  <c r="A92" i="33"/>
  <c r="A91" i="33"/>
  <c r="A90" i="33"/>
  <c r="A89" i="33"/>
  <c r="A88" i="33"/>
  <c r="A87" i="33"/>
  <c r="A86" i="33"/>
  <c r="A85" i="33"/>
  <c r="A84" i="33"/>
  <c r="A83" i="33"/>
  <c r="A82" i="33"/>
  <c r="A81" i="33"/>
  <c r="A80" i="33"/>
  <c r="A79" i="33"/>
  <c r="A78" i="33"/>
  <c r="A77" i="33"/>
  <c r="A76" i="33"/>
  <c r="A75" i="33"/>
  <c r="A74" i="33"/>
  <c r="A73" i="33"/>
  <c r="A72" i="33"/>
  <c r="A71" i="33"/>
  <c r="A70" i="33"/>
  <c r="A69" i="33"/>
  <c r="A68" i="33"/>
  <c r="A67" i="33"/>
  <c r="A66" i="33"/>
  <c r="A65" i="33"/>
  <c r="A64" i="33"/>
  <c r="A63" i="33"/>
  <c r="A62" i="33"/>
  <c r="A61" i="33"/>
  <c r="A60" i="33"/>
  <c r="A59" i="33"/>
  <c r="A58" i="33"/>
  <c r="A57" i="33"/>
  <c r="A56" i="33"/>
  <c r="A55" i="33"/>
  <c r="A54" i="33"/>
  <c r="A53" i="33"/>
  <c r="A52" i="33"/>
  <c r="A51" i="33"/>
  <c r="A50" i="33"/>
  <c r="A49" i="33"/>
  <c r="A48" i="33"/>
  <c r="A47" i="33"/>
  <c r="A46" i="33"/>
  <c r="A45" i="33"/>
  <c r="A44" i="33"/>
  <c r="A43" i="33"/>
  <c r="A42" i="33"/>
  <c r="A41" i="33"/>
  <c r="A40" i="33"/>
  <c r="A39" i="33"/>
  <c r="A38" i="33"/>
  <c r="A37" i="33"/>
  <c r="A36" i="33"/>
  <c r="A35" i="33"/>
  <c r="A34" i="33"/>
  <c r="A33" i="33"/>
  <c r="A32" i="33"/>
  <c r="G7" i="33"/>
  <c r="A276" i="32"/>
  <c r="A275" i="32"/>
  <c r="A274" i="32"/>
  <c r="A273" i="32"/>
  <c r="A272" i="32"/>
  <c r="A271" i="32"/>
  <c r="A270" i="32"/>
  <c r="A269" i="32"/>
  <c r="A268" i="32"/>
  <c r="A267" i="32"/>
  <c r="A266" i="32"/>
  <c r="A265" i="32"/>
  <c r="A264" i="32"/>
  <c r="A263" i="32"/>
  <c r="A262" i="32"/>
  <c r="A261" i="32"/>
  <c r="A260" i="32"/>
  <c r="A259" i="32"/>
  <c r="A258" i="32"/>
  <c r="A257" i="32"/>
  <c r="A256" i="32"/>
  <c r="A255" i="32"/>
  <c r="A254" i="32"/>
  <c r="A253" i="32"/>
  <c r="A252" i="32"/>
  <c r="A251" i="32"/>
  <c r="A250" i="32"/>
  <c r="A249" i="32"/>
  <c r="A248" i="32"/>
  <c r="A247" i="32"/>
  <c r="A246" i="32"/>
  <c r="A245" i="32"/>
  <c r="A244" i="32"/>
  <c r="A243" i="32"/>
  <c r="A242" i="32"/>
  <c r="A241" i="32"/>
  <c r="A240" i="32"/>
  <c r="A239" i="32"/>
  <c r="A238" i="32"/>
  <c r="A237" i="32"/>
  <c r="A236" i="32"/>
  <c r="A235" i="32"/>
  <c r="A234" i="32"/>
  <c r="A233" i="32"/>
  <c r="A232" i="32"/>
  <c r="A231" i="32"/>
  <c r="A230" i="32"/>
  <c r="A229" i="32"/>
  <c r="A228" i="32"/>
  <c r="A227" i="32"/>
  <c r="A226" i="32"/>
  <c r="A225" i="32"/>
  <c r="A224" i="32"/>
  <c r="A223" i="32"/>
  <c r="A222" i="32"/>
  <c r="A221" i="32"/>
  <c r="A220" i="32"/>
  <c r="A219" i="32"/>
  <c r="A218" i="32"/>
  <c r="A217" i="32"/>
  <c r="A216" i="32"/>
  <c r="A215" i="32"/>
  <c r="A214" i="32"/>
  <c r="A213" i="32"/>
  <c r="A212" i="32"/>
  <c r="A211" i="32"/>
  <c r="A210" i="32"/>
  <c r="A209"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G7" i="32"/>
  <c r="A276" i="30"/>
  <c r="A275" i="30"/>
  <c r="A274" i="30"/>
  <c r="A273" i="30"/>
  <c r="A272" i="30"/>
  <c r="A271" i="30"/>
  <c r="A270" i="30"/>
  <c r="A269" i="30"/>
  <c r="A268" i="30"/>
  <c r="A267" i="30"/>
  <c r="A266" i="30"/>
  <c r="A265" i="30"/>
  <c r="A264" i="30"/>
  <c r="A263" i="30"/>
  <c r="A262" i="30"/>
  <c r="A261" i="30"/>
  <c r="A260" i="30"/>
  <c r="A259" i="30"/>
  <c r="A258" i="30"/>
  <c r="A257" i="30"/>
  <c r="A256" i="30"/>
  <c r="A255" i="30"/>
  <c r="A254" i="30"/>
  <c r="A253" i="30"/>
  <c r="A252" i="30"/>
  <c r="A251" i="30"/>
  <c r="A250" i="30"/>
  <c r="A249" i="30"/>
  <c r="A248" i="30"/>
  <c r="A247" i="30"/>
  <c r="A246" i="30"/>
  <c r="A245" i="30"/>
  <c r="A244" i="30"/>
  <c r="A243" i="30"/>
  <c r="A242" i="30"/>
  <c r="A241" i="30"/>
  <c r="A240" i="30"/>
  <c r="A239" i="30"/>
  <c r="A238" i="30"/>
  <c r="A237" i="30"/>
  <c r="A236" i="30"/>
  <c r="A235" i="30"/>
  <c r="A234" i="30"/>
  <c r="A233" i="30"/>
  <c r="A232" i="30"/>
  <c r="A231" i="30"/>
  <c r="A230" i="30"/>
  <c r="A229" i="30"/>
  <c r="A228" i="30"/>
  <c r="A227" i="30"/>
  <c r="A226" i="30"/>
  <c r="A225" i="30"/>
  <c r="A224" i="30"/>
  <c r="A223" i="30"/>
  <c r="A222" i="30"/>
  <c r="A221" i="30"/>
  <c r="A220" i="30"/>
  <c r="A219" i="30"/>
  <c r="A218" i="30"/>
  <c r="A217" i="30"/>
  <c r="A216" i="30"/>
  <c r="A215" i="30"/>
  <c r="A214" i="30"/>
  <c r="A213" i="30"/>
  <c r="A212" i="30"/>
  <c r="A211" i="30"/>
  <c r="A210" i="30"/>
  <c r="A209" i="30"/>
  <c r="A208" i="30"/>
  <c r="A207" i="30"/>
  <c r="A206" i="30"/>
  <c r="A205" i="30"/>
  <c r="A204" i="30"/>
  <c r="A203" i="30"/>
  <c r="A202" i="30"/>
  <c r="A201" i="30"/>
  <c r="A200" i="30"/>
  <c r="A199" i="30"/>
  <c r="A198" i="30"/>
  <c r="A197" i="30"/>
  <c r="A196" i="30"/>
  <c r="A195" i="30"/>
  <c r="A194" i="30"/>
  <c r="A193" i="30"/>
  <c r="A192" i="30"/>
  <c r="A191" i="30"/>
  <c r="A190" i="30"/>
  <c r="A189" i="30"/>
  <c r="A188" i="30"/>
  <c r="A187" i="30"/>
  <c r="A186" i="30"/>
  <c r="A185" i="30"/>
  <c r="A184" i="30"/>
  <c r="A183" i="30"/>
  <c r="A182" i="30"/>
  <c r="A181" i="30"/>
  <c r="A180" i="30"/>
  <c r="A179" i="30"/>
  <c r="A178" i="30"/>
  <c r="A177" i="30"/>
  <c r="A176" i="30"/>
  <c r="A175" i="30"/>
  <c r="A174" i="30"/>
  <c r="A173" i="30"/>
  <c r="A172" i="30"/>
  <c r="A171" i="30"/>
  <c r="A170" i="30"/>
  <c r="A169" i="30"/>
  <c r="A168" i="30"/>
  <c r="A167" i="30"/>
  <c r="A166" i="30"/>
  <c r="A165" i="30"/>
  <c r="A164" i="30"/>
  <c r="A163" i="30"/>
  <c r="A162" i="30"/>
  <c r="A161" i="30"/>
  <c r="A160" i="30"/>
  <c r="A159" i="30"/>
  <c r="A158" i="30"/>
  <c r="A157" i="30"/>
  <c r="A156" i="30"/>
  <c r="A155" i="30"/>
  <c r="A154" i="30"/>
  <c r="A153" i="30"/>
  <c r="A152" i="30"/>
  <c r="A151" i="30"/>
  <c r="A150" i="30"/>
  <c r="A149" i="30"/>
  <c r="A148" i="30"/>
  <c r="A147" i="30"/>
  <c r="A146" i="30"/>
  <c r="A145" i="30"/>
  <c r="A144" i="30"/>
  <c r="A143" i="30"/>
  <c r="A142" i="30"/>
  <c r="A141" i="30"/>
  <c r="A140" i="30"/>
  <c r="A139" i="30"/>
  <c r="A138" i="30"/>
  <c r="A137" i="30"/>
  <c r="A136" i="30"/>
  <c r="A135" i="30"/>
  <c r="A134" i="30"/>
  <c r="A133" i="30"/>
  <c r="A132" i="30"/>
  <c r="A131" i="30"/>
  <c r="A130" i="30"/>
  <c r="A129" i="30"/>
  <c r="A128" i="30"/>
  <c r="A127" i="30"/>
  <c r="A126" i="30"/>
  <c r="A125" i="30"/>
  <c r="A124" i="30"/>
  <c r="A123" i="30"/>
  <c r="A122" i="30"/>
  <c r="A121" i="30"/>
  <c r="A120" i="30"/>
  <c r="A119" i="30"/>
  <c r="A118" i="30"/>
  <c r="A117" i="30"/>
  <c r="A116" i="30"/>
  <c r="A115" i="30"/>
  <c r="A114" i="30"/>
  <c r="A113" i="30"/>
  <c r="A112" i="30"/>
  <c r="A111" i="30"/>
  <c r="A110" i="30"/>
  <c r="A109" i="30"/>
  <c r="A108" i="30"/>
  <c r="A107" i="30"/>
  <c r="A106" i="30"/>
  <c r="A105" i="30"/>
  <c r="A104" i="30"/>
  <c r="A103" i="30"/>
  <c r="A102" i="30"/>
  <c r="A101" i="30"/>
  <c r="A100" i="30"/>
  <c r="A99" i="30"/>
  <c r="A98" i="30"/>
  <c r="A97" i="30"/>
  <c r="A96" i="30"/>
  <c r="A95" i="30"/>
  <c r="A94" i="30"/>
  <c r="A93" i="30"/>
  <c r="A92" i="30"/>
  <c r="A91" i="30"/>
  <c r="A90" i="30"/>
  <c r="A89" i="30"/>
  <c r="A88" i="30"/>
  <c r="A87" i="30"/>
  <c r="A86" i="30"/>
  <c r="A85" i="30"/>
  <c r="A84" i="30"/>
  <c r="A83" i="30"/>
  <c r="A82" i="30"/>
  <c r="A81" i="30"/>
  <c r="A80" i="30"/>
  <c r="A79" i="30"/>
  <c r="A78" i="30"/>
  <c r="A77" i="30"/>
  <c r="A76" i="30"/>
  <c r="A75" i="30"/>
  <c r="A74" i="30"/>
  <c r="A73" i="30"/>
  <c r="A72" i="30"/>
  <c r="A71" i="30"/>
  <c r="A70" i="30"/>
  <c r="A69" i="30"/>
  <c r="A68" i="30"/>
  <c r="A67" i="30"/>
  <c r="A66" i="30"/>
  <c r="A65" i="30"/>
  <c r="A64" i="30"/>
  <c r="A63" i="30"/>
  <c r="A62" i="30"/>
  <c r="A61" i="30"/>
  <c r="A60" i="30"/>
  <c r="A59" i="30"/>
  <c r="A58" i="30"/>
  <c r="A57" i="30"/>
  <c r="A56" i="30"/>
  <c r="A55" i="30"/>
  <c r="A54" i="30"/>
  <c r="A53" i="30"/>
  <c r="A52" i="30"/>
  <c r="A51" i="30"/>
  <c r="A50" i="30"/>
  <c r="A49" i="30"/>
  <c r="A48" i="30"/>
  <c r="A47" i="30"/>
  <c r="A46" i="30"/>
  <c r="A45" i="30"/>
  <c r="A44" i="30"/>
  <c r="A43" i="30"/>
  <c r="A42" i="30"/>
  <c r="A41" i="30"/>
  <c r="A40" i="30"/>
  <c r="A39" i="30"/>
  <c r="A38" i="30"/>
  <c r="A37" i="30"/>
  <c r="A36" i="30"/>
  <c r="A35" i="30"/>
  <c r="A34" i="30"/>
  <c r="A33" i="30"/>
  <c r="A32" i="30"/>
  <c r="G7" i="30"/>
  <c r="G7" i="19"/>
  <c r="A119" i="19"/>
  <c r="A33" i="19"/>
  <c r="A34" i="19"/>
  <c r="A35" i="19"/>
  <c r="A36" i="19"/>
  <c r="A37" i="19"/>
  <c r="A38" i="19"/>
  <c r="A39" i="19"/>
  <c r="A40" i="19"/>
  <c r="A41" i="19"/>
  <c r="A42" i="19"/>
  <c r="A43" i="19"/>
  <c r="A44" i="19"/>
  <c r="A45" i="19"/>
  <c r="A46" i="19"/>
  <c r="A47" i="19"/>
  <c r="A48" i="19"/>
  <c r="A49" i="19"/>
  <c r="A50" i="19"/>
  <c r="A51" i="19"/>
  <c r="A52" i="19"/>
  <c r="A53" i="19"/>
  <c r="A54" i="19"/>
  <c r="A55" i="19"/>
  <c r="A56" i="19"/>
  <c r="A57" i="19"/>
  <c r="A58" i="19"/>
  <c r="A59" i="19"/>
  <c r="A60" i="19"/>
  <c r="A61" i="19"/>
  <c r="A62" i="19"/>
  <c r="A63" i="19"/>
  <c r="A64" i="19"/>
  <c r="A65" i="19"/>
  <c r="A66" i="19"/>
  <c r="A67" i="19"/>
  <c r="A68" i="19"/>
  <c r="A69" i="19"/>
  <c r="A70" i="19"/>
  <c r="A71" i="19"/>
  <c r="A72" i="19"/>
  <c r="A73" i="19"/>
  <c r="A74" i="19"/>
  <c r="A75" i="19"/>
  <c r="A76" i="19"/>
  <c r="A77" i="19"/>
  <c r="A78" i="19"/>
  <c r="A79" i="19"/>
  <c r="A80" i="19"/>
  <c r="A81" i="19"/>
  <c r="A82" i="19"/>
  <c r="A83" i="19"/>
  <c r="A84" i="19"/>
  <c r="A85" i="19"/>
  <c r="A86" i="19"/>
  <c r="A87" i="19"/>
  <c r="A88" i="19"/>
  <c r="A89" i="19"/>
  <c r="A90" i="19"/>
  <c r="A91" i="19"/>
  <c r="A92" i="19"/>
  <c r="A93" i="19"/>
  <c r="A94" i="19"/>
  <c r="A95" i="19"/>
  <c r="A96" i="19"/>
  <c r="A97" i="19"/>
  <c r="A98" i="19"/>
  <c r="A99" i="19"/>
  <c r="A100" i="19"/>
  <c r="A101" i="19"/>
  <c r="A102" i="19"/>
  <c r="A103" i="19"/>
  <c r="A104" i="19"/>
  <c r="A105" i="19"/>
  <c r="A106" i="19"/>
  <c r="A107" i="19"/>
  <c r="A108" i="19"/>
  <c r="A109" i="19"/>
  <c r="A110" i="19"/>
  <c r="A111" i="19"/>
  <c r="A112" i="19"/>
  <c r="A113" i="19"/>
  <c r="A114" i="19"/>
  <c r="A115" i="19"/>
  <c r="A116" i="19"/>
  <c r="A117" i="19"/>
  <c r="A118" i="19"/>
  <c r="A120" i="19"/>
  <c r="A121" i="19"/>
  <c r="A122" i="19"/>
  <c r="A123" i="19"/>
  <c r="A124" i="19"/>
  <c r="A125" i="19"/>
  <c r="A126" i="19"/>
  <c r="A127" i="19"/>
  <c r="A128" i="19"/>
  <c r="A129" i="19"/>
  <c r="A130" i="19"/>
  <c r="A131" i="19"/>
  <c r="A132" i="19"/>
  <c r="A133" i="19"/>
  <c r="A134" i="19"/>
  <c r="A135" i="19"/>
  <c r="A136" i="19"/>
  <c r="A137" i="19"/>
  <c r="A138" i="19"/>
  <c r="A139" i="19"/>
  <c r="A140" i="19"/>
  <c r="A141" i="19"/>
  <c r="A142" i="19"/>
  <c r="A143" i="19"/>
  <c r="A144" i="19"/>
  <c r="A145" i="19"/>
  <c r="A146" i="19"/>
  <c r="A147" i="19"/>
  <c r="A148" i="19"/>
  <c r="A149" i="19"/>
  <c r="A150" i="19"/>
  <c r="A151" i="19"/>
  <c r="A152" i="19"/>
  <c r="A153" i="19"/>
  <c r="A154" i="19"/>
  <c r="A155" i="19"/>
  <c r="A156" i="19"/>
  <c r="A157" i="19"/>
  <c r="A158" i="19"/>
  <c r="A159" i="19"/>
  <c r="A160" i="19"/>
  <c r="A161" i="19"/>
  <c r="A162" i="19"/>
  <c r="A163" i="19"/>
  <c r="A164" i="19"/>
  <c r="A165" i="19"/>
  <c r="A166" i="19"/>
  <c r="A167" i="19"/>
  <c r="A168" i="19"/>
  <c r="A169" i="19"/>
  <c r="A170" i="19"/>
  <c r="A171" i="19"/>
  <c r="A172" i="19"/>
  <c r="A173" i="19"/>
  <c r="A174" i="19"/>
  <c r="A175" i="19"/>
  <c r="A176" i="19"/>
  <c r="A177" i="19"/>
  <c r="A178" i="19"/>
  <c r="A179" i="19"/>
  <c r="A180" i="19"/>
  <c r="A181" i="19"/>
  <c r="A182" i="19"/>
  <c r="A183" i="19"/>
  <c r="A184" i="19"/>
  <c r="A185" i="19"/>
  <c r="A186" i="19"/>
  <c r="A187" i="19"/>
  <c r="A188" i="19"/>
  <c r="A189" i="19"/>
  <c r="A190" i="19"/>
  <c r="A191" i="19"/>
  <c r="A192" i="19"/>
  <c r="A193" i="19"/>
  <c r="A194" i="19"/>
  <c r="A195" i="19"/>
  <c r="A196" i="19"/>
  <c r="A197" i="19"/>
  <c r="A198" i="19"/>
  <c r="A199" i="19"/>
  <c r="A200" i="19"/>
  <c r="A201" i="19"/>
  <c r="A202" i="19"/>
  <c r="A203" i="19"/>
  <c r="A204" i="19"/>
  <c r="A205" i="19"/>
  <c r="A206" i="19"/>
  <c r="A207" i="19"/>
  <c r="A208" i="19"/>
  <c r="A209" i="19"/>
  <c r="A210" i="19"/>
  <c r="A211" i="19"/>
  <c r="A212" i="19"/>
  <c r="A213" i="19"/>
  <c r="A214" i="19"/>
  <c r="A215" i="19"/>
  <c r="A216" i="19"/>
  <c r="A217" i="19"/>
  <c r="A218" i="19"/>
  <c r="A219" i="19"/>
  <c r="A220" i="19"/>
  <c r="A221" i="19"/>
  <c r="A222" i="19"/>
  <c r="A223" i="19"/>
  <c r="A224" i="19"/>
  <c r="A225" i="19"/>
  <c r="A226" i="19"/>
  <c r="A227" i="19"/>
  <c r="A228" i="19"/>
  <c r="A229" i="19"/>
  <c r="A230" i="19"/>
  <c r="A231" i="19"/>
  <c r="A232" i="19"/>
  <c r="A233" i="19"/>
  <c r="A234" i="19"/>
  <c r="A235" i="19"/>
  <c r="A236" i="19"/>
  <c r="A237" i="19"/>
  <c r="A238" i="19"/>
  <c r="A239" i="19"/>
  <c r="A240" i="19"/>
  <c r="A241" i="19"/>
  <c r="A242" i="19"/>
  <c r="A243" i="19"/>
  <c r="A244" i="19"/>
  <c r="A245" i="19"/>
  <c r="A246" i="19"/>
  <c r="A247" i="19"/>
  <c r="A248" i="19"/>
  <c r="A249" i="19"/>
  <c r="A250" i="19"/>
  <c r="A251" i="19"/>
  <c r="A252" i="19"/>
  <c r="A253" i="19"/>
  <c r="A254" i="19"/>
  <c r="A255" i="19"/>
  <c r="A256" i="19"/>
  <c r="A257" i="19"/>
  <c r="A258" i="19"/>
  <c r="A259" i="19"/>
  <c r="A260" i="19"/>
  <c r="A261" i="19"/>
  <c r="A262" i="19"/>
  <c r="A263" i="19"/>
  <c r="A264" i="19"/>
  <c r="A265" i="19"/>
  <c r="A266" i="19"/>
  <c r="A267" i="19"/>
  <c r="A268" i="19"/>
  <c r="A269" i="19"/>
  <c r="A270" i="19"/>
  <c r="A271" i="19"/>
  <c r="A272" i="19"/>
  <c r="A273" i="19"/>
  <c r="A274" i="19"/>
  <c r="A275" i="19"/>
  <c r="A276" i="19"/>
  <c r="A32" i="19"/>
  <c r="D7" i="33" l="1"/>
  <c r="D7" i="19"/>
  <c r="D7" i="30"/>
  <c r="M11" i="35"/>
  <c r="M11" i="36"/>
  <c r="M13" i="35"/>
  <c r="M12" i="35"/>
  <c r="L12" i="35"/>
  <c r="D7" i="32"/>
  <c r="M13" i="36"/>
  <c r="L12" i="36"/>
  <c r="L13" i="36"/>
  <c r="L11" i="36"/>
  <c r="M12" i="36"/>
  <c r="L13" i="35"/>
  <c r="L11" i="35"/>
  <c r="M12" i="34"/>
  <c r="L12" i="34"/>
  <c r="L13" i="34"/>
  <c r="L11" i="34"/>
  <c r="M11" i="34"/>
  <c r="M13" i="34"/>
  <c r="K17" i="14"/>
  <c r="K18" i="14"/>
  <c r="L18" i="14" s="1"/>
  <c r="K19" i="14"/>
  <c r="K20" i="14"/>
  <c r="K21" i="14"/>
  <c r="K22" i="14"/>
  <c r="K23" i="14"/>
  <c r="K24" i="14"/>
  <c r="K25" i="14"/>
  <c r="K26" i="14"/>
  <c r="K27" i="14"/>
  <c r="M27" i="14" s="1"/>
  <c r="K28" i="14"/>
  <c r="K29" i="14"/>
  <c r="M29" i="14" s="1"/>
  <c r="K30" i="14"/>
  <c r="K31" i="14"/>
  <c r="K32" i="14"/>
  <c r="K33" i="14"/>
  <c r="K34" i="14"/>
  <c r="K35" i="14"/>
  <c r="K36" i="14"/>
  <c r="M36" i="14" s="1"/>
  <c r="K37" i="14"/>
  <c r="K38" i="14"/>
  <c r="K39" i="14"/>
  <c r="K40" i="14"/>
  <c r="K41" i="14"/>
  <c r="K42" i="14"/>
  <c r="K43" i="14"/>
  <c r="M43" i="14" s="1"/>
  <c r="K44" i="14"/>
  <c r="K45" i="14"/>
  <c r="M45" i="14" s="1"/>
  <c r="K46" i="14"/>
  <c r="K47" i="14"/>
  <c r="K48" i="14"/>
  <c r="K49" i="14"/>
  <c r="K50" i="14"/>
  <c r="K51" i="14"/>
  <c r="K52" i="14"/>
  <c r="M52" i="14" s="1"/>
  <c r="K53" i="14"/>
  <c r="K54" i="14"/>
  <c r="K55" i="14"/>
  <c r="K56" i="14"/>
  <c r="K57" i="14"/>
  <c r="K58" i="14"/>
  <c r="K59" i="14"/>
  <c r="K60" i="14"/>
  <c r="K61" i="14"/>
  <c r="K62" i="14"/>
  <c r="M62" i="14" s="1"/>
  <c r="K63" i="14"/>
  <c r="M63" i="14" s="1"/>
  <c r="K64" i="14"/>
  <c r="K65" i="14"/>
  <c r="K66" i="14"/>
  <c r="K67" i="14"/>
  <c r="K68" i="14"/>
  <c r="K69" i="14"/>
  <c r="K70" i="14"/>
  <c r="K71" i="14"/>
  <c r="M71" i="14" s="1"/>
  <c r="K72" i="14"/>
  <c r="M72" i="14" s="1"/>
  <c r="K73" i="14"/>
  <c r="K74" i="14"/>
  <c r="K75" i="14"/>
  <c r="K76" i="14"/>
  <c r="K77" i="14"/>
  <c r="K78" i="14"/>
  <c r="K79" i="14"/>
  <c r="M79" i="14" s="1"/>
  <c r="K80" i="14"/>
  <c r="K81" i="14"/>
  <c r="K82" i="14"/>
  <c r="K83" i="14"/>
  <c r="M83" i="14" s="1"/>
  <c r="K84" i="14"/>
  <c r="K85" i="14"/>
  <c r="K86" i="14"/>
  <c r="K87" i="14"/>
  <c r="K88" i="14"/>
  <c r="K89" i="14"/>
  <c r="K90" i="14"/>
  <c r="K91" i="14"/>
  <c r="K92" i="14"/>
  <c r="M92" i="14" s="1"/>
  <c r="K93" i="14"/>
  <c r="K94" i="14"/>
  <c r="K95" i="14"/>
  <c r="K96" i="14"/>
  <c r="M96" i="14" s="1"/>
  <c r="K97" i="14"/>
  <c r="M97" i="14" s="1"/>
  <c r="K98" i="14"/>
  <c r="K99" i="14"/>
  <c r="K100" i="14"/>
  <c r="K101" i="14"/>
  <c r="K102" i="14"/>
  <c r="K103" i="14"/>
  <c r="K104" i="14"/>
  <c r="K105" i="14"/>
  <c r="M105" i="14" s="1"/>
  <c r="K106" i="14"/>
  <c r="K107" i="14"/>
  <c r="K108" i="14"/>
  <c r="K109" i="14"/>
  <c r="K110" i="14"/>
  <c r="K111" i="14"/>
  <c r="K112" i="14"/>
  <c r="K113" i="14"/>
  <c r="K114" i="14"/>
  <c r="K115" i="14"/>
  <c r="K116" i="14"/>
  <c r="M116" i="14" s="1"/>
  <c r="K117" i="14"/>
  <c r="M117" i="14" s="1"/>
  <c r="K118" i="14"/>
  <c r="K119" i="14"/>
  <c r="K120" i="14"/>
  <c r="K121" i="14"/>
  <c r="K122" i="14"/>
  <c r="K123" i="14"/>
  <c r="K124" i="14"/>
  <c r="M124" i="14" s="1"/>
  <c r="K125" i="14"/>
  <c r="K126" i="14"/>
  <c r="K127" i="14"/>
  <c r="K128" i="14"/>
  <c r="K129" i="14"/>
  <c r="K130" i="14"/>
  <c r="K131" i="14"/>
  <c r="K132" i="14"/>
  <c r="K133" i="14"/>
  <c r="M133" i="14" s="1"/>
  <c r="K134" i="14"/>
  <c r="K135" i="14"/>
  <c r="K136" i="14"/>
  <c r="K137" i="14"/>
  <c r="M137" i="14" s="1"/>
  <c r="K138" i="14"/>
  <c r="K139" i="14"/>
  <c r="K140" i="14"/>
  <c r="K141" i="14"/>
  <c r="K142" i="14"/>
  <c r="K143" i="14"/>
  <c r="K144" i="14"/>
  <c r="M144" i="14" s="1"/>
  <c r="K145" i="14"/>
  <c r="K146" i="14"/>
  <c r="K147" i="14"/>
  <c r="K148" i="14"/>
  <c r="M148" i="14" s="1"/>
  <c r="K149" i="14"/>
  <c r="K150" i="14"/>
  <c r="K151" i="14"/>
  <c r="K152" i="14"/>
  <c r="K153" i="14"/>
  <c r="M153" i="14" s="1"/>
  <c r="K154" i="14"/>
  <c r="K155" i="14"/>
  <c r="K156" i="14"/>
  <c r="K157" i="14"/>
  <c r="M157" i="14" s="1"/>
  <c r="K158" i="14"/>
  <c r="K159" i="14"/>
  <c r="K160" i="14"/>
  <c r="K161" i="14"/>
  <c r="K162" i="14"/>
  <c r="K163" i="14"/>
  <c r="K164" i="14"/>
  <c r="M164" i="14" s="1"/>
  <c r="K165" i="14"/>
  <c r="K166" i="14"/>
  <c r="K167" i="14"/>
  <c r="M167" i="14" s="1"/>
  <c r="K168" i="14"/>
  <c r="K169" i="14"/>
  <c r="K170" i="14"/>
  <c r="L170" i="14" s="1"/>
  <c r="K171" i="14"/>
  <c r="K172" i="14"/>
  <c r="K173" i="14"/>
  <c r="M173" i="14" s="1"/>
  <c r="K174" i="14"/>
  <c r="K175" i="14"/>
  <c r="K176" i="14"/>
  <c r="K177" i="14"/>
  <c r="K178" i="14"/>
  <c r="K179" i="14"/>
  <c r="K180" i="14"/>
  <c r="K181" i="14"/>
  <c r="K182" i="14"/>
  <c r="K183" i="14"/>
  <c r="M183" i="14" s="1"/>
  <c r="K184" i="14"/>
  <c r="K185" i="14"/>
  <c r="M185" i="14" s="1"/>
  <c r="K186" i="14"/>
  <c r="K187" i="14"/>
  <c r="K188" i="14"/>
  <c r="K189" i="14"/>
  <c r="K190" i="14"/>
  <c r="M190" i="14" s="1"/>
  <c r="K191" i="14"/>
  <c r="K192" i="14"/>
  <c r="K193" i="14"/>
  <c r="K194" i="14"/>
  <c r="K195" i="14"/>
  <c r="K196" i="14"/>
  <c r="K197" i="14"/>
  <c r="M197" i="14" s="1"/>
  <c r="K198" i="14"/>
  <c r="K199" i="14"/>
  <c r="K200" i="14"/>
  <c r="M200" i="14" s="1"/>
  <c r="K201" i="14"/>
  <c r="K202" i="14"/>
  <c r="K203" i="14"/>
  <c r="K204" i="14"/>
  <c r="K205" i="14"/>
  <c r="K206" i="14"/>
  <c r="K207" i="14"/>
  <c r="K208" i="14"/>
  <c r="K209" i="14"/>
  <c r="K210" i="14"/>
  <c r="K211" i="14"/>
  <c r="M211" i="14" s="1"/>
  <c r="K212" i="14"/>
  <c r="K213" i="14"/>
  <c r="K214" i="14"/>
  <c r="K215" i="14"/>
  <c r="K216" i="14"/>
  <c r="K217" i="14"/>
  <c r="M217" i="14" s="1"/>
  <c r="K218" i="14"/>
  <c r="K219" i="14"/>
  <c r="M219" i="14" s="1"/>
  <c r="K220" i="14"/>
  <c r="K221" i="14"/>
  <c r="K222" i="14"/>
  <c r="K223" i="14"/>
  <c r="K224" i="14"/>
  <c r="K225" i="14"/>
  <c r="K226" i="14"/>
  <c r="K227" i="14"/>
  <c r="K228" i="14"/>
  <c r="K229" i="14"/>
  <c r="K230" i="14"/>
  <c r="K231" i="14"/>
  <c r="M231" i="14" s="1"/>
  <c r="K232" i="14"/>
  <c r="K233" i="14"/>
  <c r="K234" i="14"/>
  <c r="K235" i="14"/>
  <c r="K236" i="14"/>
  <c r="M236" i="14" s="1"/>
  <c r="K237" i="14"/>
  <c r="K238" i="14"/>
  <c r="K239" i="14"/>
  <c r="K240" i="14"/>
  <c r="K241" i="14"/>
  <c r="K242" i="14"/>
  <c r="K243" i="14"/>
  <c r="K244" i="14"/>
  <c r="K245" i="14"/>
  <c r="M245" i="14" s="1"/>
  <c r="K246" i="14"/>
  <c r="M246" i="14" s="1"/>
  <c r="K247" i="14"/>
  <c r="K248" i="14"/>
  <c r="K249" i="14"/>
  <c r="K250" i="14"/>
  <c r="K251" i="14"/>
  <c r="K252" i="14"/>
  <c r="K253" i="14"/>
  <c r="K254" i="14"/>
  <c r="M254" i="14" s="1"/>
  <c r="K255" i="14"/>
  <c r="K256" i="14"/>
  <c r="K257" i="14"/>
  <c r="K258" i="14"/>
  <c r="K259" i="14"/>
  <c r="K260" i="14"/>
  <c r="K261" i="14"/>
  <c r="K262" i="14"/>
  <c r="K263" i="14"/>
  <c r="K264" i="14"/>
  <c r="M264" i="14" s="1"/>
  <c r="K265" i="14"/>
  <c r="K266" i="14"/>
  <c r="K267" i="14"/>
  <c r="K268" i="14"/>
  <c r="K269" i="14"/>
  <c r="K270" i="14"/>
  <c r="K271" i="14"/>
  <c r="K272" i="14"/>
  <c r="K273" i="14"/>
  <c r="K274" i="14"/>
  <c r="K275" i="14"/>
  <c r="K276" i="14"/>
  <c r="K277" i="14"/>
  <c r="K278" i="14"/>
  <c r="K279" i="14"/>
  <c r="K280" i="14"/>
  <c r="K281" i="14"/>
  <c r="M281" i="14" s="1"/>
  <c r="K282" i="14"/>
  <c r="K283" i="14"/>
  <c r="M283" i="14" s="1"/>
  <c r="K284" i="14"/>
  <c r="M284" i="14" s="1"/>
  <c r="K285" i="14"/>
  <c r="K286" i="14"/>
  <c r="K287" i="14"/>
  <c r="K288" i="14"/>
  <c r="K289" i="14"/>
  <c r="K290" i="14"/>
  <c r="K291" i="14"/>
  <c r="K292" i="14"/>
  <c r="K293" i="14"/>
  <c r="M293" i="14" s="1"/>
  <c r="K294" i="14"/>
  <c r="M294" i="14" s="1"/>
  <c r="K295" i="14"/>
  <c r="K296" i="14"/>
  <c r="K297" i="14"/>
  <c r="K298" i="14"/>
  <c r="K299" i="14"/>
  <c r="M299" i="14" s="1"/>
  <c r="K300" i="14"/>
  <c r="M300" i="14" s="1"/>
  <c r="K301" i="14"/>
  <c r="K302" i="14"/>
  <c r="K303" i="14"/>
  <c r="K304" i="14"/>
  <c r="M304" i="14" s="1"/>
  <c r="K305" i="14"/>
  <c r="K306" i="14"/>
  <c r="K307" i="14"/>
  <c r="K308" i="14"/>
  <c r="K309" i="14"/>
  <c r="K310" i="14"/>
  <c r="K311" i="14"/>
  <c r="K312" i="14"/>
  <c r="M312" i="14" s="1"/>
  <c r="K313" i="14"/>
  <c r="M313" i="14" s="1"/>
  <c r="K314" i="14"/>
  <c r="K315" i="14"/>
  <c r="K316" i="14"/>
  <c r="K317" i="14"/>
  <c r="M317" i="14" s="1"/>
  <c r="K318" i="14"/>
  <c r="K319" i="14"/>
  <c r="K320" i="14"/>
  <c r="K321" i="14"/>
  <c r="K322" i="14"/>
  <c r="K323" i="14"/>
  <c r="M323" i="14" s="1"/>
  <c r="K324" i="14"/>
  <c r="K325" i="14"/>
  <c r="K326" i="14"/>
  <c r="M326" i="14" s="1"/>
  <c r="K327" i="14"/>
  <c r="K328" i="14"/>
  <c r="K329" i="14"/>
  <c r="K330" i="14"/>
  <c r="K331" i="14"/>
  <c r="K332" i="14"/>
  <c r="K333" i="14"/>
  <c r="M333" i="14" s="1"/>
  <c r="K334" i="14"/>
  <c r="K335" i="14"/>
  <c r="K336" i="14"/>
  <c r="K337" i="14"/>
  <c r="K338" i="14"/>
  <c r="M338" i="14" s="1"/>
  <c r="K339" i="14"/>
  <c r="M339" i="14" s="1"/>
  <c r="K340" i="14"/>
  <c r="K341" i="14"/>
  <c r="K342" i="14"/>
  <c r="K343" i="14"/>
  <c r="K344" i="14"/>
  <c r="K345" i="14"/>
  <c r="M345" i="14" s="1"/>
  <c r="K346" i="14"/>
  <c r="K347" i="14"/>
  <c r="M347" i="14" s="1"/>
  <c r="K348" i="14"/>
  <c r="K349" i="14"/>
  <c r="K350" i="14"/>
  <c r="K351" i="14"/>
  <c r="K352" i="14"/>
  <c r="K353" i="14"/>
  <c r="M353" i="14" s="1"/>
  <c r="K354" i="14"/>
  <c r="M354" i="14" s="1"/>
  <c r="K355" i="14"/>
  <c r="K356" i="14"/>
  <c r="K357" i="14"/>
  <c r="K358" i="14"/>
  <c r="K359" i="14"/>
  <c r="K360" i="14"/>
  <c r="K361" i="14"/>
  <c r="M361" i="14" s="1"/>
  <c r="K362" i="14"/>
  <c r="K363" i="14"/>
  <c r="K364" i="14"/>
  <c r="K365" i="14"/>
  <c r="K366" i="14"/>
  <c r="M366" i="14" s="1"/>
  <c r="K367" i="14"/>
  <c r="K368" i="14"/>
  <c r="K369" i="14"/>
  <c r="M369" i="14" s="1"/>
  <c r="K370" i="14"/>
  <c r="K371" i="14"/>
  <c r="K372" i="14"/>
  <c r="K373" i="14"/>
  <c r="K374" i="14"/>
  <c r="K375" i="14"/>
  <c r="K376" i="14"/>
  <c r="K377" i="14"/>
  <c r="K378" i="14"/>
  <c r="K379" i="14"/>
  <c r="K380" i="14"/>
  <c r="K381" i="14"/>
  <c r="M381" i="14" s="1"/>
  <c r="K382" i="14"/>
  <c r="M382" i="14" s="1"/>
  <c r="K383" i="14"/>
  <c r="K384" i="14"/>
  <c r="K385" i="14"/>
  <c r="K386" i="14"/>
  <c r="K387" i="14"/>
  <c r="K388" i="14"/>
  <c r="K389" i="14"/>
  <c r="K390" i="14"/>
  <c r="K391" i="14"/>
  <c r="K392" i="14"/>
  <c r="K393" i="14"/>
  <c r="K394" i="14"/>
  <c r="K395" i="14"/>
  <c r="M395" i="14" s="1"/>
  <c r="K396" i="14"/>
  <c r="K397" i="14"/>
  <c r="M397" i="14" s="1"/>
  <c r="K398" i="14"/>
  <c r="K399" i="14"/>
  <c r="K400" i="14"/>
  <c r="K401" i="14"/>
  <c r="K402" i="14"/>
  <c r="K403" i="14"/>
  <c r="K404" i="14"/>
  <c r="K405" i="14"/>
  <c r="K406" i="14"/>
  <c r="K407" i="14"/>
  <c r="K408" i="14"/>
  <c r="K409" i="14"/>
  <c r="M409" i="14" s="1"/>
  <c r="K410" i="14"/>
  <c r="K411" i="14"/>
  <c r="M411" i="14" s="1"/>
  <c r="K412" i="14"/>
  <c r="K413" i="14"/>
  <c r="K414" i="14"/>
  <c r="K415" i="14"/>
  <c r="K416" i="14"/>
  <c r="K417" i="14"/>
  <c r="M417" i="14" s="1"/>
  <c r="K418" i="14"/>
  <c r="M418" i="14" s="1"/>
  <c r="K419" i="14"/>
  <c r="K420" i="14"/>
  <c r="K421" i="14"/>
  <c r="K422" i="14"/>
  <c r="K423" i="14"/>
  <c r="M423" i="14" s="1"/>
  <c r="K424" i="14"/>
  <c r="K425" i="14"/>
  <c r="M425" i="14" s="1"/>
  <c r="K426" i="14"/>
  <c r="K427" i="14"/>
  <c r="K428" i="14"/>
  <c r="K429" i="14"/>
  <c r="K430" i="14"/>
  <c r="K431" i="14"/>
  <c r="K432" i="14"/>
  <c r="K433" i="14"/>
  <c r="M433" i="14" s="1"/>
  <c r="K434" i="14"/>
  <c r="K435" i="14"/>
  <c r="K436" i="14"/>
  <c r="K437" i="14"/>
  <c r="K438" i="14"/>
  <c r="M438" i="14" s="1"/>
  <c r="K439" i="14"/>
  <c r="M439" i="14" s="1"/>
  <c r="K440" i="14"/>
  <c r="K441" i="14"/>
  <c r="K442" i="14"/>
  <c r="K443" i="14"/>
  <c r="K444" i="14"/>
  <c r="K445" i="14"/>
  <c r="M445" i="14" s="1"/>
  <c r="K446" i="14"/>
  <c r="K447" i="14"/>
  <c r="K448" i="14"/>
  <c r="K449" i="14"/>
  <c r="K450" i="14"/>
  <c r="K451" i="14"/>
  <c r="M451" i="14" s="1"/>
  <c r="K452" i="14"/>
  <c r="K453" i="14"/>
  <c r="K454" i="14"/>
  <c r="M454" i="14" s="1"/>
  <c r="K455" i="14"/>
  <c r="K456" i="14"/>
  <c r="K457" i="14"/>
  <c r="K458" i="14"/>
  <c r="K459" i="14"/>
  <c r="K460" i="14"/>
  <c r="K461" i="14"/>
  <c r="M461" i="14" s="1"/>
  <c r="K462" i="14"/>
  <c r="K463" i="14"/>
  <c r="K464" i="14"/>
  <c r="K465" i="14"/>
  <c r="K466" i="14"/>
  <c r="M466" i="14" s="1"/>
  <c r="K467" i="14"/>
  <c r="M467" i="14" s="1"/>
  <c r="K468" i="14"/>
  <c r="K469" i="14"/>
  <c r="K470" i="14"/>
  <c r="K471" i="14"/>
  <c r="K472" i="14"/>
  <c r="K473" i="14"/>
  <c r="M473" i="14" s="1"/>
  <c r="K474" i="14"/>
  <c r="K475" i="14"/>
  <c r="K476" i="14"/>
  <c r="K477" i="14"/>
  <c r="K478" i="14"/>
  <c r="K479" i="14"/>
  <c r="K480" i="14"/>
  <c r="K481" i="14"/>
  <c r="M481" i="14" s="1"/>
  <c r="K482" i="14"/>
  <c r="M482" i="14" s="1"/>
  <c r="K483" i="14"/>
  <c r="K484" i="14"/>
  <c r="K485" i="14"/>
  <c r="K486" i="14"/>
  <c r="K487" i="14"/>
  <c r="K488" i="14"/>
  <c r="K489" i="14"/>
  <c r="M489" i="14" s="1"/>
  <c r="K490" i="14"/>
  <c r="K491" i="14"/>
  <c r="K492" i="14"/>
  <c r="K493" i="14"/>
  <c r="K494" i="14"/>
  <c r="M494" i="14" s="1"/>
  <c r="K495" i="14"/>
  <c r="K496" i="14"/>
  <c r="K497" i="14"/>
  <c r="M497" i="14" s="1"/>
  <c r="K498" i="14"/>
  <c r="K499" i="14"/>
  <c r="K500" i="14"/>
  <c r="K501" i="14"/>
  <c r="K502" i="14"/>
  <c r="K503" i="14"/>
  <c r="K504" i="14"/>
  <c r="K505" i="14"/>
  <c r="K506" i="14"/>
  <c r="K507" i="14"/>
  <c r="K508" i="14"/>
  <c r="K509" i="14"/>
  <c r="M509" i="14" s="1"/>
  <c r="K510" i="14"/>
  <c r="M510" i="14" s="1"/>
  <c r="K511" i="14"/>
  <c r="K512" i="14"/>
  <c r="K513" i="14"/>
  <c r="K514" i="14"/>
  <c r="K515" i="14"/>
  <c r="K516" i="14"/>
  <c r="K517" i="14"/>
  <c r="K518" i="14"/>
  <c r="K519" i="14"/>
  <c r="K520" i="14"/>
  <c r="K521" i="14"/>
  <c r="K522" i="14"/>
  <c r="K523" i="14"/>
  <c r="M523" i="14" s="1"/>
  <c r="K524" i="14"/>
  <c r="K525" i="14"/>
  <c r="M525" i="14" s="1"/>
  <c r="K526" i="14"/>
  <c r="K527" i="14"/>
  <c r="K528" i="14"/>
  <c r="K529" i="14"/>
  <c r="K530" i="14"/>
  <c r="K531" i="14"/>
  <c r="K532" i="14"/>
  <c r="K533" i="14"/>
  <c r="K534" i="14"/>
  <c r="K535" i="14"/>
  <c r="K536" i="14"/>
  <c r="K537" i="14"/>
  <c r="M537" i="14" s="1"/>
  <c r="K538" i="14"/>
  <c r="K539" i="14"/>
  <c r="M539" i="14" s="1"/>
  <c r="K540" i="14"/>
  <c r="K541" i="14"/>
  <c r="K542" i="14"/>
  <c r="K543" i="14"/>
  <c r="K544" i="14"/>
  <c r="K545" i="14"/>
  <c r="M545" i="14" s="1"/>
  <c r="K546" i="14"/>
  <c r="M546" i="14" s="1"/>
  <c r="K547" i="14"/>
  <c r="K548" i="14"/>
  <c r="K549" i="14"/>
  <c r="K550" i="14"/>
  <c r="K551" i="14"/>
  <c r="M551" i="14" s="1"/>
  <c r="K552" i="14"/>
  <c r="K553" i="14"/>
  <c r="M553" i="14" s="1"/>
  <c r="K554" i="14"/>
  <c r="K555" i="14"/>
  <c r="K556" i="14"/>
  <c r="K557" i="14"/>
  <c r="K558" i="14"/>
  <c r="K559" i="14"/>
  <c r="K560" i="14"/>
  <c r="K561" i="14"/>
  <c r="M561" i="14" s="1"/>
  <c r="K562" i="14"/>
  <c r="K563" i="14"/>
  <c r="K564" i="14"/>
  <c r="K565" i="14"/>
  <c r="K566" i="14"/>
  <c r="M566" i="14" s="1"/>
  <c r="K567" i="14"/>
  <c r="M567" i="14" s="1"/>
  <c r="K568" i="14"/>
  <c r="K569" i="14"/>
  <c r="K570" i="14"/>
  <c r="K571" i="14"/>
  <c r="K572" i="14"/>
  <c r="K573" i="14"/>
  <c r="M573" i="14" s="1"/>
  <c r="K574" i="14"/>
  <c r="K575" i="14"/>
  <c r="K576" i="14"/>
  <c r="K577" i="14"/>
  <c r="K578" i="14"/>
  <c r="K579" i="14"/>
  <c r="M579" i="14" s="1"/>
  <c r="K580" i="14"/>
  <c r="K581" i="14"/>
  <c r="K582" i="14"/>
  <c r="M582" i="14" s="1"/>
  <c r="K583" i="14"/>
  <c r="K584" i="14"/>
  <c r="K585" i="14"/>
  <c r="K586" i="14"/>
  <c r="K587" i="14"/>
  <c r="K588" i="14"/>
  <c r="K589" i="14"/>
  <c r="M589" i="14" s="1"/>
  <c r="K590" i="14"/>
  <c r="K591" i="14"/>
  <c r="K592" i="14"/>
  <c r="K593" i="14"/>
  <c r="K594" i="14"/>
  <c r="M594" i="14" s="1"/>
  <c r="K595" i="14"/>
  <c r="M595" i="14" s="1"/>
  <c r="K596" i="14"/>
  <c r="K597" i="14"/>
  <c r="K598" i="14"/>
  <c r="L598" i="14" s="1"/>
  <c r="K599" i="14"/>
  <c r="K600" i="14"/>
  <c r="K601" i="14"/>
  <c r="M601" i="14" s="1"/>
  <c r="K602" i="14"/>
  <c r="K603" i="14"/>
  <c r="K604" i="14"/>
  <c r="K605" i="14"/>
  <c r="K606" i="14"/>
  <c r="K607" i="14"/>
  <c r="K608" i="14"/>
  <c r="K609" i="14"/>
  <c r="M609" i="14" s="1"/>
  <c r="K610" i="14"/>
  <c r="M610" i="14" s="1"/>
  <c r="K611" i="14"/>
  <c r="K612" i="14"/>
  <c r="K613" i="14"/>
  <c r="K614" i="14"/>
  <c r="K615" i="14"/>
  <c r="K616" i="14"/>
  <c r="K617" i="14"/>
  <c r="M617" i="14" s="1"/>
  <c r="K618" i="14"/>
  <c r="K619" i="14"/>
  <c r="K620" i="14"/>
  <c r="K621" i="14"/>
  <c r="K622" i="14"/>
  <c r="M622" i="14" s="1"/>
  <c r="K623" i="14"/>
  <c r="K624" i="14"/>
  <c r="K625" i="14"/>
  <c r="M625" i="14" s="1"/>
  <c r="K626" i="14"/>
  <c r="K627" i="14"/>
  <c r="K628" i="14"/>
  <c r="K629" i="14"/>
  <c r="K630" i="14"/>
  <c r="K631" i="14"/>
  <c r="K632" i="14"/>
  <c r="K633" i="14"/>
  <c r="K634" i="14"/>
  <c r="K635" i="14"/>
  <c r="K636" i="14"/>
  <c r="K637" i="14"/>
  <c r="K638" i="14"/>
  <c r="M638" i="14" s="1"/>
  <c r="K639" i="14"/>
  <c r="M639" i="14" s="1"/>
  <c r="K640" i="14"/>
  <c r="K641" i="14"/>
  <c r="K642" i="14"/>
  <c r="K643" i="14"/>
  <c r="K644" i="14"/>
  <c r="K645" i="14"/>
  <c r="K646" i="14"/>
  <c r="K647" i="14"/>
  <c r="K648" i="14"/>
  <c r="M648" i="14" s="1"/>
  <c r="K649" i="14"/>
  <c r="K650" i="14"/>
  <c r="M650" i="14" s="1"/>
  <c r="K651" i="14"/>
  <c r="K652" i="14"/>
  <c r="L652" i="14" s="1"/>
  <c r="K653" i="14"/>
  <c r="K654" i="14"/>
  <c r="M654" i="14" s="1"/>
  <c r="K655" i="14"/>
  <c r="K656" i="14"/>
  <c r="K657" i="14"/>
  <c r="K658" i="14"/>
  <c r="K659" i="14"/>
  <c r="M659" i="14" s="1"/>
  <c r="K660" i="14"/>
  <c r="M660" i="14" s="1"/>
  <c r="K661" i="14"/>
  <c r="K662" i="14"/>
  <c r="K663" i="14"/>
  <c r="K664" i="14"/>
  <c r="M664" i="14" s="1"/>
  <c r="K665" i="14"/>
  <c r="K666" i="14"/>
  <c r="K667" i="14"/>
  <c r="K668" i="14"/>
  <c r="K669" i="14"/>
  <c r="K670" i="14"/>
  <c r="M670" i="14" s="1"/>
  <c r="K671" i="14"/>
  <c r="M671" i="14" s="1"/>
  <c r="K672" i="14"/>
  <c r="K673" i="14"/>
  <c r="K674" i="14"/>
  <c r="L674" i="14" s="1"/>
  <c r="K675" i="14"/>
  <c r="K676" i="14"/>
  <c r="M676" i="14" s="1"/>
  <c r="K677" i="14"/>
  <c r="K678" i="14"/>
  <c r="K679" i="14"/>
  <c r="K680" i="14"/>
  <c r="M680" i="14" s="1"/>
  <c r="K681" i="14"/>
  <c r="K682" i="14"/>
  <c r="M682" i="14" s="1"/>
  <c r="K683" i="14"/>
  <c r="K684" i="14"/>
  <c r="K685" i="14"/>
  <c r="K686" i="14"/>
  <c r="K687" i="14"/>
  <c r="K688" i="14"/>
  <c r="K689" i="14"/>
  <c r="K690" i="14"/>
  <c r="K691" i="14"/>
  <c r="M691" i="14" s="1"/>
  <c r="K692" i="14"/>
  <c r="M692" i="14" s="1"/>
  <c r="K693" i="14"/>
  <c r="K694" i="14"/>
  <c r="K695" i="14"/>
  <c r="K696" i="14"/>
  <c r="M696" i="14" s="1"/>
  <c r="K697" i="14"/>
  <c r="K698" i="14"/>
  <c r="K699" i="14"/>
  <c r="K700" i="14"/>
  <c r="K701" i="14"/>
  <c r="K702" i="14"/>
  <c r="M702" i="14" s="1"/>
  <c r="K703" i="14"/>
  <c r="M703" i="14" s="1"/>
  <c r="K704" i="14"/>
  <c r="K705" i="14"/>
  <c r="K706" i="14"/>
  <c r="K707" i="14"/>
  <c r="K708" i="14"/>
  <c r="K709" i="14"/>
  <c r="K710" i="14"/>
  <c r="L710" i="14" s="1"/>
  <c r="K711" i="14"/>
  <c r="K712" i="14"/>
  <c r="M712" i="14" s="1"/>
  <c r="K713" i="14"/>
  <c r="K714" i="14"/>
  <c r="M714" i="14" s="1"/>
  <c r="K715" i="14"/>
  <c r="K716" i="14"/>
  <c r="K717" i="14"/>
  <c r="K718" i="14"/>
  <c r="K719" i="14"/>
  <c r="K720" i="14"/>
  <c r="K721" i="14"/>
  <c r="K722" i="14"/>
  <c r="K723" i="14"/>
  <c r="M723" i="14" s="1"/>
  <c r="K724" i="14"/>
  <c r="M724" i="14" s="1"/>
  <c r="K725" i="14"/>
  <c r="K726" i="14"/>
  <c r="K727" i="14"/>
  <c r="K728" i="14"/>
  <c r="M728" i="14" s="1"/>
  <c r="K729" i="14"/>
  <c r="K730" i="14"/>
  <c r="M730" i="14" s="1"/>
  <c r="K731" i="14"/>
  <c r="K732" i="14"/>
  <c r="K733" i="14"/>
  <c r="K734" i="14"/>
  <c r="M734" i="14" s="1"/>
  <c r="K735" i="14"/>
  <c r="M735" i="14" s="1"/>
  <c r="K736" i="14"/>
  <c r="K737" i="14"/>
  <c r="K738" i="14"/>
  <c r="K739" i="14"/>
  <c r="K740" i="14"/>
  <c r="K741" i="14"/>
  <c r="K742" i="14"/>
  <c r="K743" i="14"/>
  <c r="K744" i="14"/>
  <c r="M744" i="14" s="1"/>
  <c r="K745" i="14"/>
  <c r="K746" i="14"/>
  <c r="M746" i="14" s="1"/>
  <c r="K747" i="14"/>
  <c r="K748" i="14"/>
  <c r="K749" i="14"/>
  <c r="K750" i="14"/>
  <c r="K751" i="14"/>
  <c r="K752" i="14"/>
  <c r="K753" i="14"/>
  <c r="K754" i="14"/>
  <c r="K755" i="14"/>
  <c r="M755" i="14" s="1"/>
  <c r="K756" i="14"/>
  <c r="M756" i="14" s="1"/>
  <c r="K757" i="14"/>
  <c r="K758" i="14"/>
  <c r="K759" i="14"/>
  <c r="K760" i="14"/>
  <c r="M760" i="14" s="1"/>
  <c r="K761" i="14"/>
  <c r="K762" i="14"/>
  <c r="K763" i="14"/>
  <c r="K764" i="14"/>
  <c r="K765" i="14"/>
  <c r="K766" i="14"/>
  <c r="M766" i="14" s="1"/>
  <c r="K767" i="14"/>
  <c r="K768" i="14"/>
  <c r="K769" i="14"/>
  <c r="K770" i="14"/>
  <c r="K771" i="14"/>
  <c r="K772" i="14"/>
  <c r="K773" i="14"/>
  <c r="K774" i="14"/>
  <c r="K775" i="14"/>
  <c r="K776" i="14"/>
  <c r="M776" i="14" s="1"/>
  <c r="K777" i="14"/>
  <c r="K778" i="14"/>
  <c r="M778" i="14" s="1"/>
  <c r="K779" i="14"/>
  <c r="K780" i="14"/>
  <c r="K781" i="14"/>
  <c r="K782" i="14"/>
  <c r="M782" i="14" s="1"/>
  <c r="K783" i="14"/>
  <c r="K784" i="14"/>
  <c r="K785" i="14"/>
  <c r="K786" i="14"/>
  <c r="K787" i="14"/>
  <c r="M787" i="14" s="1"/>
  <c r="K788" i="14"/>
  <c r="M788" i="14" s="1"/>
  <c r="K789" i="14"/>
  <c r="K790" i="14"/>
  <c r="K791" i="14"/>
  <c r="K792" i="14"/>
  <c r="M792" i="14" s="1"/>
  <c r="K793" i="14"/>
  <c r="K794" i="14"/>
  <c r="K795" i="14"/>
  <c r="K796" i="14"/>
  <c r="K797" i="14"/>
  <c r="K798" i="14"/>
  <c r="M798" i="14" s="1"/>
  <c r="K799" i="14"/>
  <c r="M799" i="14" s="1"/>
  <c r="K800" i="14"/>
  <c r="K801" i="14"/>
  <c r="K802" i="14"/>
  <c r="K803" i="14"/>
  <c r="K804" i="14"/>
  <c r="M804" i="14" s="1"/>
  <c r="K805" i="14"/>
  <c r="K806" i="14"/>
  <c r="K807" i="14"/>
  <c r="K808" i="14"/>
  <c r="M808" i="14" s="1"/>
  <c r="K809" i="14"/>
  <c r="K810" i="14"/>
  <c r="M810" i="14" s="1"/>
  <c r="K811" i="14"/>
  <c r="K812" i="14"/>
  <c r="K813" i="14"/>
  <c r="K814" i="14"/>
  <c r="K815" i="14"/>
  <c r="K816" i="14"/>
  <c r="K817" i="14"/>
  <c r="K818" i="14"/>
  <c r="K819" i="14"/>
  <c r="M819" i="14" s="1"/>
  <c r="K820" i="14"/>
  <c r="M820" i="14" s="1"/>
  <c r="K821" i="14"/>
  <c r="K822" i="14"/>
  <c r="K823" i="14"/>
  <c r="L823" i="14" s="1"/>
  <c r="K824" i="14"/>
  <c r="M824" i="14" s="1"/>
  <c r="K825" i="14"/>
  <c r="K826" i="14"/>
  <c r="K827" i="14"/>
  <c r="K828" i="14"/>
  <c r="K829" i="14"/>
  <c r="K830" i="14"/>
  <c r="M830" i="14" s="1"/>
  <c r="K831" i="14"/>
  <c r="M831" i="14" s="1"/>
  <c r="K832" i="14"/>
  <c r="K833" i="14"/>
  <c r="K834" i="14"/>
  <c r="K835" i="14"/>
  <c r="K836" i="14"/>
  <c r="K837" i="14"/>
  <c r="K838" i="14"/>
  <c r="K839" i="14"/>
  <c r="K840" i="14"/>
  <c r="M840" i="14" s="1"/>
  <c r="K841" i="14"/>
  <c r="K842" i="14"/>
  <c r="M842" i="14" s="1"/>
  <c r="K843" i="14"/>
  <c r="K844" i="14"/>
  <c r="L844" i="14" s="1"/>
  <c r="K845" i="14"/>
  <c r="K846" i="14"/>
  <c r="K847" i="14"/>
  <c r="K848" i="14"/>
  <c r="K849" i="14"/>
  <c r="K850" i="14"/>
  <c r="K851" i="14"/>
  <c r="M851" i="14" s="1"/>
  <c r="K852" i="14"/>
  <c r="M852" i="14" s="1"/>
  <c r="K853" i="14"/>
  <c r="K854" i="14"/>
  <c r="K855" i="14"/>
  <c r="K856" i="14"/>
  <c r="K857" i="14"/>
  <c r="K858" i="14"/>
  <c r="K859" i="14"/>
  <c r="M859" i="14" s="1"/>
  <c r="K860" i="14"/>
  <c r="M860" i="14" s="1"/>
  <c r="K861" i="14"/>
  <c r="K862" i="14"/>
  <c r="K863" i="14"/>
  <c r="K864" i="14"/>
  <c r="K865" i="14"/>
  <c r="K866" i="14"/>
  <c r="K867" i="14"/>
  <c r="M867" i="14" s="1"/>
  <c r="K868" i="14"/>
  <c r="M868" i="14" s="1"/>
  <c r="K869" i="14"/>
  <c r="K870" i="14"/>
  <c r="K871" i="14"/>
  <c r="K872" i="14"/>
  <c r="K873" i="14"/>
  <c r="K874" i="14"/>
  <c r="K875" i="14"/>
  <c r="M875" i="14" s="1"/>
  <c r="K876" i="14"/>
  <c r="M876" i="14" s="1"/>
  <c r="K877" i="14"/>
  <c r="K878" i="14"/>
  <c r="K879" i="14"/>
  <c r="K880" i="14"/>
  <c r="K881" i="14"/>
  <c r="K882" i="14"/>
  <c r="K883" i="14"/>
  <c r="M883" i="14" s="1"/>
  <c r="K884" i="14"/>
  <c r="M884" i="14" s="1"/>
  <c r="K885" i="14"/>
  <c r="K886" i="14"/>
  <c r="K887" i="14"/>
  <c r="K888" i="14"/>
  <c r="K889" i="14"/>
  <c r="K890" i="14"/>
  <c r="K891" i="14"/>
  <c r="M891" i="14" s="1"/>
  <c r="K892" i="14"/>
  <c r="M892" i="14" s="1"/>
  <c r="K893" i="14"/>
  <c r="K894" i="14"/>
  <c r="K895" i="14"/>
  <c r="K896" i="14"/>
  <c r="K897" i="14"/>
  <c r="K898" i="14"/>
  <c r="K899" i="14"/>
  <c r="M899" i="14" s="1"/>
  <c r="K900" i="14"/>
  <c r="M900" i="14" s="1"/>
  <c r="K901" i="14"/>
  <c r="K902" i="14"/>
  <c r="L902" i="14" s="1"/>
  <c r="K903" i="14"/>
  <c r="K904" i="14"/>
  <c r="K905" i="14"/>
  <c r="K906" i="14"/>
  <c r="K907" i="14"/>
  <c r="M907" i="14" s="1"/>
  <c r="K908" i="14"/>
  <c r="M908" i="14" s="1"/>
  <c r="K909" i="14"/>
  <c r="K910" i="14"/>
  <c r="K911" i="14"/>
  <c r="K912" i="14"/>
  <c r="K913" i="14"/>
  <c r="K914" i="14"/>
  <c r="K915" i="14"/>
  <c r="M915" i="14" s="1"/>
  <c r="K916" i="14"/>
  <c r="M916" i="14" s="1"/>
  <c r="K917" i="14"/>
  <c r="K918" i="14"/>
  <c r="K919" i="14"/>
  <c r="K920" i="14"/>
  <c r="K921" i="14"/>
  <c r="K922" i="14"/>
  <c r="K923" i="14"/>
  <c r="M923" i="14" s="1"/>
  <c r="K924" i="14"/>
  <c r="M924" i="14" s="1"/>
  <c r="K925" i="14"/>
  <c r="K926" i="14"/>
  <c r="K927" i="14"/>
  <c r="K928" i="14"/>
  <c r="K929" i="14"/>
  <c r="K930" i="14"/>
  <c r="K931" i="14"/>
  <c r="M931" i="14" s="1"/>
  <c r="K932" i="14"/>
  <c r="M932" i="14" s="1"/>
  <c r="K933" i="14"/>
  <c r="K934" i="14"/>
  <c r="K935" i="14"/>
  <c r="K936" i="14"/>
  <c r="K937" i="14"/>
  <c r="K938" i="14"/>
  <c r="L938" i="14" s="1"/>
  <c r="K939" i="14"/>
  <c r="M939" i="14" s="1"/>
  <c r="K940" i="14"/>
  <c r="M940" i="14" s="1"/>
  <c r="K941" i="14"/>
  <c r="K942" i="14"/>
  <c r="K943" i="14"/>
  <c r="K944" i="14"/>
  <c r="K945" i="14"/>
  <c r="K946" i="14"/>
  <c r="K947" i="14"/>
  <c r="M947" i="14" s="1"/>
  <c r="K948" i="14"/>
  <c r="M948" i="14" s="1"/>
  <c r="K949" i="14"/>
  <c r="K950" i="14"/>
  <c r="K951" i="14"/>
  <c r="K952" i="14"/>
  <c r="K953" i="14"/>
  <c r="K954" i="14"/>
  <c r="K955" i="14"/>
  <c r="K956" i="14"/>
  <c r="M956" i="14" s="1"/>
  <c r="K957" i="14"/>
  <c r="K958" i="14"/>
  <c r="K959" i="14"/>
  <c r="K960" i="14"/>
  <c r="K961" i="14"/>
  <c r="K962" i="14"/>
  <c r="K963" i="14"/>
  <c r="M963" i="14" s="1"/>
  <c r="K964" i="14"/>
  <c r="M964" i="14" s="1"/>
  <c r="K965" i="14"/>
  <c r="K966" i="14"/>
  <c r="K967" i="14"/>
  <c r="K968" i="14"/>
  <c r="K969" i="14"/>
  <c r="K970" i="14"/>
  <c r="K971" i="14"/>
  <c r="M971" i="14" s="1"/>
  <c r="K972" i="14"/>
  <c r="M972" i="14" s="1"/>
  <c r="K973" i="14"/>
  <c r="K974" i="14"/>
  <c r="K975" i="14"/>
  <c r="K976" i="14"/>
  <c r="K977" i="14"/>
  <c r="K978" i="14"/>
  <c r="K979" i="14"/>
  <c r="M979" i="14" s="1"/>
  <c r="K980" i="14"/>
  <c r="M980" i="14" s="1"/>
  <c r="K981" i="14"/>
  <c r="L981" i="14" s="1"/>
  <c r="K982" i="14"/>
  <c r="K983" i="14"/>
  <c r="K984" i="14"/>
  <c r="K985" i="14"/>
  <c r="K986" i="14"/>
  <c r="K987" i="14"/>
  <c r="M987" i="14" s="1"/>
  <c r="K988" i="14"/>
  <c r="M988" i="14" s="1"/>
  <c r="K989" i="14"/>
  <c r="K990" i="14"/>
  <c r="K991" i="14"/>
  <c r="K992" i="14"/>
  <c r="K993" i="14"/>
  <c r="K994" i="14"/>
  <c r="L994" i="14" s="1"/>
  <c r="K995" i="14"/>
  <c r="M995" i="14" s="1"/>
  <c r="K996" i="14"/>
  <c r="M996" i="14" s="1"/>
  <c r="K997" i="14"/>
  <c r="K998" i="14"/>
  <c r="K999" i="14"/>
  <c r="K1000" i="14"/>
  <c r="K1001" i="14"/>
  <c r="K1002" i="14"/>
  <c r="K1003" i="14"/>
  <c r="M1003" i="14" s="1"/>
  <c r="K1004" i="14"/>
  <c r="M1004" i="14" s="1"/>
  <c r="K1005" i="14"/>
  <c r="K1006" i="14"/>
  <c r="K1007" i="14"/>
  <c r="K1008" i="14"/>
  <c r="K1009" i="14"/>
  <c r="K1010" i="14"/>
  <c r="K1011" i="14"/>
  <c r="M1011" i="14" s="1"/>
  <c r="K1012" i="14"/>
  <c r="M1012" i="14" s="1"/>
  <c r="K1013" i="14"/>
  <c r="K1014" i="14"/>
  <c r="L1014" i="14" s="1"/>
  <c r="K1015" i="14"/>
  <c r="K1016" i="14"/>
  <c r="K1017" i="14"/>
  <c r="K1018" i="14"/>
  <c r="K1019" i="14"/>
  <c r="M1019" i="14" s="1"/>
  <c r="K1020" i="14"/>
  <c r="M1020" i="14" s="1"/>
  <c r="K1021" i="14"/>
  <c r="K1022" i="14"/>
  <c r="K1023" i="14"/>
  <c r="K1024" i="14"/>
  <c r="K1025" i="14"/>
  <c r="K1026" i="14"/>
  <c r="K1027" i="14"/>
  <c r="M1027" i="14" s="1"/>
  <c r="K1028" i="14"/>
  <c r="M1028" i="14" s="1"/>
  <c r="K1029" i="14"/>
  <c r="K1030" i="14"/>
  <c r="K1031" i="14"/>
  <c r="K1032" i="14"/>
  <c r="K1033" i="14"/>
  <c r="K1034" i="14"/>
  <c r="K1035" i="14"/>
  <c r="M1035" i="14" s="1"/>
  <c r="K1036" i="14"/>
  <c r="M1036" i="14" s="1"/>
  <c r="K1037" i="14"/>
  <c r="K1038" i="14"/>
  <c r="K1039" i="14"/>
  <c r="K1040" i="14"/>
  <c r="K1041" i="14"/>
  <c r="K1042" i="14"/>
  <c r="K1043" i="14"/>
  <c r="M1043" i="14" s="1"/>
  <c r="K1044" i="14"/>
  <c r="M1044" i="14" s="1"/>
  <c r="K1045" i="14"/>
  <c r="K1046" i="14"/>
  <c r="K1047" i="14"/>
  <c r="K1048" i="14"/>
  <c r="K1049" i="14"/>
  <c r="K1050" i="14"/>
  <c r="K1051" i="14"/>
  <c r="M1051" i="14" s="1"/>
  <c r="K1052" i="14"/>
  <c r="M1052" i="14" s="1"/>
  <c r="K1053" i="14"/>
  <c r="K1054" i="14"/>
  <c r="K1055" i="14"/>
  <c r="K1056" i="14"/>
  <c r="K1057" i="14"/>
  <c r="K1058" i="14"/>
  <c r="L1058" i="14" s="1"/>
  <c r="K1059" i="14"/>
  <c r="M1059" i="14" s="1"/>
  <c r="K1060" i="14"/>
  <c r="M1060" i="14" s="1"/>
  <c r="K1061" i="14"/>
  <c r="K1062" i="14"/>
  <c r="K1063" i="14"/>
  <c r="K1064" i="14"/>
  <c r="K1065" i="14"/>
  <c r="K1066" i="14"/>
  <c r="K1067" i="14"/>
  <c r="M1067" i="14" s="1"/>
  <c r="K1068" i="14"/>
  <c r="M1068" i="14" s="1"/>
  <c r="K1069" i="14"/>
  <c r="K1070" i="14"/>
  <c r="K1071" i="14"/>
  <c r="K1072" i="14"/>
  <c r="K1073" i="14"/>
  <c r="K1074" i="14"/>
  <c r="K1075" i="14"/>
  <c r="M1075" i="14" s="1"/>
  <c r="K1076" i="14"/>
  <c r="M1076" i="14" s="1"/>
  <c r="K1077" i="14"/>
  <c r="K1078" i="14"/>
  <c r="L1078" i="14" s="1"/>
  <c r="K1079" i="14"/>
  <c r="K1080" i="14"/>
  <c r="K1081" i="14"/>
  <c r="K1082" i="14"/>
  <c r="K1083" i="14"/>
  <c r="M1083" i="14" s="1"/>
  <c r="K1084" i="14"/>
  <c r="M1084" i="14" s="1"/>
  <c r="K1085" i="14"/>
  <c r="K1086" i="14"/>
  <c r="K1087" i="14"/>
  <c r="K1088" i="14"/>
  <c r="K1089" i="14"/>
  <c r="K1090" i="14"/>
  <c r="K1091" i="14"/>
  <c r="M1091" i="14" s="1"/>
  <c r="K1092" i="14"/>
  <c r="M1092" i="14" s="1"/>
  <c r="K1093" i="14"/>
  <c r="K1094" i="14"/>
  <c r="K1095" i="14"/>
  <c r="K1096" i="14"/>
  <c r="K1097" i="14"/>
  <c r="K1098" i="14"/>
  <c r="K1099" i="14"/>
  <c r="M1099" i="14" s="1"/>
  <c r="K1100" i="14"/>
  <c r="M1100" i="14" s="1"/>
  <c r="K1101" i="14"/>
  <c r="K1102" i="14"/>
  <c r="K1103" i="14"/>
  <c r="K1104" i="14"/>
  <c r="K1105" i="14"/>
  <c r="K1106" i="14"/>
  <c r="K1107" i="14"/>
  <c r="M1107" i="14" s="1"/>
  <c r="K1108" i="14"/>
  <c r="M1108" i="14" s="1"/>
  <c r="K1109" i="14"/>
  <c r="K1110" i="14"/>
  <c r="L1110" i="14" s="1"/>
  <c r="K1111" i="14"/>
  <c r="K1112" i="14"/>
  <c r="K1113" i="14"/>
  <c r="K1114" i="14"/>
  <c r="K1115" i="14"/>
  <c r="M1115" i="14" s="1"/>
  <c r="K1116" i="14"/>
  <c r="M1116" i="14" s="1"/>
  <c r="K1117" i="14"/>
  <c r="K1118" i="14"/>
  <c r="K1119" i="14"/>
  <c r="K1120" i="14"/>
  <c r="K1121" i="14"/>
  <c r="K1122" i="14"/>
  <c r="L1122" i="14" s="1"/>
  <c r="K1123" i="14"/>
  <c r="M1123" i="14" s="1"/>
  <c r="K1124" i="14"/>
  <c r="M1124" i="14" s="1"/>
  <c r="K1125" i="14"/>
  <c r="K1126" i="14"/>
  <c r="K1127" i="14"/>
  <c r="K1128" i="14"/>
  <c r="K1129" i="14"/>
  <c r="K1130" i="14"/>
  <c r="K1131" i="14"/>
  <c r="M1131" i="14" s="1"/>
  <c r="K1132" i="14"/>
  <c r="M1132" i="14" s="1"/>
  <c r="K1133" i="14"/>
  <c r="K1134" i="14"/>
  <c r="K1135" i="14"/>
  <c r="K1136" i="14"/>
  <c r="K1137" i="14"/>
  <c r="K1138" i="14"/>
  <c r="K1139" i="14"/>
  <c r="M1139" i="14" s="1"/>
  <c r="K1140" i="14"/>
  <c r="M1140" i="14" s="1"/>
  <c r="K1141" i="14"/>
  <c r="K1142" i="14"/>
  <c r="L1142" i="14" s="1"/>
  <c r="K1143" i="14"/>
  <c r="K1144" i="14"/>
  <c r="K1145" i="14"/>
  <c r="K1146" i="14"/>
  <c r="K1147" i="14"/>
  <c r="M1147" i="14" s="1"/>
  <c r="K1148" i="14"/>
  <c r="M1148" i="14" s="1"/>
  <c r="K1149" i="14"/>
  <c r="K1150" i="14"/>
  <c r="K1151" i="14"/>
  <c r="K1152" i="14"/>
  <c r="K1153" i="14"/>
  <c r="K1154" i="14"/>
  <c r="K1155" i="14"/>
  <c r="M1155" i="14" s="1"/>
  <c r="K1156" i="14"/>
  <c r="M1156" i="14" s="1"/>
  <c r="K1157" i="14"/>
  <c r="K1158" i="14"/>
  <c r="K1159" i="14"/>
  <c r="K1160" i="14"/>
  <c r="K1161" i="14"/>
  <c r="K1162" i="14"/>
  <c r="K1163" i="14"/>
  <c r="M1163" i="14" s="1"/>
  <c r="K1164" i="14"/>
  <c r="M1164" i="14" s="1"/>
  <c r="K1165" i="14"/>
  <c r="K1166" i="14"/>
  <c r="K1167" i="14"/>
  <c r="K1168" i="14"/>
  <c r="K1169" i="14"/>
  <c r="K1170" i="14"/>
  <c r="K1171" i="14"/>
  <c r="M1171" i="14" s="1"/>
  <c r="K1172" i="14"/>
  <c r="M1172" i="14" s="1"/>
  <c r="K1173" i="14"/>
  <c r="K1174" i="14"/>
  <c r="K1175" i="14"/>
  <c r="K1176" i="14"/>
  <c r="K1177" i="14"/>
  <c r="K1178" i="14"/>
  <c r="K1179" i="14"/>
  <c r="M1179" i="14" s="1"/>
  <c r="K1180" i="14"/>
  <c r="M1180" i="14" s="1"/>
  <c r="K1181" i="14"/>
  <c r="K1182" i="14"/>
  <c r="K1183" i="14"/>
  <c r="K1184" i="14"/>
  <c r="K1185" i="14"/>
  <c r="K1186" i="14"/>
  <c r="L1186" i="14" s="1"/>
  <c r="K1187" i="14"/>
  <c r="M1187" i="14" s="1"/>
  <c r="K1188" i="14"/>
  <c r="M1188" i="14" s="1"/>
  <c r="K1189" i="14"/>
  <c r="K1190" i="14"/>
  <c r="K1191" i="14"/>
  <c r="K1192" i="14"/>
  <c r="K1193" i="14"/>
  <c r="K1194" i="14"/>
  <c r="K1195" i="14"/>
  <c r="M1195" i="14" s="1"/>
  <c r="K1196" i="14"/>
  <c r="M1196" i="14" s="1"/>
  <c r="K1197" i="14"/>
  <c r="K1198" i="14"/>
  <c r="K1199" i="14"/>
  <c r="K1200" i="14"/>
  <c r="K1201" i="14"/>
  <c r="K1202" i="14"/>
  <c r="K1203" i="14"/>
  <c r="M1203" i="14" s="1"/>
  <c r="K1204" i="14"/>
  <c r="M1204" i="14" s="1"/>
  <c r="K1205" i="14"/>
  <c r="K1206" i="14"/>
  <c r="L1206" i="14" s="1"/>
  <c r="K1207" i="14"/>
  <c r="K1208" i="14"/>
  <c r="K1209" i="14"/>
  <c r="K1210" i="14"/>
  <c r="K1211" i="14"/>
  <c r="M1211" i="14" s="1"/>
  <c r="K1212" i="14"/>
  <c r="M1212" i="14" s="1"/>
  <c r="K1213" i="14"/>
  <c r="K1214" i="14"/>
  <c r="K1215" i="14"/>
  <c r="K1216" i="14"/>
  <c r="K1217" i="14"/>
  <c r="K1218" i="14"/>
  <c r="K1219" i="14"/>
  <c r="M1219" i="14" s="1"/>
  <c r="K1220" i="14"/>
  <c r="M1220" i="14" s="1"/>
  <c r="K1221" i="14"/>
  <c r="K1222" i="14"/>
  <c r="K1223" i="14"/>
  <c r="K1224" i="14"/>
  <c r="K1225" i="14"/>
  <c r="K1226" i="14"/>
  <c r="K1227" i="14"/>
  <c r="M1227" i="14" s="1"/>
  <c r="K1228" i="14"/>
  <c r="M1228" i="14" s="1"/>
  <c r="K1229" i="14"/>
  <c r="K1230" i="14"/>
  <c r="K1231" i="14"/>
  <c r="K1232" i="14"/>
  <c r="K1233" i="14"/>
  <c r="K1234" i="14"/>
  <c r="K1235" i="14"/>
  <c r="M1235" i="14" s="1"/>
  <c r="K1236" i="14"/>
  <c r="M1236" i="14" s="1"/>
  <c r="K1237" i="14"/>
  <c r="K1238" i="14"/>
  <c r="L1238" i="14" s="1"/>
  <c r="K1239" i="14"/>
  <c r="K1240" i="14"/>
  <c r="K1241" i="14"/>
  <c r="K1242" i="14"/>
  <c r="K1243" i="14"/>
  <c r="M1243" i="14" s="1"/>
  <c r="K1244" i="14"/>
  <c r="M1244" i="14" s="1"/>
  <c r="K1245" i="14"/>
  <c r="M1245" i="14" s="1"/>
  <c r="K1246" i="14"/>
  <c r="L1246" i="14" s="1"/>
  <c r="K1247" i="14"/>
  <c r="K1248" i="14"/>
  <c r="M1248" i="14" s="1"/>
  <c r="K1249" i="14"/>
  <c r="M1249" i="14" s="1"/>
  <c r="K1250" i="14"/>
  <c r="K1251" i="14"/>
  <c r="K1252" i="14"/>
  <c r="M1252" i="14" s="1"/>
  <c r="K1253" i="14"/>
  <c r="M1253" i="14" s="1"/>
  <c r="K1254" i="14"/>
  <c r="K1255" i="14"/>
  <c r="M1255" i="14" s="1"/>
  <c r="K1256" i="14"/>
  <c r="M1256" i="14" s="1"/>
  <c r="K1257" i="14"/>
  <c r="M1257" i="14" s="1"/>
  <c r="K1258" i="14"/>
  <c r="K1259" i="14"/>
  <c r="M1259" i="14" s="1"/>
  <c r="K1260" i="14"/>
  <c r="M1260" i="14" s="1"/>
  <c r="K1261" i="14"/>
  <c r="M1261" i="14" s="1"/>
  <c r="K1262" i="14"/>
  <c r="K1263" i="14"/>
  <c r="K1264" i="14"/>
  <c r="M1264" i="14" s="1"/>
  <c r="K1265" i="14"/>
  <c r="M1265" i="14" s="1"/>
  <c r="K1266" i="14"/>
  <c r="K1267" i="14"/>
  <c r="K1268" i="14"/>
  <c r="M1268" i="14" s="1"/>
  <c r="K1269" i="14"/>
  <c r="M1269" i="14" s="1"/>
  <c r="K1270" i="14"/>
  <c r="K1271" i="14"/>
  <c r="M1271" i="14" s="1"/>
  <c r="K1272" i="14"/>
  <c r="M1272" i="14" s="1"/>
  <c r="K1273" i="14"/>
  <c r="M1273" i="14" s="1"/>
  <c r="K1274" i="14"/>
  <c r="K1275" i="14"/>
  <c r="M1275" i="14" s="1"/>
  <c r="K1276" i="14"/>
  <c r="M1276" i="14" s="1"/>
  <c r="K1277" i="14"/>
  <c r="M1277" i="14" s="1"/>
  <c r="K1278" i="14"/>
  <c r="K1279" i="14"/>
  <c r="K1280" i="14"/>
  <c r="M1280" i="14" s="1"/>
  <c r="K1281" i="14"/>
  <c r="M1281" i="14" s="1"/>
  <c r="K1282" i="14"/>
  <c r="K1283" i="14"/>
  <c r="K1284" i="14"/>
  <c r="M1284" i="14" s="1"/>
  <c r="K1285" i="14"/>
  <c r="M1285" i="14" s="1"/>
  <c r="K1286" i="14"/>
  <c r="K1287" i="14"/>
  <c r="M1287" i="14" s="1"/>
  <c r="K1288" i="14"/>
  <c r="M1288" i="14" s="1"/>
  <c r="K1289" i="14"/>
  <c r="M1289" i="14" s="1"/>
  <c r="K1290" i="14"/>
  <c r="K1291" i="14"/>
  <c r="M1291" i="14" s="1"/>
  <c r="K1292" i="14"/>
  <c r="M1292" i="14" s="1"/>
  <c r="K1293" i="14"/>
  <c r="M1293" i="14" s="1"/>
  <c r="K1294" i="14"/>
  <c r="K1295" i="14"/>
  <c r="K1296" i="14"/>
  <c r="M1296" i="14" s="1"/>
  <c r="K1297" i="14"/>
  <c r="M1297" i="14" s="1"/>
  <c r="K1298" i="14"/>
  <c r="K1299" i="14"/>
  <c r="K1300" i="14"/>
  <c r="M1300" i="14" s="1"/>
  <c r="K1301" i="14"/>
  <c r="M1301" i="14" s="1"/>
  <c r="K1302" i="14"/>
  <c r="L1302" i="14" s="1"/>
  <c r="K1303" i="14"/>
  <c r="M1303" i="14" s="1"/>
  <c r="K1304" i="14"/>
  <c r="M1304" i="14" s="1"/>
  <c r="K1305" i="14"/>
  <c r="M1305" i="14" s="1"/>
  <c r="K1306" i="14"/>
  <c r="K1307" i="14"/>
  <c r="M1307" i="14" s="1"/>
  <c r="K1308" i="14"/>
  <c r="M1308" i="14" s="1"/>
  <c r="K1309" i="14"/>
  <c r="M1309" i="14" s="1"/>
  <c r="K1310" i="14"/>
  <c r="K1311" i="14"/>
  <c r="K1312" i="14"/>
  <c r="M1312" i="14" s="1"/>
  <c r="K1313" i="14"/>
  <c r="M1313" i="14" s="1"/>
  <c r="K1314" i="14"/>
  <c r="K1315" i="14"/>
  <c r="K1316" i="14"/>
  <c r="M1316" i="14" s="1"/>
  <c r="K1317" i="14"/>
  <c r="M1317" i="14" s="1"/>
  <c r="K1318" i="14"/>
  <c r="K1319" i="14"/>
  <c r="M1319" i="14" s="1"/>
  <c r="K1320" i="14"/>
  <c r="M1320" i="14" s="1"/>
  <c r="K1321" i="14"/>
  <c r="M1321" i="14" s="1"/>
  <c r="K1322" i="14"/>
  <c r="K1323" i="14"/>
  <c r="M1323" i="14" s="1"/>
  <c r="K1324" i="14"/>
  <c r="K1325" i="14"/>
  <c r="M1325" i="14" s="1"/>
  <c r="K1326" i="14"/>
  <c r="K1327" i="14"/>
  <c r="K1328" i="14"/>
  <c r="M1328" i="14" s="1"/>
  <c r="K1329" i="14"/>
  <c r="M1329" i="14" s="1"/>
  <c r="K1330" i="14"/>
  <c r="K1331" i="14"/>
  <c r="K1332" i="14"/>
  <c r="M1332" i="14" s="1"/>
  <c r="K1333" i="14"/>
  <c r="M1333" i="14" s="1"/>
  <c r="K1334" i="14"/>
  <c r="K1335" i="14"/>
  <c r="M1335" i="14" s="1"/>
  <c r="K1336" i="14"/>
  <c r="M1336" i="14" s="1"/>
  <c r="K1337" i="14"/>
  <c r="M1337" i="14" s="1"/>
  <c r="K1338" i="14"/>
  <c r="K1339" i="14"/>
  <c r="M1339" i="14" s="1"/>
  <c r="K1340" i="14"/>
  <c r="M1340" i="14" s="1"/>
  <c r="K1341" i="14"/>
  <c r="M1341" i="14" s="1"/>
  <c r="K1342" i="14"/>
  <c r="K1343" i="14"/>
  <c r="K1344" i="14"/>
  <c r="M1344" i="14" s="1"/>
  <c r="K1345" i="14"/>
  <c r="M1345" i="14" s="1"/>
  <c r="K1346" i="14"/>
  <c r="K1347" i="14"/>
  <c r="K1348" i="14"/>
  <c r="M1348" i="14" s="1"/>
  <c r="K1349" i="14"/>
  <c r="M1349" i="14" s="1"/>
  <c r="K1350" i="14"/>
  <c r="K1351" i="14"/>
  <c r="M1351" i="14" s="1"/>
  <c r="K1352" i="14"/>
  <c r="M1352" i="14" s="1"/>
  <c r="K1353" i="14"/>
  <c r="M1353" i="14" s="1"/>
  <c r="K1354" i="14"/>
  <c r="K1355" i="14"/>
  <c r="M1355" i="14" s="1"/>
  <c r="K1356" i="14"/>
  <c r="M1356" i="14" s="1"/>
  <c r="K1357" i="14"/>
  <c r="M1357" i="14" s="1"/>
  <c r="K1358" i="14"/>
  <c r="K1359" i="14"/>
  <c r="K1360" i="14"/>
  <c r="M1360" i="14" s="1"/>
  <c r="K1361" i="14"/>
  <c r="M1361" i="14" s="1"/>
  <c r="K1362" i="14"/>
  <c r="K1363" i="14"/>
  <c r="K1364" i="14"/>
  <c r="M1364" i="14" s="1"/>
  <c r="K1365" i="14"/>
  <c r="M1365" i="14" s="1"/>
  <c r="K1366" i="14"/>
  <c r="K1367" i="14"/>
  <c r="M1367" i="14" s="1"/>
  <c r="K1368" i="14"/>
  <c r="M1368" i="14" s="1"/>
  <c r="K1369" i="14"/>
  <c r="M1369" i="14" s="1"/>
  <c r="K1370" i="14"/>
  <c r="K1371" i="14"/>
  <c r="M1371" i="14" s="1"/>
  <c r="K1372" i="14"/>
  <c r="M1372" i="14" s="1"/>
  <c r="K1373" i="14"/>
  <c r="M1373" i="14" s="1"/>
  <c r="K1374" i="14"/>
  <c r="L1374" i="14" s="1"/>
  <c r="K1375" i="14"/>
  <c r="K1376" i="14"/>
  <c r="M1376" i="14" s="1"/>
  <c r="K1377" i="14"/>
  <c r="L1377" i="14" s="1"/>
  <c r="K1378" i="14"/>
  <c r="K1379" i="14"/>
  <c r="K1380" i="14"/>
  <c r="K1381" i="14"/>
  <c r="M1381" i="14" s="1"/>
  <c r="K1382" i="14"/>
  <c r="K1383" i="14"/>
  <c r="M1383" i="14" s="1"/>
  <c r="K1384" i="14"/>
  <c r="M1384" i="14" s="1"/>
  <c r="K1385" i="14"/>
  <c r="M1385" i="14" s="1"/>
  <c r="K1386" i="14"/>
  <c r="K1387" i="14"/>
  <c r="M1387" i="14" s="1"/>
  <c r="K1388" i="14"/>
  <c r="K1389" i="14"/>
  <c r="M1389" i="14" s="1"/>
  <c r="K1390" i="14"/>
  <c r="L1390" i="14" s="1"/>
  <c r="K1391" i="14"/>
  <c r="K1392" i="14"/>
  <c r="M1392" i="14" s="1"/>
  <c r="K1393" i="14"/>
  <c r="M1393" i="14" s="1"/>
  <c r="K1394" i="14"/>
  <c r="K1395" i="14"/>
  <c r="K1396" i="14"/>
  <c r="M1396" i="14" s="1"/>
  <c r="K1397" i="14"/>
  <c r="M1397" i="14" s="1"/>
  <c r="K1398" i="14"/>
  <c r="K1399" i="14"/>
  <c r="M1399" i="14" s="1"/>
  <c r="K1400" i="14"/>
  <c r="M1400" i="14" s="1"/>
  <c r="K1401" i="14"/>
  <c r="M1401" i="14" s="1"/>
  <c r="K1402" i="14"/>
  <c r="K1403" i="14"/>
  <c r="M1403" i="14" s="1"/>
  <c r="K1404" i="14"/>
  <c r="M1404" i="14" s="1"/>
  <c r="K1405" i="14"/>
  <c r="M1405" i="14" s="1"/>
  <c r="K1406" i="14"/>
  <c r="K1407" i="14"/>
  <c r="K1408" i="14"/>
  <c r="M1408" i="14" s="1"/>
  <c r="K1409" i="14"/>
  <c r="M1409" i="14" s="1"/>
  <c r="K1410" i="14"/>
  <c r="K1411" i="14"/>
  <c r="K1412" i="14"/>
  <c r="K1413" i="14"/>
  <c r="M1413" i="14" s="1"/>
  <c r="K1414" i="14"/>
  <c r="K1415" i="14"/>
  <c r="M1415" i="14" s="1"/>
  <c r="K1416" i="14"/>
  <c r="M1416" i="14" s="1"/>
  <c r="K1417" i="14"/>
  <c r="M1417" i="14" s="1"/>
  <c r="K1418" i="14"/>
  <c r="K1419" i="14"/>
  <c r="M1419" i="14" s="1"/>
  <c r="K1420" i="14"/>
  <c r="M1420" i="14" s="1"/>
  <c r="K1421" i="14"/>
  <c r="M1421" i="14" s="1"/>
  <c r="K1422" i="14"/>
  <c r="K1423" i="14"/>
  <c r="K1424" i="14"/>
  <c r="M1424" i="14" s="1"/>
  <c r="K1425" i="14"/>
  <c r="M1425" i="14" s="1"/>
  <c r="K1426" i="14"/>
  <c r="K1427" i="14"/>
  <c r="K1428" i="14"/>
  <c r="K1429" i="14"/>
  <c r="M1429" i="14" s="1"/>
  <c r="K1430" i="14"/>
  <c r="L1430" i="14" s="1"/>
  <c r="K1431" i="14"/>
  <c r="M1431" i="14" s="1"/>
  <c r="K1432" i="14"/>
  <c r="M1432" i="14" s="1"/>
  <c r="K1433" i="14"/>
  <c r="M1433" i="14" s="1"/>
  <c r="K1434" i="14"/>
  <c r="K1435" i="14"/>
  <c r="M1435" i="14" s="1"/>
  <c r="K1436" i="14"/>
  <c r="M1436" i="14" s="1"/>
  <c r="K1437" i="14"/>
  <c r="M1437" i="14" s="1"/>
  <c r="K1438" i="14"/>
  <c r="K1439" i="14"/>
  <c r="K1440" i="14"/>
  <c r="M1440" i="14" s="1"/>
  <c r="K1441" i="14"/>
  <c r="K1442" i="14"/>
  <c r="L1442" i="14" s="1"/>
  <c r="K1443" i="14"/>
  <c r="K1444" i="14"/>
  <c r="M1444" i="14" s="1"/>
  <c r="K1445" i="14"/>
  <c r="K1446" i="14"/>
  <c r="L1446" i="14" s="1"/>
  <c r="K1447" i="14"/>
  <c r="K1448" i="14"/>
  <c r="M1448" i="14" s="1"/>
  <c r="K1449" i="14"/>
  <c r="K1450" i="14"/>
  <c r="M1450" i="14" s="1"/>
  <c r="K1451" i="14"/>
  <c r="K1452" i="14"/>
  <c r="M1452" i="14" s="1"/>
  <c r="K1453" i="14"/>
  <c r="K1454" i="14"/>
  <c r="L1454" i="14" s="1"/>
  <c r="K1455" i="14"/>
  <c r="K1456" i="14"/>
  <c r="M1456" i="14" s="1"/>
  <c r="K1457" i="14"/>
  <c r="K1458" i="14"/>
  <c r="L1458" i="14" s="1"/>
  <c r="K1459" i="14"/>
  <c r="K1460" i="14"/>
  <c r="M1460" i="14" s="1"/>
  <c r="K1461" i="14"/>
  <c r="K1462" i="14"/>
  <c r="L1462" i="14" s="1"/>
  <c r="K1463" i="14"/>
  <c r="K1464" i="14"/>
  <c r="M1464" i="14" s="1"/>
  <c r="K1465" i="14"/>
  <c r="K1466" i="14"/>
  <c r="M1466" i="14" s="1"/>
  <c r="K1467" i="14"/>
  <c r="K1468" i="14"/>
  <c r="M1468" i="14" s="1"/>
  <c r="K1469" i="14"/>
  <c r="K1470" i="14"/>
  <c r="L1470" i="14" s="1"/>
  <c r="K1471" i="14"/>
  <c r="K1472" i="14"/>
  <c r="M1472" i="14" s="1"/>
  <c r="K1473" i="14"/>
  <c r="K1474" i="14"/>
  <c r="L1474" i="14" s="1"/>
  <c r="K1475" i="14"/>
  <c r="K1476" i="14"/>
  <c r="M1476" i="14" s="1"/>
  <c r="K1477" i="14"/>
  <c r="K1478" i="14"/>
  <c r="L1478" i="14" s="1"/>
  <c r="K1479" i="14"/>
  <c r="K1480" i="14"/>
  <c r="M1480" i="14" s="1"/>
  <c r="K1481" i="14"/>
  <c r="K1482" i="14"/>
  <c r="M1482" i="14" s="1"/>
  <c r="K1483" i="14"/>
  <c r="K1484" i="14"/>
  <c r="M1484" i="14" s="1"/>
  <c r="K1485" i="14"/>
  <c r="K1486" i="14"/>
  <c r="L1486" i="14" s="1"/>
  <c r="K1487" i="14"/>
  <c r="K1488" i="14"/>
  <c r="M1488" i="14" s="1"/>
  <c r="K1489" i="14"/>
  <c r="K1490" i="14"/>
  <c r="L1490" i="14" s="1"/>
  <c r="K1491" i="14"/>
  <c r="K1492" i="14"/>
  <c r="M1492" i="14" s="1"/>
  <c r="K1493" i="14"/>
  <c r="K1494" i="14"/>
  <c r="L1494" i="14" s="1"/>
  <c r="K1495" i="14"/>
  <c r="K1496" i="14"/>
  <c r="M1496" i="14" s="1"/>
  <c r="K1497" i="14"/>
  <c r="K1498" i="14"/>
  <c r="M1498" i="14" s="1"/>
  <c r="K1499" i="14"/>
  <c r="K1500" i="14"/>
  <c r="M1500" i="14" s="1"/>
  <c r="K1501" i="14"/>
  <c r="K1502" i="14"/>
  <c r="L1502" i="14" s="1"/>
  <c r="E18" i="10" l="1"/>
  <c r="M17" i="14"/>
  <c r="L17" i="14"/>
  <c r="F18" i="10"/>
  <c r="D18" i="10"/>
  <c r="K11" i="14"/>
  <c r="K13" i="14"/>
  <c r="C16" i="10" s="1"/>
  <c r="K12" i="14"/>
  <c r="L1488" i="14"/>
  <c r="L1456" i="14"/>
  <c r="L1332" i="14"/>
  <c r="L804" i="14"/>
  <c r="L211" i="14"/>
  <c r="M1474" i="14"/>
  <c r="M1442" i="14"/>
  <c r="L1472" i="14"/>
  <c r="L1440" i="14"/>
  <c r="L1268" i="14"/>
  <c r="M1490" i="14"/>
  <c r="M1458" i="14"/>
  <c r="M1499" i="14"/>
  <c r="L1499" i="14"/>
  <c r="M1495" i="14"/>
  <c r="L1495" i="14"/>
  <c r="M1491" i="14"/>
  <c r="L1491" i="14"/>
  <c r="M1487" i="14"/>
  <c r="L1487" i="14"/>
  <c r="M1483" i="14"/>
  <c r="L1483" i="14"/>
  <c r="M1479" i="14"/>
  <c r="L1479" i="14"/>
  <c r="M1475" i="14"/>
  <c r="L1475" i="14"/>
  <c r="M1471" i="14"/>
  <c r="L1471" i="14"/>
  <c r="M1467" i="14"/>
  <c r="L1467" i="14"/>
  <c r="M1463" i="14"/>
  <c r="L1463" i="14"/>
  <c r="M1459" i="14"/>
  <c r="L1459" i="14"/>
  <c r="M1455" i="14"/>
  <c r="L1455" i="14"/>
  <c r="M1451" i="14"/>
  <c r="L1451" i="14"/>
  <c r="M1447" i="14"/>
  <c r="L1447" i="14"/>
  <c r="M1443" i="14"/>
  <c r="L1443" i="14"/>
  <c r="M1439" i="14"/>
  <c r="L1439" i="14"/>
  <c r="M1427" i="14"/>
  <c r="L1427" i="14"/>
  <c r="M1423" i="14"/>
  <c r="L1423" i="14"/>
  <c r="M1411" i="14"/>
  <c r="L1411" i="14"/>
  <c r="M1407" i="14"/>
  <c r="L1407" i="14"/>
  <c r="M1395" i="14"/>
  <c r="L1395" i="14"/>
  <c r="M1391" i="14"/>
  <c r="L1391" i="14"/>
  <c r="M1379" i="14"/>
  <c r="L1379" i="14"/>
  <c r="M1375" i="14"/>
  <c r="L1375" i="14"/>
  <c r="M1363" i="14"/>
  <c r="L1363" i="14"/>
  <c r="M1359" i="14"/>
  <c r="L1359" i="14"/>
  <c r="M1347" i="14"/>
  <c r="L1347" i="14"/>
  <c r="M1343" i="14"/>
  <c r="L1343" i="14"/>
  <c r="M1331" i="14"/>
  <c r="L1331" i="14"/>
  <c r="M1327" i="14"/>
  <c r="L1327" i="14"/>
  <c r="M1315" i="14"/>
  <c r="L1315" i="14"/>
  <c r="M1311" i="14"/>
  <c r="L1311" i="14"/>
  <c r="M1299" i="14"/>
  <c r="L1299" i="14"/>
  <c r="M1295" i="14"/>
  <c r="L1295" i="14"/>
  <c r="M1283" i="14"/>
  <c r="L1283" i="14"/>
  <c r="M1279" i="14"/>
  <c r="L1279" i="14"/>
  <c r="M1267" i="14"/>
  <c r="L1267" i="14"/>
  <c r="M1263" i="14"/>
  <c r="L1263" i="14"/>
  <c r="M1251" i="14"/>
  <c r="L1251" i="14"/>
  <c r="M1247" i="14"/>
  <c r="L1247" i="14"/>
  <c r="M1239" i="14"/>
  <c r="L1239" i="14"/>
  <c r="M1231" i="14"/>
  <c r="L1231" i="14"/>
  <c r="M1223" i="14"/>
  <c r="L1223" i="14"/>
  <c r="M1215" i="14"/>
  <c r="L1215" i="14"/>
  <c r="M1207" i="14"/>
  <c r="L1207" i="14"/>
  <c r="M1199" i="14"/>
  <c r="L1199" i="14"/>
  <c r="M1191" i="14"/>
  <c r="L1191" i="14"/>
  <c r="M1183" i="14"/>
  <c r="L1183" i="14"/>
  <c r="M1175" i="14"/>
  <c r="L1175" i="14"/>
  <c r="M1167" i="14"/>
  <c r="L1167" i="14"/>
  <c r="M1159" i="14"/>
  <c r="L1159" i="14"/>
  <c r="M1151" i="14"/>
  <c r="L1151" i="14"/>
  <c r="M1143" i="14"/>
  <c r="L1143" i="14"/>
  <c r="M1135" i="14"/>
  <c r="L1135" i="14"/>
  <c r="M1127" i="14"/>
  <c r="L1127" i="14"/>
  <c r="M1119" i="14"/>
  <c r="L1119" i="14"/>
  <c r="M1111" i="14"/>
  <c r="L1111" i="14"/>
  <c r="M1103" i="14"/>
  <c r="L1103" i="14"/>
  <c r="M1095" i="14"/>
  <c r="L1095" i="14"/>
  <c r="M1087" i="14"/>
  <c r="L1087" i="14"/>
  <c r="M1079" i="14"/>
  <c r="L1079" i="14"/>
  <c r="M1071" i="14"/>
  <c r="L1071" i="14"/>
  <c r="M1063" i="14"/>
  <c r="L1063" i="14"/>
  <c r="M1055" i="14"/>
  <c r="L1055" i="14"/>
  <c r="M1047" i="14"/>
  <c r="L1047" i="14"/>
  <c r="M1039" i="14"/>
  <c r="L1039" i="14"/>
  <c r="M1031" i="14"/>
  <c r="L1031" i="14"/>
  <c r="M1023" i="14"/>
  <c r="L1023" i="14"/>
  <c r="M1015" i="14"/>
  <c r="L1015" i="14"/>
  <c r="M1007" i="14"/>
  <c r="L1007" i="14"/>
  <c r="M999" i="14"/>
  <c r="L999" i="14"/>
  <c r="M991" i="14"/>
  <c r="L991" i="14"/>
  <c r="M983" i="14"/>
  <c r="L983" i="14"/>
  <c r="M975" i="14"/>
  <c r="L975" i="14"/>
  <c r="M967" i="14"/>
  <c r="L967" i="14"/>
  <c r="M959" i="14"/>
  <c r="L959" i="14"/>
  <c r="L955" i="14"/>
  <c r="M955" i="14"/>
  <c r="M951" i="14"/>
  <c r="L951" i="14"/>
  <c r="M943" i="14"/>
  <c r="L943" i="14"/>
  <c r="M935" i="14"/>
  <c r="L935" i="14"/>
  <c r="M927" i="14"/>
  <c r="L927" i="14"/>
  <c r="M919" i="14"/>
  <c r="L919" i="14"/>
  <c r="M911" i="14"/>
  <c r="L911" i="14"/>
  <c r="M903" i="14"/>
  <c r="L903" i="14"/>
  <c r="M895" i="14"/>
  <c r="L895" i="14"/>
  <c r="M887" i="14"/>
  <c r="L887" i="14"/>
  <c r="M879" i="14"/>
  <c r="L879" i="14"/>
  <c r="M871" i="14"/>
  <c r="L871" i="14"/>
  <c r="M863" i="14"/>
  <c r="L863" i="14"/>
  <c r="M855" i="14"/>
  <c r="L855" i="14"/>
  <c r="M847" i="14"/>
  <c r="L847" i="14"/>
  <c r="M835" i="14"/>
  <c r="L835" i="14"/>
  <c r="M815" i="14"/>
  <c r="L815" i="14"/>
  <c r="M803" i="14"/>
  <c r="L803" i="14"/>
  <c r="M783" i="14"/>
  <c r="L783" i="14"/>
  <c r="M771" i="14"/>
  <c r="L771" i="14"/>
  <c r="L767" i="14"/>
  <c r="M767" i="14"/>
  <c r="M751" i="14"/>
  <c r="L751" i="14"/>
  <c r="M739" i="14"/>
  <c r="L739" i="14"/>
  <c r="L731" i="14"/>
  <c r="M731" i="14"/>
  <c r="M719" i="14"/>
  <c r="L719" i="14"/>
  <c r="M707" i="14"/>
  <c r="L707" i="14"/>
  <c r="M687" i="14"/>
  <c r="L687" i="14"/>
  <c r="M675" i="14"/>
  <c r="L675" i="14"/>
  <c r="M655" i="14"/>
  <c r="L655" i="14"/>
  <c r="M643" i="14"/>
  <c r="L643" i="14"/>
  <c r="M631" i="14"/>
  <c r="L631" i="14"/>
  <c r="M615" i="14"/>
  <c r="L615" i="14"/>
  <c r="M603" i="14"/>
  <c r="L603" i="14"/>
  <c r="M587" i="14"/>
  <c r="L587" i="14"/>
  <c r="M531" i="14"/>
  <c r="L531" i="14"/>
  <c r="M515" i="14"/>
  <c r="L515" i="14"/>
  <c r="M503" i="14"/>
  <c r="L503" i="14"/>
  <c r="M487" i="14"/>
  <c r="L487" i="14"/>
  <c r="M475" i="14"/>
  <c r="L475" i="14"/>
  <c r="M459" i="14"/>
  <c r="L459" i="14"/>
  <c r="M403" i="14"/>
  <c r="L403" i="14"/>
  <c r="M387" i="14"/>
  <c r="L387" i="14"/>
  <c r="M375" i="14"/>
  <c r="L375" i="14"/>
  <c r="M359" i="14"/>
  <c r="L359" i="14"/>
  <c r="M331" i="14"/>
  <c r="L331" i="14"/>
  <c r="M288" i="14"/>
  <c r="L288" i="14"/>
  <c r="M278" i="14"/>
  <c r="L278" i="14"/>
  <c r="M257" i="14"/>
  <c r="L257" i="14"/>
  <c r="M207" i="14"/>
  <c r="L207" i="14"/>
  <c r="M191" i="14"/>
  <c r="L191" i="14"/>
  <c r="M175" i="14"/>
  <c r="L175" i="14"/>
  <c r="M127" i="14"/>
  <c r="L127" i="14"/>
  <c r="M90" i="14"/>
  <c r="L90" i="14"/>
  <c r="M35" i="14"/>
  <c r="L35" i="14"/>
  <c r="M20" i="14"/>
  <c r="L20" i="14"/>
  <c r="L1492" i="14"/>
  <c r="L1476" i="14"/>
  <c r="L1460" i="14"/>
  <c r="L1444" i="14"/>
  <c r="L347" i="14"/>
  <c r="M1501" i="14"/>
  <c r="L1501" i="14"/>
  <c r="M1497" i="14"/>
  <c r="L1497" i="14"/>
  <c r="M1493" i="14"/>
  <c r="L1493" i="14"/>
  <c r="M1489" i="14"/>
  <c r="L1489" i="14"/>
  <c r="M1485" i="14"/>
  <c r="L1485" i="14"/>
  <c r="M1481" i="14"/>
  <c r="L1481" i="14"/>
  <c r="M1477" i="14"/>
  <c r="L1477" i="14"/>
  <c r="M1473" i="14"/>
  <c r="L1473" i="14"/>
  <c r="M1469" i="14"/>
  <c r="L1469" i="14"/>
  <c r="M1465" i="14"/>
  <c r="L1465" i="14"/>
  <c r="M1461" i="14"/>
  <c r="L1461" i="14"/>
  <c r="M1457" i="14"/>
  <c r="L1457" i="14"/>
  <c r="M1453" i="14"/>
  <c r="L1453" i="14"/>
  <c r="M1449" i="14"/>
  <c r="L1449" i="14"/>
  <c r="M1445" i="14"/>
  <c r="L1445" i="14"/>
  <c r="M1441" i="14"/>
  <c r="L1441" i="14"/>
  <c r="L1500" i="14"/>
  <c r="L1484" i="14"/>
  <c r="L1468" i="14"/>
  <c r="L1452" i="14"/>
  <c r="M1428" i="14"/>
  <c r="L1428" i="14"/>
  <c r="M1412" i="14"/>
  <c r="L1412" i="14"/>
  <c r="L1388" i="14"/>
  <c r="M1388" i="14"/>
  <c r="M1380" i="14"/>
  <c r="L1380" i="14"/>
  <c r="L1496" i="14"/>
  <c r="L1480" i="14"/>
  <c r="L1464" i="14"/>
  <c r="L1448" i="14"/>
  <c r="L1396" i="14"/>
  <c r="L1324" i="14"/>
  <c r="M1324" i="14"/>
  <c r="M1240" i="14"/>
  <c r="L1240" i="14"/>
  <c r="M1232" i="14"/>
  <c r="L1232" i="14"/>
  <c r="M1224" i="14"/>
  <c r="L1224" i="14"/>
  <c r="M1216" i="14"/>
  <c r="L1216" i="14"/>
  <c r="M1208" i="14"/>
  <c r="L1208" i="14"/>
  <c r="M1200" i="14"/>
  <c r="L1200" i="14"/>
  <c r="M1192" i="14"/>
  <c r="L1192" i="14"/>
  <c r="M1184" i="14"/>
  <c r="L1184" i="14"/>
  <c r="M1176" i="14"/>
  <c r="L1176" i="14"/>
  <c r="M1168" i="14"/>
  <c r="L1168" i="14"/>
  <c r="M1160" i="14"/>
  <c r="L1160" i="14"/>
  <c r="M1152" i="14"/>
  <c r="L1152" i="14"/>
  <c r="M1144" i="14"/>
  <c r="L1144" i="14"/>
  <c r="M1136" i="14"/>
  <c r="L1136" i="14"/>
  <c r="M1128" i="14"/>
  <c r="L1128" i="14"/>
  <c r="M1120" i="14"/>
  <c r="L1120" i="14"/>
  <c r="M1112" i="14"/>
  <c r="L1112" i="14"/>
  <c r="M1104" i="14"/>
  <c r="L1104" i="14"/>
  <c r="M1096" i="14"/>
  <c r="L1096" i="14"/>
  <c r="M1088" i="14"/>
  <c r="L1088" i="14"/>
  <c r="M1080" i="14"/>
  <c r="L1080" i="14"/>
  <c r="M1072" i="14"/>
  <c r="L1072" i="14"/>
  <c r="M1064" i="14"/>
  <c r="L1064" i="14"/>
  <c r="M1056" i="14"/>
  <c r="L1056" i="14"/>
  <c r="M1048" i="14"/>
  <c r="L1048" i="14"/>
  <c r="M1040" i="14"/>
  <c r="L1040" i="14"/>
  <c r="M1032" i="14"/>
  <c r="L1032" i="14"/>
  <c r="M1024" i="14"/>
  <c r="L1024" i="14"/>
  <c r="M1016" i="14"/>
  <c r="L1016" i="14"/>
  <c r="M1008" i="14"/>
  <c r="L1008" i="14"/>
  <c r="M1000" i="14"/>
  <c r="L1000" i="14"/>
  <c r="M992" i="14"/>
  <c r="L992" i="14"/>
  <c r="M984" i="14"/>
  <c r="L984" i="14"/>
  <c r="M976" i="14"/>
  <c r="L976" i="14"/>
  <c r="M968" i="14"/>
  <c r="L968" i="14"/>
  <c r="M960" i="14"/>
  <c r="L960" i="14"/>
  <c r="M952" i="14"/>
  <c r="L952" i="14"/>
  <c r="M944" i="14"/>
  <c r="L944" i="14"/>
  <c r="M936" i="14"/>
  <c r="L936" i="14"/>
  <c r="M928" i="14"/>
  <c r="L928" i="14"/>
  <c r="M920" i="14"/>
  <c r="L920" i="14"/>
  <c r="M912" i="14"/>
  <c r="L912" i="14"/>
  <c r="M904" i="14"/>
  <c r="L904" i="14"/>
  <c r="M896" i="14"/>
  <c r="L896" i="14"/>
  <c r="M888" i="14"/>
  <c r="L888" i="14"/>
  <c r="M880" i="14"/>
  <c r="L880" i="14"/>
  <c r="M872" i="14"/>
  <c r="L872" i="14"/>
  <c r="M864" i="14"/>
  <c r="L864" i="14"/>
  <c r="M856" i="14"/>
  <c r="L856" i="14"/>
  <c r="M836" i="14"/>
  <c r="L836" i="14"/>
  <c r="M772" i="14"/>
  <c r="L772" i="14"/>
  <c r="M740" i="14"/>
  <c r="L740" i="14"/>
  <c r="M708" i="14"/>
  <c r="L708" i="14"/>
  <c r="M644" i="14"/>
  <c r="L644" i="14"/>
  <c r="L528" i="14"/>
  <c r="M528" i="14"/>
  <c r="M239" i="14"/>
  <c r="L239" i="14"/>
  <c r="M227" i="14"/>
  <c r="L227" i="14"/>
  <c r="M108" i="14"/>
  <c r="L108" i="14"/>
  <c r="M55" i="14"/>
  <c r="L55" i="14"/>
  <c r="M21" i="14"/>
  <c r="L21" i="14"/>
  <c r="L1316" i="14"/>
  <c r="L1252" i="14"/>
  <c r="L730" i="14"/>
  <c r="L546" i="14"/>
  <c r="M1494" i="14"/>
  <c r="M1478" i="14"/>
  <c r="M1462" i="14"/>
  <c r="M1446" i="14"/>
  <c r="M1110" i="14"/>
  <c r="L1406" i="14"/>
  <c r="M1406" i="14"/>
  <c r="L1358" i="14"/>
  <c r="M1358" i="14"/>
  <c r="L1310" i="14"/>
  <c r="M1310" i="14"/>
  <c r="L1218" i="14"/>
  <c r="M1218" i="14"/>
  <c r="L1174" i="14"/>
  <c r="M1174" i="14"/>
  <c r="L1154" i="14"/>
  <c r="M1154" i="14"/>
  <c r="L1090" i="14"/>
  <c r="M1090" i="14"/>
  <c r="L1046" i="14"/>
  <c r="M1046" i="14"/>
  <c r="L1026" i="14"/>
  <c r="M1026" i="14"/>
  <c r="M846" i="14"/>
  <c r="L846" i="14"/>
  <c r="M826" i="14"/>
  <c r="L826" i="14"/>
  <c r="M814" i="14"/>
  <c r="L814" i="14"/>
  <c r="M794" i="14"/>
  <c r="L794" i="14"/>
  <c r="M762" i="14"/>
  <c r="L762" i="14"/>
  <c r="M750" i="14"/>
  <c r="L750" i="14"/>
  <c r="M718" i="14"/>
  <c r="L718" i="14"/>
  <c r="M698" i="14"/>
  <c r="L698" i="14"/>
  <c r="M686" i="14"/>
  <c r="L686" i="14"/>
  <c r="M666" i="14"/>
  <c r="L666" i="14"/>
  <c r="M630" i="14"/>
  <c r="L630" i="14"/>
  <c r="M574" i="14"/>
  <c r="L574" i="14"/>
  <c r="M558" i="14"/>
  <c r="L558" i="14"/>
  <c r="M530" i="14"/>
  <c r="L530" i="14"/>
  <c r="M518" i="14"/>
  <c r="L518" i="14"/>
  <c r="M502" i="14"/>
  <c r="L502" i="14"/>
  <c r="M446" i="14"/>
  <c r="L446" i="14"/>
  <c r="M430" i="14"/>
  <c r="L430" i="14"/>
  <c r="M402" i="14"/>
  <c r="L402" i="14"/>
  <c r="M390" i="14"/>
  <c r="L390" i="14"/>
  <c r="M374" i="14"/>
  <c r="L374" i="14"/>
  <c r="M318" i="14"/>
  <c r="L318" i="14"/>
  <c r="L315" i="14"/>
  <c r="M315" i="14"/>
  <c r="M309" i="14"/>
  <c r="L309" i="14"/>
  <c r="M287" i="14"/>
  <c r="L287" i="14"/>
  <c r="M277" i="14"/>
  <c r="L277" i="14"/>
  <c r="L1348" i="14"/>
  <c r="L1284" i="14"/>
  <c r="L782" i="14"/>
  <c r="L676" i="14"/>
  <c r="L300" i="14"/>
  <c r="M1502" i="14"/>
  <c r="M1486" i="14"/>
  <c r="M1470" i="14"/>
  <c r="M1454" i="14"/>
  <c r="M652" i="14"/>
  <c r="L1498" i="14"/>
  <c r="L1482" i="14"/>
  <c r="L1466" i="14"/>
  <c r="L1450" i="14"/>
  <c r="L1364" i="14"/>
  <c r="L1300" i="14"/>
  <c r="L654" i="14"/>
  <c r="L418" i="14"/>
  <c r="L36" i="14"/>
  <c r="M1238" i="14"/>
  <c r="M1233" i="14"/>
  <c r="L1233" i="14"/>
  <c r="M1225" i="14"/>
  <c r="L1225" i="14"/>
  <c r="M1217" i="14"/>
  <c r="L1217" i="14"/>
  <c r="M1209" i="14"/>
  <c r="L1209" i="14"/>
  <c r="M1201" i="14"/>
  <c r="L1201" i="14"/>
  <c r="M1193" i="14"/>
  <c r="L1193" i="14"/>
  <c r="M1185" i="14"/>
  <c r="L1185" i="14"/>
  <c r="M1177" i="14"/>
  <c r="L1177" i="14"/>
  <c r="M1169" i="14"/>
  <c r="L1169" i="14"/>
  <c r="M1161" i="14"/>
  <c r="L1161" i="14"/>
  <c r="M1153" i="14"/>
  <c r="L1153" i="14"/>
  <c r="M1145" i="14"/>
  <c r="L1145" i="14"/>
  <c r="M1137" i="14"/>
  <c r="L1137" i="14"/>
  <c r="M1129" i="14"/>
  <c r="L1129" i="14"/>
  <c r="M1121" i="14"/>
  <c r="L1121" i="14"/>
  <c r="M1113" i="14"/>
  <c r="L1113" i="14"/>
  <c r="M1105" i="14"/>
  <c r="L1105" i="14"/>
  <c r="M1097" i="14"/>
  <c r="L1097" i="14"/>
  <c r="M1089" i="14"/>
  <c r="L1089" i="14"/>
  <c r="M1081" i="14"/>
  <c r="L1081" i="14"/>
  <c r="M1073" i="14"/>
  <c r="L1073" i="14"/>
  <c r="M1065" i="14"/>
  <c r="L1065" i="14"/>
  <c r="M1057" i="14"/>
  <c r="L1057" i="14"/>
  <c r="M1049" i="14"/>
  <c r="L1049" i="14"/>
  <c r="M1041" i="14"/>
  <c r="L1041" i="14"/>
  <c r="M1033" i="14"/>
  <c r="L1033" i="14"/>
  <c r="M1025" i="14"/>
  <c r="L1025" i="14"/>
  <c r="M1017" i="14"/>
  <c r="L1017" i="14"/>
  <c r="M1005" i="14"/>
  <c r="L1005" i="14"/>
  <c r="M997" i="14"/>
  <c r="L997" i="14"/>
  <c r="M989" i="14"/>
  <c r="L989" i="14"/>
  <c r="M985" i="14"/>
  <c r="L985" i="14"/>
  <c r="M977" i="14"/>
  <c r="L977" i="14"/>
  <c r="M969" i="14"/>
  <c r="L969" i="14"/>
  <c r="M961" i="14"/>
  <c r="L961" i="14"/>
  <c r="M953" i="14"/>
  <c r="L953" i="14"/>
  <c r="M945" i="14"/>
  <c r="L945" i="14"/>
  <c r="M937" i="14"/>
  <c r="L937" i="14"/>
  <c r="M929" i="14"/>
  <c r="L929" i="14"/>
  <c r="M921" i="14"/>
  <c r="L921" i="14"/>
  <c r="M913" i="14"/>
  <c r="L913" i="14"/>
  <c r="M905" i="14"/>
  <c r="L905" i="14"/>
  <c r="M897" i="14"/>
  <c r="L897" i="14"/>
  <c r="M889" i="14"/>
  <c r="L889" i="14"/>
  <c r="M881" i="14"/>
  <c r="L881" i="14"/>
  <c r="M873" i="14"/>
  <c r="L873" i="14"/>
  <c r="M865" i="14"/>
  <c r="L865" i="14"/>
  <c r="M857" i="14"/>
  <c r="L857" i="14"/>
  <c r="M849" i="14"/>
  <c r="L849" i="14"/>
  <c r="M841" i="14"/>
  <c r="L841" i="14"/>
  <c r="M833" i="14"/>
  <c r="L833" i="14"/>
  <c r="M825" i="14"/>
  <c r="L825" i="14"/>
  <c r="M817" i="14"/>
  <c r="L817" i="14"/>
  <c r="M809" i="14"/>
  <c r="L809" i="14"/>
  <c r="M801" i="14"/>
  <c r="L801" i="14"/>
  <c r="M793" i="14"/>
  <c r="L793" i="14"/>
  <c r="M785" i="14"/>
  <c r="L785" i="14"/>
  <c r="M777" i="14"/>
  <c r="L777" i="14"/>
  <c r="M769" i="14"/>
  <c r="L769" i="14"/>
  <c r="M761" i="14"/>
  <c r="L761" i="14"/>
  <c r="M753" i="14"/>
  <c r="L753" i="14"/>
  <c r="M745" i="14"/>
  <c r="L745" i="14"/>
  <c r="M737" i="14"/>
  <c r="L737" i="14"/>
  <c r="M729" i="14"/>
  <c r="L729" i="14"/>
  <c r="M717" i="14"/>
  <c r="L717" i="14"/>
  <c r="M709" i="14"/>
  <c r="L709" i="14"/>
  <c r="M701" i="14"/>
  <c r="L701" i="14"/>
  <c r="M693" i="14"/>
  <c r="L693" i="14"/>
  <c r="M685" i="14"/>
  <c r="L685" i="14"/>
  <c r="M677" i="14"/>
  <c r="L677" i="14"/>
  <c r="M669" i="14"/>
  <c r="L669" i="14"/>
  <c r="M661" i="14"/>
  <c r="L661" i="14"/>
  <c r="M653" i="14"/>
  <c r="L653" i="14"/>
  <c r="M645" i="14"/>
  <c r="L645" i="14"/>
  <c r="M637" i="14"/>
  <c r="L637" i="14"/>
  <c r="M633" i="14"/>
  <c r="L633" i="14"/>
  <c r="M621" i="14"/>
  <c r="L621" i="14"/>
  <c r="M605" i="14"/>
  <c r="L605" i="14"/>
  <c r="M597" i="14"/>
  <c r="L597" i="14"/>
  <c r="M593" i="14"/>
  <c r="L593" i="14"/>
  <c r="M585" i="14"/>
  <c r="L585" i="14"/>
  <c r="M581" i="14"/>
  <c r="L581" i="14"/>
  <c r="M577" i="14"/>
  <c r="L577" i="14"/>
  <c r="M569" i="14"/>
  <c r="L569" i="14"/>
  <c r="M565" i="14"/>
  <c r="L565" i="14"/>
  <c r="M549" i="14"/>
  <c r="L549" i="14"/>
  <c r="M517" i="14"/>
  <c r="L517" i="14"/>
  <c r="M513" i="14"/>
  <c r="L513" i="14"/>
  <c r="M505" i="14"/>
  <c r="L505" i="14"/>
  <c r="M501" i="14"/>
  <c r="L501" i="14"/>
  <c r="L485" i="14"/>
  <c r="M485" i="14"/>
  <c r="M477" i="14"/>
  <c r="L477" i="14"/>
  <c r="M469" i="14"/>
  <c r="L469" i="14"/>
  <c r="M465" i="14"/>
  <c r="L465" i="14"/>
  <c r="M457" i="14"/>
  <c r="L457" i="14"/>
  <c r="M449" i="14"/>
  <c r="L449" i="14"/>
  <c r="M441" i="14"/>
  <c r="L441" i="14"/>
  <c r="M437" i="14"/>
  <c r="L437" i="14"/>
  <c r="M413" i="14"/>
  <c r="L413" i="14"/>
  <c r="M405" i="14"/>
  <c r="L405" i="14"/>
  <c r="M401" i="14"/>
  <c r="L401" i="14"/>
  <c r="M393" i="14"/>
  <c r="L393" i="14"/>
  <c r="M365" i="14"/>
  <c r="L365" i="14"/>
  <c r="M349" i="14"/>
  <c r="L349" i="14"/>
  <c r="M341" i="14"/>
  <c r="L341" i="14"/>
  <c r="M337" i="14"/>
  <c r="L337" i="14"/>
  <c r="M329" i="14"/>
  <c r="L329" i="14"/>
  <c r="M321" i="14"/>
  <c r="L321" i="14"/>
  <c r="M273" i="14"/>
  <c r="L273" i="14"/>
  <c r="M266" i="14"/>
  <c r="L266" i="14"/>
  <c r="M263" i="14"/>
  <c r="L263" i="14"/>
  <c r="M255" i="14"/>
  <c r="L255" i="14"/>
  <c r="M247" i="14"/>
  <c r="L247" i="14"/>
  <c r="M240" i="14"/>
  <c r="L240" i="14"/>
  <c r="M233" i="14"/>
  <c r="L233" i="14"/>
  <c r="M229" i="14"/>
  <c r="L229" i="14"/>
  <c r="M225" i="14"/>
  <c r="L225" i="14"/>
  <c r="M209" i="14"/>
  <c r="L209" i="14"/>
  <c r="M193" i="14"/>
  <c r="L193" i="14"/>
  <c r="M187" i="14"/>
  <c r="L187" i="14"/>
  <c r="M181" i="14"/>
  <c r="L181" i="14"/>
  <c r="M165" i="14"/>
  <c r="L165" i="14"/>
  <c r="M141" i="14"/>
  <c r="L141" i="14"/>
  <c r="M129" i="14"/>
  <c r="L129" i="14"/>
  <c r="M101" i="14"/>
  <c r="L101" i="14"/>
  <c r="M84" i="14"/>
  <c r="L84" i="14"/>
  <c r="M64" i="14"/>
  <c r="L64" i="14"/>
  <c r="M56" i="14"/>
  <c r="L56" i="14"/>
  <c r="M37" i="14"/>
  <c r="L37" i="14"/>
  <c r="M30" i="14"/>
  <c r="L30" i="14"/>
  <c r="M24" i="14"/>
  <c r="L24" i="14"/>
  <c r="L1433" i="14"/>
  <c r="L1401" i="14"/>
  <c r="L1385" i="14"/>
  <c r="L1353" i="14"/>
  <c r="L1273" i="14"/>
  <c r="L617" i="14"/>
  <c r="L461" i="14"/>
  <c r="L333" i="14"/>
  <c r="L157" i="14"/>
  <c r="L92" i="14"/>
  <c r="L72" i="14"/>
  <c r="M828" i="14"/>
  <c r="L828" i="14"/>
  <c r="M812" i="14"/>
  <c r="L812" i="14"/>
  <c r="M784" i="14"/>
  <c r="L784" i="14"/>
  <c r="M768" i="14"/>
  <c r="L768" i="14"/>
  <c r="M752" i="14"/>
  <c r="L752" i="14"/>
  <c r="M736" i="14"/>
  <c r="L736" i="14"/>
  <c r="M720" i="14"/>
  <c r="L720" i="14"/>
  <c r="M704" i="14"/>
  <c r="L704" i="14"/>
  <c r="M688" i="14"/>
  <c r="L688" i="14"/>
  <c r="M672" i="14"/>
  <c r="L672" i="14"/>
  <c r="M636" i="14"/>
  <c r="L636" i="14"/>
  <c r="M632" i="14"/>
  <c r="L632" i="14"/>
  <c r="M624" i="14"/>
  <c r="L624" i="14"/>
  <c r="M616" i="14"/>
  <c r="L616" i="14"/>
  <c r="M608" i="14"/>
  <c r="L608" i="14"/>
  <c r="M600" i="14"/>
  <c r="L600" i="14"/>
  <c r="M592" i="14"/>
  <c r="L592" i="14"/>
  <c r="M584" i="14"/>
  <c r="L584" i="14"/>
  <c r="M576" i="14"/>
  <c r="L576" i="14"/>
  <c r="M568" i="14"/>
  <c r="L568" i="14"/>
  <c r="M560" i="14"/>
  <c r="L560" i="14"/>
  <c r="M552" i="14"/>
  <c r="L552" i="14"/>
  <c r="M544" i="14"/>
  <c r="L544" i="14"/>
  <c r="M536" i="14"/>
  <c r="L536" i="14"/>
  <c r="M532" i="14"/>
  <c r="L532" i="14"/>
  <c r="M524" i="14"/>
  <c r="L524" i="14"/>
  <c r="M516" i="14"/>
  <c r="L516" i="14"/>
  <c r="M508" i="14"/>
  <c r="L508" i="14"/>
  <c r="M500" i="14"/>
  <c r="L500" i="14"/>
  <c r="M492" i="14"/>
  <c r="L492" i="14"/>
  <c r="M484" i="14"/>
  <c r="L484" i="14"/>
  <c r="M476" i="14"/>
  <c r="L476" i="14"/>
  <c r="M468" i="14"/>
  <c r="L468" i="14"/>
  <c r="M460" i="14"/>
  <c r="L460" i="14"/>
  <c r="M452" i="14"/>
  <c r="L452" i="14"/>
  <c r="M444" i="14"/>
  <c r="L444" i="14"/>
  <c r="M436" i="14"/>
  <c r="L436" i="14"/>
  <c r="M428" i="14"/>
  <c r="L428" i="14"/>
  <c r="M420" i="14"/>
  <c r="L420" i="14"/>
  <c r="M412" i="14"/>
  <c r="L412" i="14"/>
  <c r="M404" i="14"/>
  <c r="L404" i="14"/>
  <c r="M396" i="14"/>
  <c r="L396" i="14"/>
  <c r="M388" i="14"/>
  <c r="L388" i="14"/>
  <c r="M380" i="14"/>
  <c r="L380" i="14"/>
  <c r="M372" i="14"/>
  <c r="L372" i="14"/>
  <c r="M364" i="14"/>
  <c r="L364" i="14"/>
  <c r="M356" i="14"/>
  <c r="L356" i="14"/>
  <c r="M348" i="14"/>
  <c r="L348" i="14"/>
  <c r="M340" i="14"/>
  <c r="L340" i="14"/>
  <c r="M332" i="14"/>
  <c r="L332" i="14"/>
  <c r="M324" i="14"/>
  <c r="L324" i="14"/>
  <c r="M316" i="14"/>
  <c r="L316" i="14"/>
  <c r="M307" i="14"/>
  <c r="L307" i="14"/>
  <c r="M302" i="14"/>
  <c r="L302" i="14"/>
  <c r="M295" i="14"/>
  <c r="L295" i="14"/>
  <c r="M289" i="14"/>
  <c r="L289" i="14"/>
  <c r="M275" i="14"/>
  <c r="L275" i="14"/>
  <c r="M268" i="14"/>
  <c r="L268" i="14"/>
  <c r="M258" i="14"/>
  <c r="L258" i="14"/>
  <c r="M243" i="14"/>
  <c r="L243" i="14"/>
  <c r="M235" i="14"/>
  <c r="L235" i="14"/>
  <c r="M232" i="14"/>
  <c r="L232" i="14"/>
  <c r="M228" i="14"/>
  <c r="L228" i="14"/>
  <c r="M224" i="14"/>
  <c r="L224" i="14"/>
  <c r="M216" i="14"/>
  <c r="L216" i="14"/>
  <c r="M208" i="14"/>
  <c r="L208" i="14"/>
  <c r="M204" i="14"/>
  <c r="L204" i="14"/>
  <c r="M196" i="14"/>
  <c r="L196" i="14"/>
  <c r="M184" i="14"/>
  <c r="L184" i="14"/>
  <c r="M172" i="14"/>
  <c r="L172" i="14"/>
  <c r="M168" i="14"/>
  <c r="L168" i="14"/>
  <c r="M160" i="14"/>
  <c r="L160" i="14"/>
  <c r="M136" i="14"/>
  <c r="L136" i="14"/>
  <c r="M120" i="14"/>
  <c r="L120" i="14"/>
  <c r="M100" i="14"/>
  <c r="L100" i="14"/>
  <c r="M94" i="14"/>
  <c r="L94" i="14"/>
  <c r="M87" i="14"/>
  <c r="L87" i="14"/>
  <c r="M75" i="14"/>
  <c r="L75" i="14"/>
  <c r="M48" i="14"/>
  <c r="L48" i="14"/>
  <c r="M40" i="14"/>
  <c r="L40" i="14"/>
  <c r="L1437" i="14"/>
  <c r="L1432" i="14"/>
  <c r="L1389" i="14"/>
  <c r="L1384" i="14"/>
  <c r="L1373" i="14"/>
  <c r="L1368" i="14"/>
  <c r="L1336" i="14"/>
  <c r="L1293" i="14"/>
  <c r="L1288" i="14"/>
  <c r="L1261" i="14"/>
  <c r="L1256" i="14"/>
  <c r="L1245" i="14"/>
  <c r="L792" i="14"/>
  <c r="L728" i="14"/>
  <c r="L664" i="14"/>
  <c r="L601" i="14"/>
  <c r="L545" i="14"/>
  <c r="L473" i="14"/>
  <c r="L345" i="14"/>
  <c r="L254" i="14"/>
  <c r="L236" i="14"/>
  <c r="L173" i="14"/>
  <c r="L144" i="14"/>
  <c r="L124" i="14"/>
  <c r="L105" i="14"/>
  <c r="L71" i="14"/>
  <c r="L52" i="14"/>
  <c r="M1377" i="14"/>
  <c r="M843" i="14"/>
  <c r="L843" i="14"/>
  <c r="M839" i="14"/>
  <c r="L839" i="14"/>
  <c r="M827" i="14"/>
  <c r="L827" i="14"/>
  <c r="M811" i="14"/>
  <c r="L811" i="14"/>
  <c r="M807" i="14"/>
  <c r="L807" i="14"/>
  <c r="M795" i="14"/>
  <c r="L795" i="14"/>
  <c r="M791" i="14"/>
  <c r="L791" i="14"/>
  <c r="M779" i="14"/>
  <c r="L779" i="14"/>
  <c r="M775" i="14"/>
  <c r="L775" i="14"/>
  <c r="M763" i="14"/>
  <c r="L763" i="14"/>
  <c r="M759" i="14"/>
  <c r="L759" i="14"/>
  <c r="M747" i="14"/>
  <c r="L747" i="14"/>
  <c r="M743" i="14"/>
  <c r="L743" i="14"/>
  <c r="M727" i="14"/>
  <c r="L727" i="14"/>
  <c r="M715" i="14"/>
  <c r="L715" i="14"/>
  <c r="M711" i="14"/>
  <c r="L711" i="14"/>
  <c r="M699" i="14"/>
  <c r="L699" i="14"/>
  <c r="M695" i="14"/>
  <c r="L695" i="14"/>
  <c r="M683" i="14"/>
  <c r="L683" i="14"/>
  <c r="M679" i="14"/>
  <c r="L679" i="14"/>
  <c r="M667" i="14"/>
  <c r="L667" i="14"/>
  <c r="M663" i="14"/>
  <c r="L663" i="14"/>
  <c r="M651" i="14"/>
  <c r="L651" i="14"/>
  <c r="M647" i="14"/>
  <c r="L647" i="14"/>
  <c r="M635" i="14"/>
  <c r="L635" i="14"/>
  <c r="M627" i="14"/>
  <c r="L627" i="14"/>
  <c r="M623" i="14"/>
  <c r="L623" i="14"/>
  <c r="M619" i="14"/>
  <c r="L619" i="14"/>
  <c r="M611" i="14"/>
  <c r="L611" i="14"/>
  <c r="M607" i="14"/>
  <c r="L607" i="14"/>
  <c r="M599" i="14"/>
  <c r="L599" i="14"/>
  <c r="M591" i="14"/>
  <c r="L591" i="14"/>
  <c r="M583" i="14"/>
  <c r="L583" i="14"/>
  <c r="M575" i="14"/>
  <c r="L575" i="14"/>
  <c r="M571" i="14"/>
  <c r="L571" i="14"/>
  <c r="M563" i="14"/>
  <c r="L563" i="14"/>
  <c r="M559" i="14"/>
  <c r="L559" i="14"/>
  <c r="M555" i="14"/>
  <c r="L555" i="14"/>
  <c r="M547" i="14"/>
  <c r="L547" i="14"/>
  <c r="M543" i="14"/>
  <c r="L543" i="14"/>
  <c r="M535" i="14"/>
  <c r="L535" i="14"/>
  <c r="M527" i="14"/>
  <c r="L527" i="14"/>
  <c r="M519" i="14"/>
  <c r="L519" i="14"/>
  <c r="M511" i="14"/>
  <c r="L511" i="14"/>
  <c r="M507" i="14"/>
  <c r="L507" i="14"/>
  <c r="M499" i="14"/>
  <c r="L499" i="14"/>
  <c r="M495" i="14"/>
  <c r="L495" i="14"/>
  <c r="M491" i="14"/>
  <c r="L491" i="14"/>
  <c r="M483" i="14"/>
  <c r="L483" i="14"/>
  <c r="M479" i="14"/>
  <c r="L479" i="14"/>
  <c r="M471" i="14"/>
  <c r="L471" i="14"/>
  <c r="M463" i="14"/>
  <c r="L463" i="14"/>
  <c r="M455" i="14"/>
  <c r="L455" i="14"/>
  <c r="M447" i="14"/>
  <c r="L447" i="14"/>
  <c r="M443" i="14"/>
  <c r="L443" i="14"/>
  <c r="M435" i="14"/>
  <c r="L435" i="14"/>
  <c r="M431" i="14"/>
  <c r="L431" i="14"/>
  <c r="M427" i="14"/>
  <c r="L427" i="14"/>
  <c r="M419" i="14"/>
  <c r="L419" i="14"/>
  <c r="M415" i="14"/>
  <c r="L415" i="14"/>
  <c r="M407" i="14"/>
  <c r="L407" i="14"/>
  <c r="M399" i="14"/>
  <c r="L399" i="14"/>
  <c r="M391" i="14"/>
  <c r="L391" i="14"/>
  <c r="M383" i="14"/>
  <c r="L383" i="14"/>
  <c r="M379" i="14"/>
  <c r="L379" i="14"/>
  <c r="M371" i="14"/>
  <c r="L371" i="14"/>
  <c r="M367" i="14"/>
  <c r="L367" i="14"/>
  <c r="M363" i="14"/>
  <c r="L363" i="14"/>
  <c r="M355" i="14"/>
  <c r="L355" i="14"/>
  <c r="M351" i="14"/>
  <c r="L351" i="14"/>
  <c r="M343" i="14"/>
  <c r="L343" i="14"/>
  <c r="M335" i="14"/>
  <c r="L335" i="14"/>
  <c r="M327" i="14"/>
  <c r="L327" i="14"/>
  <c r="M319" i="14"/>
  <c r="L319" i="14"/>
  <c r="M310" i="14"/>
  <c r="L310" i="14"/>
  <c r="M306" i="14"/>
  <c r="L306" i="14"/>
  <c r="M301" i="14"/>
  <c r="L301" i="14"/>
  <c r="M298" i="14"/>
  <c r="L298" i="14"/>
  <c r="M292" i="14"/>
  <c r="L292" i="14"/>
  <c r="M280" i="14"/>
  <c r="L280" i="14"/>
  <c r="M274" i="14"/>
  <c r="L274" i="14"/>
  <c r="M272" i="14"/>
  <c r="L272" i="14"/>
  <c r="M261" i="14"/>
  <c r="L261" i="14"/>
  <c r="M253" i="14"/>
  <c r="L253" i="14"/>
  <c r="M249" i="14"/>
  <c r="L249" i="14"/>
  <c r="M242" i="14"/>
  <c r="L242" i="14"/>
  <c r="M238" i="14"/>
  <c r="L238" i="14"/>
  <c r="M234" i="14"/>
  <c r="L234" i="14"/>
  <c r="M223" i="14"/>
  <c r="L223" i="14"/>
  <c r="M215" i="14"/>
  <c r="L215" i="14"/>
  <c r="M203" i="14"/>
  <c r="L203" i="14"/>
  <c r="M199" i="14"/>
  <c r="L199" i="14"/>
  <c r="M195" i="14"/>
  <c r="L195" i="14"/>
  <c r="M189" i="14"/>
  <c r="L189" i="14"/>
  <c r="M179" i="14"/>
  <c r="L179" i="14"/>
  <c r="M171" i="14"/>
  <c r="L171" i="14"/>
  <c r="M163" i="14"/>
  <c r="L163" i="14"/>
  <c r="M159" i="14"/>
  <c r="L159" i="14"/>
  <c r="M155" i="14"/>
  <c r="L155" i="14"/>
  <c r="M147" i="14"/>
  <c r="L147" i="14"/>
  <c r="M143" i="14"/>
  <c r="L143" i="14"/>
  <c r="M139" i="14"/>
  <c r="L139" i="14"/>
  <c r="M135" i="14"/>
  <c r="L135" i="14"/>
  <c r="M131" i="14"/>
  <c r="L131" i="14"/>
  <c r="M123" i="14"/>
  <c r="L123" i="14"/>
  <c r="M119" i="14"/>
  <c r="L119" i="14"/>
  <c r="M115" i="14"/>
  <c r="L115" i="14"/>
  <c r="M111" i="14"/>
  <c r="L111" i="14"/>
  <c r="M107" i="14"/>
  <c r="L107" i="14"/>
  <c r="M103" i="14"/>
  <c r="L103" i="14"/>
  <c r="M99" i="14"/>
  <c r="L99" i="14"/>
  <c r="M95" i="14"/>
  <c r="L95" i="14"/>
  <c r="M86" i="14"/>
  <c r="L86" i="14"/>
  <c r="M82" i="14"/>
  <c r="L82" i="14"/>
  <c r="M78" i="14"/>
  <c r="L78" i="14"/>
  <c r="M74" i="14"/>
  <c r="L74" i="14"/>
  <c r="M70" i="14"/>
  <c r="L70" i="14"/>
  <c r="M66" i="14"/>
  <c r="L66" i="14"/>
  <c r="M58" i="14"/>
  <c r="L58" i="14"/>
  <c r="M51" i="14"/>
  <c r="L51" i="14"/>
  <c r="M47" i="14"/>
  <c r="L47" i="14"/>
  <c r="M39" i="14"/>
  <c r="L39" i="14"/>
  <c r="M32" i="14"/>
  <c r="L32" i="14"/>
  <c r="M26" i="14"/>
  <c r="L26" i="14"/>
  <c r="L1436" i="14"/>
  <c r="L1431" i="14"/>
  <c r="L1425" i="14"/>
  <c r="L1420" i="14"/>
  <c r="L1415" i="14"/>
  <c r="L1409" i="14"/>
  <c r="L1404" i="14"/>
  <c r="L1399" i="14"/>
  <c r="L1393" i="14"/>
  <c r="L1383" i="14"/>
  <c r="L1372" i="14"/>
  <c r="L1367" i="14"/>
  <c r="L1361" i="14"/>
  <c r="L1356" i="14"/>
  <c r="L1351" i="14"/>
  <c r="L1345" i="14"/>
  <c r="L1340" i="14"/>
  <c r="L1335" i="14"/>
  <c r="L1329" i="14"/>
  <c r="L1319" i="14"/>
  <c r="L1313" i="14"/>
  <c r="L1308" i="14"/>
  <c r="L1303" i="14"/>
  <c r="L1297" i="14"/>
  <c r="L1292" i="14"/>
  <c r="L1287" i="14"/>
  <c r="L1281" i="14"/>
  <c r="L1276" i="14"/>
  <c r="L1271" i="14"/>
  <c r="L1265" i="14"/>
  <c r="L1260" i="14"/>
  <c r="L1255" i="14"/>
  <c r="L1249" i="14"/>
  <c r="L1244" i="14"/>
  <c r="L1236" i="14"/>
  <c r="L1228" i="14"/>
  <c r="L1220" i="14"/>
  <c r="L1212" i="14"/>
  <c r="L1204" i="14"/>
  <c r="L1196" i="14"/>
  <c r="L1188" i="14"/>
  <c r="L1180" i="14"/>
  <c r="L1172" i="14"/>
  <c r="L1164" i="14"/>
  <c r="L1156" i="14"/>
  <c r="L1148" i="14"/>
  <c r="L1140" i="14"/>
  <c r="L1132" i="14"/>
  <c r="L1124" i="14"/>
  <c r="L1116" i="14"/>
  <c r="L1108" i="14"/>
  <c r="L1100" i="14"/>
  <c r="L1092" i="14"/>
  <c r="L1084" i="14"/>
  <c r="L1076" i="14"/>
  <c r="L1068" i="14"/>
  <c r="L1060" i="14"/>
  <c r="L1052" i="14"/>
  <c r="L1044" i="14"/>
  <c r="L1036" i="14"/>
  <c r="L1028" i="14"/>
  <c r="L1020" i="14"/>
  <c r="L1012" i="14"/>
  <c r="L1004" i="14"/>
  <c r="L996" i="14"/>
  <c r="L988" i="14"/>
  <c r="L980" i="14"/>
  <c r="L972" i="14"/>
  <c r="L964" i="14"/>
  <c r="L956" i="14"/>
  <c r="L948" i="14"/>
  <c r="L940" i="14"/>
  <c r="L932" i="14"/>
  <c r="L924" i="14"/>
  <c r="L916" i="14"/>
  <c r="L908" i="14"/>
  <c r="L900" i="14"/>
  <c r="L892" i="14"/>
  <c r="L884" i="14"/>
  <c r="L876" i="14"/>
  <c r="L868" i="14"/>
  <c r="L860" i="14"/>
  <c r="L852" i="14"/>
  <c r="L842" i="14"/>
  <c r="L831" i="14"/>
  <c r="L820" i="14"/>
  <c r="L810" i="14"/>
  <c r="L799" i="14"/>
  <c r="L788" i="14"/>
  <c r="L778" i="14"/>
  <c r="L756" i="14"/>
  <c r="L746" i="14"/>
  <c r="L735" i="14"/>
  <c r="L724" i="14"/>
  <c r="L714" i="14"/>
  <c r="L703" i="14"/>
  <c r="L692" i="14"/>
  <c r="L682" i="14"/>
  <c r="L671" i="14"/>
  <c r="L660" i="14"/>
  <c r="L650" i="14"/>
  <c r="L639" i="14"/>
  <c r="L625" i="14"/>
  <c r="L610" i="14"/>
  <c r="L595" i="14"/>
  <c r="L582" i="14"/>
  <c r="L567" i="14"/>
  <c r="L553" i="14"/>
  <c r="L539" i="14"/>
  <c r="L525" i="14"/>
  <c r="L510" i="14"/>
  <c r="L497" i="14"/>
  <c r="L482" i="14"/>
  <c r="L467" i="14"/>
  <c r="L454" i="14"/>
  <c r="L439" i="14"/>
  <c r="L425" i="14"/>
  <c r="L411" i="14"/>
  <c r="L397" i="14"/>
  <c r="L382" i="14"/>
  <c r="L369" i="14"/>
  <c r="L354" i="14"/>
  <c r="L339" i="14"/>
  <c r="L326" i="14"/>
  <c r="L304" i="14"/>
  <c r="L294" i="14"/>
  <c r="L284" i="14"/>
  <c r="L281" i="14"/>
  <c r="L264" i="14"/>
  <c r="L246" i="14"/>
  <c r="L219" i="14"/>
  <c r="L200" i="14"/>
  <c r="L185" i="14"/>
  <c r="L167" i="14"/>
  <c r="L137" i="14"/>
  <c r="L117" i="14"/>
  <c r="L97" i="14"/>
  <c r="L83" i="14"/>
  <c r="L63" i="14"/>
  <c r="L45" i="14"/>
  <c r="L29" i="14"/>
  <c r="M1430" i="14"/>
  <c r="M1374" i="14"/>
  <c r="M1302" i="14"/>
  <c r="M1206" i="14"/>
  <c r="M1142" i="14"/>
  <c r="M1078" i="14"/>
  <c r="M1014" i="14"/>
  <c r="M938" i="14"/>
  <c r="M823" i="14"/>
  <c r="M710" i="14"/>
  <c r="M170" i="14"/>
  <c r="M1241" i="14"/>
  <c r="L1241" i="14"/>
  <c r="M1237" i="14"/>
  <c r="L1237" i="14"/>
  <c r="M1229" i="14"/>
  <c r="L1229" i="14"/>
  <c r="M1221" i="14"/>
  <c r="L1221" i="14"/>
  <c r="M1213" i="14"/>
  <c r="L1213" i="14"/>
  <c r="M1205" i="14"/>
  <c r="L1205" i="14"/>
  <c r="M1197" i="14"/>
  <c r="L1197" i="14"/>
  <c r="M1189" i="14"/>
  <c r="L1189" i="14"/>
  <c r="M1181" i="14"/>
  <c r="L1181" i="14"/>
  <c r="M1173" i="14"/>
  <c r="L1173" i="14"/>
  <c r="M1165" i="14"/>
  <c r="L1165" i="14"/>
  <c r="M1157" i="14"/>
  <c r="L1157" i="14"/>
  <c r="M1149" i="14"/>
  <c r="L1149" i="14"/>
  <c r="M1141" i="14"/>
  <c r="L1141" i="14"/>
  <c r="M1133" i="14"/>
  <c r="L1133" i="14"/>
  <c r="M1125" i="14"/>
  <c r="L1125" i="14"/>
  <c r="M1117" i="14"/>
  <c r="L1117" i="14"/>
  <c r="M1109" i="14"/>
  <c r="L1109" i="14"/>
  <c r="M1101" i="14"/>
  <c r="L1101" i="14"/>
  <c r="M1093" i="14"/>
  <c r="L1093" i="14"/>
  <c r="M1085" i="14"/>
  <c r="L1085" i="14"/>
  <c r="M1077" i="14"/>
  <c r="L1077" i="14"/>
  <c r="M1069" i="14"/>
  <c r="L1069" i="14"/>
  <c r="M1061" i="14"/>
  <c r="L1061" i="14"/>
  <c r="M1053" i="14"/>
  <c r="L1053" i="14"/>
  <c r="M1045" i="14"/>
  <c r="L1045" i="14"/>
  <c r="M1037" i="14"/>
  <c r="L1037" i="14"/>
  <c r="M1029" i="14"/>
  <c r="L1029" i="14"/>
  <c r="M1021" i="14"/>
  <c r="L1021" i="14"/>
  <c r="M1013" i="14"/>
  <c r="L1013" i="14"/>
  <c r="M1009" i="14"/>
  <c r="L1009" i="14"/>
  <c r="M1001" i="14"/>
  <c r="L1001" i="14"/>
  <c r="M993" i="14"/>
  <c r="L993" i="14"/>
  <c r="M973" i="14"/>
  <c r="L973" i="14"/>
  <c r="M965" i="14"/>
  <c r="L965" i="14"/>
  <c r="M957" i="14"/>
  <c r="L957" i="14"/>
  <c r="M949" i="14"/>
  <c r="L949" i="14"/>
  <c r="M941" i="14"/>
  <c r="L941" i="14"/>
  <c r="M933" i="14"/>
  <c r="L933" i="14"/>
  <c r="M925" i="14"/>
  <c r="L925" i="14"/>
  <c r="M917" i="14"/>
  <c r="L917" i="14"/>
  <c r="M909" i="14"/>
  <c r="L909" i="14"/>
  <c r="M901" i="14"/>
  <c r="L901" i="14"/>
  <c r="M893" i="14"/>
  <c r="L893" i="14"/>
  <c r="M885" i="14"/>
  <c r="L885" i="14"/>
  <c r="M877" i="14"/>
  <c r="L877" i="14"/>
  <c r="M869" i="14"/>
  <c r="L869" i="14"/>
  <c r="M861" i="14"/>
  <c r="L861" i="14"/>
  <c r="M853" i="14"/>
  <c r="L853" i="14"/>
  <c r="M845" i="14"/>
  <c r="L845" i="14"/>
  <c r="M837" i="14"/>
  <c r="L837" i="14"/>
  <c r="M829" i="14"/>
  <c r="L829" i="14"/>
  <c r="M821" i="14"/>
  <c r="L821" i="14"/>
  <c r="M813" i="14"/>
  <c r="L813" i="14"/>
  <c r="M805" i="14"/>
  <c r="L805" i="14"/>
  <c r="M797" i="14"/>
  <c r="L797" i="14"/>
  <c r="M789" i="14"/>
  <c r="L789" i="14"/>
  <c r="M781" i="14"/>
  <c r="L781" i="14"/>
  <c r="M773" i="14"/>
  <c r="L773" i="14"/>
  <c r="M765" i="14"/>
  <c r="L765" i="14"/>
  <c r="M757" i="14"/>
  <c r="L757" i="14"/>
  <c r="M749" i="14"/>
  <c r="L749" i="14"/>
  <c r="M741" i="14"/>
  <c r="L741" i="14"/>
  <c r="M733" i="14"/>
  <c r="L733" i="14"/>
  <c r="M725" i="14"/>
  <c r="L725" i="14"/>
  <c r="M721" i="14"/>
  <c r="L721" i="14"/>
  <c r="M713" i="14"/>
  <c r="L713" i="14"/>
  <c r="M705" i="14"/>
  <c r="L705" i="14"/>
  <c r="M697" i="14"/>
  <c r="L697" i="14"/>
  <c r="M689" i="14"/>
  <c r="L689" i="14"/>
  <c r="M681" i="14"/>
  <c r="L681" i="14"/>
  <c r="M673" i="14"/>
  <c r="L673" i="14"/>
  <c r="M665" i="14"/>
  <c r="L665" i="14"/>
  <c r="M657" i="14"/>
  <c r="L657" i="14"/>
  <c r="M649" i="14"/>
  <c r="L649" i="14"/>
  <c r="M641" i="14"/>
  <c r="L641" i="14"/>
  <c r="M629" i="14"/>
  <c r="L629" i="14"/>
  <c r="M613" i="14"/>
  <c r="L613" i="14"/>
  <c r="M557" i="14"/>
  <c r="L557" i="14"/>
  <c r="M541" i="14"/>
  <c r="L541" i="14"/>
  <c r="M533" i="14"/>
  <c r="L533" i="14"/>
  <c r="M529" i="14"/>
  <c r="L529" i="14"/>
  <c r="M521" i="14"/>
  <c r="L521" i="14"/>
  <c r="M493" i="14"/>
  <c r="L493" i="14"/>
  <c r="M453" i="14"/>
  <c r="L453" i="14"/>
  <c r="M429" i="14"/>
  <c r="L429" i="14"/>
  <c r="M421" i="14"/>
  <c r="L421" i="14"/>
  <c r="M389" i="14"/>
  <c r="L389" i="14"/>
  <c r="M385" i="14"/>
  <c r="L385" i="14"/>
  <c r="M377" i="14"/>
  <c r="L377" i="14"/>
  <c r="M373" i="14"/>
  <c r="L373" i="14"/>
  <c r="L357" i="14"/>
  <c r="M357" i="14"/>
  <c r="M325" i="14"/>
  <c r="L325" i="14"/>
  <c r="M308" i="14"/>
  <c r="L308" i="14"/>
  <c r="M296" i="14"/>
  <c r="L296" i="14"/>
  <c r="M290" i="14"/>
  <c r="L290" i="14"/>
  <c r="M286" i="14"/>
  <c r="L286" i="14"/>
  <c r="M276" i="14"/>
  <c r="L276" i="14"/>
  <c r="M265" i="14"/>
  <c r="L265" i="14"/>
  <c r="M259" i="14"/>
  <c r="L259" i="14"/>
  <c r="M251" i="14"/>
  <c r="L251" i="14"/>
  <c r="M244" i="14"/>
  <c r="L244" i="14"/>
  <c r="M221" i="14"/>
  <c r="L221" i="14"/>
  <c r="M213" i="14"/>
  <c r="L213" i="14"/>
  <c r="M205" i="14"/>
  <c r="L205" i="14"/>
  <c r="M201" i="14"/>
  <c r="L201" i="14"/>
  <c r="M177" i="14"/>
  <c r="L177" i="14"/>
  <c r="M169" i="14"/>
  <c r="L169" i="14"/>
  <c r="M161" i="14"/>
  <c r="L161" i="14"/>
  <c r="M151" i="14"/>
  <c r="L151" i="14"/>
  <c r="M125" i="14"/>
  <c r="L125" i="14"/>
  <c r="M121" i="14"/>
  <c r="L121" i="14"/>
  <c r="M113" i="14"/>
  <c r="L113" i="14"/>
  <c r="M109" i="14"/>
  <c r="L109" i="14"/>
  <c r="M88" i="14"/>
  <c r="L88" i="14"/>
  <c r="M80" i="14"/>
  <c r="L80" i="14"/>
  <c r="M76" i="14"/>
  <c r="L76" i="14"/>
  <c r="M68" i="14"/>
  <c r="L68" i="14"/>
  <c r="M60" i="14"/>
  <c r="L60" i="14"/>
  <c r="M53" i="14"/>
  <c r="L53" i="14"/>
  <c r="M49" i="14"/>
  <c r="L49" i="14"/>
  <c r="M41" i="14"/>
  <c r="L41" i="14"/>
  <c r="M33" i="14"/>
  <c r="L33" i="14"/>
  <c r="M22" i="14"/>
  <c r="L22" i="14"/>
  <c r="L1417" i="14"/>
  <c r="L1369" i="14"/>
  <c r="L1337" i="14"/>
  <c r="L1321" i="14"/>
  <c r="L1305" i="14"/>
  <c r="L1289" i="14"/>
  <c r="L1257" i="14"/>
  <c r="L589" i="14"/>
  <c r="L561" i="14"/>
  <c r="L489" i="14"/>
  <c r="L433" i="14"/>
  <c r="L361" i="14"/>
  <c r="L312" i="14"/>
  <c r="M981" i="14"/>
  <c r="M848" i="14"/>
  <c r="L848" i="14"/>
  <c r="M832" i="14"/>
  <c r="L832" i="14"/>
  <c r="L816" i="14"/>
  <c r="M816" i="14"/>
  <c r="M800" i="14"/>
  <c r="L800" i="14"/>
  <c r="M796" i="14"/>
  <c r="L796" i="14"/>
  <c r="M780" i="14"/>
  <c r="L780" i="14"/>
  <c r="M764" i="14"/>
  <c r="L764" i="14"/>
  <c r="M748" i="14"/>
  <c r="L748" i="14"/>
  <c r="M732" i="14"/>
  <c r="L732" i="14"/>
  <c r="M716" i="14"/>
  <c r="L716" i="14"/>
  <c r="M700" i="14"/>
  <c r="L700" i="14"/>
  <c r="M684" i="14"/>
  <c r="L684" i="14"/>
  <c r="M668" i="14"/>
  <c r="L668" i="14"/>
  <c r="M656" i="14"/>
  <c r="L656" i="14"/>
  <c r="M640" i="14"/>
  <c r="L640" i="14"/>
  <c r="M628" i="14"/>
  <c r="L628" i="14"/>
  <c r="M620" i="14"/>
  <c r="L620" i="14"/>
  <c r="M612" i="14"/>
  <c r="L612" i="14"/>
  <c r="M604" i="14"/>
  <c r="L604" i="14"/>
  <c r="M596" i="14"/>
  <c r="L596" i="14"/>
  <c r="M588" i="14"/>
  <c r="L588" i="14"/>
  <c r="M580" i="14"/>
  <c r="L580" i="14"/>
  <c r="M572" i="14"/>
  <c r="L572" i="14"/>
  <c r="M564" i="14"/>
  <c r="L564" i="14"/>
  <c r="M556" i="14"/>
  <c r="L556" i="14"/>
  <c r="M548" i="14"/>
  <c r="L548" i="14"/>
  <c r="M540" i="14"/>
  <c r="L540" i="14"/>
  <c r="M520" i="14"/>
  <c r="L520" i="14"/>
  <c r="M512" i="14"/>
  <c r="L512" i="14"/>
  <c r="M504" i="14"/>
  <c r="L504" i="14"/>
  <c r="M496" i="14"/>
  <c r="L496" i="14"/>
  <c r="M488" i="14"/>
  <c r="L488" i="14"/>
  <c r="M480" i="14"/>
  <c r="L480" i="14"/>
  <c r="M472" i="14"/>
  <c r="L472" i="14"/>
  <c r="M464" i="14"/>
  <c r="L464" i="14"/>
  <c r="M456" i="14"/>
  <c r="L456" i="14"/>
  <c r="M448" i="14"/>
  <c r="L448" i="14"/>
  <c r="M440" i="14"/>
  <c r="L440" i="14"/>
  <c r="M432" i="14"/>
  <c r="L432" i="14"/>
  <c r="M424" i="14"/>
  <c r="L424" i="14"/>
  <c r="M416" i="14"/>
  <c r="L416" i="14"/>
  <c r="M408" i="14"/>
  <c r="L408" i="14"/>
  <c r="L400" i="14"/>
  <c r="M400" i="14"/>
  <c r="M392" i="14"/>
  <c r="L392" i="14"/>
  <c r="M384" i="14"/>
  <c r="L384" i="14"/>
  <c r="M376" i="14"/>
  <c r="L376" i="14"/>
  <c r="M368" i="14"/>
  <c r="L368" i="14"/>
  <c r="M360" i="14"/>
  <c r="L360" i="14"/>
  <c r="M352" i="14"/>
  <c r="L352" i="14"/>
  <c r="M344" i="14"/>
  <c r="L344" i="14"/>
  <c r="M336" i="14"/>
  <c r="L336" i="14"/>
  <c r="M328" i="14"/>
  <c r="L328" i="14"/>
  <c r="M320" i="14"/>
  <c r="L320" i="14"/>
  <c r="M314" i="14"/>
  <c r="L314" i="14"/>
  <c r="M311" i="14"/>
  <c r="L311" i="14"/>
  <c r="M303" i="14"/>
  <c r="L303" i="14"/>
  <c r="L285" i="14"/>
  <c r="M285" i="14"/>
  <c r="M282" i="14"/>
  <c r="L282" i="14"/>
  <c r="M279" i="14"/>
  <c r="L279" i="14"/>
  <c r="M269" i="14"/>
  <c r="L269" i="14"/>
  <c r="M262" i="14"/>
  <c r="L262" i="14"/>
  <c r="M250" i="14"/>
  <c r="L250" i="14"/>
  <c r="M220" i="14"/>
  <c r="L220" i="14"/>
  <c r="M212" i="14"/>
  <c r="L212" i="14"/>
  <c r="M192" i="14"/>
  <c r="L192" i="14"/>
  <c r="M180" i="14"/>
  <c r="L180" i="14"/>
  <c r="M176" i="14"/>
  <c r="L176" i="14"/>
  <c r="M156" i="14"/>
  <c r="L156" i="14"/>
  <c r="M150" i="14"/>
  <c r="L150" i="14"/>
  <c r="M140" i="14"/>
  <c r="L140" i="14"/>
  <c r="M132" i="14"/>
  <c r="L132" i="14"/>
  <c r="M128" i="14"/>
  <c r="L128" i="14"/>
  <c r="M112" i="14"/>
  <c r="L112" i="14"/>
  <c r="M104" i="14"/>
  <c r="L104" i="14"/>
  <c r="M91" i="14"/>
  <c r="L91" i="14"/>
  <c r="M67" i="14"/>
  <c r="L67" i="14"/>
  <c r="M59" i="14"/>
  <c r="L59" i="14"/>
  <c r="M44" i="14"/>
  <c r="L44" i="14"/>
  <c r="M23" i="14"/>
  <c r="L23" i="14"/>
  <c r="M18" i="14"/>
  <c r="L1421" i="14"/>
  <c r="L1416" i="14"/>
  <c r="L1405" i="14"/>
  <c r="L1400" i="14"/>
  <c r="L1357" i="14"/>
  <c r="L1352" i="14"/>
  <c r="L1341" i="14"/>
  <c r="L1325" i="14"/>
  <c r="L1320" i="14"/>
  <c r="L1309" i="14"/>
  <c r="L1304" i="14"/>
  <c r="L1277" i="14"/>
  <c r="L1272" i="14"/>
  <c r="L824" i="14"/>
  <c r="L760" i="14"/>
  <c r="L696" i="14"/>
  <c r="L573" i="14"/>
  <c r="L445" i="14"/>
  <c r="L417" i="14"/>
  <c r="L317" i="14"/>
  <c r="L299" i="14"/>
  <c r="L190" i="14"/>
  <c r="L153" i="14"/>
  <c r="M844" i="14"/>
  <c r="M1438" i="14"/>
  <c r="L1438" i="14"/>
  <c r="M1434" i="14"/>
  <c r="L1434" i="14"/>
  <c r="M1426" i="14"/>
  <c r="L1426" i="14"/>
  <c r="M1422" i="14"/>
  <c r="L1422" i="14"/>
  <c r="M1418" i="14"/>
  <c r="L1418" i="14"/>
  <c r="M1414" i="14"/>
  <c r="L1414" i="14"/>
  <c r="M1410" i="14"/>
  <c r="L1410" i="14"/>
  <c r="M1402" i="14"/>
  <c r="L1402" i="14"/>
  <c r="M1398" i="14"/>
  <c r="L1398" i="14"/>
  <c r="M1394" i="14"/>
  <c r="L1394" i="14"/>
  <c r="M1386" i="14"/>
  <c r="L1386" i="14"/>
  <c r="M1382" i="14"/>
  <c r="L1382" i="14"/>
  <c r="M1378" i="14"/>
  <c r="L1378" i="14"/>
  <c r="M1370" i="14"/>
  <c r="L1370" i="14"/>
  <c r="M1366" i="14"/>
  <c r="L1366" i="14"/>
  <c r="M1362" i="14"/>
  <c r="L1362" i="14"/>
  <c r="M1354" i="14"/>
  <c r="L1354" i="14"/>
  <c r="M1350" i="14"/>
  <c r="L1350" i="14"/>
  <c r="M1346" i="14"/>
  <c r="L1346" i="14"/>
  <c r="M1342" i="14"/>
  <c r="L1342" i="14"/>
  <c r="M1338" i="14"/>
  <c r="L1338" i="14"/>
  <c r="M1334" i="14"/>
  <c r="L1334" i="14"/>
  <c r="M1330" i="14"/>
  <c r="L1330" i="14"/>
  <c r="M1326" i="14"/>
  <c r="L1326" i="14"/>
  <c r="M1322" i="14"/>
  <c r="L1322" i="14"/>
  <c r="M1318" i="14"/>
  <c r="L1318" i="14"/>
  <c r="M1314" i="14"/>
  <c r="L1314" i="14"/>
  <c r="M1306" i="14"/>
  <c r="L1306" i="14"/>
  <c r="M1298" i="14"/>
  <c r="L1298" i="14"/>
  <c r="M1294" i="14"/>
  <c r="L1294" i="14"/>
  <c r="M1290" i="14"/>
  <c r="L1290" i="14"/>
  <c r="M1286" i="14"/>
  <c r="L1286" i="14"/>
  <c r="M1282" i="14"/>
  <c r="L1282" i="14"/>
  <c r="M1278" i="14"/>
  <c r="L1278" i="14"/>
  <c r="M1274" i="14"/>
  <c r="L1274" i="14"/>
  <c r="M1270" i="14"/>
  <c r="L1270" i="14"/>
  <c r="M1266" i="14"/>
  <c r="L1266" i="14"/>
  <c r="M1262" i="14"/>
  <c r="L1262" i="14"/>
  <c r="M1258" i="14"/>
  <c r="L1258" i="14"/>
  <c r="M1254" i="14"/>
  <c r="L1254" i="14"/>
  <c r="M1250" i="14"/>
  <c r="L1250" i="14"/>
  <c r="M1242" i="14"/>
  <c r="L1242" i="14"/>
  <c r="M1234" i="14"/>
  <c r="L1234" i="14"/>
  <c r="M1230" i="14"/>
  <c r="L1230" i="14"/>
  <c r="M1226" i="14"/>
  <c r="L1226" i="14"/>
  <c r="M1222" i="14"/>
  <c r="L1222" i="14"/>
  <c r="M1214" i="14"/>
  <c r="L1214" i="14"/>
  <c r="M1210" i="14"/>
  <c r="L1210" i="14"/>
  <c r="M1202" i="14"/>
  <c r="L1202" i="14"/>
  <c r="M1198" i="14"/>
  <c r="L1198" i="14"/>
  <c r="M1194" i="14"/>
  <c r="L1194" i="14"/>
  <c r="M1190" i="14"/>
  <c r="L1190" i="14"/>
  <c r="M1182" i="14"/>
  <c r="L1182" i="14"/>
  <c r="M1178" i="14"/>
  <c r="L1178" i="14"/>
  <c r="M1170" i="14"/>
  <c r="L1170" i="14"/>
  <c r="M1166" i="14"/>
  <c r="L1166" i="14"/>
  <c r="M1162" i="14"/>
  <c r="L1162" i="14"/>
  <c r="M1158" i="14"/>
  <c r="L1158" i="14"/>
  <c r="M1150" i="14"/>
  <c r="L1150" i="14"/>
  <c r="M1146" i="14"/>
  <c r="L1146" i="14"/>
  <c r="M1138" i="14"/>
  <c r="L1138" i="14"/>
  <c r="M1134" i="14"/>
  <c r="L1134" i="14"/>
  <c r="M1130" i="14"/>
  <c r="L1130" i="14"/>
  <c r="M1126" i="14"/>
  <c r="L1126" i="14"/>
  <c r="M1118" i="14"/>
  <c r="L1118" i="14"/>
  <c r="M1114" i="14"/>
  <c r="L1114" i="14"/>
  <c r="M1106" i="14"/>
  <c r="L1106" i="14"/>
  <c r="M1102" i="14"/>
  <c r="L1102" i="14"/>
  <c r="M1098" i="14"/>
  <c r="L1098" i="14"/>
  <c r="M1094" i="14"/>
  <c r="L1094" i="14"/>
  <c r="M1086" i="14"/>
  <c r="L1086" i="14"/>
  <c r="M1082" i="14"/>
  <c r="L1082" i="14"/>
  <c r="M1074" i="14"/>
  <c r="L1074" i="14"/>
  <c r="M1070" i="14"/>
  <c r="L1070" i="14"/>
  <c r="M1066" i="14"/>
  <c r="L1066" i="14"/>
  <c r="M1062" i="14"/>
  <c r="L1062" i="14"/>
  <c r="M1054" i="14"/>
  <c r="L1054" i="14"/>
  <c r="M1050" i="14"/>
  <c r="L1050" i="14"/>
  <c r="M1042" i="14"/>
  <c r="L1042" i="14"/>
  <c r="M1038" i="14"/>
  <c r="L1038" i="14"/>
  <c r="M1034" i="14"/>
  <c r="L1034" i="14"/>
  <c r="M1030" i="14"/>
  <c r="L1030" i="14"/>
  <c r="M1022" i="14"/>
  <c r="L1022" i="14"/>
  <c r="M1018" i="14"/>
  <c r="L1018" i="14"/>
  <c r="M1010" i="14"/>
  <c r="L1010" i="14"/>
  <c r="M1006" i="14"/>
  <c r="L1006" i="14"/>
  <c r="M1002" i="14"/>
  <c r="L1002" i="14"/>
  <c r="M998" i="14"/>
  <c r="L998" i="14"/>
  <c r="M990" i="14"/>
  <c r="L990" i="14"/>
  <c r="M986" i="14"/>
  <c r="L986" i="14"/>
  <c r="M982" i="14"/>
  <c r="L982" i="14"/>
  <c r="M978" i="14"/>
  <c r="L978" i="14"/>
  <c r="M974" i="14"/>
  <c r="L974" i="14"/>
  <c r="M970" i="14"/>
  <c r="L970" i="14"/>
  <c r="M966" i="14"/>
  <c r="L966" i="14"/>
  <c r="M962" i="14"/>
  <c r="L962" i="14"/>
  <c r="M958" i="14"/>
  <c r="L958" i="14"/>
  <c r="M954" i="14"/>
  <c r="L954" i="14"/>
  <c r="M950" i="14"/>
  <c r="L950" i="14"/>
  <c r="M946" i="14"/>
  <c r="L946" i="14"/>
  <c r="M942" i="14"/>
  <c r="L942" i="14"/>
  <c r="M934" i="14"/>
  <c r="L934" i="14"/>
  <c r="M930" i="14"/>
  <c r="L930" i="14"/>
  <c r="M926" i="14"/>
  <c r="L926" i="14"/>
  <c r="M922" i="14"/>
  <c r="L922" i="14"/>
  <c r="M918" i="14"/>
  <c r="L918" i="14"/>
  <c r="M914" i="14"/>
  <c r="L914" i="14"/>
  <c r="M910" i="14"/>
  <c r="L910" i="14"/>
  <c r="M906" i="14"/>
  <c r="L906" i="14"/>
  <c r="M898" i="14"/>
  <c r="L898" i="14"/>
  <c r="M894" i="14"/>
  <c r="L894" i="14"/>
  <c r="M890" i="14"/>
  <c r="L890" i="14"/>
  <c r="M886" i="14"/>
  <c r="L886" i="14"/>
  <c r="M882" i="14"/>
  <c r="L882" i="14"/>
  <c r="M878" i="14"/>
  <c r="L878" i="14"/>
  <c r="M874" i="14"/>
  <c r="L874" i="14"/>
  <c r="M870" i="14"/>
  <c r="L870" i="14"/>
  <c r="M866" i="14"/>
  <c r="L866" i="14"/>
  <c r="M862" i="14"/>
  <c r="L862" i="14"/>
  <c r="M858" i="14"/>
  <c r="L858" i="14"/>
  <c r="M854" i="14"/>
  <c r="L854" i="14"/>
  <c r="M850" i="14"/>
  <c r="L850" i="14"/>
  <c r="M838" i="14"/>
  <c r="L838" i="14"/>
  <c r="M834" i="14"/>
  <c r="L834" i="14"/>
  <c r="M822" i="14"/>
  <c r="L822" i="14"/>
  <c r="M818" i="14"/>
  <c r="L818" i="14"/>
  <c r="M806" i="14"/>
  <c r="L806" i="14"/>
  <c r="M802" i="14"/>
  <c r="L802" i="14"/>
  <c r="M790" i="14"/>
  <c r="L790" i="14"/>
  <c r="M786" i="14"/>
  <c r="L786" i="14"/>
  <c r="M774" i="14"/>
  <c r="L774" i="14"/>
  <c r="M770" i="14"/>
  <c r="L770" i="14"/>
  <c r="M758" i="14"/>
  <c r="L758" i="14"/>
  <c r="M754" i="14"/>
  <c r="L754" i="14"/>
  <c r="M742" i="14"/>
  <c r="L742" i="14"/>
  <c r="M738" i="14"/>
  <c r="L738" i="14"/>
  <c r="M726" i="14"/>
  <c r="L726" i="14"/>
  <c r="M722" i="14"/>
  <c r="L722" i="14"/>
  <c r="M706" i="14"/>
  <c r="L706" i="14"/>
  <c r="M694" i="14"/>
  <c r="L694" i="14"/>
  <c r="M690" i="14"/>
  <c r="L690" i="14"/>
  <c r="M678" i="14"/>
  <c r="L678" i="14"/>
  <c r="M662" i="14"/>
  <c r="L662" i="14"/>
  <c r="M658" i="14"/>
  <c r="L658" i="14"/>
  <c r="L646" i="14"/>
  <c r="M646" i="14"/>
  <c r="M642" i="14"/>
  <c r="L642" i="14"/>
  <c r="M634" i="14"/>
  <c r="L634" i="14"/>
  <c r="M626" i="14"/>
  <c r="L626" i="14"/>
  <c r="L618" i="14"/>
  <c r="M618" i="14"/>
  <c r="M614" i="14"/>
  <c r="L614" i="14"/>
  <c r="M606" i="14"/>
  <c r="L606" i="14"/>
  <c r="M602" i="14"/>
  <c r="L602" i="14"/>
  <c r="M590" i="14"/>
  <c r="L590" i="14"/>
  <c r="M586" i="14"/>
  <c r="L586" i="14"/>
  <c r="M578" i="14"/>
  <c r="L578" i="14"/>
  <c r="M570" i="14"/>
  <c r="L570" i="14"/>
  <c r="M562" i="14"/>
  <c r="L562" i="14"/>
  <c r="M554" i="14"/>
  <c r="L554" i="14"/>
  <c r="M550" i="14"/>
  <c r="L550" i="14"/>
  <c r="M542" i="14"/>
  <c r="L542" i="14"/>
  <c r="M538" i="14"/>
  <c r="L538" i="14"/>
  <c r="M534" i="14"/>
  <c r="L534" i="14"/>
  <c r="M526" i="14"/>
  <c r="L526" i="14"/>
  <c r="M522" i="14"/>
  <c r="L522" i="14"/>
  <c r="M514" i="14"/>
  <c r="L514" i="14"/>
  <c r="M506" i="14"/>
  <c r="L506" i="14"/>
  <c r="M498" i="14"/>
  <c r="L498" i="14"/>
  <c r="M490" i="14"/>
  <c r="L490" i="14"/>
  <c r="M486" i="14"/>
  <c r="L486" i="14"/>
  <c r="M478" i="14"/>
  <c r="L478" i="14"/>
  <c r="M474" i="14"/>
  <c r="L474" i="14"/>
  <c r="M470" i="14"/>
  <c r="L470" i="14"/>
  <c r="M462" i="14"/>
  <c r="L462" i="14"/>
  <c r="M458" i="14"/>
  <c r="L458" i="14"/>
  <c r="M450" i="14"/>
  <c r="L450" i="14"/>
  <c r="M442" i="14"/>
  <c r="L442" i="14"/>
  <c r="M434" i="14"/>
  <c r="L434" i="14"/>
  <c r="M426" i="14"/>
  <c r="L426" i="14"/>
  <c r="M422" i="14"/>
  <c r="L422" i="14"/>
  <c r="M414" i="14"/>
  <c r="L414" i="14"/>
  <c r="M410" i="14"/>
  <c r="L410" i="14"/>
  <c r="M406" i="14"/>
  <c r="L406" i="14"/>
  <c r="M398" i="14"/>
  <c r="L398" i="14"/>
  <c r="M394" i="14"/>
  <c r="L394" i="14"/>
  <c r="M386" i="14"/>
  <c r="L386" i="14"/>
  <c r="M378" i="14"/>
  <c r="L378" i="14"/>
  <c r="M370" i="14"/>
  <c r="L370" i="14"/>
  <c r="M362" i="14"/>
  <c r="L362" i="14"/>
  <c r="M358" i="14"/>
  <c r="L358" i="14"/>
  <c r="M350" i="14"/>
  <c r="L350" i="14"/>
  <c r="M346" i="14"/>
  <c r="L346" i="14"/>
  <c r="M342" i="14"/>
  <c r="L342" i="14"/>
  <c r="M334" i="14"/>
  <c r="L334" i="14"/>
  <c r="M330" i="14"/>
  <c r="L330" i="14"/>
  <c r="M322" i="14"/>
  <c r="L322" i="14"/>
  <c r="M305" i="14"/>
  <c r="L305" i="14"/>
  <c r="M297" i="14"/>
  <c r="L297" i="14"/>
  <c r="M291" i="14"/>
  <c r="L291" i="14"/>
  <c r="M271" i="14"/>
  <c r="L271" i="14"/>
  <c r="M270" i="14"/>
  <c r="L270" i="14"/>
  <c r="M267" i="14"/>
  <c r="L267" i="14"/>
  <c r="M260" i="14"/>
  <c r="L260" i="14"/>
  <c r="M256" i="14"/>
  <c r="L256" i="14"/>
  <c r="M252" i="14"/>
  <c r="L252" i="14"/>
  <c r="M248" i="14"/>
  <c r="L248" i="14"/>
  <c r="M241" i="14"/>
  <c r="L241" i="14"/>
  <c r="M237" i="14"/>
  <c r="L237" i="14"/>
  <c r="M230" i="14"/>
  <c r="L230" i="14"/>
  <c r="M226" i="14"/>
  <c r="L226" i="14"/>
  <c r="M222" i="14"/>
  <c r="L222" i="14"/>
  <c r="M218" i="14"/>
  <c r="L218" i="14"/>
  <c r="M214" i="14"/>
  <c r="L214" i="14"/>
  <c r="M210" i="14"/>
  <c r="L210" i="14"/>
  <c r="M206" i="14"/>
  <c r="L206" i="14"/>
  <c r="M202" i="14"/>
  <c r="L202" i="14"/>
  <c r="M198" i="14"/>
  <c r="L198" i="14"/>
  <c r="M194" i="14"/>
  <c r="L194" i="14"/>
  <c r="M188" i="14"/>
  <c r="L188" i="14"/>
  <c r="M186" i="14"/>
  <c r="L186" i="14"/>
  <c r="M182" i="14"/>
  <c r="L182" i="14"/>
  <c r="M178" i="14"/>
  <c r="L178" i="14"/>
  <c r="M174" i="14"/>
  <c r="L174" i="14"/>
  <c r="M166" i="14"/>
  <c r="L166" i="14"/>
  <c r="M162" i="14"/>
  <c r="L162" i="14"/>
  <c r="M158" i="14"/>
  <c r="L158" i="14"/>
  <c r="M154" i="14"/>
  <c r="L154" i="14"/>
  <c r="M152" i="14"/>
  <c r="L152" i="14"/>
  <c r="M149" i="14"/>
  <c r="L149" i="14"/>
  <c r="M146" i="14"/>
  <c r="L146" i="14"/>
  <c r="M145" i="14"/>
  <c r="L145" i="14"/>
  <c r="M142" i="14"/>
  <c r="L142" i="14"/>
  <c r="M138" i="14"/>
  <c r="L138" i="14"/>
  <c r="M134" i="14"/>
  <c r="L134" i="14"/>
  <c r="M130" i="14"/>
  <c r="L130" i="14"/>
  <c r="M126" i="14"/>
  <c r="L126" i="14"/>
  <c r="M122" i="14"/>
  <c r="L122" i="14"/>
  <c r="M118" i="14"/>
  <c r="L118" i="14"/>
  <c r="L114" i="14"/>
  <c r="M114" i="14"/>
  <c r="M110" i="14"/>
  <c r="L110" i="14"/>
  <c r="M106" i="14"/>
  <c r="L106" i="14"/>
  <c r="M102" i="14"/>
  <c r="L102" i="14"/>
  <c r="M98" i="14"/>
  <c r="L98" i="14"/>
  <c r="M93" i="14"/>
  <c r="L93" i="14"/>
  <c r="M89" i="14"/>
  <c r="L89" i="14"/>
  <c r="M85" i="14"/>
  <c r="L85" i="14"/>
  <c r="M81" i="14"/>
  <c r="L81" i="14"/>
  <c r="M77" i="14"/>
  <c r="L77" i="14"/>
  <c r="M73" i="14"/>
  <c r="L73" i="14"/>
  <c r="M69" i="14"/>
  <c r="L69" i="14"/>
  <c r="M65" i="14"/>
  <c r="L65" i="14"/>
  <c r="M61" i="14"/>
  <c r="L61" i="14"/>
  <c r="M57" i="14"/>
  <c r="L57" i="14"/>
  <c r="L54" i="14"/>
  <c r="M54" i="14"/>
  <c r="M50" i="14"/>
  <c r="L50" i="14"/>
  <c r="M46" i="14"/>
  <c r="L46" i="14"/>
  <c r="M42" i="14"/>
  <c r="L42" i="14"/>
  <c r="M38" i="14"/>
  <c r="L38" i="14"/>
  <c r="M34" i="14"/>
  <c r="L34" i="14"/>
  <c r="M31" i="14"/>
  <c r="L31" i="14"/>
  <c r="M28" i="14"/>
  <c r="L28" i="14"/>
  <c r="M25" i="14"/>
  <c r="L25" i="14"/>
  <c r="M19" i="14"/>
  <c r="L19" i="14"/>
  <c r="L1435" i="14"/>
  <c r="L1429" i="14"/>
  <c r="L1424" i="14"/>
  <c r="L1419" i="14"/>
  <c r="L1413" i="14"/>
  <c r="L1408" i="14"/>
  <c r="L1403" i="14"/>
  <c r="L1397" i="14"/>
  <c r="L1392" i="14"/>
  <c r="L1387" i="14"/>
  <c r="L1381" i="14"/>
  <c r="L1376" i="14"/>
  <c r="L1371" i="14"/>
  <c r="L1365" i="14"/>
  <c r="L1360" i="14"/>
  <c r="L1355" i="14"/>
  <c r="L1349" i="14"/>
  <c r="L1344" i="14"/>
  <c r="L1339" i="14"/>
  <c r="L1333" i="14"/>
  <c r="L1328" i="14"/>
  <c r="L1323" i="14"/>
  <c r="L1317" i="14"/>
  <c r="L1312" i="14"/>
  <c r="L1307" i="14"/>
  <c r="L1301" i="14"/>
  <c r="L1296" i="14"/>
  <c r="L1291" i="14"/>
  <c r="L1285" i="14"/>
  <c r="L1280" i="14"/>
  <c r="L1275" i="14"/>
  <c r="L1269" i="14"/>
  <c r="L1264" i="14"/>
  <c r="L1259" i="14"/>
  <c r="L1253" i="14"/>
  <c r="L1248" i="14"/>
  <c r="L1243" i="14"/>
  <c r="L1235" i="14"/>
  <c r="L1227" i="14"/>
  <c r="L1219" i="14"/>
  <c r="L1211" i="14"/>
  <c r="L1203" i="14"/>
  <c r="L1195" i="14"/>
  <c r="L1187" i="14"/>
  <c r="L1179" i="14"/>
  <c r="L1171" i="14"/>
  <c r="L1163" i="14"/>
  <c r="L1155" i="14"/>
  <c r="L1147" i="14"/>
  <c r="L1139" i="14"/>
  <c r="L1131" i="14"/>
  <c r="L1123" i="14"/>
  <c r="L1115" i="14"/>
  <c r="L1107" i="14"/>
  <c r="L1099" i="14"/>
  <c r="L1091" i="14"/>
  <c r="L1083" i="14"/>
  <c r="L1075" i="14"/>
  <c r="L1067" i="14"/>
  <c r="L1059" i="14"/>
  <c r="L1051" i="14"/>
  <c r="L1043" i="14"/>
  <c r="L1035" i="14"/>
  <c r="L1027" i="14"/>
  <c r="L1019" i="14"/>
  <c r="L1011" i="14"/>
  <c r="L1003" i="14"/>
  <c r="L995" i="14"/>
  <c r="L987" i="14"/>
  <c r="L979" i="14"/>
  <c r="L971" i="14"/>
  <c r="L963" i="14"/>
  <c r="L947" i="14"/>
  <c r="L939" i="14"/>
  <c r="L931" i="14"/>
  <c r="L923" i="14"/>
  <c r="L915" i="14"/>
  <c r="L907" i="14"/>
  <c r="L899" i="14"/>
  <c r="L891" i="14"/>
  <c r="L883" i="14"/>
  <c r="L875" i="14"/>
  <c r="L867" i="14"/>
  <c r="L859" i="14"/>
  <c r="L851" i="14"/>
  <c r="L840" i="14"/>
  <c r="L830" i="14"/>
  <c r="L819" i="14"/>
  <c r="L808" i="14"/>
  <c r="L798" i="14"/>
  <c r="L787" i="14"/>
  <c r="L776" i="14"/>
  <c r="L766" i="14"/>
  <c r="L755" i="14"/>
  <c r="L744" i="14"/>
  <c r="L734" i="14"/>
  <c r="L723" i="14"/>
  <c r="L712" i="14"/>
  <c r="L702" i="14"/>
  <c r="L691" i="14"/>
  <c r="L680" i="14"/>
  <c r="L670" i="14"/>
  <c r="L659" i="14"/>
  <c r="L648" i="14"/>
  <c r="L638" i="14"/>
  <c r="L622" i="14"/>
  <c r="L609" i="14"/>
  <c r="L594" i="14"/>
  <c r="L579" i="14"/>
  <c r="L566" i="14"/>
  <c r="L551" i="14"/>
  <c r="L537" i="14"/>
  <c r="L523" i="14"/>
  <c r="L509" i="14"/>
  <c r="L494" i="14"/>
  <c r="L481" i="14"/>
  <c r="L466" i="14"/>
  <c r="L451" i="14"/>
  <c r="L438" i="14"/>
  <c r="L423" i="14"/>
  <c r="L409" i="14"/>
  <c r="L395" i="14"/>
  <c r="L381" i="14"/>
  <c r="L366" i="14"/>
  <c r="L353" i="14"/>
  <c r="L338" i="14"/>
  <c r="L323" i="14"/>
  <c r="L313" i="14"/>
  <c r="L293" i="14"/>
  <c r="L283" i="14"/>
  <c r="L245" i="14"/>
  <c r="L231" i="14"/>
  <c r="L217" i="14"/>
  <c r="L197" i="14"/>
  <c r="L183" i="14"/>
  <c r="L164" i="14"/>
  <c r="L148" i="14"/>
  <c r="L133" i="14"/>
  <c r="L116" i="14"/>
  <c r="L96" i="14"/>
  <c r="L79" i="14"/>
  <c r="L62" i="14"/>
  <c r="L43" i="14"/>
  <c r="L27" i="14"/>
  <c r="M1390" i="14"/>
  <c r="M1246" i="14"/>
  <c r="M1186" i="14"/>
  <c r="M1122" i="14"/>
  <c r="M1058" i="14"/>
  <c r="M994" i="14"/>
  <c r="M902" i="14"/>
  <c r="M674" i="14"/>
  <c r="M598" i="14"/>
  <c r="M12" i="14" l="1"/>
  <c r="M11" i="14"/>
  <c r="L13" i="14"/>
  <c r="L11" i="14"/>
  <c r="L12" i="14"/>
  <c r="M13" i="14"/>
  <c r="C18" i="10" l="1"/>
  <c r="C42" i="10" s="1"/>
</calcChain>
</file>

<file path=xl/sharedStrings.xml><?xml version="1.0" encoding="utf-8"?>
<sst xmlns="http://schemas.openxmlformats.org/spreadsheetml/2006/main" count="16039" uniqueCount="395">
  <si>
    <t>1,1</t>
  </si>
  <si>
    <t>1,2</t>
  </si>
  <si>
    <t>1,3</t>
  </si>
  <si>
    <t>1,4</t>
  </si>
  <si>
    <t>1,5</t>
  </si>
  <si>
    <t>1,6</t>
  </si>
  <si>
    <t>1,7</t>
  </si>
  <si>
    <t>1,8</t>
  </si>
  <si>
    <t>1,9</t>
  </si>
  <si>
    <t>1,10</t>
  </si>
  <si>
    <t>1,11</t>
  </si>
  <si>
    <t>1,12</t>
  </si>
  <si>
    <t>2,1</t>
  </si>
  <si>
    <t>2,2</t>
  </si>
  <si>
    <t>2,3</t>
  </si>
  <si>
    <t>2,4</t>
  </si>
  <si>
    <t>2,5</t>
  </si>
  <si>
    <t>2,6</t>
  </si>
  <si>
    <t>2,7</t>
  </si>
  <si>
    <t>2,8</t>
  </si>
  <si>
    <t>2,9</t>
  </si>
  <si>
    <t>2,10</t>
  </si>
  <si>
    <t>2,11</t>
  </si>
  <si>
    <t>2,12</t>
  </si>
  <si>
    <t>3,1</t>
  </si>
  <si>
    <t>3,2</t>
  </si>
  <si>
    <t>3,3</t>
  </si>
  <si>
    <t>3,4</t>
  </si>
  <si>
    <t>3,5</t>
  </si>
  <si>
    <t>3,6</t>
  </si>
  <si>
    <t>3,7</t>
  </si>
  <si>
    <t>3,8</t>
  </si>
  <si>
    <t>3,9</t>
  </si>
  <si>
    <t>3,10</t>
  </si>
  <si>
    <t>3,11</t>
  </si>
  <si>
    <t>3,12</t>
  </si>
  <si>
    <t>4,1</t>
  </si>
  <si>
    <t>4,2</t>
  </si>
  <si>
    <t>4,3</t>
  </si>
  <si>
    <t>4,4</t>
  </si>
  <si>
    <t>4,5</t>
  </si>
  <si>
    <t>5,6</t>
  </si>
  <si>
    <t>5,7</t>
  </si>
  <si>
    <t>5,8</t>
  </si>
  <si>
    <t>5,9</t>
  </si>
  <si>
    <t>5,10</t>
  </si>
  <si>
    <t>5,11</t>
  </si>
  <si>
    <t>5,12</t>
  </si>
  <si>
    <t>4,6</t>
  </si>
  <si>
    <t>4,7</t>
  </si>
  <si>
    <t>4,8</t>
  </si>
  <si>
    <t>4,9</t>
  </si>
  <si>
    <t>4,10</t>
  </si>
  <si>
    <t>4,11</t>
  </si>
  <si>
    <t>4,12</t>
  </si>
  <si>
    <t>5,1</t>
  </si>
  <si>
    <t>5,2</t>
  </si>
  <si>
    <t>5,3</t>
  </si>
  <si>
    <t>5,4</t>
  </si>
  <si>
    <t>5,5</t>
  </si>
  <si>
    <t>6,1</t>
  </si>
  <si>
    <t>6,2</t>
  </si>
  <si>
    <t>6,3</t>
  </si>
  <si>
    <t>6,4</t>
  </si>
  <si>
    <t>6,5</t>
  </si>
  <si>
    <t>6,6</t>
  </si>
  <si>
    <t>6,7</t>
  </si>
  <si>
    <t>6,8</t>
  </si>
  <si>
    <t>6,9</t>
  </si>
  <si>
    <t>6,10</t>
  </si>
  <si>
    <t>6,11</t>
  </si>
  <si>
    <t>6,12</t>
  </si>
  <si>
    <t>Project Number</t>
  </si>
  <si>
    <t>[°C]</t>
  </si>
  <si>
    <t>Date</t>
  </si>
  <si>
    <t>Wind speed</t>
  </si>
  <si>
    <t>Wind direction</t>
  </si>
  <si>
    <t>Ref. Cell Voltage</t>
  </si>
  <si>
    <t>Calc. Irradiance</t>
  </si>
  <si>
    <t>[DD/MM/YYYY HH:MM]</t>
  </si>
  <si>
    <t>[m/s]</t>
  </si>
  <si>
    <t>[°]</t>
  </si>
  <si>
    <t>MAX</t>
  </si>
  <si>
    <t>MIN</t>
  </si>
  <si>
    <t xml:space="preserve">Reference Cell CF </t>
  </si>
  <si>
    <t xml:space="preserve">Reference Cell TC </t>
  </si>
  <si>
    <t>Module Number</t>
  </si>
  <si>
    <t>% Shading</t>
  </si>
  <si>
    <t xml:space="preserve">Cell </t>
  </si>
  <si>
    <t>Cell Location</t>
  </si>
  <si>
    <t>7,1</t>
  </si>
  <si>
    <t>7,2</t>
  </si>
  <si>
    <t>7,3</t>
  </si>
  <si>
    <t>7,4</t>
  </si>
  <si>
    <t>7,5</t>
  </si>
  <si>
    <t>7,6</t>
  </si>
  <si>
    <t>7,7</t>
  </si>
  <si>
    <t>7,8</t>
  </si>
  <si>
    <t>7,9</t>
  </si>
  <si>
    <t>7,10</t>
  </si>
  <si>
    <t>7,11</t>
  </si>
  <si>
    <t>7,12</t>
  </si>
  <si>
    <t>8,1</t>
  </si>
  <si>
    <t>8,2</t>
  </si>
  <si>
    <t>8,3</t>
  </si>
  <si>
    <t>8,4</t>
  </si>
  <si>
    <t>8,5</t>
  </si>
  <si>
    <t>8,6</t>
  </si>
  <si>
    <t>8,7</t>
  </si>
  <si>
    <t>8,8</t>
  </si>
  <si>
    <t>8,9</t>
  </si>
  <si>
    <t>8,10</t>
  </si>
  <si>
    <t>8,11</t>
  </si>
  <si>
    <t>8,12</t>
  </si>
  <si>
    <t>9,1</t>
  </si>
  <si>
    <t>9,2</t>
  </si>
  <si>
    <t>9,3</t>
  </si>
  <si>
    <t>9,4</t>
  </si>
  <si>
    <t>9,5</t>
  </si>
  <si>
    <t>9,6</t>
  </si>
  <si>
    <t>9,7</t>
  </si>
  <si>
    <t>9,8</t>
  </si>
  <si>
    <t>9,9</t>
  </si>
  <si>
    <t>9,10</t>
  </si>
  <si>
    <t>9,11</t>
  </si>
  <si>
    <t>9,12</t>
  </si>
  <si>
    <t>10,1</t>
  </si>
  <si>
    <t>10,2</t>
  </si>
  <si>
    <t>10,3</t>
  </si>
  <si>
    <t>10,4</t>
  </si>
  <si>
    <t>10,5</t>
  </si>
  <si>
    <t>10,6</t>
  </si>
  <si>
    <t>10,7</t>
  </si>
  <si>
    <t>10,8</t>
  </si>
  <si>
    <t>10,9</t>
  </si>
  <si>
    <t>10,10</t>
  </si>
  <si>
    <t>10,11</t>
  </si>
  <si>
    <t>10,12</t>
  </si>
  <si>
    <t>11,1</t>
  </si>
  <si>
    <t>11,2</t>
  </si>
  <si>
    <t>11,3</t>
  </si>
  <si>
    <t>11,4</t>
  </si>
  <si>
    <t>11,5</t>
  </si>
  <si>
    <t>11,6</t>
  </si>
  <si>
    <t>11,7</t>
  </si>
  <si>
    <t>11,8</t>
  </si>
  <si>
    <t>11,9</t>
  </si>
  <si>
    <t>11,10</t>
  </si>
  <si>
    <t>11,11</t>
  </si>
  <si>
    <t>11,12</t>
  </si>
  <si>
    <t>12,1</t>
  </si>
  <si>
    <t>12,2</t>
  </si>
  <si>
    <t>12,3</t>
  </si>
  <si>
    <t>12,4</t>
  </si>
  <si>
    <t>12,5</t>
  </si>
  <si>
    <t>12,6</t>
  </si>
  <si>
    <t>12,7</t>
  </si>
  <si>
    <t>12,8</t>
  </si>
  <si>
    <t>12,9</t>
  </si>
  <si>
    <t>12,10</t>
  </si>
  <si>
    <t>12,11</t>
  </si>
  <si>
    <t>12,12</t>
  </si>
  <si>
    <t>Diagram of Module (front side)</t>
  </si>
  <si>
    <t>KEY</t>
  </si>
  <si>
    <t>(#,#)</t>
  </si>
  <si>
    <t>Non-Intrusive Method</t>
  </si>
  <si>
    <t>Intusive Method</t>
  </si>
  <si>
    <t>Low Rshunt - Cell 2</t>
  </si>
  <si>
    <t>High Rshunt - Cell 1</t>
  </si>
  <si>
    <t>Low Rshunt - Cell 3</t>
  </si>
  <si>
    <t>Low Rshunt - Edge</t>
  </si>
  <si>
    <t>High Rshunt - Edge</t>
  </si>
  <si>
    <t>Med. Rshunt - Cell 2</t>
  </si>
  <si>
    <t>Cell used for non-intrusive test</t>
  </si>
  <si>
    <t>Cell selected for intrusive test</t>
  </si>
  <si>
    <t>Sample ID</t>
  </si>
  <si>
    <t>Cell Selection Method</t>
  </si>
  <si>
    <t>Test Results</t>
  </si>
  <si>
    <t>Melted solder?</t>
  </si>
  <si>
    <t>Openings in the enclosure?</t>
  </si>
  <si>
    <t>Location [x,y]</t>
  </si>
  <si>
    <t>Percent Shading [%]</t>
  </si>
  <si>
    <t>CLIENT INFORMATION</t>
  </si>
  <si>
    <t>Nameplate Module Imp [A]</t>
  </si>
  <si>
    <r>
      <t>Nameplate Module Isc</t>
    </r>
    <r>
      <rPr>
        <vertAlign val="subscript"/>
        <sz val="10"/>
        <color theme="1"/>
        <rFont val="Arial"/>
        <family val="2"/>
      </rPr>
      <t xml:space="preserve"> </t>
    </r>
    <r>
      <rPr>
        <sz val="10"/>
        <color theme="1"/>
        <rFont val="Arial"/>
        <family val="2"/>
      </rPr>
      <t>[A]</t>
    </r>
  </si>
  <si>
    <t>Date [MM/DD/YYYY]</t>
  </si>
  <si>
    <t>TEST INFORMATION</t>
  </si>
  <si>
    <t>Average Tambient [°C]</t>
  </si>
  <si>
    <r>
      <t>Average Irradiance [W/m</t>
    </r>
    <r>
      <rPr>
        <vertAlign val="superscript"/>
        <sz val="10"/>
        <rFont val="Arial"/>
        <family val="2"/>
      </rPr>
      <t>2</t>
    </r>
    <r>
      <rPr>
        <sz val="10"/>
        <rFont val="Arial"/>
        <family val="2"/>
      </rPr>
      <t>]</t>
    </r>
  </si>
  <si>
    <t>Average Module Temp [°C]</t>
  </si>
  <si>
    <t>UL 1703 REPORT TEMPLATE</t>
  </si>
  <si>
    <t>Cell Interconnection Circuit Type</t>
  </si>
  <si>
    <t>Hours (intrusive method only)</t>
  </si>
  <si>
    <t>Vmpp (V)</t>
  </si>
  <si>
    <t>VL (V)</t>
  </si>
  <si>
    <t>IL (A)</t>
  </si>
  <si>
    <t>Delmaination?</t>
  </si>
  <si>
    <t>Burn Spots on substrate?</t>
  </si>
  <si>
    <t xml:space="preserve">Verdict? </t>
  </si>
  <si>
    <t>No. series cells per bypass diode</t>
  </si>
  <si>
    <t>TEST INFO</t>
  </si>
  <si>
    <t>No Shading</t>
  </si>
  <si>
    <t>12.5% Shading</t>
  </si>
  <si>
    <t>25% Shading</t>
  </si>
  <si>
    <t>37.5% Shading</t>
  </si>
  <si>
    <t>50% Shading</t>
  </si>
  <si>
    <t>SHADING CURVES</t>
  </si>
  <si>
    <t>CTRL+SHIFT+D to import all curves</t>
  </si>
  <si>
    <t>Diagram of Module (back side, if applicable)</t>
  </si>
  <si>
    <r>
      <t>T</t>
    </r>
    <r>
      <rPr>
        <vertAlign val="subscript"/>
        <sz val="10"/>
        <rFont val="Arial"/>
        <family val="2"/>
      </rPr>
      <t>amb</t>
    </r>
  </si>
  <si>
    <r>
      <t>T</t>
    </r>
    <r>
      <rPr>
        <vertAlign val="subscript"/>
        <sz val="10"/>
        <rFont val="Arial"/>
        <family val="2"/>
      </rPr>
      <t>REF cell</t>
    </r>
  </si>
  <si>
    <r>
      <t>T</t>
    </r>
    <r>
      <rPr>
        <vertAlign val="subscript"/>
        <sz val="10"/>
        <rFont val="Arial"/>
        <family val="2"/>
      </rPr>
      <t>cell1</t>
    </r>
  </si>
  <si>
    <r>
      <t>T</t>
    </r>
    <r>
      <rPr>
        <vertAlign val="subscript"/>
        <sz val="10"/>
        <rFont val="Arial"/>
        <family val="2"/>
      </rPr>
      <t>cell2</t>
    </r>
  </si>
  <si>
    <r>
      <t>T</t>
    </r>
    <r>
      <rPr>
        <vertAlign val="subscript"/>
        <sz val="10"/>
        <rFont val="Arial"/>
        <family val="2"/>
      </rPr>
      <t>module</t>
    </r>
  </si>
  <si>
    <r>
      <t>Calc. T</t>
    </r>
    <r>
      <rPr>
        <vertAlign val="subscript"/>
        <sz val="10"/>
        <rFont val="Arial"/>
        <family val="2"/>
      </rPr>
      <t>rise,cell</t>
    </r>
  </si>
  <si>
    <r>
      <t>[V</t>
    </r>
    <r>
      <rPr>
        <vertAlign val="subscript"/>
        <sz val="10"/>
        <rFont val="Arial"/>
        <family val="2"/>
      </rPr>
      <t>DC</t>
    </r>
    <r>
      <rPr>
        <sz val="10"/>
        <rFont val="Arial"/>
        <family val="2"/>
      </rPr>
      <t>]</t>
    </r>
  </si>
  <si>
    <r>
      <t>[W/m</t>
    </r>
    <r>
      <rPr>
        <vertAlign val="superscript"/>
        <sz val="10"/>
        <rFont val="Arial"/>
        <family val="2"/>
      </rPr>
      <t>2</t>
    </r>
    <r>
      <rPr>
        <sz val="10"/>
        <rFont val="Arial"/>
        <family val="2"/>
      </rPr>
      <t>]</t>
    </r>
  </si>
  <si>
    <t>Imp (calculated) [A]</t>
  </si>
  <si>
    <t>Module ID</t>
  </si>
  <si>
    <t>&lt;-- Enter data here</t>
  </si>
  <si>
    <t>PROJECT DETAILS</t>
  </si>
  <si>
    <t>AVERAGE</t>
  </si>
  <si>
    <t>Percent Shading</t>
  </si>
  <si>
    <t>Data okay?</t>
  </si>
  <si>
    <t>CTRL+SHIFT+R to Sort all curves (72 cell)</t>
  </si>
  <si>
    <t>CTRL+SHIFT+R then CTRL+SHIFT+T to Sort all curves (60 cell)</t>
  </si>
  <si>
    <t>CTRL+SHIFT+F to import all curves</t>
  </si>
  <si>
    <t>CTRL+SHIFT+E to Sort all curves (72 cell)</t>
  </si>
  <si>
    <t>CTRL+SHIFT+W then CTRL+SHIFT+T to Sort all curves (60 cell)</t>
  </si>
  <si>
    <t>Max windspeed [m/s]</t>
  </si>
  <si>
    <t>Avgerage Cell Temp Rise [°C]</t>
  </si>
  <si>
    <t>Number of cells</t>
  </si>
  <si>
    <t>Number of diodes</t>
  </si>
  <si>
    <t>Test date [DD/MM/YYYY]</t>
  </si>
  <si>
    <t>Sample No.</t>
  </si>
  <si>
    <t>Cell interconnection circuit</t>
  </si>
  <si>
    <r>
      <t xml:space="preserve">Shading rate* </t>
    </r>
    <r>
      <rPr>
        <sz val="10"/>
        <color rgb="FF000000"/>
        <rFont val="Symbol"/>
        <family val="1"/>
        <charset val="2"/>
      </rPr>
      <t>[</t>
    </r>
    <r>
      <rPr>
        <sz val="10"/>
        <color rgb="FF000000"/>
        <rFont val="Arial"/>
        <family val="2"/>
      </rPr>
      <t>%</t>
    </r>
    <r>
      <rPr>
        <sz val="10"/>
        <color rgb="FF000000"/>
        <rFont val="Symbol"/>
        <family val="1"/>
        <charset val="2"/>
      </rPr>
      <t>]</t>
    </r>
  </si>
  <si>
    <t>IEC 61215 REPORT TEMPLATE</t>
  </si>
  <si>
    <r>
      <t xml:space="preserve">Tmodule at thermal equilibrium </t>
    </r>
    <r>
      <rPr>
        <sz val="10"/>
        <color rgb="FF000000"/>
        <rFont val="Symbol"/>
        <family val="1"/>
        <charset val="2"/>
      </rPr>
      <t>[</t>
    </r>
    <r>
      <rPr>
        <sz val="10"/>
        <color rgb="FF000000"/>
        <rFont val="Arial"/>
        <family val="2"/>
      </rPr>
      <t>°C</t>
    </r>
    <r>
      <rPr>
        <sz val="10"/>
        <color rgb="FF000000"/>
        <rFont val="Symbol"/>
        <family val="1"/>
        <charset val="2"/>
      </rPr>
      <t>]</t>
    </r>
  </si>
  <si>
    <r>
      <t xml:space="preserve">Maximum Tcell (worst case) </t>
    </r>
    <r>
      <rPr>
        <sz val="10"/>
        <color rgb="FF000000"/>
        <rFont val="Symbol"/>
        <family val="1"/>
        <charset val="2"/>
      </rPr>
      <t>[</t>
    </r>
    <r>
      <rPr>
        <sz val="10"/>
        <color rgb="FF000000"/>
        <rFont val="Arial"/>
        <family val="2"/>
      </rPr>
      <t>°C</t>
    </r>
    <r>
      <rPr>
        <sz val="10"/>
        <color rgb="FF000000"/>
        <rFont val="Symbol"/>
        <family val="1"/>
        <charset val="2"/>
      </rPr>
      <t>]</t>
    </r>
  </si>
  <si>
    <t>&lt;-- User entry</t>
  </si>
  <si>
    <t>A68</t>
  </si>
  <si>
    <t>IUS170621</t>
  </si>
  <si>
    <t>IUS3858</t>
  </si>
  <si>
    <t>cell1,1</t>
  </si>
  <si>
    <t>cell1,2</t>
  </si>
  <si>
    <t>cell1,3</t>
  </si>
  <si>
    <t>cell1,4</t>
  </si>
  <si>
    <t>cell1,5</t>
  </si>
  <si>
    <t>cell1,6</t>
  </si>
  <si>
    <t>cell1,7</t>
  </si>
  <si>
    <t>cell1,8</t>
  </si>
  <si>
    <t>cell1,9</t>
  </si>
  <si>
    <t>cell1,10</t>
  </si>
  <si>
    <t>cell2,1</t>
  </si>
  <si>
    <t>cell2,2</t>
  </si>
  <si>
    <t>cell2,3</t>
  </si>
  <si>
    <t>cell2,4</t>
  </si>
  <si>
    <t>cell2,5</t>
  </si>
  <si>
    <t>cell2,6</t>
  </si>
  <si>
    <t>cell2,7</t>
  </si>
  <si>
    <t>cell2,8</t>
  </si>
  <si>
    <t>cell2,9</t>
  </si>
  <si>
    <t>cell2,10</t>
  </si>
  <si>
    <t>cell3,1</t>
  </si>
  <si>
    <t>cell3,2</t>
  </si>
  <si>
    <t>cell3,3</t>
  </si>
  <si>
    <t>cell3,4</t>
  </si>
  <si>
    <t>cell3,5</t>
  </si>
  <si>
    <t>cell3,6</t>
  </si>
  <si>
    <t>cell3,7</t>
  </si>
  <si>
    <t>cell3,8</t>
  </si>
  <si>
    <t>cell3,9</t>
  </si>
  <si>
    <t>cell3,10</t>
  </si>
  <si>
    <t>cell4,1</t>
  </si>
  <si>
    <t>cell4,2</t>
  </si>
  <si>
    <t>cell4,3</t>
  </si>
  <si>
    <t>cell4,4</t>
  </si>
  <si>
    <t>cell4,5</t>
  </si>
  <si>
    <t>cell4,6</t>
  </si>
  <si>
    <t>cell4,7</t>
  </si>
  <si>
    <t>cell4,8</t>
  </si>
  <si>
    <t>cell4,9</t>
  </si>
  <si>
    <t>cell4,10</t>
  </si>
  <si>
    <t>cell5,1</t>
  </si>
  <si>
    <t>cell5,2</t>
  </si>
  <si>
    <t>cell5,3</t>
  </si>
  <si>
    <t>cell5,4</t>
  </si>
  <si>
    <t>cell5,5</t>
  </si>
  <si>
    <t>cell5,6</t>
  </si>
  <si>
    <t>cell5,7</t>
  </si>
  <si>
    <t>cell5,8</t>
  </si>
  <si>
    <t>cell5,9</t>
  </si>
  <si>
    <t>cell5,10</t>
  </si>
  <si>
    <t>cell6,1</t>
  </si>
  <si>
    <t>cell6,2</t>
  </si>
  <si>
    <t>cell6,3</t>
  </si>
  <si>
    <t>cell6,4</t>
  </si>
  <si>
    <t>cell6,5</t>
  </si>
  <si>
    <t>cell6,6</t>
  </si>
  <si>
    <t>cell6,7</t>
  </si>
  <si>
    <t>cell6,8</t>
  </si>
  <si>
    <t>cell6,9</t>
  </si>
  <si>
    <t>cell6,10</t>
  </si>
  <si>
    <t>2,10-1</t>
  </si>
  <si>
    <t>2,10-2</t>
  </si>
  <si>
    <t>3,6-1</t>
  </si>
  <si>
    <t>3,6-2</t>
  </si>
  <si>
    <t>5,7-1</t>
  </si>
  <si>
    <t>5,7-2</t>
  </si>
  <si>
    <t>4,5-1</t>
  </si>
  <si>
    <t>4,5-2</t>
  </si>
  <si>
    <t>TOA5</t>
  </si>
  <si>
    <t>PIMS A76</t>
  </si>
  <si>
    <t>CR1000</t>
  </si>
  <si>
    <t>CR1000.Std.30.01</t>
  </si>
  <si>
    <t>CPU:Reference Cell Data_20161108.CR1</t>
  </si>
  <si>
    <t>RefCell</t>
  </si>
  <si>
    <t>TIMESTAMP</t>
  </si>
  <si>
    <t>RECORD</t>
  </si>
  <si>
    <t>PTemp_C</t>
  </si>
  <si>
    <t>BattV</t>
  </si>
  <si>
    <t>RefCell_1</t>
  </si>
  <si>
    <t>Temp_RefCell_1</t>
  </si>
  <si>
    <t>RefCell_2</t>
  </si>
  <si>
    <t>Temp_RefCell_2</t>
  </si>
  <si>
    <t>Ambient</t>
  </si>
  <si>
    <t>ref_panel</t>
  </si>
  <si>
    <t>wind_speed</t>
  </si>
  <si>
    <t>wind_direction</t>
  </si>
  <si>
    <t>TS</t>
  </si>
  <si>
    <t>RN</t>
  </si>
  <si>
    <t>Deg C</t>
  </si>
  <si>
    <t>Volts</t>
  </si>
  <si>
    <t>mV</t>
  </si>
  <si>
    <t>m/s</t>
  </si>
  <si>
    <t>degrees off North</t>
  </si>
  <si>
    <t>Smp</t>
  </si>
  <si>
    <t>NAN</t>
  </si>
  <si>
    <t>Time</t>
  </si>
  <si>
    <t>1 Aux</t>
  </si>
  <si>
    <t>2 Aux</t>
  </si>
  <si>
    <t>3 Aux</t>
  </si>
  <si>
    <t>4 Aux</t>
  </si>
  <si>
    <t>5 Aux</t>
  </si>
  <si>
    <t>PSP-A601</t>
  </si>
  <si>
    <t>EETS-A65</t>
  </si>
  <si>
    <t>EETS-A65-Voc</t>
  </si>
  <si>
    <t>mm/dd/yyyy</t>
  </si>
  <si>
    <t>hh:mm:ss</t>
  </si>
  <si>
    <t>W/m^2</t>
  </si>
  <si>
    <t>NWS</t>
  </si>
  <si>
    <t>CR1000.Std.29</t>
  </si>
  <si>
    <t>CPU:NWS2 20170619.cr1</t>
  </si>
  <si>
    <t>Irrad1min</t>
  </si>
  <si>
    <t>AMBIENT_Avg</t>
  </si>
  <si>
    <t>EETS_H_Irr_Avg</t>
  </si>
  <si>
    <t>EETS_L_Irr_Avg</t>
  </si>
  <si>
    <t>NIP_Irr_Avg</t>
  </si>
  <si>
    <t>PSP_H_Irr_Avg</t>
  </si>
  <si>
    <t>PSP_L_Irr_Avg</t>
  </si>
  <si>
    <t>PSP_N_Irr_Avg</t>
  </si>
  <si>
    <t>TUVR_Irr_Avg</t>
  </si>
  <si>
    <t>AMBIENT_Min</t>
  </si>
  <si>
    <t>EETS_H_Irr_Min</t>
  </si>
  <si>
    <t>EETS_L_Irr_Min</t>
  </si>
  <si>
    <t>NIP_Irr_Min</t>
  </si>
  <si>
    <t>PSP_H_Irr_Min</t>
  </si>
  <si>
    <t>PSP_L_Irr_Min</t>
  </si>
  <si>
    <t>PSP_N_Irr_Min</t>
  </si>
  <si>
    <t>TUVR_Irr_Min</t>
  </si>
  <si>
    <t>AMBIENT_Max</t>
  </si>
  <si>
    <t>EETS_H_Irr_Max</t>
  </si>
  <si>
    <t>EETS_L_Irr_Max</t>
  </si>
  <si>
    <t>NIP_Irr_Max</t>
  </si>
  <si>
    <t>PSP_H_Irr_Max</t>
  </si>
  <si>
    <t>PSP_L_Irr_Max</t>
  </si>
  <si>
    <t>PSP_N_Irr_Max</t>
  </si>
  <si>
    <t>TUVR_Irr_Max</t>
  </si>
  <si>
    <t>WindSpd</t>
  </si>
  <si>
    <t>Wd_WindDir</t>
  </si>
  <si>
    <t>WXT5202_WVc</t>
  </si>
  <si>
    <t>AirTemp_Avg</t>
  </si>
  <si>
    <t>RelHumidity</t>
  </si>
  <si>
    <t>AirPressure</t>
  </si>
  <si>
    <t>Ramount_Tot</t>
  </si>
  <si>
    <t>Rain_mm_Tot</t>
  </si>
  <si>
    <t>Deg</t>
  </si>
  <si>
    <t>mm</t>
  </si>
  <si>
    <t>Avg</t>
  </si>
  <si>
    <t>Min</t>
  </si>
  <si>
    <t>Max</t>
  </si>
  <si>
    <t>WVc</t>
  </si>
  <si>
    <t>Tot</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</si>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</sst>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22"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b/>
      <sz val="10"/>
      <color theme="1"/>
      <name val="Arial"/>
      <family val="2"/>
    </font>
    <font>
      <sz val="10"/>
      <color theme="0"/>
      <name val="Arial"/>
      <family val="2"/>
    </font>
    <font>
      <vertAlign val="subscript"/>
      <sz val="10"/>
      <color theme="1"/>
      <name val="Arial"/>
      <family val="2"/>
    </font>
    <font>
      <sz val="10"/>
      <name val="Arial"/>
      <family val="2"/>
    </font>
    <font>
      <vertAlign val="superscript"/>
      <sz val="10"/>
      <name val="Arial"/>
      <family val="2"/>
    </font>
    <font>
      <sz val="10"/>
      <color rgb="FF00B050"/>
      <name val="Arial"/>
      <family val="2"/>
    </font>
    <font>
      <vertAlign val="subscript"/>
      <sz val="10"/>
      <name val="Arial"/>
      <family val="2"/>
    </font>
    <font>
      <sz val="8"/>
      <color rgb="FF000000"/>
      <name val="Tahoma"/>
      <family val="2"/>
    </font>
    <font>
      <sz val="10"/>
      <color rgb="FF006100"/>
      <name val="Arial"/>
      <family val="2"/>
    </font>
    <font>
      <sz val="10"/>
      <color rgb="FF000000"/>
      <name val="Arial"/>
      <family val="2"/>
    </font>
    <font>
      <sz val="10"/>
      <color rgb="FF000000"/>
      <name val="Symbol"/>
      <family val="1"/>
      <charset val="2"/>
    </font>
  </fonts>
  <fills count="10">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6EFCE"/>
      </patternFill>
    </fill>
    <fill>
      <patternFill patternType="solid">
        <fgColor rgb="FFF2F2F2"/>
        <bgColor indexed="64"/>
      </patternFill>
    </fill>
    <fill>
      <patternFill patternType="solid">
        <fgColor rgb="FFFFFF00"/>
        <bgColor indexed="64"/>
      </patternFill>
    </fill>
  </fills>
  <borders count="1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6">
    <xf numFmtId="0" fontId="0" fillId="0" borderId="0"/>
    <xf numFmtId="9" fontId="10" fillId="0" borderId="0" applyFont="0" applyFill="0" applyBorder="0" applyAlignment="0" applyProtection="0"/>
    <xf numFmtId="0" fontId="19" fillId="7" borderId="0" applyNumberFormat="0" applyBorder="0" applyAlignment="0" applyProtection="0"/>
    <xf numFmtId="0" fontId="2" fillId="0" borderId="0"/>
    <xf numFmtId="0" fontId="10" fillId="0" borderId="0"/>
    <xf numFmtId="9" fontId="10" fillId="0" borderId="0" applyFont="0" applyFill="0" applyBorder="0" applyAlignment="0" applyProtection="0"/>
  </cellStyleXfs>
  <cellXfs count="130">
    <xf numFmtId="0" fontId="0" fillId="0" borderId="0" xfId="0"/>
    <xf numFmtId="9" fontId="0" fillId="0" borderId="0" xfId="1" applyFont="1" applyProtection="1">
      <protection locked="0"/>
    </xf>
    <xf numFmtId="0" fontId="0" fillId="0" borderId="0" xfId="0" applyProtection="1">
      <protection locked="0"/>
    </xf>
    <xf numFmtId="164" fontId="0" fillId="0" borderId="0" xfId="1" applyNumberFormat="1" applyFont="1" applyProtection="1">
      <protection locked="0"/>
    </xf>
    <xf numFmtId="9" fontId="0" fillId="0" borderId="0" xfId="1" applyFont="1" applyProtection="1"/>
    <xf numFmtId="164" fontId="0" fillId="0" borderId="0" xfId="1" applyNumberFormat="1" applyFont="1" applyProtection="1"/>
    <xf numFmtId="0" fontId="9" fillId="0" borderId="0" xfId="0" applyFont="1" applyProtection="1">
      <protection locked="0"/>
    </xf>
    <xf numFmtId="0" fontId="9" fillId="0" borderId="1" xfId="0" applyFont="1" applyBorder="1" applyProtection="1">
      <protection locked="0"/>
    </xf>
    <xf numFmtId="0" fontId="12" fillId="0" borderId="0" xfId="0" applyFont="1" applyProtection="1">
      <protection locked="0"/>
    </xf>
    <xf numFmtId="2" fontId="9" fillId="0" borderId="1" xfId="0" applyNumberFormat="1" applyFont="1" applyBorder="1" applyAlignment="1" applyProtection="1">
      <alignment horizontal="center" vertical="center"/>
    </xf>
    <xf numFmtId="14" fontId="9" fillId="0" borderId="0" xfId="0" applyNumberFormat="1" applyFont="1" applyProtection="1">
      <protection locked="0"/>
    </xf>
    <xf numFmtId="21" fontId="9" fillId="0" borderId="0" xfId="0" applyNumberFormat="1" applyFont="1" applyProtection="1">
      <protection locked="0"/>
    </xf>
    <xf numFmtId="11" fontId="9" fillId="0" borderId="0" xfId="0" applyNumberFormat="1" applyFont="1" applyProtection="1">
      <protection locked="0"/>
    </xf>
    <xf numFmtId="0" fontId="9" fillId="0" borderId="0" xfId="0" applyFont="1" applyFill="1" applyProtection="1">
      <protection locked="0"/>
    </xf>
    <xf numFmtId="0" fontId="9" fillId="0" borderId="0" xfId="0" applyFont="1" applyFill="1" applyBorder="1" applyAlignment="1">
      <alignment horizontal="left"/>
    </xf>
    <xf numFmtId="0" fontId="9" fillId="0" borderId="1" xfId="0" applyFont="1" applyFill="1" applyBorder="1" applyAlignment="1">
      <alignment horizontal="center" vertical="center"/>
    </xf>
    <xf numFmtId="0" fontId="14" fillId="0" borderId="1" xfId="0" applyFont="1" applyFill="1" applyBorder="1" applyAlignment="1">
      <alignment horizontal="center" vertical="center"/>
    </xf>
    <xf numFmtId="0" fontId="9" fillId="0" borderId="0" xfId="0" applyFont="1"/>
    <xf numFmtId="0" fontId="9" fillId="0" borderId="0" xfId="0" applyFont="1" applyAlignment="1" applyProtection="1">
      <alignment horizontal="left"/>
      <protection locked="0"/>
    </xf>
    <xf numFmtId="0" fontId="9" fillId="3" borderId="1" xfId="0" applyFont="1" applyFill="1" applyBorder="1" applyProtection="1">
      <protection locked="0"/>
    </xf>
    <xf numFmtId="0" fontId="9" fillId="4" borderId="1" xfId="0" applyFont="1" applyFill="1" applyBorder="1" applyAlignment="1" applyProtection="1">
      <alignment vertical="center"/>
    </xf>
    <xf numFmtId="0" fontId="9" fillId="0" borderId="0" xfId="0" applyFont="1" applyAlignment="1" applyProtection="1">
      <alignment horizontal="center"/>
      <protection locked="0"/>
    </xf>
    <xf numFmtId="0" fontId="14" fillId="4" borderId="1" xfId="0" applyFont="1" applyFill="1" applyBorder="1" applyAlignment="1" applyProtection="1">
      <alignment horizontal="left" vertical="center"/>
    </xf>
    <xf numFmtId="0" fontId="9" fillId="4" borderId="1" xfId="0" applyFont="1" applyFill="1" applyBorder="1" applyProtection="1">
      <protection locked="0"/>
    </xf>
    <xf numFmtId="0" fontId="9" fillId="3" borderId="5" xfId="0" applyFont="1" applyFill="1" applyBorder="1" applyProtection="1">
      <protection locked="0"/>
    </xf>
    <xf numFmtId="0" fontId="9" fillId="0" borderId="0" xfId="0" applyFont="1" applyBorder="1" applyAlignment="1" applyProtection="1">
      <alignment horizontal="center" vertical="center"/>
      <protection locked="0"/>
    </xf>
    <xf numFmtId="0" fontId="14" fillId="0" borderId="0" xfId="0" applyFont="1" applyProtection="1"/>
    <xf numFmtId="0" fontId="9" fillId="0" borderId="0" xfId="0" applyFont="1" applyProtection="1"/>
    <xf numFmtId="22" fontId="9" fillId="0" borderId="0" xfId="0" applyNumberFormat="1" applyFont="1" applyProtection="1">
      <protection locked="0"/>
    </xf>
    <xf numFmtId="2" fontId="9" fillId="0" borderId="0" xfId="0" applyNumberFormat="1" applyFont="1" applyProtection="1"/>
    <xf numFmtId="0" fontId="11" fillId="5" borderId="1" xfId="0" applyFont="1" applyFill="1" applyBorder="1" applyAlignment="1">
      <alignment horizontal="center" vertical="center"/>
    </xf>
    <xf numFmtId="0" fontId="11" fillId="6" borderId="1" xfId="0" applyFont="1" applyFill="1" applyBorder="1" applyAlignment="1">
      <alignment horizontal="center" vertical="center"/>
    </xf>
    <xf numFmtId="0" fontId="16" fillId="0" borderId="0" xfId="0" applyFont="1" applyProtection="1">
      <protection locked="0"/>
    </xf>
    <xf numFmtId="0" fontId="9" fillId="0" borderId="0" xfId="0" applyFont="1" applyBorder="1" applyProtection="1"/>
    <xf numFmtId="0" fontId="14" fillId="3" borderId="1" xfId="0" applyFont="1" applyFill="1" applyBorder="1" applyAlignment="1" applyProtection="1">
      <alignment horizontal="center" vertical="center" wrapText="1"/>
    </xf>
    <xf numFmtId="0" fontId="14" fillId="2" borderId="1" xfId="0" applyFont="1" applyFill="1" applyBorder="1" applyAlignment="1" applyProtection="1">
      <alignment horizontal="center" vertical="center" wrapText="1"/>
    </xf>
    <xf numFmtId="0" fontId="14" fillId="0" borderId="1" xfId="0" applyFont="1" applyBorder="1" applyAlignment="1" applyProtection="1">
      <alignment horizontal="center" vertical="center"/>
    </xf>
    <xf numFmtId="2" fontId="14" fillId="0" borderId="1" xfId="0" applyNumberFormat="1" applyFont="1" applyBorder="1" applyAlignment="1" applyProtection="1">
      <alignment horizontal="center" vertical="top"/>
    </xf>
    <xf numFmtId="0" fontId="9" fillId="4" borderId="1" xfId="0" applyFont="1" applyFill="1" applyBorder="1" applyProtection="1"/>
    <xf numFmtId="14" fontId="9" fillId="0" borderId="0" xfId="0" applyNumberFormat="1" applyFont="1"/>
    <xf numFmtId="21" fontId="9" fillId="0" borderId="0" xfId="0" applyNumberFormat="1" applyFont="1"/>
    <xf numFmtId="18" fontId="12" fillId="0" borderId="0" xfId="0" applyNumberFormat="1" applyFont="1" applyProtection="1">
      <protection locked="0"/>
    </xf>
    <xf numFmtId="0" fontId="12" fillId="0" borderId="0" xfId="0" applyFont="1" applyAlignment="1" applyProtection="1">
      <alignment horizontal="center"/>
      <protection locked="0"/>
    </xf>
    <xf numFmtId="10" fontId="12" fillId="0" borderId="0" xfId="0" applyNumberFormat="1" applyFont="1" applyAlignment="1" applyProtection="1">
      <alignment horizontal="center"/>
      <protection locked="0"/>
    </xf>
    <xf numFmtId="9" fontId="12" fillId="0" borderId="0" xfId="0" applyNumberFormat="1" applyFont="1" applyAlignment="1" applyProtection="1">
      <alignment horizontal="center"/>
      <protection locked="0"/>
    </xf>
    <xf numFmtId="0" fontId="14" fillId="0" borderId="0" xfId="0" applyFont="1" applyAlignment="1" applyProtection="1">
      <alignment horizontal="left"/>
      <protection locked="0"/>
    </xf>
    <xf numFmtId="0" fontId="14" fillId="3" borderId="1" xfId="0" applyFont="1" applyFill="1" applyBorder="1" applyAlignment="1" applyProtection="1"/>
    <xf numFmtId="0" fontId="14" fillId="0" borderId="0" xfId="0" applyFont="1" applyAlignment="1" applyProtection="1">
      <alignment horizontal="right" vertical="center"/>
    </xf>
    <xf numFmtId="0" fontId="7" fillId="6" borderId="1" xfId="0" applyFont="1" applyFill="1" applyBorder="1" applyAlignment="1" applyProtection="1">
      <alignment vertical="center"/>
      <protection locked="0"/>
    </xf>
    <xf numFmtId="0" fontId="7" fillId="5" borderId="1" xfId="0" applyFont="1" applyFill="1" applyBorder="1" applyAlignment="1" applyProtection="1">
      <alignment vertical="center"/>
      <protection locked="0"/>
    </xf>
    <xf numFmtId="0" fontId="5" fillId="0" borderId="0" xfId="0" applyFont="1" applyFill="1" applyAlignment="1" applyProtection="1">
      <alignment vertical="center"/>
      <protection locked="0"/>
    </xf>
    <xf numFmtId="0" fontId="5" fillId="0" borderId="0" xfId="0" applyFont="1" applyFill="1" applyAlignment="1">
      <alignment vertical="center"/>
    </xf>
    <xf numFmtId="0" fontId="5" fillId="0" borderId="0" xfId="0" applyFont="1"/>
    <xf numFmtId="0" fontId="14" fillId="0" borderId="0" xfId="0" applyFont="1" applyBorder="1" applyAlignment="1" applyProtection="1">
      <alignment horizontal="center" vertical="center"/>
    </xf>
    <xf numFmtId="2" fontId="14" fillId="0" borderId="0" xfId="0" applyNumberFormat="1" applyFont="1" applyBorder="1" applyAlignment="1" applyProtection="1">
      <alignment horizontal="center" vertical="top"/>
    </xf>
    <xf numFmtId="165" fontId="9" fillId="0" borderId="0" xfId="0" applyNumberFormat="1" applyFont="1" applyProtection="1"/>
    <xf numFmtId="0" fontId="9" fillId="0" borderId="1" xfId="0" applyFont="1" applyBorder="1" applyAlignment="1" applyProtection="1">
      <alignment horizontal="center" vertical="center"/>
    </xf>
    <xf numFmtId="14" fontId="9" fillId="0" borderId="1" xfId="0" applyNumberFormat="1" applyFont="1" applyBorder="1" applyAlignment="1" applyProtection="1">
      <alignment horizontal="center" vertical="center"/>
    </xf>
    <xf numFmtId="0" fontId="4" fillId="0" borderId="0" xfId="0" applyFont="1" applyProtection="1">
      <protection locked="0"/>
    </xf>
    <xf numFmtId="14" fontId="4" fillId="0" borderId="0" xfId="0" applyNumberFormat="1" applyFont="1" applyProtection="1">
      <protection locked="0"/>
    </xf>
    <xf numFmtId="21" fontId="4" fillId="0" borderId="0" xfId="0" applyNumberFormat="1" applyFont="1" applyProtection="1">
      <protection locked="0"/>
    </xf>
    <xf numFmtId="0" fontId="9" fillId="0" borderId="1" xfId="0" applyFont="1" applyBorder="1" applyAlignment="1" applyProtection="1">
      <alignment horizontal="center" vertical="center"/>
    </xf>
    <xf numFmtId="14" fontId="0" fillId="0" borderId="0" xfId="0" applyNumberFormat="1"/>
    <xf numFmtId="21" fontId="0" fillId="0" borderId="0" xfId="0" applyNumberFormat="1"/>
    <xf numFmtId="165" fontId="19" fillId="7" borderId="0" xfId="2" applyNumberFormat="1" applyProtection="1"/>
    <xf numFmtId="164" fontId="9" fillId="0" borderId="1" xfId="1" applyNumberFormat="1" applyFont="1" applyBorder="1" applyAlignment="1" applyProtection="1">
      <alignment horizontal="center" vertical="center"/>
      <protection locked="0"/>
    </xf>
    <xf numFmtId="0" fontId="3" fillId="0" borderId="0" xfId="0" applyFont="1" applyProtection="1">
      <protection locked="0"/>
    </xf>
    <xf numFmtId="0" fontId="3" fillId="4" borderId="1" xfId="0" applyFont="1" applyFill="1" applyBorder="1" applyAlignment="1" applyProtection="1">
      <alignment vertical="center"/>
    </xf>
    <xf numFmtId="0" fontId="3" fillId="3" borderId="5" xfId="0" applyFont="1" applyFill="1" applyBorder="1" applyProtection="1">
      <protection locked="0"/>
    </xf>
    <xf numFmtId="0" fontId="20" fillId="8" borderId="1" xfId="0" applyFont="1" applyFill="1" applyBorder="1" applyAlignment="1">
      <alignment vertical="center" wrapText="1"/>
    </xf>
    <xf numFmtId="0" fontId="2" fillId="0" borderId="0" xfId="4" applyFont="1" applyProtection="1">
      <protection locked="0"/>
    </xf>
    <xf numFmtId="14" fontId="2" fillId="0" borderId="0" xfId="4" applyNumberFormat="1" applyFont="1" applyProtection="1">
      <protection locked="0"/>
    </xf>
    <xf numFmtId="21" fontId="2" fillId="0" borderId="0" xfId="4" applyNumberFormat="1" applyFont="1" applyProtection="1">
      <protection locked="0"/>
    </xf>
    <xf numFmtId="0" fontId="1" fillId="6" borderId="1" xfId="0" applyFont="1" applyFill="1" applyBorder="1" applyAlignment="1" applyProtection="1">
      <alignment vertical="center"/>
      <protection locked="0"/>
    </xf>
    <xf numFmtId="0" fontId="1" fillId="6" borderId="1" xfId="0" applyFont="1" applyFill="1" applyBorder="1" applyAlignment="1" applyProtection="1">
      <alignment horizontal="center" vertical="center"/>
      <protection locked="0"/>
    </xf>
    <xf numFmtId="0" fontId="1" fillId="0" borderId="0" xfId="4" applyFont="1" applyProtection="1">
      <protection locked="0"/>
    </xf>
    <xf numFmtId="0" fontId="1" fillId="0" borderId="0" xfId="0" applyFont="1" applyProtection="1">
      <protection locked="0"/>
    </xf>
    <xf numFmtId="0" fontId="9" fillId="0" borderId="5" xfId="0" applyFont="1" applyFill="1" applyBorder="1" applyAlignment="1">
      <alignment horizontal="center" vertical="center"/>
    </xf>
    <xf numFmtId="0" fontId="9" fillId="0" borderId="7" xfId="0" applyFont="1" applyFill="1" applyBorder="1" applyAlignment="1">
      <alignment horizontal="center" vertical="center"/>
    </xf>
    <xf numFmtId="0" fontId="9" fillId="0" borderId="9"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1" xfId="0" applyFont="1" applyFill="1" applyBorder="1" applyAlignment="1">
      <alignment horizontal="center" vertical="center"/>
    </xf>
    <xf numFmtId="0" fontId="9" fillId="0" borderId="12" xfId="0" applyFont="1" applyFill="1" applyBorder="1" applyAlignment="1">
      <alignment horizontal="center" vertical="center"/>
    </xf>
    <xf numFmtId="0" fontId="9" fillId="0" borderId="13" xfId="0" applyFont="1" applyFill="1" applyBorder="1" applyAlignment="1">
      <alignment horizontal="center" vertical="center"/>
    </xf>
    <xf numFmtId="0" fontId="9" fillId="0" borderId="6" xfId="0" applyFont="1" applyFill="1" applyBorder="1" applyAlignment="1">
      <alignment horizontal="center" vertical="center"/>
    </xf>
    <xf numFmtId="0" fontId="1" fillId="6" borderId="7" xfId="0" applyFont="1" applyFill="1" applyBorder="1" applyAlignment="1" applyProtection="1">
      <alignment horizontal="center" vertical="center"/>
      <protection locked="0"/>
    </xf>
    <xf numFmtId="0" fontId="1" fillId="0" borderId="8" xfId="0" applyFont="1" applyFill="1" applyBorder="1" applyAlignment="1" applyProtection="1">
      <alignment horizontal="center" vertical="center"/>
      <protection locked="0"/>
    </xf>
    <xf numFmtId="0" fontId="0" fillId="9" borderId="0" xfId="0" applyFill="1"/>
    <xf numFmtId="22" fontId="0" fillId="0" borderId="0" xfId="0" applyNumberFormat="1"/>
    <xf numFmtId="0" fontId="5" fillId="9" borderId="0" xfId="0" applyFont="1" applyFill="1" applyAlignment="1" applyProtection="1">
      <alignment vertical="center"/>
      <protection locked="0"/>
    </xf>
    <xf numFmtId="22" fontId="0" fillId="9" borderId="0" xfId="0" applyNumberFormat="1" applyFill="1"/>
    <xf numFmtId="0" fontId="5" fillId="9" borderId="0" xfId="0" applyFont="1" applyFill="1" applyAlignment="1">
      <alignment vertical="center"/>
    </xf>
    <xf numFmtId="11" fontId="0" fillId="9" borderId="0" xfId="0" applyNumberFormat="1" applyFill="1"/>
    <xf numFmtId="11" fontId="0" fillId="0" borderId="0" xfId="0" applyNumberFormat="1"/>
    <xf numFmtId="164" fontId="9" fillId="0" borderId="1" xfId="0" applyNumberFormat="1" applyFont="1" applyBorder="1" applyAlignment="1" applyProtection="1">
      <alignment horizontal="center"/>
      <protection locked="0"/>
    </xf>
    <xf numFmtId="0" fontId="9" fillId="0" borderId="1" xfId="0"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0" fontId="9" fillId="3" borderId="1" xfId="0" applyFont="1" applyFill="1" applyBorder="1" applyAlignment="1" applyProtection="1">
      <alignment horizontal="center"/>
      <protection locked="0"/>
    </xf>
    <xf numFmtId="14" fontId="9" fillId="0" borderId="2" xfId="0" applyNumberFormat="1" applyFont="1" applyBorder="1" applyAlignment="1" applyProtection="1">
      <alignment horizontal="center"/>
      <protection locked="0"/>
    </xf>
    <xf numFmtId="14" fontId="9" fillId="0" borderId="4" xfId="0" applyNumberFormat="1" applyFont="1" applyBorder="1" applyAlignment="1" applyProtection="1">
      <alignment horizontal="center"/>
      <protection locked="0"/>
    </xf>
    <xf numFmtId="14" fontId="9" fillId="0" borderId="3" xfId="0" applyNumberFormat="1" applyFont="1" applyBorder="1" applyAlignment="1" applyProtection="1">
      <alignment horizontal="center"/>
      <protection locked="0"/>
    </xf>
    <xf numFmtId="0" fontId="1" fillId="0" borderId="1" xfId="0" applyFont="1" applyFill="1" applyBorder="1" applyAlignment="1" applyProtection="1">
      <alignment horizontal="center" vertical="center"/>
      <protection locked="0"/>
    </xf>
    <xf numFmtId="0" fontId="9" fillId="0" borderId="1" xfId="0" applyFont="1" applyFill="1" applyBorder="1" applyAlignment="1" applyProtection="1">
      <alignment horizontal="center" vertical="center"/>
      <protection locked="0"/>
    </xf>
    <xf numFmtId="0" fontId="8" fillId="0" borderId="2" xfId="0" applyFont="1" applyFill="1" applyBorder="1" applyAlignment="1" applyProtection="1">
      <alignment horizontal="center" vertical="center"/>
      <protection locked="0"/>
    </xf>
    <xf numFmtId="0" fontId="8" fillId="0" borderId="4" xfId="0" applyFont="1" applyFill="1" applyBorder="1" applyAlignment="1" applyProtection="1">
      <alignment horizontal="center" vertical="center"/>
      <protection locked="0"/>
    </xf>
    <xf numFmtId="0" fontId="8" fillId="0" borderId="3" xfId="0" applyFont="1" applyFill="1" applyBorder="1" applyAlignment="1" applyProtection="1">
      <alignment horizontal="center" vertical="center"/>
      <protection locked="0"/>
    </xf>
    <xf numFmtId="0" fontId="9" fillId="4" borderId="1" xfId="0" applyFont="1" applyFill="1" applyBorder="1" applyAlignment="1" applyProtection="1">
      <alignment horizontal="center"/>
      <protection locked="0"/>
    </xf>
    <xf numFmtId="0" fontId="9" fillId="3" borderId="1" xfId="0" applyFont="1" applyFill="1" applyBorder="1" applyAlignment="1" applyProtection="1">
      <alignment horizontal="center" vertical="center"/>
      <protection locked="0"/>
    </xf>
    <xf numFmtId="0" fontId="9" fillId="4" borderId="1" xfId="0" applyFont="1" applyFill="1" applyBorder="1" applyAlignment="1" applyProtection="1">
      <alignment horizontal="left" vertical="center"/>
    </xf>
    <xf numFmtId="165" fontId="9" fillId="0" borderId="1" xfId="0" applyNumberFormat="1" applyFont="1" applyBorder="1" applyAlignment="1" applyProtection="1">
      <alignment horizontal="center" vertical="center"/>
    </xf>
    <xf numFmtId="164" fontId="9" fillId="0" borderId="1" xfId="1" applyNumberFormat="1" applyFont="1" applyBorder="1" applyAlignment="1" applyProtection="1">
      <alignment horizontal="center" vertical="center"/>
    </xf>
    <xf numFmtId="0" fontId="9" fillId="3" borderId="2" xfId="0" applyFont="1" applyFill="1" applyBorder="1" applyAlignment="1" applyProtection="1">
      <alignment horizontal="center"/>
      <protection locked="0"/>
    </xf>
    <xf numFmtId="0" fontId="9" fillId="3" borderId="3" xfId="0" applyFont="1" applyFill="1" applyBorder="1" applyAlignment="1" applyProtection="1">
      <alignment horizontal="center"/>
      <protection locked="0"/>
    </xf>
    <xf numFmtId="0" fontId="1" fillId="0" borderId="1" xfId="0" applyFont="1" applyBorder="1" applyAlignment="1" applyProtection="1">
      <alignment horizontal="center" vertical="center"/>
    </xf>
    <xf numFmtId="0" fontId="9" fillId="0" borderId="1" xfId="0" applyFont="1" applyBorder="1" applyAlignment="1" applyProtection="1">
      <alignment horizontal="center" vertical="center"/>
    </xf>
    <xf numFmtId="14" fontId="9" fillId="0" borderId="1" xfId="0" applyNumberFormat="1" applyFont="1" applyBorder="1" applyAlignment="1" applyProtection="1">
      <alignment horizontal="center" vertical="center"/>
    </xf>
    <xf numFmtId="0" fontId="1" fillId="0" borderId="2" xfId="0" applyFont="1" applyBorder="1" applyAlignment="1" applyProtection="1">
      <alignment horizontal="center" vertical="center"/>
    </xf>
    <xf numFmtId="0" fontId="6" fillId="0" borderId="3" xfId="0" applyFont="1" applyBorder="1" applyAlignment="1" applyProtection="1">
      <alignment horizontal="center" vertical="center"/>
    </xf>
    <xf numFmtId="0" fontId="14" fillId="0" borderId="1" xfId="0" applyFont="1" applyFill="1" applyBorder="1" applyAlignment="1" applyProtection="1">
      <alignment horizontal="center"/>
    </xf>
    <xf numFmtId="0" fontId="1" fillId="0" borderId="1" xfId="0" applyFont="1" applyFill="1" applyBorder="1" applyAlignment="1" applyProtection="1">
      <alignment horizontal="center"/>
    </xf>
    <xf numFmtId="0" fontId="9" fillId="0" borderId="1" xfId="0" applyFont="1" applyFill="1" applyBorder="1" applyAlignment="1" applyProtection="1">
      <alignment horizontal="center"/>
    </xf>
    <xf numFmtId="164" fontId="14" fillId="0" borderId="1" xfId="1" applyNumberFormat="1" applyFont="1" applyFill="1" applyBorder="1" applyAlignment="1" applyProtection="1">
      <alignment horizontal="center"/>
      <protection locked="0"/>
    </xf>
    <xf numFmtId="0" fontId="14" fillId="0" borderId="1" xfId="0" applyFont="1" applyFill="1" applyBorder="1" applyAlignment="1" applyProtection="1">
      <alignment horizontal="center"/>
      <protection locked="0"/>
    </xf>
    <xf numFmtId="0" fontId="9" fillId="3" borderId="2" xfId="0" applyFont="1" applyFill="1" applyBorder="1" applyAlignment="1">
      <alignment horizontal="center" vertical="center"/>
    </xf>
    <xf numFmtId="0" fontId="9" fillId="3" borderId="4" xfId="0" applyFont="1" applyFill="1" applyBorder="1" applyAlignment="1">
      <alignment horizontal="center" vertical="center"/>
    </xf>
    <xf numFmtId="0" fontId="9" fillId="3" borderId="3" xfId="0" applyFont="1" applyFill="1" applyBorder="1" applyAlignment="1">
      <alignment horizontal="center" vertical="center"/>
    </xf>
    <xf numFmtId="0" fontId="9" fillId="0" borderId="1" xfId="0" applyFont="1" applyFill="1" applyBorder="1" applyAlignment="1">
      <alignment horizontal="left" vertical="center"/>
    </xf>
    <xf numFmtId="0" fontId="9" fillId="4" borderId="1" xfId="0" applyFont="1" applyFill="1" applyBorder="1" applyAlignment="1" applyProtection="1">
      <alignment horizontal="left" vertical="center"/>
      <protection locked="0"/>
    </xf>
    <xf numFmtId="0" fontId="9" fillId="4" borderId="1" xfId="0" applyFont="1" applyFill="1" applyBorder="1" applyAlignment="1" applyProtection="1">
      <alignment horizontal="center" vertical="center"/>
      <protection locked="0"/>
    </xf>
  </cellXfs>
  <cellStyles count="6">
    <cellStyle name="Good" xfId="2" builtinId="26"/>
    <cellStyle name="Normal" xfId="0" builtinId="0"/>
    <cellStyle name="Normal 2" xfId="4" xr:uid="{00000000-0005-0000-0000-000002000000}"/>
    <cellStyle name="Normal 3" xfId="3" xr:uid="{00000000-0005-0000-0000-000003000000}"/>
    <cellStyle name="Percent" xfId="1" builtinId="5"/>
    <cellStyle name="Percent 2" xfId="5" xr:uid="{00000000-0005-0000-0000-000005000000}"/>
  </cellStyles>
  <dxfs count="2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latin typeface="Arial" panose="020B0604020202020204" pitchFamily="34" charset="0"/>
                <a:cs typeface="Arial" panose="020B0604020202020204" pitchFamily="34" charset="0"/>
              </a:defRPr>
            </a:pPr>
            <a:r>
              <a:rPr lang="en-US" sz="1000">
                <a:latin typeface="Arial" panose="020B0604020202020204" pitchFamily="34" charset="0"/>
                <a:cs typeface="Arial" panose="020B0604020202020204" pitchFamily="34" charset="0"/>
              </a:rPr>
              <a:t>I-V Curve for %</a:t>
            </a:r>
            <a:r>
              <a:rPr lang="en-US" sz="1000" baseline="0">
                <a:latin typeface="Arial" panose="020B0604020202020204" pitchFamily="34" charset="0"/>
                <a:cs typeface="Arial" panose="020B0604020202020204" pitchFamily="34" charset="0"/>
              </a:rPr>
              <a:t> Shading</a:t>
            </a:r>
            <a:endParaRPr lang="en-US" sz="1000">
              <a:latin typeface="Arial" panose="020B0604020202020204" pitchFamily="34" charset="0"/>
              <a:cs typeface="Arial" panose="020B0604020202020204" pitchFamily="34" charset="0"/>
            </a:endParaRPr>
          </a:p>
        </c:rich>
      </c:tx>
      <c:overlay val="0"/>
    </c:title>
    <c:autoTitleDeleted val="0"/>
    <c:plotArea>
      <c:layout/>
      <c:scatterChart>
        <c:scatterStyle val="smoothMarker"/>
        <c:varyColors val="0"/>
        <c:ser>
          <c:idx val="0"/>
          <c:order val="0"/>
          <c:tx>
            <c:strRef>
              <c:f>'Shading (1)'!$B$11</c:f>
              <c:strCache>
                <c:ptCount val="1"/>
                <c:pt idx="0">
                  <c:v>No Shading</c:v>
                </c:pt>
              </c:strCache>
            </c:strRef>
          </c:tx>
          <c:marker>
            <c:symbol val="none"/>
          </c:marker>
          <c:xVal>
            <c:numRef>
              <c:f>'Shading (1)'!$C$32:$C$276</c:f>
              <c:numCache>
                <c:formatCode>General</c:formatCode>
                <c:ptCount val="245"/>
                <c:pt idx="0">
                  <c:v>0</c:v>
                </c:pt>
                <c:pt idx="1">
                  <c:v>0.129528108</c:v>
                </c:pt>
                <c:pt idx="2">
                  <c:v>0.27407396699999997</c:v>
                </c:pt>
                <c:pt idx="3">
                  <c:v>0.40360207399999998</c:v>
                </c:pt>
                <c:pt idx="4">
                  <c:v>0.53313018199999995</c:v>
                </c:pt>
                <c:pt idx="5">
                  <c:v>0.66265828999999998</c:v>
                </c:pt>
                <c:pt idx="6">
                  <c:v>0.79218639700000004</c:v>
                </c:pt>
                <c:pt idx="7">
                  <c:v>0.92171450499999996</c:v>
                </c:pt>
                <c:pt idx="8">
                  <c:v>1.051242612</c:v>
                </c:pt>
                <c:pt idx="9">
                  <c:v>1.1807707199999999</c:v>
                </c:pt>
                <c:pt idx="10">
                  <c:v>1.310298827</c:v>
                </c:pt>
                <c:pt idx="11">
                  <c:v>1.454844687</c:v>
                </c:pt>
                <c:pt idx="12">
                  <c:v>1.5843727940000001</c:v>
                </c:pt>
                <c:pt idx="13">
                  <c:v>1.713900902</c:v>
                </c:pt>
                <c:pt idx="14">
                  <c:v>1.8434290090000001</c:v>
                </c:pt>
                <c:pt idx="15">
                  <c:v>1.9879748690000001</c:v>
                </c:pt>
                <c:pt idx="16">
                  <c:v>2.1175029759999999</c:v>
                </c:pt>
                <c:pt idx="17">
                  <c:v>2.2470310840000001</c:v>
                </c:pt>
                <c:pt idx="18">
                  <c:v>2.3765591910000001</c:v>
                </c:pt>
                <c:pt idx="19">
                  <c:v>2.5060872989999998</c:v>
                </c:pt>
                <c:pt idx="20">
                  <c:v>2.635615407</c:v>
                </c:pt>
                <c:pt idx="21">
                  <c:v>2.765143514</c:v>
                </c:pt>
                <c:pt idx="22">
                  <c:v>2.896548841</c:v>
                </c:pt>
                <c:pt idx="23">
                  <c:v>3.026076948</c:v>
                </c:pt>
                <c:pt idx="24">
                  <c:v>3.1556050560000002</c:v>
                </c:pt>
                <c:pt idx="25">
                  <c:v>3.2851331629999998</c:v>
                </c:pt>
                <c:pt idx="26">
                  <c:v>3.4146612709999999</c:v>
                </c:pt>
                <c:pt idx="27">
                  <c:v>3.5460665979999999</c:v>
                </c:pt>
                <c:pt idx="28">
                  <c:v>3.675594705</c:v>
                </c:pt>
                <c:pt idx="29">
                  <c:v>3.8051228130000001</c:v>
                </c:pt>
                <c:pt idx="30">
                  <c:v>3.9346509200000002</c:v>
                </c:pt>
                <c:pt idx="31">
                  <c:v>4.0641790279999999</c:v>
                </c:pt>
                <c:pt idx="32">
                  <c:v>4.1937071359999996</c:v>
                </c:pt>
                <c:pt idx="33">
                  <c:v>4.3232352430000001</c:v>
                </c:pt>
                <c:pt idx="34">
                  <c:v>4.4527633509999998</c:v>
                </c:pt>
                <c:pt idx="35">
                  <c:v>4.5822914580000003</c:v>
                </c:pt>
                <c:pt idx="36">
                  <c:v>4.7136967849999998</c:v>
                </c:pt>
                <c:pt idx="37">
                  <c:v>4.8432248920000003</c:v>
                </c:pt>
                <c:pt idx="38">
                  <c:v>4.972753</c:v>
                </c:pt>
                <c:pt idx="39">
                  <c:v>5.1022811079999997</c:v>
                </c:pt>
                <c:pt idx="40">
                  <c:v>5.233686434</c:v>
                </c:pt>
                <c:pt idx="41">
                  <c:v>5.3632145419999997</c:v>
                </c:pt>
                <c:pt idx="42">
                  <c:v>5.4927426490000002</c:v>
                </c:pt>
                <c:pt idx="43">
                  <c:v>5.6241479759999997</c:v>
                </c:pt>
                <c:pt idx="44">
                  <c:v>5.7536760830000002</c:v>
                </c:pt>
                <c:pt idx="45">
                  <c:v>5.8832041909999999</c:v>
                </c:pt>
                <c:pt idx="46">
                  <c:v>6.0127322989999996</c:v>
                </c:pt>
                <c:pt idx="47">
                  <c:v>6.1422604060000001</c:v>
                </c:pt>
                <c:pt idx="48">
                  <c:v>6.2736657329999996</c:v>
                </c:pt>
                <c:pt idx="49">
                  <c:v>6.4031938400000001</c:v>
                </c:pt>
                <c:pt idx="50">
                  <c:v>6.5327219479999998</c:v>
                </c:pt>
                <c:pt idx="51">
                  <c:v>6.6622500550000003</c:v>
                </c:pt>
                <c:pt idx="52">
                  <c:v>6.791778163</c:v>
                </c:pt>
                <c:pt idx="53">
                  <c:v>6.9213062709999997</c:v>
                </c:pt>
                <c:pt idx="54">
                  <c:v>7.0527115970000001</c:v>
                </c:pt>
                <c:pt idx="55">
                  <c:v>7.1822397049999998</c:v>
                </c:pt>
                <c:pt idx="56">
                  <c:v>7.3117678120000003</c:v>
                </c:pt>
                <c:pt idx="57">
                  <c:v>7.44129592</c:v>
                </c:pt>
                <c:pt idx="58">
                  <c:v>7.5727012460000003</c:v>
                </c:pt>
                <c:pt idx="59">
                  <c:v>7.702229354</c:v>
                </c:pt>
                <c:pt idx="60">
                  <c:v>7.8317574619999997</c:v>
                </c:pt>
                <c:pt idx="61">
                  <c:v>7.963162788</c:v>
                </c:pt>
                <c:pt idx="62">
                  <c:v>8.0926908960000006</c:v>
                </c:pt>
                <c:pt idx="63">
                  <c:v>8.2222190029999993</c:v>
                </c:pt>
                <c:pt idx="64">
                  <c:v>8.3536243300000006</c:v>
                </c:pt>
                <c:pt idx="65">
                  <c:v>8.4831524369999993</c:v>
                </c:pt>
                <c:pt idx="66">
                  <c:v>8.6126805449999999</c:v>
                </c:pt>
                <c:pt idx="67">
                  <c:v>8.7422086530000005</c:v>
                </c:pt>
                <c:pt idx="68">
                  <c:v>8.8736139789999999</c:v>
                </c:pt>
                <c:pt idx="69">
                  <c:v>9.0031420870000005</c:v>
                </c:pt>
                <c:pt idx="70">
                  <c:v>9.1326701939999992</c:v>
                </c:pt>
                <c:pt idx="71">
                  <c:v>9.2621983019999998</c:v>
                </c:pt>
                <c:pt idx="72">
                  <c:v>9.3917264100000004</c:v>
                </c:pt>
                <c:pt idx="73">
                  <c:v>9.5212545169999991</c:v>
                </c:pt>
                <c:pt idx="74">
                  <c:v>9.6507826249999997</c:v>
                </c:pt>
                <c:pt idx="75">
                  <c:v>9.7803107320000002</c:v>
                </c:pt>
                <c:pt idx="76">
                  <c:v>9.9098388400000008</c:v>
                </c:pt>
                <c:pt idx="77">
                  <c:v>10.03936695</c:v>
                </c:pt>
                <c:pt idx="78">
                  <c:v>10.168895060000001</c:v>
                </c:pt>
                <c:pt idx="79">
                  <c:v>10.300300379999999</c:v>
                </c:pt>
                <c:pt idx="80">
                  <c:v>10.42982849</c:v>
                </c:pt>
                <c:pt idx="81">
                  <c:v>10.559356599999999</c:v>
                </c:pt>
                <c:pt idx="82">
                  <c:v>10.69076192</c:v>
                </c:pt>
                <c:pt idx="83">
                  <c:v>10.820290030000001</c:v>
                </c:pt>
                <c:pt idx="84">
                  <c:v>10.94981814</c:v>
                </c:pt>
                <c:pt idx="85">
                  <c:v>11.07934625</c:v>
                </c:pt>
                <c:pt idx="86">
                  <c:v>11.210751569999999</c:v>
                </c:pt>
                <c:pt idx="87">
                  <c:v>11.35529743</c:v>
                </c:pt>
                <c:pt idx="88">
                  <c:v>11.484825539999999</c:v>
                </c:pt>
                <c:pt idx="89">
                  <c:v>11.61435365</c:v>
                </c:pt>
                <c:pt idx="90">
                  <c:v>11.74388175</c:v>
                </c:pt>
                <c:pt idx="91">
                  <c:v>11.873409860000001</c:v>
                </c:pt>
                <c:pt idx="92">
                  <c:v>12.00293797</c:v>
                </c:pt>
                <c:pt idx="93">
                  <c:v>12.134343299999999</c:v>
                </c:pt>
                <c:pt idx="94">
                  <c:v>12.263871399999999</c:v>
                </c:pt>
                <c:pt idx="95">
                  <c:v>12.39339951</c:v>
                </c:pt>
                <c:pt idx="96">
                  <c:v>12.522927620000001</c:v>
                </c:pt>
                <c:pt idx="97">
                  <c:v>12.65245573</c:v>
                </c:pt>
                <c:pt idx="98">
                  <c:v>12.783861050000001</c:v>
                </c:pt>
                <c:pt idx="99">
                  <c:v>12.913389159999999</c:v>
                </c:pt>
                <c:pt idx="100">
                  <c:v>13.04291727</c:v>
                </c:pt>
                <c:pt idx="101">
                  <c:v>13.172445379999999</c:v>
                </c:pt>
                <c:pt idx="102">
                  <c:v>13.301973479999999</c:v>
                </c:pt>
                <c:pt idx="103">
                  <c:v>13.43150159</c:v>
                </c:pt>
                <c:pt idx="104">
                  <c:v>13.561029700000001</c:v>
                </c:pt>
                <c:pt idx="105">
                  <c:v>13.69055781</c:v>
                </c:pt>
                <c:pt idx="106">
                  <c:v>13.82008591</c:v>
                </c:pt>
                <c:pt idx="107">
                  <c:v>13.951491239999999</c:v>
                </c:pt>
                <c:pt idx="108">
                  <c:v>14.08101935</c:v>
                </c:pt>
                <c:pt idx="109">
                  <c:v>14.210547460000001</c:v>
                </c:pt>
                <c:pt idx="110">
                  <c:v>14.340075560000001</c:v>
                </c:pt>
                <c:pt idx="111">
                  <c:v>14.46960367</c:v>
                </c:pt>
                <c:pt idx="112">
                  <c:v>14.59913178</c:v>
                </c:pt>
                <c:pt idx="113">
                  <c:v>14.728659889999999</c:v>
                </c:pt>
                <c:pt idx="114">
                  <c:v>14.858187989999999</c:v>
                </c:pt>
                <c:pt idx="115">
                  <c:v>14.9877161</c:v>
                </c:pt>
                <c:pt idx="116">
                  <c:v>15.117244210000001</c:v>
                </c:pt>
                <c:pt idx="117">
                  <c:v>15.248649540000001</c:v>
                </c:pt>
                <c:pt idx="118">
                  <c:v>15.378177640000001</c:v>
                </c:pt>
                <c:pt idx="119">
                  <c:v>15.50770575</c:v>
                </c:pt>
                <c:pt idx="120">
                  <c:v>15.63723386</c:v>
                </c:pt>
                <c:pt idx="121">
                  <c:v>15.766761969999999</c:v>
                </c:pt>
                <c:pt idx="122">
                  <c:v>15.911307819999999</c:v>
                </c:pt>
                <c:pt idx="123">
                  <c:v>16.04083593</c:v>
                </c:pt>
                <c:pt idx="124">
                  <c:v>16.170364039999999</c:v>
                </c:pt>
                <c:pt idx="125">
                  <c:v>16.299892150000002</c:v>
                </c:pt>
                <c:pt idx="126">
                  <c:v>16.429420260000001</c:v>
                </c:pt>
                <c:pt idx="127">
                  <c:v>16.558948359999999</c:v>
                </c:pt>
                <c:pt idx="128">
                  <c:v>16.688476470000001</c:v>
                </c:pt>
                <c:pt idx="129">
                  <c:v>16.81800458</c:v>
                </c:pt>
                <c:pt idx="130">
                  <c:v>16.947532689999999</c:v>
                </c:pt>
                <c:pt idx="131">
                  <c:v>17.077060790000001</c:v>
                </c:pt>
                <c:pt idx="132">
                  <c:v>17.2065889</c:v>
                </c:pt>
                <c:pt idx="133">
                  <c:v>17.336117009999999</c:v>
                </c:pt>
                <c:pt idx="134">
                  <c:v>17.465645120000001</c:v>
                </c:pt>
                <c:pt idx="135">
                  <c:v>17.610190979999999</c:v>
                </c:pt>
                <c:pt idx="136">
                  <c:v>17.73971908</c:v>
                </c:pt>
                <c:pt idx="137">
                  <c:v>17.869247189999999</c:v>
                </c:pt>
                <c:pt idx="138">
                  <c:v>17.998775299999998</c:v>
                </c:pt>
                <c:pt idx="139">
                  <c:v>18.128303410000001</c:v>
                </c:pt>
                <c:pt idx="140">
                  <c:v>18.257831509999999</c:v>
                </c:pt>
                <c:pt idx="141">
                  <c:v>18.40237737</c:v>
                </c:pt>
                <c:pt idx="142">
                  <c:v>18.531905479999999</c:v>
                </c:pt>
                <c:pt idx="143">
                  <c:v>18.67645134</c:v>
                </c:pt>
                <c:pt idx="144">
                  <c:v>18.820997200000001</c:v>
                </c:pt>
                <c:pt idx="145">
                  <c:v>18.965543060000002</c:v>
                </c:pt>
                <c:pt idx="146">
                  <c:v>19.110088919999999</c:v>
                </c:pt>
                <c:pt idx="147">
                  <c:v>19.239617020000001</c:v>
                </c:pt>
                <c:pt idx="148">
                  <c:v>19.384162880000002</c:v>
                </c:pt>
                <c:pt idx="149">
                  <c:v>19.528708739999999</c:v>
                </c:pt>
                <c:pt idx="150">
                  <c:v>19.6732546</c:v>
                </c:pt>
                <c:pt idx="151">
                  <c:v>19.802782709999999</c:v>
                </c:pt>
                <c:pt idx="152">
                  <c:v>19.932310820000001</c:v>
                </c:pt>
                <c:pt idx="153">
                  <c:v>20.076856679999999</c:v>
                </c:pt>
                <c:pt idx="154">
                  <c:v>20.22140254</c:v>
                </c:pt>
                <c:pt idx="155">
                  <c:v>20.350930640000001</c:v>
                </c:pt>
                <c:pt idx="156">
                  <c:v>20.495476499999999</c:v>
                </c:pt>
                <c:pt idx="157">
                  <c:v>20.625004610000001</c:v>
                </c:pt>
                <c:pt idx="158">
                  <c:v>20.769550469999999</c:v>
                </c:pt>
                <c:pt idx="159">
                  <c:v>20.899078580000001</c:v>
                </c:pt>
                <c:pt idx="160">
                  <c:v>21.043624439999999</c:v>
                </c:pt>
                <c:pt idx="161">
                  <c:v>21.188170289999999</c:v>
                </c:pt>
                <c:pt idx="162">
                  <c:v>21.33271615</c:v>
                </c:pt>
                <c:pt idx="163">
                  <c:v>21.47726201</c:v>
                </c:pt>
                <c:pt idx="164">
                  <c:v>21.621807870000001</c:v>
                </c:pt>
                <c:pt idx="165">
                  <c:v>21.764476510000001</c:v>
                </c:pt>
                <c:pt idx="166">
                  <c:v>21.89400462</c:v>
                </c:pt>
                <c:pt idx="167">
                  <c:v>22.036673260000001</c:v>
                </c:pt>
                <c:pt idx="168">
                  <c:v>22.181219120000002</c:v>
                </c:pt>
                <c:pt idx="169">
                  <c:v>22.323887760000002</c:v>
                </c:pt>
                <c:pt idx="170">
                  <c:v>22.466556400000002</c:v>
                </c:pt>
                <c:pt idx="171">
                  <c:v>22.609225039999998</c:v>
                </c:pt>
                <c:pt idx="172">
                  <c:v>22.738753150000001</c:v>
                </c:pt>
                <c:pt idx="173">
                  <c:v>22.87954457</c:v>
                </c:pt>
                <c:pt idx="174">
                  <c:v>23.02221321</c:v>
                </c:pt>
                <c:pt idx="175">
                  <c:v>23.16488185</c:v>
                </c:pt>
                <c:pt idx="176">
                  <c:v>23.30567327</c:v>
                </c:pt>
                <c:pt idx="177">
                  <c:v>23.44834191</c:v>
                </c:pt>
                <c:pt idx="178">
                  <c:v>23.589133329999999</c:v>
                </c:pt>
                <c:pt idx="179">
                  <c:v>23.729924749999999</c:v>
                </c:pt>
                <c:pt idx="180">
                  <c:v>23.868838960000001</c:v>
                </c:pt>
                <c:pt idx="181">
                  <c:v>24.009630380000001</c:v>
                </c:pt>
                <c:pt idx="182">
                  <c:v>24.148544579999999</c:v>
                </c:pt>
                <c:pt idx="183">
                  <c:v>24.287458780000001</c:v>
                </c:pt>
                <c:pt idx="184">
                  <c:v>24.42637298</c:v>
                </c:pt>
                <c:pt idx="185">
                  <c:v>24.563409969999999</c:v>
                </c:pt>
                <c:pt idx="186">
                  <c:v>24.70044695</c:v>
                </c:pt>
                <c:pt idx="187">
                  <c:v>24.839361149999998</c:v>
                </c:pt>
                <c:pt idx="188">
                  <c:v>24.97452092</c:v>
                </c:pt>
                <c:pt idx="189">
                  <c:v>25.111557900000001</c:v>
                </c:pt>
                <c:pt idx="190">
                  <c:v>25.246717669999999</c:v>
                </c:pt>
                <c:pt idx="191">
                  <c:v>25.380000209999999</c:v>
                </c:pt>
                <c:pt idx="192">
                  <c:v>25.513282759999999</c:v>
                </c:pt>
                <c:pt idx="193">
                  <c:v>25.646565299999999</c:v>
                </c:pt>
                <c:pt idx="194">
                  <c:v>25.777970629999999</c:v>
                </c:pt>
                <c:pt idx="195">
                  <c:v>25.909375959999998</c:v>
                </c:pt>
                <c:pt idx="196">
                  <c:v>26.03890406</c:v>
                </c:pt>
                <c:pt idx="197">
                  <c:v>26.1815727</c:v>
                </c:pt>
                <c:pt idx="198">
                  <c:v>26.32236412</c:v>
                </c:pt>
                <c:pt idx="199">
                  <c:v>26.46315555</c:v>
                </c:pt>
                <c:pt idx="200">
                  <c:v>26.603946969999999</c:v>
                </c:pt>
                <c:pt idx="201">
                  <c:v>26.742861170000001</c:v>
                </c:pt>
                <c:pt idx="202">
                  <c:v>26.879898149999999</c:v>
                </c:pt>
                <c:pt idx="203">
                  <c:v>27.01505792</c:v>
                </c:pt>
                <c:pt idx="204">
                  <c:v>27.150217680000001</c:v>
                </c:pt>
                <c:pt idx="205">
                  <c:v>27.281623010000001</c:v>
                </c:pt>
                <c:pt idx="206">
                  <c:v>27.41115112</c:v>
                </c:pt>
                <c:pt idx="207">
                  <c:v>27.551942539999999</c:v>
                </c:pt>
                <c:pt idx="208">
                  <c:v>27.690856740000001</c:v>
                </c:pt>
                <c:pt idx="209">
                  <c:v>27.827893719999999</c:v>
                </c:pt>
                <c:pt idx="210">
                  <c:v>27.96305349</c:v>
                </c:pt>
                <c:pt idx="211">
                  <c:v>28.09633603</c:v>
                </c:pt>
                <c:pt idx="212">
                  <c:v>28.22774136</c:v>
                </c:pt>
                <c:pt idx="213">
                  <c:v>28.357269469999999</c:v>
                </c:pt>
                <c:pt idx="214">
                  <c:v>28.49430645</c:v>
                </c:pt>
                <c:pt idx="215">
                  <c:v>28.62946621</c:v>
                </c:pt>
                <c:pt idx="216">
                  <c:v>28.762748760000001</c:v>
                </c:pt>
                <c:pt idx="217">
                  <c:v>28.89227687</c:v>
                </c:pt>
                <c:pt idx="218">
                  <c:v>29.029313850000001</c:v>
                </c:pt>
                <c:pt idx="219">
                  <c:v>29.164473619999999</c:v>
                </c:pt>
                <c:pt idx="220">
                  <c:v>29.294001720000001</c:v>
                </c:pt>
                <c:pt idx="221">
                  <c:v>29.431038709999999</c:v>
                </c:pt>
                <c:pt idx="222">
                  <c:v>29.564321249999999</c:v>
                </c:pt>
                <c:pt idx="223">
                  <c:v>29.701358240000001</c:v>
                </c:pt>
                <c:pt idx="224">
                  <c:v>29.834640780000001</c:v>
                </c:pt>
                <c:pt idx="225">
                  <c:v>29.971677759999999</c:v>
                </c:pt>
                <c:pt idx="226">
                  <c:v>30.103083089999998</c:v>
                </c:pt>
                <c:pt idx="227">
                  <c:v>30.232611200000001</c:v>
                </c:pt>
                <c:pt idx="228">
                  <c:v>30.36401652</c:v>
                </c:pt>
                <c:pt idx="229">
                  <c:v>30.499176290000001</c:v>
                </c:pt>
                <c:pt idx="230">
                  <c:v>31.270713278092401</c:v>
                </c:pt>
                <c:pt idx="231">
                  <c:v>31.400241385679699</c:v>
                </c:pt>
                <c:pt idx="232">
                  <c:v>31.529769493266901</c:v>
                </c:pt>
                <c:pt idx="233">
                  <c:v>31.659297600854199</c:v>
                </c:pt>
                <c:pt idx="234">
                  <c:v>31.788825708441401</c:v>
                </c:pt>
                <c:pt idx="235">
                  <c:v>31.916476597078098</c:v>
                </c:pt>
                <c:pt idx="236">
                  <c:v>32.044127485714903</c:v>
                </c:pt>
                <c:pt idx="237">
                  <c:v>32.173655593302101</c:v>
                </c:pt>
                <c:pt idx="238">
                  <c:v>32.301306481938802</c:v>
                </c:pt>
                <c:pt idx="239">
                  <c:v>32.428957370575503</c:v>
                </c:pt>
                <c:pt idx="240">
                  <c:v>32.556608259212197</c:v>
                </c:pt>
                <c:pt idx="241">
                  <c:v>32.684259147848898</c:v>
                </c:pt>
              </c:numCache>
            </c:numRef>
          </c:xVal>
          <c:yVal>
            <c:numRef>
              <c:f>'Shading (1)'!$B$32:$B$276</c:f>
              <c:numCache>
                <c:formatCode>General</c:formatCode>
                <c:ptCount val="245"/>
                <c:pt idx="0">
                  <c:v>9.3453298930000006</c:v>
                </c:pt>
                <c:pt idx="1">
                  <c:v>9.3447161990000005</c:v>
                </c:pt>
                <c:pt idx="2">
                  <c:v>9.3441025050000004</c:v>
                </c:pt>
                <c:pt idx="3">
                  <c:v>9.3434888110000003</c:v>
                </c:pt>
                <c:pt idx="4">
                  <c:v>9.3434888110000003</c:v>
                </c:pt>
                <c:pt idx="5">
                  <c:v>9.3428751170000002</c:v>
                </c:pt>
                <c:pt idx="6">
                  <c:v>9.3428751170000002</c:v>
                </c:pt>
                <c:pt idx="7">
                  <c:v>9.3422614240000001</c:v>
                </c:pt>
                <c:pt idx="8">
                  <c:v>9.34164773</c:v>
                </c:pt>
                <c:pt idx="9">
                  <c:v>9.34164773</c:v>
                </c:pt>
                <c:pt idx="10">
                  <c:v>9.34164773</c:v>
                </c:pt>
                <c:pt idx="11">
                  <c:v>9.3410340359999999</c:v>
                </c:pt>
                <c:pt idx="12">
                  <c:v>9.3404203419999998</c:v>
                </c:pt>
                <c:pt idx="13">
                  <c:v>9.3398066479999997</c:v>
                </c:pt>
                <c:pt idx="14">
                  <c:v>9.3391929539999996</c:v>
                </c:pt>
                <c:pt idx="15">
                  <c:v>9.3391929539999996</c:v>
                </c:pt>
                <c:pt idx="16">
                  <c:v>9.3385792609999996</c:v>
                </c:pt>
                <c:pt idx="17">
                  <c:v>9.3379655669999995</c:v>
                </c:pt>
                <c:pt idx="18">
                  <c:v>9.3379655669999995</c:v>
                </c:pt>
                <c:pt idx="19">
                  <c:v>9.3367381789999992</c:v>
                </c:pt>
                <c:pt idx="20">
                  <c:v>9.3367381789999992</c:v>
                </c:pt>
                <c:pt idx="21">
                  <c:v>9.3367381789999992</c:v>
                </c:pt>
                <c:pt idx="22">
                  <c:v>9.3361244849999991</c:v>
                </c:pt>
                <c:pt idx="23">
                  <c:v>9.3355107910000008</c:v>
                </c:pt>
                <c:pt idx="24">
                  <c:v>9.3355107910000008</c:v>
                </c:pt>
                <c:pt idx="25">
                  <c:v>9.3348970970000007</c:v>
                </c:pt>
                <c:pt idx="26">
                  <c:v>9.3342834040000007</c:v>
                </c:pt>
                <c:pt idx="27">
                  <c:v>9.3342834040000007</c:v>
                </c:pt>
                <c:pt idx="28">
                  <c:v>9.3342834040000007</c:v>
                </c:pt>
                <c:pt idx="29">
                  <c:v>9.3336697100000006</c:v>
                </c:pt>
                <c:pt idx="30">
                  <c:v>9.3336697100000006</c:v>
                </c:pt>
                <c:pt idx="31">
                  <c:v>9.3330560160000005</c:v>
                </c:pt>
                <c:pt idx="32">
                  <c:v>9.3324423220000003</c:v>
                </c:pt>
                <c:pt idx="33">
                  <c:v>9.3324423220000003</c:v>
                </c:pt>
                <c:pt idx="34">
                  <c:v>9.3324423220000003</c:v>
                </c:pt>
                <c:pt idx="35">
                  <c:v>9.3318286280000002</c:v>
                </c:pt>
                <c:pt idx="36">
                  <c:v>9.3312149340000001</c:v>
                </c:pt>
                <c:pt idx="37">
                  <c:v>9.3312149340000001</c:v>
                </c:pt>
                <c:pt idx="38">
                  <c:v>9.3306012410000001</c:v>
                </c:pt>
                <c:pt idx="39">
                  <c:v>9.329987547</c:v>
                </c:pt>
                <c:pt idx="40">
                  <c:v>9.329987547</c:v>
                </c:pt>
                <c:pt idx="41">
                  <c:v>9.3293738529999999</c:v>
                </c:pt>
                <c:pt idx="42">
                  <c:v>9.3287601589999998</c:v>
                </c:pt>
                <c:pt idx="43">
                  <c:v>9.3287601589999998</c:v>
                </c:pt>
                <c:pt idx="44">
                  <c:v>9.3281464649999997</c:v>
                </c:pt>
                <c:pt idx="45">
                  <c:v>9.3275327709999996</c:v>
                </c:pt>
                <c:pt idx="46">
                  <c:v>9.3275327709999996</c:v>
                </c:pt>
                <c:pt idx="47">
                  <c:v>9.3275327709999996</c:v>
                </c:pt>
                <c:pt idx="48">
                  <c:v>9.3275327709999996</c:v>
                </c:pt>
                <c:pt idx="49">
                  <c:v>9.3269190769999994</c:v>
                </c:pt>
                <c:pt idx="50">
                  <c:v>9.3263053839999994</c:v>
                </c:pt>
                <c:pt idx="51">
                  <c:v>9.3256916899999993</c:v>
                </c:pt>
                <c:pt idx="52">
                  <c:v>9.3256916899999993</c:v>
                </c:pt>
                <c:pt idx="53">
                  <c:v>9.3256916899999993</c:v>
                </c:pt>
                <c:pt idx="54">
                  <c:v>9.3256916899999993</c:v>
                </c:pt>
                <c:pt idx="55">
                  <c:v>9.3250779959999992</c:v>
                </c:pt>
                <c:pt idx="56">
                  <c:v>9.3244643020000009</c:v>
                </c:pt>
                <c:pt idx="57">
                  <c:v>9.3244643020000009</c:v>
                </c:pt>
                <c:pt idx="58">
                  <c:v>9.3238506080000008</c:v>
                </c:pt>
                <c:pt idx="59">
                  <c:v>9.3238506080000008</c:v>
                </c:pt>
                <c:pt idx="60">
                  <c:v>9.3238506080000008</c:v>
                </c:pt>
                <c:pt idx="61">
                  <c:v>9.3232369140000007</c:v>
                </c:pt>
                <c:pt idx="62">
                  <c:v>9.3226232210000006</c:v>
                </c:pt>
                <c:pt idx="63">
                  <c:v>9.3226232210000006</c:v>
                </c:pt>
                <c:pt idx="64">
                  <c:v>9.3226232210000006</c:v>
                </c:pt>
                <c:pt idx="65">
                  <c:v>9.3220095270000005</c:v>
                </c:pt>
                <c:pt idx="66">
                  <c:v>9.3213958330000004</c:v>
                </c:pt>
                <c:pt idx="67">
                  <c:v>9.3213958330000004</c:v>
                </c:pt>
                <c:pt idx="68">
                  <c:v>9.3207821390000003</c:v>
                </c:pt>
                <c:pt idx="69">
                  <c:v>9.3201684450000002</c:v>
                </c:pt>
                <c:pt idx="70">
                  <c:v>9.3207821390000003</c:v>
                </c:pt>
                <c:pt idx="71">
                  <c:v>9.3207821390000003</c:v>
                </c:pt>
                <c:pt idx="72">
                  <c:v>9.3201684450000002</c:v>
                </c:pt>
                <c:pt idx="73">
                  <c:v>9.3201684450000002</c:v>
                </c:pt>
                <c:pt idx="74">
                  <c:v>9.3201684450000002</c:v>
                </c:pt>
                <c:pt idx="75">
                  <c:v>9.3195547510000001</c:v>
                </c:pt>
                <c:pt idx="76">
                  <c:v>9.3201684450000002</c:v>
                </c:pt>
                <c:pt idx="77">
                  <c:v>9.3201684450000002</c:v>
                </c:pt>
                <c:pt idx="78">
                  <c:v>9.3195547510000001</c:v>
                </c:pt>
                <c:pt idx="79">
                  <c:v>9.3195547510000001</c:v>
                </c:pt>
                <c:pt idx="80">
                  <c:v>9.318941057</c:v>
                </c:pt>
                <c:pt idx="81">
                  <c:v>9.318941057</c:v>
                </c:pt>
                <c:pt idx="82">
                  <c:v>9.318941057</c:v>
                </c:pt>
                <c:pt idx="83">
                  <c:v>9.318941057</c:v>
                </c:pt>
                <c:pt idx="84">
                  <c:v>9.318941057</c:v>
                </c:pt>
                <c:pt idx="85">
                  <c:v>9.318941057</c:v>
                </c:pt>
                <c:pt idx="86">
                  <c:v>9.318941057</c:v>
                </c:pt>
                <c:pt idx="87">
                  <c:v>9.3183273639999999</c:v>
                </c:pt>
                <c:pt idx="88">
                  <c:v>9.3177136699999998</c:v>
                </c:pt>
                <c:pt idx="89">
                  <c:v>9.3183273639999999</c:v>
                </c:pt>
                <c:pt idx="90">
                  <c:v>9.3183273639999999</c:v>
                </c:pt>
                <c:pt idx="91">
                  <c:v>9.3177136699999998</c:v>
                </c:pt>
                <c:pt idx="92">
                  <c:v>9.3170999759999997</c:v>
                </c:pt>
                <c:pt idx="93">
                  <c:v>9.3164862819999996</c:v>
                </c:pt>
                <c:pt idx="94">
                  <c:v>9.3170999759999997</c:v>
                </c:pt>
                <c:pt idx="95">
                  <c:v>9.3164862819999996</c:v>
                </c:pt>
                <c:pt idx="96">
                  <c:v>9.3164862819999996</c:v>
                </c:pt>
                <c:pt idx="97">
                  <c:v>9.3164862819999996</c:v>
                </c:pt>
                <c:pt idx="98">
                  <c:v>9.3158725879999995</c:v>
                </c:pt>
                <c:pt idx="99">
                  <c:v>9.3152588939999994</c:v>
                </c:pt>
                <c:pt idx="100">
                  <c:v>9.3152588939999994</c:v>
                </c:pt>
                <c:pt idx="101">
                  <c:v>9.3152588939999994</c:v>
                </c:pt>
                <c:pt idx="102">
                  <c:v>9.3146452009999994</c:v>
                </c:pt>
                <c:pt idx="103">
                  <c:v>9.3146452009999994</c:v>
                </c:pt>
                <c:pt idx="104">
                  <c:v>9.3140315069999993</c:v>
                </c:pt>
                <c:pt idx="105">
                  <c:v>9.3140315069999993</c:v>
                </c:pt>
                <c:pt idx="106">
                  <c:v>9.3134178129999992</c:v>
                </c:pt>
                <c:pt idx="107">
                  <c:v>9.3134178129999992</c:v>
                </c:pt>
                <c:pt idx="108">
                  <c:v>9.3134178129999992</c:v>
                </c:pt>
                <c:pt idx="109">
                  <c:v>9.3134178129999992</c:v>
                </c:pt>
                <c:pt idx="110">
                  <c:v>9.3128041190000008</c:v>
                </c:pt>
                <c:pt idx="111">
                  <c:v>9.3128041190000008</c:v>
                </c:pt>
                <c:pt idx="112">
                  <c:v>9.3121904250000007</c:v>
                </c:pt>
                <c:pt idx="113">
                  <c:v>9.3121904250000007</c:v>
                </c:pt>
                <c:pt idx="114">
                  <c:v>9.3115767310000006</c:v>
                </c:pt>
                <c:pt idx="115">
                  <c:v>9.3115767310000006</c:v>
                </c:pt>
                <c:pt idx="116">
                  <c:v>9.3103493440000005</c:v>
                </c:pt>
                <c:pt idx="117">
                  <c:v>9.3097356500000004</c:v>
                </c:pt>
                <c:pt idx="118">
                  <c:v>9.3097356500000004</c:v>
                </c:pt>
                <c:pt idx="119">
                  <c:v>9.3091219560000003</c:v>
                </c:pt>
                <c:pt idx="120">
                  <c:v>9.3091219560000003</c:v>
                </c:pt>
                <c:pt idx="121">
                  <c:v>9.3085082620000001</c:v>
                </c:pt>
                <c:pt idx="122">
                  <c:v>9.3072808739999999</c:v>
                </c:pt>
                <c:pt idx="123">
                  <c:v>9.3066671799999998</c:v>
                </c:pt>
                <c:pt idx="124">
                  <c:v>9.3066671799999998</c:v>
                </c:pt>
                <c:pt idx="125">
                  <c:v>9.3060534869999998</c:v>
                </c:pt>
                <c:pt idx="126">
                  <c:v>9.3054397929999997</c:v>
                </c:pt>
                <c:pt idx="127">
                  <c:v>9.3042124049999995</c:v>
                </c:pt>
                <c:pt idx="128">
                  <c:v>9.3035987109999994</c:v>
                </c:pt>
                <c:pt idx="129">
                  <c:v>9.3029850169999992</c:v>
                </c:pt>
                <c:pt idx="130">
                  <c:v>9.3023713239999992</c:v>
                </c:pt>
                <c:pt idx="131">
                  <c:v>9.3017576300000009</c:v>
                </c:pt>
                <c:pt idx="132">
                  <c:v>9.3005302420000007</c:v>
                </c:pt>
                <c:pt idx="133">
                  <c:v>9.2993028540000005</c:v>
                </c:pt>
                <c:pt idx="134">
                  <c:v>9.2980754670000003</c:v>
                </c:pt>
                <c:pt idx="135">
                  <c:v>9.2974617730000002</c:v>
                </c:pt>
                <c:pt idx="136">
                  <c:v>9.296234385</c:v>
                </c:pt>
                <c:pt idx="137">
                  <c:v>9.2950069969999998</c:v>
                </c:pt>
                <c:pt idx="138">
                  <c:v>9.2937796099999996</c:v>
                </c:pt>
                <c:pt idx="139">
                  <c:v>9.2931659159999995</c:v>
                </c:pt>
                <c:pt idx="140">
                  <c:v>9.2919385279999993</c:v>
                </c:pt>
                <c:pt idx="141">
                  <c:v>9.2913248339999992</c:v>
                </c:pt>
                <c:pt idx="142">
                  <c:v>9.2900974470000008</c:v>
                </c:pt>
                <c:pt idx="143">
                  <c:v>9.2888700590000006</c:v>
                </c:pt>
                <c:pt idx="144">
                  <c:v>9.2870289770000003</c:v>
                </c:pt>
                <c:pt idx="145">
                  <c:v>9.2851878960000001</c:v>
                </c:pt>
                <c:pt idx="146">
                  <c:v>9.2839605079999998</c:v>
                </c:pt>
                <c:pt idx="147">
                  <c:v>9.2827331199999996</c:v>
                </c:pt>
                <c:pt idx="148">
                  <c:v>9.2808920389999994</c:v>
                </c:pt>
                <c:pt idx="149">
                  <c:v>9.2790509570000008</c:v>
                </c:pt>
                <c:pt idx="150">
                  <c:v>9.2765961820000005</c:v>
                </c:pt>
                <c:pt idx="151">
                  <c:v>9.2753687940000002</c:v>
                </c:pt>
                <c:pt idx="152">
                  <c:v>9.2741414070000001</c:v>
                </c:pt>
                <c:pt idx="153">
                  <c:v>9.2723003249999998</c:v>
                </c:pt>
                <c:pt idx="154">
                  <c:v>9.2704592439999995</c:v>
                </c:pt>
                <c:pt idx="155">
                  <c:v>9.2686181619999992</c:v>
                </c:pt>
                <c:pt idx="156">
                  <c:v>9.2661633870000006</c:v>
                </c:pt>
                <c:pt idx="157">
                  <c:v>9.2649359990000004</c:v>
                </c:pt>
                <c:pt idx="158">
                  <c:v>9.2630949170000001</c:v>
                </c:pt>
                <c:pt idx="159">
                  <c:v>9.26186753</c:v>
                </c:pt>
                <c:pt idx="160">
                  <c:v>9.2600264479999996</c:v>
                </c:pt>
                <c:pt idx="161">
                  <c:v>9.2575716729999993</c:v>
                </c:pt>
                <c:pt idx="162">
                  <c:v>9.2557305910000007</c:v>
                </c:pt>
                <c:pt idx="163">
                  <c:v>9.2532758160000004</c:v>
                </c:pt>
                <c:pt idx="164">
                  <c:v>9.2502073469999999</c:v>
                </c:pt>
                <c:pt idx="165">
                  <c:v>9.2477525709999995</c:v>
                </c:pt>
                <c:pt idx="166">
                  <c:v>9.2440704080000007</c:v>
                </c:pt>
                <c:pt idx="167">
                  <c:v>9.2403882450000001</c:v>
                </c:pt>
                <c:pt idx="168">
                  <c:v>9.2354786939999993</c:v>
                </c:pt>
                <c:pt idx="169">
                  <c:v>9.2299554500000003</c:v>
                </c:pt>
                <c:pt idx="170">
                  <c:v>9.2232048169999992</c:v>
                </c:pt>
                <c:pt idx="171">
                  <c:v>9.2146131039999997</c:v>
                </c:pt>
                <c:pt idx="172">
                  <c:v>9.2066350840000002</c:v>
                </c:pt>
                <c:pt idx="173">
                  <c:v>9.1962022880000003</c:v>
                </c:pt>
                <c:pt idx="174">
                  <c:v>9.1851557990000003</c:v>
                </c:pt>
                <c:pt idx="175">
                  <c:v>9.1728819220000002</c:v>
                </c:pt>
                <c:pt idx="176">
                  <c:v>9.1593806569999998</c:v>
                </c:pt>
                <c:pt idx="177">
                  <c:v>9.1452656989999994</c:v>
                </c:pt>
                <c:pt idx="178">
                  <c:v>9.1305370470000007</c:v>
                </c:pt>
                <c:pt idx="179">
                  <c:v>9.1139673129999998</c:v>
                </c:pt>
                <c:pt idx="180">
                  <c:v>9.0967838850000007</c:v>
                </c:pt>
                <c:pt idx="181">
                  <c:v>9.0777593759999995</c:v>
                </c:pt>
                <c:pt idx="182">
                  <c:v>9.058121173</c:v>
                </c:pt>
                <c:pt idx="183">
                  <c:v>9.0366418880000001</c:v>
                </c:pt>
                <c:pt idx="184">
                  <c:v>9.0145489100000002</c:v>
                </c:pt>
                <c:pt idx="185">
                  <c:v>8.99061485</c:v>
                </c:pt>
                <c:pt idx="186">
                  <c:v>8.9648397079999995</c:v>
                </c:pt>
                <c:pt idx="187">
                  <c:v>8.9372234850000005</c:v>
                </c:pt>
                <c:pt idx="188">
                  <c:v>8.9083798739999995</c:v>
                </c:pt>
                <c:pt idx="189">
                  <c:v>8.8783088760000002</c:v>
                </c:pt>
                <c:pt idx="190">
                  <c:v>8.8463967960000005</c:v>
                </c:pt>
                <c:pt idx="191">
                  <c:v>8.8120299400000004</c:v>
                </c:pt>
                <c:pt idx="192">
                  <c:v>8.775822003</c:v>
                </c:pt>
                <c:pt idx="193">
                  <c:v>8.7377729849999994</c:v>
                </c:pt>
                <c:pt idx="194">
                  <c:v>8.6978828850000003</c:v>
                </c:pt>
                <c:pt idx="195">
                  <c:v>8.6555380090000007</c:v>
                </c:pt>
                <c:pt idx="196">
                  <c:v>8.6119657459999992</c:v>
                </c:pt>
                <c:pt idx="197">
                  <c:v>8.5598017689999999</c:v>
                </c:pt>
                <c:pt idx="198">
                  <c:v>8.5057967110000003</c:v>
                </c:pt>
                <c:pt idx="199">
                  <c:v>8.4493368770000004</c:v>
                </c:pt>
                <c:pt idx="200">
                  <c:v>8.3898085739999999</c:v>
                </c:pt>
                <c:pt idx="201">
                  <c:v>8.3278254960000009</c:v>
                </c:pt>
                <c:pt idx="202">
                  <c:v>8.2621602539999994</c:v>
                </c:pt>
                <c:pt idx="203">
                  <c:v>8.1946539309999995</c:v>
                </c:pt>
                <c:pt idx="204">
                  <c:v>8.1240791389999991</c:v>
                </c:pt>
                <c:pt idx="205">
                  <c:v>8.0510495710000001</c:v>
                </c:pt>
                <c:pt idx="206">
                  <c:v>7.9749515339999997</c:v>
                </c:pt>
                <c:pt idx="207">
                  <c:v>7.8884207010000003</c:v>
                </c:pt>
                <c:pt idx="208">
                  <c:v>7.7988213999999996</c:v>
                </c:pt>
                <c:pt idx="209">
                  <c:v>7.7067673230000002</c:v>
                </c:pt>
                <c:pt idx="210">
                  <c:v>7.6116447770000004</c:v>
                </c:pt>
                <c:pt idx="211">
                  <c:v>7.5134537610000001</c:v>
                </c:pt>
                <c:pt idx="212">
                  <c:v>7.4128079710000003</c:v>
                </c:pt>
                <c:pt idx="213">
                  <c:v>7.309093711</c:v>
                </c:pt>
                <c:pt idx="214">
                  <c:v>7.1943329609999997</c:v>
                </c:pt>
                <c:pt idx="215">
                  <c:v>7.076503743</c:v>
                </c:pt>
                <c:pt idx="216">
                  <c:v>6.9568334429999998</c:v>
                </c:pt>
                <c:pt idx="217">
                  <c:v>6.8353220610000003</c:v>
                </c:pt>
                <c:pt idx="218">
                  <c:v>6.7003094150000004</c:v>
                </c:pt>
                <c:pt idx="219">
                  <c:v>6.5640693810000004</c:v>
                </c:pt>
                <c:pt idx="220">
                  <c:v>6.4266019590000001</c:v>
                </c:pt>
                <c:pt idx="221">
                  <c:v>6.2774743549999998</c:v>
                </c:pt>
                <c:pt idx="222">
                  <c:v>6.1265056690000002</c:v>
                </c:pt>
                <c:pt idx="223">
                  <c:v>5.9644904929999996</c:v>
                </c:pt>
                <c:pt idx="224">
                  <c:v>5.8024753179999999</c:v>
                </c:pt>
                <c:pt idx="225">
                  <c:v>5.6287999590000002</c:v>
                </c:pt>
                <c:pt idx="226">
                  <c:v>5.4563519879999998</c:v>
                </c:pt>
                <c:pt idx="227">
                  <c:v>5.2857450989999997</c:v>
                </c:pt>
                <c:pt idx="228">
                  <c:v>5.1047054139999997</c:v>
                </c:pt>
                <c:pt idx="229">
                  <c:v>4.9169150970000004</c:v>
                </c:pt>
                <c:pt idx="230">
                  <c:v>2.6487026410177399</c:v>
                </c:pt>
                <c:pt idx="231">
                  <c:v>2.4253180809319002</c:v>
                </c:pt>
                <c:pt idx="232">
                  <c:v>2.19763766392134</c:v>
                </c:pt>
                <c:pt idx="233">
                  <c:v>1.9748667976819001</c:v>
                </c:pt>
                <c:pt idx="234">
                  <c:v>1.73061664681882</c:v>
                </c:pt>
                <c:pt idx="235">
                  <c:v>1.4980266790371399</c:v>
                </c:pt>
                <c:pt idx="236">
                  <c:v>1.2488669774029399</c:v>
                </c:pt>
                <c:pt idx="237">
                  <c:v>1.01014007115737</c:v>
                </c:pt>
                <c:pt idx="238">
                  <c:v>0.76343514490872599</c:v>
                </c:pt>
                <c:pt idx="239">
                  <c:v>0.49831940326839702</c:v>
                </c:pt>
                <c:pt idx="240">
                  <c:v>0.23872690624557399</c:v>
                </c:pt>
                <c:pt idx="241">
                  <c:v>1.2273876927793E-3</c:v>
                </c:pt>
              </c:numCache>
            </c:numRef>
          </c:yVal>
          <c:smooth val="1"/>
          <c:extLst>
            <c:ext xmlns:c16="http://schemas.microsoft.com/office/drawing/2014/chart" uri="{C3380CC4-5D6E-409C-BE32-E72D297353CC}">
              <c16:uniqueId val="{00000000-373E-49A3-AE3C-E4AFA037CE94}"/>
            </c:ext>
          </c:extLst>
        </c:ser>
        <c:ser>
          <c:idx val="1"/>
          <c:order val="1"/>
          <c:tx>
            <c:strRef>
              <c:f>'Shading (1)'!$D$11</c:f>
              <c:strCache>
                <c:ptCount val="1"/>
                <c:pt idx="0">
                  <c:v>12.5% Shading</c:v>
                </c:pt>
              </c:strCache>
            </c:strRef>
          </c:tx>
          <c:marker>
            <c:symbol val="none"/>
          </c:marker>
          <c:xVal>
            <c:numRef>
              <c:f>'Shading (1)'!$E$32:$E$276</c:f>
              <c:numCache>
                <c:formatCode>General</c:formatCode>
                <c:ptCount val="245"/>
                <c:pt idx="0">
                  <c:v>1.8772190000000001E-3</c:v>
                </c:pt>
                <c:pt idx="1">
                  <c:v>0.14642307800000001</c:v>
                </c:pt>
                <c:pt idx="2">
                  <c:v>0.29096893699999998</c:v>
                </c:pt>
                <c:pt idx="3">
                  <c:v>0.43551479700000001</c:v>
                </c:pt>
                <c:pt idx="4">
                  <c:v>0.58006065600000001</c:v>
                </c:pt>
                <c:pt idx="5">
                  <c:v>0.72648373399999999</c:v>
                </c:pt>
                <c:pt idx="6">
                  <c:v>0.87102959300000005</c:v>
                </c:pt>
                <c:pt idx="7">
                  <c:v>1.015575452</c:v>
                </c:pt>
                <c:pt idx="8">
                  <c:v>1.16199853</c:v>
                </c:pt>
                <c:pt idx="9">
                  <c:v>1.30654439</c:v>
                </c:pt>
                <c:pt idx="10">
                  <c:v>1.4510902489999999</c:v>
                </c:pt>
                <c:pt idx="11">
                  <c:v>1.5975133269999999</c:v>
                </c:pt>
                <c:pt idx="12">
                  <c:v>1.7420591860000001</c:v>
                </c:pt>
                <c:pt idx="13">
                  <c:v>1.886605045</c:v>
                </c:pt>
                <c:pt idx="14">
                  <c:v>2.0330281229999998</c:v>
                </c:pt>
                <c:pt idx="15">
                  <c:v>2.1775739829999998</c:v>
                </c:pt>
                <c:pt idx="16">
                  <c:v>2.3221198420000002</c:v>
                </c:pt>
                <c:pt idx="17">
                  <c:v>2.46854292</c:v>
                </c:pt>
                <c:pt idx="18">
                  <c:v>2.6149659980000002</c:v>
                </c:pt>
                <c:pt idx="19">
                  <c:v>2.7595118570000001</c:v>
                </c:pt>
                <c:pt idx="20">
                  <c:v>2.9059349349999999</c:v>
                </c:pt>
                <c:pt idx="21">
                  <c:v>3.0504807949999999</c:v>
                </c:pt>
                <c:pt idx="22">
                  <c:v>3.1950266539999999</c:v>
                </c:pt>
                <c:pt idx="23">
                  <c:v>3.3264319800000002</c:v>
                </c:pt>
                <c:pt idx="24">
                  <c:v>3.4709778400000002</c:v>
                </c:pt>
                <c:pt idx="25">
                  <c:v>3.617400918</c:v>
                </c:pt>
                <c:pt idx="26">
                  <c:v>3.7619467769999999</c:v>
                </c:pt>
                <c:pt idx="27">
                  <c:v>3.9083698550000001</c:v>
                </c:pt>
                <c:pt idx="28">
                  <c:v>4.0529157140000001</c:v>
                </c:pt>
                <c:pt idx="29">
                  <c:v>4.1993387919999998</c:v>
                </c:pt>
                <c:pt idx="30">
                  <c:v>4.3307441190000002</c:v>
                </c:pt>
                <c:pt idx="31">
                  <c:v>4.477167197</c:v>
                </c:pt>
                <c:pt idx="32">
                  <c:v>4.6217130559999999</c:v>
                </c:pt>
                <c:pt idx="33">
                  <c:v>4.7531183830000003</c:v>
                </c:pt>
                <c:pt idx="34">
                  <c:v>4.8976642420000003</c:v>
                </c:pt>
                <c:pt idx="35">
                  <c:v>5.04408732</c:v>
                </c:pt>
                <c:pt idx="36">
                  <c:v>5.1905103979999998</c:v>
                </c:pt>
                <c:pt idx="37">
                  <c:v>5.3350562569999997</c:v>
                </c:pt>
                <c:pt idx="38">
                  <c:v>5.4814793359999996</c:v>
                </c:pt>
                <c:pt idx="39">
                  <c:v>5.6260251950000004</c:v>
                </c:pt>
                <c:pt idx="40">
                  <c:v>5.7724482730000002</c:v>
                </c:pt>
                <c:pt idx="41">
                  <c:v>5.9188713509999999</c:v>
                </c:pt>
                <c:pt idx="42">
                  <c:v>6.0652944289999997</c:v>
                </c:pt>
                <c:pt idx="43">
                  <c:v>6.2117175070000004</c:v>
                </c:pt>
                <c:pt idx="44">
                  <c:v>6.3562633670000004</c:v>
                </c:pt>
                <c:pt idx="45">
                  <c:v>6.5026864450000001</c:v>
                </c:pt>
                <c:pt idx="46">
                  <c:v>6.6491095229999999</c:v>
                </c:pt>
                <c:pt idx="47">
                  <c:v>6.7955326009999997</c:v>
                </c:pt>
                <c:pt idx="48">
                  <c:v>6.9400784599999996</c:v>
                </c:pt>
                <c:pt idx="49">
                  <c:v>7.0865015380000003</c:v>
                </c:pt>
                <c:pt idx="50">
                  <c:v>7.2310473970000002</c:v>
                </c:pt>
                <c:pt idx="51">
                  <c:v>7.3624527239999997</c:v>
                </c:pt>
                <c:pt idx="52">
                  <c:v>7.5069985829999997</c:v>
                </c:pt>
                <c:pt idx="53">
                  <c:v>7.6534216610000003</c:v>
                </c:pt>
                <c:pt idx="54">
                  <c:v>7.7979675210000003</c:v>
                </c:pt>
                <c:pt idx="55">
                  <c:v>7.9443905990000001</c:v>
                </c:pt>
                <c:pt idx="56">
                  <c:v>8.0889364579999992</c:v>
                </c:pt>
                <c:pt idx="57">
                  <c:v>8.2203417840000004</c:v>
                </c:pt>
                <c:pt idx="58">
                  <c:v>8.3648876439999995</c:v>
                </c:pt>
                <c:pt idx="59">
                  <c:v>8.5113107219999993</c:v>
                </c:pt>
                <c:pt idx="60">
                  <c:v>8.6577338000000008</c:v>
                </c:pt>
                <c:pt idx="61">
                  <c:v>8.8022796589999999</c:v>
                </c:pt>
                <c:pt idx="62">
                  <c:v>8.9487027369999996</c:v>
                </c:pt>
                <c:pt idx="63">
                  <c:v>9.0951258149999994</c:v>
                </c:pt>
                <c:pt idx="64">
                  <c:v>9.2396716750000003</c:v>
                </c:pt>
                <c:pt idx="65">
                  <c:v>9.3860947530000001</c:v>
                </c:pt>
                <c:pt idx="66">
                  <c:v>9.5306406119999991</c:v>
                </c:pt>
                <c:pt idx="67">
                  <c:v>9.6770636900000007</c:v>
                </c:pt>
                <c:pt idx="68">
                  <c:v>9.8216095489999997</c:v>
                </c:pt>
                <c:pt idx="69">
                  <c:v>9.9680326269999995</c:v>
                </c:pt>
                <c:pt idx="70">
                  <c:v>10.112578490000001</c:v>
                </c:pt>
                <c:pt idx="71">
                  <c:v>10.25900156</c:v>
                </c:pt>
                <c:pt idx="72">
                  <c:v>10.403547420000001</c:v>
                </c:pt>
                <c:pt idx="73">
                  <c:v>10.549970500000001</c:v>
                </c:pt>
                <c:pt idx="74">
                  <c:v>10.696393580000001</c:v>
                </c:pt>
                <c:pt idx="75">
                  <c:v>10.84093944</c:v>
                </c:pt>
                <c:pt idx="76">
                  <c:v>10.98736252</c:v>
                </c:pt>
                <c:pt idx="77">
                  <c:v>11.13190838</c:v>
                </c:pt>
                <c:pt idx="78">
                  <c:v>11.27833145</c:v>
                </c:pt>
                <c:pt idx="79">
                  <c:v>11.422877310000001</c:v>
                </c:pt>
                <c:pt idx="80">
                  <c:v>11.56930039</c:v>
                </c:pt>
                <c:pt idx="81">
                  <c:v>11.71384625</c:v>
                </c:pt>
                <c:pt idx="82">
                  <c:v>11.860269329999999</c:v>
                </c:pt>
                <c:pt idx="83">
                  <c:v>12.00481519</c:v>
                </c:pt>
                <c:pt idx="84">
                  <c:v>12.14936105</c:v>
                </c:pt>
                <c:pt idx="85">
                  <c:v>12.29390691</c:v>
                </c:pt>
                <c:pt idx="86">
                  <c:v>12.44032999</c:v>
                </c:pt>
                <c:pt idx="87">
                  <c:v>12.586753059999999</c:v>
                </c:pt>
                <c:pt idx="88">
                  <c:v>12.73129892</c:v>
                </c:pt>
                <c:pt idx="89">
                  <c:v>12.87584478</c:v>
                </c:pt>
                <c:pt idx="90">
                  <c:v>13.02039064</c:v>
                </c:pt>
                <c:pt idx="91">
                  <c:v>13.1649365</c:v>
                </c:pt>
                <c:pt idx="92">
                  <c:v>13.309482360000001</c:v>
                </c:pt>
                <c:pt idx="93">
                  <c:v>13.45402822</c:v>
                </c:pt>
                <c:pt idx="94">
                  <c:v>13.598574080000001</c:v>
                </c:pt>
                <c:pt idx="95">
                  <c:v>13.741242720000001</c:v>
                </c:pt>
                <c:pt idx="96">
                  <c:v>13.88578858</c:v>
                </c:pt>
                <c:pt idx="97">
                  <c:v>14.03221166</c:v>
                </c:pt>
                <c:pt idx="98">
                  <c:v>14.1748803</c:v>
                </c:pt>
                <c:pt idx="99">
                  <c:v>14.31942615</c:v>
                </c:pt>
                <c:pt idx="100">
                  <c:v>14.463972010000001</c:v>
                </c:pt>
                <c:pt idx="101">
                  <c:v>14.606640649999999</c:v>
                </c:pt>
                <c:pt idx="102">
                  <c:v>14.749309289999999</c:v>
                </c:pt>
                <c:pt idx="103">
                  <c:v>14.891977929999999</c:v>
                </c:pt>
                <c:pt idx="104">
                  <c:v>15.03276936</c:v>
                </c:pt>
                <c:pt idx="105">
                  <c:v>15.175438</c:v>
                </c:pt>
                <c:pt idx="106">
                  <c:v>15.316229420000001</c:v>
                </c:pt>
                <c:pt idx="107">
                  <c:v>15.45702084</c:v>
                </c:pt>
                <c:pt idx="108">
                  <c:v>15.59405782</c:v>
                </c:pt>
                <c:pt idx="109">
                  <c:v>15.734849240000001</c:v>
                </c:pt>
                <c:pt idx="110">
                  <c:v>15.871886229999999</c:v>
                </c:pt>
                <c:pt idx="111">
                  <c:v>16.008923209999999</c:v>
                </c:pt>
                <c:pt idx="112">
                  <c:v>16.144082969999999</c:v>
                </c:pt>
                <c:pt idx="113">
                  <c:v>16.281119960000002</c:v>
                </c:pt>
                <c:pt idx="114">
                  <c:v>16.414402500000001</c:v>
                </c:pt>
                <c:pt idx="115">
                  <c:v>16.549562269999999</c:v>
                </c:pt>
                <c:pt idx="116">
                  <c:v>16.680967590000002</c:v>
                </c:pt>
                <c:pt idx="117">
                  <c:v>16.814250139999999</c:v>
                </c:pt>
                <c:pt idx="118">
                  <c:v>16.947532689999999</c:v>
                </c:pt>
                <c:pt idx="119">
                  <c:v>17.080815229999999</c:v>
                </c:pt>
                <c:pt idx="120">
                  <c:v>17.214097779999999</c:v>
                </c:pt>
                <c:pt idx="121">
                  <c:v>17.345503099999998</c:v>
                </c:pt>
                <c:pt idx="122">
                  <c:v>17.478785649999999</c:v>
                </c:pt>
                <c:pt idx="123">
                  <c:v>17.612068189999999</c:v>
                </c:pt>
                <c:pt idx="124">
                  <c:v>17.745350739999999</c:v>
                </c:pt>
                <c:pt idx="125">
                  <c:v>17.878633279999999</c:v>
                </c:pt>
                <c:pt idx="126">
                  <c:v>18.010038609999999</c:v>
                </c:pt>
                <c:pt idx="127">
                  <c:v>18.143321159999999</c:v>
                </c:pt>
                <c:pt idx="128">
                  <c:v>18.276603699999999</c:v>
                </c:pt>
                <c:pt idx="129">
                  <c:v>18.408009029999999</c:v>
                </c:pt>
                <c:pt idx="130">
                  <c:v>18.541291569999999</c:v>
                </c:pt>
                <c:pt idx="131">
                  <c:v>18.672696899999998</c:v>
                </c:pt>
                <c:pt idx="132">
                  <c:v>18.804102230000002</c:v>
                </c:pt>
                <c:pt idx="133">
                  <c:v>18.937384770000001</c:v>
                </c:pt>
                <c:pt idx="134">
                  <c:v>19.068790100000001</c:v>
                </c:pt>
                <c:pt idx="135">
                  <c:v>19.200195430000001</c:v>
                </c:pt>
                <c:pt idx="136">
                  <c:v>19.33160075</c:v>
                </c:pt>
                <c:pt idx="137">
                  <c:v>19.46300608</c:v>
                </c:pt>
                <c:pt idx="138">
                  <c:v>19.594411409999999</c:v>
                </c:pt>
                <c:pt idx="139">
                  <c:v>19.725816729999998</c:v>
                </c:pt>
                <c:pt idx="140">
                  <c:v>19.857222060000002</c:v>
                </c:pt>
                <c:pt idx="141">
                  <c:v>19.988627390000001</c:v>
                </c:pt>
                <c:pt idx="142">
                  <c:v>20.12003271</c:v>
                </c:pt>
                <c:pt idx="143">
                  <c:v>20.264578570000001</c:v>
                </c:pt>
                <c:pt idx="144">
                  <c:v>20.395983900000001</c:v>
                </c:pt>
                <c:pt idx="145">
                  <c:v>20.540529759999998</c:v>
                </c:pt>
                <c:pt idx="146">
                  <c:v>20.671935080000001</c:v>
                </c:pt>
                <c:pt idx="147">
                  <c:v>20.816480940000002</c:v>
                </c:pt>
                <c:pt idx="148">
                  <c:v>20.959149579999998</c:v>
                </c:pt>
                <c:pt idx="149">
                  <c:v>21.090554910000002</c:v>
                </c:pt>
                <c:pt idx="150">
                  <c:v>21.233223550000002</c:v>
                </c:pt>
                <c:pt idx="151">
                  <c:v>21.364628880000001</c:v>
                </c:pt>
                <c:pt idx="152">
                  <c:v>21.507297520000002</c:v>
                </c:pt>
                <c:pt idx="153">
                  <c:v>21.638702840000001</c:v>
                </c:pt>
                <c:pt idx="154">
                  <c:v>21.783248700000001</c:v>
                </c:pt>
                <c:pt idx="155">
                  <c:v>21.927794559999999</c:v>
                </c:pt>
                <c:pt idx="156">
                  <c:v>22.070463199999999</c:v>
                </c:pt>
                <c:pt idx="157">
                  <c:v>22.201868529999999</c:v>
                </c:pt>
                <c:pt idx="158">
                  <c:v>22.34641439</c:v>
                </c:pt>
                <c:pt idx="159">
                  <c:v>22.490960250000001</c:v>
                </c:pt>
                <c:pt idx="160">
                  <c:v>22.635506110000001</c:v>
                </c:pt>
                <c:pt idx="161">
                  <c:v>22.778174750000002</c:v>
                </c:pt>
                <c:pt idx="162">
                  <c:v>22.922720609999999</c:v>
                </c:pt>
                <c:pt idx="163">
                  <c:v>23.067266459999999</c:v>
                </c:pt>
                <c:pt idx="164">
                  <c:v>23.209935099999999</c:v>
                </c:pt>
                <c:pt idx="165">
                  <c:v>23.35448096</c:v>
                </c:pt>
                <c:pt idx="166">
                  <c:v>23.4971496</c:v>
                </c:pt>
                <c:pt idx="167">
                  <c:v>23.641695460000001</c:v>
                </c:pt>
                <c:pt idx="168">
                  <c:v>23.784364100000001</c:v>
                </c:pt>
                <c:pt idx="169">
                  <c:v>23.928909959999999</c:v>
                </c:pt>
                <c:pt idx="170">
                  <c:v>24.07345582</c:v>
                </c:pt>
                <c:pt idx="171">
                  <c:v>24.21612446</c:v>
                </c:pt>
                <c:pt idx="172">
                  <c:v>24.360670320000001</c:v>
                </c:pt>
                <c:pt idx="173">
                  <c:v>24.503338960000001</c:v>
                </c:pt>
                <c:pt idx="174">
                  <c:v>24.647884820000002</c:v>
                </c:pt>
                <c:pt idx="175">
                  <c:v>24.792430679999999</c:v>
                </c:pt>
                <c:pt idx="176">
                  <c:v>24.935099319999999</c:v>
                </c:pt>
                <c:pt idx="177">
                  <c:v>25.077767959999999</c:v>
                </c:pt>
                <c:pt idx="178">
                  <c:v>25.220436599999999</c:v>
                </c:pt>
                <c:pt idx="179">
                  <c:v>25.363105239999999</c:v>
                </c:pt>
                <c:pt idx="180">
                  <c:v>25.503896659999999</c:v>
                </c:pt>
                <c:pt idx="181">
                  <c:v>25.646565299999999</c:v>
                </c:pt>
                <c:pt idx="182">
                  <c:v>25.789233939999999</c:v>
                </c:pt>
                <c:pt idx="183">
                  <c:v>25.9337798</c:v>
                </c:pt>
                <c:pt idx="184">
                  <c:v>26.07644844</c:v>
                </c:pt>
                <c:pt idx="185">
                  <c:v>26.21911708</c:v>
                </c:pt>
                <c:pt idx="186">
                  <c:v>26.36178572</c:v>
                </c:pt>
                <c:pt idx="187">
                  <c:v>26.50257714</c:v>
                </c:pt>
                <c:pt idx="188">
                  <c:v>26.64336857</c:v>
                </c:pt>
                <c:pt idx="189">
                  <c:v>26.784159989999999</c:v>
                </c:pt>
                <c:pt idx="190">
                  <c:v>26.923074190000001</c:v>
                </c:pt>
                <c:pt idx="191">
                  <c:v>27.060111169999999</c:v>
                </c:pt>
                <c:pt idx="192">
                  <c:v>27.19339372</c:v>
                </c:pt>
                <c:pt idx="193">
                  <c:v>27.326676259999999</c:v>
                </c:pt>
                <c:pt idx="194">
                  <c:v>27.458081589999999</c:v>
                </c:pt>
                <c:pt idx="195">
                  <c:v>27.598873009999998</c:v>
                </c:pt>
                <c:pt idx="196">
                  <c:v>27.739664430000001</c:v>
                </c:pt>
                <c:pt idx="197">
                  <c:v>27.87670142</c:v>
                </c:pt>
                <c:pt idx="198">
                  <c:v>28.013738400000001</c:v>
                </c:pt>
                <c:pt idx="199">
                  <c:v>28.147020940000001</c:v>
                </c:pt>
                <c:pt idx="200">
                  <c:v>28.278426270000001</c:v>
                </c:pt>
                <c:pt idx="201">
                  <c:v>28.41921769</c:v>
                </c:pt>
                <c:pt idx="202">
                  <c:v>28.558131889999999</c:v>
                </c:pt>
                <c:pt idx="203">
                  <c:v>28.69329166</c:v>
                </c:pt>
                <c:pt idx="204">
                  <c:v>28.82469699</c:v>
                </c:pt>
                <c:pt idx="205">
                  <c:v>28.963611190000002</c:v>
                </c:pt>
                <c:pt idx="206">
                  <c:v>29.100648169999999</c:v>
                </c:pt>
                <c:pt idx="207">
                  <c:v>29.23393072</c:v>
                </c:pt>
                <c:pt idx="208">
                  <c:v>29.365336039999999</c:v>
                </c:pt>
                <c:pt idx="209">
                  <c:v>29.502373030000001</c:v>
                </c:pt>
                <c:pt idx="210">
                  <c:v>29.635655570000001</c:v>
                </c:pt>
                <c:pt idx="211">
                  <c:v>29.774569769999999</c:v>
                </c:pt>
                <c:pt idx="212">
                  <c:v>29.90785232</c:v>
                </c:pt>
                <c:pt idx="213">
                  <c:v>30.044889300000001</c:v>
                </c:pt>
                <c:pt idx="214">
                  <c:v>30.178171849999998</c:v>
                </c:pt>
                <c:pt idx="215">
                  <c:v>30.31520883</c:v>
                </c:pt>
                <c:pt idx="216">
                  <c:v>30.446614159999999</c:v>
                </c:pt>
                <c:pt idx="217">
                  <c:v>30.579896699999999</c:v>
                </c:pt>
                <c:pt idx="218">
                  <c:v>30.71505647</c:v>
                </c:pt>
                <c:pt idx="219">
                  <c:v>30.84833901</c:v>
                </c:pt>
                <c:pt idx="220">
                  <c:v>30.983498780000001</c:v>
                </c:pt>
                <c:pt idx="221">
                  <c:v>31.114904110000001</c:v>
                </c:pt>
                <c:pt idx="222">
                  <c:v>31.24630943</c:v>
                </c:pt>
                <c:pt idx="223">
                  <c:v>31.37771476</c:v>
                </c:pt>
                <c:pt idx="224">
                  <c:v>31.51287452</c:v>
                </c:pt>
                <c:pt idx="225">
                  <c:v>31.646157070000001</c:v>
                </c:pt>
                <c:pt idx="226">
                  <c:v>31.77756239</c:v>
                </c:pt>
                <c:pt idx="227">
                  <c:v>31.91084494</c:v>
                </c:pt>
                <c:pt idx="228">
                  <c:v>32.044127490000001</c:v>
                </c:pt>
                <c:pt idx="229">
                  <c:v>32.17553281</c:v>
                </c:pt>
              </c:numCache>
            </c:numRef>
          </c:xVal>
          <c:yVal>
            <c:numRef>
              <c:f>'Shading (1)'!$D$32:$D$276</c:f>
              <c:numCache>
                <c:formatCode>General</c:formatCode>
                <c:ptCount val="245"/>
                <c:pt idx="0">
                  <c:v>9.3398066479999997</c:v>
                </c:pt>
                <c:pt idx="1">
                  <c:v>9.3379655669999995</c:v>
                </c:pt>
                <c:pt idx="2">
                  <c:v>9.3373518729999994</c:v>
                </c:pt>
                <c:pt idx="3">
                  <c:v>9.3361244849999991</c:v>
                </c:pt>
                <c:pt idx="4">
                  <c:v>9.3348970970000007</c:v>
                </c:pt>
                <c:pt idx="5">
                  <c:v>9.3336697100000006</c:v>
                </c:pt>
                <c:pt idx="6">
                  <c:v>9.3324423220000003</c:v>
                </c:pt>
                <c:pt idx="7">
                  <c:v>9.3312149340000001</c:v>
                </c:pt>
                <c:pt idx="8">
                  <c:v>9.329987547</c:v>
                </c:pt>
                <c:pt idx="9">
                  <c:v>9.3287601589999998</c:v>
                </c:pt>
                <c:pt idx="10">
                  <c:v>9.3275327709999996</c:v>
                </c:pt>
                <c:pt idx="11">
                  <c:v>9.3269190769999994</c:v>
                </c:pt>
                <c:pt idx="12">
                  <c:v>9.3256916899999993</c:v>
                </c:pt>
                <c:pt idx="13">
                  <c:v>9.3250779959999992</c:v>
                </c:pt>
                <c:pt idx="14">
                  <c:v>9.3244643020000009</c:v>
                </c:pt>
                <c:pt idx="15">
                  <c:v>9.3238506080000008</c:v>
                </c:pt>
                <c:pt idx="16">
                  <c:v>9.3238506080000008</c:v>
                </c:pt>
                <c:pt idx="17">
                  <c:v>9.3232369140000007</c:v>
                </c:pt>
                <c:pt idx="18">
                  <c:v>9.3226232210000006</c:v>
                </c:pt>
                <c:pt idx="19">
                  <c:v>9.3226232210000006</c:v>
                </c:pt>
                <c:pt idx="20">
                  <c:v>9.3220095270000005</c:v>
                </c:pt>
                <c:pt idx="21">
                  <c:v>9.3220095270000005</c:v>
                </c:pt>
                <c:pt idx="22">
                  <c:v>9.3220095270000005</c:v>
                </c:pt>
                <c:pt idx="23">
                  <c:v>9.3213958330000004</c:v>
                </c:pt>
                <c:pt idx="24">
                  <c:v>9.3213958330000004</c:v>
                </c:pt>
                <c:pt idx="25">
                  <c:v>9.3207821390000003</c:v>
                </c:pt>
                <c:pt idx="26">
                  <c:v>9.3207821390000003</c:v>
                </c:pt>
                <c:pt idx="27">
                  <c:v>9.3207821390000003</c:v>
                </c:pt>
                <c:pt idx="28">
                  <c:v>9.3201684450000002</c:v>
                </c:pt>
                <c:pt idx="29">
                  <c:v>9.3201684450000002</c:v>
                </c:pt>
                <c:pt idx="30">
                  <c:v>9.3201684450000002</c:v>
                </c:pt>
                <c:pt idx="31">
                  <c:v>9.3195547510000001</c:v>
                </c:pt>
                <c:pt idx="32">
                  <c:v>9.3195547510000001</c:v>
                </c:pt>
                <c:pt idx="33">
                  <c:v>9.3195547510000001</c:v>
                </c:pt>
                <c:pt idx="34">
                  <c:v>9.318941057</c:v>
                </c:pt>
                <c:pt idx="35">
                  <c:v>9.318941057</c:v>
                </c:pt>
                <c:pt idx="36">
                  <c:v>9.318941057</c:v>
                </c:pt>
                <c:pt idx="37">
                  <c:v>9.3183273639999999</c:v>
                </c:pt>
                <c:pt idx="38">
                  <c:v>9.3183273639999999</c:v>
                </c:pt>
                <c:pt idx="39">
                  <c:v>9.3183273639999999</c:v>
                </c:pt>
                <c:pt idx="40">
                  <c:v>9.3183273639999999</c:v>
                </c:pt>
                <c:pt idx="41">
                  <c:v>9.3177136699999998</c:v>
                </c:pt>
                <c:pt idx="42">
                  <c:v>9.3177136699999998</c:v>
                </c:pt>
                <c:pt idx="43">
                  <c:v>9.3177136699999998</c:v>
                </c:pt>
                <c:pt idx="44">
                  <c:v>9.3170999759999997</c:v>
                </c:pt>
                <c:pt idx="45">
                  <c:v>9.3170999759999997</c:v>
                </c:pt>
                <c:pt idx="46">
                  <c:v>9.3164862819999996</c:v>
                </c:pt>
                <c:pt idx="47">
                  <c:v>9.3164862819999996</c:v>
                </c:pt>
                <c:pt idx="48">
                  <c:v>9.3158725879999995</c:v>
                </c:pt>
                <c:pt idx="49">
                  <c:v>9.3158725879999995</c:v>
                </c:pt>
                <c:pt idx="50">
                  <c:v>9.3152588939999994</c:v>
                </c:pt>
                <c:pt idx="51">
                  <c:v>9.3152588939999994</c:v>
                </c:pt>
                <c:pt idx="52">
                  <c:v>9.3152588939999994</c:v>
                </c:pt>
                <c:pt idx="53">
                  <c:v>9.3146452009999994</c:v>
                </c:pt>
                <c:pt idx="54">
                  <c:v>9.3140315069999993</c:v>
                </c:pt>
                <c:pt idx="55">
                  <c:v>9.3134178129999992</c:v>
                </c:pt>
                <c:pt idx="56">
                  <c:v>9.3134178129999992</c:v>
                </c:pt>
                <c:pt idx="57">
                  <c:v>9.3128041190000008</c:v>
                </c:pt>
                <c:pt idx="58">
                  <c:v>9.3121904250000007</c:v>
                </c:pt>
                <c:pt idx="59">
                  <c:v>9.3115767310000006</c:v>
                </c:pt>
                <c:pt idx="60">
                  <c:v>9.3109630370000005</c:v>
                </c:pt>
                <c:pt idx="61">
                  <c:v>9.3103493440000005</c:v>
                </c:pt>
                <c:pt idx="62">
                  <c:v>9.3091219560000003</c:v>
                </c:pt>
                <c:pt idx="63">
                  <c:v>9.3085082620000001</c:v>
                </c:pt>
                <c:pt idx="64">
                  <c:v>9.307894568</c:v>
                </c:pt>
                <c:pt idx="65">
                  <c:v>9.3066671799999998</c:v>
                </c:pt>
                <c:pt idx="66">
                  <c:v>9.3054397929999997</c:v>
                </c:pt>
                <c:pt idx="67">
                  <c:v>9.3048260989999996</c:v>
                </c:pt>
                <c:pt idx="68">
                  <c:v>9.3035987109999994</c:v>
                </c:pt>
                <c:pt idx="69">
                  <c:v>9.3023713239999992</c:v>
                </c:pt>
                <c:pt idx="70">
                  <c:v>9.3011439360000008</c:v>
                </c:pt>
                <c:pt idx="71">
                  <c:v>9.2999165480000006</c:v>
                </c:pt>
                <c:pt idx="72">
                  <c:v>9.2993028540000005</c:v>
                </c:pt>
                <c:pt idx="73">
                  <c:v>9.2980754670000003</c:v>
                </c:pt>
                <c:pt idx="74">
                  <c:v>9.296234385</c:v>
                </c:pt>
                <c:pt idx="75">
                  <c:v>9.2950069969999998</c:v>
                </c:pt>
                <c:pt idx="76">
                  <c:v>9.2937796099999996</c:v>
                </c:pt>
                <c:pt idx="77">
                  <c:v>9.2913248339999992</c:v>
                </c:pt>
                <c:pt idx="78">
                  <c:v>9.2900974470000008</c:v>
                </c:pt>
                <c:pt idx="79">
                  <c:v>9.2876426710000004</c:v>
                </c:pt>
                <c:pt idx="80">
                  <c:v>9.2851878960000001</c:v>
                </c:pt>
                <c:pt idx="81">
                  <c:v>9.2833468139999997</c:v>
                </c:pt>
                <c:pt idx="82">
                  <c:v>9.2815057329999995</c:v>
                </c:pt>
                <c:pt idx="83">
                  <c:v>9.2790509570000008</c:v>
                </c:pt>
                <c:pt idx="84">
                  <c:v>9.2778235700000007</c:v>
                </c:pt>
                <c:pt idx="85">
                  <c:v>9.2753687940000002</c:v>
                </c:pt>
                <c:pt idx="86">
                  <c:v>9.273527713</c:v>
                </c:pt>
                <c:pt idx="87">
                  <c:v>9.2716866309999997</c:v>
                </c:pt>
                <c:pt idx="88">
                  <c:v>9.2692318559999993</c:v>
                </c:pt>
                <c:pt idx="89">
                  <c:v>9.2673907740000008</c:v>
                </c:pt>
                <c:pt idx="90">
                  <c:v>9.2649359990000004</c:v>
                </c:pt>
                <c:pt idx="91">
                  <c:v>9.2630949170000001</c:v>
                </c:pt>
                <c:pt idx="92">
                  <c:v>9.2606401419999997</c:v>
                </c:pt>
                <c:pt idx="93">
                  <c:v>9.2581853669999994</c:v>
                </c:pt>
                <c:pt idx="94">
                  <c:v>9.2557305910000007</c:v>
                </c:pt>
                <c:pt idx="95">
                  <c:v>9.2526621220000003</c:v>
                </c:pt>
                <c:pt idx="96">
                  <c:v>9.2495936529999998</c:v>
                </c:pt>
                <c:pt idx="97">
                  <c:v>9.2459114899999992</c:v>
                </c:pt>
                <c:pt idx="98">
                  <c:v>9.2410019390000002</c:v>
                </c:pt>
                <c:pt idx="99">
                  <c:v>9.2348649999999992</c:v>
                </c:pt>
                <c:pt idx="100">
                  <c:v>9.2262732869999997</c:v>
                </c:pt>
                <c:pt idx="101">
                  <c:v>9.2158404909999998</c:v>
                </c:pt>
                <c:pt idx="102">
                  <c:v>9.2035666139999996</c:v>
                </c:pt>
                <c:pt idx="103">
                  <c:v>9.1894516559999992</c:v>
                </c:pt>
                <c:pt idx="104">
                  <c:v>9.171654534</c:v>
                </c:pt>
                <c:pt idx="105">
                  <c:v>9.1526300250000006</c:v>
                </c:pt>
                <c:pt idx="106">
                  <c:v>9.1305370470000007</c:v>
                </c:pt>
                <c:pt idx="107">
                  <c:v>9.1066029870000005</c:v>
                </c:pt>
                <c:pt idx="108">
                  <c:v>9.0796004569999997</c:v>
                </c:pt>
                <c:pt idx="109">
                  <c:v>9.0507568470000006</c:v>
                </c:pt>
                <c:pt idx="110">
                  <c:v>9.0182310730000008</c:v>
                </c:pt>
                <c:pt idx="111">
                  <c:v>8.9838642170000007</c:v>
                </c:pt>
                <c:pt idx="112">
                  <c:v>8.9464288930000002</c:v>
                </c:pt>
                <c:pt idx="113">
                  <c:v>8.9053114050000008</c:v>
                </c:pt>
                <c:pt idx="114">
                  <c:v>8.8623528359999995</c:v>
                </c:pt>
                <c:pt idx="115">
                  <c:v>8.8175531849999995</c:v>
                </c:pt>
                <c:pt idx="116">
                  <c:v>8.7727535339999996</c:v>
                </c:pt>
                <c:pt idx="117">
                  <c:v>8.7322497400000003</c:v>
                </c:pt>
                <c:pt idx="118">
                  <c:v>8.696041803</c:v>
                </c:pt>
                <c:pt idx="119">
                  <c:v>8.6647434170000004</c:v>
                </c:pt>
                <c:pt idx="120">
                  <c:v>8.6389682759999999</c:v>
                </c:pt>
                <c:pt idx="121">
                  <c:v>8.6193300730000004</c:v>
                </c:pt>
                <c:pt idx="122">
                  <c:v>8.6052151139999999</c:v>
                </c:pt>
                <c:pt idx="123">
                  <c:v>8.594168625</c:v>
                </c:pt>
                <c:pt idx="124">
                  <c:v>8.5843495230000002</c:v>
                </c:pt>
                <c:pt idx="125">
                  <c:v>8.5751441160000006</c:v>
                </c:pt>
                <c:pt idx="126">
                  <c:v>8.5653250140000008</c:v>
                </c:pt>
                <c:pt idx="127">
                  <c:v>8.5561196059999993</c:v>
                </c:pt>
                <c:pt idx="128">
                  <c:v>8.5469141989999997</c:v>
                </c:pt>
                <c:pt idx="129">
                  <c:v>8.537708791</c:v>
                </c:pt>
                <c:pt idx="130">
                  <c:v>8.5291170770000004</c:v>
                </c:pt>
                <c:pt idx="131">
                  <c:v>8.5199116690000007</c:v>
                </c:pt>
                <c:pt idx="132">
                  <c:v>8.5113199559999995</c:v>
                </c:pt>
                <c:pt idx="133">
                  <c:v>8.503341936</c:v>
                </c:pt>
                <c:pt idx="134">
                  <c:v>8.4941365280000003</c:v>
                </c:pt>
                <c:pt idx="135">
                  <c:v>8.4861585080000008</c:v>
                </c:pt>
                <c:pt idx="136">
                  <c:v>8.4781804879999996</c:v>
                </c:pt>
                <c:pt idx="137">
                  <c:v>8.469588774</c:v>
                </c:pt>
                <c:pt idx="138">
                  <c:v>8.4622244480000006</c:v>
                </c:pt>
                <c:pt idx="139">
                  <c:v>8.4542464279999994</c:v>
                </c:pt>
                <c:pt idx="140">
                  <c:v>8.446882102</c:v>
                </c:pt>
                <c:pt idx="141">
                  <c:v>8.4389040820000005</c:v>
                </c:pt>
                <c:pt idx="142">
                  <c:v>8.4315397559999994</c:v>
                </c:pt>
                <c:pt idx="143">
                  <c:v>8.4241754289999999</c:v>
                </c:pt>
                <c:pt idx="144">
                  <c:v>8.4168111030000006</c:v>
                </c:pt>
                <c:pt idx="145">
                  <c:v>8.4100604709999995</c:v>
                </c:pt>
                <c:pt idx="146">
                  <c:v>8.4033098390000003</c:v>
                </c:pt>
                <c:pt idx="147">
                  <c:v>8.3965592059999992</c:v>
                </c:pt>
                <c:pt idx="148">
                  <c:v>8.390422268</c:v>
                </c:pt>
                <c:pt idx="149">
                  <c:v>8.3842853290000008</c:v>
                </c:pt>
                <c:pt idx="150">
                  <c:v>8.3781483909999999</c:v>
                </c:pt>
                <c:pt idx="151">
                  <c:v>8.3732388400000008</c:v>
                </c:pt>
                <c:pt idx="152">
                  <c:v>8.3671019019999999</c:v>
                </c:pt>
                <c:pt idx="153">
                  <c:v>8.3628060449999992</c:v>
                </c:pt>
                <c:pt idx="154">
                  <c:v>8.3578964940000002</c:v>
                </c:pt>
                <c:pt idx="155">
                  <c:v>8.3529869429999994</c:v>
                </c:pt>
                <c:pt idx="156">
                  <c:v>8.3480773920000004</c:v>
                </c:pt>
                <c:pt idx="157">
                  <c:v>8.3443952289999999</c:v>
                </c:pt>
                <c:pt idx="158">
                  <c:v>8.3394856789999992</c:v>
                </c:pt>
                <c:pt idx="159">
                  <c:v>8.3364172090000004</c:v>
                </c:pt>
                <c:pt idx="160">
                  <c:v>8.3321213519999997</c:v>
                </c:pt>
                <c:pt idx="161">
                  <c:v>8.3284391889999991</c:v>
                </c:pt>
                <c:pt idx="162">
                  <c:v>8.3253707200000004</c:v>
                </c:pt>
                <c:pt idx="163">
                  <c:v>8.3216885569999999</c:v>
                </c:pt>
                <c:pt idx="164">
                  <c:v>8.3186200879999994</c:v>
                </c:pt>
                <c:pt idx="165">
                  <c:v>8.3155516190000007</c:v>
                </c:pt>
                <c:pt idx="166">
                  <c:v>8.3124831490000002</c:v>
                </c:pt>
                <c:pt idx="167">
                  <c:v>8.3094146799999997</c:v>
                </c:pt>
                <c:pt idx="168">
                  <c:v>8.3063462109999993</c:v>
                </c:pt>
                <c:pt idx="169">
                  <c:v>8.3032777420000006</c:v>
                </c:pt>
                <c:pt idx="170">
                  <c:v>8.3008229660000001</c:v>
                </c:pt>
                <c:pt idx="171">
                  <c:v>8.2983681909999998</c:v>
                </c:pt>
                <c:pt idx="172">
                  <c:v>8.2959134149999993</c:v>
                </c:pt>
                <c:pt idx="173">
                  <c:v>8.2934586400000008</c:v>
                </c:pt>
                <c:pt idx="174">
                  <c:v>8.2910038650000004</c:v>
                </c:pt>
                <c:pt idx="175">
                  <c:v>8.288549089</c:v>
                </c:pt>
                <c:pt idx="176">
                  <c:v>8.2860943139999996</c:v>
                </c:pt>
                <c:pt idx="177">
                  <c:v>8.2830258449999992</c:v>
                </c:pt>
                <c:pt idx="178">
                  <c:v>8.2811847630000006</c:v>
                </c:pt>
                <c:pt idx="179">
                  <c:v>8.2787299880000003</c:v>
                </c:pt>
                <c:pt idx="180">
                  <c:v>8.2762752119999998</c:v>
                </c:pt>
                <c:pt idx="181">
                  <c:v>8.2738204369999995</c:v>
                </c:pt>
                <c:pt idx="182">
                  <c:v>8.2713656619999991</c:v>
                </c:pt>
                <c:pt idx="183">
                  <c:v>8.2689108860000005</c:v>
                </c:pt>
                <c:pt idx="184">
                  <c:v>8.2652287229999999</c:v>
                </c:pt>
                <c:pt idx="185">
                  <c:v>8.2615465599999993</c:v>
                </c:pt>
                <c:pt idx="186">
                  <c:v>8.2566370090000003</c:v>
                </c:pt>
                <c:pt idx="187">
                  <c:v>8.2498863769999993</c:v>
                </c:pt>
                <c:pt idx="188">
                  <c:v>8.2388398879999993</c:v>
                </c:pt>
                <c:pt idx="189">
                  <c:v>8.2185879909999997</c:v>
                </c:pt>
                <c:pt idx="190">
                  <c:v>8.1891306860000004</c:v>
                </c:pt>
                <c:pt idx="191">
                  <c:v>8.1492405859999995</c:v>
                </c:pt>
                <c:pt idx="192">
                  <c:v>8.0989176910000005</c:v>
                </c:pt>
                <c:pt idx="193">
                  <c:v>8.0381619999999998</c:v>
                </c:pt>
                <c:pt idx="194">
                  <c:v>7.9682009020000004</c:v>
                </c:pt>
                <c:pt idx="195">
                  <c:v>7.8853522319999998</c:v>
                </c:pt>
                <c:pt idx="196">
                  <c:v>7.7982077060000003</c:v>
                </c:pt>
                <c:pt idx="197">
                  <c:v>7.7086084049999997</c:v>
                </c:pt>
                <c:pt idx="198">
                  <c:v>7.614713246</c:v>
                </c:pt>
                <c:pt idx="199">
                  <c:v>7.518363312</c:v>
                </c:pt>
                <c:pt idx="200">
                  <c:v>7.4195586029999996</c:v>
                </c:pt>
                <c:pt idx="201">
                  <c:v>7.3084800169999999</c:v>
                </c:pt>
                <c:pt idx="202">
                  <c:v>7.1943329609999997</c:v>
                </c:pt>
                <c:pt idx="203">
                  <c:v>7.0777311300000001</c:v>
                </c:pt>
                <c:pt idx="204">
                  <c:v>6.9586745240000001</c:v>
                </c:pt>
                <c:pt idx="205">
                  <c:v>6.8273440409999999</c:v>
                </c:pt>
                <c:pt idx="206">
                  <c:v>6.6935587830000003</c:v>
                </c:pt>
                <c:pt idx="207">
                  <c:v>6.5579324430000003</c:v>
                </c:pt>
                <c:pt idx="208">
                  <c:v>6.420465021</c:v>
                </c:pt>
                <c:pt idx="209">
                  <c:v>6.2713374159999997</c:v>
                </c:pt>
                <c:pt idx="210">
                  <c:v>6.1215961180000003</c:v>
                </c:pt>
                <c:pt idx="211">
                  <c:v>5.9589672480000004</c:v>
                </c:pt>
                <c:pt idx="212">
                  <c:v>5.7981794610000001</c:v>
                </c:pt>
                <c:pt idx="213">
                  <c:v>5.6251177959999996</c:v>
                </c:pt>
                <c:pt idx="214">
                  <c:v>5.4526698250000001</c:v>
                </c:pt>
                <c:pt idx="215">
                  <c:v>5.271016447</c:v>
                </c:pt>
                <c:pt idx="216">
                  <c:v>5.089976762</c:v>
                </c:pt>
                <c:pt idx="217">
                  <c:v>4.9015727509999998</c:v>
                </c:pt>
                <c:pt idx="218">
                  <c:v>4.7064181080000003</c:v>
                </c:pt>
                <c:pt idx="219">
                  <c:v>4.5051265259999997</c:v>
                </c:pt>
                <c:pt idx="220">
                  <c:v>4.2983117000000002</c:v>
                </c:pt>
                <c:pt idx="221">
                  <c:v>4.087814711</c:v>
                </c:pt>
                <c:pt idx="222">
                  <c:v>3.8748629459999999</c:v>
                </c:pt>
                <c:pt idx="223">
                  <c:v>3.6606837940000001</c:v>
                </c:pt>
                <c:pt idx="224">
                  <c:v>3.4299349069999998</c:v>
                </c:pt>
                <c:pt idx="225">
                  <c:v>3.1948901639999998</c:v>
                </c:pt>
                <c:pt idx="226">
                  <c:v>2.95800434</c:v>
                </c:pt>
                <c:pt idx="227">
                  <c:v>2.714981576</c:v>
                </c:pt>
                <c:pt idx="228">
                  <c:v>2.4652081809999999</c:v>
                </c:pt>
                <c:pt idx="229">
                  <c:v>2.219116949</c:v>
                </c:pt>
              </c:numCache>
            </c:numRef>
          </c:yVal>
          <c:smooth val="1"/>
          <c:extLst>
            <c:ext xmlns:c16="http://schemas.microsoft.com/office/drawing/2014/chart" uri="{C3380CC4-5D6E-409C-BE32-E72D297353CC}">
              <c16:uniqueId val="{00000001-373E-49A3-AE3C-E4AFA037CE94}"/>
            </c:ext>
          </c:extLst>
        </c:ser>
        <c:ser>
          <c:idx val="2"/>
          <c:order val="2"/>
          <c:tx>
            <c:strRef>
              <c:f>'Shading (1)'!$F$11</c:f>
              <c:strCache>
                <c:ptCount val="1"/>
                <c:pt idx="0">
                  <c:v>25% Shading</c:v>
                </c:pt>
              </c:strCache>
            </c:strRef>
          </c:tx>
          <c:marker>
            <c:symbol val="none"/>
          </c:marker>
          <c:xVal>
            <c:numRef>
              <c:f>'Shading (1)'!$G$32:$G$276</c:f>
              <c:numCache>
                <c:formatCode>General</c:formatCode>
                <c:ptCount val="245"/>
                <c:pt idx="0">
                  <c:v>9.3860950000000005E-3</c:v>
                </c:pt>
                <c:pt idx="1">
                  <c:v>0.152054735</c:v>
                </c:pt>
                <c:pt idx="2">
                  <c:v>0.296600594</c:v>
                </c:pt>
                <c:pt idx="3">
                  <c:v>0.44114645299999999</c:v>
                </c:pt>
                <c:pt idx="4">
                  <c:v>0.58756953199999995</c:v>
                </c:pt>
                <c:pt idx="5">
                  <c:v>0.73023817199999996</c:v>
                </c:pt>
                <c:pt idx="6">
                  <c:v>0.87666124999999995</c:v>
                </c:pt>
                <c:pt idx="7">
                  <c:v>1.0212071089999999</c:v>
                </c:pt>
                <c:pt idx="8">
                  <c:v>1.1657529680000001</c:v>
                </c:pt>
                <c:pt idx="9">
                  <c:v>1.310298827</c:v>
                </c:pt>
                <c:pt idx="10">
                  <c:v>1.454844687</c:v>
                </c:pt>
                <c:pt idx="11">
                  <c:v>1.599390546</c:v>
                </c:pt>
                <c:pt idx="12">
                  <c:v>1.745813624</c:v>
                </c:pt>
                <c:pt idx="13">
                  <c:v>1.8903594829999999</c:v>
                </c:pt>
                <c:pt idx="14">
                  <c:v>2.0349053420000001</c:v>
                </c:pt>
                <c:pt idx="15">
                  <c:v>2.1813284209999999</c:v>
                </c:pt>
                <c:pt idx="16">
                  <c:v>2.3258742799999998</c:v>
                </c:pt>
                <c:pt idx="17">
                  <c:v>2.4704201389999998</c:v>
                </c:pt>
                <c:pt idx="18">
                  <c:v>2.616843217</c:v>
                </c:pt>
                <c:pt idx="19">
                  <c:v>2.7613890759999999</c:v>
                </c:pt>
                <c:pt idx="20">
                  <c:v>2.9059349349999999</c:v>
                </c:pt>
                <c:pt idx="21">
                  <c:v>3.0523580140000002</c:v>
                </c:pt>
                <c:pt idx="22">
                  <c:v>3.1969038730000001</c:v>
                </c:pt>
                <c:pt idx="23">
                  <c:v>3.3414497320000001</c:v>
                </c:pt>
                <c:pt idx="24">
                  <c:v>3.485995591</c:v>
                </c:pt>
                <c:pt idx="25">
                  <c:v>3.6305414499999999</c:v>
                </c:pt>
                <c:pt idx="26">
                  <c:v>3.77508731</c:v>
                </c:pt>
                <c:pt idx="27">
                  <c:v>3.9196331689999999</c:v>
                </c:pt>
                <c:pt idx="28">
                  <c:v>4.0641790279999999</c:v>
                </c:pt>
                <c:pt idx="29">
                  <c:v>4.2087248869999998</c:v>
                </c:pt>
                <c:pt idx="30">
                  <c:v>4.3551479649999996</c:v>
                </c:pt>
                <c:pt idx="31">
                  <c:v>4.4996938240000004</c:v>
                </c:pt>
                <c:pt idx="32">
                  <c:v>4.6442396840000004</c:v>
                </c:pt>
                <c:pt idx="33">
                  <c:v>4.7906627620000002</c:v>
                </c:pt>
                <c:pt idx="34">
                  <c:v>4.9370858399999999</c:v>
                </c:pt>
                <c:pt idx="35">
                  <c:v>5.0816316989999999</c:v>
                </c:pt>
                <c:pt idx="36">
                  <c:v>5.2280547769999997</c:v>
                </c:pt>
                <c:pt idx="37">
                  <c:v>5.3726006359999996</c:v>
                </c:pt>
                <c:pt idx="38">
                  <c:v>5.5190237150000003</c:v>
                </c:pt>
                <c:pt idx="39">
                  <c:v>5.6654467930000001</c:v>
                </c:pt>
                <c:pt idx="40">
                  <c:v>5.809992652</c:v>
                </c:pt>
                <c:pt idx="41">
                  <c:v>5.954538511</c:v>
                </c:pt>
                <c:pt idx="42">
                  <c:v>6.0990843699999999</c:v>
                </c:pt>
                <c:pt idx="43">
                  <c:v>6.2455074479999997</c:v>
                </c:pt>
                <c:pt idx="44">
                  <c:v>6.3900533079999997</c:v>
                </c:pt>
                <c:pt idx="45">
                  <c:v>6.5364763860000004</c:v>
                </c:pt>
                <c:pt idx="46">
                  <c:v>6.6810222450000003</c:v>
                </c:pt>
                <c:pt idx="47">
                  <c:v>6.8255681040000002</c:v>
                </c:pt>
                <c:pt idx="48">
                  <c:v>6.9569734309999998</c:v>
                </c:pt>
                <c:pt idx="49">
                  <c:v>7.1015192899999997</c:v>
                </c:pt>
                <c:pt idx="50">
                  <c:v>7.2479423680000004</c:v>
                </c:pt>
                <c:pt idx="51">
                  <c:v>7.3924882270000003</c:v>
                </c:pt>
                <c:pt idx="52">
                  <c:v>7.5370340860000002</c:v>
                </c:pt>
                <c:pt idx="53">
                  <c:v>7.6815799460000003</c:v>
                </c:pt>
                <c:pt idx="54">
                  <c:v>7.828003024</c:v>
                </c:pt>
                <c:pt idx="55">
                  <c:v>7.972548883</c:v>
                </c:pt>
                <c:pt idx="56">
                  <c:v>8.1170947420000008</c:v>
                </c:pt>
                <c:pt idx="57">
                  <c:v>8.2616406009999999</c:v>
                </c:pt>
                <c:pt idx="58">
                  <c:v>8.4061864610000008</c:v>
                </c:pt>
                <c:pt idx="59">
                  <c:v>8.5526095390000005</c:v>
                </c:pt>
                <c:pt idx="60">
                  <c:v>8.6971553979999996</c:v>
                </c:pt>
                <c:pt idx="61">
                  <c:v>8.8435784759999994</c:v>
                </c:pt>
                <c:pt idx="62">
                  <c:v>8.9881243350000002</c:v>
                </c:pt>
                <c:pt idx="63">
                  <c:v>9.1345474129999999</c:v>
                </c:pt>
                <c:pt idx="64">
                  <c:v>9.2790932730000009</c:v>
                </c:pt>
                <c:pt idx="65">
                  <c:v>9.4255163510000006</c:v>
                </c:pt>
                <c:pt idx="66">
                  <c:v>9.5700622099999997</c:v>
                </c:pt>
                <c:pt idx="67">
                  <c:v>9.7164852879999994</c:v>
                </c:pt>
                <c:pt idx="68">
                  <c:v>9.8610311470000003</c:v>
                </c:pt>
                <c:pt idx="69">
                  <c:v>10.00557701</c:v>
                </c:pt>
                <c:pt idx="70">
                  <c:v>10.150122870000001</c:v>
                </c:pt>
                <c:pt idx="71">
                  <c:v>10.29654594</c:v>
                </c:pt>
                <c:pt idx="72">
                  <c:v>10.441091800000001</c:v>
                </c:pt>
                <c:pt idx="73">
                  <c:v>10.58563766</c:v>
                </c:pt>
                <c:pt idx="74">
                  <c:v>10.730183520000001</c:v>
                </c:pt>
                <c:pt idx="75">
                  <c:v>10.87472938</c:v>
                </c:pt>
                <c:pt idx="76">
                  <c:v>11.02115246</c:v>
                </c:pt>
                <c:pt idx="77">
                  <c:v>11.165698320000001</c:v>
                </c:pt>
                <c:pt idx="78">
                  <c:v>11.31024418</c:v>
                </c:pt>
                <c:pt idx="79">
                  <c:v>11.454790040000001</c:v>
                </c:pt>
                <c:pt idx="80">
                  <c:v>11.5993359</c:v>
                </c:pt>
                <c:pt idx="81">
                  <c:v>11.74388175</c:v>
                </c:pt>
                <c:pt idx="82">
                  <c:v>11.888427610000001</c:v>
                </c:pt>
                <c:pt idx="83">
                  <c:v>12.03297347</c:v>
                </c:pt>
                <c:pt idx="84">
                  <c:v>12.177519330000001</c:v>
                </c:pt>
                <c:pt idx="85">
                  <c:v>12.32206519</c:v>
                </c:pt>
                <c:pt idx="86">
                  <c:v>12.46848827</c:v>
                </c:pt>
                <c:pt idx="87">
                  <c:v>12.61115691</c:v>
                </c:pt>
                <c:pt idx="88">
                  <c:v>12.755702769999999</c:v>
                </c:pt>
                <c:pt idx="89">
                  <c:v>12.90024863</c:v>
                </c:pt>
                <c:pt idx="90">
                  <c:v>13.044794489999999</c:v>
                </c:pt>
                <c:pt idx="91">
                  <c:v>13.191217569999999</c:v>
                </c:pt>
                <c:pt idx="92">
                  <c:v>13.335763419999999</c:v>
                </c:pt>
                <c:pt idx="93">
                  <c:v>13.48030928</c:v>
                </c:pt>
                <c:pt idx="94">
                  <c:v>13.624855139999999</c:v>
                </c:pt>
                <c:pt idx="95">
                  <c:v>13.769401</c:v>
                </c:pt>
                <c:pt idx="96">
                  <c:v>13.913946859999999</c:v>
                </c:pt>
                <c:pt idx="97">
                  <c:v>14.056615499999999</c:v>
                </c:pt>
                <c:pt idx="98">
                  <c:v>14.20116136</c:v>
                </c:pt>
                <c:pt idx="99">
                  <c:v>14.343830000000001</c:v>
                </c:pt>
                <c:pt idx="100">
                  <c:v>14.486498640000001</c:v>
                </c:pt>
                <c:pt idx="101">
                  <c:v>14.629167280000001</c:v>
                </c:pt>
                <c:pt idx="102">
                  <c:v>14.7699587</c:v>
                </c:pt>
                <c:pt idx="103">
                  <c:v>14.91262734</c:v>
                </c:pt>
                <c:pt idx="104">
                  <c:v>15.05341876</c:v>
                </c:pt>
                <c:pt idx="105">
                  <c:v>15.19421019</c:v>
                </c:pt>
                <c:pt idx="106">
                  <c:v>15.33312439</c:v>
                </c:pt>
                <c:pt idx="107">
                  <c:v>15.47203859</c:v>
                </c:pt>
                <c:pt idx="108">
                  <c:v>15.610952790000001</c:v>
                </c:pt>
                <c:pt idx="109">
                  <c:v>15.747989779999999</c:v>
                </c:pt>
                <c:pt idx="110">
                  <c:v>15.885026760000001</c:v>
                </c:pt>
                <c:pt idx="111">
                  <c:v>16.02206374</c:v>
                </c:pt>
                <c:pt idx="112">
                  <c:v>16.157223510000001</c:v>
                </c:pt>
                <c:pt idx="113">
                  <c:v>16.292383269999998</c:v>
                </c:pt>
                <c:pt idx="114">
                  <c:v>16.425665819999999</c:v>
                </c:pt>
                <c:pt idx="115">
                  <c:v>16.557071140000001</c:v>
                </c:pt>
                <c:pt idx="116">
                  <c:v>16.701616999999999</c:v>
                </c:pt>
                <c:pt idx="117">
                  <c:v>16.844285639999999</c:v>
                </c:pt>
                <c:pt idx="118">
                  <c:v>16.985077059999998</c:v>
                </c:pt>
                <c:pt idx="119">
                  <c:v>17.125868489999998</c:v>
                </c:pt>
                <c:pt idx="120">
                  <c:v>17.26290547</c:v>
                </c:pt>
                <c:pt idx="121">
                  <c:v>17.39806523</c:v>
                </c:pt>
                <c:pt idx="122">
                  <c:v>17.533225000000002</c:v>
                </c:pt>
                <c:pt idx="123">
                  <c:v>17.664630320000001</c:v>
                </c:pt>
                <c:pt idx="124">
                  <c:v>17.807298960000001</c:v>
                </c:pt>
                <c:pt idx="125">
                  <c:v>17.94621317</c:v>
                </c:pt>
                <c:pt idx="126">
                  <c:v>18.087004589999999</c:v>
                </c:pt>
                <c:pt idx="127">
                  <c:v>18.225918790000001</c:v>
                </c:pt>
                <c:pt idx="128">
                  <c:v>18.362955769999999</c:v>
                </c:pt>
                <c:pt idx="129">
                  <c:v>18.503747199999999</c:v>
                </c:pt>
                <c:pt idx="130">
                  <c:v>18.644538619999999</c:v>
                </c:pt>
                <c:pt idx="131">
                  <c:v>18.785330040000002</c:v>
                </c:pt>
                <c:pt idx="132">
                  <c:v>18.926121460000001</c:v>
                </c:pt>
                <c:pt idx="133">
                  <c:v>19.068790100000001</c:v>
                </c:pt>
                <c:pt idx="134">
                  <c:v>19.20958152</c:v>
                </c:pt>
                <c:pt idx="135">
                  <c:v>19.35037294</c:v>
                </c:pt>
                <c:pt idx="136">
                  <c:v>19.491164359999999</c:v>
                </c:pt>
                <c:pt idx="137">
                  <c:v>19.631955779999998</c:v>
                </c:pt>
                <c:pt idx="138">
                  <c:v>19.772747209999999</c:v>
                </c:pt>
                <c:pt idx="139">
                  <c:v>19.911661410000001</c:v>
                </c:pt>
                <c:pt idx="140">
                  <c:v>20.05245283</c:v>
                </c:pt>
                <c:pt idx="141">
                  <c:v>20.191367029999999</c:v>
                </c:pt>
                <c:pt idx="142">
                  <c:v>20.330281230000001</c:v>
                </c:pt>
                <c:pt idx="143">
                  <c:v>20.46919544</c:v>
                </c:pt>
                <c:pt idx="144">
                  <c:v>20.609986859999999</c:v>
                </c:pt>
                <c:pt idx="145">
                  <c:v>20.748901060000001</c:v>
                </c:pt>
                <c:pt idx="146">
                  <c:v>20.889692480000001</c:v>
                </c:pt>
                <c:pt idx="147">
                  <c:v>21.028606679999999</c:v>
                </c:pt>
                <c:pt idx="148">
                  <c:v>21.167520889999999</c:v>
                </c:pt>
                <c:pt idx="149">
                  <c:v>21.30455787</c:v>
                </c:pt>
                <c:pt idx="150">
                  <c:v>21.443472069999999</c:v>
                </c:pt>
                <c:pt idx="151">
                  <c:v>21.580509060000001</c:v>
                </c:pt>
                <c:pt idx="152">
                  <c:v>21.717546039999998</c:v>
                </c:pt>
                <c:pt idx="153">
                  <c:v>21.856460240000001</c:v>
                </c:pt>
                <c:pt idx="154">
                  <c:v>21.993497219999998</c:v>
                </c:pt>
                <c:pt idx="155">
                  <c:v>22.132411430000001</c:v>
                </c:pt>
                <c:pt idx="156">
                  <c:v>22.269448409999999</c:v>
                </c:pt>
                <c:pt idx="157">
                  <c:v>22.40648539</c:v>
                </c:pt>
                <c:pt idx="158">
                  <c:v>22.543522379999999</c:v>
                </c:pt>
                <c:pt idx="159">
                  <c:v>22.68055936</c:v>
                </c:pt>
                <c:pt idx="160">
                  <c:v>22.817596340000001</c:v>
                </c:pt>
                <c:pt idx="161">
                  <c:v>22.956510550000001</c:v>
                </c:pt>
                <c:pt idx="162">
                  <c:v>23.091670310000001</c:v>
                </c:pt>
                <c:pt idx="163">
                  <c:v>23.228707289999999</c:v>
                </c:pt>
                <c:pt idx="164">
                  <c:v>23.365744280000001</c:v>
                </c:pt>
                <c:pt idx="165">
                  <c:v>23.500904040000002</c:v>
                </c:pt>
                <c:pt idx="166">
                  <c:v>23.63794103</c:v>
                </c:pt>
                <c:pt idx="167">
                  <c:v>23.774978010000002</c:v>
                </c:pt>
                <c:pt idx="168">
                  <c:v>23.912014989999999</c:v>
                </c:pt>
                <c:pt idx="169">
                  <c:v>24.049051980000002</c:v>
                </c:pt>
                <c:pt idx="170">
                  <c:v>24.184211739999999</c:v>
                </c:pt>
                <c:pt idx="171">
                  <c:v>24.32124872</c:v>
                </c:pt>
                <c:pt idx="172">
                  <c:v>24.456408490000001</c:v>
                </c:pt>
                <c:pt idx="173">
                  <c:v>24.593445469999999</c:v>
                </c:pt>
                <c:pt idx="174">
                  <c:v>24.72860524</c:v>
                </c:pt>
                <c:pt idx="175">
                  <c:v>24.863765000000001</c:v>
                </c:pt>
                <c:pt idx="176">
                  <c:v>25.000801979999999</c:v>
                </c:pt>
                <c:pt idx="177">
                  <c:v>25.137838970000001</c:v>
                </c:pt>
                <c:pt idx="178">
                  <c:v>25.272998730000001</c:v>
                </c:pt>
                <c:pt idx="179">
                  <c:v>25.408158499999999</c:v>
                </c:pt>
                <c:pt idx="180">
                  <c:v>25.54519548</c:v>
                </c:pt>
                <c:pt idx="181">
                  <c:v>25.680355240000001</c:v>
                </c:pt>
                <c:pt idx="182">
                  <c:v>25.817392229999999</c:v>
                </c:pt>
                <c:pt idx="183">
                  <c:v>25.95255199</c:v>
                </c:pt>
                <c:pt idx="184">
                  <c:v>26.087711760000001</c:v>
                </c:pt>
                <c:pt idx="185">
                  <c:v>26.224748739999999</c:v>
                </c:pt>
                <c:pt idx="186">
                  <c:v>26.3599085</c:v>
                </c:pt>
                <c:pt idx="187">
                  <c:v>26.495068270000001</c:v>
                </c:pt>
                <c:pt idx="188">
                  <c:v>26.632105249999999</c:v>
                </c:pt>
                <c:pt idx="189">
                  <c:v>26.765387799999999</c:v>
                </c:pt>
                <c:pt idx="190">
                  <c:v>26.90054756</c:v>
                </c:pt>
                <c:pt idx="191">
                  <c:v>27.035707330000001</c:v>
                </c:pt>
                <c:pt idx="192">
                  <c:v>27.170867090000002</c:v>
                </c:pt>
                <c:pt idx="193">
                  <c:v>27.306026849999999</c:v>
                </c:pt>
                <c:pt idx="194">
                  <c:v>27.44118662</c:v>
                </c:pt>
                <c:pt idx="195">
                  <c:v>27.57634638</c:v>
                </c:pt>
                <c:pt idx="196">
                  <c:v>27.711506150000002</c:v>
                </c:pt>
                <c:pt idx="197">
                  <c:v>27.846665909999999</c:v>
                </c:pt>
                <c:pt idx="198">
                  <c:v>27.98182568</c:v>
                </c:pt>
                <c:pt idx="199">
                  <c:v>28.11510822</c:v>
                </c:pt>
                <c:pt idx="200">
                  <c:v>28.24839077</c:v>
                </c:pt>
                <c:pt idx="201">
                  <c:v>28.379796089999999</c:v>
                </c:pt>
                <c:pt idx="202">
                  <c:v>28.520587519999999</c:v>
                </c:pt>
                <c:pt idx="203">
                  <c:v>28.657624500000001</c:v>
                </c:pt>
                <c:pt idx="204">
                  <c:v>28.79090704</c:v>
                </c:pt>
                <c:pt idx="205">
                  <c:v>28.931698470000001</c:v>
                </c:pt>
                <c:pt idx="206">
                  <c:v>29.070612669999999</c:v>
                </c:pt>
                <c:pt idx="207">
                  <c:v>29.203895209999999</c:v>
                </c:pt>
                <c:pt idx="208">
                  <c:v>29.342809419999998</c:v>
                </c:pt>
                <c:pt idx="209">
                  <c:v>29.4798464</c:v>
                </c:pt>
                <c:pt idx="210">
                  <c:v>29.613128939999999</c:v>
                </c:pt>
                <c:pt idx="211">
                  <c:v>29.750165930000001</c:v>
                </c:pt>
                <c:pt idx="212">
                  <c:v>29.883448470000001</c:v>
                </c:pt>
                <c:pt idx="213">
                  <c:v>30.02048546</c:v>
                </c:pt>
                <c:pt idx="214">
                  <c:v>30.153767999999999</c:v>
                </c:pt>
                <c:pt idx="215">
                  <c:v>30.288927770000001</c:v>
                </c:pt>
                <c:pt idx="216">
                  <c:v>30.425964749999999</c:v>
                </c:pt>
                <c:pt idx="217">
                  <c:v>30.559247299999999</c:v>
                </c:pt>
                <c:pt idx="218">
                  <c:v>30.69440706</c:v>
                </c:pt>
                <c:pt idx="219">
                  <c:v>30.82956682</c:v>
                </c:pt>
                <c:pt idx="220">
                  <c:v>30.964726590000001</c:v>
                </c:pt>
                <c:pt idx="221">
                  <c:v>31.096131920000001</c:v>
                </c:pt>
                <c:pt idx="222">
                  <c:v>31.231291679999998</c:v>
                </c:pt>
                <c:pt idx="223">
                  <c:v>31.364574229999999</c:v>
                </c:pt>
                <c:pt idx="224">
                  <c:v>31.499733989999999</c:v>
                </c:pt>
                <c:pt idx="225">
                  <c:v>31.63301654</c:v>
                </c:pt>
                <c:pt idx="226">
                  <c:v>31.76629908</c:v>
                </c:pt>
                <c:pt idx="227">
                  <c:v>31.897704409999999</c:v>
                </c:pt>
                <c:pt idx="228">
                  <c:v>32.029109730000002</c:v>
                </c:pt>
                <c:pt idx="229">
                  <c:v>32.160515060000002</c:v>
                </c:pt>
              </c:numCache>
            </c:numRef>
          </c:xVal>
          <c:yVal>
            <c:numRef>
              <c:f>'Shading (1)'!$F$32:$F$276</c:f>
              <c:numCache>
                <c:formatCode>General</c:formatCode>
                <c:ptCount val="245"/>
                <c:pt idx="0">
                  <c:v>9.3085082620000001</c:v>
                </c:pt>
                <c:pt idx="1">
                  <c:v>9.3072808739999999</c:v>
                </c:pt>
                <c:pt idx="2">
                  <c:v>9.3060534869999998</c:v>
                </c:pt>
                <c:pt idx="3">
                  <c:v>9.3048260989999996</c:v>
                </c:pt>
                <c:pt idx="4">
                  <c:v>9.3035987109999994</c:v>
                </c:pt>
                <c:pt idx="5">
                  <c:v>9.3017576300000009</c:v>
                </c:pt>
                <c:pt idx="6">
                  <c:v>9.3011439360000008</c:v>
                </c:pt>
                <c:pt idx="7">
                  <c:v>9.2993028540000005</c:v>
                </c:pt>
                <c:pt idx="8">
                  <c:v>9.2986891600000003</c:v>
                </c:pt>
                <c:pt idx="9">
                  <c:v>9.2974617730000002</c:v>
                </c:pt>
                <c:pt idx="10">
                  <c:v>9.296234385</c:v>
                </c:pt>
                <c:pt idx="11">
                  <c:v>9.2950069969999998</c:v>
                </c:pt>
                <c:pt idx="12">
                  <c:v>9.2943933039999997</c:v>
                </c:pt>
                <c:pt idx="13">
                  <c:v>9.2931659159999995</c:v>
                </c:pt>
                <c:pt idx="14">
                  <c:v>9.2925522219999994</c:v>
                </c:pt>
                <c:pt idx="15">
                  <c:v>9.2913248339999992</c:v>
                </c:pt>
                <c:pt idx="16">
                  <c:v>9.2907111400000009</c:v>
                </c:pt>
                <c:pt idx="17">
                  <c:v>9.2894837530000007</c:v>
                </c:pt>
                <c:pt idx="18">
                  <c:v>9.2888700590000006</c:v>
                </c:pt>
                <c:pt idx="19">
                  <c:v>9.2882563650000005</c:v>
                </c:pt>
                <c:pt idx="20">
                  <c:v>9.2876426710000004</c:v>
                </c:pt>
                <c:pt idx="21">
                  <c:v>9.2870289770000003</c:v>
                </c:pt>
                <c:pt idx="22">
                  <c:v>9.2864152840000003</c:v>
                </c:pt>
                <c:pt idx="23">
                  <c:v>9.2864152840000003</c:v>
                </c:pt>
                <c:pt idx="24">
                  <c:v>9.2864152840000003</c:v>
                </c:pt>
                <c:pt idx="25">
                  <c:v>9.2858015900000002</c:v>
                </c:pt>
                <c:pt idx="26">
                  <c:v>9.2858015900000002</c:v>
                </c:pt>
                <c:pt idx="27">
                  <c:v>9.2858015900000002</c:v>
                </c:pt>
                <c:pt idx="28">
                  <c:v>9.2851878960000001</c:v>
                </c:pt>
                <c:pt idx="29">
                  <c:v>9.2851878960000001</c:v>
                </c:pt>
                <c:pt idx="30">
                  <c:v>9.2845742019999999</c:v>
                </c:pt>
                <c:pt idx="31">
                  <c:v>9.2845742019999999</c:v>
                </c:pt>
                <c:pt idx="32">
                  <c:v>9.2839605079999998</c:v>
                </c:pt>
                <c:pt idx="33">
                  <c:v>9.2839605079999998</c:v>
                </c:pt>
                <c:pt idx="34">
                  <c:v>9.2839605079999998</c:v>
                </c:pt>
                <c:pt idx="35">
                  <c:v>9.2833468139999997</c:v>
                </c:pt>
                <c:pt idx="36">
                  <c:v>9.2833468139999997</c:v>
                </c:pt>
                <c:pt idx="37">
                  <c:v>9.2833468139999997</c:v>
                </c:pt>
                <c:pt idx="38">
                  <c:v>9.2833468139999997</c:v>
                </c:pt>
                <c:pt idx="39">
                  <c:v>9.2827331199999996</c:v>
                </c:pt>
                <c:pt idx="40">
                  <c:v>9.2821194269999996</c:v>
                </c:pt>
                <c:pt idx="41">
                  <c:v>9.2821194269999996</c:v>
                </c:pt>
                <c:pt idx="42">
                  <c:v>9.2815057329999995</c:v>
                </c:pt>
                <c:pt idx="43">
                  <c:v>9.2808920389999994</c:v>
                </c:pt>
                <c:pt idx="44">
                  <c:v>9.2808920389999994</c:v>
                </c:pt>
                <c:pt idx="45">
                  <c:v>9.2802783449999993</c:v>
                </c:pt>
                <c:pt idx="46">
                  <c:v>9.2802783449999993</c:v>
                </c:pt>
                <c:pt idx="47">
                  <c:v>9.2796646509999992</c:v>
                </c:pt>
                <c:pt idx="48">
                  <c:v>9.2790509570000008</c:v>
                </c:pt>
                <c:pt idx="49">
                  <c:v>9.2790509570000008</c:v>
                </c:pt>
                <c:pt idx="50">
                  <c:v>9.2784372640000008</c:v>
                </c:pt>
                <c:pt idx="51">
                  <c:v>9.2778235700000007</c:v>
                </c:pt>
                <c:pt idx="52">
                  <c:v>9.2778235700000007</c:v>
                </c:pt>
                <c:pt idx="53">
                  <c:v>9.2772098760000006</c:v>
                </c:pt>
                <c:pt idx="54">
                  <c:v>9.2765961820000005</c:v>
                </c:pt>
                <c:pt idx="55">
                  <c:v>9.2753687940000002</c:v>
                </c:pt>
                <c:pt idx="56">
                  <c:v>9.2753687940000002</c:v>
                </c:pt>
                <c:pt idx="57">
                  <c:v>9.2747551000000001</c:v>
                </c:pt>
                <c:pt idx="58">
                  <c:v>9.273527713</c:v>
                </c:pt>
                <c:pt idx="59">
                  <c:v>9.273527713</c:v>
                </c:pt>
                <c:pt idx="60">
                  <c:v>9.2729140189999999</c:v>
                </c:pt>
                <c:pt idx="61">
                  <c:v>9.2723003249999998</c:v>
                </c:pt>
                <c:pt idx="62">
                  <c:v>9.2716866309999997</c:v>
                </c:pt>
                <c:pt idx="63">
                  <c:v>9.2710729369999996</c:v>
                </c:pt>
                <c:pt idx="64">
                  <c:v>9.2704592439999995</c:v>
                </c:pt>
                <c:pt idx="65">
                  <c:v>9.2698455499999994</c:v>
                </c:pt>
                <c:pt idx="66">
                  <c:v>9.2692318559999993</c:v>
                </c:pt>
                <c:pt idx="67">
                  <c:v>9.2680044680000009</c:v>
                </c:pt>
                <c:pt idx="68">
                  <c:v>9.2673907740000008</c:v>
                </c:pt>
                <c:pt idx="69">
                  <c:v>9.2667770800000007</c:v>
                </c:pt>
                <c:pt idx="70">
                  <c:v>9.2661633870000006</c:v>
                </c:pt>
                <c:pt idx="71">
                  <c:v>9.2655496930000005</c:v>
                </c:pt>
                <c:pt idx="72">
                  <c:v>9.2649359990000004</c:v>
                </c:pt>
                <c:pt idx="73">
                  <c:v>9.2643223050000003</c:v>
                </c:pt>
                <c:pt idx="74">
                  <c:v>9.2630949170000001</c:v>
                </c:pt>
                <c:pt idx="75">
                  <c:v>9.2624812240000001</c:v>
                </c:pt>
                <c:pt idx="76">
                  <c:v>9.26186753</c:v>
                </c:pt>
                <c:pt idx="77">
                  <c:v>9.2612538359999999</c:v>
                </c:pt>
                <c:pt idx="78">
                  <c:v>9.2600264479999996</c:v>
                </c:pt>
                <c:pt idx="79">
                  <c:v>9.2594127539999995</c:v>
                </c:pt>
                <c:pt idx="80">
                  <c:v>9.2581853669999994</c:v>
                </c:pt>
                <c:pt idx="81">
                  <c:v>9.2575716729999993</c:v>
                </c:pt>
                <c:pt idx="82">
                  <c:v>9.2563442850000008</c:v>
                </c:pt>
                <c:pt idx="83">
                  <c:v>9.2545032040000006</c:v>
                </c:pt>
                <c:pt idx="84">
                  <c:v>9.2532758160000004</c:v>
                </c:pt>
                <c:pt idx="85">
                  <c:v>9.2520484280000002</c:v>
                </c:pt>
                <c:pt idx="86">
                  <c:v>9.2502073469999999</c:v>
                </c:pt>
                <c:pt idx="87">
                  <c:v>9.2483662649999996</c:v>
                </c:pt>
                <c:pt idx="88">
                  <c:v>9.2465251839999993</c:v>
                </c:pt>
                <c:pt idx="89">
                  <c:v>9.2446841020000008</c:v>
                </c:pt>
                <c:pt idx="90">
                  <c:v>9.2428430200000005</c:v>
                </c:pt>
                <c:pt idx="91">
                  <c:v>9.2403882450000001</c:v>
                </c:pt>
                <c:pt idx="92">
                  <c:v>9.2385471639999999</c:v>
                </c:pt>
                <c:pt idx="93">
                  <c:v>9.2354786939999993</c:v>
                </c:pt>
                <c:pt idx="94">
                  <c:v>9.2324102250000006</c:v>
                </c:pt>
                <c:pt idx="95">
                  <c:v>9.2287280620000001</c:v>
                </c:pt>
                <c:pt idx="96">
                  <c:v>9.2244322049999994</c:v>
                </c:pt>
                <c:pt idx="97">
                  <c:v>9.2189089600000003</c:v>
                </c:pt>
                <c:pt idx="98">
                  <c:v>9.2127720219999993</c:v>
                </c:pt>
                <c:pt idx="99">
                  <c:v>9.2041803079999998</c:v>
                </c:pt>
                <c:pt idx="100">
                  <c:v>9.194361207</c:v>
                </c:pt>
                <c:pt idx="101">
                  <c:v>9.182701024</c:v>
                </c:pt>
                <c:pt idx="102">
                  <c:v>9.1685860649999995</c:v>
                </c:pt>
                <c:pt idx="103">
                  <c:v>9.1520163310000004</c:v>
                </c:pt>
                <c:pt idx="104">
                  <c:v>9.1336055159999994</c:v>
                </c:pt>
                <c:pt idx="105">
                  <c:v>9.1127399249999996</c:v>
                </c:pt>
                <c:pt idx="106">
                  <c:v>9.0900332529999996</c:v>
                </c:pt>
                <c:pt idx="107">
                  <c:v>9.0642581109999991</c:v>
                </c:pt>
                <c:pt idx="108">
                  <c:v>9.036028194</c:v>
                </c:pt>
                <c:pt idx="109">
                  <c:v>9.0053435020000006</c:v>
                </c:pt>
                <c:pt idx="110">
                  <c:v>8.9709766470000005</c:v>
                </c:pt>
                <c:pt idx="111">
                  <c:v>8.9341550160000001</c:v>
                </c:pt>
                <c:pt idx="112">
                  <c:v>8.8942649159999991</c:v>
                </c:pt>
                <c:pt idx="113">
                  <c:v>8.8500789589999993</c:v>
                </c:pt>
                <c:pt idx="114">
                  <c:v>8.8028245330000008</c:v>
                </c:pt>
                <c:pt idx="115">
                  <c:v>8.7512742499999998</c:v>
                </c:pt>
                <c:pt idx="116">
                  <c:v>8.6905185589999991</c:v>
                </c:pt>
                <c:pt idx="117">
                  <c:v>8.6242396229999994</c:v>
                </c:pt>
                <c:pt idx="118">
                  <c:v>8.5530511370000006</c:v>
                </c:pt>
                <c:pt idx="119">
                  <c:v>8.4769530999999994</c:v>
                </c:pt>
                <c:pt idx="120">
                  <c:v>8.3953318190000008</c:v>
                </c:pt>
                <c:pt idx="121">
                  <c:v>8.3100283739999998</c:v>
                </c:pt>
                <c:pt idx="122">
                  <c:v>8.2192016849999998</c:v>
                </c:pt>
                <c:pt idx="123">
                  <c:v>8.1246928319999991</c:v>
                </c:pt>
                <c:pt idx="124">
                  <c:v>8.016682715</c:v>
                </c:pt>
                <c:pt idx="125">
                  <c:v>7.9056041290000003</c:v>
                </c:pt>
                <c:pt idx="126">
                  <c:v>7.7994350939999997</c:v>
                </c:pt>
                <c:pt idx="127">
                  <c:v>7.7073810170000003</c:v>
                </c:pt>
                <c:pt idx="128">
                  <c:v>7.6325103680000002</c:v>
                </c:pt>
                <c:pt idx="129">
                  <c:v>7.574823146</c:v>
                </c:pt>
                <c:pt idx="130">
                  <c:v>7.5361604340000001</c:v>
                </c:pt>
                <c:pt idx="131">
                  <c:v>7.512840068</c:v>
                </c:pt>
                <c:pt idx="132">
                  <c:v>7.4999524969999998</c:v>
                </c:pt>
                <c:pt idx="133">
                  <c:v>7.4876786199999996</c:v>
                </c:pt>
                <c:pt idx="134">
                  <c:v>7.4766321309999997</c:v>
                </c:pt>
                <c:pt idx="135">
                  <c:v>7.4649719470000004</c:v>
                </c:pt>
                <c:pt idx="136">
                  <c:v>7.4539254579999996</c:v>
                </c:pt>
                <c:pt idx="137">
                  <c:v>7.4428789689999997</c:v>
                </c:pt>
                <c:pt idx="138">
                  <c:v>7.4318324799999997</c:v>
                </c:pt>
                <c:pt idx="139">
                  <c:v>7.4220133779999999</c:v>
                </c:pt>
                <c:pt idx="140">
                  <c:v>7.4115805830000001</c:v>
                </c:pt>
                <c:pt idx="141">
                  <c:v>7.4011477870000002</c:v>
                </c:pt>
                <c:pt idx="142">
                  <c:v>7.3913286859999996</c:v>
                </c:pt>
                <c:pt idx="143">
                  <c:v>7.3815095839999998</c:v>
                </c:pt>
                <c:pt idx="144">
                  <c:v>7.3716904830000001</c:v>
                </c:pt>
                <c:pt idx="145">
                  <c:v>7.3618713810000003</c:v>
                </c:pt>
                <c:pt idx="146">
                  <c:v>7.3520522799999997</c:v>
                </c:pt>
                <c:pt idx="147">
                  <c:v>7.342846872</c:v>
                </c:pt>
                <c:pt idx="148">
                  <c:v>7.3336414640000003</c:v>
                </c:pt>
                <c:pt idx="149">
                  <c:v>7.3244360569999998</c:v>
                </c:pt>
                <c:pt idx="150">
                  <c:v>7.3152306490000001</c:v>
                </c:pt>
                <c:pt idx="151">
                  <c:v>7.3066389349999996</c:v>
                </c:pt>
                <c:pt idx="152">
                  <c:v>7.298047221</c:v>
                </c:pt>
                <c:pt idx="153">
                  <c:v>7.2900692009999997</c:v>
                </c:pt>
                <c:pt idx="154">
                  <c:v>7.2827048750000003</c:v>
                </c:pt>
                <c:pt idx="155">
                  <c:v>7.275340549</c:v>
                </c:pt>
                <c:pt idx="156">
                  <c:v>7.2679762229999998</c:v>
                </c:pt>
                <c:pt idx="157">
                  <c:v>7.2612255899999996</c:v>
                </c:pt>
                <c:pt idx="158">
                  <c:v>7.2544749580000003</c:v>
                </c:pt>
                <c:pt idx="159">
                  <c:v>7.2483380200000003</c:v>
                </c:pt>
                <c:pt idx="160">
                  <c:v>7.241587387</c:v>
                </c:pt>
                <c:pt idx="161">
                  <c:v>7.2360641430000001</c:v>
                </c:pt>
                <c:pt idx="162">
                  <c:v>7.229927204</c:v>
                </c:pt>
                <c:pt idx="163">
                  <c:v>7.2250176540000002</c:v>
                </c:pt>
                <c:pt idx="164">
                  <c:v>7.2194944090000002</c:v>
                </c:pt>
                <c:pt idx="165">
                  <c:v>7.2151985520000004</c:v>
                </c:pt>
                <c:pt idx="166">
                  <c:v>7.2102890009999996</c:v>
                </c:pt>
                <c:pt idx="167">
                  <c:v>7.2066068379999999</c:v>
                </c:pt>
                <c:pt idx="168">
                  <c:v>7.2023109810000001</c:v>
                </c:pt>
                <c:pt idx="169">
                  <c:v>7.1980151240000003</c:v>
                </c:pt>
                <c:pt idx="170">
                  <c:v>7.1943329609999997</c:v>
                </c:pt>
                <c:pt idx="171">
                  <c:v>7.1906507980000001</c:v>
                </c:pt>
                <c:pt idx="172">
                  <c:v>7.1869686350000004</c:v>
                </c:pt>
                <c:pt idx="173">
                  <c:v>7.1832864719999998</c:v>
                </c:pt>
                <c:pt idx="174">
                  <c:v>7.1802180030000002</c:v>
                </c:pt>
                <c:pt idx="175">
                  <c:v>7.1765358399999997</c:v>
                </c:pt>
                <c:pt idx="176">
                  <c:v>7.1740810640000001</c:v>
                </c:pt>
                <c:pt idx="177">
                  <c:v>7.1710125949999997</c:v>
                </c:pt>
                <c:pt idx="178">
                  <c:v>7.1679441260000001</c:v>
                </c:pt>
                <c:pt idx="179">
                  <c:v>7.1654893499999996</c:v>
                </c:pt>
                <c:pt idx="180">
                  <c:v>7.1630345750000002</c:v>
                </c:pt>
                <c:pt idx="181">
                  <c:v>7.1599661059999997</c:v>
                </c:pt>
                <c:pt idx="182">
                  <c:v>7.1575113300000002</c:v>
                </c:pt>
                <c:pt idx="183">
                  <c:v>7.1550565549999998</c:v>
                </c:pt>
                <c:pt idx="184">
                  <c:v>7.1532154739999996</c:v>
                </c:pt>
                <c:pt idx="185">
                  <c:v>7.150760698</c:v>
                </c:pt>
                <c:pt idx="186">
                  <c:v>7.1489196169999998</c:v>
                </c:pt>
                <c:pt idx="187">
                  <c:v>7.1464648410000002</c:v>
                </c:pt>
                <c:pt idx="188">
                  <c:v>7.14462376</c:v>
                </c:pt>
                <c:pt idx="189">
                  <c:v>7.1421689840000004</c:v>
                </c:pt>
                <c:pt idx="190">
                  <c:v>7.1403279030000002</c:v>
                </c:pt>
                <c:pt idx="191">
                  <c:v>7.1384868209999999</c:v>
                </c:pt>
                <c:pt idx="192">
                  <c:v>7.1360320460000004</c:v>
                </c:pt>
                <c:pt idx="193">
                  <c:v>7.1341909640000001</c:v>
                </c:pt>
                <c:pt idx="194">
                  <c:v>7.1317361889999997</c:v>
                </c:pt>
                <c:pt idx="195">
                  <c:v>7.1292814140000003</c:v>
                </c:pt>
                <c:pt idx="196">
                  <c:v>7.1255992499999996</c:v>
                </c:pt>
                <c:pt idx="197">
                  <c:v>7.122530781</c:v>
                </c:pt>
                <c:pt idx="198">
                  <c:v>7.1176212300000001</c:v>
                </c:pt>
                <c:pt idx="199">
                  <c:v>7.1114842920000001</c:v>
                </c:pt>
                <c:pt idx="200">
                  <c:v>7.1004378030000002</c:v>
                </c:pt>
                <c:pt idx="201">
                  <c:v>7.0771174370000001</c:v>
                </c:pt>
                <c:pt idx="202">
                  <c:v>7.0323177860000001</c:v>
                </c:pt>
                <c:pt idx="203">
                  <c:v>6.9678799319999998</c:v>
                </c:pt>
                <c:pt idx="204">
                  <c:v>6.8825764869999997</c:v>
                </c:pt>
                <c:pt idx="205">
                  <c:v>6.7690431259999997</c:v>
                </c:pt>
                <c:pt idx="206">
                  <c:v>6.6438495809999996</c:v>
                </c:pt>
                <c:pt idx="207">
                  <c:v>6.5137464859999996</c:v>
                </c:pt>
                <c:pt idx="208">
                  <c:v>6.3713695130000003</c:v>
                </c:pt>
                <c:pt idx="209">
                  <c:v>6.2259240719999998</c:v>
                </c:pt>
                <c:pt idx="210">
                  <c:v>6.0792512419999998</c:v>
                </c:pt>
                <c:pt idx="211">
                  <c:v>5.9190771480000004</c:v>
                </c:pt>
                <c:pt idx="212">
                  <c:v>5.7595167480000002</c:v>
                </c:pt>
                <c:pt idx="213">
                  <c:v>5.5895235530000003</c:v>
                </c:pt>
                <c:pt idx="214">
                  <c:v>5.4195303570000002</c:v>
                </c:pt>
                <c:pt idx="215">
                  <c:v>5.2397180600000004</c:v>
                </c:pt>
                <c:pt idx="216">
                  <c:v>5.0513140500000002</c:v>
                </c:pt>
                <c:pt idx="217">
                  <c:v>4.8647511200000002</c:v>
                </c:pt>
                <c:pt idx="218">
                  <c:v>4.6714375590000001</c:v>
                </c:pt>
                <c:pt idx="219">
                  <c:v>4.4713733649999998</c:v>
                </c:pt>
                <c:pt idx="220">
                  <c:v>4.2663996199999996</c:v>
                </c:pt>
                <c:pt idx="221">
                  <c:v>4.0577437119999997</c:v>
                </c:pt>
                <c:pt idx="222">
                  <c:v>3.8380413149999999</c:v>
                </c:pt>
                <c:pt idx="223">
                  <c:v>3.6171115309999999</c:v>
                </c:pt>
                <c:pt idx="224">
                  <c:v>3.3894311140000002</c:v>
                </c:pt>
                <c:pt idx="225">
                  <c:v>3.1574548400000002</c:v>
                </c:pt>
                <c:pt idx="226">
                  <c:v>2.9162731580000001</c:v>
                </c:pt>
                <c:pt idx="227">
                  <c:v>2.6769325579999999</c:v>
                </c:pt>
                <c:pt idx="228">
                  <c:v>2.429000244</c:v>
                </c:pt>
                <c:pt idx="229">
                  <c:v>2.1755446850000002</c:v>
                </c:pt>
              </c:numCache>
            </c:numRef>
          </c:yVal>
          <c:smooth val="1"/>
          <c:extLst>
            <c:ext xmlns:c16="http://schemas.microsoft.com/office/drawing/2014/chart" uri="{C3380CC4-5D6E-409C-BE32-E72D297353CC}">
              <c16:uniqueId val="{00000002-373E-49A3-AE3C-E4AFA037CE94}"/>
            </c:ext>
          </c:extLst>
        </c:ser>
        <c:ser>
          <c:idx val="3"/>
          <c:order val="3"/>
          <c:tx>
            <c:strRef>
              <c:f>'Shading (1)'!$H$11</c:f>
              <c:strCache>
                <c:ptCount val="1"/>
                <c:pt idx="0">
                  <c:v>37.5% Shading</c:v>
                </c:pt>
              </c:strCache>
            </c:strRef>
          </c:tx>
          <c:marker>
            <c:symbol val="none"/>
          </c:marker>
          <c:xVal>
            <c:numRef>
              <c:f>'Shading (1)'!$I$32:$I$276</c:f>
              <c:numCache>
                <c:formatCode>General</c:formatCode>
                <c:ptCount val="245"/>
              </c:numCache>
            </c:numRef>
          </c:xVal>
          <c:yVal>
            <c:numRef>
              <c:f>'Shading (1)'!$H$32:$H$276</c:f>
              <c:numCache>
                <c:formatCode>General</c:formatCode>
                <c:ptCount val="245"/>
              </c:numCache>
            </c:numRef>
          </c:yVal>
          <c:smooth val="1"/>
          <c:extLst>
            <c:ext xmlns:c16="http://schemas.microsoft.com/office/drawing/2014/chart" uri="{C3380CC4-5D6E-409C-BE32-E72D297353CC}">
              <c16:uniqueId val="{00000003-373E-49A3-AE3C-E4AFA037CE94}"/>
            </c:ext>
          </c:extLst>
        </c:ser>
        <c:ser>
          <c:idx val="4"/>
          <c:order val="4"/>
          <c:tx>
            <c:strRef>
              <c:f>'Shading (1)'!$J$11</c:f>
              <c:strCache>
                <c:ptCount val="1"/>
                <c:pt idx="0">
                  <c:v>50% Shading</c:v>
                </c:pt>
              </c:strCache>
            </c:strRef>
          </c:tx>
          <c:marker>
            <c:symbol val="none"/>
          </c:marker>
          <c:xVal>
            <c:numRef>
              <c:f>'Shading (1)'!$K$32:$K$276</c:f>
              <c:numCache>
                <c:formatCode>General</c:formatCode>
                <c:ptCount val="245"/>
              </c:numCache>
            </c:numRef>
          </c:xVal>
          <c:yVal>
            <c:numRef>
              <c:f>'Shading (1)'!$J$32:$J$276</c:f>
              <c:numCache>
                <c:formatCode>General</c:formatCode>
                <c:ptCount val="245"/>
              </c:numCache>
            </c:numRef>
          </c:yVal>
          <c:smooth val="1"/>
          <c:extLst>
            <c:ext xmlns:c16="http://schemas.microsoft.com/office/drawing/2014/chart" uri="{C3380CC4-5D6E-409C-BE32-E72D297353CC}">
              <c16:uniqueId val="{00000004-373E-49A3-AE3C-E4AFA037CE94}"/>
            </c:ext>
          </c:extLst>
        </c:ser>
        <c:ser>
          <c:idx val="5"/>
          <c:order val="5"/>
          <c:tx>
            <c:v>IMP</c:v>
          </c:tx>
          <c:marker>
            <c:symbol val="none"/>
          </c:marker>
          <c:xVal>
            <c:numRef>
              <c:f>'Shading (1)'!$F$7:$G$7</c:f>
              <c:numCache>
                <c:formatCode>General</c:formatCode>
                <c:ptCount val="2"/>
                <c:pt idx="0">
                  <c:v>0</c:v>
                </c:pt>
                <c:pt idx="1">
                  <c:v>32.684259147848898</c:v>
                </c:pt>
              </c:numCache>
            </c:numRef>
          </c:xVal>
          <c:yVal>
            <c:numRef>
              <c:f>('Shading (1)'!$D$7,'Shading (1)'!$D$7)</c:f>
              <c:numCache>
                <c:formatCode>0.0</c:formatCode>
                <c:ptCount val="2"/>
                <c:pt idx="0">
                  <c:v>8.6555380090000007</c:v>
                </c:pt>
                <c:pt idx="1">
                  <c:v>8.6555380090000007</c:v>
                </c:pt>
              </c:numCache>
            </c:numRef>
          </c:yVal>
          <c:smooth val="1"/>
          <c:extLst>
            <c:ext xmlns:c16="http://schemas.microsoft.com/office/drawing/2014/chart" uri="{C3380CC4-5D6E-409C-BE32-E72D297353CC}">
              <c16:uniqueId val="{00000005-373E-49A3-AE3C-E4AFA037CE94}"/>
            </c:ext>
          </c:extLst>
        </c:ser>
        <c:dLbls>
          <c:showLegendKey val="0"/>
          <c:showVal val="0"/>
          <c:showCatName val="0"/>
          <c:showSerName val="0"/>
          <c:showPercent val="0"/>
          <c:showBubbleSize val="0"/>
        </c:dLbls>
        <c:axId val="405635904"/>
        <c:axId val="270942384"/>
      </c:scatterChart>
      <c:valAx>
        <c:axId val="405635904"/>
        <c:scaling>
          <c:orientation val="minMax"/>
          <c:max val="45"/>
          <c:min val="0"/>
        </c:scaling>
        <c:delete val="0"/>
        <c:axPos val="b"/>
        <c:title>
          <c:tx>
            <c:rich>
              <a:bodyPr/>
              <a:lstStyle/>
              <a:p>
                <a:pPr>
                  <a:defRPr/>
                </a:pPr>
                <a:r>
                  <a:rPr lang="en-US"/>
                  <a:t>Voltage [V]</a:t>
                </a:r>
              </a:p>
            </c:rich>
          </c:tx>
          <c:overlay val="0"/>
        </c:title>
        <c:numFmt formatCode="#,##0" sourceLinked="0"/>
        <c:majorTickMark val="out"/>
        <c:minorTickMark val="none"/>
        <c:tickLblPos val="nextTo"/>
        <c:crossAx val="270942384"/>
        <c:crosses val="autoZero"/>
        <c:crossBetween val="midCat"/>
      </c:valAx>
      <c:valAx>
        <c:axId val="270942384"/>
        <c:scaling>
          <c:orientation val="minMax"/>
        </c:scaling>
        <c:delete val="0"/>
        <c:axPos val="l"/>
        <c:majorGridlines/>
        <c:title>
          <c:tx>
            <c:rich>
              <a:bodyPr rot="-5400000" vert="horz"/>
              <a:lstStyle/>
              <a:p>
                <a:pPr>
                  <a:defRPr/>
                </a:pPr>
                <a:r>
                  <a:rPr lang="en-US"/>
                  <a:t>Current [A]</a:t>
                </a:r>
              </a:p>
            </c:rich>
          </c:tx>
          <c:overlay val="0"/>
        </c:title>
        <c:numFmt formatCode="General" sourceLinked="1"/>
        <c:majorTickMark val="out"/>
        <c:minorTickMark val="none"/>
        <c:tickLblPos val="nextTo"/>
        <c:crossAx val="405635904"/>
        <c:crosses val="autoZero"/>
        <c:crossBetween val="midCat"/>
      </c:valAx>
    </c:plotArea>
    <c:legend>
      <c:legendPos val="r"/>
      <c:overlay val="0"/>
    </c:legend>
    <c:plotVisOnly val="1"/>
    <c:dispBlanksAs val="gap"/>
    <c:showDLblsOverMax val="0"/>
  </c:chart>
  <c:printSettings>
    <c:headerFooter/>
    <c:pageMargins b="0.75000000000000233" l="0.70000000000000062" r="0.70000000000000062" t="0.75000000000000233"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latin typeface="Arial" panose="020B0604020202020204" pitchFamily="34" charset="0"/>
                <a:cs typeface="Arial" panose="020B0604020202020204" pitchFamily="34" charset="0"/>
              </a:defRPr>
            </a:pPr>
            <a:r>
              <a:rPr lang="en-US" sz="1000">
                <a:latin typeface="Arial" panose="020B0604020202020204" pitchFamily="34" charset="0"/>
                <a:cs typeface="Arial" panose="020B0604020202020204" pitchFamily="34" charset="0"/>
              </a:rPr>
              <a:t>I-V Curve for %</a:t>
            </a:r>
            <a:r>
              <a:rPr lang="en-US" sz="1000" baseline="0">
                <a:latin typeface="Arial" panose="020B0604020202020204" pitchFamily="34" charset="0"/>
                <a:cs typeface="Arial" panose="020B0604020202020204" pitchFamily="34" charset="0"/>
              </a:rPr>
              <a:t> Shading</a:t>
            </a:r>
            <a:endParaRPr lang="en-US" sz="1000">
              <a:latin typeface="Arial" panose="020B0604020202020204" pitchFamily="34" charset="0"/>
              <a:cs typeface="Arial" panose="020B0604020202020204" pitchFamily="34" charset="0"/>
            </a:endParaRPr>
          </a:p>
        </c:rich>
      </c:tx>
      <c:overlay val="0"/>
    </c:title>
    <c:autoTitleDeleted val="0"/>
    <c:plotArea>
      <c:layout/>
      <c:scatterChart>
        <c:scatterStyle val="smoothMarker"/>
        <c:varyColors val="0"/>
        <c:ser>
          <c:idx val="0"/>
          <c:order val="0"/>
          <c:tx>
            <c:strRef>
              <c:f>'Shading (2)'!$B$11</c:f>
              <c:strCache>
                <c:ptCount val="1"/>
                <c:pt idx="0">
                  <c:v>No Shading</c:v>
                </c:pt>
              </c:strCache>
            </c:strRef>
          </c:tx>
          <c:marker>
            <c:symbol val="none"/>
          </c:marker>
          <c:xVal>
            <c:numRef>
              <c:f>'Shading (2)'!$C$32:$C$376</c:f>
              <c:numCache>
                <c:formatCode>General</c:formatCode>
                <c:ptCount val="345"/>
                <c:pt idx="0">
                  <c:v>0</c:v>
                </c:pt>
                <c:pt idx="1">
                  <c:v>0.129528108</c:v>
                </c:pt>
                <c:pt idx="2">
                  <c:v>0.27407396699999997</c:v>
                </c:pt>
                <c:pt idx="3">
                  <c:v>0.40360207399999998</c:v>
                </c:pt>
                <c:pt idx="4">
                  <c:v>0.53313018199999995</c:v>
                </c:pt>
                <c:pt idx="5">
                  <c:v>0.66265828999999998</c:v>
                </c:pt>
                <c:pt idx="6">
                  <c:v>0.79218639700000004</c:v>
                </c:pt>
                <c:pt idx="7">
                  <c:v>0.92171450499999996</c:v>
                </c:pt>
                <c:pt idx="8">
                  <c:v>1.051242612</c:v>
                </c:pt>
                <c:pt idx="9">
                  <c:v>1.1807707199999999</c:v>
                </c:pt>
                <c:pt idx="10">
                  <c:v>1.310298827</c:v>
                </c:pt>
                <c:pt idx="11">
                  <c:v>1.454844687</c:v>
                </c:pt>
                <c:pt idx="12">
                  <c:v>1.5843727940000001</c:v>
                </c:pt>
                <c:pt idx="13">
                  <c:v>1.713900902</c:v>
                </c:pt>
                <c:pt idx="14">
                  <c:v>1.8434290090000001</c:v>
                </c:pt>
                <c:pt idx="15">
                  <c:v>1.9879748690000001</c:v>
                </c:pt>
                <c:pt idx="16">
                  <c:v>2.1175029759999999</c:v>
                </c:pt>
                <c:pt idx="17">
                  <c:v>2.2470310840000001</c:v>
                </c:pt>
                <c:pt idx="18">
                  <c:v>2.3765591910000001</c:v>
                </c:pt>
                <c:pt idx="19">
                  <c:v>2.5060872989999998</c:v>
                </c:pt>
                <c:pt idx="20">
                  <c:v>2.635615407</c:v>
                </c:pt>
                <c:pt idx="21">
                  <c:v>2.765143514</c:v>
                </c:pt>
                <c:pt idx="22">
                  <c:v>2.896548841</c:v>
                </c:pt>
                <c:pt idx="23">
                  <c:v>3.026076948</c:v>
                </c:pt>
                <c:pt idx="24">
                  <c:v>3.1556050560000002</c:v>
                </c:pt>
                <c:pt idx="25">
                  <c:v>3.2851331629999998</c:v>
                </c:pt>
                <c:pt idx="26">
                  <c:v>3.4146612709999999</c:v>
                </c:pt>
                <c:pt idx="27">
                  <c:v>3.5460665979999999</c:v>
                </c:pt>
                <c:pt idx="28">
                  <c:v>3.675594705</c:v>
                </c:pt>
                <c:pt idx="29">
                  <c:v>3.8051228130000001</c:v>
                </c:pt>
                <c:pt idx="30">
                  <c:v>3.9346509200000002</c:v>
                </c:pt>
                <c:pt idx="31">
                  <c:v>4.0641790279999999</c:v>
                </c:pt>
                <c:pt idx="32">
                  <c:v>4.1937071359999996</c:v>
                </c:pt>
                <c:pt idx="33">
                  <c:v>4.3232352430000001</c:v>
                </c:pt>
                <c:pt idx="34">
                  <c:v>4.4527633509999998</c:v>
                </c:pt>
                <c:pt idx="35">
                  <c:v>4.5822914580000003</c:v>
                </c:pt>
                <c:pt idx="36">
                  <c:v>4.7136967849999998</c:v>
                </c:pt>
                <c:pt idx="37">
                  <c:v>4.8432248920000003</c:v>
                </c:pt>
                <c:pt idx="38">
                  <c:v>4.972753</c:v>
                </c:pt>
                <c:pt idx="39">
                  <c:v>5.1022811079999997</c:v>
                </c:pt>
                <c:pt idx="40">
                  <c:v>5.233686434</c:v>
                </c:pt>
                <c:pt idx="41">
                  <c:v>5.3632145419999997</c:v>
                </c:pt>
                <c:pt idx="42">
                  <c:v>5.4927426490000002</c:v>
                </c:pt>
                <c:pt idx="43">
                  <c:v>5.6241479759999997</c:v>
                </c:pt>
                <c:pt idx="44">
                  <c:v>5.7536760830000002</c:v>
                </c:pt>
                <c:pt idx="45">
                  <c:v>5.8832041909999999</c:v>
                </c:pt>
                <c:pt idx="46">
                  <c:v>6.0127322989999996</c:v>
                </c:pt>
                <c:pt idx="47">
                  <c:v>6.1422604060000001</c:v>
                </c:pt>
                <c:pt idx="48">
                  <c:v>6.2736657329999996</c:v>
                </c:pt>
                <c:pt idx="49">
                  <c:v>6.4031938400000001</c:v>
                </c:pt>
                <c:pt idx="50">
                  <c:v>6.5327219479999998</c:v>
                </c:pt>
                <c:pt idx="51">
                  <c:v>6.6622500550000003</c:v>
                </c:pt>
                <c:pt idx="52">
                  <c:v>6.791778163</c:v>
                </c:pt>
                <c:pt idx="53">
                  <c:v>6.9213062709999997</c:v>
                </c:pt>
                <c:pt idx="54">
                  <c:v>7.0527115970000001</c:v>
                </c:pt>
                <c:pt idx="55">
                  <c:v>7.1822397049999998</c:v>
                </c:pt>
                <c:pt idx="56">
                  <c:v>7.3117678120000003</c:v>
                </c:pt>
                <c:pt idx="57">
                  <c:v>7.44129592</c:v>
                </c:pt>
                <c:pt idx="58">
                  <c:v>7.5727012460000003</c:v>
                </c:pt>
                <c:pt idx="59">
                  <c:v>7.702229354</c:v>
                </c:pt>
                <c:pt idx="60">
                  <c:v>7.8317574619999997</c:v>
                </c:pt>
                <c:pt idx="61">
                  <c:v>7.963162788</c:v>
                </c:pt>
                <c:pt idx="62">
                  <c:v>8.0926908960000006</c:v>
                </c:pt>
                <c:pt idx="63">
                  <c:v>8.2222190029999993</c:v>
                </c:pt>
                <c:pt idx="64">
                  <c:v>8.3536243300000006</c:v>
                </c:pt>
                <c:pt idx="65">
                  <c:v>8.4831524369999993</c:v>
                </c:pt>
                <c:pt idx="66">
                  <c:v>8.6126805449999999</c:v>
                </c:pt>
                <c:pt idx="67">
                  <c:v>8.7422086530000005</c:v>
                </c:pt>
                <c:pt idx="68">
                  <c:v>8.8736139789999999</c:v>
                </c:pt>
                <c:pt idx="69">
                  <c:v>9.0031420870000005</c:v>
                </c:pt>
                <c:pt idx="70">
                  <c:v>9.1326701939999992</c:v>
                </c:pt>
                <c:pt idx="71">
                  <c:v>9.2621983019999998</c:v>
                </c:pt>
                <c:pt idx="72">
                  <c:v>9.3917264100000004</c:v>
                </c:pt>
                <c:pt idx="73">
                  <c:v>9.5212545169999991</c:v>
                </c:pt>
                <c:pt idx="74">
                  <c:v>9.6507826249999997</c:v>
                </c:pt>
                <c:pt idx="75">
                  <c:v>9.7803107320000002</c:v>
                </c:pt>
                <c:pt idx="76">
                  <c:v>9.9098388400000008</c:v>
                </c:pt>
                <c:pt idx="77">
                  <c:v>10.03936695</c:v>
                </c:pt>
                <c:pt idx="78">
                  <c:v>10.168895060000001</c:v>
                </c:pt>
                <c:pt idx="79">
                  <c:v>10.300300379999999</c:v>
                </c:pt>
                <c:pt idx="80">
                  <c:v>10.42982849</c:v>
                </c:pt>
                <c:pt idx="81">
                  <c:v>10.559356599999999</c:v>
                </c:pt>
                <c:pt idx="82">
                  <c:v>10.69076192</c:v>
                </c:pt>
                <c:pt idx="83">
                  <c:v>10.820290030000001</c:v>
                </c:pt>
                <c:pt idx="84">
                  <c:v>10.94981814</c:v>
                </c:pt>
                <c:pt idx="85">
                  <c:v>11.07934625</c:v>
                </c:pt>
                <c:pt idx="86">
                  <c:v>11.210751569999999</c:v>
                </c:pt>
                <c:pt idx="87">
                  <c:v>11.35529743</c:v>
                </c:pt>
                <c:pt idx="88">
                  <c:v>11.484825539999999</c:v>
                </c:pt>
                <c:pt idx="89">
                  <c:v>11.61435365</c:v>
                </c:pt>
                <c:pt idx="90">
                  <c:v>11.74388175</c:v>
                </c:pt>
                <c:pt idx="91">
                  <c:v>11.873409860000001</c:v>
                </c:pt>
                <c:pt idx="92">
                  <c:v>12.00293797</c:v>
                </c:pt>
                <c:pt idx="93">
                  <c:v>12.134343299999999</c:v>
                </c:pt>
                <c:pt idx="94">
                  <c:v>12.263871399999999</c:v>
                </c:pt>
                <c:pt idx="95">
                  <c:v>12.39339951</c:v>
                </c:pt>
                <c:pt idx="96">
                  <c:v>12.522927620000001</c:v>
                </c:pt>
                <c:pt idx="97">
                  <c:v>12.65245573</c:v>
                </c:pt>
                <c:pt idx="98">
                  <c:v>12.783861050000001</c:v>
                </c:pt>
                <c:pt idx="99">
                  <c:v>12.913389159999999</c:v>
                </c:pt>
                <c:pt idx="100">
                  <c:v>13.04291727</c:v>
                </c:pt>
                <c:pt idx="101">
                  <c:v>13.172445379999999</c:v>
                </c:pt>
                <c:pt idx="102">
                  <c:v>13.301973479999999</c:v>
                </c:pt>
                <c:pt idx="103">
                  <c:v>13.43150159</c:v>
                </c:pt>
                <c:pt idx="104">
                  <c:v>13.561029700000001</c:v>
                </c:pt>
                <c:pt idx="105">
                  <c:v>13.69055781</c:v>
                </c:pt>
                <c:pt idx="106">
                  <c:v>13.82008591</c:v>
                </c:pt>
                <c:pt idx="107">
                  <c:v>13.951491239999999</c:v>
                </c:pt>
                <c:pt idx="108">
                  <c:v>14.08101935</c:v>
                </c:pt>
                <c:pt idx="109">
                  <c:v>14.210547460000001</c:v>
                </c:pt>
                <c:pt idx="110">
                  <c:v>14.340075560000001</c:v>
                </c:pt>
                <c:pt idx="111">
                  <c:v>14.46960367</c:v>
                </c:pt>
                <c:pt idx="112">
                  <c:v>14.59913178</c:v>
                </c:pt>
                <c:pt idx="113">
                  <c:v>14.728659889999999</c:v>
                </c:pt>
                <c:pt idx="114">
                  <c:v>14.858187989999999</c:v>
                </c:pt>
                <c:pt idx="115">
                  <c:v>14.9877161</c:v>
                </c:pt>
                <c:pt idx="116">
                  <c:v>15.117244210000001</c:v>
                </c:pt>
                <c:pt idx="117">
                  <c:v>15.248649540000001</c:v>
                </c:pt>
                <c:pt idx="118">
                  <c:v>15.378177640000001</c:v>
                </c:pt>
                <c:pt idx="119">
                  <c:v>15.50770575</c:v>
                </c:pt>
                <c:pt idx="120">
                  <c:v>15.63723386</c:v>
                </c:pt>
                <c:pt idx="121">
                  <c:v>15.766761969999999</c:v>
                </c:pt>
                <c:pt idx="122">
                  <c:v>15.911307819999999</c:v>
                </c:pt>
                <c:pt idx="123">
                  <c:v>16.04083593</c:v>
                </c:pt>
                <c:pt idx="124">
                  <c:v>16.170364039999999</c:v>
                </c:pt>
                <c:pt idx="125">
                  <c:v>16.299892150000002</c:v>
                </c:pt>
                <c:pt idx="126">
                  <c:v>16.429420260000001</c:v>
                </c:pt>
                <c:pt idx="127">
                  <c:v>16.558948359999999</c:v>
                </c:pt>
                <c:pt idx="128">
                  <c:v>16.688476470000001</c:v>
                </c:pt>
                <c:pt idx="129">
                  <c:v>16.81800458</c:v>
                </c:pt>
                <c:pt idx="130">
                  <c:v>16.947532689999999</c:v>
                </c:pt>
                <c:pt idx="131">
                  <c:v>17.077060790000001</c:v>
                </c:pt>
                <c:pt idx="132">
                  <c:v>17.2065889</c:v>
                </c:pt>
                <c:pt idx="133">
                  <c:v>17.336117009999999</c:v>
                </c:pt>
                <c:pt idx="134">
                  <c:v>17.465645120000001</c:v>
                </c:pt>
                <c:pt idx="135">
                  <c:v>17.610190979999999</c:v>
                </c:pt>
                <c:pt idx="136">
                  <c:v>17.73971908</c:v>
                </c:pt>
                <c:pt idx="137">
                  <c:v>17.869247189999999</c:v>
                </c:pt>
                <c:pt idx="138">
                  <c:v>17.998775299999998</c:v>
                </c:pt>
                <c:pt idx="139">
                  <c:v>18.128303410000001</c:v>
                </c:pt>
                <c:pt idx="140">
                  <c:v>18.257831509999999</c:v>
                </c:pt>
                <c:pt idx="141">
                  <c:v>18.40237737</c:v>
                </c:pt>
                <c:pt idx="142">
                  <c:v>18.531905479999999</c:v>
                </c:pt>
                <c:pt idx="143">
                  <c:v>18.67645134</c:v>
                </c:pt>
                <c:pt idx="144">
                  <c:v>18.820997200000001</c:v>
                </c:pt>
                <c:pt idx="145">
                  <c:v>18.965543060000002</c:v>
                </c:pt>
                <c:pt idx="146">
                  <c:v>19.110088919999999</c:v>
                </c:pt>
                <c:pt idx="147">
                  <c:v>19.239617020000001</c:v>
                </c:pt>
                <c:pt idx="148">
                  <c:v>19.384162880000002</c:v>
                </c:pt>
                <c:pt idx="149">
                  <c:v>19.528708739999999</c:v>
                </c:pt>
                <c:pt idx="150">
                  <c:v>19.6732546</c:v>
                </c:pt>
                <c:pt idx="151">
                  <c:v>19.802782709999999</c:v>
                </c:pt>
                <c:pt idx="152">
                  <c:v>19.932310820000001</c:v>
                </c:pt>
                <c:pt idx="153">
                  <c:v>20.076856679999999</c:v>
                </c:pt>
                <c:pt idx="154">
                  <c:v>20.22140254</c:v>
                </c:pt>
                <c:pt idx="155">
                  <c:v>20.350930640000001</c:v>
                </c:pt>
                <c:pt idx="156">
                  <c:v>20.495476499999999</c:v>
                </c:pt>
                <c:pt idx="157">
                  <c:v>20.625004610000001</c:v>
                </c:pt>
                <c:pt idx="158">
                  <c:v>20.769550469999999</c:v>
                </c:pt>
                <c:pt idx="159">
                  <c:v>20.899078580000001</c:v>
                </c:pt>
                <c:pt idx="160">
                  <c:v>21.043624439999999</c:v>
                </c:pt>
                <c:pt idx="161">
                  <c:v>21.188170289999999</c:v>
                </c:pt>
                <c:pt idx="162">
                  <c:v>21.33271615</c:v>
                </c:pt>
                <c:pt idx="163">
                  <c:v>21.47726201</c:v>
                </c:pt>
                <c:pt idx="164">
                  <c:v>21.621807870000001</c:v>
                </c:pt>
                <c:pt idx="165">
                  <c:v>21.764476510000001</c:v>
                </c:pt>
                <c:pt idx="166">
                  <c:v>21.89400462</c:v>
                </c:pt>
                <c:pt idx="167">
                  <c:v>22.036673260000001</c:v>
                </c:pt>
                <c:pt idx="168">
                  <c:v>22.181219120000002</c:v>
                </c:pt>
                <c:pt idx="169">
                  <c:v>22.323887760000002</c:v>
                </c:pt>
                <c:pt idx="170">
                  <c:v>22.466556400000002</c:v>
                </c:pt>
                <c:pt idx="171">
                  <c:v>22.609225039999998</c:v>
                </c:pt>
                <c:pt idx="172">
                  <c:v>22.738753150000001</c:v>
                </c:pt>
                <c:pt idx="173">
                  <c:v>22.87954457</c:v>
                </c:pt>
                <c:pt idx="174">
                  <c:v>23.02221321</c:v>
                </c:pt>
                <c:pt idx="175">
                  <c:v>23.16488185</c:v>
                </c:pt>
                <c:pt idx="176">
                  <c:v>23.30567327</c:v>
                </c:pt>
                <c:pt idx="177">
                  <c:v>23.44834191</c:v>
                </c:pt>
                <c:pt idx="178">
                  <c:v>23.589133329999999</c:v>
                </c:pt>
                <c:pt idx="179">
                  <c:v>23.729924749999999</c:v>
                </c:pt>
                <c:pt idx="180">
                  <c:v>23.868838960000001</c:v>
                </c:pt>
                <c:pt idx="181">
                  <c:v>24.009630380000001</c:v>
                </c:pt>
                <c:pt idx="182">
                  <c:v>24.148544579999999</c:v>
                </c:pt>
                <c:pt idx="183">
                  <c:v>24.287458780000001</c:v>
                </c:pt>
                <c:pt idx="184">
                  <c:v>24.42637298</c:v>
                </c:pt>
                <c:pt idx="185">
                  <c:v>24.563409969999999</c:v>
                </c:pt>
                <c:pt idx="186">
                  <c:v>24.70044695</c:v>
                </c:pt>
                <c:pt idx="187">
                  <c:v>24.839361149999998</c:v>
                </c:pt>
                <c:pt idx="188">
                  <c:v>24.97452092</c:v>
                </c:pt>
                <c:pt idx="189">
                  <c:v>25.111557900000001</c:v>
                </c:pt>
                <c:pt idx="190">
                  <c:v>25.246717669999999</c:v>
                </c:pt>
                <c:pt idx="191">
                  <c:v>25.380000209999999</c:v>
                </c:pt>
                <c:pt idx="192">
                  <c:v>25.513282759999999</c:v>
                </c:pt>
                <c:pt idx="193">
                  <c:v>25.646565299999999</c:v>
                </c:pt>
                <c:pt idx="194">
                  <c:v>25.777970629999999</c:v>
                </c:pt>
                <c:pt idx="195">
                  <c:v>25.909375959999998</c:v>
                </c:pt>
                <c:pt idx="196">
                  <c:v>26.03890406</c:v>
                </c:pt>
                <c:pt idx="197">
                  <c:v>26.1815727</c:v>
                </c:pt>
                <c:pt idx="198">
                  <c:v>26.32236412</c:v>
                </c:pt>
                <c:pt idx="199">
                  <c:v>26.46315555</c:v>
                </c:pt>
                <c:pt idx="200">
                  <c:v>26.603946969999999</c:v>
                </c:pt>
                <c:pt idx="201">
                  <c:v>26.742861170000001</c:v>
                </c:pt>
                <c:pt idx="202">
                  <c:v>26.879898149999999</c:v>
                </c:pt>
                <c:pt idx="203">
                  <c:v>27.01505792</c:v>
                </c:pt>
                <c:pt idx="204">
                  <c:v>27.150217680000001</c:v>
                </c:pt>
                <c:pt idx="205">
                  <c:v>27.281623010000001</c:v>
                </c:pt>
                <c:pt idx="206">
                  <c:v>27.41115112</c:v>
                </c:pt>
                <c:pt idx="207">
                  <c:v>27.551942539999999</c:v>
                </c:pt>
                <c:pt idx="208">
                  <c:v>27.690856740000001</c:v>
                </c:pt>
                <c:pt idx="209">
                  <c:v>27.827893719999999</c:v>
                </c:pt>
                <c:pt idx="210">
                  <c:v>27.96305349</c:v>
                </c:pt>
                <c:pt idx="211">
                  <c:v>28.09633603</c:v>
                </c:pt>
                <c:pt idx="212">
                  <c:v>28.22774136</c:v>
                </c:pt>
                <c:pt idx="213">
                  <c:v>28.357269469999999</c:v>
                </c:pt>
                <c:pt idx="214">
                  <c:v>28.49430645</c:v>
                </c:pt>
                <c:pt idx="215">
                  <c:v>28.62946621</c:v>
                </c:pt>
                <c:pt idx="216">
                  <c:v>28.762748760000001</c:v>
                </c:pt>
                <c:pt idx="217">
                  <c:v>28.89227687</c:v>
                </c:pt>
                <c:pt idx="218">
                  <c:v>29.029313850000001</c:v>
                </c:pt>
                <c:pt idx="219">
                  <c:v>29.164473619999999</c:v>
                </c:pt>
                <c:pt idx="220">
                  <c:v>29.294001720000001</c:v>
                </c:pt>
                <c:pt idx="221">
                  <c:v>29.431038709999999</c:v>
                </c:pt>
                <c:pt idx="222">
                  <c:v>29.564321249999999</c:v>
                </c:pt>
                <c:pt idx="223">
                  <c:v>29.701358240000001</c:v>
                </c:pt>
                <c:pt idx="224">
                  <c:v>29.834640780000001</c:v>
                </c:pt>
                <c:pt idx="225">
                  <c:v>29.971677759999999</c:v>
                </c:pt>
                <c:pt idx="226">
                  <c:v>30.103083089999998</c:v>
                </c:pt>
                <c:pt idx="227">
                  <c:v>30.232611200000001</c:v>
                </c:pt>
                <c:pt idx="228">
                  <c:v>30.36401652</c:v>
                </c:pt>
                <c:pt idx="229">
                  <c:v>30.499176290000001</c:v>
                </c:pt>
                <c:pt idx="230">
                  <c:v>31.270713278092401</c:v>
                </c:pt>
                <c:pt idx="231">
                  <c:v>31.400241385679699</c:v>
                </c:pt>
                <c:pt idx="232">
                  <c:v>31.529769493266901</c:v>
                </c:pt>
                <c:pt idx="233">
                  <c:v>31.659297600854199</c:v>
                </c:pt>
                <c:pt idx="234">
                  <c:v>31.788825708441401</c:v>
                </c:pt>
                <c:pt idx="235">
                  <c:v>31.916476597078098</c:v>
                </c:pt>
                <c:pt idx="236">
                  <c:v>32.044127485714903</c:v>
                </c:pt>
                <c:pt idx="237">
                  <c:v>32.173655593302101</c:v>
                </c:pt>
                <c:pt idx="238">
                  <c:v>32.301306481938802</c:v>
                </c:pt>
                <c:pt idx="239">
                  <c:v>32.428957370575503</c:v>
                </c:pt>
                <c:pt idx="240">
                  <c:v>32.556608259212197</c:v>
                </c:pt>
                <c:pt idx="241">
                  <c:v>32.684259147848898</c:v>
                </c:pt>
              </c:numCache>
            </c:numRef>
          </c:xVal>
          <c:yVal>
            <c:numRef>
              <c:f>'Shading (2)'!$B$32:$B$376</c:f>
              <c:numCache>
                <c:formatCode>General</c:formatCode>
                <c:ptCount val="345"/>
                <c:pt idx="0">
                  <c:v>9.3453298930000006</c:v>
                </c:pt>
                <c:pt idx="1">
                  <c:v>9.3447161990000005</c:v>
                </c:pt>
                <c:pt idx="2">
                  <c:v>9.3441025050000004</c:v>
                </c:pt>
                <c:pt idx="3">
                  <c:v>9.3434888110000003</c:v>
                </c:pt>
                <c:pt idx="4">
                  <c:v>9.3434888110000003</c:v>
                </c:pt>
                <c:pt idx="5">
                  <c:v>9.3428751170000002</c:v>
                </c:pt>
                <c:pt idx="6">
                  <c:v>9.3428751170000002</c:v>
                </c:pt>
                <c:pt idx="7">
                  <c:v>9.3422614240000001</c:v>
                </c:pt>
                <c:pt idx="8">
                  <c:v>9.34164773</c:v>
                </c:pt>
                <c:pt idx="9">
                  <c:v>9.34164773</c:v>
                </c:pt>
                <c:pt idx="10">
                  <c:v>9.34164773</c:v>
                </c:pt>
                <c:pt idx="11">
                  <c:v>9.3410340359999999</c:v>
                </c:pt>
                <c:pt idx="12">
                  <c:v>9.3404203419999998</c:v>
                </c:pt>
                <c:pt idx="13">
                  <c:v>9.3398066479999997</c:v>
                </c:pt>
                <c:pt idx="14">
                  <c:v>9.3391929539999996</c:v>
                </c:pt>
                <c:pt idx="15">
                  <c:v>9.3391929539999996</c:v>
                </c:pt>
                <c:pt idx="16">
                  <c:v>9.3385792609999996</c:v>
                </c:pt>
                <c:pt idx="17">
                  <c:v>9.3379655669999995</c:v>
                </c:pt>
                <c:pt idx="18">
                  <c:v>9.3379655669999995</c:v>
                </c:pt>
                <c:pt idx="19">
                  <c:v>9.3367381789999992</c:v>
                </c:pt>
                <c:pt idx="20">
                  <c:v>9.3367381789999992</c:v>
                </c:pt>
                <c:pt idx="21">
                  <c:v>9.3367381789999992</c:v>
                </c:pt>
                <c:pt idx="22">
                  <c:v>9.3361244849999991</c:v>
                </c:pt>
                <c:pt idx="23">
                  <c:v>9.3355107910000008</c:v>
                </c:pt>
                <c:pt idx="24">
                  <c:v>9.3355107910000008</c:v>
                </c:pt>
                <c:pt idx="25">
                  <c:v>9.3348970970000007</c:v>
                </c:pt>
                <c:pt idx="26">
                  <c:v>9.3342834040000007</c:v>
                </c:pt>
                <c:pt idx="27">
                  <c:v>9.3342834040000007</c:v>
                </c:pt>
                <c:pt idx="28">
                  <c:v>9.3342834040000007</c:v>
                </c:pt>
                <c:pt idx="29">
                  <c:v>9.3336697100000006</c:v>
                </c:pt>
                <c:pt idx="30">
                  <c:v>9.3336697100000006</c:v>
                </c:pt>
                <c:pt idx="31">
                  <c:v>9.3330560160000005</c:v>
                </c:pt>
                <c:pt idx="32">
                  <c:v>9.3324423220000003</c:v>
                </c:pt>
                <c:pt idx="33">
                  <c:v>9.3324423220000003</c:v>
                </c:pt>
                <c:pt idx="34">
                  <c:v>9.3324423220000003</c:v>
                </c:pt>
                <c:pt idx="35">
                  <c:v>9.3318286280000002</c:v>
                </c:pt>
                <c:pt idx="36">
                  <c:v>9.3312149340000001</c:v>
                </c:pt>
                <c:pt idx="37">
                  <c:v>9.3312149340000001</c:v>
                </c:pt>
                <c:pt idx="38">
                  <c:v>9.3306012410000001</c:v>
                </c:pt>
                <c:pt idx="39">
                  <c:v>9.329987547</c:v>
                </c:pt>
                <c:pt idx="40">
                  <c:v>9.329987547</c:v>
                </c:pt>
                <c:pt idx="41">
                  <c:v>9.3293738529999999</c:v>
                </c:pt>
                <c:pt idx="42">
                  <c:v>9.3287601589999998</c:v>
                </c:pt>
                <c:pt idx="43">
                  <c:v>9.3287601589999998</c:v>
                </c:pt>
                <c:pt idx="44">
                  <c:v>9.3281464649999997</c:v>
                </c:pt>
                <c:pt idx="45">
                  <c:v>9.3275327709999996</c:v>
                </c:pt>
                <c:pt idx="46">
                  <c:v>9.3275327709999996</c:v>
                </c:pt>
                <c:pt idx="47">
                  <c:v>9.3275327709999996</c:v>
                </c:pt>
                <c:pt idx="48">
                  <c:v>9.3275327709999996</c:v>
                </c:pt>
                <c:pt idx="49">
                  <c:v>9.3269190769999994</c:v>
                </c:pt>
                <c:pt idx="50">
                  <c:v>9.3263053839999994</c:v>
                </c:pt>
                <c:pt idx="51">
                  <c:v>9.3256916899999993</c:v>
                </c:pt>
                <c:pt idx="52">
                  <c:v>9.3256916899999993</c:v>
                </c:pt>
                <c:pt idx="53">
                  <c:v>9.3256916899999993</c:v>
                </c:pt>
                <c:pt idx="54">
                  <c:v>9.3256916899999993</c:v>
                </c:pt>
                <c:pt idx="55">
                  <c:v>9.3250779959999992</c:v>
                </c:pt>
                <c:pt idx="56">
                  <c:v>9.3244643020000009</c:v>
                </c:pt>
                <c:pt idx="57">
                  <c:v>9.3244643020000009</c:v>
                </c:pt>
                <c:pt idx="58">
                  <c:v>9.3238506080000008</c:v>
                </c:pt>
                <c:pt idx="59">
                  <c:v>9.3238506080000008</c:v>
                </c:pt>
                <c:pt idx="60">
                  <c:v>9.3238506080000008</c:v>
                </c:pt>
                <c:pt idx="61">
                  <c:v>9.3232369140000007</c:v>
                </c:pt>
                <c:pt idx="62">
                  <c:v>9.3226232210000006</c:v>
                </c:pt>
                <c:pt idx="63">
                  <c:v>9.3226232210000006</c:v>
                </c:pt>
                <c:pt idx="64">
                  <c:v>9.3226232210000006</c:v>
                </c:pt>
                <c:pt idx="65">
                  <c:v>9.3220095270000005</c:v>
                </c:pt>
                <c:pt idx="66">
                  <c:v>9.3213958330000004</c:v>
                </c:pt>
                <c:pt idx="67">
                  <c:v>9.3213958330000004</c:v>
                </c:pt>
                <c:pt idx="68">
                  <c:v>9.3207821390000003</c:v>
                </c:pt>
                <c:pt idx="69">
                  <c:v>9.3201684450000002</c:v>
                </c:pt>
                <c:pt idx="70">
                  <c:v>9.3207821390000003</c:v>
                </c:pt>
                <c:pt idx="71">
                  <c:v>9.3207821390000003</c:v>
                </c:pt>
                <c:pt idx="72">
                  <c:v>9.3201684450000002</c:v>
                </c:pt>
                <c:pt idx="73">
                  <c:v>9.3201684450000002</c:v>
                </c:pt>
                <c:pt idx="74">
                  <c:v>9.3201684450000002</c:v>
                </c:pt>
                <c:pt idx="75">
                  <c:v>9.3195547510000001</c:v>
                </c:pt>
                <c:pt idx="76">
                  <c:v>9.3201684450000002</c:v>
                </c:pt>
                <c:pt idx="77">
                  <c:v>9.3201684450000002</c:v>
                </c:pt>
                <c:pt idx="78">
                  <c:v>9.3195547510000001</c:v>
                </c:pt>
                <c:pt idx="79">
                  <c:v>9.3195547510000001</c:v>
                </c:pt>
                <c:pt idx="80">
                  <c:v>9.318941057</c:v>
                </c:pt>
                <c:pt idx="81">
                  <c:v>9.318941057</c:v>
                </c:pt>
                <c:pt idx="82">
                  <c:v>9.318941057</c:v>
                </c:pt>
                <c:pt idx="83">
                  <c:v>9.318941057</c:v>
                </c:pt>
                <c:pt idx="84">
                  <c:v>9.318941057</c:v>
                </c:pt>
                <c:pt idx="85">
                  <c:v>9.318941057</c:v>
                </c:pt>
                <c:pt idx="86">
                  <c:v>9.318941057</c:v>
                </c:pt>
                <c:pt idx="87">
                  <c:v>9.3183273639999999</c:v>
                </c:pt>
                <c:pt idx="88">
                  <c:v>9.3177136699999998</c:v>
                </c:pt>
                <c:pt idx="89">
                  <c:v>9.3183273639999999</c:v>
                </c:pt>
                <c:pt idx="90">
                  <c:v>9.3183273639999999</c:v>
                </c:pt>
                <c:pt idx="91">
                  <c:v>9.3177136699999998</c:v>
                </c:pt>
                <c:pt idx="92">
                  <c:v>9.3170999759999997</c:v>
                </c:pt>
                <c:pt idx="93">
                  <c:v>9.3164862819999996</c:v>
                </c:pt>
                <c:pt idx="94">
                  <c:v>9.3170999759999997</c:v>
                </c:pt>
                <c:pt idx="95">
                  <c:v>9.3164862819999996</c:v>
                </c:pt>
                <c:pt idx="96">
                  <c:v>9.3164862819999996</c:v>
                </c:pt>
                <c:pt idx="97">
                  <c:v>9.3164862819999996</c:v>
                </c:pt>
                <c:pt idx="98">
                  <c:v>9.3158725879999995</c:v>
                </c:pt>
                <c:pt idx="99">
                  <c:v>9.3152588939999994</c:v>
                </c:pt>
                <c:pt idx="100">
                  <c:v>9.3152588939999994</c:v>
                </c:pt>
                <c:pt idx="101">
                  <c:v>9.3152588939999994</c:v>
                </c:pt>
                <c:pt idx="102">
                  <c:v>9.3146452009999994</c:v>
                </c:pt>
                <c:pt idx="103">
                  <c:v>9.3146452009999994</c:v>
                </c:pt>
                <c:pt idx="104">
                  <c:v>9.3140315069999993</c:v>
                </c:pt>
                <c:pt idx="105">
                  <c:v>9.3140315069999993</c:v>
                </c:pt>
                <c:pt idx="106">
                  <c:v>9.3134178129999992</c:v>
                </c:pt>
                <c:pt idx="107">
                  <c:v>9.3134178129999992</c:v>
                </c:pt>
                <c:pt idx="108">
                  <c:v>9.3134178129999992</c:v>
                </c:pt>
                <c:pt idx="109">
                  <c:v>9.3134178129999992</c:v>
                </c:pt>
                <c:pt idx="110">
                  <c:v>9.3128041190000008</c:v>
                </c:pt>
                <c:pt idx="111">
                  <c:v>9.3128041190000008</c:v>
                </c:pt>
                <c:pt idx="112">
                  <c:v>9.3121904250000007</c:v>
                </c:pt>
                <c:pt idx="113">
                  <c:v>9.3121904250000007</c:v>
                </c:pt>
                <c:pt idx="114">
                  <c:v>9.3115767310000006</c:v>
                </c:pt>
                <c:pt idx="115">
                  <c:v>9.3115767310000006</c:v>
                </c:pt>
                <c:pt idx="116">
                  <c:v>9.3103493440000005</c:v>
                </c:pt>
                <c:pt idx="117">
                  <c:v>9.3097356500000004</c:v>
                </c:pt>
                <c:pt idx="118">
                  <c:v>9.3097356500000004</c:v>
                </c:pt>
                <c:pt idx="119">
                  <c:v>9.3091219560000003</c:v>
                </c:pt>
                <c:pt idx="120">
                  <c:v>9.3091219560000003</c:v>
                </c:pt>
                <c:pt idx="121">
                  <c:v>9.3085082620000001</c:v>
                </c:pt>
                <c:pt idx="122">
                  <c:v>9.3072808739999999</c:v>
                </c:pt>
                <c:pt idx="123">
                  <c:v>9.3066671799999998</c:v>
                </c:pt>
                <c:pt idx="124">
                  <c:v>9.3066671799999998</c:v>
                </c:pt>
                <c:pt idx="125">
                  <c:v>9.3060534869999998</c:v>
                </c:pt>
                <c:pt idx="126">
                  <c:v>9.3054397929999997</c:v>
                </c:pt>
                <c:pt idx="127">
                  <c:v>9.3042124049999995</c:v>
                </c:pt>
                <c:pt idx="128">
                  <c:v>9.3035987109999994</c:v>
                </c:pt>
                <c:pt idx="129">
                  <c:v>9.3029850169999992</c:v>
                </c:pt>
                <c:pt idx="130">
                  <c:v>9.3023713239999992</c:v>
                </c:pt>
                <c:pt idx="131">
                  <c:v>9.3017576300000009</c:v>
                </c:pt>
                <c:pt idx="132">
                  <c:v>9.3005302420000007</c:v>
                </c:pt>
                <c:pt idx="133">
                  <c:v>9.2993028540000005</c:v>
                </c:pt>
                <c:pt idx="134">
                  <c:v>9.2980754670000003</c:v>
                </c:pt>
                <c:pt idx="135">
                  <c:v>9.2974617730000002</c:v>
                </c:pt>
                <c:pt idx="136">
                  <c:v>9.296234385</c:v>
                </c:pt>
                <c:pt idx="137">
                  <c:v>9.2950069969999998</c:v>
                </c:pt>
                <c:pt idx="138">
                  <c:v>9.2937796099999996</c:v>
                </c:pt>
                <c:pt idx="139">
                  <c:v>9.2931659159999995</c:v>
                </c:pt>
                <c:pt idx="140">
                  <c:v>9.2919385279999993</c:v>
                </c:pt>
                <c:pt idx="141">
                  <c:v>9.2913248339999992</c:v>
                </c:pt>
                <c:pt idx="142">
                  <c:v>9.2900974470000008</c:v>
                </c:pt>
                <c:pt idx="143">
                  <c:v>9.2888700590000006</c:v>
                </c:pt>
                <c:pt idx="144">
                  <c:v>9.2870289770000003</c:v>
                </c:pt>
                <c:pt idx="145">
                  <c:v>9.2851878960000001</c:v>
                </c:pt>
                <c:pt idx="146">
                  <c:v>9.2839605079999998</c:v>
                </c:pt>
                <c:pt idx="147">
                  <c:v>9.2827331199999996</c:v>
                </c:pt>
                <c:pt idx="148">
                  <c:v>9.2808920389999994</c:v>
                </c:pt>
                <c:pt idx="149">
                  <c:v>9.2790509570000008</c:v>
                </c:pt>
                <c:pt idx="150">
                  <c:v>9.2765961820000005</c:v>
                </c:pt>
                <c:pt idx="151">
                  <c:v>9.2753687940000002</c:v>
                </c:pt>
                <c:pt idx="152">
                  <c:v>9.2741414070000001</c:v>
                </c:pt>
                <c:pt idx="153">
                  <c:v>9.2723003249999998</c:v>
                </c:pt>
                <c:pt idx="154">
                  <c:v>9.2704592439999995</c:v>
                </c:pt>
                <c:pt idx="155">
                  <c:v>9.2686181619999992</c:v>
                </c:pt>
                <c:pt idx="156">
                  <c:v>9.2661633870000006</c:v>
                </c:pt>
                <c:pt idx="157">
                  <c:v>9.2649359990000004</c:v>
                </c:pt>
                <c:pt idx="158">
                  <c:v>9.2630949170000001</c:v>
                </c:pt>
                <c:pt idx="159">
                  <c:v>9.26186753</c:v>
                </c:pt>
                <c:pt idx="160">
                  <c:v>9.2600264479999996</c:v>
                </c:pt>
                <c:pt idx="161">
                  <c:v>9.2575716729999993</c:v>
                </c:pt>
                <c:pt idx="162">
                  <c:v>9.2557305910000007</c:v>
                </c:pt>
                <c:pt idx="163">
                  <c:v>9.2532758160000004</c:v>
                </c:pt>
                <c:pt idx="164">
                  <c:v>9.2502073469999999</c:v>
                </c:pt>
                <c:pt idx="165">
                  <c:v>9.2477525709999995</c:v>
                </c:pt>
                <c:pt idx="166">
                  <c:v>9.2440704080000007</c:v>
                </c:pt>
                <c:pt idx="167">
                  <c:v>9.2403882450000001</c:v>
                </c:pt>
                <c:pt idx="168">
                  <c:v>9.2354786939999993</c:v>
                </c:pt>
                <c:pt idx="169">
                  <c:v>9.2299554500000003</c:v>
                </c:pt>
                <c:pt idx="170">
                  <c:v>9.2232048169999992</c:v>
                </c:pt>
                <c:pt idx="171">
                  <c:v>9.2146131039999997</c:v>
                </c:pt>
                <c:pt idx="172">
                  <c:v>9.2066350840000002</c:v>
                </c:pt>
                <c:pt idx="173">
                  <c:v>9.1962022880000003</c:v>
                </c:pt>
                <c:pt idx="174">
                  <c:v>9.1851557990000003</c:v>
                </c:pt>
                <c:pt idx="175">
                  <c:v>9.1728819220000002</c:v>
                </c:pt>
                <c:pt idx="176">
                  <c:v>9.1593806569999998</c:v>
                </c:pt>
                <c:pt idx="177">
                  <c:v>9.1452656989999994</c:v>
                </c:pt>
                <c:pt idx="178">
                  <c:v>9.1305370470000007</c:v>
                </c:pt>
                <c:pt idx="179">
                  <c:v>9.1139673129999998</c:v>
                </c:pt>
                <c:pt idx="180">
                  <c:v>9.0967838850000007</c:v>
                </c:pt>
                <c:pt idx="181">
                  <c:v>9.0777593759999995</c:v>
                </c:pt>
                <c:pt idx="182">
                  <c:v>9.058121173</c:v>
                </c:pt>
                <c:pt idx="183">
                  <c:v>9.0366418880000001</c:v>
                </c:pt>
                <c:pt idx="184">
                  <c:v>9.0145489100000002</c:v>
                </c:pt>
                <c:pt idx="185">
                  <c:v>8.99061485</c:v>
                </c:pt>
                <c:pt idx="186">
                  <c:v>8.9648397079999995</c:v>
                </c:pt>
                <c:pt idx="187">
                  <c:v>8.9372234850000005</c:v>
                </c:pt>
                <c:pt idx="188">
                  <c:v>8.9083798739999995</c:v>
                </c:pt>
                <c:pt idx="189">
                  <c:v>8.8783088760000002</c:v>
                </c:pt>
                <c:pt idx="190">
                  <c:v>8.8463967960000005</c:v>
                </c:pt>
                <c:pt idx="191">
                  <c:v>8.8120299400000004</c:v>
                </c:pt>
                <c:pt idx="192">
                  <c:v>8.775822003</c:v>
                </c:pt>
                <c:pt idx="193">
                  <c:v>8.7377729849999994</c:v>
                </c:pt>
                <c:pt idx="194">
                  <c:v>8.6978828850000003</c:v>
                </c:pt>
                <c:pt idx="195">
                  <c:v>8.6555380090000007</c:v>
                </c:pt>
                <c:pt idx="196">
                  <c:v>8.6119657459999992</c:v>
                </c:pt>
                <c:pt idx="197">
                  <c:v>8.5598017689999999</c:v>
                </c:pt>
                <c:pt idx="198">
                  <c:v>8.5057967110000003</c:v>
                </c:pt>
                <c:pt idx="199">
                  <c:v>8.4493368770000004</c:v>
                </c:pt>
                <c:pt idx="200">
                  <c:v>8.3898085739999999</c:v>
                </c:pt>
                <c:pt idx="201">
                  <c:v>8.3278254960000009</c:v>
                </c:pt>
                <c:pt idx="202">
                  <c:v>8.2621602539999994</c:v>
                </c:pt>
                <c:pt idx="203">
                  <c:v>8.1946539309999995</c:v>
                </c:pt>
                <c:pt idx="204">
                  <c:v>8.1240791389999991</c:v>
                </c:pt>
                <c:pt idx="205">
                  <c:v>8.0510495710000001</c:v>
                </c:pt>
                <c:pt idx="206">
                  <c:v>7.9749515339999997</c:v>
                </c:pt>
                <c:pt idx="207">
                  <c:v>7.8884207010000003</c:v>
                </c:pt>
                <c:pt idx="208">
                  <c:v>7.7988213999999996</c:v>
                </c:pt>
                <c:pt idx="209">
                  <c:v>7.7067673230000002</c:v>
                </c:pt>
                <c:pt idx="210">
                  <c:v>7.6116447770000004</c:v>
                </c:pt>
                <c:pt idx="211">
                  <c:v>7.5134537610000001</c:v>
                </c:pt>
                <c:pt idx="212">
                  <c:v>7.4128079710000003</c:v>
                </c:pt>
                <c:pt idx="213">
                  <c:v>7.309093711</c:v>
                </c:pt>
                <c:pt idx="214">
                  <c:v>7.1943329609999997</c:v>
                </c:pt>
                <c:pt idx="215">
                  <c:v>7.076503743</c:v>
                </c:pt>
                <c:pt idx="216">
                  <c:v>6.9568334429999998</c:v>
                </c:pt>
                <c:pt idx="217">
                  <c:v>6.8353220610000003</c:v>
                </c:pt>
                <c:pt idx="218">
                  <c:v>6.7003094150000004</c:v>
                </c:pt>
                <c:pt idx="219">
                  <c:v>6.5640693810000004</c:v>
                </c:pt>
                <c:pt idx="220">
                  <c:v>6.4266019590000001</c:v>
                </c:pt>
                <c:pt idx="221">
                  <c:v>6.2774743549999998</c:v>
                </c:pt>
                <c:pt idx="222">
                  <c:v>6.1265056690000002</c:v>
                </c:pt>
                <c:pt idx="223">
                  <c:v>5.9644904929999996</c:v>
                </c:pt>
                <c:pt idx="224">
                  <c:v>5.8024753179999999</c:v>
                </c:pt>
                <c:pt idx="225">
                  <c:v>5.6287999590000002</c:v>
                </c:pt>
                <c:pt idx="226">
                  <c:v>5.4563519879999998</c:v>
                </c:pt>
                <c:pt idx="227">
                  <c:v>5.2857450989999997</c:v>
                </c:pt>
                <c:pt idx="228">
                  <c:v>5.1047054139999997</c:v>
                </c:pt>
                <c:pt idx="229">
                  <c:v>4.9169150970000004</c:v>
                </c:pt>
                <c:pt idx="230">
                  <c:v>2.6487026410177399</c:v>
                </c:pt>
                <c:pt idx="231">
                  <c:v>2.4253180809319002</c:v>
                </c:pt>
                <c:pt idx="232">
                  <c:v>2.19763766392134</c:v>
                </c:pt>
                <c:pt idx="233">
                  <c:v>1.9748667976819001</c:v>
                </c:pt>
                <c:pt idx="234">
                  <c:v>1.73061664681882</c:v>
                </c:pt>
                <c:pt idx="235">
                  <c:v>1.4980266790371399</c:v>
                </c:pt>
                <c:pt idx="236">
                  <c:v>1.2488669774029399</c:v>
                </c:pt>
                <c:pt idx="237">
                  <c:v>1.01014007115737</c:v>
                </c:pt>
                <c:pt idx="238">
                  <c:v>0.76343514490872599</c:v>
                </c:pt>
                <c:pt idx="239">
                  <c:v>0.49831940326839702</c:v>
                </c:pt>
                <c:pt idx="240">
                  <c:v>0.23872690624557399</c:v>
                </c:pt>
                <c:pt idx="241">
                  <c:v>1.2273876927793E-3</c:v>
                </c:pt>
              </c:numCache>
            </c:numRef>
          </c:yVal>
          <c:smooth val="1"/>
          <c:extLst>
            <c:ext xmlns:c16="http://schemas.microsoft.com/office/drawing/2014/chart" uri="{C3380CC4-5D6E-409C-BE32-E72D297353CC}">
              <c16:uniqueId val="{00000000-A695-46AC-97A8-E0E2A94329B5}"/>
            </c:ext>
          </c:extLst>
        </c:ser>
        <c:ser>
          <c:idx val="1"/>
          <c:order val="1"/>
          <c:tx>
            <c:strRef>
              <c:f>'Shading (2)'!$D$11</c:f>
              <c:strCache>
                <c:ptCount val="1"/>
                <c:pt idx="0">
                  <c:v>12.5% Shading</c:v>
                </c:pt>
              </c:strCache>
            </c:strRef>
          </c:tx>
          <c:marker>
            <c:symbol val="none"/>
          </c:marker>
          <c:xVal>
            <c:numRef>
              <c:f>'Shading (2)'!$E$32:$E$276</c:f>
              <c:numCache>
                <c:formatCode>General</c:formatCode>
                <c:ptCount val="245"/>
                <c:pt idx="0">
                  <c:v>9.3860950000000005E-3</c:v>
                </c:pt>
                <c:pt idx="1">
                  <c:v>0.15393195400000001</c:v>
                </c:pt>
                <c:pt idx="2">
                  <c:v>0.29847781299999998</c:v>
                </c:pt>
                <c:pt idx="3">
                  <c:v>0.44302367199999998</c:v>
                </c:pt>
                <c:pt idx="4">
                  <c:v>0.58944675000000002</c:v>
                </c:pt>
                <c:pt idx="5">
                  <c:v>0.73586982899999998</c:v>
                </c:pt>
                <c:pt idx="6">
                  <c:v>0.88041568800000003</c:v>
                </c:pt>
                <c:pt idx="7">
                  <c:v>1.026838766</c:v>
                </c:pt>
                <c:pt idx="8">
                  <c:v>1.171384625</c:v>
                </c:pt>
                <c:pt idx="9">
                  <c:v>1.3159304839999999</c:v>
                </c:pt>
                <c:pt idx="10">
                  <c:v>1.4623535620000001</c:v>
                </c:pt>
                <c:pt idx="11">
                  <c:v>1.608776641</c:v>
                </c:pt>
                <c:pt idx="12">
                  <c:v>1.7533224999999999</c:v>
                </c:pt>
                <c:pt idx="13">
                  <c:v>1.8978683590000001</c:v>
                </c:pt>
                <c:pt idx="14">
                  <c:v>2.044291437</c:v>
                </c:pt>
                <c:pt idx="15">
                  <c:v>2.188837296</c:v>
                </c:pt>
                <c:pt idx="16">
                  <c:v>2.3352603740000002</c:v>
                </c:pt>
                <c:pt idx="17">
                  <c:v>2.481683453</c:v>
                </c:pt>
                <c:pt idx="18">
                  <c:v>2.626229312</c:v>
                </c:pt>
                <c:pt idx="19">
                  <c:v>2.7576346379999999</c:v>
                </c:pt>
                <c:pt idx="20">
                  <c:v>2.9021804979999999</c:v>
                </c:pt>
                <c:pt idx="21">
                  <c:v>3.0335858240000002</c:v>
                </c:pt>
                <c:pt idx="22">
                  <c:v>3.180008902</c:v>
                </c:pt>
                <c:pt idx="23">
                  <c:v>3.3245547609999999</c:v>
                </c:pt>
                <c:pt idx="24">
                  <c:v>3.4709778400000002</c:v>
                </c:pt>
                <c:pt idx="25">
                  <c:v>3.617400918</c:v>
                </c:pt>
                <c:pt idx="26">
                  <c:v>3.7619467769999999</c:v>
                </c:pt>
                <c:pt idx="27">
                  <c:v>3.9083698550000001</c:v>
                </c:pt>
                <c:pt idx="28">
                  <c:v>4.0529157140000001</c:v>
                </c:pt>
                <c:pt idx="29">
                  <c:v>4.1993387919999998</c:v>
                </c:pt>
                <c:pt idx="30">
                  <c:v>4.3457618699999996</c:v>
                </c:pt>
                <c:pt idx="31">
                  <c:v>4.4921849490000003</c:v>
                </c:pt>
                <c:pt idx="32">
                  <c:v>4.6367308080000003</c:v>
                </c:pt>
                <c:pt idx="33">
                  <c:v>4.7681361339999997</c:v>
                </c:pt>
                <c:pt idx="34">
                  <c:v>4.9126819939999997</c:v>
                </c:pt>
                <c:pt idx="35">
                  <c:v>5.04408732</c:v>
                </c:pt>
                <c:pt idx="36">
                  <c:v>5.188633179</c:v>
                </c:pt>
                <c:pt idx="37">
                  <c:v>5.3350562569999997</c:v>
                </c:pt>
                <c:pt idx="38">
                  <c:v>5.4814793359999996</c:v>
                </c:pt>
                <c:pt idx="39">
                  <c:v>5.6260251950000004</c:v>
                </c:pt>
                <c:pt idx="40">
                  <c:v>5.7574305209999999</c:v>
                </c:pt>
                <c:pt idx="41">
                  <c:v>5.9019763799999998</c:v>
                </c:pt>
                <c:pt idx="42">
                  <c:v>6.0483994589999996</c:v>
                </c:pt>
                <c:pt idx="43">
                  <c:v>6.1929453179999996</c:v>
                </c:pt>
                <c:pt idx="44">
                  <c:v>6.3243506439999999</c:v>
                </c:pt>
                <c:pt idx="45">
                  <c:v>6.4707737229999998</c:v>
                </c:pt>
                <c:pt idx="46">
                  <c:v>6.6153195819999997</c:v>
                </c:pt>
                <c:pt idx="47">
                  <c:v>6.7617426600000003</c:v>
                </c:pt>
                <c:pt idx="48">
                  <c:v>6.9081657380000001</c:v>
                </c:pt>
                <c:pt idx="49">
                  <c:v>7.0545888159999999</c:v>
                </c:pt>
                <c:pt idx="50">
                  <c:v>7.2010118939999996</c:v>
                </c:pt>
                <c:pt idx="51">
                  <c:v>7.3474349720000003</c:v>
                </c:pt>
                <c:pt idx="52">
                  <c:v>7.4919808320000003</c:v>
                </c:pt>
                <c:pt idx="53">
                  <c:v>7.6233861579999997</c:v>
                </c:pt>
                <c:pt idx="54">
                  <c:v>7.7698092360000004</c:v>
                </c:pt>
                <c:pt idx="55">
                  <c:v>7.9162323140000002</c:v>
                </c:pt>
                <c:pt idx="56">
                  <c:v>8.0607781739999993</c:v>
                </c:pt>
                <c:pt idx="57">
                  <c:v>8.1921835000000005</c:v>
                </c:pt>
                <c:pt idx="58">
                  <c:v>8.3386065780000003</c:v>
                </c:pt>
                <c:pt idx="59">
                  <c:v>8.4831524369999993</c:v>
                </c:pt>
                <c:pt idx="60">
                  <c:v>8.6295755159999992</c:v>
                </c:pt>
                <c:pt idx="61">
                  <c:v>8.7759985940000007</c:v>
                </c:pt>
                <c:pt idx="62">
                  <c:v>8.9205444529999998</c:v>
                </c:pt>
                <c:pt idx="63">
                  <c:v>9.0519497799999993</c:v>
                </c:pt>
                <c:pt idx="64">
                  <c:v>9.1964956390000001</c:v>
                </c:pt>
                <c:pt idx="65">
                  <c:v>9.3279009649999995</c:v>
                </c:pt>
                <c:pt idx="66">
                  <c:v>9.4724468240000004</c:v>
                </c:pt>
                <c:pt idx="67">
                  <c:v>9.6038521509999999</c:v>
                </c:pt>
                <c:pt idx="68">
                  <c:v>9.7483980100000007</c:v>
                </c:pt>
                <c:pt idx="69">
                  <c:v>9.8948210880000005</c:v>
                </c:pt>
                <c:pt idx="70">
                  <c:v>10.041244170000001</c:v>
                </c:pt>
                <c:pt idx="71">
                  <c:v>10.18766724</c:v>
                </c:pt>
                <c:pt idx="72">
                  <c:v>10.33409032</c:v>
                </c:pt>
                <c:pt idx="73">
                  <c:v>10.478636180000001</c:v>
                </c:pt>
                <c:pt idx="74">
                  <c:v>10.62505926</c:v>
                </c:pt>
                <c:pt idx="75">
                  <c:v>10.77148234</c:v>
                </c:pt>
                <c:pt idx="76">
                  <c:v>10.9160282</c:v>
                </c:pt>
                <c:pt idx="77">
                  <c:v>11.062451279999999</c:v>
                </c:pt>
                <c:pt idx="78">
                  <c:v>11.20887435</c:v>
                </c:pt>
                <c:pt idx="79">
                  <c:v>11.353420209999999</c:v>
                </c:pt>
                <c:pt idx="80">
                  <c:v>11.499843289999999</c:v>
                </c:pt>
                <c:pt idx="81">
                  <c:v>11.64438915</c:v>
                </c:pt>
                <c:pt idx="82">
                  <c:v>11.79081223</c:v>
                </c:pt>
                <c:pt idx="83">
                  <c:v>11.93723531</c:v>
                </c:pt>
                <c:pt idx="84">
                  <c:v>12.081781169999999</c:v>
                </c:pt>
                <c:pt idx="85">
                  <c:v>12.22820424</c:v>
                </c:pt>
                <c:pt idx="86">
                  <c:v>12.37462732</c:v>
                </c:pt>
                <c:pt idx="87">
                  <c:v>12.519173179999999</c:v>
                </c:pt>
                <c:pt idx="88">
                  <c:v>12.665596259999999</c:v>
                </c:pt>
                <c:pt idx="89">
                  <c:v>12.812019340000001</c:v>
                </c:pt>
                <c:pt idx="90">
                  <c:v>12.9565652</c:v>
                </c:pt>
                <c:pt idx="91">
                  <c:v>13.101111059999999</c:v>
                </c:pt>
                <c:pt idx="92">
                  <c:v>13.24565692</c:v>
                </c:pt>
                <c:pt idx="93">
                  <c:v>13.39020277</c:v>
                </c:pt>
                <c:pt idx="94">
                  <c:v>13.53662585</c:v>
                </c:pt>
                <c:pt idx="95">
                  <c:v>13.681171709999999</c:v>
                </c:pt>
                <c:pt idx="96">
                  <c:v>13.82571757</c:v>
                </c:pt>
                <c:pt idx="97">
                  <c:v>13.96838621</c:v>
                </c:pt>
                <c:pt idx="98">
                  <c:v>14.112932069999999</c:v>
                </c:pt>
                <c:pt idx="99">
                  <c:v>14.25747793</c:v>
                </c:pt>
                <c:pt idx="100">
                  <c:v>14.402023789999999</c:v>
                </c:pt>
                <c:pt idx="101">
                  <c:v>14.54469243</c:v>
                </c:pt>
                <c:pt idx="102">
                  <c:v>14.68736107</c:v>
                </c:pt>
                <c:pt idx="103">
                  <c:v>14.83002971</c:v>
                </c:pt>
                <c:pt idx="104">
                  <c:v>14.97269835</c:v>
                </c:pt>
                <c:pt idx="105">
                  <c:v>15.11536699</c:v>
                </c:pt>
                <c:pt idx="106">
                  <c:v>15.25428119</c:v>
                </c:pt>
                <c:pt idx="107">
                  <c:v>15.39507261</c:v>
                </c:pt>
                <c:pt idx="108">
                  <c:v>15.533986820000001</c:v>
                </c:pt>
                <c:pt idx="109">
                  <c:v>15.672901019999999</c:v>
                </c:pt>
                <c:pt idx="110">
                  <c:v>15.81181522</c:v>
                </c:pt>
                <c:pt idx="111">
                  <c:v>15.948852199999999</c:v>
                </c:pt>
                <c:pt idx="112">
                  <c:v>16.08588919</c:v>
                </c:pt>
                <c:pt idx="113">
                  <c:v>16.22104895</c:v>
                </c:pt>
                <c:pt idx="114">
                  <c:v>16.356208720000001</c:v>
                </c:pt>
                <c:pt idx="115">
                  <c:v>16.489491260000001</c:v>
                </c:pt>
                <c:pt idx="116">
                  <c:v>16.622773810000002</c:v>
                </c:pt>
                <c:pt idx="117">
                  <c:v>16.767319669999999</c:v>
                </c:pt>
                <c:pt idx="118">
                  <c:v>16.898724990000002</c:v>
                </c:pt>
                <c:pt idx="119">
                  <c:v>17.030130320000001</c:v>
                </c:pt>
                <c:pt idx="120">
                  <c:v>17.174676179999999</c:v>
                </c:pt>
                <c:pt idx="121">
                  <c:v>17.306081509999999</c:v>
                </c:pt>
                <c:pt idx="122">
                  <c:v>17.450627359999999</c:v>
                </c:pt>
                <c:pt idx="123">
                  <c:v>17.582032689999998</c:v>
                </c:pt>
                <c:pt idx="124">
                  <c:v>17.726578549999999</c:v>
                </c:pt>
                <c:pt idx="125">
                  <c:v>17.857983879999999</c:v>
                </c:pt>
                <c:pt idx="126">
                  <c:v>17.989389200000002</c:v>
                </c:pt>
                <c:pt idx="127">
                  <c:v>18.120794530000001</c:v>
                </c:pt>
                <c:pt idx="128">
                  <c:v>18.265340389999999</c:v>
                </c:pt>
                <c:pt idx="129">
                  <c:v>18.396745719999998</c:v>
                </c:pt>
                <c:pt idx="130">
                  <c:v>18.528151040000001</c:v>
                </c:pt>
                <c:pt idx="131">
                  <c:v>18.659556370000001</c:v>
                </c:pt>
                <c:pt idx="132">
                  <c:v>18.804102230000002</c:v>
                </c:pt>
                <c:pt idx="133">
                  <c:v>18.948648089999999</c:v>
                </c:pt>
                <c:pt idx="134">
                  <c:v>19.09319395</c:v>
                </c:pt>
                <c:pt idx="135">
                  <c:v>19.237739810000001</c:v>
                </c:pt>
                <c:pt idx="136">
                  <c:v>19.382285660000001</c:v>
                </c:pt>
                <c:pt idx="137">
                  <c:v>19.524954300000001</c:v>
                </c:pt>
                <c:pt idx="138">
                  <c:v>19.669500159999998</c:v>
                </c:pt>
                <c:pt idx="139">
                  <c:v>19.812168799999998</c:v>
                </c:pt>
                <c:pt idx="140">
                  <c:v>19.956714659999999</c:v>
                </c:pt>
                <c:pt idx="141">
                  <c:v>20.0993833</c:v>
                </c:pt>
                <c:pt idx="142">
                  <c:v>20.24205194</c:v>
                </c:pt>
                <c:pt idx="143">
                  <c:v>20.386597800000001</c:v>
                </c:pt>
                <c:pt idx="144">
                  <c:v>20.529266440000001</c:v>
                </c:pt>
                <c:pt idx="145">
                  <c:v>20.671935080000001</c:v>
                </c:pt>
                <c:pt idx="146">
                  <c:v>20.814603720000001</c:v>
                </c:pt>
                <c:pt idx="147">
                  <c:v>20.959149579999998</c:v>
                </c:pt>
                <c:pt idx="148">
                  <c:v>21.101818219999998</c:v>
                </c:pt>
                <c:pt idx="149">
                  <c:v>21.244486859999999</c:v>
                </c:pt>
                <c:pt idx="150">
                  <c:v>21.387155499999999</c:v>
                </c:pt>
                <c:pt idx="151">
                  <c:v>21.527946920000002</c:v>
                </c:pt>
                <c:pt idx="152">
                  <c:v>21.670615569999999</c:v>
                </c:pt>
                <c:pt idx="153">
                  <c:v>21.813284209999999</c:v>
                </c:pt>
                <c:pt idx="154">
                  <c:v>21.954075629999998</c:v>
                </c:pt>
                <c:pt idx="155">
                  <c:v>22.096744269999999</c:v>
                </c:pt>
                <c:pt idx="156">
                  <c:v>22.239412909999999</c:v>
                </c:pt>
                <c:pt idx="157">
                  <c:v>22.380204330000002</c:v>
                </c:pt>
                <c:pt idx="158">
                  <c:v>22.522872970000002</c:v>
                </c:pt>
                <c:pt idx="159">
                  <c:v>22.663664390000001</c:v>
                </c:pt>
                <c:pt idx="160">
                  <c:v>22.806333030000001</c:v>
                </c:pt>
                <c:pt idx="161">
                  <c:v>22.949001670000001</c:v>
                </c:pt>
                <c:pt idx="162">
                  <c:v>23.089793090000001</c:v>
                </c:pt>
                <c:pt idx="163">
                  <c:v>23.23058451</c:v>
                </c:pt>
                <c:pt idx="164">
                  <c:v>23.37325315</c:v>
                </c:pt>
                <c:pt idx="165">
                  <c:v>23.514044569999999</c:v>
                </c:pt>
                <c:pt idx="166">
                  <c:v>23.656713209999999</c:v>
                </c:pt>
                <c:pt idx="167">
                  <c:v>23.79750464</c:v>
                </c:pt>
                <c:pt idx="168">
                  <c:v>23.938296059999999</c:v>
                </c:pt>
                <c:pt idx="169">
                  <c:v>24.079087479999998</c:v>
                </c:pt>
                <c:pt idx="170">
                  <c:v>24.219878900000001</c:v>
                </c:pt>
                <c:pt idx="171">
                  <c:v>24.360670320000001</c:v>
                </c:pt>
                <c:pt idx="172">
                  <c:v>24.50146174</c:v>
                </c:pt>
                <c:pt idx="173">
                  <c:v>24.64413038</c:v>
                </c:pt>
                <c:pt idx="174">
                  <c:v>24.784921799999999</c:v>
                </c:pt>
                <c:pt idx="175">
                  <c:v>24.925713229999999</c:v>
                </c:pt>
                <c:pt idx="176">
                  <c:v>25.06838187</c:v>
                </c:pt>
                <c:pt idx="177">
                  <c:v>25.209173289999999</c:v>
                </c:pt>
                <c:pt idx="178">
                  <c:v>25.349964709999998</c:v>
                </c:pt>
                <c:pt idx="179">
                  <c:v>25.490756130000001</c:v>
                </c:pt>
                <c:pt idx="180">
                  <c:v>25.631547550000001</c:v>
                </c:pt>
                <c:pt idx="181">
                  <c:v>25.77233897</c:v>
                </c:pt>
                <c:pt idx="182">
                  <c:v>25.913130389999999</c:v>
                </c:pt>
                <c:pt idx="183">
                  <c:v>26.052044599999999</c:v>
                </c:pt>
                <c:pt idx="184">
                  <c:v>26.192836020000001</c:v>
                </c:pt>
                <c:pt idx="185">
                  <c:v>26.333627440000001</c:v>
                </c:pt>
                <c:pt idx="186">
                  <c:v>26.47441886</c:v>
                </c:pt>
                <c:pt idx="187">
                  <c:v>26.613333059999999</c:v>
                </c:pt>
                <c:pt idx="188">
                  <c:v>26.752247260000001</c:v>
                </c:pt>
                <c:pt idx="189">
                  <c:v>26.89116147</c:v>
                </c:pt>
                <c:pt idx="190">
                  <c:v>27.028198450000001</c:v>
                </c:pt>
                <c:pt idx="191">
                  <c:v>27.163358209999998</c:v>
                </c:pt>
                <c:pt idx="192">
                  <c:v>27.296640759999999</c:v>
                </c:pt>
                <c:pt idx="193">
                  <c:v>27.428046089999999</c:v>
                </c:pt>
                <c:pt idx="194">
                  <c:v>27.568837510000002</c:v>
                </c:pt>
                <c:pt idx="195">
                  <c:v>27.709628930000001</c:v>
                </c:pt>
                <c:pt idx="196">
                  <c:v>27.846665909999999</c:v>
                </c:pt>
                <c:pt idx="197">
                  <c:v>27.98182568</c:v>
                </c:pt>
                <c:pt idx="198">
                  <c:v>28.11510822</c:v>
                </c:pt>
                <c:pt idx="199">
                  <c:v>28.24651355</c:v>
                </c:pt>
                <c:pt idx="200">
                  <c:v>28.385427750000002</c:v>
                </c:pt>
                <c:pt idx="201">
                  <c:v>28.522464729999999</c:v>
                </c:pt>
                <c:pt idx="202">
                  <c:v>28.657624500000001</c:v>
                </c:pt>
                <c:pt idx="203">
                  <c:v>28.79090704</c:v>
                </c:pt>
                <c:pt idx="204">
                  <c:v>28.92982125</c:v>
                </c:pt>
                <c:pt idx="205">
                  <c:v>29.066858230000001</c:v>
                </c:pt>
                <c:pt idx="206">
                  <c:v>29.202017990000002</c:v>
                </c:pt>
                <c:pt idx="207">
                  <c:v>29.340932200000001</c:v>
                </c:pt>
                <c:pt idx="208">
                  <c:v>29.476091960000002</c:v>
                </c:pt>
                <c:pt idx="209">
                  <c:v>29.609374509999999</c:v>
                </c:pt>
                <c:pt idx="210">
                  <c:v>29.74641149</c:v>
                </c:pt>
                <c:pt idx="211">
                  <c:v>29.87781682</c:v>
                </c:pt>
                <c:pt idx="212">
                  <c:v>30.014853800000001</c:v>
                </c:pt>
                <c:pt idx="213">
                  <c:v>30.148136350000001</c:v>
                </c:pt>
                <c:pt idx="214">
                  <c:v>30.283296109999998</c:v>
                </c:pt>
                <c:pt idx="215">
                  <c:v>30.42033309</c:v>
                </c:pt>
                <c:pt idx="216">
                  <c:v>30.55361564</c:v>
                </c:pt>
                <c:pt idx="217">
                  <c:v>30.68689818</c:v>
                </c:pt>
                <c:pt idx="218">
                  <c:v>30.820180730000001</c:v>
                </c:pt>
                <c:pt idx="219">
                  <c:v>30.95158606</c:v>
                </c:pt>
                <c:pt idx="220">
                  <c:v>31.082991379999999</c:v>
                </c:pt>
                <c:pt idx="221">
                  <c:v>31.214396709999999</c:v>
                </c:pt>
                <c:pt idx="222">
                  <c:v>31.34767926</c:v>
                </c:pt>
                <c:pt idx="223">
                  <c:v>31.480961799999999</c:v>
                </c:pt>
                <c:pt idx="224">
                  <c:v>31.612367129999999</c:v>
                </c:pt>
                <c:pt idx="225">
                  <c:v>31.743772450000002</c:v>
                </c:pt>
                <c:pt idx="226">
                  <c:v>31.875177780000001</c:v>
                </c:pt>
                <c:pt idx="227">
                  <c:v>32.006583110000001</c:v>
                </c:pt>
                <c:pt idx="228">
                  <c:v>32.13798843</c:v>
                </c:pt>
                <c:pt idx="229">
                  <c:v>32.26939376</c:v>
                </c:pt>
              </c:numCache>
            </c:numRef>
          </c:xVal>
          <c:yVal>
            <c:numRef>
              <c:f>'Shading (2)'!$D$32:$D$276</c:f>
              <c:numCache>
                <c:formatCode>General</c:formatCode>
                <c:ptCount val="245"/>
                <c:pt idx="0">
                  <c:v>9.3434888110000003</c:v>
                </c:pt>
                <c:pt idx="1">
                  <c:v>9.3434888110000003</c:v>
                </c:pt>
                <c:pt idx="2">
                  <c:v>9.3428751170000002</c:v>
                </c:pt>
                <c:pt idx="3">
                  <c:v>9.3422614240000001</c:v>
                </c:pt>
                <c:pt idx="4">
                  <c:v>9.3422614240000001</c:v>
                </c:pt>
                <c:pt idx="5">
                  <c:v>9.34164773</c:v>
                </c:pt>
                <c:pt idx="6">
                  <c:v>9.34164773</c:v>
                </c:pt>
                <c:pt idx="7">
                  <c:v>9.3410340359999999</c:v>
                </c:pt>
                <c:pt idx="8">
                  <c:v>9.3404203419999998</c:v>
                </c:pt>
                <c:pt idx="9">
                  <c:v>9.3404203419999998</c:v>
                </c:pt>
                <c:pt idx="10">
                  <c:v>9.3398066479999997</c:v>
                </c:pt>
                <c:pt idx="11">
                  <c:v>9.3398066479999997</c:v>
                </c:pt>
                <c:pt idx="12">
                  <c:v>9.3391929539999996</c:v>
                </c:pt>
                <c:pt idx="13">
                  <c:v>9.3385792609999996</c:v>
                </c:pt>
                <c:pt idx="14">
                  <c:v>9.3379655669999995</c:v>
                </c:pt>
                <c:pt idx="15">
                  <c:v>9.3379655669999995</c:v>
                </c:pt>
                <c:pt idx="16">
                  <c:v>9.3373518729999994</c:v>
                </c:pt>
                <c:pt idx="17">
                  <c:v>9.3373518729999994</c:v>
                </c:pt>
                <c:pt idx="18">
                  <c:v>9.3367381789999992</c:v>
                </c:pt>
                <c:pt idx="19">
                  <c:v>9.3361244849999991</c:v>
                </c:pt>
                <c:pt idx="20">
                  <c:v>9.3361244849999991</c:v>
                </c:pt>
                <c:pt idx="21">
                  <c:v>9.3361244849999991</c:v>
                </c:pt>
                <c:pt idx="22">
                  <c:v>9.3355107910000008</c:v>
                </c:pt>
                <c:pt idx="23">
                  <c:v>9.3348970970000007</c:v>
                </c:pt>
                <c:pt idx="24">
                  <c:v>9.3342834040000007</c:v>
                </c:pt>
                <c:pt idx="25">
                  <c:v>9.3336697100000006</c:v>
                </c:pt>
                <c:pt idx="26">
                  <c:v>9.3336697100000006</c:v>
                </c:pt>
                <c:pt idx="27">
                  <c:v>9.3330560160000005</c:v>
                </c:pt>
                <c:pt idx="28">
                  <c:v>9.3324423220000003</c:v>
                </c:pt>
                <c:pt idx="29">
                  <c:v>9.3324423220000003</c:v>
                </c:pt>
                <c:pt idx="30">
                  <c:v>9.3318286280000002</c:v>
                </c:pt>
                <c:pt idx="31">
                  <c:v>9.3318286280000002</c:v>
                </c:pt>
                <c:pt idx="32">
                  <c:v>9.3312149340000001</c:v>
                </c:pt>
                <c:pt idx="33">
                  <c:v>9.3312149340000001</c:v>
                </c:pt>
                <c:pt idx="34">
                  <c:v>9.3306012410000001</c:v>
                </c:pt>
                <c:pt idx="35">
                  <c:v>9.3306012410000001</c:v>
                </c:pt>
                <c:pt idx="36">
                  <c:v>9.329987547</c:v>
                </c:pt>
                <c:pt idx="37">
                  <c:v>9.329987547</c:v>
                </c:pt>
                <c:pt idx="38">
                  <c:v>9.3293738529999999</c:v>
                </c:pt>
                <c:pt idx="39">
                  <c:v>9.3293738529999999</c:v>
                </c:pt>
                <c:pt idx="40">
                  <c:v>9.3287601589999998</c:v>
                </c:pt>
                <c:pt idx="41">
                  <c:v>9.3281464649999997</c:v>
                </c:pt>
                <c:pt idx="42">
                  <c:v>9.3281464649999997</c:v>
                </c:pt>
                <c:pt idx="43">
                  <c:v>9.3275327709999996</c:v>
                </c:pt>
                <c:pt idx="44">
                  <c:v>9.3275327709999996</c:v>
                </c:pt>
                <c:pt idx="45">
                  <c:v>9.3263053839999994</c:v>
                </c:pt>
                <c:pt idx="46">
                  <c:v>9.3263053839999994</c:v>
                </c:pt>
                <c:pt idx="47">
                  <c:v>9.3256916899999993</c:v>
                </c:pt>
                <c:pt idx="48">
                  <c:v>9.3256916899999993</c:v>
                </c:pt>
                <c:pt idx="49">
                  <c:v>9.3256916899999993</c:v>
                </c:pt>
                <c:pt idx="50">
                  <c:v>9.3256916899999993</c:v>
                </c:pt>
                <c:pt idx="51">
                  <c:v>9.3244643020000009</c:v>
                </c:pt>
                <c:pt idx="52">
                  <c:v>9.3244643020000009</c:v>
                </c:pt>
                <c:pt idx="53">
                  <c:v>9.3244643020000009</c:v>
                </c:pt>
                <c:pt idx="54">
                  <c:v>9.3238506080000008</c:v>
                </c:pt>
                <c:pt idx="55">
                  <c:v>9.3232369140000007</c:v>
                </c:pt>
                <c:pt idx="56">
                  <c:v>9.3232369140000007</c:v>
                </c:pt>
                <c:pt idx="57">
                  <c:v>9.3226232210000006</c:v>
                </c:pt>
                <c:pt idx="58">
                  <c:v>9.3226232210000006</c:v>
                </c:pt>
                <c:pt idx="59">
                  <c:v>9.3220095270000005</c:v>
                </c:pt>
                <c:pt idx="60">
                  <c:v>9.3220095270000005</c:v>
                </c:pt>
                <c:pt idx="61">
                  <c:v>9.3213958330000004</c:v>
                </c:pt>
                <c:pt idx="62">
                  <c:v>9.3213958330000004</c:v>
                </c:pt>
                <c:pt idx="63">
                  <c:v>9.3213958330000004</c:v>
                </c:pt>
                <c:pt idx="64">
                  <c:v>9.3207821390000003</c:v>
                </c:pt>
                <c:pt idx="65">
                  <c:v>9.3201684450000002</c:v>
                </c:pt>
                <c:pt idx="66">
                  <c:v>9.3201684450000002</c:v>
                </c:pt>
                <c:pt idx="67">
                  <c:v>9.3195547510000001</c:v>
                </c:pt>
                <c:pt idx="68">
                  <c:v>9.318941057</c:v>
                </c:pt>
                <c:pt idx="69">
                  <c:v>9.318941057</c:v>
                </c:pt>
                <c:pt idx="70">
                  <c:v>9.3177136699999998</c:v>
                </c:pt>
                <c:pt idx="71">
                  <c:v>9.3177136699999998</c:v>
                </c:pt>
                <c:pt idx="72">
                  <c:v>9.3170999759999997</c:v>
                </c:pt>
                <c:pt idx="73">
                  <c:v>9.3164862819999996</c:v>
                </c:pt>
                <c:pt idx="74">
                  <c:v>9.3164862819999996</c:v>
                </c:pt>
                <c:pt idx="75">
                  <c:v>9.3158725879999995</c:v>
                </c:pt>
                <c:pt idx="76">
                  <c:v>9.3152588939999994</c:v>
                </c:pt>
                <c:pt idx="77">
                  <c:v>9.3152588939999994</c:v>
                </c:pt>
                <c:pt idx="78">
                  <c:v>9.3146452009999994</c:v>
                </c:pt>
                <c:pt idx="79">
                  <c:v>9.3140315069999993</c:v>
                </c:pt>
                <c:pt idx="80">
                  <c:v>9.3134178129999992</c:v>
                </c:pt>
                <c:pt idx="81">
                  <c:v>9.3121904250000007</c:v>
                </c:pt>
                <c:pt idx="82">
                  <c:v>9.3121904250000007</c:v>
                </c:pt>
                <c:pt idx="83">
                  <c:v>9.3115767310000006</c:v>
                </c:pt>
                <c:pt idx="84">
                  <c:v>9.3103493440000005</c:v>
                </c:pt>
                <c:pt idx="85">
                  <c:v>9.3091219560000003</c:v>
                </c:pt>
                <c:pt idx="86">
                  <c:v>9.307894568</c:v>
                </c:pt>
                <c:pt idx="87">
                  <c:v>9.3066671799999998</c:v>
                </c:pt>
                <c:pt idx="88">
                  <c:v>9.3054397929999997</c:v>
                </c:pt>
                <c:pt idx="89">
                  <c:v>9.3029850169999992</c:v>
                </c:pt>
                <c:pt idx="90">
                  <c:v>9.3011439360000008</c:v>
                </c:pt>
                <c:pt idx="91">
                  <c:v>9.2986891600000003</c:v>
                </c:pt>
                <c:pt idx="92">
                  <c:v>9.296234385</c:v>
                </c:pt>
                <c:pt idx="93">
                  <c:v>9.2925522219999994</c:v>
                </c:pt>
                <c:pt idx="94">
                  <c:v>9.2894837530000007</c:v>
                </c:pt>
                <c:pt idx="95">
                  <c:v>9.2845742019999999</c:v>
                </c:pt>
                <c:pt idx="96">
                  <c:v>9.2796646509999992</c:v>
                </c:pt>
                <c:pt idx="97">
                  <c:v>9.2723003249999998</c:v>
                </c:pt>
                <c:pt idx="98">
                  <c:v>9.2643223050000003</c:v>
                </c:pt>
                <c:pt idx="99">
                  <c:v>9.2551168970000006</c:v>
                </c:pt>
                <c:pt idx="100">
                  <c:v>9.2440704080000007</c:v>
                </c:pt>
                <c:pt idx="101">
                  <c:v>9.2311828370000004</c:v>
                </c:pt>
                <c:pt idx="102">
                  <c:v>9.217067879</c:v>
                </c:pt>
                <c:pt idx="103">
                  <c:v>9.2011118389999993</c:v>
                </c:pt>
                <c:pt idx="104">
                  <c:v>9.183314717</c:v>
                </c:pt>
                <c:pt idx="105">
                  <c:v>9.1630628200000004</c:v>
                </c:pt>
                <c:pt idx="106">
                  <c:v>9.1415835360000006</c:v>
                </c:pt>
                <c:pt idx="107">
                  <c:v>9.1176494760000004</c:v>
                </c:pt>
                <c:pt idx="108">
                  <c:v>9.0918743339999999</c:v>
                </c:pt>
                <c:pt idx="109">
                  <c:v>9.0624170300000007</c:v>
                </c:pt>
                <c:pt idx="110">
                  <c:v>9.0305049499999992</c:v>
                </c:pt>
                <c:pt idx="111">
                  <c:v>8.9961380940000009</c:v>
                </c:pt>
                <c:pt idx="112">
                  <c:v>8.9593164630000004</c:v>
                </c:pt>
                <c:pt idx="113">
                  <c:v>8.9188126699999994</c:v>
                </c:pt>
                <c:pt idx="114">
                  <c:v>8.8752404059999996</c:v>
                </c:pt>
                <c:pt idx="115">
                  <c:v>8.8279859799999993</c:v>
                </c:pt>
                <c:pt idx="116">
                  <c:v>8.7795041660000006</c:v>
                </c:pt>
                <c:pt idx="117">
                  <c:v>8.7230443330000007</c:v>
                </c:pt>
                <c:pt idx="118">
                  <c:v>8.673335131</c:v>
                </c:pt>
                <c:pt idx="119">
                  <c:v>8.6273080929999999</c:v>
                </c:pt>
                <c:pt idx="120">
                  <c:v>8.582508442</c:v>
                </c:pt>
                <c:pt idx="121">
                  <c:v>8.5499826680000002</c:v>
                </c:pt>
                <c:pt idx="122">
                  <c:v>8.5199116690000007</c:v>
                </c:pt>
                <c:pt idx="123">
                  <c:v>8.5002734659999994</c:v>
                </c:pt>
                <c:pt idx="124">
                  <c:v>8.4849311200000006</c:v>
                </c:pt>
                <c:pt idx="125">
                  <c:v>8.4751120190000009</c:v>
                </c:pt>
                <c:pt idx="126">
                  <c:v>8.4646792229999992</c:v>
                </c:pt>
                <c:pt idx="127">
                  <c:v>8.4554738159999996</c:v>
                </c:pt>
                <c:pt idx="128">
                  <c:v>8.4444273259999996</c:v>
                </c:pt>
                <c:pt idx="129">
                  <c:v>8.435221919</c:v>
                </c:pt>
                <c:pt idx="130">
                  <c:v>8.4260165110000003</c:v>
                </c:pt>
                <c:pt idx="131">
                  <c:v>8.4168111030000006</c:v>
                </c:pt>
                <c:pt idx="132">
                  <c:v>8.4063783080000007</c:v>
                </c:pt>
                <c:pt idx="133">
                  <c:v>8.3965592059999992</c:v>
                </c:pt>
                <c:pt idx="134">
                  <c:v>8.3867401049999994</c:v>
                </c:pt>
                <c:pt idx="135">
                  <c:v>8.3769210029999996</c:v>
                </c:pt>
                <c:pt idx="136">
                  <c:v>8.367715596</c:v>
                </c:pt>
                <c:pt idx="137">
                  <c:v>8.3585101880000003</c:v>
                </c:pt>
                <c:pt idx="138">
                  <c:v>8.3499184740000008</c:v>
                </c:pt>
                <c:pt idx="139">
                  <c:v>8.3407130659999993</c:v>
                </c:pt>
                <c:pt idx="140">
                  <c:v>8.3315076589999997</c:v>
                </c:pt>
                <c:pt idx="141">
                  <c:v>8.3235296390000002</c:v>
                </c:pt>
                <c:pt idx="142">
                  <c:v>8.3155516190000007</c:v>
                </c:pt>
                <c:pt idx="143">
                  <c:v>8.3075735989999995</c:v>
                </c:pt>
                <c:pt idx="144">
                  <c:v>8.299595579</c:v>
                </c:pt>
                <c:pt idx="145">
                  <c:v>8.2922312520000006</c:v>
                </c:pt>
                <c:pt idx="146">
                  <c:v>8.2848669259999994</c:v>
                </c:pt>
                <c:pt idx="147">
                  <c:v>8.2775026</c:v>
                </c:pt>
                <c:pt idx="148">
                  <c:v>8.2707519680000008</c:v>
                </c:pt>
                <c:pt idx="149">
                  <c:v>8.2646150289999998</c:v>
                </c:pt>
                <c:pt idx="150">
                  <c:v>8.2578643970000005</c:v>
                </c:pt>
                <c:pt idx="151">
                  <c:v>8.2517274589999996</c:v>
                </c:pt>
                <c:pt idx="152">
                  <c:v>8.2449768260000003</c:v>
                </c:pt>
                <c:pt idx="153">
                  <c:v>8.2394535819999994</c:v>
                </c:pt>
                <c:pt idx="154">
                  <c:v>8.2339303370000003</c:v>
                </c:pt>
                <c:pt idx="155">
                  <c:v>8.2284070919999994</c:v>
                </c:pt>
                <c:pt idx="156">
                  <c:v>8.2241112350000005</c:v>
                </c:pt>
                <c:pt idx="157">
                  <c:v>8.2185879909999997</c:v>
                </c:pt>
                <c:pt idx="158">
                  <c:v>8.2142921340000008</c:v>
                </c:pt>
                <c:pt idx="159">
                  <c:v>8.209382583</c:v>
                </c:pt>
                <c:pt idx="160">
                  <c:v>8.2050867259999993</c:v>
                </c:pt>
                <c:pt idx="161">
                  <c:v>8.2007908690000004</c:v>
                </c:pt>
                <c:pt idx="162">
                  <c:v>8.1971087059999999</c:v>
                </c:pt>
                <c:pt idx="163">
                  <c:v>8.1934265429999993</c:v>
                </c:pt>
                <c:pt idx="164">
                  <c:v>8.1891306860000004</c:v>
                </c:pt>
                <c:pt idx="165">
                  <c:v>8.1854485229999998</c:v>
                </c:pt>
                <c:pt idx="166">
                  <c:v>8.1823800539999993</c:v>
                </c:pt>
                <c:pt idx="167">
                  <c:v>8.1786978910000006</c:v>
                </c:pt>
                <c:pt idx="168">
                  <c:v>8.1756294220000001</c:v>
                </c:pt>
                <c:pt idx="169">
                  <c:v>8.1725609519999995</c:v>
                </c:pt>
                <c:pt idx="170">
                  <c:v>8.1694924830000009</c:v>
                </c:pt>
                <c:pt idx="171">
                  <c:v>8.1664240140000004</c:v>
                </c:pt>
                <c:pt idx="172">
                  <c:v>8.163969239</c:v>
                </c:pt>
                <c:pt idx="173">
                  <c:v>8.1609007689999995</c:v>
                </c:pt>
                <c:pt idx="174">
                  <c:v>8.1584459939999991</c:v>
                </c:pt>
                <c:pt idx="175">
                  <c:v>8.1553775250000005</c:v>
                </c:pt>
                <c:pt idx="176">
                  <c:v>8.1535364430000001</c:v>
                </c:pt>
                <c:pt idx="177">
                  <c:v>8.1516953619999999</c:v>
                </c:pt>
                <c:pt idx="178">
                  <c:v>8.1492405859999995</c:v>
                </c:pt>
                <c:pt idx="179">
                  <c:v>8.1467858110000009</c:v>
                </c:pt>
                <c:pt idx="180">
                  <c:v>8.1443310350000004</c:v>
                </c:pt>
                <c:pt idx="181">
                  <c:v>8.1424899540000002</c:v>
                </c:pt>
                <c:pt idx="182">
                  <c:v>8.1400351789999998</c:v>
                </c:pt>
                <c:pt idx="183">
                  <c:v>8.1381940969999995</c:v>
                </c:pt>
                <c:pt idx="184">
                  <c:v>8.1351256280000008</c:v>
                </c:pt>
                <c:pt idx="185">
                  <c:v>8.1320571590000004</c:v>
                </c:pt>
                <c:pt idx="186">
                  <c:v>8.1289886889999998</c:v>
                </c:pt>
                <c:pt idx="187">
                  <c:v>8.1234654450000008</c:v>
                </c:pt>
                <c:pt idx="188">
                  <c:v>8.1167148119999997</c:v>
                </c:pt>
                <c:pt idx="189">
                  <c:v>8.1019861599999992</c:v>
                </c:pt>
                <c:pt idx="190">
                  <c:v>8.0768247120000005</c:v>
                </c:pt>
                <c:pt idx="191">
                  <c:v>8.0412304690000003</c:v>
                </c:pt>
                <c:pt idx="192">
                  <c:v>7.9945897370000001</c:v>
                </c:pt>
                <c:pt idx="193">
                  <c:v>7.9369025149999999</c:v>
                </c:pt>
                <c:pt idx="194">
                  <c:v>7.8601907850000003</c:v>
                </c:pt>
                <c:pt idx="195">
                  <c:v>7.7748873400000003</c:v>
                </c:pt>
                <c:pt idx="196">
                  <c:v>7.6852880380000004</c:v>
                </c:pt>
                <c:pt idx="197">
                  <c:v>7.592006574</c:v>
                </c:pt>
                <c:pt idx="198">
                  <c:v>7.49565664</c:v>
                </c:pt>
                <c:pt idx="199">
                  <c:v>7.3968519309999996</c:v>
                </c:pt>
                <c:pt idx="200">
                  <c:v>7.2857733439999999</c:v>
                </c:pt>
                <c:pt idx="201">
                  <c:v>7.1716262889999998</c:v>
                </c:pt>
                <c:pt idx="202">
                  <c:v>7.0550244580000001</c:v>
                </c:pt>
                <c:pt idx="203">
                  <c:v>6.935354158</c:v>
                </c:pt>
                <c:pt idx="204">
                  <c:v>6.8040236749999998</c:v>
                </c:pt>
                <c:pt idx="205">
                  <c:v>6.6702384160000001</c:v>
                </c:pt>
                <c:pt idx="206">
                  <c:v>6.5346120760000002</c:v>
                </c:pt>
                <c:pt idx="207">
                  <c:v>6.386711859</c:v>
                </c:pt>
                <c:pt idx="208">
                  <c:v>6.2381979489999999</c:v>
                </c:pt>
                <c:pt idx="209">
                  <c:v>6.0878429560000002</c:v>
                </c:pt>
                <c:pt idx="210">
                  <c:v>5.9264414749999998</c:v>
                </c:pt>
                <c:pt idx="211">
                  <c:v>5.7644262990000001</c:v>
                </c:pt>
                <c:pt idx="212">
                  <c:v>5.5925920219999998</c:v>
                </c:pt>
                <c:pt idx="213">
                  <c:v>5.4201440510000003</c:v>
                </c:pt>
                <c:pt idx="214">
                  <c:v>5.2391043670000004</c:v>
                </c:pt>
                <c:pt idx="215">
                  <c:v>5.0488592739999998</c:v>
                </c:pt>
                <c:pt idx="216">
                  <c:v>4.8616826509999997</c:v>
                </c:pt>
                <c:pt idx="217">
                  <c:v>4.6671417020000003</c:v>
                </c:pt>
                <c:pt idx="218">
                  <c:v>4.4664638139999999</c:v>
                </c:pt>
                <c:pt idx="219">
                  <c:v>4.2608763749999996</c:v>
                </c:pt>
                <c:pt idx="220">
                  <c:v>4.0509930799999996</c:v>
                </c:pt>
                <c:pt idx="221">
                  <c:v>3.8392687030000001</c:v>
                </c:pt>
                <c:pt idx="222">
                  <c:v>3.617725224</c:v>
                </c:pt>
                <c:pt idx="223">
                  <c:v>3.3894311140000002</c:v>
                </c:pt>
                <c:pt idx="224">
                  <c:v>3.1574548400000002</c:v>
                </c:pt>
                <c:pt idx="225">
                  <c:v>2.9230237899999998</c:v>
                </c:pt>
                <c:pt idx="226">
                  <c:v>2.6830694959999999</c:v>
                </c:pt>
                <c:pt idx="227">
                  <c:v>2.4357508760000002</c:v>
                </c:pt>
                <c:pt idx="228">
                  <c:v>2.1804542360000001</c:v>
                </c:pt>
                <c:pt idx="229">
                  <c:v>1.926384984</c:v>
                </c:pt>
              </c:numCache>
            </c:numRef>
          </c:yVal>
          <c:smooth val="1"/>
          <c:extLst>
            <c:ext xmlns:c16="http://schemas.microsoft.com/office/drawing/2014/chart" uri="{C3380CC4-5D6E-409C-BE32-E72D297353CC}">
              <c16:uniqueId val="{00000001-A695-46AC-97A8-E0E2A94329B5}"/>
            </c:ext>
          </c:extLst>
        </c:ser>
        <c:ser>
          <c:idx val="2"/>
          <c:order val="2"/>
          <c:tx>
            <c:strRef>
              <c:f>'Shading (2)'!$F$11</c:f>
              <c:strCache>
                <c:ptCount val="1"/>
                <c:pt idx="0">
                  <c:v>25% Shading</c:v>
                </c:pt>
              </c:strCache>
            </c:strRef>
          </c:tx>
          <c:marker>
            <c:symbol val="none"/>
          </c:marker>
          <c:xVal>
            <c:numRef>
              <c:f>'Shading (2)'!$G$32:$G$276</c:f>
              <c:numCache>
                <c:formatCode>General</c:formatCode>
                <c:ptCount val="245"/>
                <c:pt idx="0">
                  <c:v>1.8772190000000001E-3</c:v>
                </c:pt>
                <c:pt idx="1">
                  <c:v>0.148300297</c:v>
                </c:pt>
                <c:pt idx="2">
                  <c:v>0.29284615600000002</c:v>
                </c:pt>
                <c:pt idx="3">
                  <c:v>0.43926923400000001</c:v>
                </c:pt>
                <c:pt idx="4">
                  <c:v>0.58381509399999998</c:v>
                </c:pt>
                <c:pt idx="5">
                  <c:v>0.72836095300000003</c:v>
                </c:pt>
                <c:pt idx="6">
                  <c:v>0.87478403100000002</c:v>
                </c:pt>
                <c:pt idx="7">
                  <c:v>1.0193298900000001</c:v>
                </c:pt>
                <c:pt idx="8">
                  <c:v>1.1657529680000001</c:v>
                </c:pt>
                <c:pt idx="9">
                  <c:v>1.310298827</c:v>
                </c:pt>
                <c:pt idx="10">
                  <c:v>1.454844687</c:v>
                </c:pt>
                <c:pt idx="11">
                  <c:v>1.601267765</c:v>
                </c:pt>
                <c:pt idx="12">
                  <c:v>1.745813624</c:v>
                </c:pt>
                <c:pt idx="13">
                  <c:v>1.8903594829999999</c:v>
                </c:pt>
                <c:pt idx="14">
                  <c:v>2.0217648100000001</c:v>
                </c:pt>
                <c:pt idx="15">
                  <c:v>2.166310669</c:v>
                </c:pt>
                <c:pt idx="16">
                  <c:v>2.3127337469999998</c:v>
                </c:pt>
                <c:pt idx="17">
                  <c:v>2.4572796060000002</c:v>
                </c:pt>
                <c:pt idx="18">
                  <c:v>2.6037026839999999</c:v>
                </c:pt>
                <c:pt idx="19">
                  <c:v>2.7501257629999998</c:v>
                </c:pt>
                <c:pt idx="20">
                  <c:v>2.8946716220000002</c:v>
                </c:pt>
                <c:pt idx="21">
                  <c:v>3.0410946999999999</c:v>
                </c:pt>
                <c:pt idx="22">
                  <c:v>3.1875177780000001</c:v>
                </c:pt>
                <c:pt idx="23">
                  <c:v>3.3320636370000001</c:v>
                </c:pt>
                <c:pt idx="24">
                  <c:v>3.463468964</c:v>
                </c:pt>
                <c:pt idx="25">
                  <c:v>3.608014823</c:v>
                </c:pt>
                <c:pt idx="26">
                  <c:v>3.7544379010000002</c:v>
                </c:pt>
                <c:pt idx="27">
                  <c:v>3.900860979</c:v>
                </c:pt>
                <c:pt idx="28">
                  <c:v>4.0472840569999997</c:v>
                </c:pt>
                <c:pt idx="29">
                  <c:v>4.1918299169999997</c:v>
                </c:pt>
                <c:pt idx="30">
                  <c:v>4.3232352430000001</c:v>
                </c:pt>
                <c:pt idx="31">
                  <c:v>4.467781102</c:v>
                </c:pt>
                <c:pt idx="32">
                  <c:v>4.6142041799999998</c:v>
                </c:pt>
                <c:pt idx="33">
                  <c:v>4.7606272589999996</c:v>
                </c:pt>
                <c:pt idx="34">
                  <c:v>4.9070503370000003</c:v>
                </c:pt>
                <c:pt idx="35">
                  <c:v>5.053473415</c:v>
                </c:pt>
                <c:pt idx="36">
                  <c:v>5.1998964929999998</c:v>
                </c:pt>
                <c:pt idx="37">
                  <c:v>5.3444423519999997</c:v>
                </c:pt>
                <c:pt idx="38">
                  <c:v>5.4908654300000004</c:v>
                </c:pt>
                <c:pt idx="39">
                  <c:v>5.6372885080000001</c:v>
                </c:pt>
                <c:pt idx="40">
                  <c:v>5.783711587</c:v>
                </c:pt>
                <c:pt idx="41">
                  <c:v>5.9301346649999997</c:v>
                </c:pt>
                <c:pt idx="42">
                  <c:v>6.0746805239999997</c:v>
                </c:pt>
                <c:pt idx="43">
                  <c:v>6.2211036020000003</c:v>
                </c:pt>
                <c:pt idx="44">
                  <c:v>6.3675266800000001</c:v>
                </c:pt>
                <c:pt idx="45">
                  <c:v>6.5139497579999999</c:v>
                </c:pt>
                <c:pt idx="46">
                  <c:v>6.6603728369999997</c:v>
                </c:pt>
                <c:pt idx="47">
                  <c:v>6.8049186959999997</c:v>
                </c:pt>
                <c:pt idx="48">
                  <c:v>6.9513417740000003</c:v>
                </c:pt>
                <c:pt idx="49">
                  <c:v>7.0977648520000001</c:v>
                </c:pt>
                <c:pt idx="50">
                  <c:v>7.2441879299999998</c:v>
                </c:pt>
                <c:pt idx="51">
                  <c:v>7.3906110079999996</c:v>
                </c:pt>
                <c:pt idx="52">
                  <c:v>7.5370340860000002</c:v>
                </c:pt>
                <c:pt idx="53">
                  <c:v>7.6815799460000003</c:v>
                </c:pt>
                <c:pt idx="54">
                  <c:v>7.8129852719999997</c:v>
                </c:pt>
                <c:pt idx="55">
                  <c:v>7.9575311309999996</c:v>
                </c:pt>
                <c:pt idx="56">
                  <c:v>8.1039542089999994</c:v>
                </c:pt>
                <c:pt idx="57">
                  <c:v>8.2485000690000003</c:v>
                </c:pt>
                <c:pt idx="58">
                  <c:v>8.3949231470000001</c:v>
                </c:pt>
                <c:pt idx="59">
                  <c:v>8.5413462249999998</c:v>
                </c:pt>
                <c:pt idx="60">
                  <c:v>8.6858920840000007</c:v>
                </c:pt>
                <c:pt idx="61">
                  <c:v>8.8172974110000002</c:v>
                </c:pt>
                <c:pt idx="62">
                  <c:v>8.963720489</c:v>
                </c:pt>
                <c:pt idx="63">
                  <c:v>9.1101435669999997</c:v>
                </c:pt>
                <c:pt idx="64">
                  <c:v>9.2565666449999995</c:v>
                </c:pt>
                <c:pt idx="65">
                  <c:v>9.4011125040000003</c:v>
                </c:pt>
                <c:pt idx="66">
                  <c:v>9.5325178309999998</c:v>
                </c:pt>
                <c:pt idx="67">
                  <c:v>9.6770636900000007</c:v>
                </c:pt>
                <c:pt idx="68">
                  <c:v>9.8084690170000002</c:v>
                </c:pt>
                <c:pt idx="69">
                  <c:v>9.9530148759999992</c:v>
                </c:pt>
                <c:pt idx="70">
                  <c:v>10.0844202</c:v>
                </c:pt>
                <c:pt idx="71">
                  <c:v>10.228966059999999</c:v>
                </c:pt>
                <c:pt idx="72">
                  <c:v>10.375389139999999</c:v>
                </c:pt>
                <c:pt idx="73">
                  <c:v>10.521812219999999</c:v>
                </c:pt>
                <c:pt idx="74">
                  <c:v>10.66635808</c:v>
                </c:pt>
                <c:pt idx="75">
                  <c:v>10.810903939999999</c:v>
                </c:pt>
                <c:pt idx="76">
                  <c:v>10.94230926</c:v>
                </c:pt>
                <c:pt idx="77">
                  <c:v>11.086855119999999</c:v>
                </c:pt>
                <c:pt idx="78">
                  <c:v>11.233278200000001</c:v>
                </c:pt>
                <c:pt idx="79">
                  <c:v>11.37782406</c:v>
                </c:pt>
                <c:pt idx="80">
                  <c:v>11.52424714</c:v>
                </c:pt>
                <c:pt idx="81">
                  <c:v>11.668793000000001</c:v>
                </c:pt>
                <c:pt idx="82">
                  <c:v>11.81521607</c:v>
                </c:pt>
                <c:pt idx="83">
                  <c:v>11.959761930000001</c:v>
                </c:pt>
                <c:pt idx="84">
                  <c:v>12.091167260000001</c:v>
                </c:pt>
                <c:pt idx="85">
                  <c:v>12.23571312</c:v>
                </c:pt>
                <c:pt idx="86">
                  <c:v>12.3821362</c:v>
                </c:pt>
                <c:pt idx="87">
                  <c:v>12.526682060000001</c:v>
                </c:pt>
                <c:pt idx="88">
                  <c:v>12.673105140000001</c:v>
                </c:pt>
                <c:pt idx="89">
                  <c:v>12.817650990000001</c:v>
                </c:pt>
                <c:pt idx="90">
                  <c:v>12.964074070000001</c:v>
                </c:pt>
                <c:pt idx="91">
                  <c:v>13.10861993</c:v>
                </c:pt>
                <c:pt idx="92">
                  <c:v>13.253165790000001</c:v>
                </c:pt>
                <c:pt idx="93">
                  <c:v>13.399588870000001</c:v>
                </c:pt>
                <c:pt idx="94">
                  <c:v>13.54413473</c:v>
                </c:pt>
                <c:pt idx="95">
                  <c:v>13.688680590000001</c:v>
                </c:pt>
                <c:pt idx="96">
                  <c:v>13.83322645</c:v>
                </c:pt>
                <c:pt idx="97">
                  <c:v>13.977772310000001</c:v>
                </c:pt>
                <c:pt idx="98">
                  <c:v>14.120440950000001</c:v>
                </c:pt>
                <c:pt idx="99">
                  <c:v>14.26498681</c:v>
                </c:pt>
                <c:pt idx="100">
                  <c:v>14.40765545</c:v>
                </c:pt>
                <c:pt idx="101">
                  <c:v>14.5522013</c:v>
                </c:pt>
                <c:pt idx="102">
                  <c:v>14.69299273</c:v>
                </c:pt>
                <c:pt idx="103">
                  <c:v>14.837538589999999</c:v>
                </c:pt>
                <c:pt idx="104">
                  <c:v>14.978330010000001</c:v>
                </c:pt>
                <c:pt idx="105">
                  <c:v>15.120998650000001</c:v>
                </c:pt>
                <c:pt idx="106">
                  <c:v>15.26179007</c:v>
                </c:pt>
                <c:pt idx="107">
                  <c:v>15.402581489999999</c:v>
                </c:pt>
                <c:pt idx="108">
                  <c:v>15.54149569</c:v>
                </c:pt>
                <c:pt idx="109">
                  <c:v>15.68040989</c:v>
                </c:pt>
                <c:pt idx="110">
                  <c:v>15.81744688</c:v>
                </c:pt>
                <c:pt idx="111">
                  <c:v>15.95448386</c:v>
                </c:pt>
                <c:pt idx="112">
                  <c:v>16.089643630000001</c:v>
                </c:pt>
                <c:pt idx="113">
                  <c:v>16.224803390000002</c:v>
                </c:pt>
                <c:pt idx="114">
                  <c:v>16.358085939999999</c:v>
                </c:pt>
                <c:pt idx="115">
                  <c:v>16.489491260000001</c:v>
                </c:pt>
                <c:pt idx="116">
                  <c:v>16.620896590000001</c:v>
                </c:pt>
                <c:pt idx="117">
                  <c:v>16.75230191</c:v>
                </c:pt>
                <c:pt idx="118">
                  <c:v>16.89497055</c:v>
                </c:pt>
                <c:pt idx="119">
                  <c:v>17.03576198</c:v>
                </c:pt>
                <c:pt idx="120">
                  <c:v>17.174676179999999</c:v>
                </c:pt>
                <c:pt idx="121">
                  <c:v>17.313590380000001</c:v>
                </c:pt>
                <c:pt idx="122">
                  <c:v>17.446872930000001</c:v>
                </c:pt>
                <c:pt idx="123">
                  <c:v>17.580155470000001</c:v>
                </c:pt>
                <c:pt idx="124">
                  <c:v>17.711560800000001</c:v>
                </c:pt>
                <c:pt idx="125">
                  <c:v>17.854229440000001</c:v>
                </c:pt>
                <c:pt idx="126">
                  <c:v>17.99314364</c:v>
                </c:pt>
                <c:pt idx="127">
                  <c:v>18.132057840000002</c:v>
                </c:pt>
                <c:pt idx="128">
                  <c:v>18.26909483</c:v>
                </c:pt>
                <c:pt idx="129">
                  <c:v>18.406131810000002</c:v>
                </c:pt>
                <c:pt idx="130">
                  <c:v>18.543168789999999</c:v>
                </c:pt>
                <c:pt idx="131">
                  <c:v>18.682082999999999</c:v>
                </c:pt>
                <c:pt idx="132">
                  <c:v>18.820997200000001</c:v>
                </c:pt>
                <c:pt idx="133">
                  <c:v>18.959911399999999</c:v>
                </c:pt>
                <c:pt idx="134">
                  <c:v>19.098825600000001</c:v>
                </c:pt>
                <c:pt idx="135">
                  <c:v>19.239617020000001</c:v>
                </c:pt>
                <c:pt idx="136">
                  <c:v>19.37853123</c:v>
                </c:pt>
                <c:pt idx="137">
                  <c:v>19.517445429999999</c:v>
                </c:pt>
                <c:pt idx="138">
                  <c:v>19.656359630000001</c:v>
                </c:pt>
                <c:pt idx="139">
                  <c:v>19.795273829999999</c:v>
                </c:pt>
                <c:pt idx="140">
                  <c:v>19.934188039999999</c:v>
                </c:pt>
                <c:pt idx="141">
                  <c:v>20.07122502</c:v>
                </c:pt>
                <c:pt idx="142">
                  <c:v>20.208262000000001</c:v>
                </c:pt>
                <c:pt idx="143">
                  <c:v>20.3471762</c:v>
                </c:pt>
                <c:pt idx="144">
                  <c:v>20.486090409999999</c:v>
                </c:pt>
                <c:pt idx="145">
                  <c:v>20.623127390000001</c:v>
                </c:pt>
                <c:pt idx="146">
                  <c:v>20.760164369999998</c:v>
                </c:pt>
                <c:pt idx="147">
                  <c:v>20.89532414</c:v>
                </c:pt>
                <c:pt idx="148">
                  <c:v>21.032361120000001</c:v>
                </c:pt>
                <c:pt idx="149">
                  <c:v>21.169398109999999</c:v>
                </c:pt>
                <c:pt idx="150">
                  <c:v>21.306435090000001</c:v>
                </c:pt>
                <c:pt idx="151">
                  <c:v>21.441594850000001</c:v>
                </c:pt>
                <c:pt idx="152">
                  <c:v>21.57863184</c:v>
                </c:pt>
                <c:pt idx="153">
                  <c:v>21.715668820000001</c:v>
                </c:pt>
                <c:pt idx="154">
                  <c:v>21.850828580000002</c:v>
                </c:pt>
                <c:pt idx="155">
                  <c:v>21.98598835</c:v>
                </c:pt>
                <c:pt idx="156">
                  <c:v>22.123025330000001</c:v>
                </c:pt>
                <c:pt idx="157">
                  <c:v>22.258185099999999</c:v>
                </c:pt>
                <c:pt idx="158">
                  <c:v>22.393344859999999</c:v>
                </c:pt>
                <c:pt idx="159">
                  <c:v>22.53038184</c:v>
                </c:pt>
                <c:pt idx="160">
                  <c:v>22.665541609999998</c:v>
                </c:pt>
                <c:pt idx="161">
                  <c:v>22.800701369999999</c:v>
                </c:pt>
                <c:pt idx="162">
                  <c:v>22.93586114</c:v>
                </c:pt>
                <c:pt idx="163">
                  <c:v>23.071020900000001</c:v>
                </c:pt>
                <c:pt idx="164">
                  <c:v>23.206180669999998</c:v>
                </c:pt>
                <c:pt idx="165">
                  <c:v>23.341340429999999</c:v>
                </c:pt>
                <c:pt idx="166">
                  <c:v>23.4765002</c:v>
                </c:pt>
                <c:pt idx="167">
                  <c:v>23.611659960000001</c:v>
                </c:pt>
                <c:pt idx="168">
                  <c:v>23.746819720000001</c:v>
                </c:pt>
                <c:pt idx="169">
                  <c:v>23.881979489999999</c:v>
                </c:pt>
                <c:pt idx="170">
                  <c:v>24.015262029999999</c:v>
                </c:pt>
                <c:pt idx="171">
                  <c:v>24.148544579999999</c:v>
                </c:pt>
                <c:pt idx="172">
                  <c:v>24.28370434</c:v>
                </c:pt>
                <c:pt idx="173">
                  <c:v>24.418864110000001</c:v>
                </c:pt>
                <c:pt idx="174">
                  <c:v>24.552146650000001</c:v>
                </c:pt>
                <c:pt idx="175">
                  <c:v>24.685429200000002</c:v>
                </c:pt>
                <c:pt idx="176">
                  <c:v>24.820588959999998</c:v>
                </c:pt>
                <c:pt idx="177">
                  <c:v>24.953871509999999</c:v>
                </c:pt>
                <c:pt idx="178">
                  <c:v>25.08715406</c:v>
                </c:pt>
                <c:pt idx="179">
                  <c:v>25.220436599999999</c:v>
                </c:pt>
                <c:pt idx="180">
                  <c:v>25.35371915</c:v>
                </c:pt>
                <c:pt idx="181">
                  <c:v>25.48700169</c:v>
                </c:pt>
                <c:pt idx="182">
                  <c:v>25.622161460000001</c:v>
                </c:pt>
                <c:pt idx="183">
                  <c:v>25.755444000000001</c:v>
                </c:pt>
                <c:pt idx="184">
                  <c:v>25.888726550000001</c:v>
                </c:pt>
                <c:pt idx="185">
                  <c:v>26.022009090000001</c:v>
                </c:pt>
                <c:pt idx="186">
                  <c:v>26.155291640000002</c:v>
                </c:pt>
                <c:pt idx="187">
                  <c:v>26.288574180000001</c:v>
                </c:pt>
                <c:pt idx="188">
                  <c:v>26.423733949999999</c:v>
                </c:pt>
                <c:pt idx="189">
                  <c:v>26.557016489999999</c:v>
                </c:pt>
                <c:pt idx="190">
                  <c:v>26.690299039999999</c:v>
                </c:pt>
                <c:pt idx="191">
                  <c:v>26.823581579999999</c:v>
                </c:pt>
                <c:pt idx="192">
                  <c:v>26.95686413</c:v>
                </c:pt>
                <c:pt idx="193">
                  <c:v>27.09014668</c:v>
                </c:pt>
                <c:pt idx="194">
                  <c:v>27.22342922</c:v>
                </c:pt>
                <c:pt idx="195">
                  <c:v>27.35671177</c:v>
                </c:pt>
                <c:pt idx="196">
                  <c:v>27.48999431</c:v>
                </c:pt>
                <c:pt idx="197">
                  <c:v>27.623276860000001</c:v>
                </c:pt>
                <c:pt idx="198">
                  <c:v>27.758436620000001</c:v>
                </c:pt>
                <c:pt idx="199">
                  <c:v>27.889841950000001</c:v>
                </c:pt>
                <c:pt idx="200">
                  <c:v>28.02124727</c:v>
                </c:pt>
                <c:pt idx="201">
                  <c:v>28.15452982</c:v>
                </c:pt>
                <c:pt idx="202">
                  <c:v>28.28593515</c:v>
                </c:pt>
                <c:pt idx="203">
                  <c:v>28.417340469999999</c:v>
                </c:pt>
                <c:pt idx="204">
                  <c:v>28.558131889999999</c:v>
                </c:pt>
                <c:pt idx="205">
                  <c:v>28.695168880000001</c:v>
                </c:pt>
                <c:pt idx="206">
                  <c:v>28.8265742</c:v>
                </c:pt>
                <c:pt idx="207">
                  <c:v>28.965488409999999</c:v>
                </c:pt>
                <c:pt idx="208">
                  <c:v>29.100648169999999</c:v>
                </c:pt>
                <c:pt idx="209">
                  <c:v>29.232053499999999</c:v>
                </c:pt>
                <c:pt idx="210">
                  <c:v>29.372844919999999</c:v>
                </c:pt>
                <c:pt idx="211">
                  <c:v>29.508004679999999</c:v>
                </c:pt>
                <c:pt idx="212">
                  <c:v>29.646918889999998</c:v>
                </c:pt>
                <c:pt idx="213">
                  <c:v>29.782078649999999</c:v>
                </c:pt>
                <c:pt idx="214">
                  <c:v>29.920992850000001</c:v>
                </c:pt>
                <c:pt idx="215">
                  <c:v>30.056152619999999</c:v>
                </c:pt>
                <c:pt idx="216">
                  <c:v>30.187557940000001</c:v>
                </c:pt>
                <c:pt idx="217">
                  <c:v>30.322717709999999</c:v>
                </c:pt>
                <c:pt idx="218">
                  <c:v>30.45975469</c:v>
                </c:pt>
                <c:pt idx="219">
                  <c:v>30.59116002</c:v>
                </c:pt>
                <c:pt idx="220">
                  <c:v>30.728197000000002</c:v>
                </c:pt>
                <c:pt idx="221">
                  <c:v>30.865233979999999</c:v>
                </c:pt>
                <c:pt idx="222">
                  <c:v>31.000393750000001</c:v>
                </c:pt>
                <c:pt idx="223">
                  <c:v>31.135553510000001</c:v>
                </c:pt>
                <c:pt idx="224">
                  <c:v>31.268836060000002</c:v>
                </c:pt>
                <c:pt idx="225">
                  <c:v>31.403995819999999</c:v>
                </c:pt>
                <c:pt idx="226">
                  <c:v>31.537278369999999</c:v>
                </c:pt>
                <c:pt idx="227">
                  <c:v>31.668683699999999</c:v>
                </c:pt>
                <c:pt idx="228">
                  <c:v>31.801966239999999</c:v>
                </c:pt>
                <c:pt idx="229">
                  <c:v>31.935248789999999</c:v>
                </c:pt>
              </c:numCache>
            </c:numRef>
          </c:xVal>
          <c:yVal>
            <c:numRef>
              <c:f>'Shading (2)'!$F$32:$F$276</c:f>
              <c:numCache>
                <c:formatCode>General</c:formatCode>
                <c:ptCount val="245"/>
                <c:pt idx="0">
                  <c:v>9.3453298930000006</c:v>
                </c:pt>
                <c:pt idx="1">
                  <c:v>9.3447161990000005</c:v>
                </c:pt>
                <c:pt idx="2">
                  <c:v>9.3447161990000005</c:v>
                </c:pt>
                <c:pt idx="3">
                  <c:v>9.3441025050000004</c:v>
                </c:pt>
                <c:pt idx="4">
                  <c:v>9.3434888110000003</c:v>
                </c:pt>
                <c:pt idx="5">
                  <c:v>9.3428751170000002</c:v>
                </c:pt>
                <c:pt idx="6">
                  <c:v>9.3422614240000001</c:v>
                </c:pt>
                <c:pt idx="7">
                  <c:v>9.3422614240000001</c:v>
                </c:pt>
                <c:pt idx="8">
                  <c:v>9.34164773</c:v>
                </c:pt>
                <c:pt idx="9">
                  <c:v>9.34164773</c:v>
                </c:pt>
                <c:pt idx="10">
                  <c:v>9.3410340359999999</c:v>
                </c:pt>
                <c:pt idx="11">
                  <c:v>9.3410340359999999</c:v>
                </c:pt>
                <c:pt idx="12">
                  <c:v>9.3404203419999998</c:v>
                </c:pt>
                <c:pt idx="13">
                  <c:v>9.3398066479999997</c:v>
                </c:pt>
                <c:pt idx="14">
                  <c:v>9.3398066479999997</c:v>
                </c:pt>
                <c:pt idx="15">
                  <c:v>9.3391929539999996</c:v>
                </c:pt>
                <c:pt idx="16">
                  <c:v>9.3385792609999996</c:v>
                </c:pt>
                <c:pt idx="17">
                  <c:v>9.3379655669999995</c:v>
                </c:pt>
                <c:pt idx="18">
                  <c:v>9.3373518729999994</c:v>
                </c:pt>
                <c:pt idx="19">
                  <c:v>9.3373518729999994</c:v>
                </c:pt>
                <c:pt idx="20">
                  <c:v>9.3367381789999992</c:v>
                </c:pt>
                <c:pt idx="21">
                  <c:v>9.3367381789999992</c:v>
                </c:pt>
                <c:pt idx="22">
                  <c:v>9.3361244849999991</c:v>
                </c:pt>
                <c:pt idx="23">
                  <c:v>9.3355107910000008</c:v>
                </c:pt>
                <c:pt idx="24">
                  <c:v>9.3355107910000008</c:v>
                </c:pt>
                <c:pt idx="25">
                  <c:v>9.3348970970000007</c:v>
                </c:pt>
                <c:pt idx="26">
                  <c:v>9.3348970970000007</c:v>
                </c:pt>
                <c:pt idx="27">
                  <c:v>9.3342834040000007</c:v>
                </c:pt>
                <c:pt idx="28">
                  <c:v>9.3336697100000006</c:v>
                </c:pt>
                <c:pt idx="29">
                  <c:v>9.3336697100000006</c:v>
                </c:pt>
                <c:pt idx="30">
                  <c:v>9.3330560160000005</c:v>
                </c:pt>
                <c:pt idx="31">
                  <c:v>9.3330560160000005</c:v>
                </c:pt>
                <c:pt idx="32">
                  <c:v>9.3324423220000003</c:v>
                </c:pt>
                <c:pt idx="33">
                  <c:v>9.3318286280000002</c:v>
                </c:pt>
                <c:pt idx="34">
                  <c:v>9.3318286280000002</c:v>
                </c:pt>
                <c:pt idx="35">
                  <c:v>9.3312149340000001</c:v>
                </c:pt>
                <c:pt idx="36">
                  <c:v>9.3306012410000001</c:v>
                </c:pt>
                <c:pt idx="37">
                  <c:v>9.329987547</c:v>
                </c:pt>
                <c:pt idx="38">
                  <c:v>9.3293738529999999</c:v>
                </c:pt>
                <c:pt idx="39">
                  <c:v>9.3293738529999999</c:v>
                </c:pt>
                <c:pt idx="40">
                  <c:v>9.3287601589999998</c:v>
                </c:pt>
                <c:pt idx="41">
                  <c:v>9.3287601589999998</c:v>
                </c:pt>
                <c:pt idx="42">
                  <c:v>9.3281464649999997</c:v>
                </c:pt>
                <c:pt idx="43">
                  <c:v>9.3281464649999997</c:v>
                </c:pt>
                <c:pt idx="44">
                  <c:v>9.3275327709999996</c:v>
                </c:pt>
                <c:pt idx="45">
                  <c:v>9.3269190769999994</c:v>
                </c:pt>
                <c:pt idx="46">
                  <c:v>9.3269190769999994</c:v>
                </c:pt>
                <c:pt idx="47">
                  <c:v>9.3263053839999994</c:v>
                </c:pt>
                <c:pt idx="48">
                  <c:v>9.3263053839999994</c:v>
                </c:pt>
                <c:pt idx="49">
                  <c:v>9.3256916899999993</c:v>
                </c:pt>
                <c:pt idx="50">
                  <c:v>9.3250779959999992</c:v>
                </c:pt>
                <c:pt idx="51">
                  <c:v>9.3250779959999992</c:v>
                </c:pt>
                <c:pt idx="52">
                  <c:v>9.3244643020000009</c:v>
                </c:pt>
                <c:pt idx="53">
                  <c:v>9.3238506080000008</c:v>
                </c:pt>
                <c:pt idx="54">
                  <c:v>9.3232369140000007</c:v>
                </c:pt>
                <c:pt idx="55">
                  <c:v>9.3226232210000006</c:v>
                </c:pt>
                <c:pt idx="56">
                  <c:v>9.3220095270000005</c:v>
                </c:pt>
                <c:pt idx="57">
                  <c:v>9.3213958330000004</c:v>
                </c:pt>
                <c:pt idx="58">
                  <c:v>9.3213958330000004</c:v>
                </c:pt>
                <c:pt idx="59">
                  <c:v>9.3207821390000003</c:v>
                </c:pt>
                <c:pt idx="60">
                  <c:v>9.3201684450000002</c:v>
                </c:pt>
                <c:pt idx="61">
                  <c:v>9.3195547510000001</c:v>
                </c:pt>
                <c:pt idx="62">
                  <c:v>9.318941057</c:v>
                </c:pt>
                <c:pt idx="63">
                  <c:v>9.3183273639999999</c:v>
                </c:pt>
                <c:pt idx="64">
                  <c:v>9.3177136699999998</c:v>
                </c:pt>
                <c:pt idx="65">
                  <c:v>9.3170999759999997</c:v>
                </c:pt>
                <c:pt idx="66">
                  <c:v>9.3170999759999997</c:v>
                </c:pt>
                <c:pt idx="67">
                  <c:v>9.3164862819999996</c:v>
                </c:pt>
                <c:pt idx="68">
                  <c:v>9.3158725879999995</c:v>
                </c:pt>
                <c:pt idx="69">
                  <c:v>9.3152588939999994</c:v>
                </c:pt>
                <c:pt idx="70">
                  <c:v>9.3146452009999994</c:v>
                </c:pt>
                <c:pt idx="71">
                  <c:v>9.3140315069999993</c:v>
                </c:pt>
                <c:pt idx="72">
                  <c:v>9.3134178129999992</c:v>
                </c:pt>
                <c:pt idx="73">
                  <c:v>9.3128041190000008</c:v>
                </c:pt>
                <c:pt idx="74">
                  <c:v>9.3121904250000007</c:v>
                </c:pt>
                <c:pt idx="75">
                  <c:v>9.3115767310000006</c:v>
                </c:pt>
                <c:pt idx="76">
                  <c:v>9.3103493440000005</c:v>
                </c:pt>
                <c:pt idx="77">
                  <c:v>9.3097356500000004</c:v>
                </c:pt>
                <c:pt idx="78">
                  <c:v>9.3085082620000001</c:v>
                </c:pt>
                <c:pt idx="79">
                  <c:v>9.3072808739999999</c:v>
                </c:pt>
                <c:pt idx="80">
                  <c:v>9.3066671799999998</c:v>
                </c:pt>
                <c:pt idx="81">
                  <c:v>9.3060534869999998</c:v>
                </c:pt>
                <c:pt idx="82">
                  <c:v>9.3048260989999996</c:v>
                </c:pt>
                <c:pt idx="83">
                  <c:v>9.3035987109999994</c:v>
                </c:pt>
                <c:pt idx="84">
                  <c:v>9.3023713239999992</c:v>
                </c:pt>
                <c:pt idx="85">
                  <c:v>9.3017576300000009</c:v>
                </c:pt>
                <c:pt idx="86">
                  <c:v>9.3005302420000007</c:v>
                </c:pt>
                <c:pt idx="87">
                  <c:v>9.2993028540000005</c:v>
                </c:pt>
                <c:pt idx="88">
                  <c:v>9.2974617730000002</c:v>
                </c:pt>
                <c:pt idx="89">
                  <c:v>9.2956206909999999</c:v>
                </c:pt>
                <c:pt idx="90">
                  <c:v>9.2937796099999996</c:v>
                </c:pt>
                <c:pt idx="91">
                  <c:v>9.2919385279999993</c:v>
                </c:pt>
                <c:pt idx="92">
                  <c:v>9.2900974470000008</c:v>
                </c:pt>
                <c:pt idx="93">
                  <c:v>9.2870289770000003</c:v>
                </c:pt>
                <c:pt idx="94">
                  <c:v>9.2833468139999997</c:v>
                </c:pt>
                <c:pt idx="95">
                  <c:v>9.2790509570000008</c:v>
                </c:pt>
                <c:pt idx="96">
                  <c:v>9.2741414070000001</c:v>
                </c:pt>
                <c:pt idx="97">
                  <c:v>9.2673907740000008</c:v>
                </c:pt>
                <c:pt idx="98">
                  <c:v>9.2594127539999995</c:v>
                </c:pt>
                <c:pt idx="99">
                  <c:v>9.2502073469999999</c:v>
                </c:pt>
                <c:pt idx="100">
                  <c:v>9.2385471639999999</c:v>
                </c:pt>
                <c:pt idx="101">
                  <c:v>9.2256595929999996</c:v>
                </c:pt>
                <c:pt idx="102">
                  <c:v>9.2109309400000008</c:v>
                </c:pt>
                <c:pt idx="103">
                  <c:v>9.194361207</c:v>
                </c:pt>
                <c:pt idx="104">
                  <c:v>9.1753366970000005</c:v>
                </c:pt>
                <c:pt idx="105">
                  <c:v>9.1550847999999991</c:v>
                </c:pt>
                <c:pt idx="106">
                  <c:v>9.1329918219999993</c:v>
                </c:pt>
                <c:pt idx="107">
                  <c:v>9.1078303740000006</c:v>
                </c:pt>
                <c:pt idx="108">
                  <c:v>9.080827845</c:v>
                </c:pt>
                <c:pt idx="109">
                  <c:v>9.0507568470000006</c:v>
                </c:pt>
                <c:pt idx="110">
                  <c:v>9.0176173790000007</c:v>
                </c:pt>
                <c:pt idx="111">
                  <c:v>8.9814094420000004</c:v>
                </c:pt>
                <c:pt idx="112">
                  <c:v>8.9421330359999995</c:v>
                </c:pt>
                <c:pt idx="113">
                  <c:v>8.8997881599999999</c:v>
                </c:pt>
                <c:pt idx="114">
                  <c:v>8.8531474279999998</c:v>
                </c:pt>
                <c:pt idx="115">
                  <c:v>8.8034382260000008</c:v>
                </c:pt>
                <c:pt idx="116">
                  <c:v>8.7500468619999996</c:v>
                </c:pt>
                <c:pt idx="117">
                  <c:v>8.6923596399999994</c:v>
                </c:pt>
                <c:pt idx="118">
                  <c:v>8.6242396229999994</c:v>
                </c:pt>
                <c:pt idx="119">
                  <c:v>8.5505963620000003</c:v>
                </c:pt>
                <c:pt idx="120">
                  <c:v>8.4720435490000003</c:v>
                </c:pt>
                <c:pt idx="121">
                  <c:v>8.3879674919999996</c:v>
                </c:pt>
                <c:pt idx="122">
                  <c:v>8.300209272</c:v>
                </c:pt>
                <c:pt idx="123">
                  <c:v>8.2075415019999998</c:v>
                </c:pt>
                <c:pt idx="124">
                  <c:v>8.1099641800000004</c:v>
                </c:pt>
                <c:pt idx="125">
                  <c:v>7.9988855939999999</c:v>
                </c:pt>
                <c:pt idx="126">
                  <c:v>7.8847385379999997</c:v>
                </c:pt>
                <c:pt idx="127">
                  <c:v>7.7712051769999997</c:v>
                </c:pt>
                <c:pt idx="128">
                  <c:v>7.6681046110000004</c:v>
                </c:pt>
                <c:pt idx="129">
                  <c:v>7.5821874720000002</c:v>
                </c:pt>
                <c:pt idx="130">
                  <c:v>7.5134537610000001</c:v>
                </c:pt>
                <c:pt idx="131">
                  <c:v>7.4643582540000004</c:v>
                </c:pt>
                <c:pt idx="132">
                  <c:v>7.4324461739999998</c:v>
                </c:pt>
                <c:pt idx="133">
                  <c:v>7.4152627459999998</c:v>
                </c:pt>
                <c:pt idx="134">
                  <c:v>7.4023751750000004</c:v>
                </c:pt>
                <c:pt idx="135">
                  <c:v>7.3907149920000004</c:v>
                </c:pt>
                <c:pt idx="136">
                  <c:v>7.3790548090000003</c:v>
                </c:pt>
                <c:pt idx="137">
                  <c:v>7.3673946260000003</c:v>
                </c:pt>
                <c:pt idx="138">
                  <c:v>7.3557344430000002</c:v>
                </c:pt>
                <c:pt idx="139">
                  <c:v>7.3446879540000003</c:v>
                </c:pt>
                <c:pt idx="140">
                  <c:v>7.3336414640000003</c:v>
                </c:pt>
                <c:pt idx="141">
                  <c:v>7.3232086689999996</c:v>
                </c:pt>
                <c:pt idx="142">
                  <c:v>7.3121621799999996</c:v>
                </c:pt>
                <c:pt idx="143">
                  <c:v>7.3017293839999997</c:v>
                </c:pt>
                <c:pt idx="144">
                  <c:v>7.291910283</c:v>
                </c:pt>
                <c:pt idx="145">
                  <c:v>7.2814774870000001</c:v>
                </c:pt>
                <c:pt idx="146">
                  <c:v>7.2716583860000004</c:v>
                </c:pt>
                <c:pt idx="147">
                  <c:v>7.2618392839999997</c:v>
                </c:pt>
                <c:pt idx="148">
                  <c:v>7.2526338770000001</c:v>
                </c:pt>
                <c:pt idx="149">
                  <c:v>7.2434284690000004</c:v>
                </c:pt>
                <c:pt idx="150">
                  <c:v>7.2342230609999998</c:v>
                </c:pt>
                <c:pt idx="151">
                  <c:v>7.2256313470000002</c:v>
                </c:pt>
                <c:pt idx="152">
                  <c:v>7.2164259399999997</c:v>
                </c:pt>
                <c:pt idx="153">
                  <c:v>7.2084479200000002</c:v>
                </c:pt>
                <c:pt idx="154">
                  <c:v>7.1998562059999998</c:v>
                </c:pt>
                <c:pt idx="155">
                  <c:v>7.1924918800000004</c:v>
                </c:pt>
                <c:pt idx="156">
                  <c:v>7.18451386</c:v>
                </c:pt>
                <c:pt idx="157">
                  <c:v>7.1771495339999998</c:v>
                </c:pt>
                <c:pt idx="158">
                  <c:v>7.1697852070000003</c:v>
                </c:pt>
                <c:pt idx="159">
                  <c:v>7.1630345750000002</c:v>
                </c:pt>
                <c:pt idx="160">
                  <c:v>7.156283943</c:v>
                </c:pt>
                <c:pt idx="161">
                  <c:v>7.1489196169999998</c:v>
                </c:pt>
                <c:pt idx="162">
                  <c:v>7.1427826779999997</c:v>
                </c:pt>
                <c:pt idx="163">
                  <c:v>7.1372594339999997</c:v>
                </c:pt>
                <c:pt idx="164">
                  <c:v>7.1311224949999996</c:v>
                </c:pt>
                <c:pt idx="165">
                  <c:v>7.1249855569999996</c:v>
                </c:pt>
                <c:pt idx="166">
                  <c:v>7.1194623119999996</c:v>
                </c:pt>
                <c:pt idx="167">
                  <c:v>7.1145527609999997</c:v>
                </c:pt>
                <c:pt idx="168">
                  <c:v>7.1096432099999998</c:v>
                </c:pt>
                <c:pt idx="169">
                  <c:v>7.10473366</c:v>
                </c:pt>
                <c:pt idx="170">
                  <c:v>7.099824109</c:v>
                </c:pt>
                <c:pt idx="171">
                  <c:v>7.0955282520000003</c:v>
                </c:pt>
                <c:pt idx="172">
                  <c:v>7.0918460889999997</c:v>
                </c:pt>
                <c:pt idx="173">
                  <c:v>7.0875502319999999</c:v>
                </c:pt>
                <c:pt idx="174">
                  <c:v>7.0832543750000001</c:v>
                </c:pt>
                <c:pt idx="175">
                  <c:v>7.0795722120000004</c:v>
                </c:pt>
                <c:pt idx="176">
                  <c:v>7.0758900489999998</c:v>
                </c:pt>
                <c:pt idx="177">
                  <c:v>7.0722078860000002</c:v>
                </c:pt>
                <c:pt idx="178">
                  <c:v>7.0685257229999996</c:v>
                </c:pt>
                <c:pt idx="179">
                  <c:v>7.0654572529999999</c:v>
                </c:pt>
                <c:pt idx="180">
                  <c:v>7.0623887840000004</c:v>
                </c:pt>
                <c:pt idx="181">
                  <c:v>7.0587066209999998</c:v>
                </c:pt>
                <c:pt idx="182">
                  <c:v>7.0556381520000002</c:v>
                </c:pt>
                <c:pt idx="183">
                  <c:v>7.0531833769999999</c:v>
                </c:pt>
                <c:pt idx="184">
                  <c:v>7.0501149070000002</c:v>
                </c:pt>
                <c:pt idx="185">
                  <c:v>7.0476601319999999</c:v>
                </c:pt>
                <c:pt idx="186">
                  <c:v>7.0452053570000004</c:v>
                </c:pt>
                <c:pt idx="187">
                  <c:v>7.042750581</c:v>
                </c:pt>
                <c:pt idx="188">
                  <c:v>7.0402958059999996</c:v>
                </c:pt>
                <c:pt idx="189">
                  <c:v>7.0384547240000002</c:v>
                </c:pt>
                <c:pt idx="190">
                  <c:v>7.0359999489999998</c:v>
                </c:pt>
                <c:pt idx="191">
                  <c:v>7.0341588670000004</c:v>
                </c:pt>
                <c:pt idx="192">
                  <c:v>7.0323177860000001</c:v>
                </c:pt>
                <c:pt idx="193">
                  <c:v>7.0298630099999997</c:v>
                </c:pt>
                <c:pt idx="194">
                  <c:v>7.0280219290000003</c:v>
                </c:pt>
                <c:pt idx="195">
                  <c:v>7.0255671529999999</c:v>
                </c:pt>
                <c:pt idx="196">
                  <c:v>7.0237260719999997</c:v>
                </c:pt>
                <c:pt idx="197">
                  <c:v>7.0218849900000002</c:v>
                </c:pt>
                <c:pt idx="198">
                  <c:v>7.0188165209999998</c:v>
                </c:pt>
                <c:pt idx="199">
                  <c:v>7.0163617460000003</c:v>
                </c:pt>
                <c:pt idx="200">
                  <c:v>7.0126795829999997</c:v>
                </c:pt>
                <c:pt idx="201">
                  <c:v>7.0077700319999998</c:v>
                </c:pt>
                <c:pt idx="202">
                  <c:v>7.0004057059999996</c:v>
                </c:pt>
                <c:pt idx="203">
                  <c:v>6.9838359719999996</c:v>
                </c:pt>
                <c:pt idx="204">
                  <c:v>6.9488554230000004</c:v>
                </c:pt>
                <c:pt idx="205">
                  <c:v>6.8923955890000004</c:v>
                </c:pt>
                <c:pt idx="206">
                  <c:v>6.816297552</c:v>
                </c:pt>
                <c:pt idx="207">
                  <c:v>6.7101285160000002</c:v>
                </c:pt>
                <c:pt idx="208">
                  <c:v>6.5861623590000002</c:v>
                </c:pt>
                <c:pt idx="209">
                  <c:v>6.4560592640000003</c:v>
                </c:pt>
                <c:pt idx="210">
                  <c:v>6.3130685980000001</c:v>
                </c:pt>
                <c:pt idx="211">
                  <c:v>6.1670094620000002</c:v>
                </c:pt>
                <c:pt idx="212">
                  <c:v>6.0086764500000003</c:v>
                </c:pt>
                <c:pt idx="213">
                  <c:v>5.8497297440000002</c:v>
                </c:pt>
                <c:pt idx="214">
                  <c:v>5.6791228540000001</c:v>
                </c:pt>
                <c:pt idx="215">
                  <c:v>5.508515965</c:v>
                </c:pt>
                <c:pt idx="216">
                  <c:v>5.3391364640000001</c:v>
                </c:pt>
                <c:pt idx="217">
                  <c:v>5.1599378600000003</c:v>
                </c:pt>
                <c:pt idx="218">
                  <c:v>4.9721475430000002</c:v>
                </c:pt>
                <c:pt idx="219">
                  <c:v>4.7868120019999996</c:v>
                </c:pt>
                <c:pt idx="220">
                  <c:v>4.5842930329999998</c:v>
                </c:pt>
                <c:pt idx="221">
                  <c:v>4.376250819</c:v>
                </c:pt>
                <c:pt idx="222">
                  <c:v>4.1645264419999997</c:v>
                </c:pt>
                <c:pt idx="223">
                  <c:v>3.9491199020000001</c:v>
                </c:pt>
                <c:pt idx="224">
                  <c:v>3.7324859739999998</c:v>
                </c:pt>
                <c:pt idx="225">
                  <c:v>3.507260332</c:v>
                </c:pt>
                <c:pt idx="226">
                  <c:v>3.2765114460000002</c:v>
                </c:pt>
                <c:pt idx="227">
                  <c:v>3.0426940899999999</c:v>
                </c:pt>
                <c:pt idx="228">
                  <c:v>2.8008987150000002</c:v>
                </c:pt>
                <c:pt idx="229">
                  <c:v>2.550511626</c:v>
                </c:pt>
              </c:numCache>
            </c:numRef>
          </c:yVal>
          <c:smooth val="1"/>
          <c:extLst>
            <c:ext xmlns:c16="http://schemas.microsoft.com/office/drawing/2014/chart" uri="{C3380CC4-5D6E-409C-BE32-E72D297353CC}">
              <c16:uniqueId val="{00000002-A695-46AC-97A8-E0E2A94329B5}"/>
            </c:ext>
          </c:extLst>
        </c:ser>
        <c:ser>
          <c:idx val="3"/>
          <c:order val="3"/>
          <c:tx>
            <c:strRef>
              <c:f>'Shading (2)'!$H$11</c:f>
              <c:strCache>
                <c:ptCount val="1"/>
                <c:pt idx="0">
                  <c:v>37.5% Shading</c:v>
                </c:pt>
              </c:strCache>
            </c:strRef>
          </c:tx>
          <c:marker>
            <c:symbol val="none"/>
          </c:marker>
          <c:xVal>
            <c:numRef>
              <c:f>'Shading (2)'!$I$32:$I$276</c:f>
              <c:numCache>
                <c:formatCode>General</c:formatCode>
                <c:ptCount val="245"/>
              </c:numCache>
            </c:numRef>
          </c:xVal>
          <c:yVal>
            <c:numRef>
              <c:f>'Shading (2)'!$H$32:$H$276</c:f>
              <c:numCache>
                <c:formatCode>General</c:formatCode>
                <c:ptCount val="245"/>
              </c:numCache>
            </c:numRef>
          </c:yVal>
          <c:smooth val="1"/>
          <c:extLst>
            <c:ext xmlns:c16="http://schemas.microsoft.com/office/drawing/2014/chart" uri="{C3380CC4-5D6E-409C-BE32-E72D297353CC}">
              <c16:uniqueId val="{00000003-A695-46AC-97A8-E0E2A94329B5}"/>
            </c:ext>
          </c:extLst>
        </c:ser>
        <c:ser>
          <c:idx val="4"/>
          <c:order val="4"/>
          <c:tx>
            <c:strRef>
              <c:f>'Shading (2)'!$J$11</c:f>
              <c:strCache>
                <c:ptCount val="1"/>
                <c:pt idx="0">
                  <c:v>50% Shading</c:v>
                </c:pt>
              </c:strCache>
            </c:strRef>
          </c:tx>
          <c:marker>
            <c:symbol val="none"/>
          </c:marker>
          <c:xVal>
            <c:numRef>
              <c:f>'Shading (2)'!$K$32:$K$276</c:f>
              <c:numCache>
                <c:formatCode>General</c:formatCode>
                <c:ptCount val="245"/>
              </c:numCache>
            </c:numRef>
          </c:xVal>
          <c:yVal>
            <c:numRef>
              <c:f>'Shading (2)'!$J$32:$J$276</c:f>
              <c:numCache>
                <c:formatCode>General</c:formatCode>
                <c:ptCount val="245"/>
              </c:numCache>
            </c:numRef>
          </c:yVal>
          <c:smooth val="1"/>
          <c:extLst>
            <c:ext xmlns:c16="http://schemas.microsoft.com/office/drawing/2014/chart" uri="{C3380CC4-5D6E-409C-BE32-E72D297353CC}">
              <c16:uniqueId val="{00000004-A695-46AC-97A8-E0E2A94329B5}"/>
            </c:ext>
          </c:extLst>
        </c:ser>
        <c:ser>
          <c:idx val="5"/>
          <c:order val="5"/>
          <c:tx>
            <c:v>IMP</c:v>
          </c:tx>
          <c:marker>
            <c:symbol val="none"/>
          </c:marker>
          <c:xVal>
            <c:numRef>
              <c:f>'Shading (2)'!$F$7:$G$7</c:f>
              <c:numCache>
                <c:formatCode>General</c:formatCode>
                <c:ptCount val="2"/>
                <c:pt idx="0">
                  <c:v>0</c:v>
                </c:pt>
                <c:pt idx="1">
                  <c:v>32.684259147848898</c:v>
                </c:pt>
              </c:numCache>
            </c:numRef>
          </c:xVal>
          <c:yVal>
            <c:numRef>
              <c:f>('Shading (2)'!$D$7,'Shading (2)'!$D$7)</c:f>
              <c:numCache>
                <c:formatCode>0.0</c:formatCode>
                <c:ptCount val="2"/>
                <c:pt idx="0">
                  <c:v>8.6555380090000007</c:v>
                </c:pt>
                <c:pt idx="1">
                  <c:v>8.6555380090000007</c:v>
                </c:pt>
              </c:numCache>
            </c:numRef>
          </c:yVal>
          <c:smooth val="1"/>
          <c:extLst>
            <c:ext xmlns:c16="http://schemas.microsoft.com/office/drawing/2014/chart" uri="{C3380CC4-5D6E-409C-BE32-E72D297353CC}">
              <c16:uniqueId val="{00000005-A695-46AC-97A8-E0E2A94329B5}"/>
            </c:ext>
          </c:extLst>
        </c:ser>
        <c:dLbls>
          <c:showLegendKey val="0"/>
          <c:showVal val="0"/>
          <c:showCatName val="0"/>
          <c:showSerName val="0"/>
          <c:showPercent val="0"/>
          <c:showBubbleSize val="0"/>
        </c:dLbls>
        <c:axId val="406169272"/>
        <c:axId val="222244184"/>
      </c:scatterChart>
      <c:valAx>
        <c:axId val="406169272"/>
        <c:scaling>
          <c:orientation val="minMax"/>
          <c:max val="45"/>
          <c:min val="0"/>
        </c:scaling>
        <c:delete val="0"/>
        <c:axPos val="b"/>
        <c:title>
          <c:tx>
            <c:rich>
              <a:bodyPr/>
              <a:lstStyle/>
              <a:p>
                <a:pPr>
                  <a:defRPr/>
                </a:pPr>
                <a:r>
                  <a:rPr lang="en-US"/>
                  <a:t>Voltage [V]</a:t>
                </a:r>
              </a:p>
            </c:rich>
          </c:tx>
          <c:overlay val="0"/>
        </c:title>
        <c:numFmt formatCode="#,##0" sourceLinked="0"/>
        <c:majorTickMark val="out"/>
        <c:minorTickMark val="none"/>
        <c:tickLblPos val="nextTo"/>
        <c:crossAx val="222244184"/>
        <c:crosses val="autoZero"/>
        <c:crossBetween val="midCat"/>
      </c:valAx>
      <c:valAx>
        <c:axId val="222244184"/>
        <c:scaling>
          <c:orientation val="minMax"/>
        </c:scaling>
        <c:delete val="0"/>
        <c:axPos val="l"/>
        <c:majorGridlines/>
        <c:title>
          <c:tx>
            <c:rich>
              <a:bodyPr rot="-5400000" vert="horz"/>
              <a:lstStyle/>
              <a:p>
                <a:pPr>
                  <a:defRPr/>
                </a:pPr>
                <a:r>
                  <a:rPr lang="en-US"/>
                  <a:t>Current [A]</a:t>
                </a:r>
              </a:p>
            </c:rich>
          </c:tx>
          <c:overlay val="0"/>
        </c:title>
        <c:numFmt formatCode="General" sourceLinked="1"/>
        <c:majorTickMark val="out"/>
        <c:minorTickMark val="none"/>
        <c:tickLblPos val="nextTo"/>
        <c:crossAx val="406169272"/>
        <c:crosses val="autoZero"/>
        <c:crossBetween val="midCat"/>
      </c:valAx>
    </c:plotArea>
    <c:legend>
      <c:legendPos val="r"/>
      <c:overlay val="0"/>
    </c:legend>
    <c:plotVisOnly val="1"/>
    <c:dispBlanksAs val="gap"/>
    <c:showDLblsOverMax val="0"/>
  </c:chart>
  <c:printSettings>
    <c:headerFooter/>
    <c:pageMargins b="0.75000000000000233" l="0.70000000000000062" r="0.70000000000000062" t="0.75000000000000233"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latin typeface="Arial" panose="020B0604020202020204" pitchFamily="34" charset="0"/>
                <a:cs typeface="Arial" panose="020B0604020202020204" pitchFamily="34" charset="0"/>
              </a:defRPr>
            </a:pPr>
            <a:r>
              <a:rPr lang="en-US" sz="1000">
                <a:latin typeface="Arial" panose="020B0604020202020204" pitchFamily="34" charset="0"/>
                <a:cs typeface="Arial" panose="020B0604020202020204" pitchFamily="34" charset="0"/>
              </a:rPr>
              <a:t>I-V Curve for %</a:t>
            </a:r>
            <a:r>
              <a:rPr lang="en-US" sz="1000" baseline="0">
                <a:latin typeface="Arial" panose="020B0604020202020204" pitchFamily="34" charset="0"/>
                <a:cs typeface="Arial" panose="020B0604020202020204" pitchFamily="34" charset="0"/>
              </a:rPr>
              <a:t> Shading</a:t>
            </a:r>
            <a:endParaRPr lang="en-US" sz="1000">
              <a:latin typeface="Arial" panose="020B0604020202020204" pitchFamily="34" charset="0"/>
              <a:cs typeface="Arial" panose="020B0604020202020204" pitchFamily="34" charset="0"/>
            </a:endParaRPr>
          </a:p>
        </c:rich>
      </c:tx>
      <c:overlay val="0"/>
    </c:title>
    <c:autoTitleDeleted val="0"/>
    <c:plotArea>
      <c:layout/>
      <c:scatterChart>
        <c:scatterStyle val="smoothMarker"/>
        <c:varyColors val="0"/>
        <c:ser>
          <c:idx val="0"/>
          <c:order val="0"/>
          <c:tx>
            <c:strRef>
              <c:f>'Shading (3)'!$B$11</c:f>
              <c:strCache>
                <c:ptCount val="1"/>
                <c:pt idx="0">
                  <c:v>No Shading</c:v>
                </c:pt>
              </c:strCache>
            </c:strRef>
          </c:tx>
          <c:marker>
            <c:symbol val="none"/>
          </c:marker>
          <c:xVal>
            <c:numRef>
              <c:f>'Shading (3)'!$C$32:$C$276</c:f>
              <c:numCache>
                <c:formatCode>General</c:formatCode>
                <c:ptCount val="245"/>
                <c:pt idx="0">
                  <c:v>0</c:v>
                </c:pt>
                <c:pt idx="1">
                  <c:v>0.129528108</c:v>
                </c:pt>
                <c:pt idx="2">
                  <c:v>0.27407396699999997</c:v>
                </c:pt>
                <c:pt idx="3">
                  <c:v>0.40360207399999998</c:v>
                </c:pt>
                <c:pt idx="4">
                  <c:v>0.53313018199999995</c:v>
                </c:pt>
                <c:pt idx="5">
                  <c:v>0.66265828999999998</c:v>
                </c:pt>
                <c:pt idx="6">
                  <c:v>0.79218639700000004</c:v>
                </c:pt>
                <c:pt idx="7">
                  <c:v>0.92171450499999996</c:v>
                </c:pt>
                <c:pt idx="8">
                  <c:v>1.051242612</c:v>
                </c:pt>
                <c:pt idx="9">
                  <c:v>1.1807707199999999</c:v>
                </c:pt>
                <c:pt idx="10">
                  <c:v>1.310298827</c:v>
                </c:pt>
                <c:pt idx="11">
                  <c:v>1.454844687</c:v>
                </c:pt>
                <c:pt idx="12">
                  <c:v>1.5843727940000001</c:v>
                </c:pt>
                <c:pt idx="13">
                  <c:v>1.713900902</c:v>
                </c:pt>
                <c:pt idx="14">
                  <c:v>1.8434290090000001</c:v>
                </c:pt>
                <c:pt idx="15">
                  <c:v>1.9879748690000001</c:v>
                </c:pt>
                <c:pt idx="16">
                  <c:v>2.1175029759999999</c:v>
                </c:pt>
                <c:pt idx="17">
                  <c:v>2.2470310840000001</c:v>
                </c:pt>
                <c:pt idx="18">
                  <c:v>2.3765591910000001</c:v>
                </c:pt>
                <c:pt idx="19">
                  <c:v>2.5060872989999998</c:v>
                </c:pt>
                <c:pt idx="20">
                  <c:v>2.635615407</c:v>
                </c:pt>
                <c:pt idx="21">
                  <c:v>2.765143514</c:v>
                </c:pt>
                <c:pt idx="22">
                  <c:v>2.896548841</c:v>
                </c:pt>
                <c:pt idx="23">
                  <c:v>3.026076948</c:v>
                </c:pt>
                <c:pt idx="24">
                  <c:v>3.1556050560000002</c:v>
                </c:pt>
                <c:pt idx="25">
                  <c:v>3.2851331629999998</c:v>
                </c:pt>
                <c:pt idx="26">
                  <c:v>3.4146612709999999</c:v>
                </c:pt>
                <c:pt idx="27">
                  <c:v>3.5460665979999999</c:v>
                </c:pt>
                <c:pt idx="28">
                  <c:v>3.675594705</c:v>
                </c:pt>
                <c:pt idx="29">
                  <c:v>3.8051228130000001</c:v>
                </c:pt>
                <c:pt idx="30">
                  <c:v>3.9346509200000002</c:v>
                </c:pt>
                <c:pt idx="31">
                  <c:v>4.0641790279999999</c:v>
                </c:pt>
                <c:pt idx="32">
                  <c:v>4.1937071359999996</c:v>
                </c:pt>
                <c:pt idx="33">
                  <c:v>4.3232352430000001</c:v>
                </c:pt>
                <c:pt idx="34">
                  <c:v>4.4527633509999998</c:v>
                </c:pt>
                <c:pt idx="35">
                  <c:v>4.5822914580000003</c:v>
                </c:pt>
                <c:pt idx="36">
                  <c:v>4.7136967849999998</c:v>
                </c:pt>
                <c:pt idx="37">
                  <c:v>4.8432248920000003</c:v>
                </c:pt>
                <c:pt idx="38">
                  <c:v>4.972753</c:v>
                </c:pt>
                <c:pt idx="39">
                  <c:v>5.1022811079999997</c:v>
                </c:pt>
                <c:pt idx="40">
                  <c:v>5.233686434</c:v>
                </c:pt>
                <c:pt idx="41">
                  <c:v>5.3632145419999997</c:v>
                </c:pt>
                <c:pt idx="42">
                  <c:v>5.4927426490000002</c:v>
                </c:pt>
                <c:pt idx="43">
                  <c:v>5.6241479759999997</c:v>
                </c:pt>
                <c:pt idx="44">
                  <c:v>5.7536760830000002</c:v>
                </c:pt>
                <c:pt idx="45">
                  <c:v>5.8832041909999999</c:v>
                </c:pt>
                <c:pt idx="46">
                  <c:v>6.0127322989999996</c:v>
                </c:pt>
                <c:pt idx="47">
                  <c:v>6.1422604060000001</c:v>
                </c:pt>
                <c:pt idx="48">
                  <c:v>6.2736657329999996</c:v>
                </c:pt>
                <c:pt idx="49">
                  <c:v>6.4031938400000001</c:v>
                </c:pt>
                <c:pt idx="50">
                  <c:v>6.5327219479999998</c:v>
                </c:pt>
                <c:pt idx="51">
                  <c:v>6.6622500550000003</c:v>
                </c:pt>
                <c:pt idx="52">
                  <c:v>6.791778163</c:v>
                </c:pt>
                <c:pt idx="53">
                  <c:v>6.9213062709999997</c:v>
                </c:pt>
                <c:pt idx="54">
                  <c:v>7.0527115970000001</c:v>
                </c:pt>
                <c:pt idx="55">
                  <c:v>7.1822397049999998</c:v>
                </c:pt>
                <c:pt idx="56">
                  <c:v>7.3117678120000003</c:v>
                </c:pt>
                <c:pt idx="57">
                  <c:v>7.44129592</c:v>
                </c:pt>
                <c:pt idx="58">
                  <c:v>7.5727012460000003</c:v>
                </c:pt>
                <c:pt idx="59">
                  <c:v>7.702229354</c:v>
                </c:pt>
                <c:pt idx="60">
                  <c:v>7.8317574619999997</c:v>
                </c:pt>
                <c:pt idx="61">
                  <c:v>7.963162788</c:v>
                </c:pt>
                <c:pt idx="62">
                  <c:v>8.0926908960000006</c:v>
                </c:pt>
                <c:pt idx="63">
                  <c:v>8.2222190029999993</c:v>
                </c:pt>
                <c:pt idx="64">
                  <c:v>8.3536243300000006</c:v>
                </c:pt>
                <c:pt idx="65">
                  <c:v>8.4831524369999993</c:v>
                </c:pt>
                <c:pt idx="66">
                  <c:v>8.6126805449999999</c:v>
                </c:pt>
                <c:pt idx="67">
                  <c:v>8.7422086530000005</c:v>
                </c:pt>
                <c:pt idx="68">
                  <c:v>8.8736139789999999</c:v>
                </c:pt>
                <c:pt idx="69">
                  <c:v>9.0031420870000005</c:v>
                </c:pt>
                <c:pt idx="70">
                  <c:v>9.1326701939999992</c:v>
                </c:pt>
                <c:pt idx="71">
                  <c:v>9.2621983019999998</c:v>
                </c:pt>
                <c:pt idx="72">
                  <c:v>9.3917264100000004</c:v>
                </c:pt>
                <c:pt idx="73">
                  <c:v>9.5212545169999991</c:v>
                </c:pt>
                <c:pt idx="74">
                  <c:v>9.6507826249999997</c:v>
                </c:pt>
                <c:pt idx="75">
                  <c:v>9.7803107320000002</c:v>
                </c:pt>
                <c:pt idx="76">
                  <c:v>9.9098388400000008</c:v>
                </c:pt>
                <c:pt idx="77">
                  <c:v>10.03936695</c:v>
                </c:pt>
                <c:pt idx="78">
                  <c:v>10.168895060000001</c:v>
                </c:pt>
                <c:pt idx="79">
                  <c:v>10.300300379999999</c:v>
                </c:pt>
                <c:pt idx="80">
                  <c:v>10.42982849</c:v>
                </c:pt>
                <c:pt idx="81">
                  <c:v>10.559356599999999</c:v>
                </c:pt>
                <c:pt idx="82">
                  <c:v>10.69076192</c:v>
                </c:pt>
                <c:pt idx="83">
                  <c:v>10.820290030000001</c:v>
                </c:pt>
                <c:pt idx="84">
                  <c:v>10.94981814</c:v>
                </c:pt>
                <c:pt idx="85">
                  <c:v>11.07934625</c:v>
                </c:pt>
                <c:pt idx="86">
                  <c:v>11.210751569999999</c:v>
                </c:pt>
                <c:pt idx="87">
                  <c:v>11.35529743</c:v>
                </c:pt>
                <c:pt idx="88">
                  <c:v>11.484825539999999</c:v>
                </c:pt>
                <c:pt idx="89">
                  <c:v>11.61435365</c:v>
                </c:pt>
                <c:pt idx="90">
                  <c:v>11.74388175</c:v>
                </c:pt>
                <c:pt idx="91">
                  <c:v>11.873409860000001</c:v>
                </c:pt>
                <c:pt idx="92">
                  <c:v>12.00293797</c:v>
                </c:pt>
                <c:pt idx="93">
                  <c:v>12.134343299999999</c:v>
                </c:pt>
                <c:pt idx="94">
                  <c:v>12.263871399999999</c:v>
                </c:pt>
                <c:pt idx="95">
                  <c:v>12.39339951</c:v>
                </c:pt>
                <c:pt idx="96">
                  <c:v>12.522927620000001</c:v>
                </c:pt>
                <c:pt idx="97">
                  <c:v>12.65245573</c:v>
                </c:pt>
                <c:pt idx="98">
                  <c:v>12.783861050000001</c:v>
                </c:pt>
                <c:pt idx="99">
                  <c:v>12.913389159999999</c:v>
                </c:pt>
                <c:pt idx="100">
                  <c:v>13.04291727</c:v>
                </c:pt>
                <c:pt idx="101">
                  <c:v>13.172445379999999</c:v>
                </c:pt>
                <c:pt idx="102">
                  <c:v>13.301973479999999</c:v>
                </c:pt>
                <c:pt idx="103">
                  <c:v>13.43150159</c:v>
                </c:pt>
                <c:pt idx="104">
                  <c:v>13.561029700000001</c:v>
                </c:pt>
                <c:pt idx="105">
                  <c:v>13.69055781</c:v>
                </c:pt>
                <c:pt idx="106">
                  <c:v>13.82008591</c:v>
                </c:pt>
                <c:pt idx="107">
                  <c:v>13.951491239999999</c:v>
                </c:pt>
                <c:pt idx="108">
                  <c:v>14.08101935</c:v>
                </c:pt>
                <c:pt idx="109">
                  <c:v>14.210547460000001</c:v>
                </c:pt>
                <c:pt idx="110">
                  <c:v>14.340075560000001</c:v>
                </c:pt>
                <c:pt idx="111">
                  <c:v>14.46960367</c:v>
                </c:pt>
                <c:pt idx="112">
                  <c:v>14.59913178</c:v>
                </c:pt>
                <c:pt idx="113">
                  <c:v>14.728659889999999</c:v>
                </c:pt>
                <c:pt idx="114">
                  <c:v>14.858187989999999</c:v>
                </c:pt>
                <c:pt idx="115">
                  <c:v>14.9877161</c:v>
                </c:pt>
                <c:pt idx="116">
                  <c:v>15.117244210000001</c:v>
                </c:pt>
                <c:pt idx="117">
                  <c:v>15.248649540000001</c:v>
                </c:pt>
                <c:pt idx="118">
                  <c:v>15.378177640000001</c:v>
                </c:pt>
                <c:pt idx="119">
                  <c:v>15.50770575</c:v>
                </c:pt>
                <c:pt idx="120">
                  <c:v>15.63723386</c:v>
                </c:pt>
                <c:pt idx="121">
                  <c:v>15.766761969999999</c:v>
                </c:pt>
                <c:pt idx="122">
                  <c:v>15.911307819999999</c:v>
                </c:pt>
                <c:pt idx="123">
                  <c:v>16.04083593</c:v>
                </c:pt>
                <c:pt idx="124">
                  <c:v>16.170364039999999</c:v>
                </c:pt>
                <c:pt idx="125">
                  <c:v>16.299892150000002</c:v>
                </c:pt>
                <c:pt idx="126">
                  <c:v>16.429420260000001</c:v>
                </c:pt>
                <c:pt idx="127">
                  <c:v>16.558948359999999</c:v>
                </c:pt>
                <c:pt idx="128">
                  <c:v>16.688476470000001</c:v>
                </c:pt>
                <c:pt idx="129">
                  <c:v>16.81800458</c:v>
                </c:pt>
                <c:pt idx="130">
                  <c:v>16.947532689999999</c:v>
                </c:pt>
                <c:pt idx="131">
                  <c:v>17.077060790000001</c:v>
                </c:pt>
                <c:pt idx="132">
                  <c:v>17.2065889</c:v>
                </c:pt>
                <c:pt idx="133">
                  <c:v>17.336117009999999</c:v>
                </c:pt>
                <c:pt idx="134">
                  <c:v>17.465645120000001</c:v>
                </c:pt>
                <c:pt idx="135">
                  <c:v>17.610190979999999</c:v>
                </c:pt>
                <c:pt idx="136">
                  <c:v>17.73971908</c:v>
                </c:pt>
                <c:pt idx="137">
                  <c:v>17.869247189999999</c:v>
                </c:pt>
                <c:pt idx="138">
                  <c:v>17.998775299999998</c:v>
                </c:pt>
                <c:pt idx="139">
                  <c:v>18.128303410000001</c:v>
                </c:pt>
                <c:pt idx="140">
                  <c:v>18.257831509999999</c:v>
                </c:pt>
                <c:pt idx="141">
                  <c:v>18.40237737</c:v>
                </c:pt>
                <c:pt idx="142">
                  <c:v>18.531905479999999</c:v>
                </c:pt>
                <c:pt idx="143">
                  <c:v>18.67645134</c:v>
                </c:pt>
                <c:pt idx="144">
                  <c:v>18.820997200000001</c:v>
                </c:pt>
                <c:pt idx="145">
                  <c:v>18.965543060000002</c:v>
                </c:pt>
                <c:pt idx="146">
                  <c:v>19.110088919999999</c:v>
                </c:pt>
                <c:pt idx="147">
                  <c:v>19.239617020000001</c:v>
                </c:pt>
                <c:pt idx="148">
                  <c:v>19.384162880000002</c:v>
                </c:pt>
                <c:pt idx="149">
                  <c:v>19.528708739999999</c:v>
                </c:pt>
                <c:pt idx="150">
                  <c:v>19.6732546</c:v>
                </c:pt>
                <c:pt idx="151">
                  <c:v>19.802782709999999</c:v>
                </c:pt>
                <c:pt idx="152">
                  <c:v>19.932310820000001</c:v>
                </c:pt>
                <c:pt idx="153">
                  <c:v>20.076856679999999</c:v>
                </c:pt>
                <c:pt idx="154">
                  <c:v>20.22140254</c:v>
                </c:pt>
                <c:pt idx="155">
                  <c:v>20.350930640000001</c:v>
                </c:pt>
                <c:pt idx="156">
                  <c:v>20.495476499999999</c:v>
                </c:pt>
                <c:pt idx="157">
                  <c:v>20.625004610000001</c:v>
                </c:pt>
                <c:pt idx="158">
                  <c:v>20.769550469999999</c:v>
                </c:pt>
                <c:pt idx="159">
                  <c:v>20.899078580000001</c:v>
                </c:pt>
                <c:pt idx="160">
                  <c:v>21.043624439999999</c:v>
                </c:pt>
                <c:pt idx="161">
                  <c:v>21.188170289999999</c:v>
                </c:pt>
                <c:pt idx="162">
                  <c:v>21.33271615</c:v>
                </c:pt>
                <c:pt idx="163">
                  <c:v>21.47726201</c:v>
                </c:pt>
                <c:pt idx="164">
                  <c:v>21.621807870000001</c:v>
                </c:pt>
                <c:pt idx="165">
                  <c:v>21.764476510000001</c:v>
                </c:pt>
                <c:pt idx="166">
                  <c:v>21.89400462</c:v>
                </c:pt>
                <c:pt idx="167">
                  <c:v>22.036673260000001</c:v>
                </c:pt>
                <c:pt idx="168">
                  <c:v>22.181219120000002</c:v>
                </c:pt>
                <c:pt idx="169">
                  <c:v>22.323887760000002</c:v>
                </c:pt>
                <c:pt idx="170">
                  <c:v>22.466556400000002</c:v>
                </c:pt>
                <c:pt idx="171">
                  <c:v>22.609225039999998</c:v>
                </c:pt>
                <c:pt idx="172">
                  <c:v>22.738753150000001</c:v>
                </c:pt>
                <c:pt idx="173">
                  <c:v>22.87954457</c:v>
                </c:pt>
                <c:pt idx="174">
                  <c:v>23.02221321</c:v>
                </c:pt>
                <c:pt idx="175">
                  <c:v>23.16488185</c:v>
                </c:pt>
                <c:pt idx="176">
                  <c:v>23.30567327</c:v>
                </c:pt>
                <c:pt idx="177">
                  <c:v>23.44834191</c:v>
                </c:pt>
                <c:pt idx="178">
                  <c:v>23.589133329999999</c:v>
                </c:pt>
                <c:pt idx="179">
                  <c:v>23.729924749999999</c:v>
                </c:pt>
                <c:pt idx="180">
                  <c:v>23.868838960000001</c:v>
                </c:pt>
                <c:pt idx="181">
                  <c:v>24.009630380000001</c:v>
                </c:pt>
                <c:pt idx="182">
                  <c:v>24.148544579999999</c:v>
                </c:pt>
                <c:pt idx="183">
                  <c:v>24.287458780000001</c:v>
                </c:pt>
                <c:pt idx="184">
                  <c:v>24.42637298</c:v>
                </c:pt>
                <c:pt idx="185">
                  <c:v>24.563409969999999</c:v>
                </c:pt>
                <c:pt idx="186">
                  <c:v>24.70044695</c:v>
                </c:pt>
                <c:pt idx="187">
                  <c:v>24.839361149999998</c:v>
                </c:pt>
                <c:pt idx="188">
                  <c:v>24.97452092</c:v>
                </c:pt>
                <c:pt idx="189">
                  <c:v>25.111557900000001</c:v>
                </c:pt>
                <c:pt idx="190">
                  <c:v>25.246717669999999</c:v>
                </c:pt>
                <c:pt idx="191">
                  <c:v>25.380000209999999</c:v>
                </c:pt>
                <c:pt idx="192">
                  <c:v>25.513282759999999</c:v>
                </c:pt>
                <c:pt idx="193">
                  <c:v>25.646565299999999</c:v>
                </c:pt>
                <c:pt idx="194">
                  <c:v>25.777970629999999</c:v>
                </c:pt>
                <c:pt idx="195">
                  <c:v>25.909375959999998</c:v>
                </c:pt>
                <c:pt idx="196">
                  <c:v>26.03890406</c:v>
                </c:pt>
                <c:pt idx="197">
                  <c:v>26.1815727</c:v>
                </c:pt>
                <c:pt idx="198">
                  <c:v>26.32236412</c:v>
                </c:pt>
                <c:pt idx="199">
                  <c:v>26.46315555</c:v>
                </c:pt>
                <c:pt idx="200">
                  <c:v>26.603946969999999</c:v>
                </c:pt>
                <c:pt idx="201">
                  <c:v>26.742861170000001</c:v>
                </c:pt>
                <c:pt idx="202">
                  <c:v>26.879898149999999</c:v>
                </c:pt>
                <c:pt idx="203">
                  <c:v>27.01505792</c:v>
                </c:pt>
                <c:pt idx="204">
                  <c:v>27.150217680000001</c:v>
                </c:pt>
                <c:pt idx="205">
                  <c:v>27.281623010000001</c:v>
                </c:pt>
                <c:pt idx="206">
                  <c:v>27.41115112</c:v>
                </c:pt>
                <c:pt idx="207">
                  <c:v>27.551942539999999</c:v>
                </c:pt>
                <c:pt idx="208">
                  <c:v>27.690856740000001</c:v>
                </c:pt>
                <c:pt idx="209">
                  <c:v>27.827893719999999</c:v>
                </c:pt>
                <c:pt idx="210">
                  <c:v>27.96305349</c:v>
                </c:pt>
                <c:pt idx="211">
                  <c:v>28.09633603</c:v>
                </c:pt>
                <c:pt idx="212">
                  <c:v>28.22774136</c:v>
                </c:pt>
                <c:pt idx="213">
                  <c:v>28.357269469999999</c:v>
                </c:pt>
                <c:pt idx="214">
                  <c:v>28.49430645</c:v>
                </c:pt>
                <c:pt idx="215">
                  <c:v>28.62946621</c:v>
                </c:pt>
                <c:pt idx="216">
                  <c:v>28.762748760000001</c:v>
                </c:pt>
                <c:pt idx="217">
                  <c:v>28.89227687</c:v>
                </c:pt>
                <c:pt idx="218">
                  <c:v>29.029313850000001</c:v>
                </c:pt>
                <c:pt idx="219">
                  <c:v>29.164473619999999</c:v>
                </c:pt>
                <c:pt idx="220">
                  <c:v>29.294001720000001</c:v>
                </c:pt>
                <c:pt idx="221">
                  <c:v>29.431038709999999</c:v>
                </c:pt>
                <c:pt idx="222">
                  <c:v>29.564321249999999</c:v>
                </c:pt>
                <c:pt idx="223">
                  <c:v>29.701358240000001</c:v>
                </c:pt>
                <c:pt idx="224">
                  <c:v>29.834640780000001</c:v>
                </c:pt>
                <c:pt idx="225">
                  <c:v>29.971677759999999</c:v>
                </c:pt>
                <c:pt idx="226">
                  <c:v>30.103083089999998</c:v>
                </c:pt>
                <c:pt idx="227">
                  <c:v>30.232611200000001</c:v>
                </c:pt>
                <c:pt idx="228">
                  <c:v>30.36401652</c:v>
                </c:pt>
                <c:pt idx="229">
                  <c:v>30.499176290000001</c:v>
                </c:pt>
                <c:pt idx="230">
                  <c:v>31.270713278092401</c:v>
                </c:pt>
                <c:pt idx="231">
                  <c:v>31.400241385679699</c:v>
                </c:pt>
                <c:pt idx="232">
                  <c:v>31.529769493266901</c:v>
                </c:pt>
                <c:pt idx="233">
                  <c:v>31.659297600854199</c:v>
                </c:pt>
                <c:pt idx="234">
                  <c:v>31.788825708441401</c:v>
                </c:pt>
                <c:pt idx="235">
                  <c:v>31.916476597078098</c:v>
                </c:pt>
                <c:pt idx="236">
                  <c:v>32.044127485714903</c:v>
                </c:pt>
                <c:pt idx="237">
                  <c:v>32.173655593302101</c:v>
                </c:pt>
                <c:pt idx="238">
                  <c:v>32.301306481938802</c:v>
                </c:pt>
                <c:pt idx="239">
                  <c:v>32.428957370575503</c:v>
                </c:pt>
                <c:pt idx="240">
                  <c:v>32.556608259212197</c:v>
                </c:pt>
                <c:pt idx="241">
                  <c:v>32.684259147848898</c:v>
                </c:pt>
              </c:numCache>
            </c:numRef>
          </c:xVal>
          <c:yVal>
            <c:numRef>
              <c:f>'Shading (3)'!$B$32:$B$276</c:f>
              <c:numCache>
                <c:formatCode>General</c:formatCode>
                <c:ptCount val="245"/>
                <c:pt idx="0">
                  <c:v>9.3453298930000006</c:v>
                </c:pt>
                <c:pt idx="1">
                  <c:v>9.3447161990000005</c:v>
                </c:pt>
                <c:pt idx="2">
                  <c:v>9.3441025050000004</c:v>
                </c:pt>
                <c:pt idx="3">
                  <c:v>9.3434888110000003</c:v>
                </c:pt>
                <c:pt idx="4">
                  <c:v>9.3434888110000003</c:v>
                </c:pt>
                <c:pt idx="5">
                  <c:v>9.3428751170000002</c:v>
                </c:pt>
                <c:pt idx="6">
                  <c:v>9.3428751170000002</c:v>
                </c:pt>
                <c:pt idx="7">
                  <c:v>9.3422614240000001</c:v>
                </c:pt>
                <c:pt idx="8">
                  <c:v>9.34164773</c:v>
                </c:pt>
                <c:pt idx="9">
                  <c:v>9.34164773</c:v>
                </c:pt>
                <c:pt idx="10">
                  <c:v>9.34164773</c:v>
                </c:pt>
                <c:pt idx="11">
                  <c:v>9.3410340359999999</c:v>
                </c:pt>
                <c:pt idx="12">
                  <c:v>9.3404203419999998</c:v>
                </c:pt>
                <c:pt idx="13">
                  <c:v>9.3398066479999997</c:v>
                </c:pt>
                <c:pt idx="14">
                  <c:v>9.3391929539999996</c:v>
                </c:pt>
                <c:pt idx="15">
                  <c:v>9.3391929539999996</c:v>
                </c:pt>
                <c:pt idx="16">
                  <c:v>9.3385792609999996</c:v>
                </c:pt>
                <c:pt idx="17">
                  <c:v>9.3379655669999995</c:v>
                </c:pt>
                <c:pt idx="18">
                  <c:v>9.3379655669999995</c:v>
                </c:pt>
                <c:pt idx="19">
                  <c:v>9.3367381789999992</c:v>
                </c:pt>
                <c:pt idx="20">
                  <c:v>9.3367381789999992</c:v>
                </c:pt>
                <c:pt idx="21">
                  <c:v>9.3367381789999992</c:v>
                </c:pt>
                <c:pt idx="22">
                  <c:v>9.3361244849999991</c:v>
                </c:pt>
                <c:pt idx="23">
                  <c:v>9.3355107910000008</c:v>
                </c:pt>
                <c:pt idx="24">
                  <c:v>9.3355107910000008</c:v>
                </c:pt>
                <c:pt idx="25">
                  <c:v>9.3348970970000007</c:v>
                </c:pt>
                <c:pt idx="26">
                  <c:v>9.3342834040000007</c:v>
                </c:pt>
                <c:pt idx="27">
                  <c:v>9.3342834040000007</c:v>
                </c:pt>
                <c:pt idx="28">
                  <c:v>9.3342834040000007</c:v>
                </c:pt>
                <c:pt idx="29">
                  <c:v>9.3336697100000006</c:v>
                </c:pt>
                <c:pt idx="30">
                  <c:v>9.3336697100000006</c:v>
                </c:pt>
                <c:pt idx="31">
                  <c:v>9.3330560160000005</c:v>
                </c:pt>
                <c:pt idx="32">
                  <c:v>9.3324423220000003</c:v>
                </c:pt>
                <c:pt idx="33">
                  <c:v>9.3324423220000003</c:v>
                </c:pt>
                <c:pt idx="34">
                  <c:v>9.3324423220000003</c:v>
                </c:pt>
                <c:pt idx="35">
                  <c:v>9.3318286280000002</c:v>
                </c:pt>
                <c:pt idx="36">
                  <c:v>9.3312149340000001</c:v>
                </c:pt>
                <c:pt idx="37">
                  <c:v>9.3312149340000001</c:v>
                </c:pt>
                <c:pt idx="38">
                  <c:v>9.3306012410000001</c:v>
                </c:pt>
                <c:pt idx="39">
                  <c:v>9.329987547</c:v>
                </c:pt>
                <c:pt idx="40">
                  <c:v>9.329987547</c:v>
                </c:pt>
                <c:pt idx="41">
                  <c:v>9.3293738529999999</c:v>
                </c:pt>
                <c:pt idx="42">
                  <c:v>9.3287601589999998</c:v>
                </c:pt>
                <c:pt idx="43">
                  <c:v>9.3287601589999998</c:v>
                </c:pt>
                <c:pt idx="44">
                  <c:v>9.3281464649999997</c:v>
                </c:pt>
                <c:pt idx="45">
                  <c:v>9.3275327709999996</c:v>
                </c:pt>
                <c:pt idx="46">
                  <c:v>9.3275327709999996</c:v>
                </c:pt>
                <c:pt idx="47">
                  <c:v>9.3275327709999996</c:v>
                </c:pt>
                <c:pt idx="48">
                  <c:v>9.3275327709999996</c:v>
                </c:pt>
                <c:pt idx="49">
                  <c:v>9.3269190769999994</c:v>
                </c:pt>
                <c:pt idx="50">
                  <c:v>9.3263053839999994</c:v>
                </c:pt>
                <c:pt idx="51">
                  <c:v>9.3256916899999993</c:v>
                </c:pt>
                <c:pt idx="52">
                  <c:v>9.3256916899999993</c:v>
                </c:pt>
                <c:pt idx="53">
                  <c:v>9.3256916899999993</c:v>
                </c:pt>
                <c:pt idx="54">
                  <c:v>9.3256916899999993</c:v>
                </c:pt>
                <c:pt idx="55">
                  <c:v>9.3250779959999992</c:v>
                </c:pt>
                <c:pt idx="56">
                  <c:v>9.3244643020000009</c:v>
                </c:pt>
                <c:pt idx="57">
                  <c:v>9.3244643020000009</c:v>
                </c:pt>
                <c:pt idx="58">
                  <c:v>9.3238506080000008</c:v>
                </c:pt>
                <c:pt idx="59">
                  <c:v>9.3238506080000008</c:v>
                </c:pt>
                <c:pt idx="60">
                  <c:v>9.3238506080000008</c:v>
                </c:pt>
                <c:pt idx="61">
                  <c:v>9.3232369140000007</c:v>
                </c:pt>
                <c:pt idx="62">
                  <c:v>9.3226232210000006</c:v>
                </c:pt>
                <c:pt idx="63">
                  <c:v>9.3226232210000006</c:v>
                </c:pt>
                <c:pt idx="64">
                  <c:v>9.3226232210000006</c:v>
                </c:pt>
                <c:pt idx="65">
                  <c:v>9.3220095270000005</c:v>
                </c:pt>
                <c:pt idx="66">
                  <c:v>9.3213958330000004</c:v>
                </c:pt>
                <c:pt idx="67">
                  <c:v>9.3213958330000004</c:v>
                </c:pt>
                <c:pt idx="68">
                  <c:v>9.3207821390000003</c:v>
                </c:pt>
                <c:pt idx="69">
                  <c:v>9.3201684450000002</c:v>
                </c:pt>
                <c:pt idx="70">
                  <c:v>9.3207821390000003</c:v>
                </c:pt>
                <c:pt idx="71">
                  <c:v>9.3207821390000003</c:v>
                </c:pt>
                <c:pt idx="72">
                  <c:v>9.3201684450000002</c:v>
                </c:pt>
                <c:pt idx="73">
                  <c:v>9.3201684450000002</c:v>
                </c:pt>
                <c:pt idx="74">
                  <c:v>9.3201684450000002</c:v>
                </c:pt>
                <c:pt idx="75">
                  <c:v>9.3195547510000001</c:v>
                </c:pt>
                <c:pt idx="76">
                  <c:v>9.3201684450000002</c:v>
                </c:pt>
                <c:pt idx="77">
                  <c:v>9.3201684450000002</c:v>
                </c:pt>
                <c:pt idx="78">
                  <c:v>9.3195547510000001</c:v>
                </c:pt>
                <c:pt idx="79">
                  <c:v>9.3195547510000001</c:v>
                </c:pt>
                <c:pt idx="80">
                  <c:v>9.318941057</c:v>
                </c:pt>
                <c:pt idx="81">
                  <c:v>9.318941057</c:v>
                </c:pt>
                <c:pt idx="82">
                  <c:v>9.318941057</c:v>
                </c:pt>
                <c:pt idx="83">
                  <c:v>9.318941057</c:v>
                </c:pt>
                <c:pt idx="84">
                  <c:v>9.318941057</c:v>
                </c:pt>
                <c:pt idx="85">
                  <c:v>9.318941057</c:v>
                </c:pt>
                <c:pt idx="86">
                  <c:v>9.318941057</c:v>
                </c:pt>
                <c:pt idx="87">
                  <c:v>9.3183273639999999</c:v>
                </c:pt>
                <c:pt idx="88">
                  <c:v>9.3177136699999998</c:v>
                </c:pt>
                <c:pt idx="89">
                  <c:v>9.3183273639999999</c:v>
                </c:pt>
                <c:pt idx="90">
                  <c:v>9.3183273639999999</c:v>
                </c:pt>
                <c:pt idx="91">
                  <c:v>9.3177136699999998</c:v>
                </c:pt>
                <c:pt idx="92">
                  <c:v>9.3170999759999997</c:v>
                </c:pt>
                <c:pt idx="93">
                  <c:v>9.3164862819999996</c:v>
                </c:pt>
                <c:pt idx="94">
                  <c:v>9.3170999759999997</c:v>
                </c:pt>
                <c:pt idx="95">
                  <c:v>9.3164862819999996</c:v>
                </c:pt>
                <c:pt idx="96">
                  <c:v>9.3164862819999996</c:v>
                </c:pt>
                <c:pt idx="97">
                  <c:v>9.3164862819999996</c:v>
                </c:pt>
                <c:pt idx="98">
                  <c:v>9.3158725879999995</c:v>
                </c:pt>
                <c:pt idx="99">
                  <c:v>9.3152588939999994</c:v>
                </c:pt>
                <c:pt idx="100">
                  <c:v>9.3152588939999994</c:v>
                </c:pt>
                <c:pt idx="101">
                  <c:v>9.3152588939999994</c:v>
                </c:pt>
                <c:pt idx="102">
                  <c:v>9.3146452009999994</c:v>
                </c:pt>
                <c:pt idx="103">
                  <c:v>9.3146452009999994</c:v>
                </c:pt>
                <c:pt idx="104">
                  <c:v>9.3140315069999993</c:v>
                </c:pt>
                <c:pt idx="105">
                  <c:v>9.3140315069999993</c:v>
                </c:pt>
                <c:pt idx="106">
                  <c:v>9.3134178129999992</c:v>
                </c:pt>
                <c:pt idx="107">
                  <c:v>9.3134178129999992</c:v>
                </c:pt>
                <c:pt idx="108">
                  <c:v>9.3134178129999992</c:v>
                </c:pt>
                <c:pt idx="109">
                  <c:v>9.3134178129999992</c:v>
                </c:pt>
                <c:pt idx="110">
                  <c:v>9.3128041190000008</c:v>
                </c:pt>
                <c:pt idx="111">
                  <c:v>9.3128041190000008</c:v>
                </c:pt>
                <c:pt idx="112">
                  <c:v>9.3121904250000007</c:v>
                </c:pt>
                <c:pt idx="113">
                  <c:v>9.3121904250000007</c:v>
                </c:pt>
                <c:pt idx="114">
                  <c:v>9.3115767310000006</c:v>
                </c:pt>
                <c:pt idx="115">
                  <c:v>9.3115767310000006</c:v>
                </c:pt>
                <c:pt idx="116">
                  <c:v>9.3103493440000005</c:v>
                </c:pt>
                <c:pt idx="117">
                  <c:v>9.3097356500000004</c:v>
                </c:pt>
                <c:pt idx="118">
                  <c:v>9.3097356500000004</c:v>
                </c:pt>
                <c:pt idx="119">
                  <c:v>9.3091219560000003</c:v>
                </c:pt>
                <c:pt idx="120">
                  <c:v>9.3091219560000003</c:v>
                </c:pt>
                <c:pt idx="121">
                  <c:v>9.3085082620000001</c:v>
                </c:pt>
                <c:pt idx="122">
                  <c:v>9.3072808739999999</c:v>
                </c:pt>
                <c:pt idx="123">
                  <c:v>9.3066671799999998</c:v>
                </c:pt>
                <c:pt idx="124">
                  <c:v>9.3066671799999998</c:v>
                </c:pt>
                <c:pt idx="125">
                  <c:v>9.3060534869999998</c:v>
                </c:pt>
                <c:pt idx="126">
                  <c:v>9.3054397929999997</c:v>
                </c:pt>
                <c:pt idx="127">
                  <c:v>9.3042124049999995</c:v>
                </c:pt>
                <c:pt idx="128">
                  <c:v>9.3035987109999994</c:v>
                </c:pt>
                <c:pt idx="129">
                  <c:v>9.3029850169999992</c:v>
                </c:pt>
                <c:pt idx="130">
                  <c:v>9.3023713239999992</c:v>
                </c:pt>
                <c:pt idx="131">
                  <c:v>9.3017576300000009</c:v>
                </c:pt>
                <c:pt idx="132">
                  <c:v>9.3005302420000007</c:v>
                </c:pt>
                <c:pt idx="133">
                  <c:v>9.2993028540000005</c:v>
                </c:pt>
                <c:pt idx="134">
                  <c:v>9.2980754670000003</c:v>
                </c:pt>
                <c:pt idx="135">
                  <c:v>9.2974617730000002</c:v>
                </c:pt>
                <c:pt idx="136">
                  <c:v>9.296234385</c:v>
                </c:pt>
                <c:pt idx="137">
                  <c:v>9.2950069969999998</c:v>
                </c:pt>
                <c:pt idx="138">
                  <c:v>9.2937796099999996</c:v>
                </c:pt>
                <c:pt idx="139">
                  <c:v>9.2931659159999995</c:v>
                </c:pt>
                <c:pt idx="140">
                  <c:v>9.2919385279999993</c:v>
                </c:pt>
                <c:pt idx="141">
                  <c:v>9.2913248339999992</c:v>
                </c:pt>
                <c:pt idx="142">
                  <c:v>9.2900974470000008</c:v>
                </c:pt>
                <c:pt idx="143">
                  <c:v>9.2888700590000006</c:v>
                </c:pt>
                <c:pt idx="144">
                  <c:v>9.2870289770000003</c:v>
                </c:pt>
                <c:pt idx="145">
                  <c:v>9.2851878960000001</c:v>
                </c:pt>
                <c:pt idx="146">
                  <c:v>9.2839605079999998</c:v>
                </c:pt>
                <c:pt idx="147">
                  <c:v>9.2827331199999996</c:v>
                </c:pt>
                <c:pt idx="148">
                  <c:v>9.2808920389999994</c:v>
                </c:pt>
                <c:pt idx="149">
                  <c:v>9.2790509570000008</c:v>
                </c:pt>
                <c:pt idx="150">
                  <c:v>9.2765961820000005</c:v>
                </c:pt>
                <c:pt idx="151">
                  <c:v>9.2753687940000002</c:v>
                </c:pt>
                <c:pt idx="152">
                  <c:v>9.2741414070000001</c:v>
                </c:pt>
                <c:pt idx="153">
                  <c:v>9.2723003249999998</c:v>
                </c:pt>
                <c:pt idx="154">
                  <c:v>9.2704592439999995</c:v>
                </c:pt>
                <c:pt idx="155">
                  <c:v>9.2686181619999992</c:v>
                </c:pt>
                <c:pt idx="156">
                  <c:v>9.2661633870000006</c:v>
                </c:pt>
                <c:pt idx="157">
                  <c:v>9.2649359990000004</c:v>
                </c:pt>
                <c:pt idx="158">
                  <c:v>9.2630949170000001</c:v>
                </c:pt>
                <c:pt idx="159">
                  <c:v>9.26186753</c:v>
                </c:pt>
                <c:pt idx="160">
                  <c:v>9.2600264479999996</c:v>
                </c:pt>
                <c:pt idx="161">
                  <c:v>9.2575716729999993</c:v>
                </c:pt>
                <c:pt idx="162">
                  <c:v>9.2557305910000007</c:v>
                </c:pt>
                <c:pt idx="163">
                  <c:v>9.2532758160000004</c:v>
                </c:pt>
                <c:pt idx="164">
                  <c:v>9.2502073469999999</c:v>
                </c:pt>
                <c:pt idx="165">
                  <c:v>9.2477525709999995</c:v>
                </c:pt>
                <c:pt idx="166">
                  <c:v>9.2440704080000007</c:v>
                </c:pt>
                <c:pt idx="167">
                  <c:v>9.2403882450000001</c:v>
                </c:pt>
                <c:pt idx="168">
                  <c:v>9.2354786939999993</c:v>
                </c:pt>
                <c:pt idx="169">
                  <c:v>9.2299554500000003</c:v>
                </c:pt>
                <c:pt idx="170">
                  <c:v>9.2232048169999992</c:v>
                </c:pt>
                <c:pt idx="171">
                  <c:v>9.2146131039999997</c:v>
                </c:pt>
                <c:pt idx="172">
                  <c:v>9.2066350840000002</c:v>
                </c:pt>
                <c:pt idx="173">
                  <c:v>9.1962022880000003</c:v>
                </c:pt>
                <c:pt idx="174">
                  <c:v>9.1851557990000003</c:v>
                </c:pt>
                <c:pt idx="175">
                  <c:v>9.1728819220000002</c:v>
                </c:pt>
                <c:pt idx="176">
                  <c:v>9.1593806569999998</c:v>
                </c:pt>
                <c:pt idx="177">
                  <c:v>9.1452656989999994</c:v>
                </c:pt>
                <c:pt idx="178">
                  <c:v>9.1305370470000007</c:v>
                </c:pt>
                <c:pt idx="179">
                  <c:v>9.1139673129999998</c:v>
                </c:pt>
                <c:pt idx="180">
                  <c:v>9.0967838850000007</c:v>
                </c:pt>
                <c:pt idx="181">
                  <c:v>9.0777593759999995</c:v>
                </c:pt>
                <c:pt idx="182">
                  <c:v>9.058121173</c:v>
                </c:pt>
                <c:pt idx="183">
                  <c:v>9.0366418880000001</c:v>
                </c:pt>
                <c:pt idx="184">
                  <c:v>9.0145489100000002</c:v>
                </c:pt>
                <c:pt idx="185">
                  <c:v>8.99061485</c:v>
                </c:pt>
                <c:pt idx="186">
                  <c:v>8.9648397079999995</c:v>
                </c:pt>
                <c:pt idx="187">
                  <c:v>8.9372234850000005</c:v>
                </c:pt>
                <c:pt idx="188">
                  <c:v>8.9083798739999995</c:v>
                </c:pt>
                <c:pt idx="189">
                  <c:v>8.8783088760000002</c:v>
                </c:pt>
                <c:pt idx="190">
                  <c:v>8.8463967960000005</c:v>
                </c:pt>
                <c:pt idx="191">
                  <c:v>8.8120299400000004</c:v>
                </c:pt>
                <c:pt idx="192">
                  <c:v>8.775822003</c:v>
                </c:pt>
                <c:pt idx="193">
                  <c:v>8.7377729849999994</c:v>
                </c:pt>
                <c:pt idx="194">
                  <c:v>8.6978828850000003</c:v>
                </c:pt>
                <c:pt idx="195">
                  <c:v>8.6555380090000007</c:v>
                </c:pt>
                <c:pt idx="196">
                  <c:v>8.6119657459999992</c:v>
                </c:pt>
                <c:pt idx="197">
                  <c:v>8.5598017689999999</c:v>
                </c:pt>
                <c:pt idx="198">
                  <c:v>8.5057967110000003</c:v>
                </c:pt>
                <c:pt idx="199">
                  <c:v>8.4493368770000004</c:v>
                </c:pt>
                <c:pt idx="200">
                  <c:v>8.3898085739999999</c:v>
                </c:pt>
                <c:pt idx="201">
                  <c:v>8.3278254960000009</c:v>
                </c:pt>
                <c:pt idx="202">
                  <c:v>8.2621602539999994</c:v>
                </c:pt>
                <c:pt idx="203">
                  <c:v>8.1946539309999995</c:v>
                </c:pt>
                <c:pt idx="204">
                  <c:v>8.1240791389999991</c:v>
                </c:pt>
                <c:pt idx="205">
                  <c:v>8.0510495710000001</c:v>
                </c:pt>
                <c:pt idx="206">
                  <c:v>7.9749515339999997</c:v>
                </c:pt>
                <c:pt idx="207">
                  <c:v>7.8884207010000003</c:v>
                </c:pt>
                <c:pt idx="208">
                  <c:v>7.7988213999999996</c:v>
                </c:pt>
                <c:pt idx="209">
                  <c:v>7.7067673230000002</c:v>
                </c:pt>
                <c:pt idx="210">
                  <c:v>7.6116447770000004</c:v>
                </c:pt>
                <c:pt idx="211">
                  <c:v>7.5134537610000001</c:v>
                </c:pt>
                <c:pt idx="212">
                  <c:v>7.4128079710000003</c:v>
                </c:pt>
                <c:pt idx="213">
                  <c:v>7.309093711</c:v>
                </c:pt>
                <c:pt idx="214">
                  <c:v>7.1943329609999997</c:v>
                </c:pt>
                <c:pt idx="215">
                  <c:v>7.076503743</c:v>
                </c:pt>
                <c:pt idx="216">
                  <c:v>6.9568334429999998</c:v>
                </c:pt>
                <c:pt idx="217">
                  <c:v>6.8353220610000003</c:v>
                </c:pt>
                <c:pt idx="218">
                  <c:v>6.7003094150000004</c:v>
                </c:pt>
                <c:pt idx="219">
                  <c:v>6.5640693810000004</c:v>
                </c:pt>
                <c:pt idx="220">
                  <c:v>6.4266019590000001</c:v>
                </c:pt>
                <c:pt idx="221">
                  <c:v>6.2774743549999998</c:v>
                </c:pt>
                <c:pt idx="222">
                  <c:v>6.1265056690000002</c:v>
                </c:pt>
                <c:pt idx="223">
                  <c:v>5.9644904929999996</c:v>
                </c:pt>
                <c:pt idx="224">
                  <c:v>5.8024753179999999</c:v>
                </c:pt>
                <c:pt idx="225">
                  <c:v>5.6287999590000002</c:v>
                </c:pt>
                <c:pt idx="226">
                  <c:v>5.4563519879999998</c:v>
                </c:pt>
                <c:pt idx="227">
                  <c:v>5.2857450989999997</c:v>
                </c:pt>
                <c:pt idx="228">
                  <c:v>5.1047054139999997</c:v>
                </c:pt>
                <c:pt idx="229">
                  <c:v>4.9169150970000004</c:v>
                </c:pt>
                <c:pt idx="230">
                  <c:v>2.6487026410177399</c:v>
                </c:pt>
                <c:pt idx="231">
                  <c:v>2.4253180809319002</c:v>
                </c:pt>
                <c:pt idx="232">
                  <c:v>2.19763766392134</c:v>
                </c:pt>
                <c:pt idx="233">
                  <c:v>1.9748667976819001</c:v>
                </c:pt>
                <c:pt idx="234">
                  <c:v>1.73061664681882</c:v>
                </c:pt>
                <c:pt idx="235">
                  <c:v>1.4980266790371399</c:v>
                </c:pt>
                <c:pt idx="236">
                  <c:v>1.2488669774029399</c:v>
                </c:pt>
                <c:pt idx="237">
                  <c:v>1.01014007115737</c:v>
                </c:pt>
                <c:pt idx="238">
                  <c:v>0.76343514490872599</c:v>
                </c:pt>
                <c:pt idx="239">
                  <c:v>0.49831940326839702</c:v>
                </c:pt>
                <c:pt idx="240">
                  <c:v>0.23872690624557399</c:v>
                </c:pt>
                <c:pt idx="241">
                  <c:v>1.2273876927793E-3</c:v>
                </c:pt>
              </c:numCache>
            </c:numRef>
          </c:yVal>
          <c:smooth val="1"/>
          <c:extLst>
            <c:ext xmlns:c16="http://schemas.microsoft.com/office/drawing/2014/chart" uri="{C3380CC4-5D6E-409C-BE32-E72D297353CC}">
              <c16:uniqueId val="{00000000-A32F-4D67-B669-33B7092BAE32}"/>
            </c:ext>
          </c:extLst>
        </c:ser>
        <c:ser>
          <c:idx val="1"/>
          <c:order val="1"/>
          <c:tx>
            <c:strRef>
              <c:f>'Shading (3)'!$D$11</c:f>
              <c:strCache>
                <c:ptCount val="1"/>
                <c:pt idx="0">
                  <c:v>12.5% Shading</c:v>
                </c:pt>
              </c:strCache>
            </c:strRef>
          </c:tx>
          <c:marker>
            <c:symbol val="none"/>
          </c:marker>
          <c:xVal>
            <c:numRef>
              <c:f>'Shading (3)'!$E$32:$E$276</c:f>
              <c:numCache>
                <c:formatCode>General</c:formatCode>
                <c:ptCount val="245"/>
                <c:pt idx="0">
                  <c:v>1.3140532999999999E-2</c:v>
                </c:pt>
                <c:pt idx="1">
                  <c:v>0.15768639200000001</c:v>
                </c:pt>
                <c:pt idx="2">
                  <c:v>0.30223225100000001</c:v>
                </c:pt>
                <c:pt idx="3">
                  <c:v>0.44865532899999999</c:v>
                </c:pt>
                <c:pt idx="4">
                  <c:v>0.59320118799999999</c:v>
                </c:pt>
                <c:pt idx="5">
                  <c:v>0.73774704800000002</c:v>
                </c:pt>
                <c:pt idx="6">
                  <c:v>0.884170126</c:v>
                </c:pt>
                <c:pt idx="7">
                  <c:v>1.0287159850000001</c:v>
                </c:pt>
                <c:pt idx="8">
                  <c:v>1.175139063</c:v>
                </c:pt>
                <c:pt idx="9">
                  <c:v>1.319684922</c:v>
                </c:pt>
                <c:pt idx="10">
                  <c:v>1.466108</c:v>
                </c:pt>
                <c:pt idx="11">
                  <c:v>1.61065386</c:v>
                </c:pt>
                <c:pt idx="12">
                  <c:v>1.757076938</c:v>
                </c:pt>
                <c:pt idx="13">
                  <c:v>1.9016227969999999</c:v>
                </c:pt>
                <c:pt idx="14">
                  <c:v>2.0480458750000001</c:v>
                </c:pt>
                <c:pt idx="15">
                  <c:v>2.1925917340000001</c:v>
                </c:pt>
                <c:pt idx="16">
                  <c:v>2.323997061</c:v>
                </c:pt>
                <c:pt idx="17">
                  <c:v>2.46854292</c:v>
                </c:pt>
                <c:pt idx="18">
                  <c:v>2.6149659980000002</c:v>
                </c:pt>
                <c:pt idx="19">
                  <c:v>2.7613890759999999</c:v>
                </c:pt>
                <c:pt idx="20">
                  <c:v>2.9059349349999999</c:v>
                </c:pt>
                <c:pt idx="21">
                  <c:v>3.0373402619999998</c:v>
                </c:pt>
                <c:pt idx="22">
                  <c:v>3.1818861209999998</c:v>
                </c:pt>
                <c:pt idx="23">
                  <c:v>3.3132914480000002</c:v>
                </c:pt>
                <c:pt idx="24">
                  <c:v>3.459714526</c:v>
                </c:pt>
                <c:pt idx="25">
                  <c:v>3.6042603849999999</c:v>
                </c:pt>
                <c:pt idx="26">
                  <c:v>3.7506834630000001</c:v>
                </c:pt>
                <c:pt idx="27">
                  <c:v>3.8971065409999999</c:v>
                </c:pt>
                <c:pt idx="28">
                  <c:v>4.0416524010000003</c:v>
                </c:pt>
                <c:pt idx="29">
                  <c:v>4.1730577269999998</c:v>
                </c:pt>
                <c:pt idx="30">
                  <c:v>4.3176035859999997</c:v>
                </c:pt>
                <c:pt idx="31">
                  <c:v>4.4490089130000001</c:v>
                </c:pt>
                <c:pt idx="32">
                  <c:v>4.5954319909999999</c:v>
                </c:pt>
                <c:pt idx="33">
                  <c:v>4.7418550689999996</c:v>
                </c:pt>
                <c:pt idx="34">
                  <c:v>4.8864009279999996</c:v>
                </c:pt>
                <c:pt idx="35">
                  <c:v>5.017806255</c:v>
                </c:pt>
                <c:pt idx="36">
                  <c:v>5.1642293329999998</c:v>
                </c:pt>
                <c:pt idx="37">
                  <c:v>5.3087751919999997</c:v>
                </c:pt>
                <c:pt idx="38">
                  <c:v>5.4401805190000001</c:v>
                </c:pt>
                <c:pt idx="39">
                  <c:v>5.584726378</c:v>
                </c:pt>
                <c:pt idx="40">
                  <c:v>5.7311494559999998</c:v>
                </c:pt>
                <c:pt idx="41">
                  <c:v>5.8775725339999996</c:v>
                </c:pt>
                <c:pt idx="42">
                  <c:v>6.0239956120000002</c:v>
                </c:pt>
                <c:pt idx="43">
                  <c:v>6.1685414710000002</c:v>
                </c:pt>
                <c:pt idx="44">
                  <c:v>6.31496455</c:v>
                </c:pt>
                <c:pt idx="45">
                  <c:v>6.459510409</c:v>
                </c:pt>
                <c:pt idx="46">
                  <c:v>6.6059334869999997</c:v>
                </c:pt>
                <c:pt idx="47">
                  <c:v>6.7504793459999997</c:v>
                </c:pt>
                <c:pt idx="48">
                  <c:v>6.8818846730000001</c:v>
                </c:pt>
                <c:pt idx="49">
                  <c:v>7.026430532</c:v>
                </c:pt>
                <c:pt idx="50">
                  <c:v>7.1578358580000003</c:v>
                </c:pt>
                <c:pt idx="51">
                  <c:v>7.3023817180000004</c:v>
                </c:pt>
                <c:pt idx="52">
                  <c:v>7.4488047960000001</c:v>
                </c:pt>
                <c:pt idx="53">
                  <c:v>7.5952278739999999</c:v>
                </c:pt>
                <c:pt idx="54">
                  <c:v>7.7397737329999998</c:v>
                </c:pt>
                <c:pt idx="55">
                  <c:v>7.8861968109999996</c:v>
                </c:pt>
                <c:pt idx="56">
                  <c:v>8.0307426700000004</c:v>
                </c:pt>
                <c:pt idx="57">
                  <c:v>8.1771657490000003</c:v>
                </c:pt>
                <c:pt idx="58">
                  <c:v>8.3217116079999993</c:v>
                </c:pt>
                <c:pt idx="59">
                  <c:v>8.4531169340000005</c:v>
                </c:pt>
                <c:pt idx="60">
                  <c:v>8.5976627929999996</c:v>
                </c:pt>
                <c:pt idx="61">
                  <c:v>8.7440858719999994</c:v>
                </c:pt>
                <c:pt idx="62">
                  <c:v>8.8886317310000003</c:v>
                </c:pt>
                <c:pt idx="63">
                  <c:v>9.035054809</c:v>
                </c:pt>
                <c:pt idx="64">
                  <c:v>9.1796006680000009</c:v>
                </c:pt>
                <c:pt idx="65">
                  <c:v>9.3260237460000006</c:v>
                </c:pt>
                <c:pt idx="66">
                  <c:v>9.4705696049999997</c:v>
                </c:pt>
                <c:pt idx="67">
                  <c:v>9.6019749319999992</c:v>
                </c:pt>
                <c:pt idx="68">
                  <c:v>9.746520791</c:v>
                </c:pt>
                <c:pt idx="69">
                  <c:v>9.8779261179999995</c:v>
                </c:pt>
                <c:pt idx="70">
                  <c:v>10.0243492</c:v>
                </c:pt>
                <c:pt idx="71">
                  <c:v>10.168895060000001</c:v>
                </c:pt>
                <c:pt idx="72">
                  <c:v>10.300300379999999</c:v>
                </c:pt>
                <c:pt idx="73">
                  <c:v>10.44484624</c:v>
                </c:pt>
                <c:pt idx="74">
                  <c:v>10.59126932</c:v>
                </c:pt>
                <c:pt idx="75">
                  <c:v>10.7376924</c:v>
                </c:pt>
                <c:pt idx="76">
                  <c:v>10.882238259999999</c:v>
                </c:pt>
                <c:pt idx="77">
                  <c:v>11.02678412</c:v>
                </c:pt>
                <c:pt idx="78">
                  <c:v>11.17132997</c:v>
                </c:pt>
                <c:pt idx="79">
                  <c:v>11.31775305</c:v>
                </c:pt>
                <c:pt idx="80">
                  <c:v>11.462298909999999</c:v>
                </c:pt>
                <c:pt idx="81">
                  <c:v>11.60684477</c:v>
                </c:pt>
                <c:pt idx="82">
                  <c:v>11.75139063</c:v>
                </c:pt>
                <c:pt idx="83">
                  <c:v>11.89593649</c:v>
                </c:pt>
                <c:pt idx="84">
                  <c:v>12.04235957</c:v>
                </c:pt>
                <c:pt idx="85">
                  <c:v>12.186905429999999</c:v>
                </c:pt>
                <c:pt idx="86">
                  <c:v>12.333328509999999</c:v>
                </c:pt>
                <c:pt idx="87">
                  <c:v>12.477874359999999</c:v>
                </c:pt>
                <c:pt idx="88">
                  <c:v>12.624297439999999</c:v>
                </c:pt>
                <c:pt idx="89">
                  <c:v>12.7688433</c:v>
                </c:pt>
                <c:pt idx="90">
                  <c:v>12.913389159999999</c:v>
                </c:pt>
                <c:pt idx="91">
                  <c:v>13.059812239999999</c:v>
                </c:pt>
                <c:pt idx="92">
                  <c:v>13.2043581</c:v>
                </c:pt>
                <c:pt idx="93">
                  <c:v>13.348903959999999</c:v>
                </c:pt>
                <c:pt idx="94">
                  <c:v>13.49344982</c:v>
                </c:pt>
                <c:pt idx="95">
                  <c:v>13.63799568</c:v>
                </c:pt>
                <c:pt idx="96">
                  <c:v>13.78254153</c:v>
                </c:pt>
                <c:pt idx="97">
                  <c:v>13.927087390000001</c:v>
                </c:pt>
                <c:pt idx="98">
                  <c:v>14.07163325</c:v>
                </c:pt>
                <c:pt idx="99">
                  <c:v>14.216179110000001</c:v>
                </c:pt>
                <c:pt idx="100">
                  <c:v>14.36072497</c:v>
                </c:pt>
                <c:pt idx="101">
                  <c:v>14.50339361</c:v>
                </c:pt>
                <c:pt idx="102">
                  <c:v>14.647939470000001</c:v>
                </c:pt>
                <c:pt idx="103">
                  <c:v>14.78873089</c:v>
                </c:pt>
                <c:pt idx="104">
                  <c:v>14.93139953</c:v>
                </c:pt>
                <c:pt idx="105">
                  <c:v>15.07406817</c:v>
                </c:pt>
                <c:pt idx="106">
                  <c:v>15.21485959</c:v>
                </c:pt>
                <c:pt idx="107">
                  <c:v>15.35565102</c:v>
                </c:pt>
                <c:pt idx="108">
                  <c:v>15.496442439999999</c:v>
                </c:pt>
                <c:pt idx="109">
                  <c:v>15.635356639999999</c:v>
                </c:pt>
                <c:pt idx="110">
                  <c:v>15.776148060000001</c:v>
                </c:pt>
                <c:pt idx="111">
                  <c:v>15.915062259999999</c:v>
                </c:pt>
                <c:pt idx="112">
                  <c:v>16.052099250000001</c:v>
                </c:pt>
                <c:pt idx="113">
                  <c:v>16.189136229999999</c:v>
                </c:pt>
                <c:pt idx="114">
                  <c:v>16.32429599</c:v>
                </c:pt>
                <c:pt idx="115">
                  <c:v>16.459455760000001</c:v>
                </c:pt>
                <c:pt idx="116">
                  <c:v>16.592738300000001</c:v>
                </c:pt>
                <c:pt idx="117">
                  <c:v>16.726020850000001</c:v>
                </c:pt>
                <c:pt idx="118">
                  <c:v>16.859303390000001</c:v>
                </c:pt>
                <c:pt idx="119">
                  <c:v>16.990708720000001</c:v>
                </c:pt>
                <c:pt idx="120">
                  <c:v>17.123991270000001</c:v>
                </c:pt>
                <c:pt idx="121">
                  <c:v>17.25539659</c:v>
                </c:pt>
                <c:pt idx="122">
                  <c:v>17.388679140000001</c:v>
                </c:pt>
                <c:pt idx="123">
                  <c:v>17.523838900000001</c:v>
                </c:pt>
                <c:pt idx="124">
                  <c:v>17.657121450000002</c:v>
                </c:pt>
                <c:pt idx="125">
                  <c:v>17.790403990000001</c:v>
                </c:pt>
                <c:pt idx="126">
                  <c:v>17.923686539999999</c:v>
                </c:pt>
                <c:pt idx="127">
                  <c:v>18.056969089999999</c:v>
                </c:pt>
                <c:pt idx="128">
                  <c:v>18.188374410000002</c:v>
                </c:pt>
                <c:pt idx="129">
                  <c:v>18.321656959999999</c:v>
                </c:pt>
                <c:pt idx="130">
                  <c:v>18.453062280000001</c:v>
                </c:pt>
                <c:pt idx="131">
                  <c:v>18.584467610000001</c:v>
                </c:pt>
                <c:pt idx="132">
                  <c:v>18.715872940000001</c:v>
                </c:pt>
                <c:pt idx="133">
                  <c:v>18.84727826</c:v>
                </c:pt>
                <c:pt idx="134">
                  <c:v>18.978683589999999</c:v>
                </c:pt>
                <c:pt idx="135">
                  <c:v>19.11196614</c:v>
                </c:pt>
                <c:pt idx="136">
                  <c:v>19.243371459999999</c:v>
                </c:pt>
                <c:pt idx="137">
                  <c:v>19.374776789999999</c:v>
                </c:pt>
                <c:pt idx="138">
                  <c:v>19.506182119999998</c:v>
                </c:pt>
                <c:pt idx="139">
                  <c:v>19.637587440000001</c:v>
                </c:pt>
                <c:pt idx="140">
                  <c:v>19.768992770000001</c:v>
                </c:pt>
                <c:pt idx="141">
                  <c:v>19.900398089999999</c:v>
                </c:pt>
                <c:pt idx="142">
                  <c:v>20.031803419999999</c:v>
                </c:pt>
                <c:pt idx="143">
                  <c:v>20.163208749999999</c:v>
                </c:pt>
                <c:pt idx="144">
                  <c:v>20.294614070000002</c:v>
                </c:pt>
                <c:pt idx="145">
                  <c:v>20.439159929999999</c:v>
                </c:pt>
                <c:pt idx="146">
                  <c:v>20.570565259999999</c:v>
                </c:pt>
                <c:pt idx="147">
                  <c:v>20.71511112</c:v>
                </c:pt>
                <c:pt idx="148">
                  <c:v>20.85965698</c:v>
                </c:pt>
                <c:pt idx="149">
                  <c:v>21.002325620000001</c:v>
                </c:pt>
                <c:pt idx="150">
                  <c:v>21.146871480000001</c:v>
                </c:pt>
                <c:pt idx="151">
                  <c:v>21.291417339999999</c:v>
                </c:pt>
                <c:pt idx="152">
                  <c:v>21.434085979999999</c:v>
                </c:pt>
                <c:pt idx="153">
                  <c:v>21.565491300000001</c:v>
                </c:pt>
                <c:pt idx="154">
                  <c:v>21.708159940000002</c:v>
                </c:pt>
                <c:pt idx="155">
                  <c:v>21.839565270000001</c:v>
                </c:pt>
                <c:pt idx="156">
                  <c:v>21.982233910000001</c:v>
                </c:pt>
                <c:pt idx="157">
                  <c:v>22.113639240000001</c:v>
                </c:pt>
                <c:pt idx="158">
                  <c:v>22.256307880000001</c:v>
                </c:pt>
                <c:pt idx="159">
                  <c:v>22.398976520000001</c:v>
                </c:pt>
                <c:pt idx="160">
                  <c:v>22.543522379999999</c:v>
                </c:pt>
                <c:pt idx="161">
                  <c:v>22.686191019999999</c:v>
                </c:pt>
                <c:pt idx="162">
                  <c:v>22.83073688</c:v>
                </c:pt>
                <c:pt idx="163">
                  <c:v>22.97340552</c:v>
                </c:pt>
                <c:pt idx="164">
                  <c:v>23.11607416</c:v>
                </c:pt>
                <c:pt idx="165">
                  <c:v>23.260620020000001</c:v>
                </c:pt>
                <c:pt idx="166">
                  <c:v>23.403288660000001</c:v>
                </c:pt>
                <c:pt idx="167">
                  <c:v>23.547834519999999</c:v>
                </c:pt>
                <c:pt idx="168">
                  <c:v>23.690503159999999</c:v>
                </c:pt>
                <c:pt idx="169">
                  <c:v>23.83504902</c:v>
                </c:pt>
                <c:pt idx="170">
                  <c:v>23.97771766</c:v>
                </c:pt>
                <c:pt idx="171">
                  <c:v>24.118509079999999</c:v>
                </c:pt>
                <c:pt idx="172">
                  <c:v>24.26305494</c:v>
                </c:pt>
                <c:pt idx="173">
                  <c:v>24.40572358</c:v>
                </c:pt>
                <c:pt idx="174">
                  <c:v>24.54839222</c:v>
                </c:pt>
                <c:pt idx="175">
                  <c:v>24.69106086</c:v>
                </c:pt>
                <c:pt idx="176">
                  <c:v>24.8337295</c:v>
                </c:pt>
                <c:pt idx="177">
                  <c:v>24.976398140000001</c:v>
                </c:pt>
                <c:pt idx="178">
                  <c:v>25.119066780000001</c:v>
                </c:pt>
                <c:pt idx="179">
                  <c:v>25.261735420000001</c:v>
                </c:pt>
                <c:pt idx="180">
                  <c:v>25.404404060000001</c:v>
                </c:pt>
                <c:pt idx="181">
                  <c:v>25.547072700000001</c:v>
                </c:pt>
                <c:pt idx="182">
                  <c:v>25.689741340000001</c:v>
                </c:pt>
                <c:pt idx="183">
                  <c:v>25.832409980000001</c:v>
                </c:pt>
                <c:pt idx="184">
                  <c:v>25.975078620000001</c:v>
                </c:pt>
                <c:pt idx="185">
                  <c:v>26.117747260000002</c:v>
                </c:pt>
                <c:pt idx="186">
                  <c:v>26.260415900000002</c:v>
                </c:pt>
                <c:pt idx="187">
                  <c:v>26.401207320000001</c:v>
                </c:pt>
                <c:pt idx="188">
                  <c:v>26.54199874</c:v>
                </c:pt>
                <c:pt idx="189">
                  <c:v>26.68279016</c:v>
                </c:pt>
                <c:pt idx="190">
                  <c:v>26.823581579999999</c:v>
                </c:pt>
                <c:pt idx="191">
                  <c:v>26.960618570000001</c:v>
                </c:pt>
                <c:pt idx="192">
                  <c:v>27.095778330000002</c:v>
                </c:pt>
                <c:pt idx="193">
                  <c:v>27.230938099999999</c:v>
                </c:pt>
                <c:pt idx="194">
                  <c:v>27.364220639999999</c:v>
                </c:pt>
                <c:pt idx="195">
                  <c:v>27.495625969999999</c:v>
                </c:pt>
                <c:pt idx="196">
                  <c:v>27.636417389999998</c:v>
                </c:pt>
                <c:pt idx="197">
                  <c:v>27.77533159</c:v>
                </c:pt>
                <c:pt idx="198">
                  <c:v>27.914245789999999</c:v>
                </c:pt>
                <c:pt idx="199">
                  <c:v>28.04940556</c:v>
                </c:pt>
                <c:pt idx="200">
                  <c:v>28.1826881</c:v>
                </c:pt>
                <c:pt idx="201">
                  <c:v>28.32347953</c:v>
                </c:pt>
                <c:pt idx="202">
                  <c:v>28.46427095</c:v>
                </c:pt>
                <c:pt idx="203">
                  <c:v>28.601307930000001</c:v>
                </c:pt>
                <c:pt idx="204">
                  <c:v>28.734590480000001</c:v>
                </c:pt>
                <c:pt idx="205">
                  <c:v>28.8659958</c:v>
                </c:pt>
                <c:pt idx="206">
                  <c:v>29.004909999999999</c:v>
                </c:pt>
                <c:pt idx="207">
                  <c:v>29.14006977</c:v>
                </c:pt>
                <c:pt idx="208">
                  <c:v>29.27335231</c:v>
                </c:pt>
                <c:pt idx="209">
                  <c:v>29.412266519999999</c:v>
                </c:pt>
                <c:pt idx="210">
                  <c:v>29.549303500000001</c:v>
                </c:pt>
                <c:pt idx="211">
                  <c:v>29.68070883</c:v>
                </c:pt>
                <c:pt idx="212">
                  <c:v>29.819623029999999</c:v>
                </c:pt>
                <c:pt idx="213">
                  <c:v>29.951028359999999</c:v>
                </c:pt>
                <c:pt idx="214">
                  <c:v>30.086188119999999</c:v>
                </c:pt>
                <c:pt idx="215">
                  <c:v>30.21947067</c:v>
                </c:pt>
                <c:pt idx="216">
                  <c:v>30.352753209999999</c:v>
                </c:pt>
                <c:pt idx="217">
                  <c:v>30.489790190000001</c:v>
                </c:pt>
                <c:pt idx="218">
                  <c:v>30.621195520000001</c:v>
                </c:pt>
                <c:pt idx="219">
                  <c:v>30.75260085</c:v>
                </c:pt>
                <c:pt idx="220">
                  <c:v>30.88588339</c:v>
                </c:pt>
                <c:pt idx="221">
                  <c:v>31.01728872</c:v>
                </c:pt>
                <c:pt idx="222">
                  <c:v>31.14869405</c:v>
                </c:pt>
                <c:pt idx="223">
                  <c:v>31.28385381</c:v>
                </c:pt>
                <c:pt idx="224">
                  <c:v>31.41525914</c:v>
                </c:pt>
                <c:pt idx="225">
                  <c:v>31.54854168</c:v>
                </c:pt>
                <c:pt idx="226">
                  <c:v>31.679947009999999</c:v>
                </c:pt>
                <c:pt idx="227">
                  <c:v>31.813229549999999</c:v>
                </c:pt>
                <c:pt idx="228">
                  <c:v>31.9465121</c:v>
                </c:pt>
                <c:pt idx="229">
                  <c:v>32.079794649999997</c:v>
                </c:pt>
              </c:numCache>
            </c:numRef>
          </c:xVal>
          <c:yVal>
            <c:numRef>
              <c:f>'Shading (3)'!$D$32:$D$276</c:f>
              <c:numCache>
                <c:formatCode>General</c:formatCode>
                <c:ptCount val="245"/>
                <c:pt idx="0">
                  <c:v>9.3545353010000003</c:v>
                </c:pt>
                <c:pt idx="1">
                  <c:v>9.3539216070000002</c:v>
                </c:pt>
                <c:pt idx="2">
                  <c:v>9.3533079130000001</c:v>
                </c:pt>
                <c:pt idx="3">
                  <c:v>9.3533079130000001</c:v>
                </c:pt>
                <c:pt idx="4">
                  <c:v>9.3533079130000001</c:v>
                </c:pt>
                <c:pt idx="5">
                  <c:v>9.352694219</c:v>
                </c:pt>
                <c:pt idx="6">
                  <c:v>9.3520805249999999</c:v>
                </c:pt>
                <c:pt idx="7">
                  <c:v>9.3514668309999998</c:v>
                </c:pt>
                <c:pt idx="8">
                  <c:v>9.3514668309999998</c:v>
                </c:pt>
                <c:pt idx="9">
                  <c:v>9.3508531369999996</c:v>
                </c:pt>
                <c:pt idx="10">
                  <c:v>9.3508531369999996</c:v>
                </c:pt>
                <c:pt idx="11">
                  <c:v>9.3502394439999996</c:v>
                </c:pt>
                <c:pt idx="12">
                  <c:v>9.3496257499999995</c:v>
                </c:pt>
                <c:pt idx="13">
                  <c:v>9.3496257499999995</c:v>
                </c:pt>
                <c:pt idx="14">
                  <c:v>9.3490120559999994</c:v>
                </c:pt>
                <c:pt idx="15">
                  <c:v>9.3483983619999993</c:v>
                </c:pt>
                <c:pt idx="16">
                  <c:v>9.3477846679999992</c:v>
                </c:pt>
                <c:pt idx="17">
                  <c:v>9.3477846679999992</c:v>
                </c:pt>
                <c:pt idx="18">
                  <c:v>9.3465572810000008</c:v>
                </c:pt>
                <c:pt idx="19">
                  <c:v>9.3465572810000008</c:v>
                </c:pt>
                <c:pt idx="20">
                  <c:v>9.3459435870000007</c:v>
                </c:pt>
                <c:pt idx="21">
                  <c:v>9.3453298930000006</c:v>
                </c:pt>
                <c:pt idx="22">
                  <c:v>9.3447161990000005</c:v>
                </c:pt>
                <c:pt idx="23">
                  <c:v>9.3441025050000004</c:v>
                </c:pt>
                <c:pt idx="24">
                  <c:v>9.3434888110000003</c:v>
                </c:pt>
                <c:pt idx="25">
                  <c:v>9.3428751170000002</c:v>
                </c:pt>
                <c:pt idx="26">
                  <c:v>9.34164773</c:v>
                </c:pt>
                <c:pt idx="27">
                  <c:v>9.3410340359999999</c:v>
                </c:pt>
                <c:pt idx="28">
                  <c:v>9.3404203419999998</c:v>
                </c:pt>
                <c:pt idx="29">
                  <c:v>9.3391929539999996</c:v>
                </c:pt>
                <c:pt idx="30">
                  <c:v>9.3385792609999996</c:v>
                </c:pt>
                <c:pt idx="31">
                  <c:v>9.3379655669999995</c:v>
                </c:pt>
                <c:pt idx="32">
                  <c:v>9.3367381789999992</c:v>
                </c:pt>
                <c:pt idx="33">
                  <c:v>9.3355107910000008</c:v>
                </c:pt>
                <c:pt idx="34">
                  <c:v>9.3342834040000007</c:v>
                </c:pt>
                <c:pt idx="35">
                  <c:v>9.3324423220000003</c:v>
                </c:pt>
                <c:pt idx="36">
                  <c:v>9.3312149340000001</c:v>
                </c:pt>
                <c:pt idx="37">
                  <c:v>9.3293738529999999</c:v>
                </c:pt>
                <c:pt idx="38">
                  <c:v>9.3281464649999997</c:v>
                </c:pt>
                <c:pt idx="39">
                  <c:v>9.3263053839999994</c:v>
                </c:pt>
                <c:pt idx="40">
                  <c:v>9.3244643020000009</c:v>
                </c:pt>
                <c:pt idx="41">
                  <c:v>9.3226232210000006</c:v>
                </c:pt>
                <c:pt idx="42">
                  <c:v>9.3213958330000004</c:v>
                </c:pt>
                <c:pt idx="43">
                  <c:v>9.3195547510000001</c:v>
                </c:pt>
                <c:pt idx="44">
                  <c:v>9.3177136699999998</c:v>
                </c:pt>
                <c:pt idx="45">
                  <c:v>9.3164862819999996</c:v>
                </c:pt>
                <c:pt idx="46">
                  <c:v>9.3158725879999995</c:v>
                </c:pt>
                <c:pt idx="47">
                  <c:v>9.3152588939999994</c:v>
                </c:pt>
                <c:pt idx="48">
                  <c:v>9.3146452009999994</c:v>
                </c:pt>
                <c:pt idx="49">
                  <c:v>9.3140315069999993</c:v>
                </c:pt>
                <c:pt idx="50">
                  <c:v>9.3134178129999992</c:v>
                </c:pt>
                <c:pt idx="51">
                  <c:v>9.3128041190000008</c:v>
                </c:pt>
                <c:pt idx="52">
                  <c:v>9.3128041190000008</c:v>
                </c:pt>
                <c:pt idx="53">
                  <c:v>9.3121904250000007</c:v>
                </c:pt>
                <c:pt idx="54">
                  <c:v>9.3109630370000005</c:v>
                </c:pt>
                <c:pt idx="55">
                  <c:v>9.3109630370000005</c:v>
                </c:pt>
                <c:pt idx="56">
                  <c:v>9.3103493440000005</c:v>
                </c:pt>
                <c:pt idx="57">
                  <c:v>9.3097356500000004</c:v>
                </c:pt>
                <c:pt idx="58">
                  <c:v>9.3097356500000004</c:v>
                </c:pt>
                <c:pt idx="59">
                  <c:v>9.3091219560000003</c:v>
                </c:pt>
                <c:pt idx="60">
                  <c:v>9.3085082620000001</c:v>
                </c:pt>
                <c:pt idx="61">
                  <c:v>9.307894568</c:v>
                </c:pt>
                <c:pt idx="62">
                  <c:v>9.307894568</c:v>
                </c:pt>
                <c:pt idx="63">
                  <c:v>9.3072808739999999</c:v>
                </c:pt>
                <c:pt idx="64">
                  <c:v>9.3066671799999998</c:v>
                </c:pt>
                <c:pt idx="65">
                  <c:v>9.3060534869999998</c:v>
                </c:pt>
                <c:pt idx="66">
                  <c:v>9.3054397929999997</c:v>
                </c:pt>
                <c:pt idx="67">
                  <c:v>9.3048260989999996</c:v>
                </c:pt>
                <c:pt idx="68">
                  <c:v>9.3048260989999996</c:v>
                </c:pt>
                <c:pt idx="69">
                  <c:v>9.3035987109999994</c:v>
                </c:pt>
                <c:pt idx="70">
                  <c:v>9.3029850169999992</c:v>
                </c:pt>
                <c:pt idx="71">
                  <c:v>9.3023713239999992</c:v>
                </c:pt>
                <c:pt idx="72">
                  <c:v>9.3017576300000009</c:v>
                </c:pt>
                <c:pt idx="73">
                  <c:v>9.3005302420000007</c:v>
                </c:pt>
                <c:pt idx="74">
                  <c:v>9.2993028540000005</c:v>
                </c:pt>
                <c:pt idx="75">
                  <c:v>9.2980754670000003</c:v>
                </c:pt>
                <c:pt idx="76">
                  <c:v>9.2968480790000001</c:v>
                </c:pt>
                <c:pt idx="77">
                  <c:v>9.2956206909999999</c:v>
                </c:pt>
                <c:pt idx="78">
                  <c:v>9.2943933039999997</c:v>
                </c:pt>
                <c:pt idx="79">
                  <c:v>9.2931659159999995</c:v>
                </c:pt>
                <c:pt idx="80">
                  <c:v>9.2913248339999992</c:v>
                </c:pt>
                <c:pt idx="81">
                  <c:v>9.2900974470000008</c:v>
                </c:pt>
                <c:pt idx="82">
                  <c:v>9.2888700590000006</c:v>
                </c:pt>
                <c:pt idx="83">
                  <c:v>9.2864152840000003</c:v>
                </c:pt>
                <c:pt idx="84">
                  <c:v>9.2845742019999999</c:v>
                </c:pt>
                <c:pt idx="85">
                  <c:v>9.2833468139999997</c:v>
                </c:pt>
                <c:pt idx="86">
                  <c:v>9.2808920389999994</c:v>
                </c:pt>
                <c:pt idx="87">
                  <c:v>9.2790509570000008</c:v>
                </c:pt>
                <c:pt idx="88">
                  <c:v>9.2765961820000005</c:v>
                </c:pt>
                <c:pt idx="89">
                  <c:v>9.2747551000000001</c:v>
                </c:pt>
                <c:pt idx="90">
                  <c:v>9.2729140189999999</c:v>
                </c:pt>
                <c:pt idx="91">
                  <c:v>9.2710729369999996</c:v>
                </c:pt>
                <c:pt idx="92">
                  <c:v>9.2686181619999992</c:v>
                </c:pt>
                <c:pt idx="93">
                  <c:v>9.2667770800000007</c:v>
                </c:pt>
                <c:pt idx="94">
                  <c:v>9.2643223050000003</c:v>
                </c:pt>
                <c:pt idx="95">
                  <c:v>9.26186753</c:v>
                </c:pt>
                <c:pt idx="96">
                  <c:v>9.2594127539999995</c:v>
                </c:pt>
                <c:pt idx="97">
                  <c:v>9.2557305910000007</c:v>
                </c:pt>
                <c:pt idx="98">
                  <c:v>9.2520484280000002</c:v>
                </c:pt>
                <c:pt idx="99">
                  <c:v>9.2471388769999994</c:v>
                </c:pt>
                <c:pt idx="100">
                  <c:v>9.2410019390000002</c:v>
                </c:pt>
                <c:pt idx="101">
                  <c:v>9.2342513069999992</c:v>
                </c:pt>
                <c:pt idx="102">
                  <c:v>9.2244322049999994</c:v>
                </c:pt>
                <c:pt idx="103">
                  <c:v>9.2133857159999994</c:v>
                </c:pt>
                <c:pt idx="104">
                  <c:v>9.1998844510000009</c:v>
                </c:pt>
                <c:pt idx="105">
                  <c:v>9.183314717</c:v>
                </c:pt>
                <c:pt idx="106">
                  <c:v>9.1649039020000007</c:v>
                </c:pt>
                <c:pt idx="107">
                  <c:v>9.1446520049999993</c:v>
                </c:pt>
                <c:pt idx="108">
                  <c:v>9.1213316389999992</c:v>
                </c:pt>
                <c:pt idx="109">
                  <c:v>9.0955564970000005</c:v>
                </c:pt>
                <c:pt idx="110">
                  <c:v>9.0679402739999997</c:v>
                </c:pt>
                <c:pt idx="111">
                  <c:v>9.0372555820000002</c:v>
                </c:pt>
                <c:pt idx="112">
                  <c:v>9.0041161140000003</c:v>
                </c:pt>
                <c:pt idx="113">
                  <c:v>8.967908177</c:v>
                </c:pt>
                <c:pt idx="114">
                  <c:v>8.9292454649999993</c:v>
                </c:pt>
                <c:pt idx="115">
                  <c:v>8.8869005899999998</c:v>
                </c:pt>
                <c:pt idx="116">
                  <c:v>8.843328326</c:v>
                </c:pt>
                <c:pt idx="117">
                  <c:v>8.7973012879999999</c:v>
                </c:pt>
                <c:pt idx="118">
                  <c:v>8.7537290250000002</c:v>
                </c:pt>
                <c:pt idx="119">
                  <c:v>8.7138389249999992</c:v>
                </c:pt>
                <c:pt idx="120">
                  <c:v>8.6794720689999991</c:v>
                </c:pt>
                <c:pt idx="121">
                  <c:v>8.6500147649999999</c:v>
                </c:pt>
                <c:pt idx="122">
                  <c:v>8.6260807049999997</c:v>
                </c:pt>
                <c:pt idx="123">
                  <c:v>8.6082835830000004</c:v>
                </c:pt>
                <c:pt idx="124">
                  <c:v>8.5953960130000002</c:v>
                </c:pt>
                <c:pt idx="125">
                  <c:v>8.5849632170000003</c:v>
                </c:pt>
                <c:pt idx="126">
                  <c:v>8.5751441160000006</c:v>
                </c:pt>
                <c:pt idx="127">
                  <c:v>8.5659387079999991</c:v>
                </c:pt>
                <c:pt idx="128">
                  <c:v>8.5561196059999993</c:v>
                </c:pt>
                <c:pt idx="129">
                  <c:v>8.5469141989999997</c:v>
                </c:pt>
                <c:pt idx="130">
                  <c:v>8.5383224850000001</c:v>
                </c:pt>
                <c:pt idx="131">
                  <c:v>8.5291170770000004</c:v>
                </c:pt>
                <c:pt idx="132">
                  <c:v>8.5192979760000007</c:v>
                </c:pt>
                <c:pt idx="133">
                  <c:v>8.5107062619999994</c:v>
                </c:pt>
                <c:pt idx="134">
                  <c:v>8.5021145479999998</c:v>
                </c:pt>
                <c:pt idx="135">
                  <c:v>8.4929091400000001</c:v>
                </c:pt>
                <c:pt idx="136">
                  <c:v>8.4843174260000005</c:v>
                </c:pt>
                <c:pt idx="137">
                  <c:v>8.4757257119999991</c:v>
                </c:pt>
                <c:pt idx="138">
                  <c:v>8.4671339989999996</c:v>
                </c:pt>
                <c:pt idx="139">
                  <c:v>8.4591559790000002</c:v>
                </c:pt>
                <c:pt idx="140">
                  <c:v>8.4517916520000007</c:v>
                </c:pt>
                <c:pt idx="141">
                  <c:v>8.4431999389999994</c:v>
                </c:pt>
                <c:pt idx="142">
                  <c:v>8.435221919</c:v>
                </c:pt>
                <c:pt idx="143">
                  <c:v>8.4272438990000005</c:v>
                </c:pt>
                <c:pt idx="144">
                  <c:v>8.4192658789999992</c:v>
                </c:pt>
                <c:pt idx="145">
                  <c:v>8.4112878589999998</c:v>
                </c:pt>
                <c:pt idx="146">
                  <c:v>8.4039235320000003</c:v>
                </c:pt>
                <c:pt idx="147">
                  <c:v>8.3959455120000008</c:v>
                </c:pt>
                <c:pt idx="148">
                  <c:v>8.3879674919999996</c:v>
                </c:pt>
                <c:pt idx="149">
                  <c:v>8.3812168600000003</c:v>
                </c:pt>
                <c:pt idx="150">
                  <c:v>8.3744662279999993</c:v>
                </c:pt>
                <c:pt idx="151">
                  <c:v>8.367715596</c:v>
                </c:pt>
                <c:pt idx="152">
                  <c:v>8.3609649630000007</c:v>
                </c:pt>
                <c:pt idx="153">
                  <c:v>8.3554417189999999</c:v>
                </c:pt>
                <c:pt idx="154">
                  <c:v>8.3493047800000006</c:v>
                </c:pt>
                <c:pt idx="155">
                  <c:v>8.3437815359999998</c:v>
                </c:pt>
                <c:pt idx="156">
                  <c:v>8.3382582910000007</c:v>
                </c:pt>
                <c:pt idx="157">
                  <c:v>8.333962434</c:v>
                </c:pt>
                <c:pt idx="158">
                  <c:v>8.3284391889999991</c:v>
                </c:pt>
                <c:pt idx="159">
                  <c:v>8.3241433320000002</c:v>
                </c:pt>
                <c:pt idx="160">
                  <c:v>8.3186200879999994</c:v>
                </c:pt>
                <c:pt idx="161">
                  <c:v>8.3143242310000005</c:v>
                </c:pt>
                <c:pt idx="162">
                  <c:v>8.3100283739999998</c:v>
                </c:pt>
                <c:pt idx="163">
                  <c:v>8.3051188230000008</c:v>
                </c:pt>
                <c:pt idx="164">
                  <c:v>8.3008229660000001</c:v>
                </c:pt>
                <c:pt idx="165">
                  <c:v>8.2971408029999996</c:v>
                </c:pt>
                <c:pt idx="166">
                  <c:v>8.2928449460000007</c:v>
                </c:pt>
                <c:pt idx="167">
                  <c:v>8.2891627830000001</c:v>
                </c:pt>
                <c:pt idx="168">
                  <c:v>8.2854806199999995</c:v>
                </c:pt>
                <c:pt idx="169">
                  <c:v>8.2817984570000007</c:v>
                </c:pt>
                <c:pt idx="170">
                  <c:v>8.2787299880000003</c:v>
                </c:pt>
                <c:pt idx="171">
                  <c:v>8.2756615189999998</c:v>
                </c:pt>
                <c:pt idx="172">
                  <c:v>8.2719793549999991</c:v>
                </c:pt>
                <c:pt idx="173">
                  <c:v>8.2695245800000006</c:v>
                </c:pt>
                <c:pt idx="174">
                  <c:v>8.265842417</c:v>
                </c:pt>
                <c:pt idx="175">
                  <c:v>8.2633876419999996</c:v>
                </c:pt>
                <c:pt idx="176">
                  <c:v>8.2603191720000009</c:v>
                </c:pt>
                <c:pt idx="177">
                  <c:v>8.2572507030000004</c:v>
                </c:pt>
                <c:pt idx="178">
                  <c:v>8.2547959280000001</c:v>
                </c:pt>
                <c:pt idx="179">
                  <c:v>8.2523411519999996</c:v>
                </c:pt>
                <c:pt idx="180">
                  <c:v>8.2492726829999992</c:v>
                </c:pt>
                <c:pt idx="181">
                  <c:v>8.2468179080000006</c:v>
                </c:pt>
                <c:pt idx="182">
                  <c:v>8.2437494390000001</c:v>
                </c:pt>
                <c:pt idx="183">
                  <c:v>8.2412946629999997</c:v>
                </c:pt>
                <c:pt idx="184">
                  <c:v>8.2382261939999992</c:v>
                </c:pt>
                <c:pt idx="185">
                  <c:v>8.2351577250000005</c:v>
                </c:pt>
                <c:pt idx="186">
                  <c:v>8.231475562</c:v>
                </c:pt>
                <c:pt idx="187">
                  <c:v>8.2271797049999993</c:v>
                </c:pt>
                <c:pt idx="188">
                  <c:v>8.2216564600000002</c:v>
                </c:pt>
                <c:pt idx="189">
                  <c:v>8.2118373590000004</c:v>
                </c:pt>
                <c:pt idx="190">
                  <c:v>8.1940402369999994</c:v>
                </c:pt>
                <c:pt idx="191">
                  <c:v>8.1664240140000004</c:v>
                </c:pt>
                <c:pt idx="192">
                  <c:v>8.1277613019999997</c:v>
                </c:pt>
                <c:pt idx="193">
                  <c:v>8.0780521000000007</c:v>
                </c:pt>
                <c:pt idx="194">
                  <c:v>8.0179101030000002</c:v>
                </c:pt>
                <c:pt idx="195">
                  <c:v>7.9479490049999999</c:v>
                </c:pt>
                <c:pt idx="196">
                  <c:v>7.863872948</c:v>
                </c:pt>
                <c:pt idx="197">
                  <c:v>7.7767284209999996</c:v>
                </c:pt>
                <c:pt idx="198">
                  <c:v>7.6852880380000004</c:v>
                </c:pt>
                <c:pt idx="199">
                  <c:v>7.5913928799999999</c:v>
                </c:pt>
                <c:pt idx="200">
                  <c:v>7.4938155579999997</c:v>
                </c:pt>
                <c:pt idx="201">
                  <c:v>7.3845780540000003</c:v>
                </c:pt>
                <c:pt idx="202">
                  <c:v>7.2722720799999996</c:v>
                </c:pt>
                <c:pt idx="203">
                  <c:v>7.1575113300000002</c:v>
                </c:pt>
                <c:pt idx="204">
                  <c:v>7.0396821120000004</c:v>
                </c:pt>
                <c:pt idx="205">
                  <c:v>6.9200118120000003</c:v>
                </c:pt>
                <c:pt idx="206">
                  <c:v>6.788067635</c:v>
                </c:pt>
                <c:pt idx="207">
                  <c:v>6.6536686830000003</c:v>
                </c:pt>
                <c:pt idx="208">
                  <c:v>6.5168149550000001</c:v>
                </c:pt>
                <c:pt idx="209">
                  <c:v>6.368914738</c:v>
                </c:pt>
                <c:pt idx="210">
                  <c:v>6.2191734390000004</c:v>
                </c:pt>
                <c:pt idx="211">
                  <c:v>6.0688184469999999</c:v>
                </c:pt>
                <c:pt idx="212">
                  <c:v>5.9068032720000003</c:v>
                </c:pt>
                <c:pt idx="213">
                  <c:v>5.7441744019999996</c:v>
                </c:pt>
                <c:pt idx="214">
                  <c:v>5.5711127380000001</c:v>
                </c:pt>
                <c:pt idx="215">
                  <c:v>5.3992784609999998</c:v>
                </c:pt>
                <c:pt idx="216">
                  <c:v>5.2182387759999997</c:v>
                </c:pt>
                <c:pt idx="217">
                  <c:v>5.027993683</c:v>
                </c:pt>
                <c:pt idx="218">
                  <c:v>4.8414307540000001</c:v>
                </c:pt>
                <c:pt idx="219">
                  <c:v>4.6468898049999998</c:v>
                </c:pt>
                <c:pt idx="220">
                  <c:v>4.4462119170000003</c:v>
                </c:pt>
                <c:pt idx="221">
                  <c:v>4.2412381720000001</c:v>
                </c:pt>
                <c:pt idx="222">
                  <c:v>4.0319685710000002</c:v>
                </c:pt>
                <c:pt idx="223">
                  <c:v>3.8110387860000001</c:v>
                </c:pt>
                <c:pt idx="224">
                  <c:v>3.5907226950000002</c:v>
                </c:pt>
                <c:pt idx="225">
                  <c:v>3.3636559720000001</c:v>
                </c:pt>
                <c:pt idx="226">
                  <c:v>3.1322933919999998</c:v>
                </c:pt>
                <c:pt idx="227">
                  <c:v>2.8923390979999999</c:v>
                </c:pt>
                <c:pt idx="228">
                  <c:v>2.6474752530000001</c:v>
                </c:pt>
                <c:pt idx="229">
                  <c:v>2.3964744699999998</c:v>
                </c:pt>
              </c:numCache>
            </c:numRef>
          </c:yVal>
          <c:smooth val="1"/>
          <c:extLst>
            <c:ext xmlns:c16="http://schemas.microsoft.com/office/drawing/2014/chart" uri="{C3380CC4-5D6E-409C-BE32-E72D297353CC}">
              <c16:uniqueId val="{00000001-A32F-4D67-B669-33B7092BAE32}"/>
            </c:ext>
          </c:extLst>
        </c:ser>
        <c:ser>
          <c:idx val="2"/>
          <c:order val="2"/>
          <c:tx>
            <c:strRef>
              <c:f>'Shading (3)'!$F$11</c:f>
              <c:strCache>
                <c:ptCount val="1"/>
                <c:pt idx="0">
                  <c:v>25% Shading</c:v>
                </c:pt>
              </c:strCache>
            </c:strRef>
          </c:tx>
          <c:marker>
            <c:symbol val="none"/>
          </c:marker>
          <c:xVal>
            <c:numRef>
              <c:f>'Shading (3)'!$G$32:$G$276</c:f>
              <c:numCache>
                <c:formatCode>General</c:formatCode>
                <c:ptCount val="245"/>
                <c:pt idx="0">
                  <c:v>7.5088760000000003E-3</c:v>
                </c:pt>
                <c:pt idx="1">
                  <c:v>0.15393195400000001</c:v>
                </c:pt>
                <c:pt idx="2">
                  <c:v>0.29847781299999998</c:v>
                </c:pt>
                <c:pt idx="3">
                  <c:v>0.44302367199999998</c:v>
                </c:pt>
                <c:pt idx="4">
                  <c:v>0.58756953199999995</c:v>
                </c:pt>
                <c:pt idx="5">
                  <c:v>0.73399261000000005</c:v>
                </c:pt>
                <c:pt idx="6">
                  <c:v>0.87853846899999999</c:v>
                </c:pt>
                <c:pt idx="7">
                  <c:v>1.0230843279999999</c:v>
                </c:pt>
                <c:pt idx="8">
                  <c:v>1.1695074059999999</c:v>
                </c:pt>
                <c:pt idx="9">
                  <c:v>1.3140532650000001</c:v>
                </c:pt>
                <c:pt idx="10">
                  <c:v>1.4585991250000001</c:v>
                </c:pt>
                <c:pt idx="11">
                  <c:v>1.6050222030000001</c:v>
                </c:pt>
                <c:pt idx="12">
                  <c:v>1.749568062</c:v>
                </c:pt>
                <c:pt idx="13">
                  <c:v>1.8809733879999999</c:v>
                </c:pt>
                <c:pt idx="14">
                  <c:v>2.0255192480000002</c:v>
                </c:pt>
                <c:pt idx="15">
                  <c:v>2.1719423259999999</c:v>
                </c:pt>
                <c:pt idx="16">
                  <c:v>2.3164881849999999</c:v>
                </c:pt>
                <c:pt idx="17">
                  <c:v>2.4629112630000001</c:v>
                </c:pt>
                <c:pt idx="18">
                  <c:v>2.607457122</c:v>
                </c:pt>
                <c:pt idx="19">
                  <c:v>2.7538801999999998</c:v>
                </c:pt>
                <c:pt idx="20">
                  <c:v>2.8984260599999998</c:v>
                </c:pt>
                <c:pt idx="21">
                  <c:v>3.0429719190000002</c:v>
                </c:pt>
                <c:pt idx="22">
                  <c:v>3.189394997</c:v>
                </c:pt>
                <c:pt idx="23">
                  <c:v>3.3339408559999999</c:v>
                </c:pt>
                <c:pt idx="24">
                  <c:v>3.4803639340000001</c:v>
                </c:pt>
                <c:pt idx="25">
                  <c:v>3.624909793</c:v>
                </c:pt>
                <c:pt idx="26">
                  <c:v>3.7713328719999999</c:v>
                </c:pt>
                <c:pt idx="27">
                  <c:v>3.9177559500000001</c:v>
                </c:pt>
                <c:pt idx="28">
                  <c:v>4.0641790279999999</c:v>
                </c:pt>
                <c:pt idx="29">
                  <c:v>4.2087248869999998</c:v>
                </c:pt>
                <c:pt idx="30">
                  <c:v>4.3401302140000002</c:v>
                </c:pt>
                <c:pt idx="31">
                  <c:v>4.4846760730000002</c:v>
                </c:pt>
                <c:pt idx="32">
                  <c:v>4.6310991509999999</c:v>
                </c:pt>
                <c:pt idx="33">
                  <c:v>4.7775222289999997</c:v>
                </c:pt>
                <c:pt idx="34">
                  <c:v>4.9220680879999996</c:v>
                </c:pt>
                <c:pt idx="35">
                  <c:v>5.0684911660000003</c:v>
                </c:pt>
                <c:pt idx="36">
                  <c:v>5.2149142450000001</c:v>
                </c:pt>
                <c:pt idx="37">
                  <c:v>5.3594601040000001</c:v>
                </c:pt>
                <c:pt idx="38">
                  <c:v>5.5058831819999998</c:v>
                </c:pt>
                <c:pt idx="39">
                  <c:v>5.6523062599999996</c:v>
                </c:pt>
                <c:pt idx="40">
                  <c:v>5.7968521190000004</c:v>
                </c:pt>
                <c:pt idx="41">
                  <c:v>5.9413979780000004</c:v>
                </c:pt>
                <c:pt idx="42">
                  <c:v>6.0728033049999999</c:v>
                </c:pt>
                <c:pt idx="43">
                  <c:v>6.2173491639999998</c:v>
                </c:pt>
                <c:pt idx="44">
                  <c:v>6.3487544910000002</c:v>
                </c:pt>
                <c:pt idx="45">
                  <c:v>6.495177569</c:v>
                </c:pt>
                <c:pt idx="46">
                  <c:v>6.6397234279999999</c:v>
                </c:pt>
                <c:pt idx="47">
                  <c:v>6.7861465059999997</c:v>
                </c:pt>
                <c:pt idx="48">
                  <c:v>6.9306923649999996</c:v>
                </c:pt>
                <c:pt idx="49">
                  <c:v>7.062097692</c:v>
                </c:pt>
                <c:pt idx="50">
                  <c:v>7.206643551</c:v>
                </c:pt>
                <c:pt idx="51">
                  <c:v>7.3530666289999997</c:v>
                </c:pt>
                <c:pt idx="52">
                  <c:v>7.4976124879999997</c:v>
                </c:pt>
                <c:pt idx="53">
                  <c:v>7.6440355670000004</c:v>
                </c:pt>
                <c:pt idx="54">
                  <c:v>7.7885814260000004</c:v>
                </c:pt>
                <c:pt idx="55">
                  <c:v>7.9199867519999998</c:v>
                </c:pt>
                <c:pt idx="56">
                  <c:v>8.0645326120000007</c:v>
                </c:pt>
                <c:pt idx="57">
                  <c:v>8.1959379380000001</c:v>
                </c:pt>
                <c:pt idx="58">
                  <c:v>8.3404837969999992</c:v>
                </c:pt>
                <c:pt idx="59">
                  <c:v>8.4869068750000007</c:v>
                </c:pt>
                <c:pt idx="60">
                  <c:v>8.6314527349999999</c:v>
                </c:pt>
                <c:pt idx="61">
                  <c:v>8.7778758129999996</c:v>
                </c:pt>
                <c:pt idx="62">
                  <c:v>8.9224216720000005</c:v>
                </c:pt>
                <c:pt idx="63">
                  <c:v>9.0538269979999999</c:v>
                </c:pt>
                <c:pt idx="64">
                  <c:v>9.1983728580000008</c:v>
                </c:pt>
                <c:pt idx="65">
                  <c:v>9.3429187169999999</c:v>
                </c:pt>
                <c:pt idx="66">
                  <c:v>9.4743240429999993</c:v>
                </c:pt>
                <c:pt idx="67">
                  <c:v>9.6188699030000002</c:v>
                </c:pt>
                <c:pt idx="68">
                  <c:v>9.7502752289999997</c:v>
                </c:pt>
                <c:pt idx="69">
                  <c:v>9.8948210880000005</c:v>
                </c:pt>
                <c:pt idx="70">
                  <c:v>10.03936695</c:v>
                </c:pt>
                <c:pt idx="71">
                  <c:v>10.18579003</c:v>
                </c:pt>
                <c:pt idx="72">
                  <c:v>10.33033588</c:v>
                </c:pt>
                <c:pt idx="73">
                  <c:v>10.47675896</c:v>
                </c:pt>
                <c:pt idx="74">
                  <c:v>10.621304820000001</c:v>
                </c:pt>
                <c:pt idx="75">
                  <c:v>10.76585068</c:v>
                </c:pt>
                <c:pt idx="76">
                  <c:v>10.91227376</c:v>
                </c:pt>
                <c:pt idx="77">
                  <c:v>11.056819620000001</c:v>
                </c:pt>
                <c:pt idx="78">
                  <c:v>11.20136548</c:v>
                </c:pt>
                <c:pt idx="79">
                  <c:v>11.34778856</c:v>
                </c:pt>
                <c:pt idx="80">
                  <c:v>11.492334420000001</c:v>
                </c:pt>
                <c:pt idx="81">
                  <c:v>11.636880270000001</c:v>
                </c:pt>
                <c:pt idx="82">
                  <c:v>11.783303350000001</c:v>
                </c:pt>
                <c:pt idx="83">
                  <c:v>11.92784921</c:v>
                </c:pt>
                <c:pt idx="84">
                  <c:v>12.07427229</c:v>
                </c:pt>
                <c:pt idx="85">
                  <c:v>12.218818150000001</c:v>
                </c:pt>
                <c:pt idx="86">
                  <c:v>12.36336401</c:v>
                </c:pt>
                <c:pt idx="87">
                  <c:v>12.507909870000001</c:v>
                </c:pt>
                <c:pt idx="88">
                  <c:v>12.654332950000001</c:v>
                </c:pt>
                <c:pt idx="89">
                  <c:v>12.798878800000001</c:v>
                </c:pt>
                <c:pt idx="90">
                  <c:v>12.94342466</c:v>
                </c:pt>
                <c:pt idx="91">
                  <c:v>13.087970520000001</c:v>
                </c:pt>
                <c:pt idx="92">
                  <c:v>13.23251638</c:v>
                </c:pt>
                <c:pt idx="93">
                  <c:v>13.377062240000001</c:v>
                </c:pt>
                <c:pt idx="94">
                  <c:v>13.5216081</c:v>
                </c:pt>
                <c:pt idx="95">
                  <c:v>13.666153960000001</c:v>
                </c:pt>
                <c:pt idx="96">
                  <c:v>13.81069982</c:v>
                </c:pt>
                <c:pt idx="97">
                  <c:v>13.955245680000001</c:v>
                </c:pt>
                <c:pt idx="98">
                  <c:v>14.09979154</c:v>
                </c:pt>
                <c:pt idx="99">
                  <c:v>14.24246018</c:v>
                </c:pt>
                <c:pt idx="100">
                  <c:v>14.387006039999999</c:v>
                </c:pt>
                <c:pt idx="101">
                  <c:v>14.529674679999999</c:v>
                </c:pt>
                <c:pt idx="102">
                  <c:v>14.67422054</c:v>
                </c:pt>
                <c:pt idx="103">
                  <c:v>14.81688918</c:v>
                </c:pt>
                <c:pt idx="104">
                  <c:v>14.9576806</c:v>
                </c:pt>
                <c:pt idx="105">
                  <c:v>15.10034924</c:v>
                </c:pt>
                <c:pt idx="106">
                  <c:v>15.24301788</c:v>
                </c:pt>
                <c:pt idx="107">
                  <c:v>15.38193208</c:v>
                </c:pt>
                <c:pt idx="108">
                  <c:v>15.5227235</c:v>
                </c:pt>
                <c:pt idx="109">
                  <c:v>15.6616377</c:v>
                </c:pt>
                <c:pt idx="110">
                  <c:v>15.800551909999999</c:v>
                </c:pt>
                <c:pt idx="111">
                  <c:v>15.937588890000001</c:v>
                </c:pt>
                <c:pt idx="112">
                  <c:v>16.074625869999998</c:v>
                </c:pt>
                <c:pt idx="113">
                  <c:v>16.211662860000001</c:v>
                </c:pt>
                <c:pt idx="114">
                  <c:v>16.346822620000001</c:v>
                </c:pt>
                <c:pt idx="115">
                  <c:v>16.480105170000002</c:v>
                </c:pt>
                <c:pt idx="116">
                  <c:v>16.613387710000001</c:v>
                </c:pt>
                <c:pt idx="117">
                  <c:v>16.744793040000001</c:v>
                </c:pt>
                <c:pt idx="118">
                  <c:v>16.889338899999998</c:v>
                </c:pt>
                <c:pt idx="119">
                  <c:v>17.030130320000001</c:v>
                </c:pt>
                <c:pt idx="120">
                  <c:v>17.170921740000001</c:v>
                </c:pt>
                <c:pt idx="121">
                  <c:v>17.309835939999999</c:v>
                </c:pt>
                <c:pt idx="122">
                  <c:v>17.444995710000001</c:v>
                </c:pt>
                <c:pt idx="123">
                  <c:v>17.580155470000001</c:v>
                </c:pt>
                <c:pt idx="124">
                  <c:v>17.713438020000002</c:v>
                </c:pt>
                <c:pt idx="125">
                  <c:v>17.844843340000001</c:v>
                </c:pt>
                <c:pt idx="126">
                  <c:v>17.985634770000001</c:v>
                </c:pt>
                <c:pt idx="127">
                  <c:v>18.124548969999999</c:v>
                </c:pt>
                <c:pt idx="128">
                  <c:v>18.263463170000001</c:v>
                </c:pt>
                <c:pt idx="129">
                  <c:v>18.40237737</c:v>
                </c:pt>
                <c:pt idx="130">
                  <c:v>18.541291569999999</c:v>
                </c:pt>
                <c:pt idx="131">
                  <c:v>18.682082999999999</c:v>
                </c:pt>
                <c:pt idx="132">
                  <c:v>18.822874420000002</c:v>
                </c:pt>
                <c:pt idx="133">
                  <c:v>18.963665840000001</c:v>
                </c:pt>
                <c:pt idx="134">
                  <c:v>19.10445726</c:v>
                </c:pt>
                <c:pt idx="135">
                  <c:v>19.2471259</c:v>
                </c:pt>
                <c:pt idx="136">
                  <c:v>19.386040099999999</c:v>
                </c:pt>
                <c:pt idx="137">
                  <c:v>19.526831520000002</c:v>
                </c:pt>
                <c:pt idx="138">
                  <c:v>19.669500159999998</c:v>
                </c:pt>
                <c:pt idx="139">
                  <c:v>19.808414370000001</c:v>
                </c:pt>
                <c:pt idx="140">
                  <c:v>19.949205790000001</c:v>
                </c:pt>
                <c:pt idx="141">
                  <c:v>20.08999721</c:v>
                </c:pt>
                <c:pt idx="142">
                  <c:v>20.228911409999998</c:v>
                </c:pt>
                <c:pt idx="143">
                  <c:v>20.367825610000001</c:v>
                </c:pt>
                <c:pt idx="144">
                  <c:v>20.50673982</c:v>
                </c:pt>
                <c:pt idx="145">
                  <c:v>20.645654019999998</c:v>
                </c:pt>
                <c:pt idx="146">
                  <c:v>20.784568220000001</c:v>
                </c:pt>
                <c:pt idx="147">
                  <c:v>20.923482419999999</c:v>
                </c:pt>
                <c:pt idx="148">
                  <c:v>21.062396629999999</c:v>
                </c:pt>
                <c:pt idx="149">
                  <c:v>21.19943361</c:v>
                </c:pt>
                <c:pt idx="150">
                  <c:v>21.338347809999998</c:v>
                </c:pt>
                <c:pt idx="151">
                  <c:v>21.47726201</c:v>
                </c:pt>
                <c:pt idx="152">
                  <c:v>21.614298999999999</c:v>
                </c:pt>
                <c:pt idx="153">
                  <c:v>21.75133598</c:v>
                </c:pt>
                <c:pt idx="154">
                  <c:v>21.890250179999999</c:v>
                </c:pt>
                <c:pt idx="155">
                  <c:v>22.027287170000001</c:v>
                </c:pt>
                <c:pt idx="156">
                  <c:v>22.164324149999999</c:v>
                </c:pt>
                <c:pt idx="157">
                  <c:v>22.30136113</c:v>
                </c:pt>
                <c:pt idx="158">
                  <c:v>22.438398119999999</c:v>
                </c:pt>
                <c:pt idx="159">
                  <c:v>22.577312320000001</c:v>
                </c:pt>
                <c:pt idx="160">
                  <c:v>22.714349299999999</c:v>
                </c:pt>
                <c:pt idx="161">
                  <c:v>22.85138628</c:v>
                </c:pt>
                <c:pt idx="162">
                  <c:v>22.988423269999998</c:v>
                </c:pt>
                <c:pt idx="163">
                  <c:v>23.123583029999999</c:v>
                </c:pt>
                <c:pt idx="164">
                  <c:v>23.262497239999998</c:v>
                </c:pt>
                <c:pt idx="165">
                  <c:v>23.397656999999999</c:v>
                </c:pt>
                <c:pt idx="166">
                  <c:v>23.532816759999999</c:v>
                </c:pt>
                <c:pt idx="167">
                  <c:v>23.669853750000001</c:v>
                </c:pt>
                <c:pt idx="168">
                  <c:v>23.805013509999998</c:v>
                </c:pt>
                <c:pt idx="169">
                  <c:v>23.94017328</c:v>
                </c:pt>
                <c:pt idx="170">
                  <c:v>24.077210260000001</c:v>
                </c:pt>
                <c:pt idx="171">
                  <c:v>24.212370020000002</c:v>
                </c:pt>
                <c:pt idx="172">
                  <c:v>24.347529789999999</c:v>
                </c:pt>
                <c:pt idx="173">
                  <c:v>24.484566770000001</c:v>
                </c:pt>
                <c:pt idx="174">
                  <c:v>24.621603759999999</c:v>
                </c:pt>
                <c:pt idx="175">
                  <c:v>24.75676352</c:v>
                </c:pt>
                <c:pt idx="176">
                  <c:v>24.89192328</c:v>
                </c:pt>
                <c:pt idx="177">
                  <c:v>25.027083050000002</c:v>
                </c:pt>
                <c:pt idx="178">
                  <c:v>25.164120029999999</c:v>
                </c:pt>
                <c:pt idx="179">
                  <c:v>25.299279800000001</c:v>
                </c:pt>
                <c:pt idx="180">
                  <c:v>25.43256234</c:v>
                </c:pt>
                <c:pt idx="181">
                  <c:v>25.567722109999998</c:v>
                </c:pt>
                <c:pt idx="182">
                  <c:v>25.702881869999999</c:v>
                </c:pt>
                <c:pt idx="183">
                  <c:v>25.83804164</c:v>
                </c:pt>
                <c:pt idx="184">
                  <c:v>25.973201400000001</c:v>
                </c:pt>
                <c:pt idx="185">
                  <c:v>26.108361160000001</c:v>
                </c:pt>
                <c:pt idx="186">
                  <c:v>26.243520929999999</c:v>
                </c:pt>
                <c:pt idx="187">
                  <c:v>26.378680689999999</c:v>
                </c:pt>
                <c:pt idx="188">
                  <c:v>26.51196324</c:v>
                </c:pt>
                <c:pt idx="189">
                  <c:v>26.647123000000001</c:v>
                </c:pt>
                <c:pt idx="190">
                  <c:v>26.780405550000001</c:v>
                </c:pt>
                <c:pt idx="191">
                  <c:v>26.915565310000002</c:v>
                </c:pt>
                <c:pt idx="192">
                  <c:v>27.050725079999999</c:v>
                </c:pt>
                <c:pt idx="193">
                  <c:v>27.18588484</c:v>
                </c:pt>
                <c:pt idx="194">
                  <c:v>27.321044610000001</c:v>
                </c:pt>
                <c:pt idx="195">
                  <c:v>27.456204369999998</c:v>
                </c:pt>
                <c:pt idx="196">
                  <c:v>27.59136414</c:v>
                </c:pt>
                <c:pt idx="197">
                  <c:v>27.7265239</c:v>
                </c:pt>
                <c:pt idx="198">
                  <c:v>27.85980644</c:v>
                </c:pt>
                <c:pt idx="199">
                  <c:v>27.99308899</c:v>
                </c:pt>
                <c:pt idx="200">
                  <c:v>28.128248750000001</c:v>
                </c:pt>
                <c:pt idx="201">
                  <c:v>28.261531300000001</c:v>
                </c:pt>
                <c:pt idx="202">
                  <c:v>28.392936630000001</c:v>
                </c:pt>
                <c:pt idx="203">
                  <c:v>28.533728050000001</c:v>
                </c:pt>
                <c:pt idx="204">
                  <c:v>28.670765029999998</c:v>
                </c:pt>
                <c:pt idx="205">
                  <c:v>28.804047579999999</c:v>
                </c:pt>
                <c:pt idx="206">
                  <c:v>28.942961780000001</c:v>
                </c:pt>
                <c:pt idx="207">
                  <c:v>29.08187598</c:v>
                </c:pt>
                <c:pt idx="208">
                  <c:v>29.213281309999999</c:v>
                </c:pt>
                <c:pt idx="209">
                  <c:v>29.344686630000002</c:v>
                </c:pt>
                <c:pt idx="210">
                  <c:v>29.48172362</c:v>
                </c:pt>
                <c:pt idx="211">
                  <c:v>29.613128939999999</c:v>
                </c:pt>
                <c:pt idx="212">
                  <c:v>29.750165930000001</c:v>
                </c:pt>
                <c:pt idx="213">
                  <c:v>29.883448470000001</c:v>
                </c:pt>
                <c:pt idx="214">
                  <c:v>30.02048546</c:v>
                </c:pt>
                <c:pt idx="215">
                  <c:v>30.153767999999999</c:v>
                </c:pt>
                <c:pt idx="216">
                  <c:v>30.290804990000002</c:v>
                </c:pt>
                <c:pt idx="217">
                  <c:v>30.422210310000001</c:v>
                </c:pt>
                <c:pt idx="218">
                  <c:v>30.55361564</c:v>
                </c:pt>
                <c:pt idx="219">
                  <c:v>30.68689818</c:v>
                </c:pt>
                <c:pt idx="220">
                  <c:v>30.822057950000001</c:v>
                </c:pt>
                <c:pt idx="221">
                  <c:v>30.957217709999998</c:v>
                </c:pt>
                <c:pt idx="222">
                  <c:v>31.090500259999999</c:v>
                </c:pt>
                <c:pt idx="223">
                  <c:v>31.221905589999999</c:v>
                </c:pt>
                <c:pt idx="224">
                  <c:v>31.353310910000001</c:v>
                </c:pt>
                <c:pt idx="225">
                  <c:v>31.488470679999999</c:v>
                </c:pt>
                <c:pt idx="226">
                  <c:v>31.621753219999999</c:v>
                </c:pt>
                <c:pt idx="227">
                  <c:v>31.755035769999999</c:v>
                </c:pt>
                <c:pt idx="228">
                  <c:v>31.888318309999999</c:v>
                </c:pt>
                <c:pt idx="229">
                  <c:v>32.021600859999999</c:v>
                </c:pt>
              </c:numCache>
            </c:numRef>
          </c:xVal>
          <c:yVal>
            <c:numRef>
              <c:f>'Shading (3)'!$F$32:$F$276</c:f>
              <c:numCache>
                <c:formatCode>General</c:formatCode>
                <c:ptCount val="245"/>
                <c:pt idx="0">
                  <c:v>9.3434888110000003</c:v>
                </c:pt>
                <c:pt idx="1">
                  <c:v>9.3428751170000002</c:v>
                </c:pt>
                <c:pt idx="2">
                  <c:v>9.3422614240000001</c:v>
                </c:pt>
                <c:pt idx="3">
                  <c:v>9.34164773</c:v>
                </c:pt>
                <c:pt idx="4">
                  <c:v>9.3410340359999999</c:v>
                </c:pt>
                <c:pt idx="5">
                  <c:v>9.3410340359999999</c:v>
                </c:pt>
                <c:pt idx="6">
                  <c:v>9.3398066479999997</c:v>
                </c:pt>
                <c:pt idx="7">
                  <c:v>9.3385792609999996</c:v>
                </c:pt>
                <c:pt idx="8">
                  <c:v>9.3379655669999995</c:v>
                </c:pt>
                <c:pt idx="9">
                  <c:v>9.3373518729999994</c:v>
                </c:pt>
                <c:pt idx="10">
                  <c:v>9.3361244849999991</c:v>
                </c:pt>
                <c:pt idx="11">
                  <c:v>9.3348970970000007</c:v>
                </c:pt>
                <c:pt idx="12">
                  <c:v>9.3342834040000007</c:v>
                </c:pt>
                <c:pt idx="13">
                  <c:v>9.3336697100000006</c:v>
                </c:pt>
                <c:pt idx="14">
                  <c:v>9.3330560160000005</c:v>
                </c:pt>
                <c:pt idx="15">
                  <c:v>9.3318286280000002</c:v>
                </c:pt>
                <c:pt idx="16">
                  <c:v>9.3312149340000001</c:v>
                </c:pt>
                <c:pt idx="17">
                  <c:v>9.3306012410000001</c:v>
                </c:pt>
                <c:pt idx="18">
                  <c:v>9.3293738529999999</c:v>
                </c:pt>
                <c:pt idx="19">
                  <c:v>9.3281464649999997</c:v>
                </c:pt>
                <c:pt idx="20">
                  <c:v>9.3275327709999996</c:v>
                </c:pt>
                <c:pt idx="21">
                  <c:v>9.3269190769999994</c:v>
                </c:pt>
                <c:pt idx="22">
                  <c:v>9.3256916899999993</c:v>
                </c:pt>
                <c:pt idx="23">
                  <c:v>9.3250779959999992</c:v>
                </c:pt>
                <c:pt idx="24">
                  <c:v>9.3244643020000009</c:v>
                </c:pt>
                <c:pt idx="25">
                  <c:v>9.3238506080000008</c:v>
                </c:pt>
                <c:pt idx="26">
                  <c:v>9.3226232210000006</c:v>
                </c:pt>
                <c:pt idx="27">
                  <c:v>9.3213958330000004</c:v>
                </c:pt>
                <c:pt idx="28">
                  <c:v>9.3207821390000003</c:v>
                </c:pt>
                <c:pt idx="29">
                  <c:v>9.3195547510000001</c:v>
                </c:pt>
                <c:pt idx="30">
                  <c:v>9.318941057</c:v>
                </c:pt>
                <c:pt idx="31">
                  <c:v>9.3177136699999998</c:v>
                </c:pt>
                <c:pt idx="32">
                  <c:v>9.3164862819999996</c:v>
                </c:pt>
                <c:pt idx="33">
                  <c:v>9.3158725879999995</c:v>
                </c:pt>
                <c:pt idx="34">
                  <c:v>9.3152588939999994</c:v>
                </c:pt>
                <c:pt idx="35">
                  <c:v>9.3146452009999994</c:v>
                </c:pt>
                <c:pt idx="36">
                  <c:v>9.3140315069999993</c:v>
                </c:pt>
                <c:pt idx="37">
                  <c:v>9.3140315069999993</c:v>
                </c:pt>
                <c:pt idx="38">
                  <c:v>9.3134178129999992</c:v>
                </c:pt>
                <c:pt idx="39">
                  <c:v>9.3128041190000008</c:v>
                </c:pt>
                <c:pt idx="40">
                  <c:v>9.3128041190000008</c:v>
                </c:pt>
                <c:pt idx="41">
                  <c:v>9.3121904250000007</c:v>
                </c:pt>
                <c:pt idx="42">
                  <c:v>9.3121904250000007</c:v>
                </c:pt>
                <c:pt idx="43">
                  <c:v>9.3115767310000006</c:v>
                </c:pt>
                <c:pt idx="44">
                  <c:v>9.3109630370000005</c:v>
                </c:pt>
                <c:pt idx="45">
                  <c:v>9.3103493440000005</c:v>
                </c:pt>
                <c:pt idx="46">
                  <c:v>9.3103493440000005</c:v>
                </c:pt>
                <c:pt idx="47">
                  <c:v>9.3097356500000004</c:v>
                </c:pt>
                <c:pt idx="48">
                  <c:v>9.3091219560000003</c:v>
                </c:pt>
                <c:pt idx="49">
                  <c:v>9.3085082620000001</c:v>
                </c:pt>
                <c:pt idx="50">
                  <c:v>9.307894568</c:v>
                </c:pt>
                <c:pt idx="51">
                  <c:v>9.3072808739999999</c:v>
                </c:pt>
                <c:pt idx="52">
                  <c:v>9.3066671799999998</c:v>
                </c:pt>
                <c:pt idx="53">
                  <c:v>9.3060534869999998</c:v>
                </c:pt>
                <c:pt idx="54">
                  <c:v>9.3060534869999998</c:v>
                </c:pt>
                <c:pt idx="55">
                  <c:v>9.3054397929999997</c:v>
                </c:pt>
                <c:pt idx="56">
                  <c:v>9.3048260989999996</c:v>
                </c:pt>
                <c:pt idx="57">
                  <c:v>9.3042124049999995</c:v>
                </c:pt>
                <c:pt idx="58">
                  <c:v>9.3042124049999995</c:v>
                </c:pt>
                <c:pt idx="59">
                  <c:v>9.3035987109999994</c:v>
                </c:pt>
                <c:pt idx="60">
                  <c:v>9.3029850169999992</c:v>
                </c:pt>
                <c:pt idx="61">
                  <c:v>9.3017576300000009</c:v>
                </c:pt>
                <c:pt idx="62">
                  <c:v>9.3017576300000009</c:v>
                </c:pt>
                <c:pt idx="63">
                  <c:v>9.3011439360000008</c:v>
                </c:pt>
                <c:pt idx="64">
                  <c:v>9.3005302420000007</c:v>
                </c:pt>
                <c:pt idx="65">
                  <c:v>9.2999165480000006</c:v>
                </c:pt>
                <c:pt idx="66">
                  <c:v>9.2993028540000005</c:v>
                </c:pt>
                <c:pt idx="67">
                  <c:v>9.2986891600000003</c:v>
                </c:pt>
                <c:pt idx="68">
                  <c:v>9.2980754670000003</c:v>
                </c:pt>
                <c:pt idx="69">
                  <c:v>9.2968480790000001</c:v>
                </c:pt>
                <c:pt idx="70">
                  <c:v>9.296234385</c:v>
                </c:pt>
                <c:pt idx="71">
                  <c:v>9.2956206909999999</c:v>
                </c:pt>
                <c:pt idx="72">
                  <c:v>9.2943933039999997</c:v>
                </c:pt>
                <c:pt idx="73">
                  <c:v>9.2931659159999995</c:v>
                </c:pt>
                <c:pt idx="74">
                  <c:v>9.2919385279999993</c:v>
                </c:pt>
                <c:pt idx="75">
                  <c:v>9.2907111400000009</c:v>
                </c:pt>
                <c:pt idx="76">
                  <c:v>9.2894837530000007</c:v>
                </c:pt>
                <c:pt idx="77">
                  <c:v>9.2882563650000005</c:v>
                </c:pt>
                <c:pt idx="78">
                  <c:v>9.2864152840000003</c:v>
                </c:pt>
                <c:pt idx="79">
                  <c:v>9.2851878960000001</c:v>
                </c:pt>
                <c:pt idx="80">
                  <c:v>9.2839605079999998</c:v>
                </c:pt>
                <c:pt idx="81">
                  <c:v>9.2821194269999996</c:v>
                </c:pt>
                <c:pt idx="82">
                  <c:v>9.2802783449999993</c:v>
                </c:pt>
                <c:pt idx="83">
                  <c:v>9.2784372640000008</c:v>
                </c:pt>
                <c:pt idx="84">
                  <c:v>9.2765961820000005</c:v>
                </c:pt>
                <c:pt idx="85">
                  <c:v>9.2741414070000001</c:v>
                </c:pt>
                <c:pt idx="86">
                  <c:v>9.2723003249999998</c:v>
                </c:pt>
                <c:pt idx="87">
                  <c:v>9.2698455499999994</c:v>
                </c:pt>
                <c:pt idx="88">
                  <c:v>9.2680044680000009</c:v>
                </c:pt>
                <c:pt idx="89">
                  <c:v>9.2655496930000005</c:v>
                </c:pt>
                <c:pt idx="90">
                  <c:v>9.2630949170000001</c:v>
                </c:pt>
                <c:pt idx="91">
                  <c:v>9.2612538359999999</c:v>
                </c:pt>
                <c:pt idx="92">
                  <c:v>9.2594127539999995</c:v>
                </c:pt>
                <c:pt idx="93">
                  <c:v>9.2569579789999992</c:v>
                </c:pt>
                <c:pt idx="94">
                  <c:v>9.2545032040000006</c:v>
                </c:pt>
                <c:pt idx="95">
                  <c:v>9.2520484280000002</c:v>
                </c:pt>
                <c:pt idx="96">
                  <c:v>9.2489799589999997</c:v>
                </c:pt>
                <c:pt idx="97">
                  <c:v>9.2459114899999992</c:v>
                </c:pt>
                <c:pt idx="98">
                  <c:v>9.2416156330000003</c:v>
                </c:pt>
                <c:pt idx="99">
                  <c:v>9.2360923879999994</c:v>
                </c:pt>
                <c:pt idx="100">
                  <c:v>9.2299554500000003</c:v>
                </c:pt>
                <c:pt idx="101">
                  <c:v>9.2219774300000008</c:v>
                </c:pt>
                <c:pt idx="102">
                  <c:v>9.2109309400000008</c:v>
                </c:pt>
                <c:pt idx="103">
                  <c:v>9.1986570640000007</c:v>
                </c:pt>
                <c:pt idx="104">
                  <c:v>9.183314717</c:v>
                </c:pt>
                <c:pt idx="105">
                  <c:v>9.1661312899999992</c:v>
                </c:pt>
                <c:pt idx="106">
                  <c:v>9.1464930869999996</c:v>
                </c:pt>
                <c:pt idx="107">
                  <c:v>9.1237864139999996</c:v>
                </c:pt>
                <c:pt idx="108">
                  <c:v>9.0998523539999994</c:v>
                </c:pt>
                <c:pt idx="109">
                  <c:v>9.0728498250000005</c:v>
                </c:pt>
                <c:pt idx="110">
                  <c:v>9.0427788269999994</c:v>
                </c:pt>
                <c:pt idx="111">
                  <c:v>9.0102530529999996</c:v>
                </c:pt>
                <c:pt idx="112">
                  <c:v>8.9746588099999993</c:v>
                </c:pt>
                <c:pt idx="113">
                  <c:v>8.9353824030000002</c:v>
                </c:pt>
                <c:pt idx="114">
                  <c:v>8.8924238340000006</c:v>
                </c:pt>
                <c:pt idx="115">
                  <c:v>8.8463967960000005</c:v>
                </c:pt>
                <c:pt idx="116">
                  <c:v>8.7960738999999997</c:v>
                </c:pt>
                <c:pt idx="117">
                  <c:v>8.7420688420000001</c:v>
                </c:pt>
                <c:pt idx="118">
                  <c:v>8.6776309880000007</c:v>
                </c:pt>
                <c:pt idx="119">
                  <c:v>8.6082835830000004</c:v>
                </c:pt>
                <c:pt idx="120">
                  <c:v>8.5334129339999993</c:v>
                </c:pt>
                <c:pt idx="121">
                  <c:v>8.4542464279999994</c:v>
                </c:pt>
                <c:pt idx="122">
                  <c:v>8.3695566770000003</c:v>
                </c:pt>
                <c:pt idx="123">
                  <c:v>8.2799573750000004</c:v>
                </c:pt>
                <c:pt idx="124">
                  <c:v>8.1860622169999999</c:v>
                </c:pt>
                <c:pt idx="125">
                  <c:v>8.0878712020000005</c:v>
                </c:pt>
                <c:pt idx="126">
                  <c:v>7.9767926149999999</c:v>
                </c:pt>
                <c:pt idx="127">
                  <c:v>7.8644866410000001</c:v>
                </c:pt>
                <c:pt idx="128">
                  <c:v>7.7607723809999998</c:v>
                </c:pt>
                <c:pt idx="129">
                  <c:v>7.6724004680000002</c:v>
                </c:pt>
                <c:pt idx="130">
                  <c:v>7.6024393689999998</c:v>
                </c:pt>
                <c:pt idx="131">
                  <c:v>7.5508890859999998</c:v>
                </c:pt>
                <c:pt idx="132">
                  <c:v>7.5171359239999997</c:v>
                </c:pt>
                <c:pt idx="133">
                  <c:v>7.4987251090000004</c:v>
                </c:pt>
                <c:pt idx="134">
                  <c:v>7.4864512320000003</c:v>
                </c:pt>
                <c:pt idx="135">
                  <c:v>7.4754047430000004</c:v>
                </c:pt>
                <c:pt idx="136">
                  <c:v>7.4637445600000003</c:v>
                </c:pt>
                <c:pt idx="137">
                  <c:v>7.4526980710000004</c:v>
                </c:pt>
                <c:pt idx="138">
                  <c:v>7.4416515810000003</c:v>
                </c:pt>
                <c:pt idx="139">
                  <c:v>7.4306050920000004</c:v>
                </c:pt>
                <c:pt idx="140">
                  <c:v>7.4195586029999996</c:v>
                </c:pt>
                <c:pt idx="141">
                  <c:v>7.4091258069999997</c:v>
                </c:pt>
                <c:pt idx="142">
                  <c:v>7.399306706</c:v>
                </c:pt>
                <c:pt idx="143">
                  <c:v>7.3888739110000001</c:v>
                </c:pt>
                <c:pt idx="144">
                  <c:v>7.3784411150000002</c:v>
                </c:pt>
                <c:pt idx="145">
                  <c:v>7.3686220139999996</c:v>
                </c:pt>
                <c:pt idx="146">
                  <c:v>7.3588029119999998</c:v>
                </c:pt>
                <c:pt idx="147">
                  <c:v>7.3489838110000001</c:v>
                </c:pt>
                <c:pt idx="148">
                  <c:v>7.3391647090000003</c:v>
                </c:pt>
                <c:pt idx="149">
                  <c:v>7.3299593009999997</c:v>
                </c:pt>
                <c:pt idx="150">
                  <c:v>7.3207538940000001</c:v>
                </c:pt>
                <c:pt idx="151">
                  <c:v>7.3109347920000003</c:v>
                </c:pt>
                <c:pt idx="152">
                  <c:v>7.3023430779999998</c:v>
                </c:pt>
                <c:pt idx="153">
                  <c:v>7.2931376700000001</c:v>
                </c:pt>
                <c:pt idx="154">
                  <c:v>7.2845459569999997</c:v>
                </c:pt>
                <c:pt idx="155">
                  <c:v>7.2759542430000002</c:v>
                </c:pt>
                <c:pt idx="156">
                  <c:v>7.2679762229999998</c:v>
                </c:pt>
                <c:pt idx="157">
                  <c:v>7.2599982030000003</c:v>
                </c:pt>
                <c:pt idx="158">
                  <c:v>7.252020183</c:v>
                </c:pt>
                <c:pt idx="159">
                  <c:v>7.2446558569999997</c:v>
                </c:pt>
                <c:pt idx="160">
                  <c:v>7.2366778370000002</c:v>
                </c:pt>
                <c:pt idx="161">
                  <c:v>7.229927204</c:v>
                </c:pt>
                <c:pt idx="162">
                  <c:v>7.2231765719999999</c:v>
                </c:pt>
                <c:pt idx="163">
                  <c:v>7.2170396339999998</c:v>
                </c:pt>
                <c:pt idx="164">
                  <c:v>7.2109026949999997</c:v>
                </c:pt>
                <c:pt idx="165">
                  <c:v>7.2053794499999997</c:v>
                </c:pt>
                <c:pt idx="166">
                  <c:v>7.1998562059999998</c:v>
                </c:pt>
                <c:pt idx="167">
                  <c:v>7.1943329609999997</c:v>
                </c:pt>
                <c:pt idx="168">
                  <c:v>7.1894234099999998</c:v>
                </c:pt>
                <c:pt idx="169">
                  <c:v>7.18451386</c:v>
                </c:pt>
                <c:pt idx="170">
                  <c:v>7.1802180030000002</c:v>
                </c:pt>
                <c:pt idx="171">
                  <c:v>7.1746947580000002</c:v>
                </c:pt>
                <c:pt idx="172">
                  <c:v>7.1703989010000004</c:v>
                </c:pt>
                <c:pt idx="173">
                  <c:v>7.1661030439999998</c:v>
                </c:pt>
                <c:pt idx="174">
                  <c:v>7.161807187</c:v>
                </c:pt>
                <c:pt idx="175">
                  <c:v>7.1575113300000002</c:v>
                </c:pt>
                <c:pt idx="176">
                  <c:v>7.1538291669999996</c:v>
                </c:pt>
                <c:pt idx="177">
                  <c:v>7.1501470039999999</c:v>
                </c:pt>
                <c:pt idx="178">
                  <c:v>7.1464648410000002</c:v>
                </c:pt>
                <c:pt idx="179">
                  <c:v>7.1427826779999997</c:v>
                </c:pt>
                <c:pt idx="180">
                  <c:v>7.1397142090000001</c:v>
                </c:pt>
                <c:pt idx="181">
                  <c:v>7.1360320460000004</c:v>
                </c:pt>
                <c:pt idx="182">
                  <c:v>7.1329635769999999</c:v>
                </c:pt>
                <c:pt idx="183">
                  <c:v>7.1305088010000004</c:v>
                </c:pt>
                <c:pt idx="184">
                  <c:v>7.1268266379999998</c:v>
                </c:pt>
                <c:pt idx="185">
                  <c:v>7.1243718630000004</c:v>
                </c:pt>
                <c:pt idx="186">
                  <c:v>7.1213033939999999</c:v>
                </c:pt>
                <c:pt idx="187">
                  <c:v>7.1188486180000004</c:v>
                </c:pt>
                <c:pt idx="188">
                  <c:v>7.1157801489999999</c:v>
                </c:pt>
                <c:pt idx="189">
                  <c:v>7.1133253740000004</c:v>
                </c:pt>
                <c:pt idx="190">
                  <c:v>7.1102569039999999</c:v>
                </c:pt>
                <c:pt idx="191">
                  <c:v>7.1078021290000004</c:v>
                </c:pt>
                <c:pt idx="192">
                  <c:v>7.105347353</c:v>
                </c:pt>
                <c:pt idx="193">
                  <c:v>7.1028925779999996</c:v>
                </c:pt>
                <c:pt idx="194">
                  <c:v>7.1004378030000002</c:v>
                </c:pt>
                <c:pt idx="195">
                  <c:v>7.0973693329999996</c:v>
                </c:pt>
                <c:pt idx="196">
                  <c:v>7.0955282520000003</c:v>
                </c:pt>
                <c:pt idx="197">
                  <c:v>7.0924597829999998</c:v>
                </c:pt>
                <c:pt idx="198">
                  <c:v>7.0893913130000001</c:v>
                </c:pt>
                <c:pt idx="199">
                  <c:v>7.0850954570000004</c:v>
                </c:pt>
                <c:pt idx="200">
                  <c:v>7.0807995999999997</c:v>
                </c:pt>
                <c:pt idx="201">
                  <c:v>7.0722078860000002</c:v>
                </c:pt>
                <c:pt idx="202">
                  <c:v>7.0525696829999998</c:v>
                </c:pt>
                <c:pt idx="203">
                  <c:v>7.0139069699999999</c:v>
                </c:pt>
                <c:pt idx="204">
                  <c:v>6.9537649730000002</c:v>
                </c:pt>
                <c:pt idx="205">
                  <c:v>6.8733710800000001</c:v>
                </c:pt>
                <c:pt idx="206">
                  <c:v>6.7635198809999997</c:v>
                </c:pt>
                <c:pt idx="207">
                  <c:v>6.6389400299999997</c:v>
                </c:pt>
                <c:pt idx="208">
                  <c:v>6.5082232409999996</c:v>
                </c:pt>
                <c:pt idx="209">
                  <c:v>6.3756653700000001</c:v>
                </c:pt>
                <c:pt idx="210">
                  <c:v>6.2296062350000003</c:v>
                </c:pt>
                <c:pt idx="211">
                  <c:v>6.0817060180000002</c:v>
                </c:pt>
                <c:pt idx="212">
                  <c:v>5.9227593120000002</c:v>
                </c:pt>
                <c:pt idx="213">
                  <c:v>5.7619715239999998</c:v>
                </c:pt>
                <c:pt idx="214">
                  <c:v>5.5919783279999997</c:v>
                </c:pt>
                <c:pt idx="215">
                  <c:v>5.4207577450000004</c:v>
                </c:pt>
                <c:pt idx="216">
                  <c:v>5.2403317539999996</c:v>
                </c:pt>
                <c:pt idx="217">
                  <c:v>5.0617468450000001</c:v>
                </c:pt>
                <c:pt idx="218">
                  <c:v>4.8751839160000001</c:v>
                </c:pt>
                <c:pt idx="219">
                  <c:v>4.6812566599999998</c:v>
                </c:pt>
                <c:pt idx="220">
                  <c:v>4.4805787720000003</c:v>
                </c:pt>
                <c:pt idx="221">
                  <c:v>4.2749913340000001</c:v>
                </c:pt>
                <c:pt idx="222">
                  <c:v>4.0657217320000001</c:v>
                </c:pt>
                <c:pt idx="223">
                  <c:v>3.8539973550000002</c:v>
                </c:pt>
                <c:pt idx="224">
                  <c:v>3.6324538770000001</c:v>
                </c:pt>
                <c:pt idx="225">
                  <c:v>3.4035460720000001</c:v>
                </c:pt>
                <c:pt idx="226">
                  <c:v>3.1697287169999999</c:v>
                </c:pt>
                <c:pt idx="227">
                  <c:v>2.927319647</c:v>
                </c:pt>
                <c:pt idx="228">
                  <c:v>2.686751659</c:v>
                </c:pt>
                <c:pt idx="229">
                  <c:v>2.4388193459999998</c:v>
                </c:pt>
              </c:numCache>
            </c:numRef>
          </c:yVal>
          <c:smooth val="1"/>
          <c:extLst>
            <c:ext xmlns:c16="http://schemas.microsoft.com/office/drawing/2014/chart" uri="{C3380CC4-5D6E-409C-BE32-E72D297353CC}">
              <c16:uniqueId val="{00000002-A32F-4D67-B669-33B7092BAE32}"/>
            </c:ext>
          </c:extLst>
        </c:ser>
        <c:ser>
          <c:idx val="3"/>
          <c:order val="3"/>
          <c:tx>
            <c:strRef>
              <c:f>'Shading (3)'!$H$11</c:f>
              <c:strCache>
                <c:ptCount val="1"/>
                <c:pt idx="0">
                  <c:v>37.5% Shading</c:v>
                </c:pt>
              </c:strCache>
            </c:strRef>
          </c:tx>
          <c:marker>
            <c:symbol val="none"/>
          </c:marker>
          <c:xVal>
            <c:numRef>
              <c:f>'Shading (3)'!$I$32:$I$276</c:f>
              <c:numCache>
                <c:formatCode>General</c:formatCode>
                <c:ptCount val="245"/>
              </c:numCache>
            </c:numRef>
          </c:xVal>
          <c:yVal>
            <c:numRef>
              <c:f>'Shading (3)'!$H$32:$H$276</c:f>
              <c:numCache>
                <c:formatCode>General</c:formatCode>
                <c:ptCount val="245"/>
              </c:numCache>
            </c:numRef>
          </c:yVal>
          <c:smooth val="1"/>
          <c:extLst>
            <c:ext xmlns:c16="http://schemas.microsoft.com/office/drawing/2014/chart" uri="{C3380CC4-5D6E-409C-BE32-E72D297353CC}">
              <c16:uniqueId val="{00000003-A32F-4D67-B669-33B7092BAE32}"/>
            </c:ext>
          </c:extLst>
        </c:ser>
        <c:ser>
          <c:idx val="4"/>
          <c:order val="4"/>
          <c:tx>
            <c:strRef>
              <c:f>'Shading (3)'!$J$11</c:f>
              <c:strCache>
                <c:ptCount val="1"/>
                <c:pt idx="0">
                  <c:v>50% Shading</c:v>
                </c:pt>
              </c:strCache>
            </c:strRef>
          </c:tx>
          <c:marker>
            <c:symbol val="none"/>
          </c:marker>
          <c:xVal>
            <c:numRef>
              <c:f>'Shading (3)'!$K$32:$K$276</c:f>
              <c:numCache>
                <c:formatCode>General</c:formatCode>
                <c:ptCount val="245"/>
              </c:numCache>
            </c:numRef>
          </c:xVal>
          <c:yVal>
            <c:numRef>
              <c:f>'Shading (3)'!$J$32:$J$276</c:f>
              <c:numCache>
                <c:formatCode>General</c:formatCode>
                <c:ptCount val="245"/>
              </c:numCache>
            </c:numRef>
          </c:yVal>
          <c:smooth val="1"/>
          <c:extLst>
            <c:ext xmlns:c16="http://schemas.microsoft.com/office/drawing/2014/chart" uri="{C3380CC4-5D6E-409C-BE32-E72D297353CC}">
              <c16:uniqueId val="{00000004-A32F-4D67-B669-33B7092BAE32}"/>
            </c:ext>
          </c:extLst>
        </c:ser>
        <c:ser>
          <c:idx val="5"/>
          <c:order val="5"/>
          <c:tx>
            <c:v>IMP</c:v>
          </c:tx>
          <c:marker>
            <c:symbol val="none"/>
          </c:marker>
          <c:xVal>
            <c:numRef>
              <c:f>'Shading (3)'!$F$7:$G$7</c:f>
              <c:numCache>
                <c:formatCode>General</c:formatCode>
                <c:ptCount val="2"/>
                <c:pt idx="0">
                  <c:v>0</c:v>
                </c:pt>
                <c:pt idx="1">
                  <c:v>32.684259147848898</c:v>
                </c:pt>
              </c:numCache>
            </c:numRef>
          </c:xVal>
          <c:yVal>
            <c:numRef>
              <c:f>('Shading (3)'!$D$7,'Shading (3)'!$D$7)</c:f>
              <c:numCache>
                <c:formatCode>0.0</c:formatCode>
                <c:ptCount val="2"/>
                <c:pt idx="0">
                  <c:v>8.6555380090000007</c:v>
                </c:pt>
                <c:pt idx="1">
                  <c:v>8.6555380090000007</c:v>
                </c:pt>
              </c:numCache>
            </c:numRef>
          </c:yVal>
          <c:smooth val="1"/>
          <c:extLst>
            <c:ext xmlns:c16="http://schemas.microsoft.com/office/drawing/2014/chart" uri="{C3380CC4-5D6E-409C-BE32-E72D297353CC}">
              <c16:uniqueId val="{00000005-A32F-4D67-B669-33B7092BAE32}"/>
            </c:ext>
          </c:extLst>
        </c:ser>
        <c:dLbls>
          <c:showLegendKey val="0"/>
          <c:showVal val="0"/>
          <c:showCatName val="0"/>
          <c:showSerName val="0"/>
          <c:showPercent val="0"/>
          <c:showBubbleSize val="0"/>
        </c:dLbls>
        <c:axId val="272658672"/>
        <c:axId val="272659064"/>
      </c:scatterChart>
      <c:valAx>
        <c:axId val="272658672"/>
        <c:scaling>
          <c:orientation val="minMax"/>
          <c:max val="45"/>
          <c:min val="0"/>
        </c:scaling>
        <c:delete val="0"/>
        <c:axPos val="b"/>
        <c:title>
          <c:tx>
            <c:rich>
              <a:bodyPr/>
              <a:lstStyle/>
              <a:p>
                <a:pPr>
                  <a:defRPr/>
                </a:pPr>
                <a:r>
                  <a:rPr lang="en-US"/>
                  <a:t>Voltage [V]</a:t>
                </a:r>
              </a:p>
            </c:rich>
          </c:tx>
          <c:overlay val="0"/>
        </c:title>
        <c:numFmt formatCode="#,##0" sourceLinked="0"/>
        <c:majorTickMark val="out"/>
        <c:minorTickMark val="none"/>
        <c:tickLblPos val="nextTo"/>
        <c:crossAx val="272659064"/>
        <c:crosses val="autoZero"/>
        <c:crossBetween val="midCat"/>
      </c:valAx>
      <c:valAx>
        <c:axId val="272659064"/>
        <c:scaling>
          <c:orientation val="minMax"/>
        </c:scaling>
        <c:delete val="0"/>
        <c:axPos val="l"/>
        <c:majorGridlines/>
        <c:title>
          <c:tx>
            <c:rich>
              <a:bodyPr rot="-5400000" vert="horz"/>
              <a:lstStyle/>
              <a:p>
                <a:pPr>
                  <a:defRPr/>
                </a:pPr>
                <a:r>
                  <a:rPr lang="en-US"/>
                  <a:t>Current [A]</a:t>
                </a:r>
              </a:p>
            </c:rich>
          </c:tx>
          <c:overlay val="0"/>
        </c:title>
        <c:numFmt formatCode="General" sourceLinked="1"/>
        <c:majorTickMark val="out"/>
        <c:minorTickMark val="none"/>
        <c:tickLblPos val="nextTo"/>
        <c:crossAx val="272658672"/>
        <c:crosses val="autoZero"/>
        <c:crossBetween val="midCat"/>
      </c:valAx>
    </c:plotArea>
    <c:legend>
      <c:legendPos val="r"/>
      <c:overlay val="0"/>
    </c:legend>
    <c:plotVisOnly val="1"/>
    <c:dispBlanksAs val="gap"/>
    <c:showDLblsOverMax val="0"/>
  </c:chart>
  <c:printSettings>
    <c:headerFooter/>
    <c:pageMargins b="0.75000000000000233" l="0.70000000000000062" r="0.70000000000000062" t="0.75000000000000233"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latin typeface="Arial" panose="020B0604020202020204" pitchFamily="34" charset="0"/>
                <a:cs typeface="Arial" panose="020B0604020202020204" pitchFamily="34" charset="0"/>
              </a:defRPr>
            </a:pPr>
            <a:r>
              <a:rPr lang="en-US" sz="1000">
                <a:latin typeface="Arial" panose="020B0604020202020204" pitchFamily="34" charset="0"/>
                <a:cs typeface="Arial" panose="020B0604020202020204" pitchFamily="34" charset="0"/>
              </a:rPr>
              <a:t>I-V Curve for %</a:t>
            </a:r>
            <a:r>
              <a:rPr lang="en-US" sz="1000" baseline="0">
                <a:latin typeface="Arial" panose="020B0604020202020204" pitchFamily="34" charset="0"/>
                <a:cs typeface="Arial" panose="020B0604020202020204" pitchFamily="34" charset="0"/>
              </a:rPr>
              <a:t> Shading</a:t>
            </a:r>
            <a:endParaRPr lang="en-US" sz="1000">
              <a:latin typeface="Arial" panose="020B0604020202020204" pitchFamily="34" charset="0"/>
              <a:cs typeface="Arial" panose="020B0604020202020204" pitchFamily="34" charset="0"/>
            </a:endParaRPr>
          </a:p>
        </c:rich>
      </c:tx>
      <c:overlay val="0"/>
    </c:title>
    <c:autoTitleDeleted val="0"/>
    <c:plotArea>
      <c:layout/>
      <c:scatterChart>
        <c:scatterStyle val="smoothMarker"/>
        <c:varyColors val="0"/>
        <c:ser>
          <c:idx val="0"/>
          <c:order val="0"/>
          <c:tx>
            <c:strRef>
              <c:f>'Shading (4)'!$B$11</c:f>
              <c:strCache>
                <c:ptCount val="1"/>
                <c:pt idx="0">
                  <c:v>No Shading</c:v>
                </c:pt>
              </c:strCache>
            </c:strRef>
          </c:tx>
          <c:marker>
            <c:symbol val="none"/>
          </c:marker>
          <c:xVal>
            <c:numRef>
              <c:f>'Shading (4)'!$C$32:$C$276</c:f>
              <c:numCache>
                <c:formatCode>General</c:formatCode>
                <c:ptCount val="245"/>
                <c:pt idx="0">
                  <c:v>0</c:v>
                </c:pt>
                <c:pt idx="1">
                  <c:v>0.129528108</c:v>
                </c:pt>
                <c:pt idx="2">
                  <c:v>0.27407396699999997</c:v>
                </c:pt>
                <c:pt idx="3">
                  <c:v>0.40360207399999998</c:v>
                </c:pt>
                <c:pt idx="4">
                  <c:v>0.53313018199999995</c:v>
                </c:pt>
                <c:pt idx="5">
                  <c:v>0.66265828999999998</c:v>
                </c:pt>
                <c:pt idx="6">
                  <c:v>0.79218639700000004</c:v>
                </c:pt>
                <c:pt idx="7">
                  <c:v>0.92171450499999996</c:v>
                </c:pt>
                <c:pt idx="8">
                  <c:v>1.051242612</c:v>
                </c:pt>
                <c:pt idx="9">
                  <c:v>1.1807707199999999</c:v>
                </c:pt>
                <c:pt idx="10">
                  <c:v>1.310298827</c:v>
                </c:pt>
                <c:pt idx="11">
                  <c:v>1.454844687</c:v>
                </c:pt>
                <c:pt idx="12">
                  <c:v>1.5843727940000001</c:v>
                </c:pt>
                <c:pt idx="13">
                  <c:v>1.713900902</c:v>
                </c:pt>
                <c:pt idx="14">
                  <c:v>1.8434290090000001</c:v>
                </c:pt>
                <c:pt idx="15">
                  <c:v>1.9879748690000001</c:v>
                </c:pt>
                <c:pt idx="16">
                  <c:v>2.1175029759999999</c:v>
                </c:pt>
                <c:pt idx="17">
                  <c:v>2.2470310840000001</c:v>
                </c:pt>
                <c:pt idx="18">
                  <c:v>2.3765591910000001</c:v>
                </c:pt>
                <c:pt idx="19">
                  <c:v>2.5060872989999998</c:v>
                </c:pt>
                <c:pt idx="20">
                  <c:v>2.635615407</c:v>
                </c:pt>
                <c:pt idx="21">
                  <c:v>2.765143514</c:v>
                </c:pt>
                <c:pt idx="22">
                  <c:v>2.896548841</c:v>
                </c:pt>
                <c:pt idx="23">
                  <c:v>3.026076948</c:v>
                </c:pt>
                <c:pt idx="24">
                  <c:v>3.1556050560000002</c:v>
                </c:pt>
                <c:pt idx="25">
                  <c:v>3.2851331629999998</c:v>
                </c:pt>
                <c:pt idx="26">
                  <c:v>3.4146612709999999</c:v>
                </c:pt>
                <c:pt idx="27">
                  <c:v>3.5460665979999999</c:v>
                </c:pt>
                <c:pt idx="28">
                  <c:v>3.675594705</c:v>
                </c:pt>
                <c:pt idx="29">
                  <c:v>3.8051228130000001</c:v>
                </c:pt>
                <c:pt idx="30">
                  <c:v>3.9346509200000002</c:v>
                </c:pt>
                <c:pt idx="31">
                  <c:v>4.0641790279999999</c:v>
                </c:pt>
                <c:pt idx="32">
                  <c:v>4.1937071359999996</c:v>
                </c:pt>
                <c:pt idx="33">
                  <c:v>4.3232352430000001</c:v>
                </c:pt>
                <c:pt idx="34">
                  <c:v>4.4527633509999998</c:v>
                </c:pt>
                <c:pt idx="35">
                  <c:v>4.5822914580000003</c:v>
                </c:pt>
                <c:pt idx="36">
                  <c:v>4.7136967849999998</c:v>
                </c:pt>
                <c:pt idx="37">
                  <c:v>4.8432248920000003</c:v>
                </c:pt>
                <c:pt idx="38">
                  <c:v>4.972753</c:v>
                </c:pt>
                <c:pt idx="39">
                  <c:v>5.1022811079999997</c:v>
                </c:pt>
                <c:pt idx="40">
                  <c:v>5.233686434</c:v>
                </c:pt>
                <c:pt idx="41">
                  <c:v>5.3632145419999997</c:v>
                </c:pt>
                <c:pt idx="42">
                  <c:v>5.4927426490000002</c:v>
                </c:pt>
                <c:pt idx="43">
                  <c:v>5.6241479759999997</c:v>
                </c:pt>
                <c:pt idx="44">
                  <c:v>5.7536760830000002</c:v>
                </c:pt>
                <c:pt idx="45">
                  <c:v>5.8832041909999999</c:v>
                </c:pt>
                <c:pt idx="46">
                  <c:v>6.0127322989999996</c:v>
                </c:pt>
                <c:pt idx="47">
                  <c:v>6.1422604060000001</c:v>
                </c:pt>
                <c:pt idx="48">
                  <c:v>6.2736657329999996</c:v>
                </c:pt>
                <c:pt idx="49">
                  <c:v>6.4031938400000001</c:v>
                </c:pt>
                <c:pt idx="50">
                  <c:v>6.5327219479999998</c:v>
                </c:pt>
                <c:pt idx="51">
                  <c:v>6.6622500550000003</c:v>
                </c:pt>
                <c:pt idx="52">
                  <c:v>6.791778163</c:v>
                </c:pt>
                <c:pt idx="53">
                  <c:v>6.9213062709999997</c:v>
                </c:pt>
                <c:pt idx="54">
                  <c:v>7.0527115970000001</c:v>
                </c:pt>
                <c:pt idx="55">
                  <c:v>7.1822397049999998</c:v>
                </c:pt>
                <c:pt idx="56">
                  <c:v>7.3117678120000003</c:v>
                </c:pt>
                <c:pt idx="57">
                  <c:v>7.44129592</c:v>
                </c:pt>
                <c:pt idx="58">
                  <c:v>7.5727012460000003</c:v>
                </c:pt>
                <c:pt idx="59">
                  <c:v>7.702229354</c:v>
                </c:pt>
                <c:pt idx="60">
                  <c:v>7.8317574619999997</c:v>
                </c:pt>
                <c:pt idx="61">
                  <c:v>7.963162788</c:v>
                </c:pt>
                <c:pt idx="62">
                  <c:v>8.0926908960000006</c:v>
                </c:pt>
                <c:pt idx="63">
                  <c:v>8.2222190029999993</c:v>
                </c:pt>
                <c:pt idx="64">
                  <c:v>8.3536243300000006</c:v>
                </c:pt>
                <c:pt idx="65">
                  <c:v>8.4831524369999993</c:v>
                </c:pt>
                <c:pt idx="66">
                  <c:v>8.6126805449999999</c:v>
                </c:pt>
                <c:pt idx="67">
                  <c:v>8.7422086530000005</c:v>
                </c:pt>
                <c:pt idx="68">
                  <c:v>8.8736139789999999</c:v>
                </c:pt>
                <c:pt idx="69">
                  <c:v>9.0031420870000005</c:v>
                </c:pt>
                <c:pt idx="70">
                  <c:v>9.1326701939999992</c:v>
                </c:pt>
                <c:pt idx="71">
                  <c:v>9.2621983019999998</c:v>
                </c:pt>
                <c:pt idx="72">
                  <c:v>9.3917264100000004</c:v>
                </c:pt>
                <c:pt idx="73">
                  <c:v>9.5212545169999991</c:v>
                </c:pt>
                <c:pt idx="74">
                  <c:v>9.6507826249999997</c:v>
                </c:pt>
                <c:pt idx="75">
                  <c:v>9.7803107320000002</c:v>
                </c:pt>
                <c:pt idx="76">
                  <c:v>9.9098388400000008</c:v>
                </c:pt>
                <c:pt idx="77">
                  <c:v>10.03936695</c:v>
                </c:pt>
                <c:pt idx="78">
                  <c:v>10.168895060000001</c:v>
                </c:pt>
                <c:pt idx="79">
                  <c:v>10.300300379999999</c:v>
                </c:pt>
                <c:pt idx="80">
                  <c:v>10.42982849</c:v>
                </c:pt>
                <c:pt idx="81">
                  <c:v>10.559356599999999</c:v>
                </c:pt>
                <c:pt idx="82">
                  <c:v>10.69076192</c:v>
                </c:pt>
                <c:pt idx="83">
                  <c:v>10.820290030000001</c:v>
                </c:pt>
                <c:pt idx="84">
                  <c:v>10.94981814</c:v>
                </c:pt>
                <c:pt idx="85">
                  <c:v>11.07934625</c:v>
                </c:pt>
                <c:pt idx="86">
                  <c:v>11.210751569999999</c:v>
                </c:pt>
                <c:pt idx="87">
                  <c:v>11.35529743</c:v>
                </c:pt>
                <c:pt idx="88">
                  <c:v>11.484825539999999</c:v>
                </c:pt>
                <c:pt idx="89">
                  <c:v>11.61435365</c:v>
                </c:pt>
                <c:pt idx="90">
                  <c:v>11.74388175</c:v>
                </c:pt>
                <c:pt idx="91">
                  <c:v>11.873409860000001</c:v>
                </c:pt>
                <c:pt idx="92">
                  <c:v>12.00293797</c:v>
                </c:pt>
                <c:pt idx="93">
                  <c:v>12.134343299999999</c:v>
                </c:pt>
                <c:pt idx="94">
                  <c:v>12.263871399999999</c:v>
                </c:pt>
                <c:pt idx="95">
                  <c:v>12.39339951</c:v>
                </c:pt>
                <c:pt idx="96">
                  <c:v>12.522927620000001</c:v>
                </c:pt>
                <c:pt idx="97">
                  <c:v>12.65245573</c:v>
                </c:pt>
                <c:pt idx="98">
                  <c:v>12.783861050000001</c:v>
                </c:pt>
                <c:pt idx="99">
                  <c:v>12.913389159999999</c:v>
                </c:pt>
                <c:pt idx="100">
                  <c:v>13.04291727</c:v>
                </c:pt>
                <c:pt idx="101">
                  <c:v>13.172445379999999</c:v>
                </c:pt>
                <c:pt idx="102">
                  <c:v>13.301973479999999</c:v>
                </c:pt>
                <c:pt idx="103">
                  <c:v>13.43150159</c:v>
                </c:pt>
                <c:pt idx="104">
                  <c:v>13.561029700000001</c:v>
                </c:pt>
                <c:pt idx="105">
                  <c:v>13.69055781</c:v>
                </c:pt>
                <c:pt idx="106">
                  <c:v>13.82008591</c:v>
                </c:pt>
                <c:pt idx="107">
                  <c:v>13.951491239999999</c:v>
                </c:pt>
                <c:pt idx="108">
                  <c:v>14.08101935</c:v>
                </c:pt>
                <c:pt idx="109">
                  <c:v>14.210547460000001</c:v>
                </c:pt>
                <c:pt idx="110">
                  <c:v>14.340075560000001</c:v>
                </c:pt>
                <c:pt idx="111">
                  <c:v>14.46960367</c:v>
                </c:pt>
                <c:pt idx="112">
                  <c:v>14.59913178</c:v>
                </c:pt>
                <c:pt idx="113">
                  <c:v>14.728659889999999</c:v>
                </c:pt>
                <c:pt idx="114">
                  <c:v>14.858187989999999</c:v>
                </c:pt>
                <c:pt idx="115">
                  <c:v>14.9877161</c:v>
                </c:pt>
                <c:pt idx="116">
                  <c:v>15.117244210000001</c:v>
                </c:pt>
                <c:pt idx="117">
                  <c:v>15.248649540000001</c:v>
                </c:pt>
                <c:pt idx="118">
                  <c:v>15.378177640000001</c:v>
                </c:pt>
                <c:pt idx="119">
                  <c:v>15.50770575</c:v>
                </c:pt>
                <c:pt idx="120">
                  <c:v>15.63723386</c:v>
                </c:pt>
                <c:pt idx="121">
                  <c:v>15.766761969999999</c:v>
                </c:pt>
                <c:pt idx="122">
                  <c:v>15.911307819999999</c:v>
                </c:pt>
                <c:pt idx="123">
                  <c:v>16.04083593</c:v>
                </c:pt>
                <c:pt idx="124">
                  <c:v>16.170364039999999</c:v>
                </c:pt>
                <c:pt idx="125">
                  <c:v>16.299892150000002</c:v>
                </c:pt>
                <c:pt idx="126">
                  <c:v>16.429420260000001</c:v>
                </c:pt>
                <c:pt idx="127">
                  <c:v>16.558948359999999</c:v>
                </c:pt>
                <c:pt idx="128">
                  <c:v>16.688476470000001</c:v>
                </c:pt>
                <c:pt idx="129">
                  <c:v>16.81800458</c:v>
                </c:pt>
                <c:pt idx="130">
                  <c:v>16.947532689999999</c:v>
                </c:pt>
                <c:pt idx="131">
                  <c:v>17.077060790000001</c:v>
                </c:pt>
                <c:pt idx="132">
                  <c:v>17.2065889</c:v>
                </c:pt>
                <c:pt idx="133">
                  <c:v>17.336117009999999</c:v>
                </c:pt>
                <c:pt idx="134">
                  <c:v>17.465645120000001</c:v>
                </c:pt>
                <c:pt idx="135">
                  <c:v>17.610190979999999</c:v>
                </c:pt>
                <c:pt idx="136">
                  <c:v>17.73971908</c:v>
                </c:pt>
                <c:pt idx="137">
                  <c:v>17.869247189999999</c:v>
                </c:pt>
                <c:pt idx="138">
                  <c:v>17.998775299999998</c:v>
                </c:pt>
                <c:pt idx="139">
                  <c:v>18.128303410000001</c:v>
                </c:pt>
                <c:pt idx="140">
                  <c:v>18.257831509999999</c:v>
                </c:pt>
                <c:pt idx="141">
                  <c:v>18.40237737</c:v>
                </c:pt>
                <c:pt idx="142">
                  <c:v>18.531905479999999</c:v>
                </c:pt>
                <c:pt idx="143">
                  <c:v>18.67645134</c:v>
                </c:pt>
                <c:pt idx="144">
                  <c:v>18.820997200000001</c:v>
                </c:pt>
                <c:pt idx="145">
                  <c:v>18.965543060000002</c:v>
                </c:pt>
                <c:pt idx="146">
                  <c:v>19.110088919999999</c:v>
                </c:pt>
                <c:pt idx="147">
                  <c:v>19.239617020000001</c:v>
                </c:pt>
                <c:pt idx="148">
                  <c:v>19.384162880000002</c:v>
                </c:pt>
                <c:pt idx="149">
                  <c:v>19.528708739999999</c:v>
                </c:pt>
                <c:pt idx="150">
                  <c:v>19.6732546</c:v>
                </c:pt>
                <c:pt idx="151">
                  <c:v>19.802782709999999</c:v>
                </c:pt>
                <c:pt idx="152">
                  <c:v>19.932310820000001</c:v>
                </c:pt>
                <c:pt idx="153">
                  <c:v>20.076856679999999</c:v>
                </c:pt>
                <c:pt idx="154">
                  <c:v>20.22140254</c:v>
                </c:pt>
                <c:pt idx="155">
                  <c:v>20.350930640000001</c:v>
                </c:pt>
                <c:pt idx="156">
                  <c:v>20.495476499999999</c:v>
                </c:pt>
                <c:pt idx="157">
                  <c:v>20.625004610000001</c:v>
                </c:pt>
                <c:pt idx="158">
                  <c:v>20.769550469999999</c:v>
                </c:pt>
                <c:pt idx="159">
                  <c:v>20.899078580000001</c:v>
                </c:pt>
                <c:pt idx="160">
                  <c:v>21.043624439999999</c:v>
                </c:pt>
                <c:pt idx="161">
                  <c:v>21.188170289999999</c:v>
                </c:pt>
                <c:pt idx="162">
                  <c:v>21.33271615</c:v>
                </c:pt>
                <c:pt idx="163">
                  <c:v>21.47726201</c:v>
                </c:pt>
                <c:pt idx="164">
                  <c:v>21.621807870000001</c:v>
                </c:pt>
                <c:pt idx="165">
                  <c:v>21.764476510000001</c:v>
                </c:pt>
                <c:pt idx="166">
                  <c:v>21.89400462</c:v>
                </c:pt>
                <c:pt idx="167">
                  <c:v>22.036673260000001</c:v>
                </c:pt>
                <c:pt idx="168">
                  <c:v>22.181219120000002</c:v>
                </c:pt>
                <c:pt idx="169">
                  <c:v>22.323887760000002</c:v>
                </c:pt>
                <c:pt idx="170">
                  <c:v>22.466556400000002</c:v>
                </c:pt>
                <c:pt idx="171">
                  <c:v>22.609225039999998</c:v>
                </c:pt>
                <c:pt idx="172">
                  <c:v>22.738753150000001</c:v>
                </c:pt>
                <c:pt idx="173">
                  <c:v>22.87954457</c:v>
                </c:pt>
                <c:pt idx="174">
                  <c:v>23.02221321</c:v>
                </c:pt>
                <c:pt idx="175">
                  <c:v>23.16488185</c:v>
                </c:pt>
                <c:pt idx="176">
                  <c:v>23.30567327</c:v>
                </c:pt>
                <c:pt idx="177">
                  <c:v>23.44834191</c:v>
                </c:pt>
                <c:pt idx="178">
                  <c:v>23.589133329999999</c:v>
                </c:pt>
                <c:pt idx="179">
                  <c:v>23.729924749999999</c:v>
                </c:pt>
                <c:pt idx="180">
                  <c:v>23.868838960000001</c:v>
                </c:pt>
                <c:pt idx="181">
                  <c:v>24.009630380000001</c:v>
                </c:pt>
                <c:pt idx="182">
                  <c:v>24.148544579999999</c:v>
                </c:pt>
                <c:pt idx="183">
                  <c:v>24.287458780000001</c:v>
                </c:pt>
                <c:pt idx="184">
                  <c:v>24.42637298</c:v>
                </c:pt>
                <c:pt idx="185">
                  <c:v>24.563409969999999</c:v>
                </c:pt>
                <c:pt idx="186">
                  <c:v>24.70044695</c:v>
                </c:pt>
                <c:pt idx="187">
                  <c:v>24.839361149999998</c:v>
                </c:pt>
                <c:pt idx="188">
                  <c:v>24.97452092</c:v>
                </c:pt>
                <c:pt idx="189">
                  <c:v>25.111557900000001</c:v>
                </c:pt>
                <c:pt idx="190">
                  <c:v>25.246717669999999</c:v>
                </c:pt>
                <c:pt idx="191">
                  <c:v>25.380000209999999</c:v>
                </c:pt>
                <c:pt idx="192">
                  <c:v>25.513282759999999</c:v>
                </c:pt>
                <c:pt idx="193">
                  <c:v>25.646565299999999</c:v>
                </c:pt>
                <c:pt idx="194">
                  <c:v>25.777970629999999</c:v>
                </c:pt>
                <c:pt idx="195">
                  <c:v>25.909375959999998</c:v>
                </c:pt>
                <c:pt idx="196">
                  <c:v>26.03890406</c:v>
                </c:pt>
                <c:pt idx="197">
                  <c:v>26.1815727</c:v>
                </c:pt>
                <c:pt idx="198">
                  <c:v>26.32236412</c:v>
                </c:pt>
                <c:pt idx="199">
                  <c:v>26.46315555</c:v>
                </c:pt>
                <c:pt idx="200">
                  <c:v>26.603946969999999</c:v>
                </c:pt>
                <c:pt idx="201">
                  <c:v>26.742861170000001</c:v>
                </c:pt>
                <c:pt idx="202">
                  <c:v>26.879898149999999</c:v>
                </c:pt>
                <c:pt idx="203">
                  <c:v>27.01505792</c:v>
                </c:pt>
                <c:pt idx="204">
                  <c:v>27.150217680000001</c:v>
                </c:pt>
                <c:pt idx="205">
                  <c:v>27.281623010000001</c:v>
                </c:pt>
                <c:pt idx="206">
                  <c:v>27.41115112</c:v>
                </c:pt>
                <c:pt idx="207">
                  <c:v>27.551942539999999</c:v>
                </c:pt>
                <c:pt idx="208">
                  <c:v>27.690856740000001</c:v>
                </c:pt>
                <c:pt idx="209">
                  <c:v>27.827893719999999</c:v>
                </c:pt>
                <c:pt idx="210">
                  <c:v>27.96305349</c:v>
                </c:pt>
                <c:pt idx="211">
                  <c:v>28.09633603</c:v>
                </c:pt>
                <c:pt idx="212">
                  <c:v>28.22774136</c:v>
                </c:pt>
                <c:pt idx="213">
                  <c:v>28.357269469999999</c:v>
                </c:pt>
                <c:pt idx="214">
                  <c:v>28.49430645</c:v>
                </c:pt>
                <c:pt idx="215">
                  <c:v>28.62946621</c:v>
                </c:pt>
                <c:pt idx="216">
                  <c:v>28.762748760000001</c:v>
                </c:pt>
                <c:pt idx="217">
                  <c:v>28.89227687</c:v>
                </c:pt>
                <c:pt idx="218">
                  <c:v>29.029313850000001</c:v>
                </c:pt>
                <c:pt idx="219">
                  <c:v>29.164473619999999</c:v>
                </c:pt>
                <c:pt idx="220">
                  <c:v>29.294001720000001</c:v>
                </c:pt>
                <c:pt idx="221">
                  <c:v>29.431038709999999</c:v>
                </c:pt>
                <c:pt idx="222">
                  <c:v>29.564321249999999</c:v>
                </c:pt>
                <c:pt idx="223">
                  <c:v>29.701358240000001</c:v>
                </c:pt>
                <c:pt idx="224">
                  <c:v>29.834640780000001</c:v>
                </c:pt>
                <c:pt idx="225">
                  <c:v>29.971677759999999</c:v>
                </c:pt>
                <c:pt idx="226">
                  <c:v>30.103083089999998</c:v>
                </c:pt>
                <c:pt idx="227">
                  <c:v>30.232611200000001</c:v>
                </c:pt>
                <c:pt idx="228">
                  <c:v>30.36401652</c:v>
                </c:pt>
                <c:pt idx="229">
                  <c:v>30.499176290000001</c:v>
                </c:pt>
                <c:pt idx="230">
                  <c:v>31.270713278092401</c:v>
                </c:pt>
                <c:pt idx="231">
                  <c:v>31.400241385679699</c:v>
                </c:pt>
                <c:pt idx="232">
                  <c:v>31.529769493266901</c:v>
                </c:pt>
                <c:pt idx="233">
                  <c:v>31.659297600854199</c:v>
                </c:pt>
                <c:pt idx="234">
                  <c:v>31.788825708441401</c:v>
                </c:pt>
                <c:pt idx="235">
                  <c:v>31.916476597078098</c:v>
                </c:pt>
                <c:pt idx="236">
                  <c:v>32.044127485714903</c:v>
                </c:pt>
                <c:pt idx="237">
                  <c:v>32.173655593302101</c:v>
                </c:pt>
                <c:pt idx="238">
                  <c:v>32.301306481938802</c:v>
                </c:pt>
                <c:pt idx="239">
                  <c:v>32.428957370575503</c:v>
                </c:pt>
                <c:pt idx="240">
                  <c:v>32.556608259212197</c:v>
                </c:pt>
                <c:pt idx="241">
                  <c:v>32.684259147848898</c:v>
                </c:pt>
              </c:numCache>
            </c:numRef>
          </c:xVal>
          <c:yVal>
            <c:numRef>
              <c:f>'Shading (4)'!$B$32:$B$276</c:f>
              <c:numCache>
                <c:formatCode>General</c:formatCode>
                <c:ptCount val="245"/>
                <c:pt idx="0">
                  <c:v>9.3453298930000006</c:v>
                </c:pt>
                <c:pt idx="1">
                  <c:v>9.3447161990000005</c:v>
                </c:pt>
                <c:pt idx="2">
                  <c:v>9.3441025050000004</c:v>
                </c:pt>
                <c:pt idx="3">
                  <c:v>9.3434888110000003</c:v>
                </c:pt>
                <c:pt idx="4">
                  <c:v>9.3434888110000003</c:v>
                </c:pt>
                <c:pt idx="5">
                  <c:v>9.3428751170000002</c:v>
                </c:pt>
                <c:pt idx="6">
                  <c:v>9.3428751170000002</c:v>
                </c:pt>
                <c:pt idx="7">
                  <c:v>9.3422614240000001</c:v>
                </c:pt>
                <c:pt idx="8">
                  <c:v>9.34164773</c:v>
                </c:pt>
                <c:pt idx="9">
                  <c:v>9.34164773</c:v>
                </c:pt>
                <c:pt idx="10">
                  <c:v>9.34164773</c:v>
                </c:pt>
                <c:pt idx="11">
                  <c:v>9.3410340359999999</c:v>
                </c:pt>
                <c:pt idx="12">
                  <c:v>9.3404203419999998</c:v>
                </c:pt>
                <c:pt idx="13">
                  <c:v>9.3398066479999997</c:v>
                </c:pt>
                <c:pt idx="14">
                  <c:v>9.3391929539999996</c:v>
                </c:pt>
                <c:pt idx="15">
                  <c:v>9.3391929539999996</c:v>
                </c:pt>
                <c:pt idx="16">
                  <c:v>9.3385792609999996</c:v>
                </c:pt>
                <c:pt idx="17">
                  <c:v>9.3379655669999995</c:v>
                </c:pt>
                <c:pt idx="18">
                  <c:v>9.3379655669999995</c:v>
                </c:pt>
                <c:pt idx="19">
                  <c:v>9.3367381789999992</c:v>
                </c:pt>
                <c:pt idx="20">
                  <c:v>9.3367381789999992</c:v>
                </c:pt>
                <c:pt idx="21">
                  <c:v>9.3367381789999992</c:v>
                </c:pt>
                <c:pt idx="22">
                  <c:v>9.3361244849999991</c:v>
                </c:pt>
                <c:pt idx="23">
                  <c:v>9.3355107910000008</c:v>
                </c:pt>
                <c:pt idx="24">
                  <c:v>9.3355107910000008</c:v>
                </c:pt>
                <c:pt idx="25">
                  <c:v>9.3348970970000007</c:v>
                </c:pt>
                <c:pt idx="26">
                  <c:v>9.3342834040000007</c:v>
                </c:pt>
                <c:pt idx="27">
                  <c:v>9.3342834040000007</c:v>
                </c:pt>
                <c:pt idx="28">
                  <c:v>9.3342834040000007</c:v>
                </c:pt>
                <c:pt idx="29">
                  <c:v>9.3336697100000006</c:v>
                </c:pt>
                <c:pt idx="30">
                  <c:v>9.3336697100000006</c:v>
                </c:pt>
                <c:pt idx="31">
                  <c:v>9.3330560160000005</c:v>
                </c:pt>
                <c:pt idx="32">
                  <c:v>9.3324423220000003</c:v>
                </c:pt>
                <c:pt idx="33">
                  <c:v>9.3324423220000003</c:v>
                </c:pt>
                <c:pt idx="34">
                  <c:v>9.3324423220000003</c:v>
                </c:pt>
                <c:pt idx="35">
                  <c:v>9.3318286280000002</c:v>
                </c:pt>
                <c:pt idx="36">
                  <c:v>9.3312149340000001</c:v>
                </c:pt>
                <c:pt idx="37">
                  <c:v>9.3312149340000001</c:v>
                </c:pt>
                <c:pt idx="38">
                  <c:v>9.3306012410000001</c:v>
                </c:pt>
                <c:pt idx="39">
                  <c:v>9.329987547</c:v>
                </c:pt>
                <c:pt idx="40">
                  <c:v>9.329987547</c:v>
                </c:pt>
                <c:pt idx="41">
                  <c:v>9.3293738529999999</c:v>
                </c:pt>
                <c:pt idx="42">
                  <c:v>9.3287601589999998</c:v>
                </c:pt>
                <c:pt idx="43">
                  <c:v>9.3287601589999998</c:v>
                </c:pt>
                <c:pt idx="44">
                  <c:v>9.3281464649999997</c:v>
                </c:pt>
                <c:pt idx="45">
                  <c:v>9.3275327709999996</c:v>
                </c:pt>
                <c:pt idx="46">
                  <c:v>9.3275327709999996</c:v>
                </c:pt>
                <c:pt idx="47">
                  <c:v>9.3275327709999996</c:v>
                </c:pt>
                <c:pt idx="48">
                  <c:v>9.3275327709999996</c:v>
                </c:pt>
                <c:pt idx="49">
                  <c:v>9.3269190769999994</c:v>
                </c:pt>
                <c:pt idx="50">
                  <c:v>9.3263053839999994</c:v>
                </c:pt>
                <c:pt idx="51">
                  <c:v>9.3256916899999993</c:v>
                </c:pt>
                <c:pt idx="52">
                  <c:v>9.3256916899999993</c:v>
                </c:pt>
                <c:pt idx="53">
                  <c:v>9.3256916899999993</c:v>
                </c:pt>
                <c:pt idx="54">
                  <c:v>9.3256916899999993</c:v>
                </c:pt>
                <c:pt idx="55">
                  <c:v>9.3250779959999992</c:v>
                </c:pt>
                <c:pt idx="56">
                  <c:v>9.3244643020000009</c:v>
                </c:pt>
                <c:pt idx="57">
                  <c:v>9.3244643020000009</c:v>
                </c:pt>
                <c:pt idx="58">
                  <c:v>9.3238506080000008</c:v>
                </c:pt>
                <c:pt idx="59">
                  <c:v>9.3238506080000008</c:v>
                </c:pt>
                <c:pt idx="60">
                  <c:v>9.3238506080000008</c:v>
                </c:pt>
                <c:pt idx="61">
                  <c:v>9.3232369140000007</c:v>
                </c:pt>
                <c:pt idx="62">
                  <c:v>9.3226232210000006</c:v>
                </c:pt>
                <c:pt idx="63">
                  <c:v>9.3226232210000006</c:v>
                </c:pt>
                <c:pt idx="64">
                  <c:v>9.3226232210000006</c:v>
                </c:pt>
                <c:pt idx="65">
                  <c:v>9.3220095270000005</c:v>
                </c:pt>
                <c:pt idx="66">
                  <c:v>9.3213958330000004</c:v>
                </c:pt>
                <c:pt idx="67">
                  <c:v>9.3213958330000004</c:v>
                </c:pt>
                <c:pt idx="68">
                  <c:v>9.3207821390000003</c:v>
                </c:pt>
                <c:pt idx="69">
                  <c:v>9.3201684450000002</c:v>
                </c:pt>
                <c:pt idx="70">
                  <c:v>9.3207821390000003</c:v>
                </c:pt>
                <c:pt idx="71">
                  <c:v>9.3207821390000003</c:v>
                </c:pt>
                <c:pt idx="72">
                  <c:v>9.3201684450000002</c:v>
                </c:pt>
                <c:pt idx="73">
                  <c:v>9.3201684450000002</c:v>
                </c:pt>
                <c:pt idx="74">
                  <c:v>9.3201684450000002</c:v>
                </c:pt>
                <c:pt idx="75">
                  <c:v>9.3195547510000001</c:v>
                </c:pt>
                <c:pt idx="76">
                  <c:v>9.3201684450000002</c:v>
                </c:pt>
                <c:pt idx="77">
                  <c:v>9.3201684450000002</c:v>
                </c:pt>
                <c:pt idx="78">
                  <c:v>9.3195547510000001</c:v>
                </c:pt>
                <c:pt idx="79">
                  <c:v>9.3195547510000001</c:v>
                </c:pt>
                <c:pt idx="80">
                  <c:v>9.318941057</c:v>
                </c:pt>
                <c:pt idx="81">
                  <c:v>9.318941057</c:v>
                </c:pt>
                <c:pt idx="82">
                  <c:v>9.318941057</c:v>
                </c:pt>
                <c:pt idx="83">
                  <c:v>9.318941057</c:v>
                </c:pt>
                <c:pt idx="84">
                  <c:v>9.318941057</c:v>
                </c:pt>
                <c:pt idx="85">
                  <c:v>9.318941057</c:v>
                </c:pt>
                <c:pt idx="86">
                  <c:v>9.318941057</c:v>
                </c:pt>
                <c:pt idx="87">
                  <c:v>9.3183273639999999</c:v>
                </c:pt>
                <c:pt idx="88">
                  <c:v>9.3177136699999998</c:v>
                </c:pt>
                <c:pt idx="89">
                  <c:v>9.3183273639999999</c:v>
                </c:pt>
                <c:pt idx="90">
                  <c:v>9.3183273639999999</c:v>
                </c:pt>
                <c:pt idx="91">
                  <c:v>9.3177136699999998</c:v>
                </c:pt>
                <c:pt idx="92">
                  <c:v>9.3170999759999997</c:v>
                </c:pt>
                <c:pt idx="93">
                  <c:v>9.3164862819999996</c:v>
                </c:pt>
                <c:pt idx="94">
                  <c:v>9.3170999759999997</c:v>
                </c:pt>
                <c:pt idx="95">
                  <c:v>9.3164862819999996</c:v>
                </c:pt>
                <c:pt idx="96">
                  <c:v>9.3164862819999996</c:v>
                </c:pt>
                <c:pt idx="97">
                  <c:v>9.3164862819999996</c:v>
                </c:pt>
                <c:pt idx="98">
                  <c:v>9.3158725879999995</c:v>
                </c:pt>
                <c:pt idx="99">
                  <c:v>9.3152588939999994</c:v>
                </c:pt>
                <c:pt idx="100">
                  <c:v>9.3152588939999994</c:v>
                </c:pt>
                <c:pt idx="101">
                  <c:v>9.3152588939999994</c:v>
                </c:pt>
                <c:pt idx="102">
                  <c:v>9.3146452009999994</c:v>
                </c:pt>
                <c:pt idx="103">
                  <c:v>9.3146452009999994</c:v>
                </c:pt>
                <c:pt idx="104">
                  <c:v>9.3140315069999993</c:v>
                </c:pt>
                <c:pt idx="105">
                  <c:v>9.3140315069999993</c:v>
                </c:pt>
                <c:pt idx="106">
                  <c:v>9.3134178129999992</c:v>
                </c:pt>
                <c:pt idx="107">
                  <c:v>9.3134178129999992</c:v>
                </c:pt>
                <c:pt idx="108">
                  <c:v>9.3134178129999992</c:v>
                </c:pt>
                <c:pt idx="109">
                  <c:v>9.3134178129999992</c:v>
                </c:pt>
                <c:pt idx="110">
                  <c:v>9.3128041190000008</c:v>
                </c:pt>
                <c:pt idx="111">
                  <c:v>9.3128041190000008</c:v>
                </c:pt>
                <c:pt idx="112">
                  <c:v>9.3121904250000007</c:v>
                </c:pt>
                <c:pt idx="113">
                  <c:v>9.3121904250000007</c:v>
                </c:pt>
                <c:pt idx="114">
                  <c:v>9.3115767310000006</c:v>
                </c:pt>
                <c:pt idx="115">
                  <c:v>9.3115767310000006</c:v>
                </c:pt>
                <c:pt idx="116">
                  <c:v>9.3103493440000005</c:v>
                </c:pt>
                <c:pt idx="117">
                  <c:v>9.3097356500000004</c:v>
                </c:pt>
                <c:pt idx="118">
                  <c:v>9.3097356500000004</c:v>
                </c:pt>
                <c:pt idx="119">
                  <c:v>9.3091219560000003</c:v>
                </c:pt>
                <c:pt idx="120">
                  <c:v>9.3091219560000003</c:v>
                </c:pt>
                <c:pt idx="121">
                  <c:v>9.3085082620000001</c:v>
                </c:pt>
                <c:pt idx="122">
                  <c:v>9.3072808739999999</c:v>
                </c:pt>
                <c:pt idx="123">
                  <c:v>9.3066671799999998</c:v>
                </c:pt>
                <c:pt idx="124">
                  <c:v>9.3066671799999998</c:v>
                </c:pt>
                <c:pt idx="125">
                  <c:v>9.3060534869999998</c:v>
                </c:pt>
                <c:pt idx="126">
                  <c:v>9.3054397929999997</c:v>
                </c:pt>
                <c:pt idx="127">
                  <c:v>9.3042124049999995</c:v>
                </c:pt>
                <c:pt idx="128">
                  <c:v>9.3035987109999994</c:v>
                </c:pt>
                <c:pt idx="129">
                  <c:v>9.3029850169999992</c:v>
                </c:pt>
                <c:pt idx="130">
                  <c:v>9.3023713239999992</c:v>
                </c:pt>
                <c:pt idx="131">
                  <c:v>9.3017576300000009</c:v>
                </c:pt>
                <c:pt idx="132">
                  <c:v>9.3005302420000007</c:v>
                </c:pt>
                <c:pt idx="133">
                  <c:v>9.2993028540000005</c:v>
                </c:pt>
                <c:pt idx="134">
                  <c:v>9.2980754670000003</c:v>
                </c:pt>
                <c:pt idx="135">
                  <c:v>9.2974617730000002</c:v>
                </c:pt>
                <c:pt idx="136">
                  <c:v>9.296234385</c:v>
                </c:pt>
                <c:pt idx="137">
                  <c:v>9.2950069969999998</c:v>
                </c:pt>
                <c:pt idx="138">
                  <c:v>9.2937796099999996</c:v>
                </c:pt>
                <c:pt idx="139">
                  <c:v>9.2931659159999995</c:v>
                </c:pt>
                <c:pt idx="140">
                  <c:v>9.2919385279999993</c:v>
                </c:pt>
                <c:pt idx="141">
                  <c:v>9.2913248339999992</c:v>
                </c:pt>
                <c:pt idx="142">
                  <c:v>9.2900974470000008</c:v>
                </c:pt>
                <c:pt idx="143">
                  <c:v>9.2888700590000006</c:v>
                </c:pt>
                <c:pt idx="144">
                  <c:v>9.2870289770000003</c:v>
                </c:pt>
                <c:pt idx="145">
                  <c:v>9.2851878960000001</c:v>
                </c:pt>
                <c:pt idx="146">
                  <c:v>9.2839605079999998</c:v>
                </c:pt>
                <c:pt idx="147">
                  <c:v>9.2827331199999996</c:v>
                </c:pt>
                <c:pt idx="148">
                  <c:v>9.2808920389999994</c:v>
                </c:pt>
                <c:pt idx="149">
                  <c:v>9.2790509570000008</c:v>
                </c:pt>
                <c:pt idx="150">
                  <c:v>9.2765961820000005</c:v>
                </c:pt>
                <c:pt idx="151">
                  <c:v>9.2753687940000002</c:v>
                </c:pt>
                <c:pt idx="152">
                  <c:v>9.2741414070000001</c:v>
                </c:pt>
                <c:pt idx="153">
                  <c:v>9.2723003249999998</c:v>
                </c:pt>
                <c:pt idx="154">
                  <c:v>9.2704592439999995</c:v>
                </c:pt>
                <c:pt idx="155">
                  <c:v>9.2686181619999992</c:v>
                </c:pt>
                <c:pt idx="156">
                  <c:v>9.2661633870000006</c:v>
                </c:pt>
                <c:pt idx="157">
                  <c:v>9.2649359990000004</c:v>
                </c:pt>
                <c:pt idx="158">
                  <c:v>9.2630949170000001</c:v>
                </c:pt>
                <c:pt idx="159">
                  <c:v>9.26186753</c:v>
                </c:pt>
                <c:pt idx="160">
                  <c:v>9.2600264479999996</c:v>
                </c:pt>
                <c:pt idx="161">
                  <c:v>9.2575716729999993</c:v>
                </c:pt>
                <c:pt idx="162">
                  <c:v>9.2557305910000007</c:v>
                </c:pt>
                <c:pt idx="163">
                  <c:v>9.2532758160000004</c:v>
                </c:pt>
                <c:pt idx="164">
                  <c:v>9.2502073469999999</c:v>
                </c:pt>
                <c:pt idx="165">
                  <c:v>9.2477525709999995</c:v>
                </c:pt>
                <c:pt idx="166">
                  <c:v>9.2440704080000007</c:v>
                </c:pt>
                <c:pt idx="167">
                  <c:v>9.2403882450000001</c:v>
                </c:pt>
                <c:pt idx="168">
                  <c:v>9.2354786939999993</c:v>
                </c:pt>
                <c:pt idx="169">
                  <c:v>9.2299554500000003</c:v>
                </c:pt>
                <c:pt idx="170">
                  <c:v>9.2232048169999992</c:v>
                </c:pt>
                <c:pt idx="171">
                  <c:v>9.2146131039999997</c:v>
                </c:pt>
                <c:pt idx="172">
                  <c:v>9.2066350840000002</c:v>
                </c:pt>
                <c:pt idx="173">
                  <c:v>9.1962022880000003</c:v>
                </c:pt>
                <c:pt idx="174">
                  <c:v>9.1851557990000003</c:v>
                </c:pt>
                <c:pt idx="175">
                  <c:v>9.1728819220000002</c:v>
                </c:pt>
                <c:pt idx="176">
                  <c:v>9.1593806569999998</c:v>
                </c:pt>
                <c:pt idx="177">
                  <c:v>9.1452656989999994</c:v>
                </c:pt>
                <c:pt idx="178">
                  <c:v>9.1305370470000007</c:v>
                </c:pt>
                <c:pt idx="179">
                  <c:v>9.1139673129999998</c:v>
                </c:pt>
                <c:pt idx="180">
                  <c:v>9.0967838850000007</c:v>
                </c:pt>
                <c:pt idx="181">
                  <c:v>9.0777593759999995</c:v>
                </c:pt>
                <c:pt idx="182">
                  <c:v>9.058121173</c:v>
                </c:pt>
                <c:pt idx="183">
                  <c:v>9.0366418880000001</c:v>
                </c:pt>
                <c:pt idx="184">
                  <c:v>9.0145489100000002</c:v>
                </c:pt>
                <c:pt idx="185">
                  <c:v>8.99061485</c:v>
                </c:pt>
                <c:pt idx="186">
                  <c:v>8.9648397079999995</c:v>
                </c:pt>
                <c:pt idx="187">
                  <c:v>8.9372234850000005</c:v>
                </c:pt>
                <c:pt idx="188">
                  <c:v>8.9083798739999995</c:v>
                </c:pt>
                <c:pt idx="189">
                  <c:v>8.8783088760000002</c:v>
                </c:pt>
                <c:pt idx="190">
                  <c:v>8.8463967960000005</c:v>
                </c:pt>
                <c:pt idx="191">
                  <c:v>8.8120299400000004</c:v>
                </c:pt>
                <c:pt idx="192">
                  <c:v>8.775822003</c:v>
                </c:pt>
                <c:pt idx="193">
                  <c:v>8.7377729849999994</c:v>
                </c:pt>
                <c:pt idx="194">
                  <c:v>8.6978828850000003</c:v>
                </c:pt>
                <c:pt idx="195">
                  <c:v>8.6555380090000007</c:v>
                </c:pt>
                <c:pt idx="196">
                  <c:v>8.6119657459999992</c:v>
                </c:pt>
                <c:pt idx="197">
                  <c:v>8.5598017689999999</c:v>
                </c:pt>
                <c:pt idx="198">
                  <c:v>8.5057967110000003</c:v>
                </c:pt>
                <c:pt idx="199">
                  <c:v>8.4493368770000004</c:v>
                </c:pt>
                <c:pt idx="200">
                  <c:v>8.3898085739999999</c:v>
                </c:pt>
                <c:pt idx="201">
                  <c:v>8.3278254960000009</c:v>
                </c:pt>
                <c:pt idx="202">
                  <c:v>8.2621602539999994</c:v>
                </c:pt>
                <c:pt idx="203">
                  <c:v>8.1946539309999995</c:v>
                </c:pt>
                <c:pt idx="204">
                  <c:v>8.1240791389999991</c:v>
                </c:pt>
                <c:pt idx="205">
                  <c:v>8.0510495710000001</c:v>
                </c:pt>
                <c:pt idx="206">
                  <c:v>7.9749515339999997</c:v>
                </c:pt>
                <c:pt idx="207">
                  <c:v>7.8884207010000003</c:v>
                </c:pt>
                <c:pt idx="208">
                  <c:v>7.7988213999999996</c:v>
                </c:pt>
                <c:pt idx="209">
                  <c:v>7.7067673230000002</c:v>
                </c:pt>
                <c:pt idx="210">
                  <c:v>7.6116447770000004</c:v>
                </c:pt>
                <c:pt idx="211">
                  <c:v>7.5134537610000001</c:v>
                </c:pt>
                <c:pt idx="212">
                  <c:v>7.4128079710000003</c:v>
                </c:pt>
                <c:pt idx="213">
                  <c:v>7.309093711</c:v>
                </c:pt>
                <c:pt idx="214">
                  <c:v>7.1943329609999997</c:v>
                </c:pt>
                <c:pt idx="215">
                  <c:v>7.076503743</c:v>
                </c:pt>
                <c:pt idx="216">
                  <c:v>6.9568334429999998</c:v>
                </c:pt>
                <c:pt idx="217">
                  <c:v>6.8353220610000003</c:v>
                </c:pt>
                <c:pt idx="218">
                  <c:v>6.7003094150000004</c:v>
                </c:pt>
                <c:pt idx="219">
                  <c:v>6.5640693810000004</c:v>
                </c:pt>
                <c:pt idx="220">
                  <c:v>6.4266019590000001</c:v>
                </c:pt>
                <c:pt idx="221">
                  <c:v>6.2774743549999998</c:v>
                </c:pt>
                <c:pt idx="222">
                  <c:v>6.1265056690000002</c:v>
                </c:pt>
                <c:pt idx="223">
                  <c:v>5.9644904929999996</c:v>
                </c:pt>
                <c:pt idx="224">
                  <c:v>5.8024753179999999</c:v>
                </c:pt>
                <c:pt idx="225">
                  <c:v>5.6287999590000002</c:v>
                </c:pt>
                <c:pt idx="226">
                  <c:v>5.4563519879999998</c:v>
                </c:pt>
                <c:pt idx="227">
                  <c:v>5.2857450989999997</c:v>
                </c:pt>
                <c:pt idx="228">
                  <c:v>5.1047054139999997</c:v>
                </c:pt>
                <c:pt idx="229">
                  <c:v>4.9169150970000004</c:v>
                </c:pt>
                <c:pt idx="230">
                  <c:v>2.6487026410177399</c:v>
                </c:pt>
                <c:pt idx="231">
                  <c:v>2.4253180809319002</c:v>
                </c:pt>
                <c:pt idx="232">
                  <c:v>2.19763766392134</c:v>
                </c:pt>
                <c:pt idx="233">
                  <c:v>1.9748667976819001</c:v>
                </c:pt>
                <c:pt idx="234">
                  <c:v>1.73061664681882</c:v>
                </c:pt>
                <c:pt idx="235">
                  <c:v>1.4980266790371399</c:v>
                </c:pt>
                <c:pt idx="236">
                  <c:v>1.2488669774029399</c:v>
                </c:pt>
                <c:pt idx="237">
                  <c:v>1.01014007115737</c:v>
                </c:pt>
                <c:pt idx="238">
                  <c:v>0.76343514490872599</c:v>
                </c:pt>
                <c:pt idx="239">
                  <c:v>0.49831940326839702</c:v>
                </c:pt>
                <c:pt idx="240">
                  <c:v>0.23872690624557399</c:v>
                </c:pt>
                <c:pt idx="241">
                  <c:v>1.2273876927793E-3</c:v>
                </c:pt>
              </c:numCache>
            </c:numRef>
          </c:yVal>
          <c:smooth val="1"/>
          <c:extLst>
            <c:ext xmlns:c16="http://schemas.microsoft.com/office/drawing/2014/chart" uri="{C3380CC4-5D6E-409C-BE32-E72D297353CC}">
              <c16:uniqueId val="{00000000-A526-4DCD-93BE-46B8FE8D0CE0}"/>
            </c:ext>
          </c:extLst>
        </c:ser>
        <c:ser>
          <c:idx val="1"/>
          <c:order val="1"/>
          <c:tx>
            <c:strRef>
              <c:f>'Shading (4)'!$D$11</c:f>
              <c:strCache>
                <c:ptCount val="1"/>
                <c:pt idx="0">
                  <c:v>12.5% Shading</c:v>
                </c:pt>
              </c:strCache>
            </c:strRef>
          </c:tx>
          <c:marker>
            <c:symbol val="none"/>
          </c:marker>
          <c:xVal>
            <c:numRef>
              <c:f>'Shading (4)'!$E$32:$E$276</c:f>
              <c:numCache>
                <c:formatCode>General</c:formatCode>
                <c:ptCount val="245"/>
                <c:pt idx="0">
                  <c:v>3.7544380000000001E-3</c:v>
                </c:pt>
                <c:pt idx="1">
                  <c:v>0.148300297</c:v>
                </c:pt>
                <c:pt idx="2">
                  <c:v>0.29472337500000001</c:v>
                </c:pt>
                <c:pt idx="3">
                  <c:v>0.43926923400000001</c:v>
                </c:pt>
                <c:pt idx="4">
                  <c:v>0.58381509399999998</c:v>
                </c:pt>
                <c:pt idx="5">
                  <c:v>0.73023817199999996</c:v>
                </c:pt>
                <c:pt idx="6">
                  <c:v>0.87666124999999995</c:v>
                </c:pt>
                <c:pt idx="7">
                  <c:v>1.0230843279999999</c:v>
                </c:pt>
                <c:pt idx="8">
                  <c:v>1.1676301870000001</c:v>
                </c:pt>
                <c:pt idx="9">
                  <c:v>1.312176046</c:v>
                </c:pt>
                <c:pt idx="10">
                  <c:v>1.4585991250000001</c:v>
                </c:pt>
                <c:pt idx="11">
                  <c:v>1.6050222030000001</c:v>
                </c:pt>
                <c:pt idx="12">
                  <c:v>1.7514452810000001</c:v>
                </c:pt>
                <c:pt idx="13">
                  <c:v>1.8978683590000001</c:v>
                </c:pt>
                <c:pt idx="14">
                  <c:v>2.0424142179999998</c:v>
                </c:pt>
                <c:pt idx="15">
                  <c:v>2.1738195450000002</c:v>
                </c:pt>
                <c:pt idx="16">
                  <c:v>2.3202426229999999</c:v>
                </c:pt>
                <c:pt idx="17">
                  <c:v>2.4647884819999999</c:v>
                </c:pt>
                <c:pt idx="18">
                  <c:v>2.5961938089999999</c:v>
                </c:pt>
                <c:pt idx="19">
                  <c:v>2.7426168870000001</c:v>
                </c:pt>
                <c:pt idx="20">
                  <c:v>2.887162746</c:v>
                </c:pt>
                <c:pt idx="21">
                  <c:v>3.0335858240000002</c:v>
                </c:pt>
                <c:pt idx="22">
                  <c:v>3.180008902</c:v>
                </c:pt>
                <c:pt idx="23">
                  <c:v>3.3264319800000002</c:v>
                </c:pt>
                <c:pt idx="24">
                  <c:v>3.4728550579999999</c:v>
                </c:pt>
                <c:pt idx="25">
                  <c:v>3.617400918</c:v>
                </c:pt>
                <c:pt idx="26">
                  <c:v>3.7488062439999998</c:v>
                </c:pt>
                <c:pt idx="27">
                  <c:v>3.895229322</c:v>
                </c:pt>
                <c:pt idx="28">
                  <c:v>4.0416524010000003</c:v>
                </c:pt>
                <c:pt idx="29">
                  <c:v>4.1880754790000001</c:v>
                </c:pt>
                <c:pt idx="30">
                  <c:v>4.332621338</c:v>
                </c:pt>
                <c:pt idx="31">
                  <c:v>4.4640266640000004</c:v>
                </c:pt>
                <c:pt idx="32">
                  <c:v>4.6104497430000002</c:v>
                </c:pt>
                <c:pt idx="33">
                  <c:v>4.7549956020000002</c:v>
                </c:pt>
                <c:pt idx="34">
                  <c:v>4.8864009279999996</c:v>
                </c:pt>
                <c:pt idx="35">
                  <c:v>5.0328240060000002</c:v>
                </c:pt>
                <c:pt idx="36">
                  <c:v>5.1792470850000001</c:v>
                </c:pt>
                <c:pt idx="37">
                  <c:v>5.3256701629999998</c:v>
                </c:pt>
                <c:pt idx="38">
                  <c:v>5.4720932409999996</c:v>
                </c:pt>
                <c:pt idx="39">
                  <c:v>5.6185163190000003</c:v>
                </c:pt>
                <c:pt idx="40">
                  <c:v>5.764939397</c:v>
                </c:pt>
                <c:pt idx="41">
                  <c:v>5.909485256</c:v>
                </c:pt>
                <c:pt idx="42">
                  <c:v>6.0559083339999997</c:v>
                </c:pt>
                <c:pt idx="43">
                  <c:v>6.2023314129999996</c:v>
                </c:pt>
                <c:pt idx="44">
                  <c:v>6.3487544910000002</c:v>
                </c:pt>
                <c:pt idx="45">
                  <c:v>6.4933003500000002</c:v>
                </c:pt>
                <c:pt idx="46">
                  <c:v>6.6247056759999996</c:v>
                </c:pt>
                <c:pt idx="47">
                  <c:v>6.7711287550000003</c:v>
                </c:pt>
                <c:pt idx="48">
                  <c:v>6.9175518330000001</c:v>
                </c:pt>
                <c:pt idx="49">
                  <c:v>7.0639749109999999</c:v>
                </c:pt>
                <c:pt idx="50">
                  <c:v>7.2103979889999996</c:v>
                </c:pt>
                <c:pt idx="51">
                  <c:v>7.3568210670000003</c:v>
                </c:pt>
                <c:pt idx="52">
                  <c:v>7.4882263939999998</c:v>
                </c:pt>
                <c:pt idx="53">
                  <c:v>7.6346494720000004</c:v>
                </c:pt>
                <c:pt idx="54">
                  <c:v>7.7810725500000002</c:v>
                </c:pt>
                <c:pt idx="55">
                  <c:v>7.9256184090000001</c:v>
                </c:pt>
                <c:pt idx="56">
                  <c:v>8.0720414869999999</c:v>
                </c:pt>
                <c:pt idx="57">
                  <c:v>8.2034468139999994</c:v>
                </c:pt>
                <c:pt idx="58">
                  <c:v>8.3479926730000003</c:v>
                </c:pt>
                <c:pt idx="59">
                  <c:v>8.494415751</c:v>
                </c:pt>
                <c:pt idx="60">
                  <c:v>8.6408388289999998</c:v>
                </c:pt>
                <c:pt idx="61">
                  <c:v>8.7872619069999995</c:v>
                </c:pt>
                <c:pt idx="62">
                  <c:v>8.9336849859999994</c:v>
                </c:pt>
                <c:pt idx="63">
                  <c:v>9.0782308450000002</c:v>
                </c:pt>
                <c:pt idx="64">
                  <c:v>9.224653923</c:v>
                </c:pt>
                <c:pt idx="65">
                  <c:v>9.3710770009999997</c:v>
                </c:pt>
                <c:pt idx="66">
                  <c:v>9.5175000789999995</c:v>
                </c:pt>
                <c:pt idx="67">
                  <c:v>9.6620459380000003</c:v>
                </c:pt>
                <c:pt idx="68">
                  <c:v>9.8084690170000002</c:v>
                </c:pt>
                <c:pt idx="69">
                  <c:v>9.9548920949999999</c:v>
                </c:pt>
                <c:pt idx="70">
                  <c:v>10.09943795</c:v>
                </c:pt>
                <c:pt idx="71">
                  <c:v>10.24586103</c:v>
                </c:pt>
                <c:pt idx="72">
                  <c:v>10.39040689</c:v>
                </c:pt>
                <c:pt idx="73">
                  <c:v>10.536829969999999</c:v>
                </c:pt>
                <c:pt idx="74">
                  <c:v>10.68137583</c:v>
                </c:pt>
                <c:pt idx="75">
                  <c:v>10.81278116</c:v>
                </c:pt>
                <c:pt idx="76">
                  <c:v>10.95732701</c:v>
                </c:pt>
                <c:pt idx="77">
                  <c:v>11.08873234</c:v>
                </c:pt>
                <c:pt idx="78">
                  <c:v>11.233278200000001</c:v>
                </c:pt>
                <c:pt idx="79">
                  <c:v>11.379701280000001</c:v>
                </c:pt>
                <c:pt idx="80">
                  <c:v>11.526124360000001</c:v>
                </c:pt>
                <c:pt idx="81">
                  <c:v>11.67254743</c:v>
                </c:pt>
                <c:pt idx="82">
                  <c:v>11.817093290000001</c:v>
                </c:pt>
                <c:pt idx="83">
                  <c:v>11.948498620000001</c:v>
                </c:pt>
                <c:pt idx="84">
                  <c:v>12.09304448</c:v>
                </c:pt>
                <c:pt idx="85">
                  <c:v>12.23946756</c:v>
                </c:pt>
                <c:pt idx="86">
                  <c:v>12.38401342</c:v>
                </c:pt>
                <c:pt idx="87">
                  <c:v>12.53043649</c:v>
                </c:pt>
                <c:pt idx="88">
                  <c:v>12.67685957</c:v>
                </c:pt>
                <c:pt idx="89">
                  <c:v>12.82140543</c:v>
                </c:pt>
                <c:pt idx="90">
                  <c:v>12.96595129</c:v>
                </c:pt>
                <c:pt idx="91">
                  <c:v>13.11237437</c:v>
                </c:pt>
                <c:pt idx="92">
                  <c:v>13.25692023</c:v>
                </c:pt>
                <c:pt idx="93">
                  <c:v>13.40146609</c:v>
                </c:pt>
                <c:pt idx="94">
                  <c:v>13.547889169999999</c:v>
                </c:pt>
                <c:pt idx="95">
                  <c:v>13.69243503</c:v>
                </c:pt>
                <c:pt idx="96">
                  <c:v>13.838858099999999</c:v>
                </c:pt>
                <c:pt idx="97">
                  <c:v>13.98340396</c:v>
                </c:pt>
                <c:pt idx="98">
                  <c:v>14.12794982</c:v>
                </c:pt>
                <c:pt idx="99">
                  <c:v>14.27249568</c:v>
                </c:pt>
                <c:pt idx="100">
                  <c:v>14.415164320000001</c:v>
                </c:pt>
                <c:pt idx="101">
                  <c:v>14.55971018</c:v>
                </c:pt>
                <c:pt idx="102">
                  <c:v>14.704256040000001</c:v>
                </c:pt>
                <c:pt idx="103">
                  <c:v>14.846924680000001</c:v>
                </c:pt>
                <c:pt idx="104">
                  <c:v>14.9877161</c:v>
                </c:pt>
                <c:pt idx="105">
                  <c:v>15.13038474</c:v>
                </c:pt>
                <c:pt idx="106">
                  <c:v>15.27117616</c:v>
                </c:pt>
                <c:pt idx="107">
                  <c:v>15.411967580000001</c:v>
                </c:pt>
                <c:pt idx="108">
                  <c:v>15.55088179</c:v>
                </c:pt>
                <c:pt idx="109">
                  <c:v>15.68979599</c:v>
                </c:pt>
                <c:pt idx="110">
                  <c:v>15.82683297</c:v>
                </c:pt>
                <c:pt idx="111">
                  <c:v>15.96574717</c:v>
                </c:pt>
                <c:pt idx="112">
                  <c:v>16.102784159999999</c:v>
                </c:pt>
                <c:pt idx="113">
                  <c:v>16.237943919999999</c:v>
                </c:pt>
                <c:pt idx="114">
                  <c:v>16.37122647</c:v>
                </c:pt>
                <c:pt idx="115">
                  <c:v>16.50450901</c:v>
                </c:pt>
                <c:pt idx="116">
                  <c:v>16.63779156</c:v>
                </c:pt>
                <c:pt idx="117">
                  <c:v>16.76919689</c:v>
                </c:pt>
                <c:pt idx="118">
                  <c:v>16.91374274</c:v>
                </c:pt>
                <c:pt idx="119">
                  <c:v>17.05453417</c:v>
                </c:pt>
                <c:pt idx="120">
                  <c:v>17.19720281</c:v>
                </c:pt>
                <c:pt idx="121">
                  <c:v>17.33799423</c:v>
                </c:pt>
                <c:pt idx="122">
                  <c:v>17.48066287</c:v>
                </c:pt>
                <c:pt idx="123">
                  <c:v>17.621454289999999</c:v>
                </c:pt>
                <c:pt idx="124">
                  <c:v>17.762245709999998</c:v>
                </c:pt>
                <c:pt idx="125">
                  <c:v>17.904914349999999</c:v>
                </c:pt>
                <c:pt idx="126">
                  <c:v>18.049460209999999</c:v>
                </c:pt>
                <c:pt idx="127">
                  <c:v>18.19212885</c:v>
                </c:pt>
                <c:pt idx="128">
                  <c:v>18.33479749</c:v>
                </c:pt>
                <c:pt idx="129">
                  <c:v>18.479343350000001</c:v>
                </c:pt>
                <c:pt idx="130">
                  <c:v>18.622011990000001</c:v>
                </c:pt>
                <c:pt idx="131">
                  <c:v>18.764680630000001</c:v>
                </c:pt>
                <c:pt idx="132">
                  <c:v>18.907349270000001</c:v>
                </c:pt>
                <c:pt idx="133">
                  <c:v>19.050017910000001</c:v>
                </c:pt>
                <c:pt idx="134">
                  <c:v>19.192686550000001</c:v>
                </c:pt>
                <c:pt idx="135">
                  <c:v>19.335355190000001</c:v>
                </c:pt>
                <c:pt idx="136">
                  <c:v>19.478023830000001</c:v>
                </c:pt>
                <c:pt idx="137">
                  <c:v>19.620692470000002</c:v>
                </c:pt>
                <c:pt idx="138">
                  <c:v>19.763361110000002</c:v>
                </c:pt>
                <c:pt idx="139">
                  <c:v>19.907906969999999</c:v>
                </c:pt>
                <c:pt idx="140">
                  <c:v>20.050575609999999</c:v>
                </c:pt>
                <c:pt idx="141">
                  <c:v>20.193244249999999</c:v>
                </c:pt>
                <c:pt idx="142">
                  <c:v>20.335912889999999</c:v>
                </c:pt>
                <c:pt idx="143">
                  <c:v>20.47858153</c:v>
                </c:pt>
                <c:pt idx="144">
                  <c:v>20.62125017</c:v>
                </c:pt>
                <c:pt idx="145">
                  <c:v>20.762041589999999</c:v>
                </c:pt>
                <c:pt idx="146">
                  <c:v>20.904710229999999</c:v>
                </c:pt>
                <c:pt idx="147">
                  <c:v>21.047378869999999</c:v>
                </c:pt>
                <c:pt idx="148">
                  <c:v>21.190047509999999</c:v>
                </c:pt>
                <c:pt idx="149">
                  <c:v>21.330838929999999</c:v>
                </c:pt>
                <c:pt idx="150">
                  <c:v>21.47350758</c:v>
                </c:pt>
                <c:pt idx="151">
                  <c:v>21.61617622</c:v>
                </c:pt>
                <c:pt idx="152">
                  <c:v>21.756967639999999</c:v>
                </c:pt>
                <c:pt idx="153">
                  <c:v>21.899636279999999</c:v>
                </c:pt>
                <c:pt idx="154">
                  <c:v>22.040427699999999</c:v>
                </c:pt>
                <c:pt idx="155">
                  <c:v>22.183096339999999</c:v>
                </c:pt>
                <c:pt idx="156">
                  <c:v>22.325764979999999</c:v>
                </c:pt>
                <c:pt idx="157">
                  <c:v>22.468433619999999</c:v>
                </c:pt>
                <c:pt idx="158">
                  <c:v>22.611102259999999</c:v>
                </c:pt>
                <c:pt idx="159">
                  <c:v>22.753770899999999</c:v>
                </c:pt>
                <c:pt idx="160">
                  <c:v>22.894562319999999</c:v>
                </c:pt>
                <c:pt idx="161">
                  <c:v>23.037230959999999</c:v>
                </c:pt>
                <c:pt idx="162">
                  <c:v>23.178022380000002</c:v>
                </c:pt>
                <c:pt idx="163">
                  <c:v>23.320691020000002</c:v>
                </c:pt>
                <c:pt idx="164">
                  <c:v>23.461482440000001</c:v>
                </c:pt>
                <c:pt idx="165">
                  <c:v>23.604151080000001</c:v>
                </c:pt>
                <c:pt idx="166">
                  <c:v>23.746819720000001</c:v>
                </c:pt>
                <c:pt idx="167">
                  <c:v>23.887611150000001</c:v>
                </c:pt>
                <c:pt idx="168">
                  <c:v>24.030279790000002</c:v>
                </c:pt>
                <c:pt idx="169">
                  <c:v>24.172948430000002</c:v>
                </c:pt>
                <c:pt idx="170">
                  <c:v>24.315617069999998</c:v>
                </c:pt>
                <c:pt idx="171">
                  <c:v>24.456408490000001</c:v>
                </c:pt>
                <c:pt idx="172">
                  <c:v>24.599077130000001</c:v>
                </c:pt>
                <c:pt idx="173">
                  <c:v>24.741745770000001</c:v>
                </c:pt>
                <c:pt idx="174">
                  <c:v>24.884414410000002</c:v>
                </c:pt>
                <c:pt idx="175">
                  <c:v>25.025205830000001</c:v>
                </c:pt>
                <c:pt idx="176">
                  <c:v>25.16599725</c:v>
                </c:pt>
                <c:pt idx="177">
                  <c:v>25.30866589</c:v>
                </c:pt>
                <c:pt idx="178">
                  <c:v>25.44945731</c:v>
                </c:pt>
                <c:pt idx="179">
                  <c:v>25.590248729999999</c:v>
                </c:pt>
                <c:pt idx="180">
                  <c:v>25.732917369999999</c:v>
                </c:pt>
                <c:pt idx="181">
                  <c:v>25.873708799999999</c:v>
                </c:pt>
                <c:pt idx="182">
                  <c:v>26.014500219999999</c:v>
                </c:pt>
                <c:pt idx="183">
                  <c:v>26.155291640000002</c:v>
                </c:pt>
                <c:pt idx="184">
                  <c:v>26.296083060000001</c:v>
                </c:pt>
                <c:pt idx="185">
                  <c:v>26.438751700000001</c:v>
                </c:pt>
                <c:pt idx="186">
                  <c:v>26.57954312</c:v>
                </c:pt>
                <c:pt idx="187">
                  <c:v>26.718457319999999</c:v>
                </c:pt>
                <c:pt idx="188">
                  <c:v>26.857371530000002</c:v>
                </c:pt>
                <c:pt idx="189">
                  <c:v>26.99628573</c:v>
                </c:pt>
                <c:pt idx="190">
                  <c:v>27.131445490000001</c:v>
                </c:pt>
                <c:pt idx="191">
                  <c:v>27.266605259999999</c:v>
                </c:pt>
                <c:pt idx="192">
                  <c:v>27.398010580000001</c:v>
                </c:pt>
                <c:pt idx="193">
                  <c:v>27.540679220000001</c:v>
                </c:pt>
                <c:pt idx="194">
                  <c:v>27.681470640000001</c:v>
                </c:pt>
                <c:pt idx="195">
                  <c:v>27.818507629999999</c:v>
                </c:pt>
                <c:pt idx="196">
                  <c:v>27.95554461</c:v>
                </c:pt>
                <c:pt idx="197">
                  <c:v>28.088827160000001</c:v>
                </c:pt>
                <c:pt idx="198">
                  <c:v>28.22023248</c:v>
                </c:pt>
                <c:pt idx="199">
                  <c:v>28.36290112</c:v>
                </c:pt>
                <c:pt idx="200">
                  <c:v>28.499938109999999</c:v>
                </c:pt>
                <c:pt idx="201">
                  <c:v>28.635097869999999</c:v>
                </c:pt>
                <c:pt idx="202">
                  <c:v>28.76838042</c:v>
                </c:pt>
                <c:pt idx="203">
                  <c:v>28.909171839999999</c:v>
                </c:pt>
                <c:pt idx="204">
                  <c:v>29.04620882</c:v>
                </c:pt>
                <c:pt idx="205">
                  <c:v>29.181368590000002</c:v>
                </c:pt>
                <c:pt idx="206">
                  <c:v>29.312773910000001</c:v>
                </c:pt>
                <c:pt idx="207">
                  <c:v>29.447933679999998</c:v>
                </c:pt>
                <c:pt idx="208">
                  <c:v>29.581216220000002</c:v>
                </c:pt>
                <c:pt idx="209">
                  <c:v>29.72013042</c:v>
                </c:pt>
                <c:pt idx="210">
                  <c:v>29.853412970000001</c:v>
                </c:pt>
                <c:pt idx="211">
                  <c:v>29.992327169999999</c:v>
                </c:pt>
                <c:pt idx="212">
                  <c:v>30.12560972</c:v>
                </c:pt>
                <c:pt idx="213">
                  <c:v>30.262646700000001</c:v>
                </c:pt>
                <c:pt idx="214">
                  <c:v>30.394052030000001</c:v>
                </c:pt>
                <c:pt idx="215">
                  <c:v>30.527334570000001</c:v>
                </c:pt>
                <c:pt idx="216">
                  <c:v>30.660617120000001</c:v>
                </c:pt>
                <c:pt idx="217">
                  <c:v>30.795776879999998</c:v>
                </c:pt>
                <c:pt idx="218">
                  <c:v>30.93093665</c:v>
                </c:pt>
                <c:pt idx="219">
                  <c:v>31.06609641</c:v>
                </c:pt>
                <c:pt idx="220">
                  <c:v>31.19750174</c:v>
                </c:pt>
                <c:pt idx="221">
                  <c:v>31.33078428</c:v>
                </c:pt>
                <c:pt idx="222">
                  <c:v>31.465944050000001</c:v>
                </c:pt>
                <c:pt idx="223">
                  <c:v>31.599226590000001</c:v>
                </c:pt>
                <c:pt idx="224">
                  <c:v>31.732509140000001</c:v>
                </c:pt>
                <c:pt idx="225">
                  <c:v>31.863914470000001</c:v>
                </c:pt>
                <c:pt idx="226">
                  <c:v>31.99531979</c:v>
                </c:pt>
                <c:pt idx="227">
                  <c:v>32.126725120000003</c:v>
                </c:pt>
                <c:pt idx="228">
                  <c:v>32.258130450000003</c:v>
                </c:pt>
                <c:pt idx="229">
                  <c:v>32.389535770000002</c:v>
                </c:pt>
              </c:numCache>
            </c:numRef>
          </c:xVal>
          <c:yVal>
            <c:numRef>
              <c:f>'Shading (4)'!$D$32:$D$276</c:f>
              <c:numCache>
                <c:formatCode>General</c:formatCode>
                <c:ptCount val="245"/>
                <c:pt idx="0">
                  <c:v>9.3711050339999993</c:v>
                </c:pt>
                <c:pt idx="1">
                  <c:v>9.3704913409999993</c:v>
                </c:pt>
                <c:pt idx="2">
                  <c:v>9.3698776469999991</c:v>
                </c:pt>
                <c:pt idx="3">
                  <c:v>9.3686502590000007</c:v>
                </c:pt>
                <c:pt idx="4">
                  <c:v>9.3680365650000006</c:v>
                </c:pt>
                <c:pt idx="5">
                  <c:v>9.3674228710000005</c:v>
                </c:pt>
                <c:pt idx="6">
                  <c:v>9.3668091770000004</c:v>
                </c:pt>
                <c:pt idx="7">
                  <c:v>9.3661954840000003</c:v>
                </c:pt>
                <c:pt idx="8">
                  <c:v>9.3661954840000003</c:v>
                </c:pt>
                <c:pt idx="9">
                  <c:v>9.3655817900000002</c:v>
                </c:pt>
                <c:pt idx="10">
                  <c:v>9.3649680960000001</c:v>
                </c:pt>
                <c:pt idx="11">
                  <c:v>9.364354402</c:v>
                </c:pt>
                <c:pt idx="12">
                  <c:v>9.3637407079999999</c:v>
                </c:pt>
                <c:pt idx="13">
                  <c:v>9.3637407079999999</c:v>
                </c:pt>
                <c:pt idx="14">
                  <c:v>9.3631270139999998</c:v>
                </c:pt>
                <c:pt idx="15">
                  <c:v>9.3625133209999998</c:v>
                </c:pt>
                <c:pt idx="16">
                  <c:v>9.3612859329999996</c:v>
                </c:pt>
                <c:pt idx="17">
                  <c:v>9.3606722389999995</c:v>
                </c:pt>
                <c:pt idx="18">
                  <c:v>9.3606722389999995</c:v>
                </c:pt>
                <c:pt idx="19">
                  <c:v>9.3594448509999992</c:v>
                </c:pt>
                <c:pt idx="20">
                  <c:v>9.3588311569999991</c:v>
                </c:pt>
                <c:pt idx="21">
                  <c:v>9.3582174640000009</c:v>
                </c:pt>
                <c:pt idx="22">
                  <c:v>9.3576037700000008</c:v>
                </c:pt>
                <c:pt idx="23">
                  <c:v>9.3569900760000007</c:v>
                </c:pt>
                <c:pt idx="24">
                  <c:v>9.3569900760000007</c:v>
                </c:pt>
                <c:pt idx="25">
                  <c:v>9.3563763820000005</c:v>
                </c:pt>
                <c:pt idx="26">
                  <c:v>9.3563763820000005</c:v>
                </c:pt>
                <c:pt idx="27">
                  <c:v>9.3557626880000004</c:v>
                </c:pt>
                <c:pt idx="28">
                  <c:v>9.3551489940000003</c:v>
                </c:pt>
                <c:pt idx="29">
                  <c:v>9.3551489940000003</c:v>
                </c:pt>
                <c:pt idx="30">
                  <c:v>9.3545353010000003</c:v>
                </c:pt>
                <c:pt idx="31">
                  <c:v>9.3545353010000003</c:v>
                </c:pt>
                <c:pt idx="32">
                  <c:v>9.3539216070000002</c:v>
                </c:pt>
                <c:pt idx="33">
                  <c:v>9.3533079130000001</c:v>
                </c:pt>
                <c:pt idx="34">
                  <c:v>9.352694219</c:v>
                </c:pt>
                <c:pt idx="35">
                  <c:v>9.3520805249999999</c:v>
                </c:pt>
                <c:pt idx="36">
                  <c:v>9.3514668309999998</c:v>
                </c:pt>
                <c:pt idx="37">
                  <c:v>9.3508531369999996</c:v>
                </c:pt>
                <c:pt idx="38">
                  <c:v>9.3502394439999996</c:v>
                </c:pt>
                <c:pt idx="39">
                  <c:v>9.3496257499999995</c:v>
                </c:pt>
                <c:pt idx="40">
                  <c:v>9.3490120559999994</c:v>
                </c:pt>
                <c:pt idx="41">
                  <c:v>9.3490120559999994</c:v>
                </c:pt>
                <c:pt idx="42">
                  <c:v>9.3483983619999993</c:v>
                </c:pt>
                <c:pt idx="43">
                  <c:v>9.3477846679999992</c:v>
                </c:pt>
                <c:pt idx="44">
                  <c:v>9.3465572810000008</c:v>
                </c:pt>
                <c:pt idx="45">
                  <c:v>9.3459435870000007</c:v>
                </c:pt>
                <c:pt idx="46">
                  <c:v>9.3453298930000006</c:v>
                </c:pt>
                <c:pt idx="47">
                  <c:v>9.3441025050000004</c:v>
                </c:pt>
                <c:pt idx="48">
                  <c:v>9.3434888110000003</c:v>
                </c:pt>
                <c:pt idx="49">
                  <c:v>9.3422614240000001</c:v>
                </c:pt>
                <c:pt idx="50">
                  <c:v>9.34164773</c:v>
                </c:pt>
                <c:pt idx="51">
                  <c:v>9.3404203419999998</c:v>
                </c:pt>
                <c:pt idx="52">
                  <c:v>9.3398066479999997</c:v>
                </c:pt>
                <c:pt idx="53">
                  <c:v>9.3391929539999996</c:v>
                </c:pt>
                <c:pt idx="54">
                  <c:v>9.3379655669999995</c:v>
                </c:pt>
                <c:pt idx="55">
                  <c:v>9.3367381789999992</c:v>
                </c:pt>
                <c:pt idx="56">
                  <c:v>9.3355107910000008</c:v>
                </c:pt>
                <c:pt idx="57">
                  <c:v>9.3342834040000007</c:v>
                </c:pt>
                <c:pt idx="58">
                  <c:v>9.3330560160000005</c:v>
                </c:pt>
                <c:pt idx="59">
                  <c:v>9.3318286280000002</c:v>
                </c:pt>
                <c:pt idx="60">
                  <c:v>9.3306012410000001</c:v>
                </c:pt>
                <c:pt idx="61">
                  <c:v>9.3293738529999999</c:v>
                </c:pt>
                <c:pt idx="62">
                  <c:v>9.3287601589999998</c:v>
                </c:pt>
                <c:pt idx="63">
                  <c:v>9.3275327709999996</c:v>
                </c:pt>
                <c:pt idx="64">
                  <c:v>9.3263053839999994</c:v>
                </c:pt>
                <c:pt idx="65">
                  <c:v>9.3250779959999992</c:v>
                </c:pt>
                <c:pt idx="66">
                  <c:v>9.3244643020000009</c:v>
                </c:pt>
                <c:pt idx="67">
                  <c:v>9.3232369140000007</c:v>
                </c:pt>
                <c:pt idx="68">
                  <c:v>9.3226232210000006</c:v>
                </c:pt>
                <c:pt idx="69">
                  <c:v>9.3220095270000005</c:v>
                </c:pt>
                <c:pt idx="70">
                  <c:v>9.3207821390000003</c:v>
                </c:pt>
                <c:pt idx="71">
                  <c:v>9.3201684450000002</c:v>
                </c:pt>
                <c:pt idx="72">
                  <c:v>9.318941057</c:v>
                </c:pt>
                <c:pt idx="73">
                  <c:v>9.318941057</c:v>
                </c:pt>
                <c:pt idx="74">
                  <c:v>9.3183273639999999</c:v>
                </c:pt>
                <c:pt idx="75">
                  <c:v>9.3177136699999998</c:v>
                </c:pt>
                <c:pt idx="76">
                  <c:v>9.3170999759999997</c:v>
                </c:pt>
                <c:pt idx="77">
                  <c:v>9.3164862819999996</c:v>
                </c:pt>
                <c:pt idx="78">
                  <c:v>9.3158725879999995</c:v>
                </c:pt>
                <c:pt idx="79">
                  <c:v>9.3152588939999994</c:v>
                </c:pt>
                <c:pt idx="80">
                  <c:v>9.3146452009999994</c:v>
                </c:pt>
                <c:pt idx="81">
                  <c:v>9.3140315069999993</c:v>
                </c:pt>
                <c:pt idx="82">
                  <c:v>9.3128041190000008</c:v>
                </c:pt>
                <c:pt idx="83">
                  <c:v>9.3121904250000007</c:v>
                </c:pt>
                <c:pt idx="84">
                  <c:v>9.3115767310000006</c:v>
                </c:pt>
                <c:pt idx="85">
                  <c:v>9.3103493440000005</c:v>
                </c:pt>
                <c:pt idx="86">
                  <c:v>9.3091219560000003</c:v>
                </c:pt>
                <c:pt idx="87">
                  <c:v>9.307894568</c:v>
                </c:pt>
                <c:pt idx="88">
                  <c:v>9.3066671799999998</c:v>
                </c:pt>
                <c:pt idx="89">
                  <c:v>9.3054397929999997</c:v>
                </c:pt>
                <c:pt idx="90">
                  <c:v>9.3042124049999995</c:v>
                </c:pt>
                <c:pt idx="91">
                  <c:v>9.3023713239999992</c:v>
                </c:pt>
                <c:pt idx="92">
                  <c:v>9.3005302420000007</c:v>
                </c:pt>
                <c:pt idx="93">
                  <c:v>9.2980754670000003</c:v>
                </c:pt>
                <c:pt idx="94">
                  <c:v>9.2950069969999998</c:v>
                </c:pt>
                <c:pt idx="95">
                  <c:v>9.2919385279999993</c:v>
                </c:pt>
                <c:pt idx="96">
                  <c:v>9.2882563650000005</c:v>
                </c:pt>
                <c:pt idx="97">
                  <c:v>9.2833468139999997</c:v>
                </c:pt>
                <c:pt idx="98">
                  <c:v>9.2772098760000006</c:v>
                </c:pt>
                <c:pt idx="99">
                  <c:v>9.2692318559999993</c:v>
                </c:pt>
                <c:pt idx="100">
                  <c:v>9.2587990599999994</c:v>
                </c:pt>
                <c:pt idx="101">
                  <c:v>9.2471388769999994</c:v>
                </c:pt>
                <c:pt idx="102">
                  <c:v>9.2336376130000009</c:v>
                </c:pt>
                <c:pt idx="103">
                  <c:v>9.2176815730000001</c:v>
                </c:pt>
                <c:pt idx="104">
                  <c:v>9.1998844510000009</c:v>
                </c:pt>
                <c:pt idx="105">
                  <c:v>9.1790188599999993</c:v>
                </c:pt>
                <c:pt idx="106">
                  <c:v>9.1569258819999995</c:v>
                </c:pt>
                <c:pt idx="107">
                  <c:v>9.1323781279999992</c:v>
                </c:pt>
                <c:pt idx="108">
                  <c:v>9.1059892930000004</c:v>
                </c:pt>
                <c:pt idx="109">
                  <c:v>9.0765319879999993</c:v>
                </c:pt>
                <c:pt idx="110">
                  <c:v>9.0440062139999995</c:v>
                </c:pt>
                <c:pt idx="111">
                  <c:v>9.0084119709999992</c:v>
                </c:pt>
                <c:pt idx="112">
                  <c:v>8.9703629530000004</c:v>
                </c:pt>
                <c:pt idx="113">
                  <c:v>8.9286317709999992</c:v>
                </c:pt>
                <c:pt idx="114">
                  <c:v>8.8838321199999992</c:v>
                </c:pt>
                <c:pt idx="115">
                  <c:v>8.8353503060000005</c:v>
                </c:pt>
                <c:pt idx="116">
                  <c:v>8.7831863299999995</c:v>
                </c:pt>
                <c:pt idx="117">
                  <c:v>8.7279538829999996</c:v>
                </c:pt>
                <c:pt idx="118">
                  <c:v>8.662288642</c:v>
                </c:pt>
                <c:pt idx="119">
                  <c:v>8.594168625</c:v>
                </c:pt>
                <c:pt idx="120">
                  <c:v>8.526048608</c:v>
                </c:pt>
                <c:pt idx="121">
                  <c:v>8.4646792229999992</c:v>
                </c:pt>
                <c:pt idx="122">
                  <c:v>8.4125152459999999</c:v>
                </c:pt>
                <c:pt idx="123">
                  <c:v>8.3695566770000003</c:v>
                </c:pt>
                <c:pt idx="124">
                  <c:v>8.3382582910000007</c:v>
                </c:pt>
                <c:pt idx="125">
                  <c:v>8.3173926999999992</c:v>
                </c:pt>
                <c:pt idx="126">
                  <c:v>8.3057325169999991</c:v>
                </c:pt>
                <c:pt idx="127">
                  <c:v>8.2989818849999999</c:v>
                </c:pt>
                <c:pt idx="128">
                  <c:v>8.2934586400000008</c:v>
                </c:pt>
                <c:pt idx="129">
                  <c:v>8.2879353949999999</c:v>
                </c:pt>
                <c:pt idx="130">
                  <c:v>8.2824121510000008</c:v>
                </c:pt>
                <c:pt idx="131">
                  <c:v>8.2775026</c:v>
                </c:pt>
                <c:pt idx="132">
                  <c:v>8.2725930489999993</c:v>
                </c:pt>
                <c:pt idx="133">
                  <c:v>8.2682971920000004</c:v>
                </c:pt>
                <c:pt idx="134">
                  <c:v>8.2633876419999996</c:v>
                </c:pt>
                <c:pt idx="135">
                  <c:v>8.2590917850000007</c:v>
                </c:pt>
                <c:pt idx="136">
                  <c:v>8.2554096220000002</c:v>
                </c:pt>
                <c:pt idx="137">
                  <c:v>8.2517274589999996</c:v>
                </c:pt>
                <c:pt idx="138">
                  <c:v>8.2486589890000008</c:v>
                </c:pt>
                <c:pt idx="139">
                  <c:v>8.2449768260000003</c:v>
                </c:pt>
                <c:pt idx="140">
                  <c:v>8.2419083569999998</c:v>
                </c:pt>
                <c:pt idx="141">
                  <c:v>8.2394535819999994</c:v>
                </c:pt>
                <c:pt idx="142">
                  <c:v>8.2363851120000007</c:v>
                </c:pt>
                <c:pt idx="143">
                  <c:v>8.2339303370000003</c:v>
                </c:pt>
                <c:pt idx="144">
                  <c:v>8.231475562</c:v>
                </c:pt>
                <c:pt idx="145">
                  <c:v>8.2290207859999995</c:v>
                </c:pt>
                <c:pt idx="146">
                  <c:v>8.2271797049999993</c:v>
                </c:pt>
                <c:pt idx="147">
                  <c:v>8.2253386230000007</c:v>
                </c:pt>
                <c:pt idx="148">
                  <c:v>8.2228838480000004</c:v>
                </c:pt>
                <c:pt idx="149">
                  <c:v>8.2216564600000002</c:v>
                </c:pt>
                <c:pt idx="150">
                  <c:v>8.2198153789999999</c:v>
                </c:pt>
                <c:pt idx="151">
                  <c:v>8.2185879909999997</c:v>
                </c:pt>
                <c:pt idx="152">
                  <c:v>8.2167469089999994</c:v>
                </c:pt>
                <c:pt idx="153">
                  <c:v>8.2155195219999992</c:v>
                </c:pt>
                <c:pt idx="154">
                  <c:v>8.2142921340000008</c:v>
                </c:pt>
                <c:pt idx="155">
                  <c:v>8.2130647460000006</c:v>
                </c:pt>
                <c:pt idx="156">
                  <c:v>8.2124510520000005</c:v>
                </c:pt>
                <c:pt idx="157">
                  <c:v>8.2112236650000003</c:v>
                </c:pt>
                <c:pt idx="158">
                  <c:v>8.2099962770000001</c:v>
                </c:pt>
                <c:pt idx="159">
                  <c:v>8.209382583</c:v>
                </c:pt>
                <c:pt idx="160">
                  <c:v>8.2087688889999999</c:v>
                </c:pt>
                <c:pt idx="161">
                  <c:v>8.2081551949999998</c:v>
                </c:pt>
                <c:pt idx="162">
                  <c:v>8.2075415019999998</c:v>
                </c:pt>
                <c:pt idx="163">
                  <c:v>8.2069278079999997</c:v>
                </c:pt>
                <c:pt idx="164">
                  <c:v>8.2057004199999994</c:v>
                </c:pt>
                <c:pt idx="165">
                  <c:v>8.2050867259999993</c:v>
                </c:pt>
                <c:pt idx="166">
                  <c:v>8.2044730319999992</c:v>
                </c:pt>
                <c:pt idx="167">
                  <c:v>8.2038593389999992</c:v>
                </c:pt>
                <c:pt idx="168">
                  <c:v>8.2026319510000008</c:v>
                </c:pt>
                <c:pt idx="169">
                  <c:v>8.2020182570000006</c:v>
                </c:pt>
                <c:pt idx="170">
                  <c:v>8.2014045630000005</c:v>
                </c:pt>
                <c:pt idx="171">
                  <c:v>8.2007908690000004</c:v>
                </c:pt>
                <c:pt idx="172">
                  <c:v>8.1995634820000003</c:v>
                </c:pt>
                <c:pt idx="173">
                  <c:v>8.1989497880000002</c:v>
                </c:pt>
                <c:pt idx="174">
                  <c:v>8.1983360940000001</c:v>
                </c:pt>
                <c:pt idx="175">
                  <c:v>8.1971087059999999</c:v>
                </c:pt>
                <c:pt idx="176">
                  <c:v>8.1958813189999997</c:v>
                </c:pt>
                <c:pt idx="177">
                  <c:v>8.1946539309999995</c:v>
                </c:pt>
                <c:pt idx="178">
                  <c:v>8.1934265429999993</c:v>
                </c:pt>
                <c:pt idx="179">
                  <c:v>8.1915854620000008</c:v>
                </c:pt>
                <c:pt idx="180">
                  <c:v>8.1903580740000006</c:v>
                </c:pt>
                <c:pt idx="181">
                  <c:v>8.1885169920000003</c:v>
                </c:pt>
                <c:pt idx="182">
                  <c:v>8.186675911</c:v>
                </c:pt>
                <c:pt idx="183">
                  <c:v>8.1842211349999996</c:v>
                </c:pt>
                <c:pt idx="184">
                  <c:v>8.1817663599999992</c:v>
                </c:pt>
                <c:pt idx="185">
                  <c:v>8.1780841970000004</c:v>
                </c:pt>
                <c:pt idx="186">
                  <c:v>8.1725609519999995</c:v>
                </c:pt>
                <c:pt idx="187">
                  <c:v>8.163969239</c:v>
                </c:pt>
                <c:pt idx="188">
                  <c:v>8.1473995049999992</c:v>
                </c:pt>
                <c:pt idx="189">
                  <c:v>8.1203969750000002</c:v>
                </c:pt>
                <c:pt idx="190">
                  <c:v>8.0829616509999997</c:v>
                </c:pt>
                <c:pt idx="191">
                  <c:v>8.0338661429999991</c:v>
                </c:pt>
                <c:pt idx="192">
                  <c:v>7.9737241460000003</c:v>
                </c:pt>
                <c:pt idx="193">
                  <c:v>7.8963987209999997</c:v>
                </c:pt>
                <c:pt idx="194">
                  <c:v>7.8104815829999996</c:v>
                </c:pt>
                <c:pt idx="195">
                  <c:v>7.7214959749999998</c:v>
                </c:pt>
                <c:pt idx="196">
                  <c:v>7.6282145110000004</c:v>
                </c:pt>
                <c:pt idx="197">
                  <c:v>7.5324782709999996</c:v>
                </c:pt>
                <c:pt idx="198">
                  <c:v>7.433673561</c:v>
                </c:pt>
                <c:pt idx="199">
                  <c:v>7.3225949750000003</c:v>
                </c:pt>
                <c:pt idx="200">
                  <c:v>7.2084479200000002</c:v>
                </c:pt>
                <c:pt idx="201">
                  <c:v>7.0918460889999997</c:v>
                </c:pt>
                <c:pt idx="202">
                  <c:v>6.9727894829999997</c:v>
                </c:pt>
                <c:pt idx="203">
                  <c:v>6.8414590000000004</c:v>
                </c:pt>
                <c:pt idx="204">
                  <c:v>6.7076737409999998</c:v>
                </c:pt>
                <c:pt idx="205">
                  <c:v>6.5714337069999997</c:v>
                </c:pt>
                <c:pt idx="206">
                  <c:v>6.4339662860000004</c:v>
                </c:pt>
                <c:pt idx="207">
                  <c:v>6.2848386810000001</c:v>
                </c:pt>
                <c:pt idx="208">
                  <c:v>6.1344836889999996</c:v>
                </c:pt>
                <c:pt idx="209">
                  <c:v>5.9718548189999998</c:v>
                </c:pt>
                <c:pt idx="210">
                  <c:v>5.8098396440000002</c:v>
                </c:pt>
                <c:pt idx="211">
                  <c:v>5.6367779789999997</c:v>
                </c:pt>
                <c:pt idx="212">
                  <c:v>5.4643300080000001</c:v>
                </c:pt>
                <c:pt idx="213">
                  <c:v>5.2826766300000001</c:v>
                </c:pt>
                <c:pt idx="214">
                  <c:v>5.1022506390000002</c:v>
                </c:pt>
                <c:pt idx="215">
                  <c:v>4.9132329339999998</c:v>
                </c:pt>
                <c:pt idx="216">
                  <c:v>4.7174645970000002</c:v>
                </c:pt>
                <c:pt idx="217">
                  <c:v>4.5155593219999997</c:v>
                </c:pt>
                <c:pt idx="218">
                  <c:v>4.308130802</c:v>
                </c:pt>
                <c:pt idx="219">
                  <c:v>4.0970201179999997</c:v>
                </c:pt>
                <c:pt idx="220">
                  <c:v>3.8834546599999999</c:v>
                </c:pt>
                <c:pt idx="221">
                  <c:v>3.6600701</c:v>
                </c:pt>
                <c:pt idx="222">
                  <c:v>3.4293212139999998</c:v>
                </c:pt>
                <c:pt idx="223">
                  <c:v>3.1936627770000001</c:v>
                </c:pt>
                <c:pt idx="224">
                  <c:v>2.95800434</c:v>
                </c:pt>
                <c:pt idx="225">
                  <c:v>2.714981576</c:v>
                </c:pt>
                <c:pt idx="226">
                  <c:v>2.470731426</c:v>
                </c:pt>
                <c:pt idx="227">
                  <c:v>2.2185032549999999</c:v>
                </c:pt>
                <c:pt idx="228">
                  <c:v>1.964434002</c:v>
                </c:pt>
                <c:pt idx="229">
                  <c:v>1.7060688930000001</c:v>
                </c:pt>
              </c:numCache>
            </c:numRef>
          </c:yVal>
          <c:smooth val="1"/>
          <c:extLst>
            <c:ext xmlns:c16="http://schemas.microsoft.com/office/drawing/2014/chart" uri="{C3380CC4-5D6E-409C-BE32-E72D297353CC}">
              <c16:uniqueId val="{00000001-A526-4DCD-93BE-46B8FE8D0CE0}"/>
            </c:ext>
          </c:extLst>
        </c:ser>
        <c:ser>
          <c:idx val="2"/>
          <c:order val="2"/>
          <c:tx>
            <c:strRef>
              <c:f>'Shading (4)'!$F$11</c:f>
              <c:strCache>
                <c:ptCount val="1"/>
                <c:pt idx="0">
                  <c:v>25% Shading</c:v>
                </c:pt>
              </c:strCache>
            </c:strRef>
          </c:tx>
          <c:marker>
            <c:symbol val="none"/>
          </c:marker>
          <c:xVal>
            <c:numRef>
              <c:f>'Shading (4)'!$G$32:$G$276</c:f>
              <c:numCache>
                <c:formatCode>General</c:formatCode>
                <c:ptCount val="245"/>
                <c:pt idx="0">
                  <c:v>1.1263314E-2</c:v>
                </c:pt>
                <c:pt idx="1">
                  <c:v>0.140791421</c:v>
                </c:pt>
                <c:pt idx="2">
                  <c:v>0.28533728000000003</c:v>
                </c:pt>
                <c:pt idx="3">
                  <c:v>0.42988314</c:v>
                </c:pt>
                <c:pt idx="4">
                  <c:v>0.559411247</c:v>
                </c:pt>
                <c:pt idx="5">
                  <c:v>0.68893935500000003</c:v>
                </c:pt>
                <c:pt idx="6">
                  <c:v>0.81846746199999998</c:v>
                </c:pt>
                <c:pt idx="7">
                  <c:v>0.94799557000000001</c:v>
                </c:pt>
                <c:pt idx="8">
                  <c:v>1.092541429</c:v>
                </c:pt>
                <c:pt idx="9">
                  <c:v>1.2220695370000001</c:v>
                </c:pt>
                <c:pt idx="10">
                  <c:v>1.353474863</c:v>
                </c:pt>
                <c:pt idx="11">
                  <c:v>1.4830029709999999</c:v>
                </c:pt>
                <c:pt idx="12">
                  <c:v>1.612531079</c:v>
                </c:pt>
                <c:pt idx="13">
                  <c:v>1.757076938</c:v>
                </c:pt>
                <c:pt idx="14">
                  <c:v>1.886605045</c:v>
                </c:pt>
                <c:pt idx="15">
                  <c:v>2.0161331530000002</c:v>
                </c:pt>
                <c:pt idx="16">
                  <c:v>2.1456612599999998</c:v>
                </c:pt>
                <c:pt idx="17">
                  <c:v>2.2902071199999998</c:v>
                </c:pt>
                <c:pt idx="18">
                  <c:v>2.4197352269999999</c:v>
                </c:pt>
                <c:pt idx="19">
                  <c:v>2.549263335</c:v>
                </c:pt>
                <c:pt idx="20">
                  <c:v>2.6787914420000001</c:v>
                </c:pt>
                <c:pt idx="21">
                  <c:v>2.8083195500000002</c:v>
                </c:pt>
                <c:pt idx="22">
                  <c:v>2.9397248770000002</c:v>
                </c:pt>
                <c:pt idx="23">
                  <c:v>3.0692529839999998</c:v>
                </c:pt>
                <c:pt idx="24">
                  <c:v>3.1987810919999999</c:v>
                </c:pt>
                <c:pt idx="25">
                  <c:v>3.328309199</c:v>
                </c:pt>
                <c:pt idx="26">
                  <c:v>3.4578373070000001</c:v>
                </c:pt>
                <c:pt idx="27">
                  <c:v>3.589242633</c:v>
                </c:pt>
                <c:pt idx="28">
                  <c:v>3.7187707410000002</c:v>
                </c:pt>
                <c:pt idx="29">
                  <c:v>3.8482988489999999</c:v>
                </c:pt>
                <c:pt idx="30">
                  <c:v>3.9797041750000002</c:v>
                </c:pt>
                <c:pt idx="31">
                  <c:v>4.1092322829999999</c:v>
                </c:pt>
                <c:pt idx="32">
                  <c:v>4.2387603900000004</c:v>
                </c:pt>
                <c:pt idx="33">
                  <c:v>4.3701657169999999</c:v>
                </c:pt>
                <c:pt idx="34">
                  <c:v>4.4996938240000004</c:v>
                </c:pt>
                <c:pt idx="35">
                  <c:v>4.6292219320000001</c:v>
                </c:pt>
                <c:pt idx="36">
                  <c:v>4.7587500399999998</c:v>
                </c:pt>
                <c:pt idx="37">
                  <c:v>4.8901553660000001</c:v>
                </c:pt>
                <c:pt idx="38">
                  <c:v>5.0347012250000001</c:v>
                </c:pt>
                <c:pt idx="39">
                  <c:v>5.1642293329999998</c:v>
                </c:pt>
                <c:pt idx="40">
                  <c:v>5.2937574410000003</c:v>
                </c:pt>
                <c:pt idx="41">
                  <c:v>5.4251627669999998</c:v>
                </c:pt>
                <c:pt idx="42">
                  <c:v>5.5546908750000004</c:v>
                </c:pt>
                <c:pt idx="43">
                  <c:v>5.6860962009999998</c:v>
                </c:pt>
                <c:pt idx="44">
                  <c:v>5.8156243090000004</c:v>
                </c:pt>
                <c:pt idx="45">
                  <c:v>5.945152416</c:v>
                </c:pt>
                <c:pt idx="46">
                  <c:v>6.0765577430000004</c:v>
                </c:pt>
                <c:pt idx="47">
                  <c:v>6.20608585</c:v>
                </c:pt>
                <c:pt idx="48">
                  <c:v>6.3356139579999997</c:v>
                </c:pt>
                <c:pt idx="49">
                  <c:v>6.4651420660000003</c:v>
                </c:pt>
                <c:pt idx="50">
                  <c:v>6.5946701729999999</c:v>
                </c:pt>
                <c:pt idx="51">
                  <c:v>6.7241982809999996</c:v>
                </c:pt>
                <c:pt idx="52">
                  <c:v>6.8537263880000001</c:v>
                </c:pt>
                <c:pt idx="53">
                  <c:v>6.9832544959999998</c:v>
                </c:pt>
                <c:pt idx="54">
                  <c:v>7.1127826040000004</c:v>
                </c:pt>
                <c:pt idx="55">
                  <c:v>7.2441879299999998</c:v>
                </c:pt>
                <c:pt idx="56">
                  <c:v>7.3737160380000004</c:v>
                </c:pt>
                <c:pt idx="57">
                  <c:v>7.503244145</c:v>
                </c:pt>
                <c:pt idx="58">
                  <c:v>7.6327722529999997</c:v>
                </c:pt>
                <c:pt idx="59">
                  <c:v>7.7623003600000002</c:v>
                </c:pt>
                <c:pt idx="60">
                  <c:v>7.8937056869999997</c:v>
                </c:pt>
                <c:pt idx="61">
                  <c:v>8.0232337949999994</c:v>
                </c:pt>
                <c:pt idx="62">
                  <c:v>8.1527619019999999</c:v>
                </c:pt>
                <c:pt idx="63">
                  <c:v>8.2822900100000005</c:v>
                </c:pt>
                <c:pt idx="64">
                  <c:v>8.413695336</c:v>
                </c:pt>
                <c:pt idx="65">
                  <c:v>8.5432234440000006</c:v>
                </c:pt>
                <c:pt idx="66">
                  <c:v>8.67462877</c:v>
                </c:pt>
                <c:pt idx="67">
                  <c:v>8.8041568780000006</c:v>
                </c:pt>
                <c:pt idx="68">
                  <c:v>8.9336849859999994</c:v>
                </c:pt>
                <c:pt idx="69">
                  <c:v>9.0782308450000002</c:v>
                </c:pt>
                <c:pt idx="70">
                  <c:v>9.2077589520000007</c:v>
                </c:pt>
                <c:pt idx="71">
                  <c:v>9.3372870599999995</c:v>
                </c:pt>
                <c:pt idx="72">
                  <c:v>9.4668151680000001</c:v>
                </c:pt>
                <c:pt idx="73">
                  <c:v>9.5963432750000006</c:v>
                </c:pt>
                <c:pt idx="74">
                  <c:v>9.7408891339999997</c:v>
                </c:pt>
                <c:pt idx="75">
                  <c:v>9.8704172420000003</c:v>
                </c:pt>
                <c:pt idx="76">
                  <c:v>9.9999453500000008</c:v>
                </c:pt>
                <c:pt idx="77">
                  <c:v>10.12947346</c:v>
                </c:pt>
                <c:pt idx="78">
                  <c:v>10.25900156</c:v>
                </c:pt>
                <c:pt idx="79">
                  <c:v>10.38852967</c:v>
                </c:pt>
                <c:pt idx="80">
                  <c:v>10.518057779999999</c:v>
                </c:pt>
                <c:pt idx="81">
                  <c:v>10.64758589</c:v>
                </c:pt>
                <c:pt idx="82">
                  <c:v>10.792131749999999</c:v>
                </c:pt>
                <c:pt idx="83">
                  <c:v>10.921659849999999</c:v>
                </c:pt>
                <c:pt idx="84">
                  <c:v>11.05118796</c:v>
                </c:pt>
                <c:pt idx="85">
                  <c:v>11.180716070000001</c:v>
                </c:pt>
                <c:pt idx="86">
                  <c:v>11.31024418</c:v>
                </c:pt>
                <c:pt idx="87">
                  <c:v>11.43977228</c:v>
                </c:pt>
                <c:pt idx="88">
                  <c:v>11.56930039</c:v>
                </c:pt>
                <c:pt idx="89">
                  <c:v>11.698828499999999</c:v>
                </c:pt>
                <c:pt idx="90">
                  <c:v>11.82835661</c:v>
                </c:pt>
                <c:pt idx="91">
                  <c:v>11.95788471</c:v>
                </c:pt>
                <c:pt idx="92">
                  <c:v>12.087412820000001</c:v>
                </c:pt>
                <c:pt idx="93">
                  <c:v>12.21694093</c:v>
                </c:pt>
                <c:pt idx="94">
                  <c:v>12.346469040000001</c:v>
                </c:pt>
                <c:pt idx="95">
                  <c:v>12.47599715</c:v>
                </c:pt>
                <c:pt idx="96">
                  <c:v>12.605525249999999</c:v>
                </c:pt>
                <c:pt idx="97">
                  <c:v>12.73505336</c:v>
                </c:pt>
                <c:pt idx="98">
                  <c:v>12.864581469999999</c:v>
                </c:pt>
                <c:pt idx="99">
                  <c:v>13.00912733</c:v>
                </c:pt>
                <c:pt idx="100">
                  <c:v>13.13865543</c:v>
                </c:pt>
                <c:pt idx="101">
                  <c:v>13.283201289999999</c:v>
                </c:pt>
                <c:pt idx="102">
                  <c:v>13.42774715</c:v>
                </c:pt>
                <c:pt idx="103">
                  <c:v>13.572293009999999</c:v>
                </c:pt>
                <c:pt idx="104">
                  <c:v>13.71683887</c:v>
                </c:pt>
                <c:pt idx="105">
                  <c:v>13.846366980000001</c:v>
                </c:pt>
                <c:pt idx="106">
                  <c:v>13.99091284</c:v>
                </c:pt>
                <c:pt idx="107">
                  <c:v>14.135458699999999</c:v>
                </c:pt>
                <c:pt idx="108">
                  <c:v>14.278127339999999</c:v>
                </c:pt>
                <c:pt idx="109">
                  <c:v>14.40765545</c:v>
                </c:pt>
                <c:pt idx="110">
                  <c:v>14.55032409</c:v>
                </c:pt>
                <c:pt idx="111">
                  <c:v>14.69299273</c:v>
                </c:pt>
                <c:pt idx="112">
                  <c:v>14.83566137</c:v>
                </c:pt>
                <c:pt idx="113">
                  <c:v>14.978330010000001</c:v>
                </c:pt>
                <c:pt idx="114">
                  <c:v>15.11912143</c:v>
                </c:pt>
                <c:pt idx="115">
                  <c:v>15.26179007</c:v>
                </c:pt>
                <c:pt idx="116">
                  <c:v>15.40070427</c:v>
                </c:pt>
                <c:pt idx="117">
                  <c:v>15.54149569</c:v>
                </c:pt>
                <c:pt idx="118">
                  <c:v>15.678532669999999</c:v>
                </c:pt>
                <c:pt idx="119">
                  <c:v>15.81744688</c:v>
                </c:pt>
                <c:pt idx="120">
                  <c:v>15.95448386</c:v>
                </c:pt>
                <c:pt idx="121">
                  <c:v>16.091520840000001</c:v>
                </c:pt>
                <c:pt idx="122">
                  <c:v>16.224803390000002</c:v>
                </c:pt>
                <c:pt idx="123">
                  <c:v>16.359963149999999</c:v>
                </c:pt>
                <c:pt idx="124">
                  <c:v>16.491368479999998</c:v>
                </c:pt>
                <c:pt idx="125">
                  <c:v>16.624651029999999</c:v>
                </c:pt>
                <c:pt idx="126">
                  <c:v>16.754179130000001</c:v>
                </c:pt>
                <c:pt idx="127">
                  <c:v>16.89497055</c:v>
                </c:pt>
                <c:pt idx="128">
                  <c:v>17.03576198</c:v>
                </c:pt>
                <c:pt idx="129">
                  <c:v>17.1765534</c:v>
                </c:pt>
                <c:pt idx="130">
                  <c:v>17.31171316</c:v>
                </c:pt>
                <c:pt idx="131">
                  <c:v>17.446872930000001</c:v>
                </c:pt>
                <c:pt idx="132">
                  <c:v>17.57827825</c:v>
                </c:pt>
                <c:pt idx="133">
                  <c:v>17.70968358</c:v>
                </c:pt>
                <c:pt idx="134">
                  <c:v>17.839211689999999</c:v>
                </c:pt>
                <c:pt idx="135">
                  <c:v>17.978125890000001</c:v>
                </c:pt>
                <c:pt idx="136">
                  <c:v>18.113285650000002</c:v>
                </c:pt>
                <c:pt idx="137">
                  <c:v>18.246568199999999</c:v>
                </c:pt>
                <c:pt idx="138">
                  <c:v>18.379850739999998</c:v>
                </c:pt>
                <c:pt idx="139">
                  <c:v>18.511256070000002</c:v>
                </c:pt>
                <c:pt idx="140">
                  <c:v>18.644538619999999</c:v>
                </c:pt>
                <c:pt idx="141">
                  <c:v>18.775943940000001</c:v>
                </c:pt>
                <c:pt idx="142">
                  <c:v>18.911103709999999</c:v>
                </c:pt>
                <c:pt idx="143">
                  <c:v>19.04626347</c:v>
                </c:pt>
                <c:pt idx="144">
                  <c:v>19.183300460000002</c:v>
                </c:pt>
                <c:pt idx="145">
                  <c:v>19.318460219999999</c:v>
                </c:pt>
                <c:pt idx="146">
                  <c:v>19.453619979999999</c:v>
                </c:pt>
                <c:pt idx="147">
                  <c:v>19.590656970000001</c:v>
                </c:pt>
                <c:pt idx="148">
                  <c:v>19.725816729999998</c:v>
                </c:pt>
                <c:pt idx="149">
                  <c:v>19.8609765</c:v>
                </c:pt>
                <c:pt idx="150">
                  <c:v>19.99613626</c:v>
                </c:pt>
                <c:pt idx="151">
                  <c:v>20.133173240000001</c:v>
                </c:pt>
                <c:pt idx="152">
                  <c:v>20.268333009999999</c:v>
                </c:pt>
                <c:pt idx="153">
                  <c:v>20.40349277</c:v>
                </c:pt>
                <c:pt idx="154">
                  <c:v>20.538652540000001</c:v>
                </c:pt>
                <c:pt idx="155">
                  <c:v>20.673812300000002</c:v>
                </c:pt>
                <c:pt idx="156">
                  <c:v>20.807094849999999</c:v>
                </c:pt>
                <c:pt idx="157">
                  <c:v>20.942254609999999</c:v>
                </c:pt>
                <c:pt idx="158">
                  <c:v>21.07741438</c:v>
                </c:pt>
                <c:pt idx="159">
                  <c:v>21.214451360000002</c:v>
                </c:pt>
                <c:pt idx="160">
                  <c:v>21.347733909999999</c:v>
                </c:pt>
                <c:pt idx="161">
                  <c:v>21.482893669999999</c:v>
                </c:pt>
                <c:pt idx="162">
                  <c:v>21.619930650000001</c:v>
                </c:pt>
                <c:pt idx="163">
                  <c:v>21.753213200000001</c:v>
                </c:pt>
                <c:pt idx="164">
                  <c:v>21.888372960000002</c:v>
                </c:pt>
                <c:pt idx="165">
                  <c:v>22.021655509999999</c:v>
                </c:pt>
                <c:pt idx="166">
                  <c:v>22.156815269999999</c:v>
                </c:pt>
                <c:pt idx="167">
                  <c:v>22.291975040000001</c:v>
                </c:pt>
                <c:pt idx="168">
                  <c:v>22.427134800000001</c:v>
                </c:pt>
                <c:pt idx="169">
                  <c:v>22.562294569999999</c:v>
                </c:pt>
                <c:pt idx="170">
                  <c:v>22.697454329999999</c:v>
                </c:pt>
                <c:pt idx="171">
                  <c:v>22.83073688</c:v>
                </c:pt>
                <c:pt idx="172">
                  <c:v>22.96589664</c:v>
                </c:pt>
                <c:pt idx="173">
                  <c:v>23.101056410000002</c:v>
                </c:pt>
                <c:pt idx="174">
                  <c:v>23.236216169999999</c:v>
                </c:pt>
                <c:pt idx="175">
                  <c:v>23.369498719999999</c:v>
                </c:pt>
                <c:pt idx="176">
                  <c:v>23.50465848</c:v>
                </c:pt>
                <c:pt idx="177">
                  <c:v>23.63981824</c:v>
                </c:pt>
                <c:pt idx="178">
                  <c:v>23.774978010000002</c:v>
                </c:pt>
                <c:pt idx="179">
                  <c:v>23.910137769999999</c:v>
                </c:pt>
                <c:pt idx="180">
                  <c:v>24.04529754</c:v>
                </c:pt>
                <c:pt idx="181">
                  <c:v>24.17858008</c:v>
                </c:pt>
                <c:pt idx="182">
                  <c:v>24.313739850000001</c:v>
                </c:pt>
                <c:pt idx="183">
                  <c:v>24.448899610000002</c:v>
                </c:pt>
                <c:pt idx="184">
                  <c:v>24.582182159999999</c:v>
                </c:pt>
                <c:pt idx="185">
                  <c:v>24.717341919999999</c:v>
                </c:pt>
                <c:pt idx="186">
                  <c:v>24.85062447</c:v>
                </c:pt>
                <c:pt idx="187">
                  <c:v>24.98578423</c:v>
                </c:pt>
                <c:pt idx="188">
                  <c:v>25.120944000000001</c:v>
                </c:pt>
                <c:pt idx="189">
                  <c:v>25.256103759999998</c:v>
                </c:pt>
                <c:pt idx="190">
                  <c:v>25.389386309999999</c:v>
                </c:pt>
                <c:pt idx="191">
                  <c:v>25.522668849999999</c:v>
                </c:pt>
                <c:pt idx="192">
                  <c:v>25.65782862</c:v>
                </c:pt>
                <c:pt idx="193">
                  <c:v>25.792988380000001</c:v>
                </c:pt>
                <c:pt idx="194">
                  <c:v>25.926270930000001</c:v>
                </c:pt>
                <c:pt idx="195">
                  <c:v>26.059553470000001</c:v>
                </c:pt>
                <c:pt idx="196">
                  <c:v>26.194713239999999</c:v>
                </c:pt>
                <c:pt idx="197">
                  <c:v>26.327995779999998</c:v>
                </c:pt>
                <c:pt idx="198">
                  <c:v>26.46315555</c:v>
                </c:pt>
                <c:pt idx="199">
                  <c:v>26.596438089999999</c:v>
                </c:pt>
                <c:pt idx="200">
                  <c:v>26.72972064</c:v>
                </c:pt>
                <c:pt idx="201">
                  <c:v>26.864880400000001</c:v>
                </c:pt>
                <c:pt idx="202">
                  <c:v>26.998162950000001</c:v>
                </c:pt>
                <c:pt idx="203">
                  <c:v>27.133322710000002</c:v>
                </c:pt>
                <c:pt idx="204">
                  <c:v>27.266605259999999</c:v>
                </c:pt>
                <c:pt idx="205">
                  <c:v>27.401765019999999</c:v>
                </c:pt>
                <c:pt idx="206">
                  <c:v>27.53692479</c:v>
                </c:pt>
                <c:pt idx="207">
                  <c:v>27.67020733</c:v>
                </c:pt>
                <c:pt idx="208">
                  <c:v>27.803489880000001</c:v>
                </c:pt>
                <c:pt idx="209">
                  <c:v>27.93677242</c:v>
                </c:pt>
                <c:pt idx="210">
                  <c:v>28.070054970000001</c:v>
                </c:pt>
                <c:pt idx="211">
                  <c:v>28.203337510000001</c:v>
                </c:pt>
                <c:pt idx="212">
                  <c:v>28.334742840000001</c:v>
                </c:pt>
                <c:pt idx="213">
                  <c:v>28.46427095</c:v>
                </c:pt>
                <c:pt idx="214">
                  <c:v>28.601307930000001</c:v>
                </c:pt>
                <c:pt idx="215">
                  <c:v>28.736467690000001</c:v>
                </c:pt>
                <c:pt idx="216">
                  <c:v>28.867873020000001</c:v>
                </c:pt>
                <c:pt idx="217">
                  <c:v>29.004909999999999</c:v>
                </c:pt>
                <c:pt idx="218">
                  <c:v>29.14006977</c:v>
                </c:pt>
                <c:pt idx="219">
                  <c:v>29.2714751</c:v>
                </c:pt>
                <c:pt idx="220">
                  <c:v>29.40663486</c:v>
                </c:pt>
                <c:pt idx="221">
                  <c:v>29.539917410000001</c:v>
                </c:pt>
                <c:pt idx="222">
                  <c:v>29.669445509999999</c:v>
                </c:pt>
                <c:pt idx="223">
                  <c:v>29.80272806</c:v>
                </c:pt>
                <c:pt idx="224">
                  <c:v>29.932256169999999</c:v>
                </c:pt>
                <c:pt idx="225">
                  <c:v>30.065538709999998</c:v>
                </c:pt>
                <c:pt idx="226">
                  <c:v>30.195066820000001</c:v>
                </c:pt>
                <c:pt idx="227">
                  <c:v>30.326472150000001</c:v>
                </c:pt>
                <c:pt idx="228">
                  <c:v>30.461631910000001</c:v>
                </c:pt>
                <c:pt idx="229">
                  <c:v>30.596791670000002</c:v>
                </c:pt>
              </c:numCache>
            </c:numRef>
          </c:xVal>
          <c:yVal>
            <c:numRef>
              <c:f>'Shading (4)'!$F$32:$F$276</c:f>
              <c:numCache>
                <c:formatCode>General</c:formatCode>
                <c:ptCount val="245"/>
                <c:pt idx="0">
                  <c:v>9.3631270139999998</c:v>
                </c:pt>
                <c:pt idx="1">
                  <c:v>9.3625133209999998</c:v>
                </c:pt>
                <c:pt idx="2">
                  <c:v>9.3618996269999997</c:v>
                </c:pt>
                <c:pt idx="3">
                  <c:v>9.3612859329999996</c:v>
                </c:pt>
                <c:pt idx="4">
                  <c:v>9.3606722389999995</c:v>
                </c:pt>
                <c:pt idx="5">
                  <c:v>9.3600585449999993</c:v>
                </c:pt>
                <c:pt idx="6">
                  <c:v>9.3588311569999991</c:v>
                </c:pt>
                <c:pt idx="7">
                  <c:v>9.3582174640000009</c:v>
                </c:pt>
                <c:pt idx="8">
                  <c:v>9.3576037700000008</c:v>
                </c:pt>
                <c:pt idx="9">
                  <c:v>9.3569900760000007</c:v>
                </c:pt>
                <c:pt idx="10">
                  <c:v>9.3569900760000007</c:v>
                </c:pt>
                <c:pt idx="11">
                  <c:v>9.3563763820000005</c:v>
                </c:pt>
                <c:pt idx="12">
                  <c:v>9.3557626880000004</c:v>
                </c:pt>
                <c:pt idx="13">
                  <c:v>9.3557626880000004</c:v>
                </c:pt>
                <c:pt idx="14">
                  <c:v>9.3551489940000003</c:v>
                </c:pt>
                <c:pt idx="15">
                  <c:v>9.3545353010000003</c:v>
                </c:pt>
                <c:pt idx="16">
                  <c:v>9.3539216070000002</c:v>
                </c:pt>
                <c:pt idx="17">
                  <c:v>9.3533079130000001</c:v>
                </c:pt>
                <c:pt idx="18">
                  <c:v>9.352694219</c:v>
                </c:pt>
                <c:pt idx="19">
                  <c:v>9.3520805249999999</c:v>
                </c:pt>
                <c:pt idx="20">
                  <c:v>9.3514668309999998</c:v>
                </c:pt>
                <c:pt idx="21">
                  <c:v>9.3514668309999998</c:v>
                </c:pt>
                <c:pt idx="22">
                  <c:v>9.3508531369999996</c:v>
                </c:pt>
                <c:pt idx="23">
                  <c:v>9.3508531369999996</c:v>
                </c:pt>
                <c:pt idx="24">
                  <c:v>9.3502394439999996</c:v>
                </c:pt>
                <c:pt idx="25">
                  <c:v>9.3496257499999995</c:v>
                </c:pt>
                <c:pt idx="26">
                  <c:v>9.3496257499999995</c:v>
                </c:pt>
                <c:pt idx="27">
                  <c:v>9.3490120559999994</c:v>
                </c:pt>
                <c:pt idx="28">
                  <c:v>9.3483983619999993</c:v>
                </c:pt>
                <c:pt idx="29">
                  <c:v>9.3471709740000009</c:v>
                </c:pt>
                <c:pt idx="30">
                  <c:v>9.3471709740000009</c:v>
                </c:pt>
                <c:pt idx="31">
                  <c:v>9.3471709740000009</c:v>
                </c:pt>
                <c:pt idx="32">
                  <c:v>9.3465572810000008</c:v>
                </c:pt>
                <c:pt idx="33">
                  <c:v>9.3465572810000008</c:v>
                </c:pt>
                <c:pt idx="34">
                  <c:v>9.3459435870000007</c:v>
                </c:pt>
                <c:pt idx="35">
                  <c:v>9.3459435870000007</c:v>
                </c:pt>
                <c:pt idx="36">
                  <c:v>9.3453298930000006</c:v>
                </c:pt>
                <c:pt idx="37">
                  <c:v>9.3447161990000005</c:v>
                </c:pt>
                <c:pt idx="38">
                  <c:v>9.3434888110000003</c:v>
                </c:pt>
                <c:pt idx="39">
                  <c:v>9.3428751170000002</c:v>
                </c:pt>
                <c:pt idx="40">
                  <c:v>9.34164773</c:v>
                </c:pt>
                <c:pt idx="41">
                  <c:v>9.3410340359999999</c:v>
                </c:pt>
                <c:pt idx="42">
                  <c:v>9.3404203419999998</c:v>
                </c:pt>
                <c:pt idx="43">
                  <c:v>9.3404203419999998</c:v>
                </c:pt>
                <c:pt idx="44">
                  <c:v>9.3398066479999997</c:v>
                </c:pt>
                <c:pt idx="45">
                  <c:v>9.3398066479999997</c:v>
                </c:pt>
                <c:pt idx="46">
                  <c:v>9.3391929539999996</c:v>
                </c:pt>
                <c:pt idx="47">
                  <c:v>9.3391929539999996</c:v>
                </c:pt>
                <c:pt idx="48">
                  <c:v>9.3385792609999996</c:v>
                </c:pt>
                <c:pt idx="49">
                  <c:v>9.3379655669999995</c:v>
                </c:pt>
                <c:pt idx="50">
                  <c:v>9.3367381789999992</c:v>
                </c:pt>
                <c:pt idx="51">
                  <c:v>9.3355107910000008</c:v>
                </c:pt>
                <c:pt idx="52">
                  <c:v>9.3342834040000007</c:v>
                </c:pt>
                <c:pt idx="53">
                  <c:v>9.3336697100000006</c:v>
                </c:pt>
                <c:pt idx="54">
                  <c:v>9.3324423220000003</c:v>
                </c:pt>
                <c:pt idx="55">
                  <c:v>9.3318286280000002</c:v>
                </c:pt>
                <c:pt idx="56">
                  <c:v>9.3312149340000001</c:v>
                </c:pt>
                <c:pt idx="57">
                  <c:v>9.329987547</c:v>
                </c:pt>
                <c:pt idx="58">
                  <c:v>9.329987547</c:v>
                </c:pt>
                <c:pt idx="59">
                  <c:v>9.3287601589999998</c:v>
                </c:pt>
                <c:pt idx="60">
                  <c:v>9.3275327709999996</c:v>
                </c:pt>
                <c:pt idx="61">
                  <c:v>9.3263053839999994</c:v>
                </c:pt>
                <c:pt idx="62">
                  <c:v>9.3244643020000009</c:v>
                </c:pt>
                <c:pt idx="63">
                  <c:v>9.3232369140000007</c:v>
                </c:pt>
                <c:pt idx="64">
                  <c:v>9.3220095270000005</c:v>
                </c:pt>
                <c:pt idx="65">
                  <c:v>9.3207821390000003</c:v>
                </c:pt>
                <c:pt idx="66">
                  <c:v>9.3195547510000001</c:v>
                </c:pt>
                <c:pt idx="67">
                  <c:v>9.318941057</c:v>
                </c:pt>
                <c:pt idx="68">
                  <c:v>9.3183273639999999</c:v>
                </c:pt>
                <c:pt idx="69">
                  <c:v>9.3177136699999998</c:v>
                </c:pt>
                <c:pt idx="70">
                  <c:v>9.3164862819999996</c:v>
                </c:pt>
                <c:pt idx="71">
                  <c:v>9.3152588939999994</c:v>
                </c:pt>
                <c:pt idx="72">
                  <c:v>9.3140315069999993</c:v>
                </c:pt>
                <c:pt idx="73">
                  <c:v>9.3128041190000008</c:v>
                </c:pt>
                <c:pt idx="74">
                  <c:v>9.3121904250000007</c:v>
                </c:pt>
                <c:pt idx="75">
                  <c:v>9.3115767310000006</c:v>
                </c:pt>
                <c:pt idx="76">
                  <c:v>9.3103493440000005</c:v>
                </c:pt>
                <c:pt idx="77">
                  <c:v>9.3097356500000004</c:v>
                </c:pt>
                <c:pt idx="78">
                  <c:v>9.3091219560000003</c:v>
                </c:pt>
                <c:pt idx="79">
                  <c:v>9.3091219560000003</c:v>
                </c:pt>
                <c:pt idx="80">
                  <c:v>9.3085082620000001</c:v>
                </c:pt>
                <c:pt idx="81">
                  <c:v>9.3085082620000001</c:v>
                </c:pt>
                <c:pt idx="82">
                  <c:v>9.307894568</c:v>
                </c:pt>
                <c:pt idx="83">
                  <c:v>9.3066671799999998</c:v>
                </c:pt>
                <c:pt idx="84">
                  <c:v>9.3066671799999998</c:v>
                </c:pt>
                <c:pt idx="85">
                  <c:v>9.3054397929999997</c:v>
                </c:pt>
                <c:pt idx="86">
                  <c:v>9.3048260989999996</c:v>
                </c:pt>
                <c:pt idx="87">
                  <c:v>9.3035987109999994</c:v>
                </c:pt>
                <c:pt idx="88">
                  <c:v>9.3029850169999992</c:v>
                </c:pt>
                <c:pt idx="89">
                  <c:v>9.3023713239999992</c:v>
                </c:pt>
                <c:pt idx="90">
                  <c:v>9.3017576300000009</c:v>
                </c:pt>
                <c:pt idx="91">
                  <c:v>9.3011439360000008</c:v>
                </c:pt>
                <c:pt idx="92">
                  <c:v>9.3005302420000007</c:v>
                </c:pt>
                <c:pt idx="93">
                  <c:v>9.2999165480000006</c:v>
                </c:pt>
                <c:pt idx="94">
                  <c:v>9.2993028540000005</c:v>
                </c:pt>
                <c:pt idx="95">
                  <c:v>9.2980754670000003</c:v>
                </c:pt>
                <c:pt idx="96">
                  <c:v>9.2974617730000002</c:v>
                </c:pt>
                <c:pt idx="97">
                  <c:v>9.296234385</c:v>
                </c:pt>
                <c:pt idx="98">
                  <c:v>9.2950069969999998</c:v>
                </c:pt>
                <c:pt idx="99">
                  <c:v>9.2937796099999996</c:v>
                </c:pt>
                <c:pt idx="100">
                  <c:v>9.2919385279999993</c:v>
                </c:pt>
                <c:pt idx="101">
                  <c:v>9.2900974470000008</c:v>
                </c:pt>
                <c:pt idx="102">
                  <c:v>9.2876426710000004</c:v>
                </c:pt>
                <c:pt idx="103">
                  <c:v>9.2858015900000002</c:v>
                </c:pt>
                <c:pt idx="104">
                  <c:v>9.2827331199999996</c:v>
                </c:pt>
                <c:pt idx="105">
                  <c:v>9.2790509570000008</c:v>
                </c:pt>
                <c:pt idx="106">
                  <c:v>9.273527713</c:v>
                </c:pt>
                <c:pt idx="107">
                  <c:v>9.2673907740000008</c:v>
                </c:pt>
                <c:pt idx="108">
                  <c:v>9.2587990599999994</c:v>
                </c:pt>
                <c:pt idx="109">
                  <c:v>9.2502073469999999</c:v>
                </c:pt>
                <c:pt idx="110">
                  <c:v>9.2379334699999998</c:v>
                </c:pt>
                <c:pt idx="111">
                  <c:v>9.2238185109999993</c:v>
                </c:pt>
                <c:pt idx="112">
                  <c:v>9.2078624710000003</c:v>
                </c:pt>
                <c:pt idx="113">
                  <c:v>9.1894516559999992</c:v>
                </c:pt>
                <c:pt idx="114">
                  <c:v>9.1685860649999995</c:v>
                </c:pt>
                <c:pt idx="115">
                  <c:v>9.1452656989999994</c:v>
                </c:pt>
                <c:pt idx="116">
                  <c:v>9.1201042510000008</c:v>
                </c:pt>
                <c:pt idx="117">
                  <c:v>9.0912606399999998</c:v>
                </c:pt>
                <c:pt idx="118">
                  <c:v>9.0605759480000003</c:v>
                </c:pt>
                <c:pt idx="119">
                  <c:v>9.0262090930000003</c:v>
                </c:pt>
                <c:pt idx="120">
                  <c:v>8.9893874619999998</c:v>
                </c:pt>
                <c:pt idx="121">
                  <c:v>8.9494973620000007</c:v>
                </c:pt>
                <c:pt idx="122">
                  <c:v>8.9059250989999992</c:v>
                </c:pt>
                <c:pt idx="123">
                  <c:v>8.8592843660000007</c:v>
                </c:pt>
                <c:pt idx="124">
                  <c:v>8.8077340829999997</c:v>
                </c:pt>
                <c:pt idx="125">
                  <c:v>8.7525016369999999</c:v>
                </c:pt>
                <c:pt idx="126">
                  <c:v>8.6942007219999997</c:v>
                </c:pt>
                <c:pt idx="127">
                  <c:v>8.6236259289999992</c:v>
                </c:pt>
                <c:pt idx="128">
                  <c:v>8.5475278929999998</c:v>
                </c:pt>
                <c:pt idx="129">
                  <c:v>8.4671339989999996</c:v>
                </c:pt>
                <c:pt idx="130">
                  <c:v>8.3818305540000004</c:v>
                </c:pt>
                <c:pt idx="131">
                  <c:v>8.2916175590000005</c:v>
                </c:pt>
                <c:pt idx="132">
                  <c:v>8.1964950119999997</c:v>
                </c:pt>
                <c:pt idx="133">
                  <c:v>8.096462915</c:v>
                </c:pt>
                <c:pt idx="134">
                  <c:v>7.9927486549999998</c:v>
                </c:pt>
                <c:pt idx="135">
                  <c:v>7.8736920489999997</c:v>
                </c:pt>
                <c:pt idx="136">
                  <c:v>7.7503395859999999</c:v>
                </c:pt>
                <c:pt idx="137">
                  <c:v>7.626373429</c:v>
                </c:pt>
                <c:pt idx="138">
                  <c:v>7.507316823</c:v>
                </c:pt>
                <c:pt idx="139">
                  <c:v>7.404829951</c:v>
                </c:pt>
                <c:pt idx="140">
                  <c:v>7.3225949750000003</c:v>
                </c:pt>
                <c:pt idx="141">
                  <c:v>7.2618392839999997</c:v>
                </c:pt>
                <c:pt idx="142">
                  <c:v>7.2213354900000004</c:v>
                </c:pt>
                <c:pt idx="143">
                  <c:v>7.2004698999999999</c:v>
                </c:pt>
                <c:pt idx="144">
                  <c:v>7.1912644920000002</c:v>
                </c:pt>
                <c:pt idx="145">
                  <c:v>7.18451386</c:v>
                </c:pt>
                <c:pt idx="146">
                  <c:v>7.1783769209999999</c:v>
                </c:pt>
                <c:pt idx="147">
                  <c:v>7.172853677</c:v>
                </c:pt>
                <c:pt idx="148">
                  <c:v>7.1679441260000001</c:v>
                </c:pt>
                <c:pt idx="149">
                  <c:v>7.1624208810000001</c:v>
                </c:pt>
                <c:pt idx="150">
                  <c:v>7.1581250240000003</c:v>
                </c:pt>
                <c:pt idx="151">
                  <c:v>7.1532154739999996</c:v>
                </c:pt>
                <c:pt idx="152">
                  <c:v>7.1489196169999998</c:v>
                </c:pt>
                <c:pt idx="153">
                  <c:v>7.14462376</c:v>
                </c:pt>
                <c:pt idx="154">
                  <c:v>7.1397142090000001</c:v>
                </c:pt>
                <c:pt idx="155">
                  <c:v>7.1360320460000004</c:v>
                </c:pt>
                <c:pt idx="156">
                  <c:v>7.1329635769999999</c:v>
                </c:pt>
                <c:pt idx="157">
                  <c:v>7.1292814140000003</c:v>
                </c:pt>
                <c:pt idx="158">
                  <c:v>7.1262129439999997</c:v>
                </c:pt>
                <c:pt idx="159">
                  <c:v>7.1231444750000001</c:v>
                </c:pt>
                <c:pt idx="160">
                  <c:v>7.1200760059999997</c:v>
                </c:pt>
                <c:pt idx="161">
                  <c:v>7.1176212300000001</c:v>
                </c:pt>
                <c:pt idx="162">
                  <c:v>7.1145527609999997</c:v>
                </c:pt>
                <c:pt idx="163">
                  <c:v>7.1120979860000002</c:v>
                </c:pt>
                <c:pt idx="164">
                  <c:v>7.1096432099999998</c:v>
                </c:pt>
                <c:pt idx="165">
                  <c:v>7.1078021290000004</c:v>
                </c:pt>
                <c:pt idx="166">
                  <c:v>7.1059610470000001</c:v>
                </c:pt>
                <c:pt idx="167">
                  <c:v>7.1041199659999998</c:v>
                </c:pt>
                <c:pt idx="168">
                  <c:v>7.1022788840000004</c:v>
                </c:pt>
                <c:pt idx="169">
                  <c:v>7.1004378030000002</c:v>
                </c:pt>
                <c:pt idx="170">
                  <c:v>7.0985967209999998</c:v>
                </c:pt>
                <c:pt idx="171">
                  <c:v>7.0973693329999996</c:v>
                </c:pt>
                <c:pt idx="172">
                  <c:v>7.0961419460000004</c:v>
                </c:pt>
                <c:pt idx="173">
                  <c:v>7.0955282520000003</c:v>
                </c:pt>
                <c:pt idx="174">
                  <c:v>7.094300864</c:v>
                </c:pt>
                <c:pt idx="175">
                  <c:v>7.0936871699999999</c:v>
                </c:pt>
                <c:pt idx="176">
                  <c:v>7.0930734769999999</c:v>
                </c:pt>
                <c:pt idx="177">
                  <c:v>7.0918460889999997</c:v>
                </c:pt>
                <c:pt idx="178">
                  <c:v>7.0906187010000004</c:v>
                </c:pt>
                <c:pt idx="179">
                  <c:v>7.0893913130000001</c:v>
                </c:pt>
                <c:pt idx="180">
                  <c:v>7.088163926</c:v>
                </c:pt>
                <c:pt idx="181">
                  <c:v>7.0875502319999999</c:v>
                </c:pt>
                <c:pt idx="182">
                  <c:v>7.0869365379999998</c:v>
                </c:pt>
                <c:pt idx="183">
                  <c:v>7.0869365379999998</c:v>
                </c:pt>
                <c:pt idx="184">
                  <c:v>7.0863228439999997</c:v>
                </c:pt>
                <c:pt idx="185">
                  <c:v>7.0857091499999996</c:v>
                </c:pt>
                <c:pt idx="186">
                  <c:v>7.0844817630000003</c:v>
                </c:pt>
                <c:pt idx="187">
                  <c:v>7.0838680690000002</c:v>
                </c:pt>
                <c:pt idx="188">
                  <c:v>7.082640681</c:v>
                </c:pt>
                <c:pt idx="189">
                  <c:v>7.0820269869999999</c:v>
                </c:pt>
                <c:pt idx="190">
                  <c:v>7.0807995999999997</c:v>
                </c:pt>
                <c:pt idx="191">
                  <c:v>7.0807995999999997</c:v>
                </c:pt>
                <c:pt idx="192">
                  <c:v>7.0801859059999996</c:v>
                </c:pt>
                <c:pt idx="193">
                  <c:v>7.0795722120000004</c:v>
                </c:pt>
                <c:pt idx="194">
                  <c:v>7.0789585180000003</c:v>
                </c:pt>
                <c:pt idx="195">
                  <c:v>7.0777311300000001</c:v>
                </c:pt>
                <c:pt idx="196">
                  <c:v>7.0771174370000001</c:v>
                </c:pt>
                <c:pt idx="197">
                  <c:v>7.0758900489999998</c:v>
                </c:pt>
                <c:pt idx="198">
                  <c:v>7.0752763549999997</c:v>
                </c:pt>
                <c:pt idx="199">
                  <c:v>7.0746626609999996</c:v>
                </c:pt>
                <c:pt idx="200">
                  <c:v>7.0740489670000004</c:v>
                </c:pt>
                <c:pt idx="201">
                  <c:v>7.0734352730000003</c:v>
                </c:pt>
                <c:pt idx="202">
                  <c:v>7.0722078860000002</c:v>
                </c:pt>
                <c:pt idx="203">
                  <c:v>7.0709804979999999</c:v>
                </c:pt>
                <c:pt idx="204">
                  <c:v>7.0697531099999997</c:v>
                </c:pt>
                <c:pt idx="205">
                  <c:v>7.0679120290000004</c:v>
                </c:pt>
                <c:pt idx="206">
                  <c:v>7.066070947</c:v>
                </c:pt>
                <c:pt idx="207">
                  <c:v>7.0636161719999997</c:v>
                </c:pt>
                <c:pt idx="208">
                  <c:v>7.0617750900000003</c:v>
                </c:pt>
                <c:pt idx="209">
                  <c:v>7.0580929269999997</c:v>
                </c:pt>
                <c:pt idx="210">
                  <c:v>7.0537970699999999</c:v>
                </c:pt>
                <c:pt idx="211">
                  <c:v>7.0464327439999996</c:v>
                </c:pt>
                <c:pt idx="212">
                  <c:v>7.0298630099999997</c:v>
                </c:pt>
                <c:pt idx="213">
                  <c:v>6.99795093</c:v>
                </c:pt>
                <c:pt idx="214">
                  <c:v>6.9433321780000004</c:v>
                </c:pt>
                <c:pt idx="215">
                  <c:v>6.8690752230000003</c:v>
                </c:pt>
                <c:pt idx="216">
                  <c:v>6.7745663699999996</c:v>
                </c:pt>
                <c:pt idx="217">
                  <c:v>6.652441295</c:v>
                </c:pt>
                <c:pt idx="218">
                  <c:v>6.5235655870000002</c:v>
                </c:pt>
                <c:pt idx="219">
                  <c:v>6.3897803289999997</c:v>
                </c:pt>
                <c:pt idx="220">
                  <c:v>6.2443348869999999</c:v>
                </c:pt>
                <c:pt idx="221">
                  <c:v>6.0964346699999998</c:v>
                </c:pt>
                <c:pt idx="222">
                  <c:v>5.9473070650000004</c:v>
                </c:pt>
                <c:pt idx="223">
                  <c:v>5.7877466650000002</c:v>
                </c:pt>
                <c:pt idx="224">
                  <c:v>5.6281862650000001</c:v>
                </c:pt>
                <c:pt idx="225">
                  <c:v>5.4569656819999999</c:v>
                </c:pt>
                <c:pt idx="226">
                  <c:v>5.2869724869999999</c:v>
                </c:pt>
                <c:pt idx="227">
                  <c:v>5.1077738840000002</c:v>
                </c:pt>
                <c:pt idx="228">
                  <c:v>4.9205972600000001</c:v>
                </c:pt>
                <c:pt idx="229">
                  <c:v>4.7266700049999999</c:v>
                </c:pt>
              </c:numCache>
            </c:numRef>
          </c:yVal>
          <c:smooth val="1"/>
          <c:extLst>
            <c:ext xmlns:c16="http://schemas.microsoft.com/office/drawing/2014/chart" uri="{C3380CC4-5D6E-409C-BE32-E72D297353CC}">
              <c16:uniqueId val="{00000002-A526-4DCD-93BE-46B8FE8D0CE0}"/>
            </c:ext>
          </c:extLst>
        </c:ser>
        <c:ser>
          <c:idx val="3"/>
          <c:order val="3"/>
          <c:tx>
            <c:strRef>
              <c:f>'Shading (4)'!$H$11</c:f>
              <c:strCache>
                <c:ptCount val="1"/>
                <c:pt idx="0">
                  <c:v>37.5% Shading</c:v>
                </c:pt>
              </c:strCache>
            </c:strRef>
          </c:tx>
          <c:marker>
            <c:symbol val="none"/>
          </c:marker>
          <c:xVal>
            <c:numRef>
              <c:f>'Shading (4)'!$I$32:$I$276</c:f>
              <c:numCache>
                <c:formatCode>General</c:formatCode>
                <c:ptCount val="245"/>
              </c:numCache>
            </c:numRef>
          </c:xVal>
          <c:yVal>
            <c:numRef>
              <c:f>'Shading (4)'!$H$32:$H$276</c:f>
              <c:numCache>
                <c:formatCode>General</c:formatCode>
                <c:ptCount val="245"/>
              </c:numCache>
            </c:numRef>
          </c:yVal>
          <c:smooth val="1"/>
          <c:extLst>
            <c:ext xmlns:c16="http://schemas.microsoft.com/office/drawing/2014/chart" uri="{C3380CC4-5D6E-409C-BE32-E72D297353CC}">
              <c16:uniqueId val="{00000003-A526-4DCD-93BE-46B8FE8D0CE0}"/>
            </c:ext>
          </c:extLst>
        </c:ser>
        <c:ser>
          <c:idx val="4"/>
          <c:order val="4"/>
          <c:tx>
            <c:strRef>
              <c:f>'Shading (4)'!$J$11</c:f>
              <c:strCache>
                <c:ptCount val="1"/>
                <c:pt idx="0">
                  <c:v>50% Shading</c:v>
                </c:pt>
              </c:strCache>
            </c:strRef>
          </c:tx>
          <c:marker>
            <c:symbol val="none"/>
          </c:marker>
          <c:xVal>
            <c:numRef>
              <c:f>'Shading (4)'!$K$32:$K$276</c:f>
              <c:numCache>
                <c:formatCode>General</c:formatCode>
                <c:ptCount val="245"/>
              </c:numCache>
            </c:numRef>
          </c:xVal>
          <c:yVal>
            <c:numRef>
              <c:f>'Shading (4)'!$J$32:$J$276</c:f>
              <c:numCache>
                <c:formatCode>General</c:formatCode>
                <c:ptCount val="245"/>
              </c:numCache>
            </c:numRef>
          </c:yVal>
          <c:smooth val="1"/>
          <c:extLst>
            <c:ext xmlns:c16="http://schemas.microsoft.com/office/drawing/2014/chart" uri="{C3380CC4-5D6E-409C-BE32-E72D297353CC}">
              <c16:uniqueId val="{00000004-A526-4DCD-93BE-46B8FE8D0CE0}"/>
            </c:ext>
          </c:extLst>
        </c:ser>
        <c:ser>
          <c:idx val="5"/>
          <c:order val="5"/>
          <c:tx>
            <c:v>IMP</c:v>
          </c:tx>
          <c:marker>
            <c:symbol val="none"/>
          </c:marker>
          <c:xVal>
            <c:numRef>
              <c:f>'Shading (4)'!$F$7:$G$7</c:f>
              <c:numCache>
                <c:formatCode>General</c:formatCode>
                <c:ptCount val="2"/>
                <c:pt idx="0">
                  <c:v>0</c:v>
                </c:pt>
                <c:pt idx="1">
                  <c:v>32.684259147848898</c:v>
                </c:pt>
              </c:numCache>
            </c:numRef>
          </c:xVal>
          <c:yVal>
            <c:numRef>
              <c:f>('Shading (4)'!$D$7,'Shading (4)'!$D$7)</c:f>
              <c:numCache>
                <c:formatCode>0.0</c:formatCode>
                <c:ptCount val="2"/>
                <c:pt idx="0">
                  <c:v>8.6555380090000007</c:v>
                </c:pt>
                <c:pt idx="1">
                  <c:v>8.6555380090000007</c:v>
                </c:pt>
              </c:numCache>
            </c:numRef>
          </c:yVal>
          <c:smooth val="1"/>
          <c:extLst>
            <c:ext xmlns:c16="http://schemas.microsoft.com/office/drawing/2014/chart" uri="{C3380CC4-5D6E-409C-BE32-E72D297353CC}">
              <c16:uniqueId val="{00000005-A526-4DCD-93BE-46B8FE8D0CE0}"/>
            </c:ext>
          </c:extLst>
        </c:ser>
        <c:dLbls>
          <c:showLegendKey val="0"/>
          <c:showVal val="0"/>
          <c:showCatName val="0"/>
          <c:showSerName val="0"/>
          <c:showPercent val="0"/>
          <c:showBubbleSize val="0"/>
        </c:dLbls>
        <c:axId val="272212816"/>
        <c:axId val="407043744"/>
      </c:scatterChart>
      <c:valAx>
        <c:axId val="272212816"/>
        <c:scaling>
          <c:orientation val="minMax"/>
          <c:max val="45"/>
          <c:min val="0"/>
        </c:scaling>
        <c:delete val="0"/>
        <c:axPos val="b"/>
        <c:title>
          <c:tx>
            <c:rich>
              <a:bodyPr/>
              <a:lstStyle/>
              <a:p>
                <a:pPr>
                  <a:defRPr/>
                </a:pPr>
                <a:r>
                  <a:rPr lang="en-US"/>
                  <a:t>Voltage [V]</a:t>
                </a:r>
              </a:p>
            </c:rich>
          </c:tx>
          <c:overlay val="0"/>
        </c:title>
        <c:numFmt formatCode="#,##0" sourceLinked="0"/>
        <c:majorTickMark val="out"/>
        <c:minorTickMark val="none"/>
        <c:tickLblPos val="nextTo"/>
        <c:crossAx val="407043744"/>
        <c:crosses val="autoZero"/>
        <c:crossBetween val="midCat"/>
      </c:valAx>
      <c:valAx>
        <c:axId val="407043744"/>
        <c:scaling>
          <c:orientation val="minMax"/>
        </c:scaling>
        <c:delete val="0"/>
        <c:axPos val="l"/>
        <c:majorGridlines/>
        <c:title>
          <c:tx>
            <c:rich>
              <a:bodyPr rot="-5400000" vert="horz"/>
              <a:lstStyle/>
              <a:p>
                <a:pPr>
                  <a:defRPr/>
                </a:pPr>
                <a:r>
                  <a:rPr lang="en-US"/>
                  <a:t>Current [A]</a:t>
                </a:r>
              </a:p>
            </c:rich>
          </c:tx>
          <c:overlay val="0"/>
        </c:title>
        <c:numFmt formatCode="General" sourceLinked="1"/>
        <c:majorTickMark val="out"/>
        <c:minorTickMark val="none"/>
        <c:tickLblPos val="nextTo"/>
        <c:crossAx val="272212816"/>
        <c:crosses val="autoZero"/>
        <c:crossBetween val="midCat"/>
      </c:valAx>
    </c:plotArea>
    <c:legend>
      <c:legendPos val="r"/>
      <c:overlay val="0"/>
    </c:legend>
    <c:plotVisOnly val="1"/>
    <c:dispBlanksAs val="gap"/>
    <c:showDLblsOverMax val="0"/>
  </c:chart>
  <c:printSettings>
    <c:headerFooter/>
    <c:pageMargins b="0.75000000000000233" l="0.70000000000000062" r="0.70000000000000062" t="0.750000000000002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Trise 1</c:v>
          </c:tx>
          <c:spPr>
            <a:ln w="28575">
              <a:noFill/>
            </a:ln>
          </c:spPr>
          <c:xVal>
            <c:numRef>
              <c:f>'Non-Intrusive HS (1)'!$B$17:$B$634</c:f>
              <c:numCache>
                <c:formatCode>m/d/yyyy\ h:mm</c:formatCode>
                <c:ptCount val="618"/>
                <c:pt idx="0">
                  <c:v>42964.380555555559</c:v>
                </c:pt>
                <c:pt idx="1">
                  <c:v>42964.380624999998</c:v>
                </c:pt>
                <c:pt idx="2">
                  <c:v>42964.380694444444</c:v>
                </c:pt>
                <c:pt idx="3">
                  <c:v>42964.38076388889</c:v>
                </c:pt>
                <c:pt idx="4">
                  <c:v>42964.380833333336</c:v>
                </c:pt>
                <c:pt idx="5">
                  <c:v>42964.380902777775</c:v>
                </c:pt>
                <c:pt idx="6">
                  <c:v>42964.380972222221</c:v>
                </c:pt>
                <c:pt idx="7">
                  <c:v>42964.381041666667</c:v>
                </c:pt>
                <c:pt idx="8">
                  <c:v>42964.381111111114</c:v>
                </c:pt>
                <c:pt idx="9">
                  <c:v>42964.381180555552</c:v>
                </c:pt>
                <c:pt idx="10">
                  <c:v>42964.381249999999</c:v>
                </c:pt>
                <c:pt idx="11">
                  <c:v>42964.381319444445</c:v>
                </c:pt>
                <c:pt idx="12">
                  <c:v>42964.381388888891</c:v>
                </c:pt>
                <c:pt idx="13">
                  <c:v>42964.381458333337</c:v>
                </c:pt>
                <c:pt idx="14">
                  <c:v>42964.381527777776</c:v>
                </c:pt>
                <c:pt idx="15">
                  <c:v>42964.381597222222</c:v>
                </c:pt>
                <c:pt idx="16">
                  <c:v>42964.381666666668</c:v>
                </c:pt>
                <c:pt idx="17">
                  <c:v>42964.381736111114</c:v>
                </c:pt>
                <c:pt idx="18">
                  <c:v>42964.381805555553</c:v>
                </c:pt>
                <c:pt idx="19">
                  <c:v>42964.381874999999</c:v>
                </c:pt>
                <c:pt idx="20">
                  <c:v>42964.381944444445</c:v>
                </c:pt>
                <c:pt idx="21">
                  <c:v>42964.382013888891</c:v>
                </c:pt>
                <c:pt idx="22">
                  <c:v>42964.38208333333</c:v>
                </c:pt>
                <c:pt idx="23">
                  <c:v>42964.382152777776</c:v>
                </c:pt>
                <c:pt idx="24">
                  <c:v>42964.382222222222</c:v>
                </c:pt>
                <c:pt idx="25">
                  <c:v>42964.382291666669</c:v>
                </c:pt>
                <c:pt idx="26">
                  <c:v>42964.382361111115</c:v>
                </c:pt>
                <c:pt idx="27">
                  <c:v>42964.382430555554</c:v>
                </c:pt>
                <c:pt idx="28">
                  <c:v>42964.3825</c:v>
                </c:pt>
                <c:pt idx="29">
                  <c:v>42964.382569444446</c:v>
                </c:pt>
                <c:pt idx="30">
                  <c:v>42964.382638888892</c:v>
                </c:pt>
                <c:pt idx="31">
                  <c:v>42964.382708333331</c:v>
                </c:pt>
                <c:pt idx="32">
                  <c:v>42964.382777777777</c:v>
                </c:pt>
                <c:pt idx="33">
                  <c:v>42964.382847222223</c:v>
                </c:pt>
                <c:pt idx="34">
                  <c:v>42964.382916666669</c:v>
                </c:pt>
                <c:pt idx="35">
                  <c:v>42964.382986111108</c:v>
                </c:pt>
                <c:pt idx="36">
                  <c:v>42964.383055555554</c:v>
                </c:pt>
                <c:pt idx="37">
                  <c:v>42964.383125</c:v>
                </c:pt>
                <c:pt idx="38">
                  <c:v>42964.383194444446</c:v>
                </c:pt>
                <c:pt idx="39">
                  <c:v>42964.383263888885</c:v>
                </c:pt>
                <c:pt idx="40">
                  <c:v>42964.383333333331</c:v>
                </c:pt>
                <c:pt idx="41">
                  <c:v>42964.383402777778</c:v>
                </c:pt>
                <c:pt idx="42">
                  <c:v>42964.383472222224</c:v>
                </c:pt>
                <c:pt idx="43">
                  <c:v>42964.38354166667</c:v>
                </c:pt>
                <c:pt idx="44">
                  <c:v>42964.383611111109</c:v>
                </c:pt>
                <c:pt idx="45">
                  <c:v>42964.383680555555</c:v>
                </c:pt>
                <c:pt idx="46">
                  <c:v>42964.383750000001</c:v>
                </c:pt>
                <c:pt idx="47">
                  <c:v>42964.383819444447</c:v>
                </c:pt>
                <c:pt idx="48">
                  <c:v>42964.383888888886</c:v>
                </c:pt>
                <c:pt idx="49">
                  <c:v>42964.383958333332</c:v>
                </c:pt>
                <c:pt idx="50">
                  <c:v>42964.384027777778</c:v>
                </c:pt>
                <c:pt idx="51">
                  <c:v>42964.384097222224</c:v>
                </c:pt>
                <c:pt idx="52">
                  <c:v>42964.384166666663</c:v>
                </c:pt>
                <c:pt idx="53">
                  <c:v>42964.384236111109</c:v>
                </c:pt>
                <c:pt idx="54">
                  <c:v>42964.384305555555</c:v>
                </c:pt>
                <c:pt idx="55">
                  <c:v>42964.384375000001</c:v>
                </c:pt>
                <c:pt idx="56">
                  <c:v>42964.384444444448</c:v>
                </c:pt>
                <c:pt idx="57">
                  <c:v>42964.384513888886</c:v>
                </c:pt>
                <c:pt idx="58">
                  <c:v>42964.384583333333</c:v>
                </c:pt>
                <c:pt idx="59">
                  <c:v>42964.384652777779</c:v>
                </c:pt>
                <c:pt idx="60">
                  <c:v>42964.384722222225</c:v>
                </c:pt>
                <c:pt idx="61">
                  <c:v>42964.384791666664</c:v>
                </c:pt>
                <c:pt idx="62">
                  <c:v>42964.38486111111</c:v>
                </c:pt>
                <c:pt idx="63">
                  <c:v>42964.384930555556</c:v>
                </c:pt>
                <c:pt idx="64">
                  <c:v>42964.385000000002</c:v>
                </c:pt>
                <c:pt idx="65">
                  <c:v>42964.385069444441</c:v>
                </c:pt>
                <c:pt idx="66">
                  <c:v>42964.385138888887</c:v>
                </c:pt>
                <c:pt idx="67">
                  <c:v>42964.385208333333</c:v>
                </c:pt>
                <c:pt idx="68">
                  <c:v>42964.385277777779</c:v>
                </c:pt>
                <c:pt idx="69">
                  <c:v>42964.385347222225</c:v>
                </c:pt>
                <c:pt idx="70">
                  <c:v>42964.385416666664</c:v>
                </c:pt>
                <c:pt idx="71">
                  <c:v>42964.38548611111</c:v>
                </c:pt>
                <c:pt idx="72">
                  <c:v>42964.385555555556</c:v>
                </c:pt>
                <c:pt idx="73">
                  <c:v>42964.385625000003</c:v>
                </c:pt>
                <c:pt idx="74">
                  <c:v>42964.385694444441</c:v>
                </c:pt>
                <c:pt idx="75">
                  <c:v>42964.385763888888</c:v>
                </c:pt>
                <c:pt idx="76">
                  <c:v>42964.385833333334</c:v>
                </c:pt>
                <c:pt idx="77">
                  <c:v>42964.38590277778</c:v>
                </c:pt>
                <c:pt idx="78">
                  <c:v>42964.385972222219</c:v>
                </c:pt>
                <c:pt idx="79">
                  <c:v>42964.386041666665</c:v>
                </c:pt>
                <c:pt idx="80">
                  <c:v>42964.386111111111</c:v>
                </c:pt>
                <c:pt idx="81">
                  <c:v>42964.386180555557</c:v>
                </c:pt>
                <c:pt idx="82">
                  <c:v>42964.386250000003</c:v>
                </c:pt>
                <c:pt idx="83">
                  <c:v>42964.386319444442</c:v>
                </c:pt>
                <c:pt idx="84">
                  <c:v>42964.386388888888</c:v>
                </c:pt>
                <c:pt idx="85">
                  <c:v>42964.386458333334</c:v>
                </c:pt>
                <c:pt idx="86">
                  <c:v>42964.38652777778</c:v>
                </c:pt>
                <c:pt idx="87">
                  <c:v>42964.386597222219</c:v>
                </c:pt>
                <c:pt idx="88">
                  <c:v>42964.386666666665</c:v>
                </c:pt>
                <c:pt idx="89">
                  <c:v>42964.386736111112</c:v>
                </c:pt>
                <c:pt idx="90">
                  <c:v>42964.386805555558</c:v>
                </c:pt>
                <c:pt idx="91">
                  <c:v>42964.386874999997</c:v>
                </c:pt>
                <c:pt idx="92">
                  <c:v>42964.386944444443</c:v>
                </c:pt>
                <c:pt idx="93">
                  <c:v>42964.387013888889</c:v>
                </c:pt>
                <c:pt idx="94">
                  <c:v>42964.387083333335</c:v>
                </c:pt>
                <c:pt idx="95">
                  <c:v>42964.387152777781</c:v>
                </c:pt>
                <c:pt idx="96">
                  <c:v>42964.38722222222</c:v>
                </c:pt>
                <c:pt idx="97">
                  <c:v>42964.387291666666</c:v>
                </c:pt>
                <c:pt idx="98">
                  <c:v>42964.387361111112</c:v>
                </c:pt>
                <c:pt idx="99">
                  <c:v>42964.387430555558</c:v>
                </c:pt>
                <c:pt idx="100">
                  <c:v>42964.387499999997</c:v>
                </c:pt>
                <c:pt idx="101">
                  <c:v>42964.387569444443</c:v>
                </c:pt>
                <c:pt idx="102">
                  <c:v>42964.387638888889</c:v>
                </c:pt>
                <c:pt idx="103">
                  <c:v>42964.387708333335</c:v>
                </c:pt>
                <c:pt idx="104">
                  <c:v>42964.387777777774</c:v>
                </c:pt>
                <c:pt idx="105">
                  <c:v>42964.38784722222</c:v>
                </c:pt>
                <c:pt idx="106">
                  <c:v>42964.387916666667</c:v>
                </c:pt>
                <c:pt idx="107">
                  <c:v>42964.387986111113</c:v>
                </c:pt>
                <c:pt idx="108">
                  <c:v>42964.388055555559</c:v>
                </c:pt>
                <c:pt idx="109">
                  <c:v>42964.388124999998</c:v>
                </c:pt>
                <c:pt idx="110">
                  <c:v>42964.388194444444</c:v>
                </c:pt>
                <c:pt idx="111">
                  <c:v>42964.38826388889</c:v>
                </c:pt>
                <c:pt idx="112">
                  <c:v>42964.388333333336</c:v>
                </c:pt>
                <c:pt idx="113">
                  <c:v>42964.388402777775</c:v>
                </c:pt>
                <c:pt idx="114">
                  <c:v>42964.388472222221</c:v>
                </c:pt>
                <c:pt idx="115">
                  <c:v>42964.388541666667</c:v>
                </c:pt>
                <c:pt idx="116">
                  <c:v>42964.388611111113</c:v>
                </c:pt>
                <c:pt idx="117">
                  <c:v>42964.388680555552</c:v>
                </c:pt>
                <c:pt idx="118">
                  <c:v>42964.388749999998</c:v>
                </c:pt>
                <c:pt idx="119">
                  <c:v>42964.388819444444</c:v>
                </c:pt>
                <c:pt idx="120">
                  <c:v>42964.388888888891</c:v>
                </c:pt>
                <c:pt idx="121">
                  <c:v>42964.388958333337</c:v>
                </c:pt>
                <c:pt idx="122">
                  <c:v>42964.389027777775</c:v>
                </c:pt>
                <c:pt idx="123">
                  <c:v>42964.389097222222</c:v>
                </c:pt>
                <c:pt idx="124">
                  <c:v>42964.389166666668</c:v>
                </c:pt>
                <c:pt idx="125">
                  <c:v>42964.389236111114</c:v>
                </c:pt>
                <c:pt idx="126">
                  <c:v>42964.389305555553</c:v>
                </c:pt>
                <c:pt idx="127">
                  <c:v>42964.389374999999</c:v>
                </c:pt>
                <c:pt idx="128">
                  <c:v>42964.389444444445</c:v>
                </c:pt>
                <c:pt idx="129">
                  <c:v>42964.389513888891</c:v>
                </c:pt>
                <c:pt idx="130">
                  <c:v>42964.38958333333</c:v>
                </c:pt>
                <c:pt idx="131">
                  <c:v>42964.389652777776</c:v>
                </c:pt>
                <c:pt idx="132">
                  <c:v>42964.389722222222</c:v>
                </c:pt>
                <c:pt idx="133">
                  <c:v>42964.389791666668</c:v>
                </c:pt>
                <c:pt idx="134">
                  <c:v>42964.389861111114</c:v>
                </c:pt>
                <c:pt idx="135">
                  <c:v>42964.389930555553</c:v>
                </c:pt>
                <c:pt idx="136">
                  <c:v>42964.39</c:v>
                </c:pt>
                <c:pt idx="137">
                  <c:v>42964.390069444446</c:v>
                </c:pt>
                <c:pt idx="138">
                  <c:v>42964.390138888892</c:v>
                </c:pt>
                <c:pt idx="139">
                  <c:v>42964.390208333331</c:v>
                </c:pt>
                <c:pt idx="140">
                  <c:v>42964.390277777777</c:v>
                </c:pt>
                <c:pt idx="141">
                  <c:v>42964.390347222223</c:v>
                </c:pt>
                <c:pt idx="142">
                  <c:v>42964.390416666669</c:v>
                </c:pt>
                <c:pt idx="143">
                  <c:v>42964.390486111108</c:v>
                </c:pt>
                <c:pt idx="144">
                  <c:v>42964.390555555554</c:v>
                </c:pt>
                <c:pt idx="145">
                  <c:v>42964.390625</c:v>
                </c:pt>
                <c:pt idx="146">
                  <c:v>42964.390694444446</c:v>
                </c:pt>
                <c:pt idx="147">
                  <c:v>42964.390763888892</c:v>
                </c:pt>
                <c:pt idx="148">
                  <c:v>42964.390833333331</c:v>
                </c:pt>
                <c:pt idx="149">
                  <c:v>42964.390902777777</c:v>
                </c:pt>
                <c:pt idx="150">
                  <c:v>42964.390972222223</c:v>
                </c:pt>
                <c:pt idx="151">
                  <c:v>42964.391041666669</c:v>
                </c:pt>
                <c:pt idx="152">
                  <c:v>42964.391111111108</c:v>
                </c:pt>
                <c:pt idx="153">
                  <c:v>42964.391180555554</c:v>
                </c:pt>
                <c:pt idx="154">
                  <c:v>42964.391250000001</c:v>
                </c:pt>
                <c:pt idx="155">
                  <c:v>42964.391319444447</c:v>
                </c:pt>
                <c:pt idx="156">
                  <c:v>42964.391388888886</c:v>
                </c:pt>
                <c:pt idx="157">
                  <c:v>42964.391458333332</c:v>
                </c:pt>
                <c:pt idx="158">
                  <c:v>42964.391527777778</c:v>
                </c:pt>
                <c:pt idx="159">
                  <c:v>42964.391597222224</c:v>
                </c:pt>
                <c:pt idx="160">
                  <c:v>42964.39166666667</c:v>
                </c:pt>
                <c:pt idx="161">
                  <c:v>42964.391736111109</c:v>
                </c:pt>
                <c:pt idx="162">
                  <c:v>42964.391805555555</c:v>
                </c:pt>
                <c:pt idx="163">
                  <c:v>42964.391875000001</c:v>
                </c:pt>
                <c:pt idx="164">
                  <c:v>42964.391944444447</c:v>
                </c:pt>
                <c:pt idx="165">
                  <c:v>42964.392013888886</c:v>
                </c:pt>
                <c:pt idx="166">
                  <c:v>42964.392083333332</c:v>
                </c:pt>
                <c:pt idx="167">
                  <c:v>42964.392152777778</c:v>
                </c:pt>
                <c:pt idx="168">
                  <c:v>42964.392222222225</c:v>
                </c:pt>
                <c:pt idx="169">
                  <c:v>42964.392291666663</c:v>
                </c:pt>
                <c:pt idx="170">
                  <c:v>42964.392361111109</c:v>
                </c:pt>
                <c:pt idx="171">
                  <c:v>42964.392430555556</c:v>
                </c:pt>
                <c:pt idx="172">
                  <c:v>42964.392500000002</c:v>
                </c:pt>
                <c:pt idx="173">
                  <c:v>42964.392569444448</c:v>
                </c:pt>
                <c:pt idx="174">
                  <c:v>42964.392638888887</c:v>
                </c:pt>
                <c:pt idx="175">
                  <c:v>42964.392708333333</c:v>
                </c:pt>
                <c:pt idx="176">
                  <c:v>42964.392777777779</c:v>
                </c:pt>
                <c:pt idx="177">
                  <c:v>42964.392847222225</c:v>
                </c:pt>
                <c:pt idx="178">
                  <c:v>42964.392916666664</c:v>
                </c:pt>
                <c:pt idx="179">
                  <c:v>42964.39298611111</c:v>
                </c:pt>
                <c:pt idx="180">
                  <c:v>42964.393055555556</c:v>
                </c:pt>
                <c:pt idx="181">
                  <c:v>42964.393125000002</c:v>
                </c:pt>
                <c:pt idx="182">
                  <c:v>42964.393194444441</c:v>
                </c:pt>
                <c:pt idx="183">
                  <c:v>42964.393263888887</c:v>
                </c:pt>
                <c:pt idx="184">
                  <c:v>42964.393333333333</c:v>
                </c:pt>
                <c:pt idx="185">
                  <c:v>42964.39340277778</c:v>
                </c:pt>
                <c:pt idx="186">
                  <c:v>42964.393472222226</c:v>
                </c:pt>
                <c:pt idx="187">
                  <c:v>42964.393541666665</c:v>
                </c:pt>
                <c:pt idx="188">
                  <c:v>42964.393611111111</c:v>
                </c:pt>
                <c:pt idx="189">
                  <c:v>42964.393680555557</c:v>
                </c:pt>
                <c:pt idx="190">
                  <c:v>42964.393750000003</c:v>
                </c:pt>
                <c:pt idx="191">
                  <c:v>42964.393819444442</c:v>
                </c:pt>
                <c:pt idx="192">
                  <c:v>42964.393888888888</c:v>
                </c:pt>
                <c:pt idx="193">
                  <c:v>42964.393958333334</c:v>
                </c:pt>
                <c:pt idx="194">
                  <c:v>42964.39402777778</c:v>
                </c:pt>
                <c:pt idx="195">
                  <c:v>42964.394097222219</c:v>
                </c:pt>
                <c:pt idx="196">
                  <c:v>42964.394166666665</c:v>
                </c:pt>
                <c:pt idx="197">
                  <c:v>42964.394236111111</c:v>
                </c:pt>
                <c:pt idx="198">
                  <c:v>42964.394305555557</c:v>
                </c:pt>
                <c:pt idx="199">
                  <c:v>42964.394375000003</c:v>
                </c:pt>
                <c:pt idx="200">
                  <c:v>42964.394444444442</c:v>
                </c:pt>
                <c:pt idx="201">
                  <c:v>42964.394513888888</c:v>
                </c:pt>
                <c:pt idx="202">
                  <c:v>42964.394583333335</c:v>
                </c:pt>
                <c:pt idx="203">
                  <c:v>42964.394652777781</c:v>
                </c:pt>
                <c:pt idx="204">
                  <c:v>42964.39472222222</c:v>
                </c:pt>
                <c:pt idx="205">
                  <c:v>42964.394791666666</c:v>
                </c:pt>
                <c:pt idx="206">
                  <c:v>42964.394861111112</c:v>
                </c:pt>
                <c:pt idx="207">
                  <c:v>42964.394930555558</c:v>
                </c:pt>
                <c:pt idx="208">
                  <c:v>42964.394999999997</c:v>
                </c:pt>
                <c:pt idx="209">
                  <c:v>42964.395069444443</c:v>
                </c:pt>
                <c:pt idx="210">
                  <c:v>42964.395138888889</c:v>
                </c:pt>
                <c:pt idx="211">
                  <c:v>42964.395208333335</c:v>
                </c:pt>
                <c:pt idx="212">
                  <c:v>42964.395277777781</c:v>
                </c:pt>
                <c:pt idx="213">
                  <c:v>42964.39534722222</c:v>
                </c:pt>
                <c:pt idx="214">
                  <c:v>42964.395416666666</c:v>
                </c:pt>
                <c:pt idx="215">
                  <c:v>42964.395486111112</c:v>
                </c:pt>
                <c:pt idx="216">
                  <c:v>42964.395555555559</c:v>
                </c:pt>
                <c:pt idx="217">
                  <c:v>42964.395624999997</c:v>
                </c:pt>
                <c:pt idx="218">
                  <c:v>42964.395694444444</c:v>
                </c:pt>
                <c:pt idx="219">
                  <c:v>42964.39576388889</c:v>
                </c:pt>
                <c:pt idx="220">
                  <c:v>42964.395833333336</c:v>
                </c:pt>
                <c:pt idx="221">
                  <c:v>42964.395902777775</c:v>
                </c:pt>
                <c:pt idx="222">
                  <c:v>42964.395972222221</c:v>
                </c:pt>
                <c:pt idx="223">
                  <c:v>42964.396041666667</c:v>
                </c:pt>
                <c:pt idx="224">
                  <c:v>42964.396111111113</c:v>
                </c:pt>
                <c:pt idx="225">
                  <c:v>42964.396180555559</c:v>
                </c:pt>
                <c:pt idx="226">
                  <c:v>42964.396249999998</c:v>
                </c:pt>
                <c:pt idx="227">
                  <c:v>42964.396319444444</c:v>
                </c:pt>
                <c:pt idx="228">
                  <c:v>42964.39638888889</c:v>
                </c:pt>
                <c:pt idx="229">
                  <c:v>42964.396458333336</c:v>
                </c:pt>
                <c:pt idx="230">
                  <c:v>42964.396527777775</c:v>
                </c:pt>
                <c:pt idx="231">
                  <c:v>42964.396597222221</c:v>
                </c:pt>
                <c:pt idx="232">
                  <c:v>42964.396666666667</c:v>
                </c:pt>
                <c:pt idx="233">
                  <c:v>42964.396736111114</c:v>
                </c:pt>
                <c:pt idx="234">
                  <c:v>42964.396805555552</c:v>
                </c:pt>
                <c:pt idx="235">
                  <c:v>42964.396874999999</c:v>
                </c:pt>
                <c:pt idx="236">
                  <c:v>42964.396944444445</c:v>
                </c:pt>
                <c:pt idx="237">
                  <c:v>42964.397013888891</c:v>
                </c:pt>
                <c:pt idx="238">
                  <c:v>42964.397083333337</c:v>
                </c:pt>
                <c:pt idx="239">
                  <c:v>42964.397152777776</c:v>
                </c:pt>
                <c:pt idx="240">
                  <c:v>42964.397222222222</c:v>
                </c:pt>
                <c:pt idx="241">
                  <c:v>42964.397291666668</c:v>
                </c:pt>
                <c:pt idx="242">
                  <c:v>42964.397361111114</c:v>
                </c:pt>
                <c:pt idx="243">
                  <c:v>42964.397430555553</c:v>
                </c:pt>
                <c:pt idx="244">
                  <c:v>42964.397499999999</c:v>
                </c:pt>
                <c:pt idx="245">
                  <c:v>42964.397569444445</c:v>
                </c:pt>
                <c:pt idx="246">
                  <c:v>42964.397638888891</c:v>
                </c:pt>
                <c:pt idx="247">
                  <c:v>42964.39770833333</c:v>
                </c:pt>
                <c:pt idx="248">
                  <c:v>42964.397777777776</c:v>
                </c:pt>
                <c:pt idx="249">
                  <c:v>42964.397847222222</c:v>
                </c:pt>
                <c:pt idx="250">
                  <c:v>42964.397916666669</c:v>
                </c:pt>
                <c:pt idx="251">
                  <c:v>42964.397986111115</c:v>
                </c:pt>
                <c:pt idx="252">
                  <c:v>42964.398055555554</c:v>
                </c:pt>
                <c:pt idx="253">
                  <c:v>42964.398125</c:v>
                </c:pt>
                <c:pt idx="254">
                  <c:v>42964.398194444446</c:v>
                </c:pt>
                <c:pt idx="255">
                  <c:v>42964.398263888892</c:v>
                </c:pt>
                <c:pt idx="256">
                  <c:v>42964.398333333331</c:v>
                </c:pt>
                <c:pt idx="257">
                  <c:v>42964.398402777777</c:v>
                </c:pt>
                <c:pt idx="258">
                  <c:v>42964.398472222223</c:v>
                </c:pt>
                <c:pt idx="259">
                  <c:v>42964.398541666669</c:v>
                </c:pt>
                <c:pt idx="260">
                  <c:v>42964.398611111108</c:v>
                </c:pt>
                <c:pt idx="261">
                  <c:v>42964.398680555554</c:v>
                </c:pt>
                <c:pt idx="262">
                  <c:v>42964.39875</c:v>
                </c:pt>
                <c:pt idx="263">
                  <c:v>42964.398819444446</c:v>
                </c:pt>
                <c:pt idx="264">
                  <c:v>42964.398888888885</c:v>
                </c:pt>
                <c:pt idx="265">
                  <c:v>42964.398958333331</c:v>
                </c:pt>
                <c:pt idx="266">
                  <c:v>42964.399027777778</c:v>
                </c:pt>
                <c:pt idx="267">
                  <c:v>42964.399097222224</c:v>
                </c:pt>
                <c:pt idx="268">
                  <c:v>42964.39916666667</c:v>
                </c:pt>
                <c:pt idx="269">
                  <c:v>42964.399236111109</c:v>
                </c:pt>
                <c:pt idx="270">
                  <c:v>42964.399305555555</c:v>
                </c:pt>
                <c:pt idx="271">
                  <c:v>42964.399375000001</c:v>
                </c:pt>
                <c:pt idx="272">
                  <c:v>42964.399444444447</c:v>
                </c:pt>
                <c:pt idx="273">
                  <c:v>42964.399513888886</c:v>
                </c:pt>
                <c:pt idx="274">
                  <c:v>42964.399583333332</c:v>
                </c:pt>
                <c:pt idx="275">
                  <c:v>42964.399652777778</c:v>
                </c:pt>
                <c:pt idx="276">
                  <c:v>42964.399722222224</c:v>
                </c:pt>
                <c:pt idx="277">
                  <c:v>42964.399791666663</c:v>
                </c:pt>
                <c:pt idx="278">
                  <c:v>42964.399861111109</c:v>
                </c:pt>
                <c:pt idx="279">
                  <c:v>42964.399930555555</c:v>
                </c:pt>
                <c:pt idx="280">
                  <c:v>42964.4</c:v>
                </c:pt>
                <c:pt idx="281">
                  <c:v>42964.400069444448</c:v>
                </c:pt>
                <c:pt idx="282">
                  <c:v>42964.400138888886</c:v>
                </c:pt>
                <c:pt idx="283">
                  <c:v>42964.400208333333</c:v>
                </c:pt>
                <c:pt idx="284">
                  <c:v>42964.400277777779</c:v>
                </c:pt>
                <c:pt idx="285">
                  <c:v>42964.400347222225</c:v>
                </c:pt>
                <c:pt idx="286">
                  <c:v>42964.400416666664</c:v>
                </c:pt>
                <c:pt idx="287">
                  <c:v>42964.40048611111</c:v>
                </c:pt>
                <c:pt idx="288">
                  <c:v>42964.400555555556</c:v>
                </c:pt>
                <c:pt idx="289">
                  <c:v>42964.400625000002</c:v>
                </c:pt>
                <c:pt idx="290">
                  <c:v>42964.400694444441</c:v>
                </c:pt>
                <c:pt idx="291">
                  <c:v>42964.400763888887</c:v>
                </c:pt>
                <c:pt idx="292">
                  <c:v>42964.400833333333</c:v>
                </c:pt>
                <c:pt idx="293">
                  <c:v>42964.400902777779</c:v>
                </c:pt>
                <c:pt idx="294">
                  <c:v>42964.400972222225</c:v>
                </c:pt>
                <c:pt idx="295">
                  <c:v>42964.401041666664</c:v>
                </c:pt>
                <c:pt idx="296">
                  <c:v>42964.40111111111</c:v>
                </c:pt>
                <c:pt idx="297">
                  <c:v>42964.401180555556</c:v>
                </c:pt>
                <c:pt idx="298">
                  <c:v>42964.401250000003</c:v>
                </c:pt>
                <c:pt idx="299">
                  <c:v>42964.401319444441</c:v>
                </c:pt>
                <c:pt idx="300">
                  <c:v>42964.401388888888</c:v>
                </c:pt>
                <c:pt idx="301">
                  <c:v>42964.401458333334</c:v>
                </c:pt>
                <c:pt idx="302">
                  <c:v>42964.40152777778</c:v>
                </c:pt>
                <c:pt idx="303">
                  <c:v>42964.401597222219</c:v>
                </c:pt>
                <c:pt idx="304">
                  <c:v>42964.401666666665</c:v>
                </c:pt>
                <c:pt idx="305">
                  <c:v>42964.401736111111</c:v>
                </c:pt>
                <c:pt idx="306">
                  <c:v>42964.401805555557</c:v>
                </c:pt>
                <c:pt idx="307">
                  <c:v>42964.401875000003</c:v>
                </c:pt>
                <c:pt idx="308">
                  <c:v>42964.401944444442</c:v>
                </c:pt>
                <c:pt idx="309">
                  <c:v>42964.402013888888</c:v>
                </c:pt>
                <c:pt idx="310">
                  <c:v>42964.402083333334</c:v>
                </c:pt>
                <c:pt idx="311">
                  <c:v>42964.40215277778</c:v>
                </c:pt>
                <c:pt idx="312">
                  <c:v>42964.402222222219</c:v>
                </c:pt>
                <c:pt idx="313">
                  <c:v>42964.402291666665</c:v>
                </c:pt>
                <c:pt idx="314">
                  <c:v>42964.402361111112</c:v>
                </c:pt>
                <c:pt idx="315">
                  <c:v>42964.402430555558</c:v>
                </c:pt>
                <c:pt idx="316">
                  <c:v>42964.402499999997</c:v>
                </c:pt>
                <c:pt idx="317">
                  <c:v>42964.402569444443</c:v>
                </c:pt>
                <c:pt idx="318">
                  <c:v>42964.402638888889</c:v>
                </c:pt>
                <c:pt idx="319">
                  <c:v>42964.402708333335</c:v>
                </c:pt>
                <c:pt idx="320">
                  <c:v>42964.402777777781</c:v>
                </c:pt>
                <c:pt idx="321">
                  <c:v>42964.40284722222</c:v>
                </c:pt>
                <c:pt idx="322">
                  <c:v>42964.402916666666</c:v>
                </c:pt>
                <c:pt idx="323">
                  <c:v>42964.402986111112</c:v>
                </c:pt>
                <c:pt idx="324">
                  <c:v>42964.403055555558</c:v>
                </c:pt>
                <c:pt idx="325">
                  <c:v>42964.403124999997</c:v>
                </c:pt>
                <c:pt idx="326">
                  <c:v>42964.403194444443</c:v>
                </c:pt>
                <c:pt idx="327">
                  <c:v>42964.403263888889</c:v>
                </c:pt>
                <c:pt idx="328">
                  <c:v>42964.403333333335</c:v>
                </c:pt>
                <c:pt idx="329">
                  <c:v>42964.403402777774</c:v>
                </c:pt>
                <c:pt idx="330">
                  <c:v>42964.40347222222</c:v>
                </c:pt>
                <c:pt idx="331">
                  <c:v>42964.403541666667</c:v>
                </c:pt>
                <c:pt idx="332">
                  <c:v>42964.403611111113</c:v>
                </c:pt>
                <c:pt idx="333">
                  <c:v>42964.403680555559</c:v>
                </c:pt>
                <c:pt idx="334">
                  <c:v>42964.403749999998</c:v>
                </c:pt>
                <c:pt idx="335">
                  <c:v>42964.403819444444</c:v>
                </c:pt>
                <c:pt idx="336">
                  <c:v>42964.40388888889</c:v>
                </c:pt>
                <c:pt idx="337">
                  <c:v>42964.403958333336</c:v>
                </c:pt>
                <c:pt idx="338">
                  <c:v>42964.404027777775</c:v>
                </c:pt>
                <c:pt idx="339">
                  <c:v>42964.404097222221</c:v>
                </c:pt>
                <c:pt idx="340">
                  <c:v>42964.404166666667</c:v>
                </c:pt>
                <c:pt idx="341">
                  <c:v>42964.404236111113</c:v>
                </c:pt>
                <c:pt idx="342">
                  <c:v>42964.404305555552</c:v>
                </c:pt>
                <c:pt idx="343">
                  <c:v>42964.404374999998</c:v>
                </c:pt>
                <c:pt idx="344">
                  <c:v>42964.404444444444</c:v>
                </c:pt>
                <c:pt idx="345">
                  <c:v>42964.404513888891</c:v>
                </c:pt>
                <c:pt idx="346">
                  <c:v>42964.404583333337</c:v>
                </c:pt>
                <c:pt idx="347">
                  <c:v>42964.404652777775</c:v>
                </c:pt>
                <c:pt idx="348">
                  <c:v>42964.404722222222</c:v>
                </c:pt>
                <c:pt idx="349">
                  <c:v>42964.404791666668</c:v>
                </c:pt>
                <c:pt idx="350">
                  <c:v>42964.404861111114</c:v>
                </c:pt>
                <c:pt idx="351">
                  <c:v>42964.404930555553</c:v>
                </c:pt>
                <c:pt idx="352">
                  <c:v>42964.404999999999</c:v>
                </c:pt>
                <c:pt idx="353">
                  <c:v>42964.405069444445</c:v>
                </c:pt>
                <c:pt idx="354">
                  <c:v>42964.405138888891</c:v>
                </c:pt>
                <c:pt idx="355">
                  <c:v>42964.40520833333</c:v>
                </c:pt>
                <c:pt idx="356">
                  <c:v>42964.405277777776</c:v>
                </c:pt>
                <c:pt idx="357">
                  <c:v>42964.405347222222</c:v>
                </c:pt>
                <c:pt idx="358">
                  <c:v>42964.405416666668</c:v>
                </c:pt>
                <c:pt idx="359">
                  <c:v>42964.405486111114</c:v>
                </c:pt>
                <c:pt idx="360">
                  <c:v>42964.405555555553</c:v>
                </c:pt>
                <c:pt idx="361">
                  <c:v>42964.405624999999</c:v>
                </c:pt>
                <c:pt idx="362">
                  <c:v>42964.405694444446</c:v>
                </c:pt>
                <c:pt idx="363">
                  <c:v>42964.405763888892</c:v>
                </c:pt>
                <c:pt idx="364">
                  <c:v>42964.405833333331</c:v>
                </c:pt>
                <c:pt idx="365">
                  <c:v>42964.405902777777</c:v>
                </c:pt>
                <c:pt idx="366">
                  <c:v>42964.405972222223</c:v>
                </c:pt>
                <c:pt idx="367">
                  <c:v>42964.406041666669</c:v>
                </c:pt>
                <c:pt idx="368">
                  <c:v>42964.406111111108</c:v>
                </c:pt>
                <c:pt idx="369">
                  <c:v>42964.406180555554</c:v>
                </c:pt>
                <c:pt idx="370">
                  <c:v>42964.40625</c:v>
                </c:pt>
                <c:pt idx="371">
                  <c:v>42964.406319444446</c:v>
                </c:pt>
                <c:pt idx="372">
                  <c:v>42964.406388888892</c:v>
                </c:pt>
                <c:pt idx="373">
                  <c:v>42964.406458333331</c:v>
                </c:pt>
                <c:pt idx="374">
                  <c:v>42964.406527777777</c:v>
                </c:pt>
                <c:pt idx="375">
                  <c:v>42964.406597222223</c:v>
                </c:pt>
                <c:pt idx="376">
                  <c:v>42964.406666666669</c:v>
                </c:pt>
                <c:pt idx="377">
                  <c:v>42964.406736111108</c:v>
                </c:pt>
                <c:pt idx="378">
                  <c:v>42964.406805555554</c:v>
                </c:pt>
                <c:pt idx="379">
                  <c:v>42964.406875000001</c:v>
                </c:pt>
                <c:pt idx="380">
                  <c:v>42964.406944444447</c:v>
                </c:pt>
                <c:pt idx="381">
                  <c:v>42964.407013888886</c:v>
                </c:pt>
                <c:pt idx="382">
                  <c:v>42964.407083333332</c:v>
                </c:pt>
                <c:pt idx="383">
                  <c:v>42964.407152777778</c:v>
                </c:pt>
                <c:pt idx="384">
                  <c:v>42964.407222222224</c:v>
                </c:pt>
                <c:pt idx="385">
                  <c:v>42964.40729166667</c:v>
                </c:pt>
                <c:pt idx="386">
                  <c:v>42964.407361111109</c:v>
                </c:pt>
                <c:pt idx="387">
                  <c:v>42964.407430555555</c:v>
                </c:pt>
                <c:pt idx="388">
                  <c:v>42964.407500000001</c:v>
                </c:pt>
                <c:pt idx="389">
                  <c:v>42964.407569444447</c:v>
                </c:pt>
                <c:pt idx="390">
                  <c:v>42964.407638888886</c:v>
                </c:pt>
                <c:pt idx="391">
                  <c:v>42964.407708333332</c:v>
                </c:pt>
                <c:pt idx="392">
                  <c:v>42964.407777777778</c:v>
                </c:pt>
                <c:pt idx="393">
                  <c:v>42964.407847222225</c:v>
                </c:pt>
                <c:pt idx="394">
                  <c:v>42964.407916666663</c:v>
                </c:pt>
                <c:pt idx="395">
                  <c:v>42964.407986111109</c:v>
                </c:pt>
                <c:pt idx="396">
                  <c:v>42964.408055555556</c:v>
                </c:pt>
                <c:pt idx="397">
                  <c:v>42964.408125000002</c:v>
                </c:pt>
                <c:pt idx="398">
                  <c:v>42964.408194444448</c:v>
                </c:pt>
                <c:pt idx="399">
                  <c:v>42964.408263888887</c:v>
                </c:pt>
                <c:pt idx="400">
                  <c:v>42964.408333333333</c:v>
                </c:pt>
                <c:pt idx="401">
                  <c:v>42964.408402777779</c:v>
                </c:pt>
                <c:pt idx="402">
                  <c:v>42964.408472222225</c:v>
                </c:pt>
                <c:pt idx="403">
                  <c:v>42964.408541666664</c:v>
                </c:pt>
                <c:pt idx="404">
                  <c:v>42964.40861111111</c:v>
                </c:pt>
                <c:pt idx="405">
                  <c:v>42964.408680555556</c:v>
                </c:pt>
                <c:pt idx="406">
                  <c:v>42964.408750000002</c:v>
                </c:pt>
                <c:pt idx="407">
                  <c:v>42964.408819444441</c:v>
                </c:pt>
                <c:pt idx="408">
                  <c:v>42964.408888888887</c:v>
                </c:pt>
                <c:pt idx="409">
                  <c:v>42964.408958333333</c:v>
                </c:pt>
                <c:pt idx="410">
                  <c:v>42964.40902777778</c:v>
                </c:pt>
                <c:pt idx="411">
                  <c:v>42964.409097222226</c:v>
                </c:pt>
                <c:pt idx="412">
                  <c:v>42964.409166666665</c:v>
                </c:pt>
                <c:pt idx="413">
                  <c:v>42964.409236111111</c:v>
                </c:pt>
                <c:pt idx="414">
                  <c:v>42964.409305555557</c:v>
                </c:pt>
                <c:pt idx="415">
                  <c:v>42964.409375000003</c:v>
                </c:pt>
                <c:pt idx="416">
                  <c:v>42964.409444444442</c:v>
                </c:pt>
                <c:pt idx="417">
                  <c:v>42964.409513888888</c:v>
                </c:pt>
                <c:pt idx="418">
                  <c:v>42964.409583333334</c:v>
                </c:pt>
                <c:pt idx="419">
                  <c:v>42964.40965277778</c:v>
                </c:pt>
                <c:pt idx="420">
                  <c:v>42964.409722222219</c:v>
                </c:pt>
                <c:pt idx="421">
                  <c:v>42964.409791666665</c:v>
                </c:pt>
                <c:pt idx="422">
                  <c:v>42964.409861111111</c:v>
                </c:pt>
                <c:pt idx="423">
                  <c:v>42964.409930555557</c:v>
                </c:pt>
                <c:pt idx="424">
                  <c:v>42964.41</c:v>
                </c:pt>
                <c:pt idx="425">
                  <c:v>42964.410069444442</c:v>
                </c:pt>
                <c:pt idx="426">
                  <c:v>42964.410138888888</c:v>
                </c:pt>
                <c:pt idx="427">
                  <c:v>42964.410208333335</c:v>
                </c:pt>
                <c:pt idx="428">
                  <c:v>42964.410277777781</c:v>
                </c:pt>
                <c:pt idx="429">
                  <c:v>42964.41034722222</c:v>
                </c:pt>
                <c:pt idx="430">
                  <c:v>42964.410416666666</c:v>
                </c:pt>
                <c:pt idx="431">
                  <c:v>42964.410486111112</c:v>
                </c:pt>
                <c:pt idx="432">
                  <c:v>42964.410555555558</c:v>
                </c:pt>
                <c:pt idx="433">
                  <c:v>42964.410624999997</c:v>
                </c:pt>
                <c:pt idx="434">
                  <c:v>42964.410694444443</c:v>
                </c:pt>
                <c:pt idx="435">
                  <c:v>42964.410763888889</c:v>
                </c:pt>
                <c:pt idx="436">
                  <c:v>42964.410833333335</c:v>
                </c:pt>
                <c:pt idx="437">
                  <c:v>42964.410902777781</c:v>
                </c:pt>
                <c:pt idx="438">
                  <c:v>42964.41097222222</c:v>
                </c:pt>
                <c:pt idx="439">
                  <c:v>42964.411041666666</c:v>
                </c:pt>
                <c:pt idx="440">
                  <c:v>42964.411111111112</c:v>
                </c:pt>
                <c:pt idx="441">
                  <c:v>42964.411180555559</c:v>
                </c:pt>
                <c:pt idx="442">
                  <c:v>42964.411249999997</c:v>
                </c:pt>
                <c:pt idx="443">
                  <c:v>42964.411319444444</c:v>
                </c:pt>
                <c:pt idx="444">
                  <c:v>42964.41138888889</c:v>
                </c:pt>
                <c:pt idx="445">
                  <c:v>42964.411458333336</c:v>
                </c:pt>
                <c:pt idx="446">
                  <c:v>42964.411527777775</c:v>
                </c:pt>
                <c:pt idx="447">
                  <c:v>42964.411597222221</c:v>
                </c:pt>
                <c:pt idx="448">
                  <c:v>42964.411666666667</c:v>
                </c:pt>
                <c:pt idx="449">
                  <c:v>42964.411736111113</c:v>
                </c:pt>
                <c:pt idx="450">
                  <c:v>42964.411805555559</c:v>
                </c:pt>
                <c:pt idx="451">
                  <c:v>42964.411874999998</c:v>
                </c:pt>
                <c:pt idx="452">
                  <c:v>42964.411944444444</c:v>
                </c:pt>
                <c:pt idx="453">
                  <c:v>42964.41201388889</c:v>
                </c:pt>
                <c:pt idx="454">
                  <c:v>42964.412083333336</c:v>
                </c:pt>
                <c:pt idx="455">
                  <c:v>42964.412152777775</c:v>
                </c:pt>
                <c:pt idx="456">
                  <c:v>42964.412222222221</c:v>
                </c:pt>
                <c:pt idx="457">
                  <c:v>42964.412291666667</c:v>
                </c:pt>
                <c:pt idx="458">
                  <c:v>42964.412361111114</c:v>
                </c:pt>
                <c:pt idx="459">
                  <c:v>42964.412430555552</c:v>
                </c:pt>
                <c:pt idx="460">
                  <c:v>42964.412499999999</c:v>
                </c:pt>
                <c:pt idx="461">
                  <c:v>42964.412569444445</c:v>
                </c:pt>
                <c:pt idx="462">
                  <c:v>42964.412638888891</c:v>
                </c:pt>
                <c:pt idx="463">
                  <c:v>42964.412708333337</c:v>
                </c:pt>
                <c:pt idx="464">
                  <c:v>42964.412777777776</c:v>
                </c:pt>
                <c:pt idx="465">
                  <c:v>42964.412847222222</c:v>
                </c:pt>
                <c:pt idx="466">
                  <c:v>42964.412916666668</c:v>
                </c:pt>
                <c:pt idx="467">
                  <c:v>42964.412986111114</c:v>
                </c:pt>
                <c:pt idx="468">
                  <c:v>42964.413055555553</c:v>
                </c:pt>
                <c:pt idx="469">
                  <c:v>42964.413124999999</c:v>
                </c:pt>
                <c:pt idx="470">
                  <c:v>42964.413194444445</c:v>
                </c:pt>
                <c:pt idx="471">
                  <c:v>42964.413263888891</c:v>
                </c:pt>
                <c:pt idx="472">
                  <c:v>42964.41333333333</c:v>
                </c:pt>
                <c:pt idx="473">
                  <c:v>42964.413402777776</c:v>
                </c:pt>
                <c:pt idx="474">
                  <c:v>42964.413472222222</c:v>
                </c:pt>
                <c:pt idx="475">
                  <c:v>42964.413541666669</c:v>
                </c:pt>
                <c:pt idx="476">
                  <c:v>42964.413611111115</c:v>
                </c:pt>
                <c:pt idx="477">
                  <c:v>42964.413680555554</c:v>
                </c:pt>
                <c:pt idx="478">
                  <c:v>42964.41375</c:v>
                </c:pt>
                <c:pt idx="479">
                  <c:v>42964.413819444446</c:v>
                </c:pt>
                <c:pt idx="480">
                  <c:v>42964.413888888892</c:v>
                </c:pt>
                <c:pt idx="481">
                  <c:v>42964.413958333331</c:v>
                </c:pt>
                <c:pt idx="482">
                  <c:v>42964.414027777777</c:v>
                </c:pt>
                <c:pt idx="483">
                  <c:v>42964.414097222223</c:v>
                </c:pt>
                <c:pt idx="484">
                  <c:v>42964.414166666669</c:v>
                </c:pt>
                <c:pt idx="485">
                  <c:v>42964.414236111108</c:v>
                </c:pt>
                <c:pt idx="486">
                  <c:v>42964.414305555554</c:v>
                </c:pt>
                <c:pt idx="487">
                  <c:v>42964.414375</c:v>
                </c:pt>
                <c:pt idx="488">
                  <c:v>42964.414444444446</c:v>
                </c:pt>
                <c:pt idx="489">
                  <c:v>42964.414513888885</c:v>
                </c:pt>
                <c:pt idx="490">
                  <c:v>42964.414583333331</c:v>
                </c:pt>
                <c:pt idx="491">
                  <c:v>42964.414652777778</c:v>
                </c:pt>
                <c:pt idx="492">
                  <c:v>42964.414722222224</c:v>
                </c:pt>
                <c:pt idx="493">
                  <c:v>42964.41479166667</c:v>
                </c:pt>
                <c:pt idx="494">
                  <c:v>42964.414861111109</c:v>
                </c:pt>
                <c:pt idx="495">
                  <c:v>42964.414930555555</c:v>
                </c:pt>
                <c:pt idx="496">
                  <c:v>42964.415000000001</c:v>
                </c:pt>
                <c:pt idx="497">
                  <c:v>42964.415069444447</c:v>
                </c:pt>
                <c:pt idx="498">
                  <c:v>42964.415138888886</c:v>
                </c:pt>
                <c:pt idx="499">
                  <c:v>42964.415208333332</c:v>
                </c:pt>
                <c:pt idx="500">
                  <c:v>42964.415277777778</c:v>
                </c:pt>
                <c:pt idx="501">
                  <c:v>42964.415347222224</c:v>
                </c:pt>
                <c:pt idx="502">
                  <c:v>42964.415416666663</c:v>
                </c:pt>
                <c:pt idx="503">
                  <c:v>42964.415486111109</c:v>
                </c:pt>
                <c:pt idx="504">
                  <c:v>42964.415555555555</c:v>
                </c:pt>
                <c:pt idx="505">
                  <c:v>42964.415625000001</c:v>
                </c:pt>
                <c:pt idx="506">
                  <c:v>42964.415694444448</c:v>
                </c:pt>
                <c:pt idx="507">
                  <c:v>42964.415763888886</c:v>
                </c:pt>
                <c:pt idx="508">
                  <c:v>42964.415833333333</c:v>
                </c:pt>
                <c:pt idx="509">
                  <c:v>42964.415902777779</c:v>
                </c:pt>
                <c:pt idx="510">
                  <c:v>42964.415972222225</c:v>
                </c:pt>
                <c:pt idx="511">
                  <c:v>42964.416041666664</c:v>
                </c:pt>
                <c:pt idx="512">
                  <c:v>42964.41611111111</c:v>
                </c:pt>
                <c:pt idx="513">
                  <c:v>42964.416180555556</c:v>
                </c:pt>
                <c:pt idx="514">
                  <c:v>42964.416250000002</c:v>
                </c:pt>
                <c:pt idx="515">
                  <c:v>42964.416319444441</c:v>
                </c:pt>
                <c:pt idx="516">
                  <c:v>42964.416388888887</c:v>
                </c:pt>
                <c:pt idx="517">
                  <c:v>42964.416458333333</c:v>
                </c:pt>
                <c:pt idx="518">
                  <c:v>42964.416527777779</c:v>
                </c:pt>
                <c:pt idx="519">
                  <c:v>42964.416597222225</c:v>
                </c:pt>
                <c:pt idx="520">
                  <c:v>42964.416666666664</c:v>
                </c:pt>
                <c:pt idx="521">
                  <c:v>42964.41673611111</c:v>
                </c:pt>
                <c:pt idx="522">
                  <c:v>42964.416805555556</c:v>
                </c:pt>
                <c:pt idx="523">
                  <c:v>42964.416875000003</c:v>
                </c:pt>
                <c:pt idx="524">
                  <c:v>42964.416944444441</c:v>
                </c:pt>
                <c:pt idx="525">
                  <c:v>42964.417013888888</c:v>
                </c:pt>
                <c:pt idx="526">
                  <c:v>42964.417083333334</c:v>
                </c:pt>
                <c:pt idx="527">
                  <c:v>42964.41715277778</c:v>
                </c:pt>
                <c:pt idx="528">
                  <c:v>42964.417222222219</c:v>
                </c:pt>
                <c:pt idx="529">
                  <c:v>42964.417291666665</c:v>
                </c:pt>
                <c:pt idx="530">
                  <c:v>42964.417361111111</c:v>
                </c:pt>
                <c:pt idx="531">
                  <c:v>42964.417430555557</c:v>
                </c:pt>
                <c:pt idx="532">
                  <c:v>42964.417500000003</c:v>
                </c:pt>
                <c:pt idx="533">
                  <c:v>42964.417569444442</c:v>
                </c:pt>
                <c:pt idx="534">
                  <c:v>42964.417638888888</c:v>
                </c:pt>
                <c:pt idx="535">
                  <c:v>42964.417708333334</c:v>
                </c:pt>
                <c:pt idx="536">
                  <c:v>42964.41777777778</c:v>
                </c:pt>
                <c:pt idx="537">
                  <c:v>42964.417847222219</c:v>
                </c:pt>
                <c:pt idx="538">
                  <c:v>42964.417916666665</c:v>
                </c:pt>
                <c:pt idx="539">
                  <c:v>42964.417986111112</c:v>
                </c:pt>
                <c:pt idx="540">
                  <c:v>42964.418055555558</c:v>
                </c:pt>
                <c:pt idx="541">
                  <c:v>42964.418124999997</c:v>
                </c:pt>
                <c:pt idx="542">
                  <c:v>42964.418194444443</c:v>
                </c:pt>
                <c:pt idx="543">
                  <c:v>42964.418263888889</c:v>
                </c:pt>
                <c:pt idx="544">
                  <c:v>42964.418333333335</c:v>
                </c:pt>
                <c:pt idx="545">
                  <c:v>42964.418402777781</c:v>
                </c:pt>
                <c:pt idx="546">
                  <c:v>42964.41847222222</c:v>
                </c:pt>
                <c:pt idx="547">
                  <c:v>42964.418541666666</c:v>
                </c:pt>
                <c:pt idx="548">
                  <c:v>42964.418611111112</c:v>
                </c:pt>
                <c:pt idx="549">
                  <c:v>42964.418680555558</c:v>
                </c:pt>
                <c:pt idx="550">
                  <c:v>42964.418749999997</c:v>
                </c:pt>
                <c:pt idx="551">
                  <c:v>42964.418819444443</c:v>
                </c:pt>
                <c:pt idx="552">
                  <c:v>42964.418888888889</c:v>
                </c:pt>
                <c:pt idx="553">
                  <c:v>42964.418958333335</c:v>
                </c:pt>
                <c:pt idx="554">
                  <c:v>42964.419027777774</c:v>
                </c:pt>
                <c:pt idx="555">
                  <c:v>42964.41909722222</c:v>
                </c:pt>
                <c:pt idx="556">
                  <c:v>42964.419166666667</c:v>
                </c:pt>
                <c:pt idx="557">
                  <c:v>42964.419236111113</c:v>
                </c:pt>
                <c:pt idx="558">
                  <c:v>42964.419305555559</c:v>
                </c:pt>
                <c:pt idx="559">
                  <c:v>42964.419374999998</c:v>
                </c:pt>
                <c:pt idx="560">
                  <c:v>42964.419444444444</c:v>
                </c:pt>
                <c:pt idx="561">
                  <c:v>42964.41951388889</c:v>
                </c:pt>
                <c:pt idx="562">
                  <c:v>42964.419583333336</c:v>
                </c:pt>
                <c:pt idx="563">
                  <c:v>42964.419652777775</c:v>
                </c:pt>
                <c:pt idx="564">
                  <c:v>42964.419722222221</c:v>
                </c:pt>
                <c:pt idx="565">
                  <c:v>42964.419791666667</c:v>
                </c:pt>
                <c:pt idx="566">
                  <c:v>42964.419861111113</c:v>
                </c:pt>
                <c:pt idx="567">
                  <c:v>42964.419930555552</c:v>
                </c:pt>
                <c:pt idx="568">
                  <c:v>42964.42</c:v>
                </c:pt>
                <c:pt idx="569">
                  <c:v>42964.420069444444</c:v>
                </c:pt>
                <c:pt idx="570">
                  <c:v>42964.420138888891</c:v>
                </c:pt>
                <c:pt idx="571">
                  <c:v>42964.420208333337</c:v>
                </c:pt>
                <c:pt idx="572">
                  <c:v>42964.420277777775</c:v>
                </c:pt>
                <c:pt idx="573">
                  <c:v>42964.420347222222</c:v>
                </c:pt>
                <c:pt idx="574">
                  <c:v>42964.420416666668</c:v>
                </c:pt>
                <c:pt idx="575">
                  <c:v>42964.420486111114</c:v>
                </c:pt>
                <c:pt idx="576">
                  <c:v>42964.420555555553</c:v>
                </c:pt>
                <c:pt idx="577">
                  <c:v>42964.420624999999</c:v>
                </c:pt>
                <c:pt idx="578">
                  <c:v>42964.420694444445</c:v>
                </c:pt>
                <c:pt idx="579">
                  <c:v>42964.420763888891</c:v>
                </c:pt>
                <c:pt idx="580">
                  <c:v>42964.42083333333</c:v>
                </c:pt>
                <c:pt idx="581">
                  <c:v>42964.420902777776</c:v>
                </c:pt>
                <c:pt idx="582">
                  <c:v>42964.420972222222</c:v>
                </c:pt>
                <c:pt idx="583">
                  <c:v>42964.421041666668</c:v>
                </c:pt>
                <c:pt idx="584">
                  <c:v>42964.421111111114</c:v>
                </c:pt>
                <c:pt idx="585">
                  <c:v>42964.421180555553</c:v>
                </c:pt>
                <c:pt idx="586">
                  <c:v>42964.421249999999</c:v>
                </c:pt>
                <c:pt idx="587">
                  <c:v>42964.421319444446</c:v>
                </c:pt>
                <c:pt idx="588">
                  <c:v>42964.421388888892</c:v>
                </c:pt>
                <c:pt idx="589">
                  <c:v>42964.421458333331</c:v>
                </c:pt>
                <c:pt idx="590">
                  <c:v>42964.421527777777</c:v>
                </c:pt>
                <c:pt idx="591">
                  <c:v>42964.421597222223</c:v>
                </c:pt>
                <c:pt idx="592">
                  <c:v>42964.421666666669</c:v>
                </c:pt>
                <c:pt idx="593">
                  <c:v>42964.421736111108</c:v>
                </c:pt>
                <c:pt idx="594">
                  <c:v>42964.421805555554</c:v>
                </c:pt>
                <c:pt idx="595">
                  <c:v>42964.421875</c:v>
                </c:pt>
                <c:pt idx="596">
                  <c:v>42964.421944444446</c:v>
                </c:pt>
                <c:pt idx="597">
                  <c:v>42964.422013888892</c:v>
                </c:pt>
                <c:pt idx="598">
                  <c:v>42964.422083333331</c:v>
                </c:pt>
                <c:pt idx="599">
                  <c:v>42964.422152777777</c:v>
                </c:pt>
                <c:pt idx="600">
                  <c:v>42964.422222222223</c:v>
                </c:pt>
                <c:pt idx="601">
                  <c:v>42964.422291666669</c:v>
                </c:pt>
                <c:pt idx="602">
                  <c:v>42964.422361111108</c:v>
                </c:pt>
                <c:pt idx="603">
                  <c:v>42964.422430555554</c:v>
                </c:pt>
                <c:pt idx="604">
                  <c:v>42964.422500000001</c:v>
                </c:pt>
                <c:pt idx="605">
                  <c:v>42964.422569444447</c:v>
                </c:pt>
                <c:pt idx="606">
                  <c:v>42964.422638888886</c:v>
                </c:pt>
                <c:pt idx="607">
                  <c:v>42964.422708333332</c:v>
                </c:pt>
                <c:pt idx="608">
                  <c:v>42964.422777777778</c:v>
                </c:pt>
                <c:pt idx="609">
                  <c:v>42964.422847222224</c:v>
                </c:pt>
                <c:pt idx="610">
                  <c:v>42964.42291666667</c:v>
                </c:pt>
                <c:pt idx="611">
                  <c:v>42964.422986111109</c:v>
                </c:pt>
                <c:pt idx="612">
                  <c:v>42964.423055555555</c:v>
                </c:pt>
                <c:pt idx="613">
                  <c:v>42964.423125000001</c:v>
                </c:pt>
                <c:pt idx="614">
                  <c:v>42964.423194444447</c:v>
                </c:pt>
                <c:pt idx="615">
                  <c:v>42964.423263888886</c:v>
                </c:pt>
                <c:pt idx="616">
                  <c:v>42964.423333333332</c:v>
                </c:pt>
                <c:pt idx="617">
                  <c:v>42964.423402777778</c:v>
                </c:pt>
              </c:numCache>
            </c:numRef>
          </c:xVal>
          <c:yVal>
            <c:numRef>
              <c:f>'Non-Intrusive HS (1)'!$L$17:$L$634</c:f>
              <c:numCache>
                <c:formatCode>0.00</c:formatCode>
                <c:ptCount val="618"/>
                <c:pt idx="0">
                  <c:v>85.906996747424657</c:v>
                </c:pt>
                <c:pt idx="1">
                  <c:v>86.976289711669423</c:v>
                </c:pt>
                <c:pt idx="2">
                  <c:v>86.655501822395991</c:v>
                </c:pt>
                <c:pt idx="3">
                  <c:v>85.051562376028841</c:v>
                </c:pt>
                <c:pt idx="4">
                  <c:v>84.83770378317989</c:v>
                </c:pt>
                <c:pt idx="5">
                  <c:v>83.768410818935124</c:v>
                </c:pt>
                <c:pt idx="6">
                  <c:v>83.661481522510641</c:v>
                </c:pt>
                <c:pt idx="7">
                  <c:v>85.372350265302273</c:v>
                </c:pt>
                <c:pt idx="8">
                  <c:v>84.944633079604372</c:v>
                </c:pt>
                <c:pt idx="9">
                  <c:v>85.693138154575706</c:v>
                </c:pt>
                <c:pt idx="10">
                  <c:v>85.672722083030763</c:v>
                </c:pt>
                <c:pt idx="11">
                  <c:v>85.672722083030763</c:v>
                </c:pt>
                <c:pt idx="12">
                  <c:v>85.245426711045567</c:v>
                </c:pt>
                <c:pt idx="13">
                  <c:v>85.138602868049276</c:v>
                </c:pt>
                <c:pt idx="14">
                  <c:v>85.886369769023347</c:v>
                </c:pt>
                <c:pt idx="15">
                  <c:v>86.634136669997432</c:v>
                </c:pt>
                <c:pt idx="16">
                  <c:v>86.740960512993738</c:v>
                </c:pt>
                <c:pt idx="17">
                  <c:v>85.993193612019653</c:v>
                </c:pt>
                <c:pt idx="18">
                  <c:v>86.100017455015944</c:v>
                </c:pt>
                <c:pt idx="19">
                  <c:v>86.847784355990029</c:v>
                </c:pt>
                <c:pt idx="20">
                  <c:v>87.154470572878949</c:v>
                </c:pt>
                <c:pt idx="21">
                  <c:v>87.581384462533023</c:v>
                </c:pt>
                <c:pt idx="22">
                  <c:v>86.941013628051934</c:v>
                </c:pt>
                <c:pt idx="23">
                  <c:v>86.620828210811368</c:v>
                </c:pt>
                <c:pt idx="24">
                  <c:v>87.047742100465442</c:v>
                </c:pt>
                <c:pt idx="25">
                  <c:v>87.794841407360067</c:v>
                </c:pt>
                <c:pt idx="26">
                  <c:v>87.047742100465442</c:v>
                </c:pt>
                <c:pt idx="27">
                  <c:v>85.98045737633025</c:v>
                </c:pt>
                <c:pt idx="28">
                  <c:v>86.407371265984338</c:v>
                </c:pt>
                <c:pt idx="29">
                  <c:v>87.581384462533023</c:v>
                </c:pt>
                <c:pt idx="30">
                  <c:v>87.405096368120809</c:v>
                </c:pt>
                <c:pt idx="31">
                  <c:v>88.045426744444043</c:v>
                </c:pt>
                <c:pt idx="32">
                  <c:v>87.725261556282419</c:v>
                </c:pt>
                <c:pt idx="33">
                  <c:v>88.365591932605653</c:v>
                </c:pt>
                <c:pt idx="34">
                  <c:v>88.685757120767263</c:v>
                </c:pt>
                <c:pt idx="35">
                  <c:v>88.045426744444043</c:v>
                </c:pt>
                <c:pt idx="36">
                  <c:v>88.899200579541684</c:v>
                </c:pt>
                <c:pt idx="37">
                  <c:v>88.045426744444043</c:v>
                </c:pt>
                <c:pt idx="38">
                  <c:v>88.792478850154481</c:v>
                </c:pt>
                <c:pt idx="39">
                  <c:v>87.298374638733605</c:v>
                </c:pt>
                <c:pt idx="40">
                  <c:v>85.359656966741198</c:v>
                </c:pt>
                <c:pt idx="41">
                  <c:v>86.212400792582756</c:v>
                </c:pt>
                <c:pt idx="42">
                  <c:v>87.491516531345127</c:v>
                </c:pt>
                <c:pt idx="43">
                  <c:v>86.212400792582756</c:v>
                </c:pt>
                <c:pt idx="44">
                  <c:v>87.171737596654509</c:v>
                </c:pt>
                <c:pt idx="45">
                  <c:v>88.34426035718667</c:v>
                </c:pt>
                <c:pt idx="46">
                  <c:v>88.131074400726277</c:v>
                </c:pt>
                <c:pt idx="47">
                  <c:v>88.237667378956473</c:v>
                </c:pt>
                <c:pt idx="48">
                  <c:v>88.131074400726277</c:v>
                </c:pt>
                <c:pt idx="49">
                  <c:v>87.91788844426587</c:v>
                </c:pt>
                <c:pt idx="50">
                  <c:v>87.045431634934019</c:v>
                </c:pt>
                <c:pt idx="51">
                  <c:v>87.792144896508219</c:v>
                </c:pt>
                <c:pt idx="52">
                  <c:v>87.68547157342617</c:v>
                </c:pt>
                <c:pt idx="53">
                  <c:v>87.792144896508219</c:v>
                </c:pt>
                <c:pt idx="54">
                  <c:v>87.89881821959024</c:v>
                </c:pt>
                <c:pt idx="55">
                  <c:v>87.472124927262129</c:v>
                </c:pt>
                <c:pt idx="56">
                  <c:v>86.298718373359833</c:v>
                </c:pt>
                <c:pt idx="57">
                  <c:v>85.978698404113743</c:v>
                </c:pt>
                <c:pt idx="58">
                  <c:v>85.445331788703612</c:v>
                </c:pt>
                <c:pt idx="59">
                  <c:v>87.152104958016025</c:v>
                </c:pt>
                <c:pt idx="60">
                  <c:v>87.863109680262937</c:v>
                </c:pt>
                <c:pt idx="61">
                  <c:v>87.330024437693694</c:v>
                </c:pt>
                <c:pt idx="62">
                  <c:v>85.304300515930549</c:v>
                </c:pt>
                <c:pt idx="63">
                  <c:v>85.091066418902869</c:v>
                </c:pt>
                <c:pt idx="64">
                  <c:v>86.157236904041355</c:v>
                </c:pt>
                <c:pt idx="65">
                  <c:v>85.837385758499792</c:v>
                </c:pt>
                <c:pt idx="66">
                  <c:v>86.796939195124452</c:v>
                </c:pt>
                <c:pt idx="67">
                  <c:v>85.944002807013646</c:v>
                </c:pt>
                <c:pt idx="68">
                  <c:v>84.984449370389029</c:v>
                </c:pt>
                <c:pt idx="69">
                  <c:v>86.477088049582889</c:v>
                </c:pt>
                <c:pt idx="70">
                  <c:v>87.175099226182368</c:v>
                </c:pt>
                <c:pt idx="71">
                  <c:v>87.814838212675909</c:v>
                </c:pt>
                <c:pt idx="72">
                  <c:v>87.921461377091489</c:v>
                </c:pt>
                <c:pt idx="73">
                  <c:v>87.921461377091489</c:v>
                </c:pt>
                <c:pt idx="74">
                  <c:v>88.667823528000568</c:v>
                </c:pt>
                <c:pt idx="75">
                  <c:v>89.2009393500785</c:v>
                </c:pt>
                <c:pt idx="76">
                  <c:v>89.414185678909689</c:v>
                </c:pt>
                <c:pt idx="77">
                  <c:v>88.667823528000568</c:v>
                </c:pt>
                <c:pt idx="78">
                  <c:v>87.494968719429139</c:v>
                </c:pt>
                <c:pt idx="79">
                  <c:v>88.454577199169421</c:v>
                </c:pt>
                <c:pt idx="80">
                  <c:v>89.26932381127213</c:v>
                </c:pt>
                <c:pt idx="81">
                  <c:v>90.229323708872144</c:v>
                </c:pt>
                <c:pt idx="82">
                  <c:v>90.229323708872144</c:v>
                </c:pt>
                <c:pt idx="83">
                  <c:v>90.122657053583254</c:v>
                </c:pt>
                <c:pt idx="84">
                  <c:v>89.26932381127213</c:v>
                </c:pt>
                <c:pt idx="85">
                  <c:v>88.949323845405459</c:v>
                </c:pt>
                <c:pt idx="86">
                  <c:v>88.095990603094336</c:v>
                </c:pt>
                <c:pt idx="87">
                  <c:v>87.242657360783213</c:v>
                </c:pt>
                <c:pt idx="88">
                  <c:v>89.05599050069435</c:v>
                </c:pt>
                <c:pt idx="89">
                  <c:v>90.015990398294363</c:v>
                </c:pt>
                <c:pt idx="90">
                  <c:v>90.942430391663507</c:v>
                </c:pt>
                <c:pt idx="91">
                  <c:v>91.475629444147458</c:v>
                </c:pt>
                <c:pt idx="92">
                  <c:v>91.262349823153855</c:v>
                </c:pt>
                <c:pt idx="93">
                  <c:v>92.008828496631409</c:v>
                </c:pt>
                <c:pt idx="94">
                  <c:v>91.688909065141019</c:v>
                </c:pt>
                <c:pt idx="95">
                  <c:v>91.582269254644245</c:v>
                </c:pt>
                <c:pt idx="96">
                  <c:v>91.155710012657067</c:v>
                </c:pt>
                <c:pt idx="97">
                  <c:v>90.729150770669904</c:v>
                </c:pt>
                <c:pt idx="98">
                  <c:v>91.902188686134622</c:v>
                </c:pt>
                <c:pt idx="99">
                  <c:v>92.222108117624984</c:v>
                </c:pt>
                <c:pt idx="100">
                  <c:v>92.018383211532154</c:v>
                </c:pt>
                <c:pt idx="101">
                  <c:v>91.485437635188291</c:v>
                </c:pt>
                <c:pt idx="102">
                  <c:v>90.845902943575652</c:v>
                </c:pt>
                <c:pt idx="103">
                  <c:v>91.272259404650768</c:v>
                </c:pt>
                <c:pt idx="104">
                  <c:v>92.551328787876031</c:v>
                </c:pt>
                <c:pt idx="105">
                  <c:v>92.231561442069719</c:v>
                </c:pt>
                <c:pt idx="106">
                  <c:v>90.52613559776934</c:v>
                </c:pt>
                <c:pt idx="107">
                  <c:v>91.378848519919515</c:v>
                </c:pt>
                <c:pt idx="108">
                  <c:v>91.911794096263392</c:v>
                </c:pt>
                <c:pt idx="109">
                  <c:v>92.018383211532154</c:v>
                </c:pt>
                <c:pt idx="110">
                  <c:v>92.250598217432952</c:v>
                </c:pt>
                <c:pt idx="111">
                  <c:v>91.504923635998722</c:v>
                </c:pt>
                <c:pt idx="112">
                  <c:v>91.185348815384074</c:v>
                </c:pt>
                <c:pt idx="113">
                  <c:v>91.824498456613398</c:v>
                </c:pt>
                <c:pt idx="114">
                  <c:v>92.250598217432952</c:v>
                </c:pt>
                <c:pt idx="115">
                  <c:v>92.144073277228074</c:v>
                </c:pt>
                <c:pt idx="116">
                  <c:v>91.185348815384074</c:v>
                </c:pt>
                <c:pt idx="117">
                  <c:v>91.291873755588966</c:v>
                </c:pt>
                <c:pt idx="118">
                  <c:v>91.71797351640852</c:v>
                </c:pt>
                <c:pt idx="119">
                  <c:v>91.185348815384074</c:v>
                </c:pt>
                <c:pt idx="120">
                  <c:v>91.294664484131417</c:v>
                </c:pt>
                <c:pt idx="121">
                  <c:v>91.932791216313149</c:v>
                </c:pt>
                <c:pt idx="122">
                  <c:v>91.081955573404187</c:v>
                </c:pt>
                <c:pt idx="123">
                  <c:v>91.188310028767816</c:v>
                </c:pt>
                <c:pt idx="124">
                  <c:v>92.145500127040393</c:v>
                </c:pt>
                <c:pt idx="125">
                  <c:v>91.61372785022229</c:v>
                </c:pt>
                <c:pt idx="126">
                  <c:v>91.82643676094952</c:v>
                </c:pt>
                <c:pt idx="127">
                  <c:v>92.464563493131251</c:v>
                </c:pt>
                <c:pt idx="128">
                  <c:v>93.209044680676598</c:v>
                </c:pt>
                <c:pt idx="129">
                  <c:v>92.889981314585711</c:v>
                </c:pt>
                <c:pt idx="130">
                  <c:v>92.295865495716413</c:v>
                </c:pt>
                <c:pt idx="131">
                  <c:v>92.508284058422333</c:v>
                </c:pt>
                <c:pt idx="132">
                  <c:v>92.189656214363467</c:v>
                </c:pt>
                <c:pt idx="133">
                  <c:v>91.339981963539842</c:v>
                </c:pt>
                <c:pt idx="134">
                  <c:v>90.490307712716216</c:v>
                </c:pt>
                <c:pt idx="135">
                  <c:v>90.065470587304404</c:v>
                </c:pt>
                <c:pt idx="136">
                  <c:v>90.808935556775083</c:v>
                </c:pt>
                <c:pt idx="137">
                  <c:v>91.233772682186881</c:v>
                </c:pt>
                <c:pt idx="138">
                  <c:v>91.76481908895164</c:v>
                </c:pt>
                <c:pt idx="139">
                  <c:v>92.72070262112824</c:v>
                </c:pt>
                <c:pt idx="140">
                  <c:v>90.939221897434223</c:v>
                </c:pt>
                <c:pt idx="141">
                  <c:v>90.620732911101868</c:v>
                </c:pt>
                <c:pt idx="142">
                  <c:v>90.408406920213622</c:v>
                </c:pt>
                <c:pt idx="143">
                  <c:v>88.922124983995914</c:v>
                </c:pt>
                <c:pt idx="144">
                  <c:v>89.028287979440051</c:v>
                </c:pt>
                <c:pt idx="145">
                  <c:v>89.983754938437116</c:v>
                </c:pt>
                <c:pt idx="146">
                  <c:v>89.877591942993021</c:v>
                </c:pt>
                <c:pt idx="147">
                  <c:v>90.302243924769499</c:v>
                </c:pt>
                <c:pt idx="148">
                  <c:v>90.726895906545991</c:v>
                </c:pt>
                <c:pt idx="149">
                  <c:v>91.045384892878332</c:v>
                </c:pt>
                <c:pt idx="150">
                  <c:v>91.179828794091335</c:v>
                </c:pt>
                <c:pt idx="151">
                  <c:v>90.861574592366765</c:v>
                </c:pt>
                <c:pt idx="152">
                  <c:v>89.906811987193024</c:v>
                </c:pt>
                <c:pt idx="153">
                  <c:v>89.906811987193024</c:v>
                </c:pt>
                <c:pt idx="154">
                  <c:v>90.331150922825799</c:v>
                </c:pt>
                <c:pt idx="155">
                  <c:v>90.012896721101214</c:v>
                </c:pt>
                <c:pt idx="156">
                  <c:v>89.694642519376643</c:v>
                </c:pt>
                <c:pt idx="157">
                  <c:v>90.437235656733989</c:v>
                </c:pt>
                <c:pt idx="158">
                  <c:v>90.75548985845856</c:v>
                </c:pt>
                <c:pt idx="159">
                  <c:v>90.54332039064218</c:v>
                </c:pt>
                <c:pt idx="160">
                  <c:v>91.049468551435154</c:v>
                </c:pt>
                <c:pt idx="161">
                  <c:v>91.155413941883637</c:v>
                </c:pt>
                <c:pt idx="162">
                  <c:v>91.155413941883637</c:v>
                </c:pt>
                <c:pt idx="163">
                  <c:v>91.155413941883637</c:v>
                </c:pt>
                <c:pt idx="164">
                  <c:v>90.731632380089692</c:v>
                </c:pt>
                <c:pt idx="165">
                  <c:v>90.095960037398697</c:v>
                </c:pt>
                <c:pt idx="166">
                  <c:v>89.566233085156242</c:v>
                </c:pt>
                <c:pt idx="167">
                  <c:v>89.778123866053249</c:v>
                </c:pt>
                <c:pt idx="168">
                  <c:v>90.837577770538189</c:v>
                </c:pt>
                <c:pt idx="169">
                  <c:v>91.049468551435154</c:v>
                </c:pt>
                <c:pt idx="170">
                  <c:v>90.22795472470473</c:v>
                </c:pt>
                <c:pt idx="171">
                  <c:v>89.486993106834049</c:v>
                </c:pt>
                <c:pt idx="172">
                  <c:v>88.005069871092772</c:v>
                </c:pt>
                <c:pt idx="173">
                  <c:v>87.47581157261375</c:v>
                </c:pt>
                <c:pt idx="174">
                  <c:v>87.264108253222147</c:v>
                </c:pt>
                <c:pt idx="175">
                  <c:v>88.110921530788616</c:v>
                </c:pt>
                <c:pt idx="176">
                  <c:v>89.169438127746673</c:v>
                </c:pt>
                <c:pt idx="177">
                  <c:v>88.957734808355028</c:v>
                </c:pt>
                <c:pt idx="178">
                  <c:v>89.698696426225695</c:v>
                </c:pt>
                <c:pt idx="179">
                  <c:v>89.063586468050829</c:v>
                </c:pt>
                <c:pt idx="180">
                  <c:v>89.17463917298781</c:v>
                </c:pt>
                <c:pt idx="181">
                  <c:v>89.598070508092206</c:v>
                </c:pt>
                <c:pt idx="182">
                  <c:v>90.444933178301014</c:v>
                </c:pt>
                <c:pt idx="183">
                  <c:v>90.23321751074883</c:v>
                </c:pt>
                <c:pt idx="184">
                  <c:v>90.021501843196603</c:v>
                </c:pt>
                <c:pt idx="185">
                  <c:v>88.751207837883385</c:v>
                </c:pt>
                <c:pt idx="186">
                  <c:v>88.6453500041073</c:v>
                </c:pt>
                <c:pt idx="187">
                  <c:v>88.010203001450677</c:v>
                </c:pt>
                <c:pt idx="188">
                  <c:v>88.327776502778988</c:v>
                </c:pt>
                <c:pt idx="189">
                  <c:v>88.539492170331187</c:v>
                </c:pt>
                <c:pt idx="190">
                  <c:v>87.88324213520626</c:v>
                </c:pt>
                <c:pt idx="191">
                  <c:v>87.248476933796312</c:v>
                </c:pt>
                <c:pt idx="192">
                  <c:v>86.71950593262136</c:v>
                </c:pt>
                <c:pt idx="193">
                  <c:v>86.931094333091337</c:v>
                </c:pt>
                <c:pt idx="194">
                  <c:v>87.5658595345013</c:v>
                </c:pt>
                <c:pt idx="195">
                  <c:v>88.200624735911234</c:v>
                </c:pt>
                <c:pt idx="196">
                  <c:v>88.306418936146216</c:v>
                </c:pt>
                <c:pt idx="197">
                  <c:v>88.518007336616179</c:v>
                </c:pt>
                <c:pt idx="198">
                  <c:v>89.681743539201108</c:v>
                </c:pt>
                <c:pt idx="199">
                  <c:v>90.104920340141035</c:v>
                </c:pt>
                <c:pt idx="200">
                  <c:v>89.663974738443954</c:v>
                </c:pt>
                <c:pt idx="201">
                  <c:v>87.443522533836259</c:v>
                </c:pt>
                <c:pt idx="202">
                  <c:v>88.077937449438451</c:v>
                </c:pt>
                <c:pt idx="203">
                  <c:v>88.500880726506594</c:v>
                </c:pt>
                <c:pt idx="204">
                  <c:v>90.192653834779122</c:v>
                </c:pt>
                <c:pt idx="205">
                  <c:v>90.404125473313186</c:v>
                </c:pt>
                <c:pt idx="206">
                  <c:v>90.298389654046147</c:v>
                </c:pt>
                <c:pt idx="207">
                  <c:v>90.404125473313186</c:v>
                </c:pt>
                <c:pt idx="208">
                  <c:v>90.93280456964834</c:v>
                </c:pt>
                <c:pt idx="209">
                  <c:v>91.461483665983508</c:v>
                </c:pt>
                <c:pt idx="210">
                  <c:v>91.773789815719965</c:v>
                </c:pt>
                <c:pt idx="211">
                  <c:v>91.668096173181993</c:v>
                </c:pt>
                <c:pt idx="212">
                  <c:v>90.928240675416191</c:v>
                </c:pt>
                <c:pt idx="213">
                  <c:v>90.928240675416191</c:v>
                </c:pt>
                <c:pt idx="214">
                  <c:v>91.879483458257923</c:v>
                </c:pt>
                <c:pt idx="215">
                  <c:v>91.668096173181993</c:v>
                </c:pt>
                <c:pt idx="216">
                  <c:v>91.45670888810605</c:v>
                </c:pt>
                <c:pt idx="217">
                  <c:v>91.033934317954163</c:v>
                </c:pt>
                <c:pt idx="218">
                  <c:v>91.351015245568078</c:v>
                </c:pt>
                <c:pt idx="219">
                  <c:v>91.773789815719965</c:v>
                </c:pt>
                <c:pt idx="220">
                  <c:v>90.576130965499502</c:v>
                </c:pt>
                <c:pt idx="221">
                  <c:v>90.470478182383332</c:v>
                </c:pt>
                <c:pt idx="222">
                  <c:v>88.991339218756821</c:v>
                </c:pt>
                <c:pt idx="223">
                  <c:v>90.681783748615672</c:v>
                </c:pt>
                <c:pt idx="224">
                  <c:v>91.632658796661275</c:v>
                </c:pt>
                <c:pt idx="225">
                  <c:v>92.477881061590722</c:v>
                </c:pt>
                <c:pt idx="226">
                  <c:v>92.583533844706892</c:v>
                </c:pt>
                <c:pt idx="227">
                  <c:v>91.632658796661275</c:v>
                </c:pt>
                <c:pt idx="228">
                  <c:v>90.893089314848041</c:v>
                </c:pt>
                <c:pt idx="229">
                  <c:v>91.632658796661275</c:v>
                </c:pt>
                <c:pt idx="230">
                  <c:v>92.12790977335014</c:v>
                </c:pt>
                <c:pt idx="231">
                  <c:v>92.444645653845271</c:v>
                </c:pt>
                <c:pt idx="232">
                  <c:v>92.022331146518439</c:v>
                </c:pt>
                <c:pt idx="233">
                  <c:v>91.177702131864748</c:v>
                </c:pt>
                <c:pt idx="234">
                  <c:v>91.600016639191594</c:v>
                </c:pt>
                <c:pt idx="235">
                  <c:v>91.81117389285501</c:v>
                </c:pt>
                <c:pt idx="236">
                  <c:v>91.81117389285501</c:v>
                </c:pt>
                <c:pt idx="237">
                  <c:v>91.81117389285501</c:v>
                </c:pt>
                <c:pt idx="238">
                  <c:v>90.121915863547656</c:v>
                </c:pt>
                <c:pt idx="239">
                  <c:v>90.438651744042787</c:v>
                </c:pt>
                <c:pt idx="240">
                  <c:v>89.646443302454543</c:v>
                </c:pt>
                <c:pt idx="241">
                  <c:v>90.386013253093523</c:v>
                </c:pt>
                <c:pt idx="242">
                  <c:v>89.012526201906823</c:v>
                </c:pt>
                <c:pt idx="243">
                  <c:v>88.906873351815534</c:v>
                </c:pt>
                <c:pt idx="244">
                  <c:v>89.118179051998126</c:v>
                </c:pt>
                <c:pt idx="245">
                  <c:v>90.06905470281967</c:v>
                </c:pt>
                <c:pt idx="246">
                  <c:v>90.06905470281967</c:v>
                </c:pt>
                <c:pt idx="247">
                  <c:v>90.386013253093523</c:v>
                </c:pt>
                <c:pt idx="248">
                  <c:v>90.491666103184798</c:v>
                </c:pt>
                <c:pt idx="249">
                  <c:v>90.91427750354994</c:v>
                </c:pt>
                <c:pt idx="250">
                  <c:v>89.50441717648971</c:v>
                </c:pt>
                <c:pt idx="251">
                  <c:v>89.293346743341516</c:v>
                </c:pt>
                <c:pt idx="252">
                  <c:v>88.449065010748754</c:v>
                </c:pt>
                <c:pt idx="253">
                  <c:v>88.554600227322851</c:v>
                </c:pt>
                <c:pt idx="254">
                  <c:v>88.449065010748754</c:v>
                </c:pt>
                <c:pt idx="255">
                  <c:v>89.398881959915627</c:v>
                </c:pt>
                <c:pt idx="256">
                  <c:v>88.765670660471045</c:v>
                </c:pt>
                <c:pt idx="257">
                  <c:v>88.765670660471045</c:v>
                </c:pt>
                <c:pt idx="258">
                  <c:v>88.449065010748754</c:v>
                </c:pt>
                <c:pt idx="259">
                  <c:v>89.398881959915627</c:v>
                </c:pt>
                <c:pt idx="260">
                  <c:v>89.826763123123726</c:v>
                </c:pt>
                <c:pt idx="261">
                  <c:v>89.932230732755201</c:v>
                </c:pt>
                <c:pt idx="262">
                  <c:v>89.932230732755201</c:v>
                </c:pt>
                <c:pt idx="263">
                  <c:v>89.721295513492279</c:v>
                </c:pt>
                <c:pt idx="264">
                  <c:v>89.299425074966379</c:v>
                </c:pt>
                <c:pt idx="265">
                  <c:v>87.822878540125785</c:v>
                </c:pt>
                <c:pt idx="266">
                  <c:v>87.822878540125785</c:v>
                </c:pt>
                <c:pt idx="267">
                  <c:v>87.401008101599899</c:v>
                </c:pt>
                <c:pt idx="268">
                  <c:v>87.928346149757246</c:v>
                </c:pt>
                <c:pt idx="269">
                  <c:v>88.666619417177571</c:v>
                </c:pt>
                <c:pt idx="270">
                  <c:v>89.574269364430435</c:v>
                </c:pt>
                <c:pt idx="271">
                  <c:v>89.995696178659699</c:v>
                </c:pt>
                <c:pt idx="272">
                  <c:v>90.522479696446283</c:v>
                </c:pt>
                <c:pt idx="273">
                  <c:v>90.943906510675532</c:v>
                </c:pt>
                <c:pt idx="274">
                  <c:v>90.20640958577431</c:v>
                </c:pt>
                <c:pt idx="275">
                  <c:v>90.733193103560893</c:v>
                </c:pt>
                <c:pt idx="276">
                  <c:v>91.154619917790171</c:v>
                </c:pt>
                <c:pt idx="277">
                  <c:v>91.365333324904796</c:v>
                </c:pt>
                <c:pt idx="278">
                  <c:v>91.259976621347477</c:v>
                </c:pt>
                <c:pt idx="279">
                  <c:v>91.365333324904796</c:v>
                </c:pt>
                <c:pt idx="280">
                  <c:v>91.546494339062662</c:v>
                </c:pt>
                <c:pt idx="281">
                  <c:v>91.651817043088272</c:v>
                </c:pt>
                <c:pt idx="282">
                  <c:v>91.967785155165089</c:v>
                </c:pt>
                <c:pt idx="283">
                  <c:v>90.493267298806529</c:v>
                </c:pt>
                <c:pt idx="284">
                  <c:v>90.80923541088336</c:v>
                </c:pt>
                <c:pt idx="285">
                  <c:v>90.387944594780905</c:v>
                </c:pt>
                <c:pt idx="286">
                  <c:v>91.441171635037037</c:v>
                </c:pt>
                <c:pt idx="287">
                  <c:v>90.703912706857736</c:v>
                </c:pt>
                <c:pt idx="288">
                  <c:v>90.387944594780905</c:v>
                </c:pt>
                <c:pt idx="289">
                  <c:v>90.282621890755294</c:v>
                </c:pt>
                <c:pt idx="290">
                  <c:v>89.75756192982233</c:v>
                </c:pt>
                <c:pt idx="291">
                  <c:v>90.073424317845152</c:v>
                </c:pt>
                <c:pt idx="292">
                  <c:v>90.705149093890824</c:v>
                </c:pt>
                <c:pt idx="293">
                  <c:v>89.441699541799494</c:v>
                </c:pt>
                <c:pt idx="294">
                  <c:v>89.652274467148047</c:v>
                </c:pt>
                <c:pt idx="295">
                  <c:v>89.968136855170883</c:v>
                </c:pt>
                <c:pt idx="296">
                  <c:v>90.389286705867988</c:v>
                </c:pt>
                <c:pt idx="297">
                  <c:v>91.231586407262228</c:v>
                </c:pt>
                <c:pt idx="298">
                  <c:v>90.389286705867988</c:v>
                </c:pt>
                <c:pt idx="299">
                  <c:v>90.178711780519436</c:v>
                </c:pt>
                <c:pt idx="300">
                  <c:v>89.618260919779971</c:v>
                </c:pt>
                <c:pt idx="301">
                  <c:v>89.513075167526708</c:v>
                </c:pt>
                <c:pt idx="302">
                  <c:v>90.144189681046285</c:v>
                </c:pt>
                <c:pt idx="303">
                  <c:v>90.880489946819111</c:v>
                </c:pt>
                <c:pt idx="304">
                  <c:v>90.144189681046285</c:v>
                </c:pt>
                <c:pt idx="305">
                  <c:v>90.354561185552797</c:v>
                </c:pt>
                <c:pt idx="306">
                  <c:v>90.670118442312599</c:v>
                </c:pt>
                <c:pt idx="307">
                  <c:v>90.880489946819111</c:v>
                </c:pt>
                <c:pt idx="308">
                  <c:v>90.249375433299548</c:v>
                </c:pt>
                <c:pt idx="309">
                  <c:v>90.670118442312599</c:v>
                </c:pt>
                <c:pt idx="310">
                  <c:v>90.717548991683643</c:v>
                </c:pt>
                <c:pt idx="311">
                  <c:v>91.453807360311799</c:v>
                </c:pt>
                <c:pt idx="312">
                  <c:v>91.138268059471159</c:v>
                </c:pt>
                <c:pt idx="313">
                  <c:v>91.243447826418048</c:v>
                </c:pt>
                <c:pt idx="314">
                  <c:v>91.348627593364938</c:v>
                </c:pt>
                <c:pt idx="315">
                  <c:v>91.76934666115244</c:v>
                </c:pt>
                <c:pt idx="316">
                  <c:v>91.138268059471159</c:v>
                </c:pt>
                <c:pt idx="317">
                  <c:v>91.138268059471159</c:v>
                </c:pt>
                <c:pt idx="318">
                  <c:v>90.086470390002376</c:v>
                </c:pt>
                <c:pt idx="319">
                  <c:v>91.138268059471159</c:v>
                </c:pt>
                <c:pt idx="320">
                  <c:v>91.12782524676507</c:v>
                </c:pt>
                <c:pt idx="321">
                  <c:v>89.654286838986451</c:v>
                </c:pt>
                <c:pt idx="322">
                  <c:v>88.917517635097141</c:v>
                </c:pt>
                <c:pt idx="323">
                  <c:v>90.601561529701286</c:v>
                </c:pt>
                <c:pt idx="324">
                  <c:v>91.12782524676507</c:v>
                </c:pt>
                <c:pt idx="325">
                  <c:v>91.44358347700333</c:v>
                </c:pt>
                <c:pt idx="326">
                  <c:v>91.12782524676507</c:v>
                </c:pt>
                <c:pt idx="327">
                  <c:v>91.12782524676507</c:v>
                </c:pt>
                <c:pt idx="328">
                  <c:v>91.759341707241589</c:v>
                </c:pt>
                <c:pt idx="329">
                  <c:v>92.601363654543633</c:v>
                </c:pt>
                <c:pt idx="330">
                  <c:v>93.415939709291436</c:v>
                </c:pt>
                <c:pt idx="331">
                  <c:v>92.152566243145273</c:v>
                </c:pt>
                <c:pt idx="332">
                  <c:v>92.257847365324125</c:v>
                </c:pt>
                <c:pt idx="333">
                  <c:v>92.363128487502962</c:v>
                </c:pt>
                <c:pt idx="334">
                  <c:v>92.678971854039517</c:v>
                </c:pt>
                <c:pt idx="335">
                  <c:v>92.152566243145273</c:v>
                </c:pt>
                <c:pt idx="336">
                  <c:v>92.047285120966436</c:v>
                </c:pt>
                <c:pt idx="337">
                  <c:v>92.152566243145273</c:v>
                </c:pt>
                <c:pt idx="338">
                  <c:v>92.152566243145273</c:v>
                </c:pt>
                <c:pt idx="339">
                  <c:v>92.468409609681842</c:v>
                </c:pt>
                <c:pt idx="340">
                  <c:v>92.277731658208864</c:v>
                </c:pt>
                <c:pt idx="341">
                  <c:v>92.909266265200131</c:v>
                </c:pt>
                <c:pt idx="342">
                  <c:v>93.225033568695764</c:v>
                </c:pt>
                <c:pt idx="343">
                  <c:v>92.804010497368253</c:v>
                </c:pt>
                <c:pt idx="344">
                  <c:v>93.751312407855153</c:v>
                </c:pt>
                <c:pt idx="345">
                  <c:v>93.435545104359534</c:v>
                </c:pt>
                <c:pt idx="346">
                  <c:v>93.014522033031994</c:v>
                </c:pt>
                <c:pt idx="347">
                  <c:v>92.172475890376958</c:v>
                </c:pt>
                <c:pt idx="348">
                  <c:v>92.698754729536361</c:v>
                </c:pt>
                <c:pt idx="349">
                  <c:v>92.909266265200131</c:v>
                </c:pt>
                <c:pt idx="350">
                  <c:v>93.553404173441763</c:v>
                </c:pt>
                <c:pt idx="351">
                  <c:v>93.869178489958784</c:v>
                </c:pt>
                <c:pt idx="352">
                  <c:v>93.763920384453115</c:v>
                </c:pt>
                <c:pt idx="353">
                  <c:v>93.553404173441763</c:v>
                </c:pt>
                <c:pt idx="354">
                  <c:v>93.237629856924741</c:v>
                </c:pt>
                <c:pt idx="355">
                  <c:v>93.448146067936094</c:v>
                </c:pt>
                <c:pt idx="356">
                  <c:v>92.606081223890712</c:v>
                </c:pt>
                <c:pt idx="357">
                  <c:v>92.185048801868021</c:v>
                </c:pt>
                <c:pt idx="358">
                  <c:v>92.29030690737369</c:v>
                </c:pt>
                <c:pt idx="359">
                  <c:v>92.395565012879374</c:v>
                </c:pt>
                <c:pt idx="360">
                  <c:v>92.062479539624448</c:v>
                </c:pt>
                <c:pt idx="361">
                  <c:v>90.694068570021074</c:v>
                </c:pt>
                <c:pt idx="362">
                  <c:v>89.746707129526413</c:v>
                </c:pt>
                <c:pt idx="363">
                  <c:v>90.167756658635156</c:v>
                </c:pt>
                <c:pt idx="364">
                  <c:v>90.799330952298249</c:v>
                </c:pt>
                <c:pt idx="365">
                  <c:v>90.904593334575438</c:v>
                </c:pt>
                <c:pt idx="366">
                  <c:v>91.220380481406991</c:v>
                </c:pt>
                <c:pt idx="367">
                  <c:v>90.904593334575438</c:v>
                </c:pt>
                <c:pt idx="368">
                  <c:v>91.115118099129802</c:v>
                </c:pt>
                <c:pt idx="369">
                  <c:v>89.746707129526413</c:v>
                </c:pt>
                <c:pt idx="370">
                  <c:v>91.236696399491507</c:v>
                </c:pt>
                <c:pt idx="371">
                  <c:v>91.867074311049478</c:v>
                </c:pt>
                <c:pt idx="372">
                  <c:v>91.446822370010807</c:v>
                </c:pt>
                <c:pt idx="373">
                  <c:v>91.131633414231857</c:v>
                </c:pt>
                <c:pt idx="374">
                  <c:v>91.656948340530164</c:v>
                </c:pt>
                <c:pt idx="375">
                  <c:v>92.077200281568793</c:v>
                </c:pt>
                <c:pt idx="376">
                  <c:v>93.127830134165421</c:v>
                </c:pt>
                <c:pt idx="377">
                  <c:v>93.443019089944428</c:v>
                </c:pt>
                <c:pt idx="378">
                  <c:v>92.3923892373478</c:v>
                </c:pt>
                <c:pt idx="379">
                  <c:v>91.762011325789814</c:v>
                </c:pt>
                <c:pt idx="380">
                  <c:v>92.36075799055007</c:v>
                </c:pt>
                <c:pt idx="381">
                  <c:v>92.255719030024039</c:v>
                </c:pt>
                <c:pt idx="382">
                  <c:v>92.990991753706325</c:v>
                </c:pt>
                <c:pt idx="383">
                  <c:v>93.621225516862594</c:v>
                </c:pt>
                <c:pt idx="384">
                  <c:v>92.36075799055007</c:v>
                </c:pt>
                <c:pt idx="385">
                  <c:v>91.41540734581568</c:v>
                </c:pt>
                <c:pt idx="386">
                  <c:v>92.465796951076115</c:v>
                </c:pt>
                <c:pt idx="387">
                  <c:v>92.990991753706325</c:v>
                </c:pt>
                <c:pt idx="388">
                  <c:v>91.100290464237531</c:v>
                </c:pt>
                <c:pt idx="389">
                  <c:v>92.255719030024039</c:v>
                </c:pt>
                <c:pt idx="390">
                  <c:v>92.568159198340226</c:v>
                </c:pt>
                <c:pt idx="391">
                  <c:v>93.092981509250421</c:v>
                </c:pt>
                <c:pt idx="392">
                  <c:v>92.568159198340226</c:v>
                </c:pt>
                <c:pt idx="393">
                  <c:v>89.524189795061076</c:v>
                </c:pt>
                <c:pt idx="394">
                  <c:v>88.789438559786817</c:v>
                </c:pt>
                <c:pt idx="395">
                  <c:v>87.949722862330489</c:v>
                </c:pt>
                <c:pt idx="396">
                  <c:v>88.789438559786817</c:v>
                </c:pt>
                <c:pt idx="397">
                  <c:v>90.258941030335379</c:v>
                </c:pt>
                <c:pt idx="398">
                  <c:v>91.623479038701859</c:v>
                </c:pt>
                <c:pt idx="399">
                  <c:v>92.673123660522236</c:v>
                </c:pt>
                <c:pt idx="400">
                  <c:v>93.57254465045699</c:v>
                </c:pt>
                <c:pt idx="401">
                  <c:v>93.363022606904693</c:v>
                </c:pt>
                <c:pt idx="402">
                  <c:v>93.57254465045699</c:v>
                </c:pt>
                <c:pt idx="403">
                  <c:v>93.991588737561599</c:v>
                </c:pt>
                <c:pt idx="404">
                  <c:v>93.363022606904693</c:v>
                </c:pt>
                <c:pt idx="405">
                  <c:v>92.315412389143191</c:v>
                </c:pt>
                <c:pt idx="406">
                  <c:v>90.848758084277094</c:v>
                </c:pt>
                <c:pt idx="407">
                  <c:v>90.848758084277094</c:v>
                </c:pt>
                <c:pt idx="408">
                  <c:v>90.115430931844074</c:v>
                </c:pt>
                <c:pt idx="409">
                  <c:v>90.429713997172499</c:v>
                </c:pt>
                <c:pt idx="410">
                  <c:v>92.387495972933095</c:v>
                </c:pt>
                <c:pt idx="411">
                  <c:v>92.909813340486991</c:v>
                </c:pt>
                <c:pt idx="412">
                  <c:v>92.700886393465453</c:v>
                </c:pt>
                <c:pt idx="413">
                  <c:v>93.014276813997768</c:v>
                </c:pt>
                <c:pt idx="414">
                  <c:v>93.536594181551663</c:v>
                </c:pt>
                <c:pt idx="415">
                  <c:v>93.849984602084007</c:v>
                </c:pt>
                <c:pt idx="416">
                  <c:v>94.267838496127141</c:v>
                </c:pt>
                <c:pt idx="417">
                  <c:v>93.432130708040887</c:v>
                </c:pt>
                <c:pt idx="418">
                  <c:v>93.223203761019349</c:v>
                </c:pt>
                <c:pt idx="419">
                  <c:v>93.327667234530111</c:v>
                </c:pt>
                <c:pt idx="420">
                  <c:v>93.002294543430722</c:v>
                </c:pt>
                <c:pt idx="421">
                  <c:v>92.585009991356998</c:v>
                </c:pt>
                <c:pt idx="422">
                  <c:v>91.646119749191129</c:v>
                </c:pt>
                <c:pt idx="423">
                  <c:v>91.959083163246419</c:v>
                </c:pt>
                <c:pt idx="424">
                  <c:v>92.272046577301708</c:v>
                </c:pt>
                <c:pt idx="425">
                  <c:v>92.376367715320143</c:v>
                </c:pt>
                <c:pt idx="426">
                  <c:v>92.167725439283274</c:v>
                </c:pt>
                <c:pt idx="427">
                  <c:v>92.480688853338563</c:v>
                </c:pt>
                <c:pt idx="428">
                  <c:v>92.585009991356998</c:v>
                </c:pt>
                <c:pt idx="429">
                  <c:v>93.106615681449156</c:v>
                </c:pt>
                <c:pt idx="430">
                  <c:v>94.077469635291749</c:v>
                </c:pt>
                <c:pt idx="431">
                  <c:v>94.599079025596097</c:v>
                </c:pt>
                <c:pt idx="432">
                  <c:v>94.807722781717843</c:v>
                </c:pt>
                <c:pt idx="433">
                  <c:v>94.286113391413494</c:v>
                </c:pt>
                <c:pt idx="434">
                  <c:v>93.660182123048287</c:v>
                </c:pt>
                <c:pt idx="435">
                  <c:v>93.97314775723089</c:v>
                </c:pt>
                <c:pt idx="436">
                  <c:v>93.5558602449874</c:v>
                </c:pt>
                <c:pt idx="437">
                  <c:v>93.347216488865683</c:v>
                </c:pt>
                <c:pt idx="438">
                  <c:v>93.451538366926542</c:v>
                </c:pt>
                <c:pt idx="439">
                  <c:v>92.929928976622207</c:v>
                </c:pt>
                <c:pt idx="440">
                  <c:v>92.799127400614751</c:v>
                </c:pt>
                <c:pt idx="441">
                  <c:v>92.069738346264529</c:v>
                </c:pt>
                <c:pt idx="442">
                  <c:v>91.340349291914308</c:v>
                </c:pt>
                <c:pt idx="443">
                  <c:v>90.923555546571336</c:v>
                </c:pt>
                <c:pt idx="444">
                  <c:v>91.340349291914308</c:v>
                </c:pt>
                <c:pt idx="445">
                  <c:v>90.089968055885379</c:v>
                </c:pt>
                <c:pt idx="446">
                  <c:v>89.985769619549629</c:v>
                </c:pt>
                <c:pt idx="447">
                  <c:v>91.340349291914308</c:v>
                </c:pt>
                <c:pt idx="448">
                  <c:v>91.652944600921558</c:v>
                </c:pt>
                <c:pt idx="449">
                  <c:v>91.340349291914308</c:v>
                </c:pt>
                <c:pt idx="450">
                  <c:v>91.358493291466417</c:v>
                </c:pt>
                <c:pt idx="451">
                  <c:v>91.983808098389531</c:v>
                </c:pt>
                <c:pt idx="452">
                  <c:v>91.87958896390235</c:v>
                </c:pt>
                <c:pt idx="453">
                  <c:v>90.316301946594564</c:v>
                </c:pt>
                <c:pt idx="454">
                  <c:v>91.150055022492069</c:v>
                </c:pt>
                <c:pt idx="455">
                  <c:v>91.87958896390235</c:v>
                </c:pt>
                <c:pt idx="456">
                  <c:v>92.192246367363921</c:v>
                </c:pt>
                <c:pt idx="457">
                  <c:v>92.192246367363921</c:v>
                </c:pt>
                <c:pt idx="458">
                  <c:v>92.192246367363921</c:v>
                </c:pt>
                <c:pt idx="459">
                  <c:v>91.150055022492069</c:v>
                </c:pt>
                <c:pt idx="460">
                  <c:v>91.186002667216627</c:v>
                </c:pt>
                <c:pt idx="461">
                  <c:v>91.186002667216627</c:v>
                </c:pt>
                <c:pt idx="462">
                  <c:v>91.39442781617025</c:v>
                </c:pt>
                <c:pt idx="463">
                  <c:v>91.39442781617025</c:v>
                </c:pt>
                <c:pt idx="464">
                  <c:v>92.019703263031204</c:v>
                </c:pt>
                <c:pt idx="465">
                  <c:v>91.915490688554357</c:v>
                </c:pt>
                <c:pt idx="466">
                  <c:v>92.228128411984827</c:v>
                </c:pt>
                <c:pt idx="467">
                  <c:v>91.811278114077552</c:v>
                </c:pt>
                <c:pt idx="468">
                  <c:v>92.123915837508008</c:v>
                </c:pt>
                <c:pt idx="469">
                  <c:v>92.228128411984827</c:v>
                </c:pt>
                <c:pt idx="470">
                  <c:v>92.105826936747846</c:v>
                </c:pt>
                <c:pt idx="471">
                  <c:v>91.584571549443098</c:v>
                </c:pt>
                <c:pt idx="472">
                  <c:v>91.37606939452121</c:v>
                </c:pt>
                <c:pt idx="473">
                  <c:v>91.37606939452121</c:v>
                </c:pt>
                <c:pt idx="474">
                  <c:v>91.584571549443098</c:v>
                </c:pt>
                <c:pt idx="475">
                  <c:v>90.542060774833615</c:v>
                </c:pt>
                <c:pt idx="476">
                  <c:v>90.542060774833615</c:v>
                </c:pt>
                <c:pt idx="477">
                  <c:v>90.646311852294559</c:v>
                </c:pt>
                <c:pt idx="478">
                  <c:v>89.395298922763189</c:v>
                </c:pt>
                <c:pt idx="479">
                  <c:v>89.186796767841301</c:v>
                </c:pt>
                <c:pt idx="480">
                  <c:v>89.378767574899499</c:v>
                </c:pt>
                <c:pt idx="481">
                  <c:v>88.962180450336916</c:v>
                </c:pt>
                <c:pt idx="482">
                  <c:v>87.399978733227272</c:v>
                </c:pt>
                <c:pt idx="483">
                  <c:v>86.462657702961522</c:v>
                </c:pt>
                <c:pt idx="484">
                  <c:v>86.775098046383434</c:v>
                </c:pt>
                <c:pt idx="485">
                  <c:v>87.295831952086644</c:v>
                </c:pt>
                <c:pt idx="486">
                  <c:v>87.399978733227272</c:v>
                </c:pt>
                <c:pt idx="487">
                  <c:v>88.649740106915004</c:v>
                </c:pt>
                <c:pt idx="488">
                  <c:v>89.587061137180797</c:v>
                </c:pt>
                <c:pt idx="489">
                  <c:v>89.066327231477587</c:v>
                </c:pt>
                <c:pt idx="490">
                  <c:v>88.388784889494758</c:v>
                </c:pt>
                <c:pt idx="491">
                  <c:v>87.972347740427651</c:v>
                </c:pt>
                <c:pt idx="492">
                  <c:v>88.80522203856188</c:v>
                </c:pt>
                <c:pt idx="493">
                  <c:v>89.013440613095426</c:v>
                </c:pt>
                <c:pt idx="494">
                  <c:v>89.117549900362221</c:v>
                </c:pt>
                <c:pt idx="495">
                  <c:v>90.054533485763216</c:v>
                </c:pt>
                <c:pt idx="496">
                  <c:v>90.366861347563542</c:v>
                </c:pt>
                <c:pt idx="497">
                  <c:v>90.991517071164225</c:v>
                </c:pt>
                <c:pt idx="498">
                  <c:v>90.783298496630664</c:v>
                </c:pt>
                <c:pt idx="499">
                  <c:v>90.887407783897444</c:v>
                </c:pt>
                <c:pt idx="500">
                  <c:v>90.134132603722591</c:v>
                </c:pt>
                <c:pt idx="501">
                  <c:v>90.030183655961409</c:v>
                </c:pt>
                <c:pt idx="502">
                  <c:v>90.861775238050882</c:v>
                </c:pt>
                <c:pt idx="503">
                  <c:v>91.797315767901537</c:v>
                </c:pt>
                <c:pt idx="504">
                  <c:v>91.589417872379173</c:v>
                </c:pt>
                <c:pt idx="505">
                  <c:v>91.589417872379173</c:v>
                </c:pt>
                <c:pt idx="506">
                  <c:v>91.797315767901537</c:v>
                </c:pt>
                <c:pt idx="507">
                  <c:v>91.589417872379173</c:v>
                </c:pt>
                <c:pt idx="508">
                  <c:v>91.90126471566272</c:v>
                </c:pt>
                <c:pt idx="509">
                  <c:v>91.381519976856808</c:v>
                </c:pt>
                <c:pt idx="510">
                  <c:v>91.625094965215041</c:v>
                </c:pt>
                <c:pt idx="511">
                  <c:v>92.143747150006249</c:v>
                </c:pt>
                <c:pt idx="512">
                  <c:v>91.728825402173285</c:v>
                </c:pt>
                <c:pt idx="513">
                  <c:v>91.417634091298552</c:v>
                </c:pt>
                <c:pt idx="514">
                  <c:v>90.691521032590856</c:v>
                </c:pt>
                <c:pt idx="515">
                  <c:v>90.7952514695491</c:v>
                </c:pt>
                <c:pt idx="516">
                  <c:v>91.521364528256797</c:v>
                </c:pt>
                <c:pt idx="517">
                  <c:v>90.691521032590856</c:v>
                </c:pt>
                <c:pt idx="518">
                  <c:v>90.898981906507345</c:v>
                </c:pt>
                <c:pt idx="519">
                  <c:v>91.106442780423833</c:v>
                </c:pt>
                <c:pt idx="520">
                  <c:v>91.463430460021613</c:v>
                </c:pt>
                <c:pt idx="521">
                  <c:v>90.113799817592223</c:v>
                </c:pt>
                <c:pt idx="522">
                  <c:v>91.255794976570925</c:v>
                </c:pt>
                <c:pt idx="523">
                  <c:v>91.567248201746949</c:v>
                </c:pt>
                <c:pt idx="524">
                  <c:v>91.671065943472286</c:v>
                </c:pt>
                <c:pt idx="525">
                  <c:v>91.774883685197622</c:v>
                </c:pt>
                <c:pt idx="526">
                  <c:v>91.671065943472286</c:v>
                </c:pt>
                <c:pt idx="527">
                  <c:v>90.840524009669579</c:v>
                </c:pt>
                <c:pt idx="528">
                  <c:v>90.425253042768233</c:v>
                </c:pt>
                <c:pt idx="529">
                  <c:v>90.321435301042897</c:v>
                </c:pt>
                <c:pt idx="530">
                  <c:v>89.548692231106187</c:v>
                </c:pt>
                <c:pt idx="531">
                  <c:v>90.897629657530743</c:v>
                </c:pt>
                <c:pt idx="532">
                  <c:v>91.208922909782544</c:v>
                </c:pt>
                <c:pt idx="533">
                  <c:v>91.416451744617106</c:v>
                </c:pt>
                <c:pt idx="534">
                  <c:v>91.312687327199825</c:v>
                </c:pt>
                <c:pt idx="535">
                  <c:v>89.859985483358017</c:v>
                </c:pt>
                <c:pt idx="536">
                  <c:v>89.548692231106187</c:v>
                </c:pt>
                <c:pt idx="537">
                  <c:v>90.690100822696181</c:v>
                </c:pt>
                <c:pt idx="538">
                  <c:v>90.067514318192551</c:v>
                </c:pt>
                <c:pt idx="539">
                  <c:v>90.067514318192551</c:v>
                </c:pt>
                <c:pt idx="540">
                  <c:v>90.340263328327453</c:v>
                </c:pt>
                <c:pt idx="541">
                  <c:v>91.066554637961431</c:v>
                </c:pt>
                <c:pt idx="542">
                  <c:v>91.585334144842832</c:v>
                </c:pt>
                <c:pt idx="543">
                  <c:v>91.689090046219107</c:v>
                </c:pt>
                <c:pt idx="544">
                  <c:v>90.236507426951178</c:v>
                </c:pt>
                <c:pt idx="545">
                  <c:v>89.821483821446051</c:v>
                </c:pt>
                <c:pt idx="546">
                  <c:v>89.717727920069777</c:v>
                </c:pt>
                <c:pt idx="547">
                  <c:v>90.444019229703713</c:v>
                </c:pt>
                <c:pt idx="548">
                  <c:v>91.481578243466529</c:v>
                </c:pt>
                <c:pt idx="549">
                  <c:v>91.585334144842832</c:v>
                </c:pt>
                <c:pt idx="550">
                  <c:v>91.651507254940356</c:v>
                </c:pt>
                <c:pt idx="551">
                  <c:v>92.273928356841466</c:v>
                </c:pt>
                <c:pt idx="552">
                  <c:v>91.962717805890918</c:v>
                </c:pt>
                <c:pt idx="553">
                  <c:v>91.858980955574083</c:v>
                </c:pt>
                <c:pt idx="554">
                  <c:v>92.170191506524631</c:v>
                </c:pt>
                <c:pt idx="555">
                  <c:v>92.066454656207767</c:v>
                </c:pt>
                <c:pt idx="556">
                  <c:v>92.377665207158344</c:v>
                </c:pt>
                <c:pt idx="557">
                  <c:v>92.377665207158344</c:v>
                </c:pt>
                <c:pt idx="558">
                  <c:v>92.481402057475194</c:v>
                </c:pt>
                <c:pt idx="559">
                  <c:v>92.688875758108892</c:v>
                </c:pt>
                <c:pt idx="560">
                  <c:v>92.171832553811882</c:v>
                </c:pt>
                <c:pt idx="561">
                  <c:v>91.548769242271931</c:v>
                </c:pt>
                <c:pt idx="562">
                  <c:v>92.587208094838545</c:v>
                </c:pt>
                <c:pt idx="563">
                  <c:v>89.368047651882065</c:v>
                </c:pt>
                <c:pt idx="564">
                  <c:v>88.7449843403421</c:v>
                </c:pt>
                <c:pt idx="565">
                  <c:v>89.056515996112068</c:v>
                </c:pt>
                <c:pt idx="566">
                  <c:v>90.198798733935348</c:v>
                </c:pt>
                <c:pt idx="567">
                  <c:v>90.406486504448665</c:v>
                </c:pt>
                <c:pt idx="568">
                  <c:v>90.198798733935348</c:v>
                </c:pt>
                <c:pt idx="569">
                  <c:v>90.406486504448665</c:v>
                </c:pt>
                <c:pt idx="570">
                  <c:v>89.532872601486332</c:v>
                </c:pt>
                <c:pt idx="571">
                  <c:v>88.805554383765099</c:v>
                </c:pt>
                <c:pt idx="572">
                  <c:v>87.143112743259366</c:v>
                </c:pt>
                <c:pt idx="573">
                  <c:v>87.143112743259366</c:v>
                </c:pt>
                <c:pt idx="574">
                  <c:v>87.870430960980627</c:v>
                </c:pt>
                <c:pt idx="575">
                  <c:v>89.117262191359927</c:v>
                </c:pt>
                <c:pt idx="576">
                  <c:v>87.45482055085418</c:v>
                </c:pt>
                <c:pt idx="577">
                  <c:v>89.325067396423137</c:v>
                </c:pt>
                <c:pt idx="578">
                  <c:v>90.260190819207608</c:v>
                </c:pt>
                <c:pt idx="579">
                  <c:v>91.714827254650132</c:v>
                </c:pt>
                <c:pt idx="580">
                  <c:v>91.570765669683908</c:v>
                </c:pt>
                <c:pt idx="581">
                  <c:v>91.882230859036568</c:v>
                </c:pt>
                <c:pt idx="582">
                  <c:v>91.051657020762789</c:v>
                </c:pt>
                <c:pt idx="583">
                  <c:v>90.532548371841685</c:v>
                </c:pt>
                <c:pt idx="584">
                  <c:v>89.079044154862572</c:v>
                </c:pt>
                <c:pt idx="585">
                  <c:v>89.390509344215246</c:v>
                </c:pt>
                <c:pt idx="586">
                  <c:v>90.947835290978574</c:v>
                </c:pt>
                <c:pt idx="587">
                  <c:v>90.844013561194345</c:v>
                </c:pt>
                <c:pt idx="588">
                  <c:v>91.986052588820797</c:v>
                </c:pt>
                <c:pt idx="589">
                  <c:v>91.986052588820797</c:v>
                </c:pt>
                <c:pt idx="590">
                  <c:v>90.900029446926212</c:v>
                </c:pt>
                <c:pt idx="591">
                  <c:v>91.521709803339704</c:v>
                </c:pt>
                <c:pt idx="592">
                  <c:v>91.728936588810868</c:v>
                </c:pt>
                <c:pt idx="593">
                  <c:v>91.418096410604122</c:v>
                </c:pt>
                <c:pt idx="594">
                  <c:v>90.071122305041555</c:v>
                </c:pt>
                <c:pt idx="595">
                  <c:v>91.936163374282032</c:v>
                </c:pt>
                <c:pt idx="596">
                  <c:v>92.557843730695524</c:v>
                </c:pt>
                <c:pt idx="597">
                  <c:v>90.485575875983884</c:v>
                </c:pt>
                <c:pt idx="598">
                  <c:v>88.413308021272243</c:v>
                </c:pt>
                <c:pt idx="599">
                  <c:v>86.651880344767349</c:v>
                </c:pt>
                <c:pt idx="600">
                  <c:v>87.93024752861929</c:v>
                </c:pt>
                <c:pt idx="601">
                  <c:v>86.376343531294481</c:v>
                </c:pt>
                <c:pt idx="602">
                  <c:v>85.340407533077951</c:v>
                </c:pt>
                <c:pt idx="603">
                  <c:v>84.615252334326385</c:v>
                </c:pt>
                <c:pt idx="604">
                  <c:v>84.822439533969685</c:v>
                </c:pt>
                <c:pt idx="605">
                  <c:v>87.205092329867711</c:v>
                </c:pt>
                <c:pt idx="606">
                  <c:v>87.101498730046075</c:v>
                </c:pt>
                <c:pt idx="607">
                  <c:v>85.2368139332563</c:v>
                </c:pt>
                <c:pt idx="608">
                  <c:v>84.20087793503977</c:v>
                </c:pt>
                <c:pt idx="609">
                  <c:v>86.272749931472831</c:v>
                </c:pt>
                <c:pt idx="610">
                  <c:v>86.483152406698451</c:v>
                </c:pt>
                <c:pt idx="611">
                  <c:v>87.311634288213938</c:v>
                </c:pt>
                <c:pt idx="612">
                  <c:v>87.208074053024518</c:v>
                </c:pt>
                <c:pt idx="613">
                  <c:v>88.347236640108306</c:v>
                </c:pt>
                <c:pt idx="614">
                  <c:v>88.554357110487175</c:v>
                </c:pt>
                <c:pt idx="615">
                  <c:v>89.279278756813241</c:v>
                </c:pt>
                <c:pt idx="616">
                  <c:v>88.03655593453999</c:v>
                </c:pt>
                <c:pt idx="617">
                  <c:v>87.000953582645636</c:v>
                </c:pt>
              </c:numCache>
            </c:numRef>
          </c:yVal>
          <c:smooth val="0"/>
          <c:extLst>
            <c:ext xmlns:c16="http://schemas.microsoft.com/office/drawing/2014/chart" uri="{C3380CC4-5D6E-409C-BE32-E72D297353CC}">
              <c16:uniqueId val="{00000000-EACB-409F-882A-4D38430A803E}"/>
            </c:ext>
          </c:extLst>
        </c:ser>
        <c:ser>
          <c:idx val="1"/>
          <c:order val="1"/>
          <c:tx>
            <c:v>Trise 2</c:v>
          </c:tx>
          <c:spPr>
            <a:ln w="28575">
              <a:noFill/>
            </a:ln>
          </c:spPr>
          <c:xVal>
            <c:numRef>
              <c:f>'Non-Intrusive HS (1)'!$B$17:$B$634</c:f>
              <c:numCache>
                <c:formatCode>m/d/yyyy\ h:mm</c:formatCode>
                <c:ptCount val="618"/>
                <c:pt idx="0">
                  <c:v>42964.380555555559</c:v>
                </c:pt>
                <c:pt idx="1">
                  <c:v>42964.380624999998</c:v>
                </c:pt>
                <c:pt idx="2">
                  <c:v>42964.380694444444</c:v>
                </c:pt>
                <c:pt idx="3">
                  <c:v>42964.38076388889</c:v>
                </c:pt>
                <c:pt idx="4">
                  <c:v>42964.380833333336</c:v>
                </c:pt>
                <c:pt idx="5">
                  <c:v>42964.380902777775</c:v>
                </c:pt>
                <c:pt idx="6">
                  <c:v>42964.380972222221</c:v>
                </c:pt>
                <c:pt idx="7">
                  <c:v>42964.381041666667</c:v>
                </c:pt>
                <c:pt idx="8">
                  <c:v>42964.381111111114</c:v>
                </c:pt>
                <c:pt idx="9">
                  <c:v>42964.381180555552</c:v>
                </c:pt>
                <c:pt idx="10">
                  <c:v>42964.381249999999</c:v>
                </c:pt>
                <c:pt idx="11">
                  <c:v>42964.381319444445</c:v>
                </c:pt>
                <c:pt idx="12">
                  <c:v>42964.381388888891</c:v>
                </c:pt>
                <c:pt idx="13">
                  <c:v>42964.381458333337</c:v>
                </c:pt>
                <c:pt idx="14">
                  <c:v>42964.381527777776</c:v>
                </c:pt>
                <c:pt idx="15">
                  <c:v>42964.381597222222</c:v>
                </c:pt>
                <c:pt idx="16">
                  <c:v>42964.381666666668</c:v>
                </c:pt>
                <c:pt idx="17">
                  <c:v>42964.381736111114</c:v>
                </c:pt>
                <c:pt idx="18">
                  <c:v>42964.381805555553</c:v>
                </c:pt>
                <c:pt idx="19">
                  <c:v>42964.381874999999</c:v>
                </c:pt>
                <c:pt idx="20">
                  <c:v>42964.381944444445</c:v>
                </c:pt>
                <c:pt idx="21">
                  <c:v>42964.382013888891</c:v>
                </c:pt>
                <c:pt idx="22">
                  <c:v>42964.38208333333</c:v>
                </c:pt>
                <c:pt idx="23">
                  <c:v>42964.382152777776</c:v>
                </c:pt>
                <c:pt idx="24">
                  <c:v>42964.382222222222</c:v>
                </c:pt>
                <c:pt idx="25">
                  <c:v>42964.382291666669</c:v>
                </c:pt>
                <c:pt idx="26">
                  <c:v>42964.382361111115</c:v>
                </c:pt>
                <c:pt idx="27">
                  <c:v>42964.382430555554</c:v>
                </c:pt>
                <c:pt idx="28">
                  <c:v>42964.3825</c:v>
                </c:pt>
                <c:pt idx="29">
                  <c:v>42964.382569444446</c:v>
                </c:pt>
                <c:pt idx="30">
                  <c:v>42964.382638888892</c:v>
                </c:pt>
                <c:pt idx="31">
                  <c:v>42964.382708333331</c:v>
                </c:pt>
                <c:pt idx="32">
                  <c:v>42964.382777777777</c:v>
                </c:pt>
                <c:pt idx="33">
                  <c:v>42964.382847222223</c:v>
                </c:pt>
                <c:pt idx="34">
                  <c:v>42964.382916666669</c:v>
                </c:pt>
                <c:pt idx="35">
                  <c:v>42964.382986111108</c:v>
                </c:pt>
                <c:pt idx="36">
                  <c:v>42964.383055555554</c:v>
                </c:pt>
                <c:pt idx="37">
                  <c:v>42964.383125</c:v>
                </c:pt>
                <c:pt idx="38">
                  <c:v>42964.383194444446</c:v>
                </c:pt>
                <c:pt idx="39">
                  <c:v>42964.383263888885</c:v>
                </c:pt>
                <c:pt idx="40">
                  <c:v>42964.383333333331</c:v>
                </c:pt>
                <c:pt idx="41">
                  <c:v>42964.383402777778</c:v>
                </c:pt>
                <c:pt idx="42">
                  <c:v>42964.383472222224</c:v>
                </c:pt>
                <c:pt idx="43">
                  <c:v>42964.38354166667</c:v>
                </c:pt>
                <c:pt idx="44">
                  <c:v>42964.383611111109</c:v>
                </c:pt>
                <c:pt idx="45">
                  <c:v>42964.383680555555</c:v>
                </c:pt>
                <c:pt idx="46">
                  <c:v>42964.383750000001</c:v>
                </c:pt>
                <c:pt idx="47">
                  <c:v>42964.383819444447</c:v>
                </c:pt>
                <c:pt idx="48">
                  <c:v>42964.383888888886</c:v>
                </c:pt>
                <c:pt idx="49">
                  <c:v>42964.383958333332</c:v>
                </c:pt>
                <c:pt idx="50">
                  <c:v>42964.384027777778</c:v>
                </c:pt>
                <c:pt idx="51">
                  <c:v>42964.384097222224</c:v>
                </c:pt>
                <c:pt idx="52">
                  <c:v>42964.384166666663</c:v>
                </c:pt>
                <c:pt idx="53">
                  <c:v>42964.384236111109</c:v>
                </c:pt>
                <c:pt idx="54">
                  <c:v>42964.384305555555</c:v>
                </c:pt>
                <c:pt idx="55">
                  <c:v>42964.384375000001</c:v>
                </c:pt>
                <c:pt idx="56">
                  <c:v>42964.384444444448</c:v>
                </c:pt>
                <c:pt idx="57">
                  <c:v>42964.384513888886</c:v>
                </c:pt>
                <c:pt idx="58">
                  <c:v>42964.384583333333</c:v>
                </c:pt>
                <c:pt idx="59">
                  <c:v>42964.384652777779</c:v>
                </c:pt>
                <c:pt idx="60">
                  <c:v>42964.384722222225</c:v>
                </c:pt>
                <c:pt idx="61">
                  <c:v>42964.384791666664</c:v>
                </c:pt>
                <c:pt idx="62">
                  <c:v>42964.38486111111</c:v>
                </c:pt>
                <c:pt idx="63">
                  <c:v>42964.384930555556</c:v>
                </c:pt>
                <c:pt idx="64">
                  <c:v>42964.385000000002</c:v>
                </c:pt>
                <c:pt idx="65">
                  <c:v>42964.385069444441</c:v>
                </c:pt>
                <c:pt idx="66">
                  <c:v>42964.385138888887</c:v>
                </c:pt>
                <c:pt idx="67">
                  <c:v>42964.385208333333</c:v>
                </c:pt>
                <c:pt idx="68">
                  <c:v>42964.385277777779</c:v>
                </c:pt>
                <c:pt idx="69">
                  <c:v>42964.385347222225</c:v>
                </c:pt>
                <c:pt idx="70">
                  <c:v>42964.385416666664</c:v>
                </c:pt>
                <c:pt idx="71">
                  <c:v>42964.38548611111</c:v>
                </c:pt>
                <c:pt idx="72">
                  <c:v>42964.385555555556</c:v>
                </c:pt>
                <c:pt idx="73">
                  <c:v>42964.385625000003</c:v>
                </c:pt>
                <c:pt idx="74">
                  <c:v>42964.385694444441</c:v>
                </c:pt>
                <c:pt idx="75">
                  <c:v>42964.385763888888</c:v>
                </c:pt>
                <c:pt idx="76">
                  <c:v>42964.385833333334</c:v>
                </c:pt>
                <c:pt idx="77">
                  <c:v>42964.38590277778</c:v>
                </c:pt>
                <c:pt idx="78">
                  <c:v>42964.385972222219</c:v>
                </c:pt>
                <c:pt idx="79">
                  <c:v>42964.386041666665</c:v>
                </c:pt>
                <c:pt idx="80">
                  <c:v>42964.386111111111</c:v>
                </c:pt>
                <c:pt idx="81">
                  <c:v>42964.386180555557</c:v>
                </c:pt>
                <c:pt idx="82">
                  <c:v>42964.386250000003</c:v>
                </c:pt>
                <c:pt idx="83">
                  <c:v>42964.386319444442</c:v>
                </c:pt>
                <c:pt idx="84">
                  <c:v>42964.386388888888</c:v>
                </c:pt>
                <c:pt idx="85">
                  <c:v>42964.386458333334</c:v>
                </c:pt>
                <c:pt idx="86">
                  <c:v>42964.38652777778</c:v>
                </c:pt>
                <c:pt idx="87">
                  <c:v>42964.386597222219</c:v>
                </c:pt>
                <c:pt idx="88">
                  <c:v>42964.386666666665</c:v>
                </c:pt>
                <c:pt idx="89">
                  <c:v>42964.386736111112</c:v>
                </c:pt>
                <c:pt idx="90">
                  <c:v>42964.386805555558</c:v>
                </c:pt>
                <c:pt idx="91">
                  <c:v>42964.386874999997</c:v>
                </c:pt>
                <c:pt idx="92">
                  <c:v>42964.386944444443</c:v>
                </c:pt>
                <c:pt idx="93">
                  <c:v>42964.387013888889</c:v>
                </c:pt>
                <c:pt idx="94">
                  <c:v>42964.387083333335</c:v>
                </c:pt>
                <c:pt idx="95">
                  <c:v>42964.387152777781</c:v>
                </c:pt>
                <c:pt idx="96">
                  <c:v>42964.38722222222</c:v>
                </c:pt>
                <c:pt idx="97">
                  <c:v>42964.387291666666</c:v>
                </c:pt>
                <c:pt idx="98">
                  <c:v>42964.387361111112</c:v>
                </c:pt>
                <c:pt idx="99">
                  <c:v>42964.387430555558</c:v>
                </c:pt>
                <c:pt idx="100">
                  <c:v>42964.387499999997</c:v>
                </c:pt>
                <c:pt idx="101">
                  <c:v>42964.387569444443</c:v>
                </c:pt>
                <c:pt idx="102">
                  <c:v>42964.387638888889</c:v>
                </c:pt>
                <c:pt idx="103">
                  <c:v>42964.387708333335</c:v>
                </c:pt>
                <c:pt idx="104">
                  <c:v>42964.387777777774</c:v>
                </c:pt>
                <c:pt idx="105">
                  <c:v>42964.38784722222</c:v>
                </c:pt>
                <c:pt idx="106">
                  <c:v>42964.387916666667</c:v>
                </c:pt>
                <c:pt idx="107">
                  <c:v>42964.387986111113</c:v>
                </c:pt>
                <c:pt idx="108">
                  <c:v>42964.388055555559</c:v>
                </c:pt>
                <c:pt idx="109">
                  <c:v>42964.388124999998</c:v>
                </c:pt>
                <c:pt idx="110">
                  <c:v>42964.388194444444</c:v>
                </c:pt>
                <c:pt idx="111">
                  <c:v>42964.38826388889</c:v>
                </c:pt>
                <c:pt idx="112">
                  <c:v>42964.388333333336</c:v>
                </c:pt>
                <c:pt idx="113">
                  <c:v>42964.388402777775</c:v>
                </c:pt>
                <c:pt idx="114">
                  <c:v>42964.388472222221</c:v>
                </c:pt>
                <c:pt idx="115">
                  <c:v>42964.388541666667</c:v>
                </c:pt>
                <c:pt idx="116">
                  <c:v>42964.388611111113</c:v>
                </c:pt>
                <c:pt idx="117">
                  <c:v>42964.388680555552</c:v>
                </c:pt>
                <c:pt idx="118">
                  <c:v>42964.388749999998</c:v>
                </c:pt>
                <c:pt idx="119">
                  <c:v>42964.388819444444</c:v>
                </c:pt>
                <c:pt idx="120">
                  <c:v>42964.388888888891</c:v>
                </c:pt>
                <c:pt idx="121">
                  <c:v>42964.388958333337</c:v>
                </c:pt>
                <c:pt idx="122">
                  <c:v>42964.389027777775</c:v>
                </c:pt>
                <c:pt idx="123">
                  <c:v>42964.389097222222</c:v>
                </c:pt>
                <c:pt idx="124">
                  <c:v>42964.389166666668</c:v>
                </c:pt>
                <c:pt idx="125">
                  <c:v>42964.389236111114</c:v>
                </c:pt>
                <c:pt idx="126">
                  <c:v>42964.389305555553</c:v>
                </c:pt>
                <c:pt idx="127">
                  <c:v>42964.389374999999</c:v>
                </c:pt>
                <c:pt idx="128">
                  <c:v>42964.389444444445</c:v>
                </c:pt>
                <c:pt idx="129">
                  <c:v>42964.389513888891</c:v>
                </c:pt>
                <c:pt idx="130">
                  <c:v>42964.38958333333</c:v>
                </c:pt>
                <c:pt idx="131">
                  <c:v>42964.389652777776</c:v>
                </c:pt>
                <c:pt idx="132">
                  <c:v>42964.389722222222</c:v>
                </c:pt>
                <c:pt idx="133">
                  <c:v>42964.389791666668</c:v>
                </c:pt>
                <c:pt idx="134">
                  <c:v>42964.389861111114</c:v>
                </c:pt>
                <c:pt idx="135">
                  <c:v>42964.389930555553</c:v>
                </c:pt>
                <c:pt idx="136">
                  <c:v>42964.39</c:v>
                </c:pt>
                <c:pt idx="137">
                  <c:v>42964.390069444446</c:v>
                </c:pt>
                <c:pt idx="138">
                  <c:v>42964.390138888892</c:v>
                </c:pt>
                <c:pt idx="139">
                  <c:v>42964.390208333331</c:v>
                </c:pt>
                <c:pt idx="140">
                  <c:v>42964.390277777777</c:v>
                </c:pt>
                <c:pt idx="141">
                  <c:v>42964.390347222223</c:v>
                </c:pt>
                <c:pt idx="142">
                  <c:v>42964.390416666669</c:v>
                </c:pt>
                <c:pt idx="143">
                  <c:v>42964.390486111108</c:v>
                </c:pt>
                <c:pt idx="144">
                  <c:v>42964.390555555554</c:v>
                </c:pt>
                <c:pt idx="145">
                  <c:v>42964.390625</c:v>
                </c:pt>
                <c:pt idx="146">
                  <c:v>42964.390694444446</c:v>
                </c:pt>
                <c:pt idx="147">
                  <c:v>42964.390763888892</c:v>
                </c:pt>
                <c:pt idx="148">
                  <c:v>42964.390833333331</c:v>
                </c:pt>
                <c:pt idx="149">
                  <c:v>42964.390902777777</c:v>
                </c:pt>
                <c:pt idx="150">
                  <c:v>42964.390972222223</c:v>
                </c:pt>
                <c:pt idx="151">
                  <c:v>42964.391041666669</c:v>
                </c:pt>
                <c:pt idx="152">
                  <c:v>42964.391111111108</c:v>
                </c:pt>
                <c:pt idx="153">
                  <c:v>42964.391180555554</c:v>
                </c:pt>
                <c:pt idx="154">
                  <c:v>42964.391250000001</c:v>
                </c:pt>
                <c:pt idx="155">
                  <c:v>42964.391319444447</c:v>
                </c:pt>
                <c:pt idx="156">
                  <c:v>42964.391388888886</c:v>
                </c:pt>
                <c:pt idx="157">
                  <c:v>42964.391458333332</c:v>
                </c:pt>
                <c:pt idx="158">
                  <c:v>42964.391527777778</c:v>
                </c:pt>
                <c:pt idx="159">
                  <c:v>42964.391597222224</c:v>
                </c:pt>
                <c:pt idx="160">
                  <c:v>42964.39166666667</c:v>
                </c:pt>
                <c:pt idx="161">
                  <c:v>42964.391736111109</c:v>
                </c:pt>
                <c:pt idx="162">
                  <c:v>42964.391805555555</c:v>
                </c:pt>
                <c:pt idx="163">
                  <c:v>42964.391875000001</c:v>
                </c:pt>
                <c:pt idx="164">
                  <c:v>42964.391944444447</c:v>
                </c:pt>
                <c:pt idx="165">
                  <c:v>42964.392013888886</c:v>
                </c:pt>
                <c:pt idx="166">
                  <c:v>42964.392083333332</c:v>
                </c:pt>
                <c:pt idx="167">
                  <c:v>42964.392152777778</c:v>
                </c:pt>
                <c:pt idx="168">
                  <c:v>42964.392222222225</c:v>
                </c:pt>
                <c:pt idx="169">
                  <c:v>42964.392291666663</c:v>
                </c:pt>
                <c:pt idx="170">
                  <c:v>42964.392361111109</c:v>
                </c:pt>
                <c:pt idx="171">
                  <c:v>42964.392430555556</c:v>
                </c:pt>
                <c:pt idx="172">
                  <c:v>42964.392500000002</c:v>
                </c:pt>
                <c:pt idx="173">
                  <c:v>42964.392569444448</c:v>
                </c:pt>
                <c:pt idx="174">
                  <c:v>42964.392638888887</c:v>
                </c:pt>
                <c:pt idx="175">
                  <c:v>42964.392708333333</c:v>
                </c:pt>
                <c:pt idx="176">
                  <c:v>42964.392777777779</c:v>
                </c:pt>
                <c:pt idx="177">
                  <c:v>42964.392847222225</c:v>
                </c:pt>
                <c:pt idx="178">
                  <c:v>42964.392916666664</c:v>
                </c:pt>
                <c:pt idx="179">
                  <c:v>42964.39298611111</c:v>
                </c:pt>
                <c:pt idx="180">
                  <c:v>42964.393055555556</c:v>
                </c:pt>
                <c:pt idx="181">
                  <c:v>42964.393125000002</c:v>
                </c:pt>
                <c:pt idx="182">
                  <c:v>42964.393194444441</c:v>
                </c:pt>
                <c:pt idx="183">
                  <c:v>42964.393263888887</c:v>
                </c:pt>
                <c:pt idx="184">
                  <c:v>42964.393333333333</c:v>
                </c:pt>
                <c:pt idx="185">
                  <c:v>42964.39340277778</c:v>
                </c:pt>
                <c:pt idx="186">
                  <c:v>42964.393472222226</c:v>
                </c:pt>
                <c:pt idx="187">
                  <c:v>42964.393541666665</c:v>
                </c:pt>
                <c:pt idx="188">
                  <c:v>42964.393611111111</c:v>
                </c:pt>
                <c:pt idx="189">
                  <c:v>42964.393680555557</c:v>
                </c:pt>
                <c:pt idx="190">
                  <c:v>42964.393750000003</c:v>
                </c:pt>
                <c:pt idx="191">
                  <c:v>42964.393819444442</c:v>
                </c:pt>
                <c:pt idx="192">
                  <c:v>42964.393888888888</c:v>
                </c:pt>
                <c:pt idx="193">
                  <c:v>42964.393958333334</c:v>
                </c:pt>
                <c:pt idx="194">
                  <c:v>42964.39402777778</c:v>
                </c:pt>
                <c:pt idx="195">
                  <c:v>42964.394097222219</c:v>
                </c:pt>
                <c:pt idx="196">
                  <c:v>42964.394166666665</c:v>
                </c:pt>
                <c:pt idx="197">
                  <c:v>42964.394236111111</c:v>
                </c:pt>
                <c:pt idx="198">
                  <c:v>42964.394305555557</c:v>
                </c:pt>
                <c:pt idx="199">
                  <c:v>42964.394375000003</c:v>
                </c:pt>
                <c:pt idx="200">
                  <c:v>42964.394444444442</c:v>
                </c:pt>
                <c:pt idx="201">
                  <c:v>42964.394513888888</c:v>
                </c:pt>
                <c:pt idx="202">
                  <c:v>42964.394583333335</c:v>
                </c:pt>
                <c:pt idx="203">
                  <c:v>42964.394652777781</c:v>
                </c:pt>
                <c:pt idx="204">
                  <c:v>42964.39472222222</c:v>
                </c:pt>
                <c:pt idx="205">
                  <c:v>42964.394791666666</c:v>
                </c:pt>
                <c:pt idx="206">
                  <c:v>42964.394861111112</c:v>
                </c:pt>
                <c:pt idx="207">
                  <c:v>42964.394930555558</c:v>
                </c:pt>
                <c:pt idx="208">
                  <c:v>42964.394999999997</c:v>
                </c:pt>
                <c:pt idx="209">
                  <c:v>42964.395069444443</c:v>
                </c:pt>
                <c:pt idx="210">
                  <c:v>42964.395138888889</c:v>
                </c:pt>
                <c:pt idx="211">
                  <c:v>42964.395208333335</c:v>
                </c:pt>
                <c:pt idx="212">
                  <c:v>42964.395277777781</c:v>
                </c:pt>
                <c:pt idx="213">
                  <c:v>42964.39534722222</c:v>
                </c:pt>
                <c:pt idx="214">
                  <c:v>42964.395416666666</c:v>
                </c:pt>
                <c:pt idx="215">
                  <c:v>42964.395486111112</c:v>
                </c:pt>
                <c:pt idx="216">
                  <c:v>42964.395555555559</c:v>
                </c:pt>
                <c:pt idx="217">
                  <c:v>42964.395624999997</c:v>
                </c:pt>
                <c:pt idx="218">
                  <c:v>42964.395694444444</c:v>
                </c:pt>
                <c:pt idx="219">
                  <c:v>42964.39576388889</c:v>
                </c:pt>
                <c:pt idx="220">
                  <c:v>42964.395833333336</c:v>
                </c:pt>
                <c:pt idx="221">
                  <c:v>42964.395902777775</c:v>
                </c:pt>
                <c:pt idx="222">
                  <c:v>42964.395972222221</c:v>
                </c:pt>
                <c:pt idx="223">
                  <c:v>42964.396041666667</c:v>
                </c:pt>
                <c:pt idx="224">
                  <c:v>42964.396111111113</c:v>
                </c:pt>
                <c:pt idx="225">
                  <c:v>42964.396180555559</c:v>
                </c:pt>
                <c:pt idx="226">
                  <c:v>42964.396249999998</c:v>
                </c:pt>
                <c:pt idx="227">
                  <c:v>42964.396319444444</c:v>
                </c:pt>
                <c:pt idx="228">
                  <c:v>42964.39638888889</c:v>
                </c:pt>
                <c:pt idx="229">
                  <c:v>42964.396458333336</c:v>
                </c:pt>
                <c:pt idx="230">
                  <c:v>42964.396527777775</c:v>
                </c:pt>
                <c:pt idx="231">
                  <c:v>42964.396597222221</c:v>
                </c:pt>
                <c:pt idx="232">
                  <c:v>42964.396666666667</c:v>
                </c:pt>
                <c:pt idx="233">
                  <c:v>42964.396736111114</c:v>
                </c:pt>
                <c:pt idx="234">
                  <c:v>42964.396805555552</c:v>
                </c:pt>
                <c:pt idx="235">
                  <c:v>42964.396874999999</c:v>
                </c:pt>
                <c:pt idx="236">
                  <c:v>42964.396944444445</c:v>
                </c:pt>
                <c:pt idx="237">
                  <c:v>42964.397013888891</c:v>
                </c:pt>
                <c:pt idx="238">
                  <c:v>42964.397083333337</c:v>
                </c:pt>
                <c:pt idx="239">
                  <c:v>42964.397152777776</c:v>
                </c:pt>
                <c:pt idx="240">
                  <c:v>42964.397222222222</c:v>
                </c:pt>
                <c:pt idx="241">
                  <c:v>42964.397291666668</c:v>
                </c:pt>
                <c:pt idx="242">
                  <c:v>42964.397361111114</c:v>
                </c:pt>
                <c:pt idx="243">
                  <c:v>42964.397430555553</c:v>
                </c:pt>
                <c:pt idx="244">
                  <c:v>42964.397499999999</c:v>
                </c:pt>
                <c:pt idx="245">
                  <c:v>42964.397569444445</c:v>
                </c:pt>
                <c:pt idx="246">
                  <c:v>42964.397638888891</c:v>
                </c:pt>
                <c:pt idx="247">
                  <c:v>42964.39770833333</c:v>
                </c:pt>
                <c:pt idx="248">
                  <c:v>42964.397777777776</c:v>
                </c:pt>
                <c:pt idx="249">
                  <c:v>42964.397847222222</c:v>
                </c:pt>
                <c:pt idx="250">
                  <c:v>42964.397916666669</c:v>
                </c:pt>
                <c:pt idx="251">
                  <c:v>42964.397986111115</c:v>
                </c:pt>
                <c:pt idx="252">
                  <c:v>42964.398055555554</c:v>
                </c:pt>
                <c:pt idx="253">
                  <c:v>42964.398125</c:v>
                </c:pt>
                <c:pt idx="254">
                  <c:v>42964.398194444446</c:v>
                </c:pt>
                <c:pt idx="255">
                  <c:v>42964.398263888892</c:v>
                </c:pt>
                <c:pt idx="256">
                  <c:v>42964.398333333331</c:v>
                </c:pt>
                <c:pt idx="257">
                  <c:v>42964.398402777777</c:v>
                </c:pt>
                <c:pt idx="258">
                  <c:v>42964.398472222223</c:v>
                </c:pt>
                <c:pt idx="259">
                  <c:v>42964.398541666669</c:v>
                </c:pt>
                <c:pt idx="260">
                  <c:v>42964.398611111108</c:v>
                </c:pt>
                <c:pt idx="261">
                  <c:v>42964.398680555554</c:v>
                </c:pt>
                <c:pt idx="262">
                  <c:v>42964.39875</c:v>
                </c:pt>
                <c:pt idx="263">
                  <c:v>42964.398819444446</c:v>
                </c:pt>
                <c:pt idx="264">
                  <c:v>42964.398888888885</c:v>
                </c:pt>
                <c:pt idx="265">
                  <c:v>42964.398958333331</c:v>
                </c:pt>
                <c:pt idx="266">
                  <c:v>42964.399027777778</c:v>
                </c:pt>
                <c:pt idx="267">
                  <c:v>42964.399097222224</c:v>
                </c:pt>
                <c:pt idx="268">
                  <c:v>42964.39916666667</c:v>
                </c:pt>
                <c:pt idx="269">
                  <c:v>42964.399236111109</c:v>
                </c:pt>
                <c:pt idx="270">
                  <c:v>42964.399305555555</c:v>
                </c:pt>
                <c:pt idx="271">
                  <c:v>42964.399375000001</c:v>
                </c:pt>
                <c:pt idx="272">
                  <c:v>42964.399444444447</c:v>
                </c:pt>
                <c:pt idx="273">
                  <c:v>42964.399513888886</c:v>
                </c:pt>
                <c:pt idx="274">
                  <c:v>42964.399583333332</c:v>
                </c:pt>
                <c:pt idx="275">
                  <c:v>42964.399652777778</c:v>
                </c:pt>
                <c:pt idx="276">
                  <c:v>42964.399722222224</c:v>
                </c:pt>
                <c:pt idx="277">
                  <c:v>42964.399791666663</c:v>
                </c:pt>
                <c:pt idx="278">
                  <c:v>42964.399861111109</c:v>
                </c:pt>
                <c:pt idx="279">
                  <c:v>42964.399930555555</c:v>
                </c:pt>
                <c:pt idx="280">
                  <c:v>42964.4</c:v>
                </c:pt>
                <c:pt idx="281">
                  <c:v>42964.400069444448</c:v>
                </c:pt>
                <c:pt idx="282">
                  <c:v>42964.400138888886</c:v>
                </c:pt>
                <c:pt idx="283">
                  <c:v>42964.400208333333</c:v>
                </c:pt>
                <c:pt idx="284">
                  <c:v>42964.400277777779</c:v>
                </c:pt>
                <c:pt idx="285">
                  <c:v>42964.400347222225</c:v>
                </c:pt>
                <c:pt idx="286">
                  <c:v>42964.400416666664</c:v>
                </c:pt>
                <c:pt idx="287">
                  <c:v>42964.40048611111</c:v>
                </c:pt>
                <c:pt idx="288">
                  <c:v>42964.400555555556</c:v>
                </c:pt>
                <c:pt idx="289">
                  <c:v>42964.400625000002</c:v>
                </c:pt>
                <c:pt idx="290">
                  <c:v>42964.400694444441</c:v>
                </c:pt>
                <c:pt idx="291">
                  <c:v>42964.400763888887</c:v>
                </c:pt>
                <c:pt idx="292">
                  <c:v>42964.400833333333</c:v>
                </c:pt>
                <c:pt idx="293">
                  <c:v>42964.400902777779</c:v>
                </c:pt>
                <c:pt idx="294">
                  <c:v>42964.400972222225</c:v>
                </c:pt>
                <c:pt idx="295">
                  <c:v>42964.401041666664</c:v>
                </c:pt>
                <c:pt idx="296">
                  <c:v>42964.40111111111</c:v>
                </c:pt>
                <c:pt idx="297">
                  <c:v>42964.401180555556</c:v>
                </c:pt>
                <c:pt idx="298">
                  <c:v>42964.401250000003</c:v>
                </c:pt>
                <c:pt idx="299">
                  <c:v>42964.401319444441</c:v>
                </c:pt>
                <c:pt idx="300">
                  <c:v>42964.401388888888</c:v>
                </c:pt>
                <c:pt idx="301">
                  <c:v>42964.401458333334</c:v>
                </c:pt>
                <c:pt idx="302">
                  <c:v>42964.40152777778</c:v>
                </c:pt>
                <c:pt idx="303">
                  <c:v>42964.401597222219</c:v>
                </c:pt>
                <c:pt idx="304">
                  <c:v>42964.401666666665</c:v>
                </c:pt>
                <c:pt idx="305">
                  <c:v>42964.401736111111</c:v>
                </c:pt>
                <c:pt idx="306">
                  <c:v>42964.401805555557</c:v>
                </c:pt>
                <c:pt idx="307">
                  <c:v>42964.401875000003</c:v>
                </c:pt>
                <c:pt idx="308">
                  <c:v>42964.401944444442</c:v>
                </c:pt>
                <c:pt idx="309">
                  <c:v>42964.402013888888</c:v>
                </c:pt>
                <c:pt idx="310">
                  <c:v>42964.402083333334</c:v>
                </c:pt>
                <c:pt idx="311">
                  <c:v>42964.40215277778</c:v>
                </c:pt>
                <c:pt idx="312">
                  <c:v>42964.402222222219</c:v>
                </c:pt>
                <c:pt idx="313">
                  <c:v>42964.402291666665</c:v>
                </c:pt>
                <c:pt idx="314">
                  <c:v>42964.402361111112</c:v>
                </c:pt>
                <c:pt idx="315">
                  <c:v>42964.402430555558</c:v>
                </c:pt>
                <c:pt idx="316">
                  <c:v>42964.402499999997</c:v>
                </c:pt>
                <c:pt idx="317">
                  <c:v>42964.402569444443</c:v>
                </c:pt>
                <c:pt idx="318">
                  <c:v>42964.402638888889</c:v>
                </c:pt>
                <c:pt idx="319">
                  <c:v>42964.402708333335</c:v>
                </c:pt>
                <c:pt idx="320">
                  <c:v>42964.402777777781</c:v>
                </c:pt>
                <c:pt idx="321">
                  <c:v>42964.40284722222</c:v>
                </c:pt>
                <c:pt idx="322">
                  <c:v>42964.402916666666</c:v>
                </c:pt>
                <c:pt idx="323">
                  <c:v>42964.402986111112</c:v>
                </c:pt>
                <c:pt idx="324">
                  <c:v>42964.403055555558</c:v>
                </c:pt>
                <c:pt idx="325">
                  <c:v>42964.403124999997</c:v>
                </c:pt>
                <c:pt idx="326">
                  <c:v>42964.403194444443</c:v>
                </c:pt>
                <c:pt idx="327">
                  <c:v>42964.403263888889</c:v>
                </c:pt>
                <c:pt idx="328">
                  <c:v>42964.403333333335</c:v>
                </c:pt>
                <c:pt idx="329">
                  <c:v>42964.403402777774</c:v>
                </c:pt>
                <c:pt idx="330">
                  <c:v>42964.40347222222</c:v>
                </c:pt>
                <c:pt idx="331">
                  <c:v>42964.403541666667</c:v>
                </c:pt>
                <c:pt idx="332">
                  <c:v>42964.403611111113</c:v>
                </c:pt>
                <c:pt idx="333">
                  <c:v>42964.403680555559</c:v>
                </c:pt>
                <c:pt idx="334">
                  <c:v>42964.403749999998</c:v>
                </c:pt>
                <c:pt idx="335">
                  <c:v>42964.403819444444</c:v>
                </c:pt>
                <c:pt idx="336">
                  <c:v>42964.40388888889</c:v>
                </c:pt>
                <c:pt idx="337">
                  <c:v>42964.403958333336</c:v>
                </c:pt>
                <c:pt idx="338">
                  <c:v>42964.404027777775</c:v>
                </c:pt>
                <c:pt idx="339">
                  <c:v>42964.404097222221</c:v>
                </c:pt>
                <c:pt idx="340">
                  <c:v>42964.404166666667</c:v>
                </c:pt>
                <c:pt idx="341">
                  <c:v>42964.404236111113</c:v>
                </c:pt>
                <c:pt idx="342">
                  <c:v>42964.404305555552</c:v>
                </c:pt>
                <c:pt idx="343">
                  <c:v>42964.404374999998</c:v>
                </c:pt>
                <c:pt idx="344">
                  <c:v>42964.404444444444</c:v>
                </c:pt>
                <c:pt idx="345">
                  <c:v>42964.404513888891</c:v>
                </c:pt>
                <c:pt idx="346">
                  <c:v>42964.404583333337</c:v>
                </c:pt>
                <c:pt idx="347">
                  <c:v>42964.404652777775</c:v>
                </c:pt>
                <c:pt idx="348">
                  <c:v>42964.404722222222</c:v>
                </c:pt>
                <c:pt idx="349">
                  <c:v>42964.404791666668</c:v>
                </c:pt>
                <c:pt idx="350">
                  <c:v>42964.404861111114</c:v>
                </c:pt>
                <c:pt idx="351">
                  <c:v>42964.404930555553</c:v>
                </c:pt>
                <c:pt idx="352">
                  <c:v>42964.404999999999</c:v>
                </c:pt>
                <c:pt idx="353">
                  <c:v>42964.405069444445</c:v>
                </c:pt>
                <c:pt idx="354">
                  <c:v>42964.405138888891</c:v>
                </c:pt>
                <c:pt idx="355">
                  <c:v>42964.40520833333</c:v>
                </c:pt>
                <c:pt idx="356">
                  <c:v>42964.405277777776</c:v>
                </c:pt>
                <c:pt idx="357">
                  <c:v>42964.405347222222</c:v>
                </c:pt>
                <c:pt idx="358">
                  <c:v>42964.405416666668</c:v>
                </c:pt>
                <c:pt idx="359">
                  <c:v>42964.405486111114</c:v>
                </c:pt>
                <c:pt idx="360">
                  <c:v>42964.405555555553</c:v>
                </c:pt>
                <c:pt idx="361">
                  <c:v>42964.405624999999</c:v>
                </c:pt>
                <c:pt idx="362">
                  <c:v>42964.405694444446</c:v>
                </c:pt>
                <c:pt idx="363">
                  <c:v>42964.405763888892</c:v>
                </c:pt>
                <c:pt idx="364">
                  <c:v>42964.405833333331</c:v>
                </c:pt>
                <c:pt idx="365">
                  <c:v>42964.405902777777</c:v>
                </c:pt>
                <c:pt idx="366">
                  <c:v>42964.405972222223</c:v>
                </c:pt>
                <c:pt idx="367">
                  <c:v>42964.406041666669</c:v>
                </c:pt>
                <c:pt idx="368">
                  <c:v>42964.406111111108</c:v>
                </c:pt>
                <c:pt idx="369">
                  <c:v>42964.406180555554</c:v>
                </c:pt>
                <c:pt idx="370">
                  <c:v>42964.40625</c:v>
                </c:pt>
                <c:pt idx="371">
                  <c:v>42964.406319444446</c:v>
                </c:pt>
                <c:pt idx="372">
                  <c:v>42964.406388888892</c:v>
                </c:pt>
                <c:pt idx="373">
                  <c:v>42964.406458333331</c:v>
                </c:pt>
                <c:pt idx="374">
                  <c:v>42964.406527777777</c:v>
                </c:pt>
                <c:pt idx="375">
                  <c:v>42964.406597222223</c:v>
                </c:pt>
                <c:pt idx="376">
                  <c:v>42964.406666666669</c:v>
                </c:pt>
                <c:pt idx="377">
                  <c:v>42964.406736111108</c:v>
                </c:pt>
                <c:pt idx="378">
                  <c:v>42964.406805555554</c:v>
                </c:pt>
                <c:pt idx="379">
                  <c:v>42964.406875000001</c:v>
                </c:pt>
                <c:pt idx="380">
                  <c:v>42964.406944444447</c:v>
                </c:pt>
                <c:pt idx="381">
                  <c:v>42964.407013888886</c:v>
                </c:pt>
                <c:pt idx="382">
                  <c:v>42964.407083333332</c:v>
                </c:pt>
                <c:pt idx="383">
                  <c:v>42964.407152777778</c:v>
                </c:pt>
                <c:pt idx="384">
                  <c:v>42964.407222222224</c:v>
                </c:pt>
                <c:pt idx="385">
                  <c:v>42964.40729166667</c:v>
                </c:pt>
                <c:pt idx="386">
                  <c:v>42964.407361111109</c:v>
                </c:pt>
                <c:pt idx="387">
                  <c:v>42964.407430555555</c:v>
                </c:pt>
                <c:pt idx="388">
                  <c:v>42964.407500000001</c:v>
                </c:pt>
                <c:pt idx="389">
                  <c:v>42964.407569444447</c:v>
                </c:pt>
                <c:pt idx="390">
                  <c:v>42964.407638888886</c:v>
                </c:pt>
                <c:pt idx="391">
                  <c:v>42964.407708333332</c:v>
                </c:pt>
                <c:pt idx="392">
                  <c:v>42964.407777777778</c:v>
                </c:pt>
                <c:pt idx="393">
                  <c:v>42964.407847222225</c:v>
                </c:pt>
                <c:pt idx="394">
                  <c:v>42964.407916666663</c:v>
                </c:pt>
                <c:pt idx="395">
                  <c:v>42964.407986111109</c:v>
                </c:pt>
                <c:pt idx="396">
                  <c:v>42964.408055555556</c:v>
                </c:pt>
                <c:pt idx="397">
                  <c:v>42964.408125000002</c:v>
                </c:pt>
                <c:pt idx="398">
                  <c:v>42964.408194444448</c:v>
                </c:pt>
                <c:pt idx="399">
                  <c:v>42964.408263888887</c:v>
                </c:pt>
                <c:pt idx="400">
                  <c:v>42964.408333333333</c:v>
                </c:pt>
                <c:pt idx="401">
                  <c:v>42964.408402777779</c:v>
                </c:pt>
                <c:pt idx="402">
                  <c:v>42964.408472222225</c:v>
                </c:pt>
                <c:pt idx="403">
                  <c:v>42964.408541666664</c:v>
                </c:pt>
                <c:pt idx="404">
                  <c:v>42964.40861111111</c:v>
                </c:pt>
                <c:pt idx="405">
                  <c:v>42964.408680555556</c:v>
                </c:pt>
                <c:pt idx="406">
                  <c:v>42964.408750000002</c:v>
                </c:pt>
                <c:pt idx="407">
                  <c:v>42964.408819444441</c:v>
                </c:pt>
                <c:pt idx="408">
                  <c:v>42964.408888888887</c:v>
                </c:pt>
                <c:pt idx="409">
                  <c:v>42964.408958333333</c:v>
                </c:pt>
                <c:pt idx="410">
                  <c:v>42964.40902777778</c:v>
                </c:pt>
                <c:pt idx="411">
                  <c:v>42964.409097222226</c:v>
                </c:pt>
                <c:pt idx="412">
                  <c:v>42964.409166666665</c:v>
                </c:pt>
                <c:pt idx="413">
                  <c:v>42964.409236111111</c:v>
                </c:pt>
                <c:pt idx="414">
                  <c:v>42964.409305555557</c:v>
                </c:pt>
                <c:pt idx="415">
                  <c:v>42964.409375000003</c:v>
                </c:pt>
                <c:pt idx="416">
                  <c:v>42964.409444444442</c:v>
                </c:pt>
                <c:pt idx="417">
                  <c:v>42964.409513888888</c:v>
                </c:pt>
                <c:pt idx="418">
                  <c:v>42964.409583333334</c:v>
                </c:pt>
                <c:pt idx="419">
                  <c:v>42964.40965277778</c:v>
                </c:pt>
                <c:pt idx="420">
                  <c:v>42964.409722222219</c:v>
                </c:pt>
                <c:pt idx="421">
                  <c:v>42964.409791666665</c:v>
                </c:pt>
                <c:pt idx="422">
                  <c:v>42964.409861111111</c:v>
                </c:pt>
                <c:pt idx="423">
                  <c:v>42964.409930555557</c:v>
                </c:pt>
                <c:pt idx="424">
                  <c:v>42964.41</c:v>
                </c:pt>
                <c:pt idx="425">
                  <c:v>42964.410069444442</c:v>
                </c:pt>
                <c:pt idx="426">
                  <c:v>42964.410138888888</c:v>
                </c:pt>
                <c:pt idx="427">
                  <c:v>42964.410208333335</c:v>
                </c:pt>
                <c:pt idx="428">
                  <c:v>42964.410277777781</c:v>
                </c:pt>
                <c:pt idx="429">
                  <c:v>42964.41034722222</c:v>
                </c:pt>
                <c:pt idx="430">
                  <c:v>42964.410416666666</c:v>
                </c:pt>
                <c:pt idx="431">
                  <c:v>42964.410486111112</c:v>
                </c:pt>
                <c:pt idx="432">
                  <c:v>42964.410555555558</c:v>
                </c:pt>
                <c:pt idx="433">
                  <c:v>42964.410624999997</c:v>
                </c:pt>
                <c:pt idx="434">
                  <c:v>42964.410694444443</c:v>
                </c:pt>
                <c:pt idx="435">
                  <c:v>42964.410763888889</c:v>
                </c:pt>
                <c:pt idx="436">
                  <c:v>42964.410833333335</c:v>
                </c:pt>
                <c:pt idx="437">
                  <c:v>42964.410902777781</c:v>
                </c:pt>
                <c:pt idx="438">
                  <c:v>42964.41097222222</c:v>
                </c:pt>
                <c:pt idx="439">
                  <c:v>42964.411041666666</c:v>
                </c:pt>
                <c:pt idx="440">
                  <c:v>42964.411111111112</c:v>
                </c:pt>
                <c:pt idx="441">
                  <c:v>42964.411180555559</c:v>
                </c:pt>
                <c:pt idx="442">
                  <c:v>42964.411249999997</c:v>
                </c:pt>
                <c:pt idx="443">
                  <c:v>42964.411319444444</c:v>
                </c:pt>
                <c:pt idx="444">
                  <c:v>42964.41138888889</c:v>
                </c:pt>
                <c:pt idx="445">
                  <c:v>42964.411458333336</c:v>
                </c:pt>
                <c:pt idx="446">
                  <c:v>42964.411527777775</c:v>
                </c:pt>
                <c:pt idx="447">
                  <c:v>42964.411597222221</c:v>
                </c:pt>
                <c:pt idx="448">
                  <c:v>42964.411666666667</c:v>
                </c:pt>
                <c:pt idx="449">
                  <c:v>42964.411736111113</c:v>
                </c:pt>
                <c:pt idx="450">
                  <c:v>42964.411805555559</c:v>
                </c:pt>
                <c:pt idx="451">
                  <c:v>42964.411874999998</c:v>
                </c:pt>
                <c:pt idx="452">
                  <c:v>42964.411944444444</c:v>
                </c:pt>
                <c:pt idx="453">
                  <c:v>42964.41201388889</c:v>
                </c:pt>
                <c:pt idx="454">
                  <c:v>42964.412083333336</c:v>
                </c:pt>
                <c:pt idx="455">
                  <c:v>42964.412152777775</c:v>
                </c:pt>
                <c:pt idx="456">
                  <c:v>42964.412222222221</c:v>
                </c:pt>
                <c:pt idx="457">
                  <c:v>42964.412291666667</c:v>
                </c:pt>
                <c:pt idx="458">
                  <c:v>42964.412361111114</c:v>
                </c:pt>
                <c:pt idx="459">
                  <c:v>42964.412430555552</c:v>
                </c:pt>
                <c:pt idx="460">
                  <c:v>42964.412499999999</c:v>
                </c:pt>
                <c:pt idx="461">
                  <c:v>42964.412569444445</c:v>
                </c:pt>
                <c:pt idx="462">
                  <c:v>42964.412638888891</c:v>
                </c:pt>
                <c:pt idx="463">
                  <c:v>42964.412708333337</c:v>
                </c:pt>
                <c:pt idx="464">
                  <c:v>42964.412777777776</c:v>
                </c:pt>
                <c:pt idx="465">
                  <c:v>42964.412847222222</c:v>
                </c:pt>
                <c:pt idx="466">
                  <c:v>42964.412916666668</c:v>
                </c:pt>
                <c:pt idx="467">
                  <c:v>42964.412986111114</c:v>
                </c:pt>
                <c:pt idx="468">
                  <c:v>42964.413055555553</c:v>
                </c:pt>
                <c:pt idx="469">
                  <c:v>42964.413124999999</c:v>
                </c:pt>
                <c:pt idx="470">
                  <c:v>42964.413194444445</c:v>
                </c:pt>
                <c:pt idx="471">
                  <c:v>42964.413263888891</c:v>
                </c:pt>
                <c:pt idx="472">
                  <c:v>42964.41333333333</c:v>
                </c:pt>
                <c:pt idx="473">
                  <c:v>42964.413402777776</c:v>
                </c:pt>
                <c:pt idx="474">
                  <c:v>42964.413472222222</c:v>
                </c:pt>
                <c:pt idx="475">
                  <c:v>42964.413541666669</c:v>
                </c:pt>
                <c:pt idx="476">
                  <c:v>42964.413611111115</c:v>
                </c:pt>
                <c:pt idx="477">
                  <c:v>42964.413680555554</c:v>
                </c:pt>
                <c:pt idx="478">
                  <c:v>42964.41375</c:v>
                </c:pt>
                <c:pt idx="479">
                  <c:v>42964.413819444446</c:v>
                </c:pt>
                <c:pt idx="480">
                  <c:v>42964.413888888892</c:v>
                </c:pt>
                <c:pt idx="481">
                  <c:v>42964.413958333331</c:v>
                </c:pt>
                <c:pt idx="482">
                  <c:v>42964.414027777777</c:v>
                </c:pt>
                <c:pt idx="483">
                  <c:v>42964.414097222223</c:v>
                </c:pt>
                <c:pt idx="484">
                  <c:v>42964.414166666669</c:v>
                </c:pt>
                <c:pt idx="485">
                  <c:v>42964.414236111108</c:v>
                </c:pt>
                <c:pt idx="486">
                  <c:v>42964.414305555554</c:v>
                </c:pt>
                <c:pt idx="487">
                  <c:v>42964.414375</c:v>
                </c:pt>
                <c:pt idx="488">
                  <c:v>42964.414444444446</c:v>
                </c:pt>
                <c:pt idx="489">
                  <c:v>42964.414513888885</c:v>
                </c:pt>
                <c:pt idx="490">
                  <c:v>42964.414583333331</c:v>
                </c:pt>
                <c:pt idx="491">
                  <c:v>42964.414652777778</c:v>
                </c:pt>
                <c:pt idx="492">
                  <c:v>42964.414722222224</c:v>
                </c:pt>
                <c:pt idx="493">
                  <c:v>42964.41479166667</c:v>
                </c:pt>
                <c:pt idx="494">
                  <c:v>42964.414861111109</c:v>
                </c:pt>
                <c:pt idx="495">
                  <c:v>42964.414930555555</c:v>
                </c:pt>
                <c:pt idx="496">
                  <c:v>42964.415000000001</c:v>
                </c:pt>
                <c:pt idx="497">
                  <c:v>42964.415069444447</c:v>
                </c:pt>
                <c:pt idx="498">
                  <c:v>42964.415138888886</c:v>
                </c:pt>
                <c:pt idx="499">
                  <c:v>42964.415208333332</c:v>
                </c:pt>
                <c:pt idx="500">
                  <c:v>42964.415277777778</c:v>
                </c:pt>
                <c:pt idx="501">
                  <c:v>42964.415347222224</c:v>
                </c:pt>
                <c:pt idx="502">
                  <c:v>42964.415416666663</c:v>
                </c:pt>
                <c:pt idx="503">
                  <c:v>42964.415486111109</c:v>
                </c:pt>
                <c:pt idx="504">
                  <c:v>42964.415555555555</c:v>
                </c:pt>
                <c:pt idx="505">
                  <c:v>42964.415625000001</c:v>
                </c:pt>
                <c:pt idx="506">
                  <c:v>42964.415694444448</c:v>
                </c:pt>
                <c:pt idx="507">
                  <c:v>42964.415763888886</c:v>
                </c:pt>
                <c:pt idx="508">
                  <c:v>42964.415833333333</c:v>
                </c:pt>
                <c:pt idx="509">
                  <c:v>42964.415902777779</c:v>
                </c:pt>
                <c:pt idx="510">
                  <c:v>42964.415972222225</c:v>
                </c:pt>
                <c:pt idx="511">
                  <c:v>42964.416041666664</c:v>
                </c:pt>
                <c:pt idx="512">
                  <c:v>42964.41611111111</c:v>
                </c:pt>
                <c:pt idx="513">
                  <c:v>42964.416180555556</c:v>
                </c:pt>
                <c:pt idx="514">
                  <c:v>42964.416250000002</c:v>
                </c:pt>
                <c:pt idx="515">
                  <c:v>42964.416319444441</c:v>
                </c:pt>
                <c:pt idx="516">
                  <c:v>42964.416388888887</c:v>
                </c:pt>
                <c:pt idx="517">
                  <c:v>42964.416458333333</c:v>
                </c:pt>
                <c:pt idx="518">
                  <c:v>42964.416527777779</c:v>
                </c:pt>
                <c:pt idx="519">
                  <c:v>42964.416597222225</c:v>
                </c:pt>
                <c:pt idx="520">
                  <c:v>42964.416666666664</c:v>
                </c:pt>
                <c:pt idx="521">
                  <c:v>42964.41673611111</c:v>
                </c:pt>
                <c:pt idx="522">
                  <c:v>42964.416805555556</c:v>
                </c:pt>
                <c:pt idx="523">
                  <c:v>42964.416875000003</c:v>
                </c:pt>
                <c:pt idx="524">
                  <c:v>42964.416944444441</c:v>
                </c:pt>
                <c:pt idx="525">
                  <c:v>42964.417013888888</c:v>
                </c:pt>
                <c:pt idx="526">
                  <c:v>42964.417083333334</c:v>
                </c:pt>
                <c:pt idx="527">
                  <c:v>42964.41715277778</c:v>
                </c:pt>
                <c:pt idx="528">
                  <c:v>42964.417222222219</c:v>
                </c:pt>
                <c:pt idx="529">
                  <c:v>42964.417291666665</c:v>
                </c:pt>
                <c:pt idx="530">
                  <c:v>42964.417361111111</c:v>
                </c:pt>
                <c:pt idx="531">
                  <c:v>42964.417430555557</c:v>
                </c:pt>
                <c:pt idx="532">
                  <c:v>42964.417500000003</c:v>
                </c:pt>
                <c:pt idx="533">
                  <c:v>42964.417569444442</c:v>
                </c:pt>
                <c:pt idx="534">
                  <c:v>42964.417638888888</c:v>
                </c:pt>
                <c:pt idx="535">
                  <c:v>42964.417708333334</c:v>
                </c:pt>
                <c:pt idx="536">
                  <c:v>42964.41777777778</c:v>
                </c:pt>
                <c:pt idx="537">
                  <c:v>42964.417847222219</c:v>
                </c:pt>
                <c:pt idx="538">
                  <c:v>42964.417916666665</c:v>
                </c:pt>
                <c:pt idx="539">
                  <c:v>42964.417986111112</c:v>
                </c:pt>
                <c:pt idx="540">
                  <c:v>42964.418055555558</c:v>
                </c:pt>
                <c:pt idx="541">
                  <c:v>42964.418124999997</c:v>
                </c:pt>
                <c:pt idx="542">
                  <c:v>42964.418194444443</c:v>
                </c:pt>
                <c:pt idx="543">
                  <c:v>42964.418263888889</c:v>
                </c:pt>
                <c:pt idx="544">
                  <c:v>42964.418333333335</c:v>
                </c:pt>
                <c:pt idx="545">
                  <c:v>42964.418402777781</c:v>
                </c:pt>
                <c:pt idx="546">
                  <c:v>42964.41847222222</c:v>
                </c:pt>
                <c:pt idx="547">
                  <c:v>42964.418541666666</c:v>
                </c:pt>
                <c:pt idx="548">
                  <c:v>42964.418611111112</c:v>
                </c:pt>
                <c:pt idx="549">
                  <c:v>42964.418680555558</c:v>
                </c:pt>
                <c:pt idx="550">
                  <c:v>42964.418749999997</c:v>
                </c:pt>
                <c:pt idx="551">
                  <c:v>42964.418819444443</c:v>
                </c:pt>
                <c:pt idx="552">
                  <c:v>42964.418888888889</c:v>
                </c:pt>
                <c:pt idx="553">
                  <c:v>42964.418958333335</c:v>
                </c:pt>
                <c:pt idx="554">
                  <c:v>42964.419027777774</c:v>
                </c:pt>
                <c:pt idx="555">
                  <c:v>42964.41909722222</c:v>
                </c:pt>
                <c:pt idx="556">
                  <c:v>42964.419166666667</c:v>
                </c:pt>
                <c:pt idx="557">
                  <c:v>42964.419236111113</c:v>
                </c:pt>
                <c:pt idx="558">
                  <c:v>42964.419305555559</c:v>
                </c:pt>
                <c:pt idx="559">
                  <c:v>42964.419374999998</c:v>
                </c:pt>
                <c:pt idx="560">
                  <c:v>42964.419444444444</c:v>
                </c:pt>
                <c:pt idx="561">
                  <c:v>42964.41951388889</c:v>
                </c:pt>
                <c:pt idx="562">
                  <c:v>42964.419583333336</c:v>
                </c:pt>
                <c:pt idx="563">
                  <c:v>42964.419652777775</c:v>
                </c:pt>
                <c:pt idx="564">
                  <c:v>42964.419722222221</c:v>
                </c:pt>
                <c:pt idx="565">
                  <c:v>42964.419791666667</c:v>
                </c:pt>
                <c:pt idx="566">
                  <c:v>42964.419861111113</c:v>
                </c:pt>
                <c:pt idx="567">
                  <c:v>42964.419930555552</c:v>
                </c:pt>
                <c:pt idx="568">
                  <c:v>42964.42</c:v>
                </c:pt>
                <c:pt idx="569">
                  <c:v>42964.420069444444</c:v>
                </c:pt>
                <c:pt idx="570">
                  <c:v>42964.420138888891</c:v>
                </c:pt>
                <c:pt idx="571">
                  <c:v>42964.420208333337</c:v>
                </c:pt>
                <c:pt idx="572">
                  <c:v>42964.420277777775</c:v>
                </c:pt>
                <c:pt idx="573">
                  <c:v>42964.420347222222</c:v>
                </c:pt>
                <c:pt idx="574">
                  <c:v>42964.420416666668</c:v>
                </c:pt>
                <c:pt idx="575">
                  <c:v>42964.420486111114</c:v>
                </c:pt>
                <c:pt idx="576">
                  <c:v>42964.420555555553</c:v>
                </c:pt>
                <c:pt idx="577">
                  <c:v>42964.420624999999</c:v>
                </c:pt>
                <c:pt idx="578">
                  <c:v>42964.420694444445</c:v>
                </c:pt>
                <c:pt idx="579">
                  <c:v>42964.420763888891</c:v>
                </c:pt>
                <c:pt idx="580">
                  <c:v>42964.42083333333</c:v>
                </c:pt>
                <c:pt idx="581">
                  <c:v>42964.420902777776</c:v>
                </c:pt>
                <c:pt idx="582">
                  <c:v>42964.420972222222</c:v>
                </c:pt>
                <c:pt idx="583">
                  <c:v>42964.421041666668</c:v>
                </c:pt>
                <c:pt idx="584">
                  <c:v>42964.421111111114</c:v>
                </c:pt>
                <c:pt idx="585">
                  <c:v>42964.421180555553</c:v>
                </c:pt>
                <c:pt idx="586">
                  <c:v>42964.421249999999</c:v>
                </c:pt>
                <c:pt idx="587">
                  <c:v>42964.421319444446</c:v>
                </c:pt>
                <c:pt idx="588">
                  <c:v>42964.421388888892</c:v>
                </c:pt>
                <c:pt idx="589">
                  <c:v>42964.421458333331</c:v>
                </c:pt>
                <c:pt idx="590">
                  <c:v>42964.421527777777</c:v>
                </c:pt>
                <c:pt idx="591">
                  <c:v>42964.421597222223</c:v>
                </c:pt>
                <c:pt idx="592">
                  <c:v>42964.421666666669</c:v>
                </c:pt>
                <c:pt idx="593">
                  <c:v>42964.421736111108</c:v>
                </c:pt>
                <c:pt idx="594">
                  <c:v>42964.421805555554</c:v>
                </c:pt>
                <c:pt idx="595">
                  <c:v>42964.421875</c:v>
                </c:pt>
                <c:pt idx="596">
                  <c:v>42964.421944444446</c:v>
                </c:pt>
                <c:pt idx="597">
                  <c:v>42964.422013888892</c:v>
                </c:pt>
                <c:pt idx="598">
                  <c:v>42964.422083333331</c:v>
                </c:pt>
                <c:pt idx="599">
                  <c:v>42964.422152777777</c:v>
                </c:pt>
                <c:pt idx="600">
                  <c:v>42964.422222222223</c:v>
                </c:pt>
                <c:pt idx="601">
                  <c:v>42964.422291666669</c:v>
                </c:pt>
                <c:pt idx="602">
                  <c:v>42964.422361111108</c:v>
                </c:pt>
                <c:pt idx="603">
                  <c:v>42964.422430555554</c:v>
                </c:pt>
                <c:pt idx="604">
                  <c:v>42964.422500000001</c:v>
                </c:pt>
                <c:pt idx="605">
                  <c:v>42964.422569444447</c:v>
                </c:pt>
                <c:pt idx="606">
                  <c:v>42964.422638888886</c:v>
                </c:pt>
                <c:pt idx="607">
                  <c:v>42964.422708333332</c:v>
                </c:pt>
                <c:pt idx="608">
                  <c:v>42964.422777777778</c:v>
                </c:pt>
                <c:pt idx="609">
                  <c:v>42964.422847222224</c:v>
                </c:pt>
                <c:pt idx="610">
                  <c:v>42964.42291666667</c:v>
                </c:pt>
                <c:pt idx="611">
                  <c:v>42964.422986111109</c:v>
                </c:pt>
                <c:pt idx="612">
                  <c:v>42964.423055555555</c:v>
                </c:pt>
                <c:pt idx="613">
                  <c:v>42964.423125000001</c:v>
                </c:pt>
                <c:pt idx="614">
                  <c:v>42964.423194444447</c:v>
                </c:pt>
                <c:pt idx="615">
                  <c:v>42964.423263888886</c:v>
                </c:pt>
                <c:pt idx="616">
                  <c:v>42964.423333333332</c:v>
                </c:pt>
                <c:pt idx="617">
                  <c:v>42964.423402777778</c:v>
                </c:pt>
              </c:numCache>
            </c:numRef>
          </c:xVal>
          <c:yVal>
            <c:numRef>
              <c:f>'Non-Intrusive HS (1)'!$M$17:$M$634</c:f>
              <c:numCache>
                <c:formatCode>0.00</c:formatCode>
                <c:ptCount val="618"/>
                <c:pt idx="0">
                  <c:v>92.10889594004432</c:v>
                </c:pt>
                <c:pt idx="1">
                  <c:v>92.429683829317739</c:v>
                </c:pt>
                <c:pt idx="2">
                  <c:v>92.322754532893271</c:v>
                </c:pt>
                <c:pt idx="3">
                  <c:v>91.146532272224022</c:v>
                </c:pt>
                <c:pt idx="4">
                  <c:v>91.360390865072972</c:v>
                </c:pt>
                <c:pt idx="5">
                  <c:v>89.970310011554773</c:v>
                </c:pt>
                <c:pt idx="6">
                  <c:v>91.039602975799539</c:v>
                </c:pt>
                <c:pt idx="7">
                  <c:v>91.788108050770887</c:v>
                </c:pt>
                <c:pt idx="8">
                  <c:v>90.825744382950589</c:v>
                </c:pt>
                <c:pt idx="9">
                  <c:v>91.039602975799539</c:v>
                </c:pt>
                <c:pt idx="10">
                  <c:v>91.013914232845636</c:v>
                </c:pt>
                <c:pt idx="11">
                  <c:v>91.441209604830831</c:v>
                </c:pt>
                <c:pt idx="12">
                  <c:v>91.548033447827137</c:v>
                </c:pt>
                <c:pt idx="13">
                  <c:v>92.295800348801222</c:v>
                </c:pt>
                <c:pt idx="14">
                  <c:v>92.402624191797514</c:v>
                </c:pt>
                <c:pt idx="15">
                  <c:v>92.936743406779001</c:v>
                </c:pt>
                <c:pt idx="16">
                  <c:v>92.616271877790112</c:v>
                </c:pt>
                <c:pt idx="17">
                  <c:v>92.82991956378271</c:v>
                </c:pt>
                <c:pt idx="18">
                  <c:v>92.295800348801222</c:v>
                </c:pt>
                <c:pt idx="19">
                  <c:v>93.043567249775293</c:v>
                </c:pt>
                <c:pt idx="20">
                  <c:v>92.704351138381895</c:v>
                </c:pt>
                <c:pt idx="21">
                  <c:v>93.558178917690043</c:v>
                </c:pt>
                <c:pt idx="22">
                  <c:v>92.597622665968387</c:v>
                </c:pt>
                <c:pt idx="23">
                  <c:v>92.917808083208939</c:v>
                </c:pt>
                <c:pt idx="24">
                  <c:v>93.558178917690043</c:v>
                </c:pt>
                <c:pt idx="25">
                  <c:v>93.344721972863027</c:v>
                </c:pt>
                <c:pt idx="26">
                  <c:v>92.704351138381895</c:v>
                </c:pt>
                <c:pt idx="27">
                  <c:v>92.384165721141343</c:v>
                </c:pt>
                <c:pt idx="28">
                  <c:v>92.170708776314314</c:v>
                </c:pt>
                <c:pt idx="29">
                  <c:v>93.771635862517087</c:v>
                </c:pt>
                <c:pt idx="30">
                  <c:v>92.741182837481063</c:v>
                </c:pt>
                <c:pt idx="31">
                  <c:v>93.701678401965893</c:v>
                </c:pt>
                <c:pt idx="32">
                  <c:v>93.168069755029876</c:v>
                </c:pt>
                <c:pt idx="33">
                  <c:v>94.12856531951472</c:v>
                </c:pt>
                <c:pt idx="34">
                  <c:v>94.021843590127517</c:v>
                </c:pt>
                <c:pt idx="35">
                  <c:v>93.061348025642673</c:v>
                </c:pt>
                <c:pt idx="36">
                  <c:v>93.915121860740314</c:v>
                </c:pt>
                <c:pt idx="37">
                  <c:v>93.701678401965893</c:v>
                </c:pt>
                <c:pt idx="38">
                  <c:v>93.80840013135311</c:v>
                </c:pt>
                <c:pt idx="39">
                  <c:v>93.061348025642673</c:v>
                </c:pt>
                <c:pt idx="40">
                  <c:v>91.968421617013348</c:v>
                </c:pt>
                <c:pt idx="41">
                  <c:v>92.181607573473727</c:v>
                </c:pt>
                <c:pt idx="42">
                  <c:v>92.927758421085116</c:v>
                </c:pt>
                <c:pt idx="43">
                  <c:v>92.821165442854934</c:v>
                </c:pt>
                <c:pt idx="44">
                  <c:v>93.354130334005916</c:v>
                </c:pt>
                <c:pt idx="45">
                  <c:v>93.780502246926673</c:v>
                </c:pt>
                <c:pt idx="46">
                  <c:v>93.673909268696491</c:v>
                </c:pt>
                <c:pt idx="47">
                  <c:v>93.99368820338708</c:v>
                </c:pt>
                <c:pt idx="48">
                  <c:v>93.673909268696491</c:v>
                </c:pt>
                <c:pt idx="49">
                  <c:v>93.247537355775691</c:v>
                </c:pt>
                <c:pt idx="50">
                  <c:v>93.12581105060957</c:v>
                </c:pt>
                <c:pt idx="51">
                  <c:v>93.552504342937652</c:v>
                </c:pt>
                <c:pt idx="52">
                  <c:v>93.232484373691577</c:v>
                </c:pt>
                <c:pt idx="53">
                  <c:v>93.339157696773611</c:v>
                </c:pt>
                <c:pt idx="54">
                  <c:v>93.659177666019701</c:v>
                </c:pt>
                <c:pt idx="55">
                  <c:v>93.232484373691577</c:v>
                </c:pt>
                <c:pt idx="56">
                  <c:v>92.272424465953335</c:v>
                </c:pt>
                <c:pt idx="57">
                  <c:v>91.845731173625239</c:v>
                </c:pt>
                <c:pt idx="58">
                  <c:v>91.739057850543205</c:v>
                </c:pt>
                <c:pt idx="59">
                  <c:v>93.019137727527507</c:v>
                </c:pt>
                <c:pt idx="60">
                  <c:v>93.727047348524636</c:v>
                </c:pt>
                <c:pt idx="61">
                  <c:v>93.407196202983073</c:v>
                </c:pt>
                <c:pt idx="62">
                  <c:v>91.914557523789213</c:v>
                </c:pt>
                <c:pt idx="63">
                  <c:v>92.447642766358456</c:v>
                </c:pt>
                <c:pt idx="64">
                  <c:v>92.660876863386136</c:v>
                </c:pt>
                <c:pt idx="65">
                  <c:v>92.554259814872296</c:v>
                </c:pt>
                <c:pt idx="66">
                  <c:v>92.980728008927699</c:v>
                </c:pt>
                <c:pt idx="67">
                  <c:v>92.554259814872296</c:v>
                </c:pt>
                <c:pt idx="68">
                  <c:v>92.341025717844573</c:v>
                </c:pt>
                <c:pt idx="69">
                  <c:v>93.620430300010781</c:v>
                </c:pt>
                <c:pt idx="70">
                  <c:v>93.679112255533084</c:v>
                </c:pt>
                <c:pt idx="71">
                  <c:v>93.892358584364246</c:v>
                </c:pt>
                <c:pt idx="72">
                  <c:v>93.785735419948665</c:v>
                </c:pt>
                <c:pt idx="73">
                  <c:v>93.359242762286314</c:v>
                </c:pt>
                <c:pt idx="74">
                  <c:v>93.892358584364246</c:v>
                </c:pt>
                <c:pt idx="75">
                  <c:v>94.212228077611016</c:v>
                </c:pt>
                <c:pt idx="76">
                  <c:v>94.212228077611016</c:v>
                </c:pt>
                <c:pt idx="77">
                  <c:v>94.745343899688933</c:v>
                </c:pt>
                <c:pt idx="78">
                  <c:v>93.359242762286314</c:v>
                </c:pt>
                <c:pt idx="79">
                  <c:v>93.785735419948665</c:v>
                </c:pt>
                <c:pt idx="80">
                  <c:v>95.029323196872198</c:v>
                </c:pt>
                <c:pt idx="81">
                  <c:v>95.45598981802776</c:v>
                </c:pt>
                <c:pt idx="82">
                  <c:v>95.34932316273887</c:v>
                </c:pt>
                <c:pt idx="83">
                  <c:v>95.242656507449979</c:v>
                </c:pt>
                <c:pt idx="84">
                  <c:v>95.56265647331665</c:v>
                </c:pt>
                <c:pt idx="85">
                  <c:v>94.709323231005527</c:v>
                </c:pt>
                <c:pt idx="86">
                  <c:v>93.429323367538842</c:v>
                </c:pt>
                <c:pt idx="87">
                  <c:v>93.749323333405513</c:v>
                </c:pt>
                <c:pt idx="88">
                  <c:v>95.45598981802776</c:v>
                </c:pt>
                <c:pt idx="89">
                  <c:v>95.989323094472212</c:v>
                </c:pt>
                <c:pt idx="90">
                  <c:v>95.954501485012671</c:v>
                </c:pt>
                <c:pt idx="91">
                  <c:v>96.381060726999848</c:v>
                </c:pt>
                <c:pt idx="92">
                  <c:v>95.741221864019096</c:v>
                </c:pt>
                <c:pt idx="93">
                  <c:v>96.700980158490225</c:v>
                </c:pt>
                <c:pt idx="94">
                  <c:v>96.167781106006274</c:v>
                </c:pt>
                <c:pt idx="95">
                  <c:v>96.487700537496622</c:v>
                </c:pt>
                <c:pt idx="96">
                  <c:v>95.954501485012671</c:v>
                </c:pt>
                <c:pt idx="97">
                  <c:v>96.167781106006274</c:v>
                </c:pt>
                <c:pt idx="98">
                  <c:v>96.274420916503061</c:v>
                </c:pt>
                <c:pt idx="99">
                  <c:v>96.274420916503061</c:v>
                </c:pt>
                <c:pt idx="100">
                  <c:v>96.601715168089441</c:v>
                </c:pt>
                <c:pt idx="101">
                  <c:v>96.388536937551891</c:v>
                </c:pt>
                <c:pt idx="102">
                  <c:v>96.601715168089441</c:v>
                </c:pt>
                <c:pt idx="103">
                  <c:v>95.962180476476789</c:v>
                </c:pt>
                <c:pt idx="104">
                  <c:v>96.921482513895754</c:v>
                </c:pt>
                <c:pt idx="105">
                  <c:v>96.921482513895754</c:v>
                </c:pt>
                <c:pt idx="106">
                  <c:v>96.495126052820666</c:v>
                </c:pt>
                <c:pt idx="107">
                  <c:v>97.028071629164529</c:v>
                </c:pt>
                <c:pt idx="108">
                  <c:v>97.134660744433305</c:v>
                </c:pt>
                <c:pt idx="109">
                  <c:v>97.134660744433305</c:v>
                </c:pt>
                <c:pt idx="110">
                  <c:v>97.363795347267555</c:v>
                </c:pt>
                <c:pt idx="111">
                  <c:v>96.831170646243123</c:v>
                </c:pt>
                <c:pt idx="112">
                  <c:v>96.831170646243123</c:v>
                </c:pt>
                <c:pt idx="113">
                  <c:v>97.363795347267555</c:v>
                </c:pt>
                <c:pt idx="114">
                  <c:v>97.150745466857799</c:v>
                </c:pt>
                <c:pt idx="115">
                  <c:v>97.363795347267555</c:v>
                </c:pt>
                <c:pt idx="116">
                  <c:v>97.044220526652907</c:v>
                </c:pt>
                <c:pt idx="117">
                  <c:v>96.405070885423584</c:v>
                </c:pt>
                <c:pt idx="118">
                  <c:v>96.937695586448029</c:v>
                </c:pt>
                <c:pt idx="119">
                  <c:v>96.405070885423584</c:v>
                </c:pt>
                <c:pt idx="120">
                  <c:v>97.250513984494148</c:v>
                </c:pt>
                <c:pt idx="121">
                  <c:v>97.356868439857763</c:v>
                </c:pt>
                <c:pt idx="122">
                  <c:v>96.82509616303966</c:v>
                </c:pt>
                <c:pt idx="123">
                  <c:v>97.037805073766918</c:v>
                </c:pt>
                <c:pt idx="124">
                  <c:v>97.888640716675866</c:v>
                </c:pt>
                <c:pt idx="125">
                  <c:v>97.144159529130519</c:v>
                </c:pt>
                <c:pt idx="126">
                  <c:v>97.356868439857763</c:v>
                </c:pt>
                <c:pt idx="127">
                  <c:v>97.569577350585021</c:v>
                </c:pt>
                <c:pt idx="128">
                  <c:v>98.526767448857598</c:v>
                </c:pt>
                <c:pt idx="129">
                  <c:v>98.739476359584813</c:v>
                </c:pt>
                <c:pt idx="130">
                  <c:v>97.393911000658179</c:v>
                </c:pt>
                <c:pt idx="131">
                  <c:v>97.712538844717045</c:v>
                </c:pt>
                <c:pt idx="132">
                  <c:v>97.287701719305232</c:v>
                </c:pt>
                <c:pt idx="133">
                  <c:v>96.969073875246366</c:v>
                </c:pt>
                <c:pt idx="134">
                  <c:v>95.588353217657982</c:v>
                </c:pt>
                <c:pt idx="135">
                  <c:v>95.800771780363888</c:v>
                </c:pt>
                <c:pt idx="136">
                  <c:v>96.75665531254046</c:v>
                </c:pt>
                <c:pt idx="137">
                  <c:v>97.181492437952272</c:v>
                </c:pt>
                <c:pt idx="138">
                  <c:v>97.393911000658179</c:v>
                </c:pt>
                <c:pt idx="139">
                  <c:v>97.818748126069991</c:v>
                </c:pt>
                <c:pt idx="140">
                  <c:v>96.565860655972656</c:v>
                </c:pt>
                <c:pt idx="141">
                  <c:v>96.353534665084396</c:v>
                </c:pt>
                <c:pt idx="142">
                  <c:v>96.247371669640287</c:v>
                </c:pt>
                <c:pt idx="143">
                  <c:v>95.610393696975564</c:v>
                </c:pt>
                <c:pt idx="144">
                  <c:v>95.398067706087318</c:v>
                </c:pt>
                <c:pt idx="145">
                  <c:v>96.672023651416779</c:v>
                </c:pt>
                <c:pt idx="146">
                  <c:v>96.459697660528533</c:v>
                </c:pt>
                <c:pt idx="147">
                  <c:v>96.353534665084396</c:v>
                </c:pt>
                <c:pt idx="148">
                  <c:v>96.778186646860888</c:v>
                </c:pt>
                <c:pt idx="149">
                  <c:v>96.884349642304997</c:v>
                </c:pt>
                <c:pt idx="150">
                  <c:v>97.014489159041915</c:v>
                </c:pt>
                <c:pt idx="151">
                  <c:v>96.484065489500949</c:v>
                </c:pt>
                <c:pt idx="152">
                  <c:v>94.786709746969876</c:v>
                </c:pt>
                <c:pt idx="153">
                  <c:v>95.317133416510842</c:v>
                </c:pt>
                <c:pt idx="154">
                  <c:v>95.953641819959998</c:v>
                </c:pt>
                <c:pt idx="155">
                  <c:v>95.847557086051793</c:v>
                </c:pt>
                <c:pt idx="156">
                  <c:v>95.211048682602652</c:v>
                </c:pt>
                <c:pt idx="157">
                  <c:v>96.059726553868188</c:v>
                </c:pt>
                <c:pt idx="158">
                  <c:v>95.953641819959998</c:v>
                </c:pt>
                <c:pt idx="159">
                  <c:v>96.271896021684569</c:v>
                </c:pt>
                <c:pt idx="160">
                  <c:v>96.028901902514363</c:v>
                </c:pt>
                <c:pt idx="161">
                  <c:v>96.452683464308308</c:v>
                </c:pt>
                <c:pt idx="162">
                  <c:v>96.558628854756833</c:v>
                </c:pt>
                <c:pt idx="163">
                  <c:v>95.922956512065838</c:v>
                </c:pt>
                <c:pt idx="164">
                  <c:v>96.134847292962846</c:v>
                </c:pt>
                <c:pt idx="165">
                  <c:v>95.393229559823368</c:v>
                </c:pt>
                <c:pt idx="166">
                  <c:v>95.393229559823368</c:v>
                </c:pt>
                <c:pt idx="167">
                  <c:v>95.922956512065838</c:v>
                </c:pt>
                <c:pt idx="168">
                  <c:v>96.664574245205316</c:v>
                </c:pt>
                <c:pt idx="169">
                  <c:v>95.711065731168858</c:v>
                </c:pt>
                <c:pt idx="170">
                  <c:v>95.414686049799172</c:v>
                </c:pt>
                <c:pt idx="171">
                  <c:v>95.732241028886605</c:v>
                </c:pt>
                <c:pt idx="172">
                  <c:v>93.82691115436208</c:v>
                </c:pt>
                <c:pt idx="173">
                  <c:v>93.403504515578888</c:v>
                </c:pt>
                <c:pt idx="174">
                  <c:v>93.721059494666278</c:v>
                </c:pt>
                <c:pt idx="175">
                  <c:v>94.356169452841115</c:v>
                </c:pt>
                <c:pt idx="176">
                  <c:v>95.732241028886605</c:v>
                </c:pt>
                <c:pt idx="177">
                  <c:v>95.20298273040757</c:v>
                </c:pt>
                <c:pt idx="178">
                  <c:v>95.414686049799172</c:v>
                </c:pt>
                <c:pt idx="179">
                  <c:v>95.308834390103357</c:v>
                </c:pt>
                <c:pt idx="180">
                  <c:v>95.737824867106085</c:v>
                </c:pt>
                <c:pt idx="181">
                  <c:v>95.949540534658283</c:v>
                </c:pt>
                <c:pt idx="182">
                  <c:v>95.843682700882184</c:v>
                </c:pt>
                <c:pt idx="183">
                  <c:v>95.420251365777773</c:v>
                </c:pt>
                <c:pt idx="184">
                  <c:v>95.420251365777773</c:v>
                </c:pt>
                <c:pt idx="185">
                  <c:v>94.573388695568966</c:v>
                </c:pt>
                <c:pt idx="186">
                  <c:v>93.832383859136257</c:v>
                </c:pt>
                <c:pt idx="187">
                  <c:v>93.197236856479648</c:v>
                </c:pt>
                <c:pt idx="188">
                  <c:v>94.255815194240654</c:v>
                </c:pt>
                <c:pt idx="189">
                  <c:v>94.679246529345065</c:v>
                </c:pt>
                <c:pt idx="190">
                  <c:v>93.596128947895721</c:v>
                </c:pt>
                <c:pt idx="191">
                  <c:v>93.913511548600709</c:v>
                </c:pt>
                <c:pt idx="192">
                  <c:v>93.278746347190733</c:v>
                </c:pt>
                <c:pt idx="193">
                  <c:v>93.596128947895721</c:v>
                </c:pt>
                <c:pt idx="194">
                  <c:v>93.596128947895721</c:v>
                </c:pt>
                <c:pt idx="195">
                  <c:v>94.125099949070673</c:v>
                </c:pt>
                <c:pt idx="196">
                  <c:v>94.759865150480607</c:v>
                </c:pt>
                <c:pt idx="197">
                  <c:v>94.971453550950613</c:v>
                </c:pt>
                <c:pt idx="198">
                  <c:v>95.183041951420577</c:v>
                </c:pt>
                <c:pt idx="199">
                  <c:v>95.077247751185581</c:v>
                </c:pt>
                <c:pt idx="200">
                  <c:v>94.739294063261539</c:v>
                </c:pt>
                <c:pt idx="201">
                  <c:v>92.518841858653843</c:v>
                </c:pt>
                <c:pt idx="202">
                  <c:v>93.893407509125268</c:v>
                </c:pt>
                <c:pt idx="203">
                  <c:v>94.6335582439945</c:v>
                </c:pt>
                <c:pt idx="204">
                  <c:v>95.9023880751989</c:v>
                </c:pt>
                <c:pt idx="205">
                  <c:v>95.796652255931861</c:v>
                </c:pt>
                <c:pt idx="206">
                  <c:v>96.325331352267028</c:v>
                </c:pt>
                <c:pt idx="207">
                  <c:v>96.008123894465925</c:v>
                </c:pt>
                <c:pt idx="208">
                  <c:v>96.959746267869221</c:v>
                </c:pt>
                <c:pt idx="209">
                  <c:v>97.171217906403285</c:v>
                </c:pt>
                <c:pt idx="210">
                  <c:v>96.741391015004581</c:v>
                </c:pt>
                <c:pt idx="211">
                  <c:v>97.26985922769444</c:v>
                </c:pt>
                <c:pt idx="212">
                  <c:v>96.635697372466609</c:v>
                </c:pt>
                <c:pt idx="213">
                  <c:v>96.847084657542553</c:v>
                </c:pt>
                <c:pt idx="214">
                  <c:v>97.375552870232411</c:v>
                </c:pt>
                <c:pt idx="215">
                  <c:v>96.847084657542553</c:v>
                </c:pt>
                <c:pt idx="216">
                  <c:v>96.212922802314722</c:v>
                </c:pt>
                <c:pt idx="217">
                  <c:v>96.424310087390666</c:v>
                </c:pt>
                <c:pt idx="218">
                  <c:v>96.635697372466609</c:v>
                </c:pt>
                <c:pt idx="219">
                  <c:v>96.952778300080524</c:v>
                </c:pt>
                <c:pt idx="220">
                  <c:v>96.281381253773134</c:v>
                </c:pt>
                <c:pt idx="221">
                  <c:v>96.281381253773134</c:v>
                </c:pt>
                <c:pt idx="222">
                  <c:v>95.330506205727517</c:v>
                </c:pt>
                <c:pt idx="223">
                  <c:v>96.703992386237843</c:v>
                </c:pt>
                <c:pt idx="224">
                  <c:v>97.443561868051077</c:v>
                </c:pt>
                <c:pt idx="225">
                  <c:v>98.077478566748141</c:v>
                </c:pt>
                <c:pt idx="226">
                  <c:v>97.76052021739963</c:v>
                </c:pt>
                <c:pt idx="227">
                  <c:v>95.96442290442458</c:v>
                </c:pt>
                <c:pt idx="228">
                  <c:v>95.647464555076056</c:v>
                </c:pt>
                <c:pt idx="229">
                  <c:v>97.020950735586368</c:v>
                </c:pt>
                <c:pt idx="230">
                  <c:v>96.878947980777099</c:v>
                </c:pt>
                <c:pt idx="231">
                  <c:v>97.195683861272229</c:v>
                </c:pt>
                <c:pt idx="232">
                  <c:v>96.667790727113669</c:v>
                </c:pt>
                <c:pt idx="233">
                  <c:v>96.351054846618538</c:v>
                </c:pt>
                <c:pt idx="234">
                  <c:v>96.773369353945384</c:v>
                </c:pt>
                <c:pt idx="235">
                  <c:v>96.667790727113669</c:v>
                </c:pt>
                <c:pt idx="236">
                  <c:v>96.9845266076088</c:v>
                </c:pt>
                <c:pt idx="237">
                  <c:v>97.30126248810393</c:v>
                </c:pt>
                <c:pt idx="238">
                  <c:v>95.823161712459992</c:v>
                </c:pt>
                <c:pt idx="239">
                  <c:v>96.562212100281968</c:v>
                </c:pt>
                <c:pt idx="240">
                  <c:v>95.24604435729259</c:v>
                </c:pt>
                <c:pt idx="241">
                  <c:v>95.668655757657717</c:v>
                </c:pt>
                <c:pt idx="242">
                  <c:v>94.40082155656232</c:v>
                </c:pt>
                <c:pt idx="243">
                  <c:v>94.295168706471031</c:v>
                </c:pt>
                <c:pt idx="244">
                  <c:v>95.351697207383864</c:v>
                </c:pt>
                <c:pt idx="245">
                  <c:v>96.091267158022859</c:v>
                </c:pt>
                <c:pt idx="246">
                  <c:v>95.668655757657717</c:v>
                </c:pt>
                <c:pt idx="247">
                  <c:v>95.879961457840295</c:v>
                </c:pt>
                <c:pt idx="248">
                  <c:v>95.985614307931584</c:v>
                </c:pt>
                <c:pt idx="249">
                  <c:v>96.302572858205423</c:v>
                </c:pt>
                <c:pt idx="250">
                  <c:v>94.886713221768531</c:v>
                </c:pt>
                <c:pt idx="251">
                  <c:v>95.308854088064919</c:v>
                </c:pt>
                <c:pt idx="252">
                  <c:v>94.570107572046254</c:v>
                </c:pt>
                <c:pt idx="253">
                  <c:v>95.414389304639002</c:v>
                </c:pt>
                <c:pt idx="254">
                  <c:v>94.570107572046254</c:v>
                </c:pt>
                <c:pt idx="255">
                  <c:v>95.097783654916725</c:v>
                </c:pt>
                <c:pt idx="256">
                  <c:v>95.097783654916725</c:v>
                </c:pt>
                <c:pt idx="257">
                  <c:v>94.781178005194434</c:v>
                </c:pt>
                <c:pt idx="258">
                  <c:v>94.781178005194434</c:v>
                </c:pt>
                <c:pt idx="259">
                  <c:v>95.097783654916725</c:v>
                </c:pt>
                <c:pt idx="260">
                  <c:v>95.205611214328741</c:v>
                </c:pt>
                <c:pt idx="261">
                  <c:v>94.994675995065819</c:v>
                </c:pt>
                <c:pt idx="262">
                  <c:v>94.994675995065819</c:v>
                </c:pt>
                <c:pt idx="263">
                  <c:v>95.100143604697266</c:v>
                </c:pt>
                <c:pt idx="264">
                  <c:v>94.678273166171394</c:v>
                </c:pt>
                <c:pt idx="265">
                  <c:v>93.939999898751111</c:v>
                </c:pt>
                <c:pt idx="266">
                  <c:v>94.361870337276969</c:v>
                </c:pt>
                <c:pt idx="267">
                  <c:v>94.256402727645508</c:v>
                </c:pt>
                <c:pt idx="268">
                  <c:v>94.361870337276969</c:v>
                </c:pt>
                <c:pt idx="269">
                  <c:v>95.205611214328741</c:v>
                </c:pt>
                <c:pt idx="270">
                  <c:v>96.211741688541352</c:v>
                </c:pt>
                <c:pt idx="271">
                  <c:v>96.211741688541352</c:v>
                </c:pt>
                <c:pt idx="272">
                  <c:v>96.211741688541352</c:v>
                </c:pt>
                <c:pt idx="273">
                  <c:v>96.949238613442574</c:v>
                </c:pt>
                <c:pt idx="274">
                  <c:v>96.527811799213296</c:v>
                </c:pt>
                <c:pt idx="275">
                  <c:v>96.422455095655991</c:v>
                </c:pt>
                <c:pt idx="276">
                  <c:v>96.738525206327935</c:v>
                </c:pt>
                <c:pt idx="277">
                  <c:v>97.370665427671838</c:v>
                </c:pt>
                <c:pt idx="278">
                  <c:v>97.581378834786463</c:v>
                </c:pt>
                <c:pt idx="279">
                  <c:v>97.05459531699988</c:v>
                </c:pt>
                <c:pt idx="280">
                  <c:v>97.023274948394516</c:v>
                </c:pt>
                <c:pt idx="281">
                  <c:v>96.812629540343295</c:v>
                </c:pt>
                <c:pt idx="282">
                  <c:v>97.655211172548192</c:v>
                </c:pt>
                <c:pt idx="283">
                  <c:v>96.60198413229206</c:v>
                </c:pt>
                <c:pt idx="284">
                  <c:v>96.917952244368905</c:v>
                </c:pt>
                <c:pt idx="285">
                  <c:v>96.496661428266449</c:v>
                </c:pt>
                <c:pt idx="286">
                  <c:v>97.233920356445736</c:v>
                </c:pt>
                <c:pt idx="287">
                  <c:v>96.70730683631767</c:v>
                </c:pt>
                <c:pt idx="288">
                  <c:v>96.70730683631767</c:v>
                </c:pt>
                <c:pt idx="289">
                  <c:v>95.864725204112787</c:v>
                </c:pt>
                <c:pt idx="290">
                  <c:v>95.864234764930472</c:v>
                </c:pt>
                <c:pt idx="291">
                  <c:v>96.285384615627578</c:v>
                </c:pt>
                <c:pt idx="292">
                  <c:v>96.495959540976145</c:v>
                </c:pt>
                <c:pt idx="293">
                  <c:v>95.443084914233353</c:v>
                </c:pt>
                <c:pt idx="294">
                  <c:v>95.548372376907636</c:v>
                </c:pt>
                <c:pt idx="295">
                  <c:v>95.758947302256189</c:v>
                </c:pt>
                <c:pt idx="296">
                  <c:v>95.548372376907636</c:v>
                </c:pt>
                <c:pt idx="297">
                  <c:v>95.864234764930472</c:v>
                </c:pt>
                <c:pt idx="298">
                  <c:v>96.074809690279025</c:v>
                </c:pt>
                <c:pt idx="299">
                  <c:v>95.127222526210517</c:v>
                </c:pt>
                <c:pt idx="300">
                  <c:v>95.193105789202903</c:v>
                </c:pt>
                <c:pt idx="301">
                  <c:v>94.561991275683312</c:v>
                </c:pt>
                <c:pt idx="302">
                  <c:v>94.982734284696377</c:v>
                </c:pt>
                <c:pt idx="303">
                  <c:v>95.508663045962692</c:v>
                </c:pt>
                <c:pt idx="304">
                  <c:v>94.877548532443114</c:v>
                </c:pt>
                <c:pt idx="305">
                  <c:v>95.508663045962692</c:v>
                </c:pt>
                <c:pt idx="306">
                  <c:v>95.403477293709429</c:v>
                </c:pt>
                <c:pt idx="307">
                  <c:v>95.82422030272248</c:v>
                </c:pt>
                <c:pt idx="308">
                  <c:v>95.508663045962692</c:v>
                </c:pt>
                <c:pt idx="309">
                  <c:v>94.877548532443114</c:v>
                </c:pt>
                <c:pt idx="310">
                  <c:v>94.609200368718191</c:v>
                </c:pt>
                <c:pt idx="311">
                  <c:v>95.345458737346348</c:v>
                </c:pt>
                <c:pt idx="312">
                  <c:v>95.240278970399473</c:v>
                </c:pt>
                <c:pt idx="313">
                  <c:v>95.87135757208074</c:v>
                </c:pt>
                <c:pt idx="314">
                  <c:v>96.081717105974519</c:v>
                </c:pt>
                <c:pt idx="315">
                  <c:v>96.397256406815146</c:v>
                </c:pt>
                <c:pt idx="316">
                  <c:v>95.766177805133864</c:v>
                </c:pt>
                <c:pt idx="317">
                  <c:v>96.502436173762021</c:v>
                </c:pt>
                <c:pt idx="318">
                  <c:v>95.766177805133864</c:v>
                </c:pt>
                <c:pt idx="319">
                  <c:v>95.555818271240128</c:v>
                </c:pt>
                <c:pt idx="320">
                  <c:v>96.285209673990138</c:v>
                </c:pt>
                <c:pt idx="321">
                  <c:v>95.127429496449821</c:v>
                </c:pt>
                <c:pt idx="322">
                  <c:v>94.495913035973274</c:v>
                </c:pt>
                <c:pt idx="323">
                  <c:v>95.653693213513606</c:v>
                </c:pt>
                <c:pt idx="324">
                  <c:v>96.390462417402915</c:v>
                </c:pt>
                <c:pt idx="325">
                  <c:v>97.337737108117707</c:v>
                </c:pt>
                <c:pt idx="326">
                  <c:v>96.811473391053923</c:v>
                </c:pt>
                <c:pt idx="327">
                  <c:v>96.390462417402915</c:v>
                </c:pt>
                <c:pt idx="328">
                  <c:v>96.706220647641175</c:v>
                </c:pt>
                <c:pt idx="329">
                  <c:v>97.548242594943233</c:v>
                </c:pt>
                <c:pt idx="330">
                  <c:v>98.048309085160739</c:v>
                </c:pt>
                <c:pt idx="331">
                  <c:v>97.206060107729982</c:v>
                </c:pt>
                <c:pt idx="332">
                  <c:v>97.100778985551102</c:v>
                </c:pt>
                <c:pt idx="333">
                  <c:v>97.521903474266509</c:v>
                </c:pt>
                <c:pt idx="334">
                  <c:v>97.311341229908805</c:v>
                </c:pt>
                <c:pt idx="335">
                  <c:v>97.416622352087657</c:v>
                </c:pt>
                <c:pt idx="336">
                  <c:v>97.416622352087657</c:v>
                </c:pt>
                <c:pt idx="337">
                  <c:v>97.416622352087657</c:v>
                </c:pt>
                <c:pt idx="338">
                  <c:v>97.732465718624212</c:v>
                </c:pt>
                <c:pt idx="339">
                  <c:v>97.521903474266509</c:v>
                </c:pt>
                <c:pt idx="340">
                  <c:v>97.330008514139067</c:v>
                </c:pt>
                <c:pt idx="341">
                  <c:v>97.856287353298455</c:v>
                </c:pt>
                <c:pt idx="342">
                  <c:v>98.277310424625981</c:v>
                </c:pt>
                <c:pt idx="343">
                  <c:v>97.224752746307189</c:v>
                </c:pt>
                <c:pt idx="344">
                  <c:v>97.961543121130347</c:v>
                </c:pt>
                <c:pt idx="345">
                  <c:v>97.751031585466578</c:v>
                </c:pt>
                <c:pt idx="346">
                  <c:v>97.119496978475325</c:v>
                </c:pt>
                <c:pt idx="347">
                  <c:v>96.593218139315923</c:v>
                </c:pt>
                <c:pt idx="348">
                  <c:v>97.224752746307189</c:v>
                </c:pt>
                <c:pt idx="349">
                  <c:v>97.224752746307189</c:v>
                </c:pt>
                <c:pt idx="350">
                  <c:v>97.868986499174341</c:v>
                </c:pt>
                <c:pt idx="351">
                  <c:v>97.97424460468001</c:v>
                </c:pt>
                <c:pt idx="352">
                  <c:v>98.50053513220837</c:v>
                </c:pt>
                <c:pt idx="353">
                  <c:v>98.395277026702701</c:v>
                </c:pt>
                <c:pt idx="354">
                  <c:v>97.97424460468001</c:v>
                </c:pt>
                <c:pt idx="355">
                  <c:v>98.184760815691362</c:v>
                </c:pt>
                <c:pt idx="356">
                  <c:v>97.658470288162988</c:v>
                </c:pt>
                <c:pt idx="357">
                  <c:v>97.237437866140311</c:v>
                </c:pt>
                <c:pt idx="358">
                  <c:v>97.44795407715165</c:v>
                </c:pt>
                <c:pt idx="359">
                  <c:v>97.763728393668671</c:v>
                </c:pt>
                <c:pt idx="360">
                  <c:v>97.641385800315163</c:v>
                </c:pt>
                <c:pt idx="361">
                  <c:v>96.483499595266139</c:v>
                </c:pt>
                <c:pt idx="362">
                  <c:v>95.220351007939954</c:v>
                </c:pt>
                <c:pt idx="363">
                  <c:v>95.957187683880235</c:v>
                </c:pt>
                <c:pt idx="364">
                  <c:v>97.009811506652056</c:v>
                </c:pt>
                <c:pt idx="365">
                  <c:v>97.009811506652056</c:v>
                </c:pt>
                <c:pt idx="366">
                  <c:v>97.115073888929246</c:v>
                </c:pt>
                <c:pt idx="367">
                  <c:v>97.009811506652056</c:v>
                </c:pt>
                <c:pt idx="368">
                  <c:v>96.378237212988964</c:v>
                </c:pt>
                <c:pt idx="369">
                  <c:v>95.957187683880235</c:v>
                </c:pt>
                <c:pt idx="370">
                  <c:v>96.910097603513321</c:v>
                </c:pt>
                <c:pt idx="371">
                  <c:v>97.33034954455195</c:v>
                </c:pt>
                <c:pt idx="372">
                  <c:v>97.225286559292286</c:v>
                </c:pt>
                <c:pt idx="373">
                  <c:v>97.540475515071293</c:v>
                </c:pt>
                <c:pt idx="374">
                  <c:v>98.0657904413696</c:v>
                </c:pt>
                <c:pt idx="375">
                  <c:v>98.486042382408272</c:v>
                </c:pt>
                <c:pt idx="376">
                  <c:v>98.801231338187236</c:v>
                </c:pt>
                <c:pt idx="377">
                  <c:v>98.591105367667922</c:v>
                </c:pt>
                <c:pt idx="378">
                  <c:v>98.0657904413696</c:v>
                </c:pt>
                <c:pt idx="379">
                  <c:v>97.855664470850272</c:v>
                </c:pt>
                <c:pt idx="380">
                  <c:v>98.137900819482454</c:v>
                </c:pt>
                <c:pt idx="381">
                  <c:v>97.297589135274109</c:v>
                </c:pt>
                <c:pt idx="382">
                  <c:v>97.402628095800139</c:v>
                </c:pt>
                <c:pt idx="383">
                  <c:v>98.032861858956437</c:v>
                </c:pt>
                <c:pt idx="384">
                  <c:v>97.612706016852243</c:v>
                </c:pt>
                <c:pt idx="385">
                  <c:v>97.402628095800139</c:v>
                </c:pt>
                <c:pt idx="386">
                  <c:v>97.717744977378288</c:v>
                </c:pt>
                <c:pt idx="387">
                  <c:v>97.717744977378288</c:v>
                </c:pt>
                <c:pt idx="388">
                  <c:v>96.037121608961584</c:v>
                </c:pt>
                <c:pt idx="389">
                  <c:v>97.297589135274109</c:v>
                </c:pt>
                <c:pt idx="390">
                  <c:v>96.97666660998587</c:v>
                </c:pt>
                <c:pt idx="391">
                  <c:v>96.97666660998587</c:v>
                </c:pt>
                <c:pt idx="392">
                  <c:v>96.871702147803802</c:v>
                </c:pt>
                <c:pt idx="393">
                  <c:v>94.772412904163019</c:v>
                </c:pt>
                <c:pt idx="394">
                  <c:v>93.617803820160603</c:v>
                </c:pt>
                <c:pt idx="395">
                  <c:v>93.82773274452471</c:v>
                </c:pt>
                <c:pt idx="396">
                  <c:v>95.822057525983411</c:v>
                </c:pt>
                <c:pt idx="397">
                  <c:v>96.556808761257713</c:v>
                </c:pt>
                <c:pt idx="398">
                  <c:v>97.186595534349934</c:v>
                </c:pt>
                <c:pt idx="399">
                  <c:v>97.816382307442169</c:v>
                </c:pt>
                <c:pt idx="400">
                  <c:v>98.077268586831437</c:v>
                </c:pt>
                <c:pt idx="401">
                  <c:v>97.762985521502983</c:v>
                </c:pt>
                <c:pt idx="402">
                  <c:v>97.972507565055295</c:v>
                </c:pt>
                <c:pt idx="403">
                  <c:v>98.077268586831437</c:v>
                </c:pt>
                <c:pt idx="404">
                  <c:v>98.391551652159876</c:v>
                </c:pt>
                <c:pt idx="405">
                  <c:v>97.239180412622233</c:v>
                </c:pt>
                <c:pt idx="406">
                  <c:v>95.458243042427696</c:v>
                </c:pt>
                <c:pt idx="407">
                  <c:v>96.191570194860745</c:v>
                </c:pt>
                <c:pt idx="408">
                  <c:v>94.934437933546945</c:v>
                </c:pt>
                <c:pt idx="409">
                  <c:v>95.772526107756121</c:v>
                </c:pt>
                <c:pt idx="410">
                  <c:v>97.715133121982831</c:v>
                </c:pt>
                <c:pt idx="411">
                  <c:v>97.715133121982831</c:v>
                </c:pt>
                <c:pt idx="412">
                  <c:v>97.401742701450516</c:v>
                </c:pt>
                <c:pt idx="413">
                  <c:v>98.028523542515174</c:v>
                </c:pt>
                <c:pt idx="414">
                  <c:v>98.55084091006907</c:v>
                </c:pt>
                <c:pt idx="415">
                  <c:v>98.446377436558308</c:v>
                </c:pt>
                <c:pt idx="416">
                  <c:v>98.55084091006907</c:v>
                </c:pt>
                <c:pt idx="417">
                  <c:v>98.341913963047503</c:v>
                </c:pt>
                <c:pt idx="418">
                  <c:v>98.759767857090623</c:v>
                </c:pt>
                <c:pt idx="419">
                  <c:v>98.759767857090623</c:v>
                </c:pt>
                <c:pt idx="420">
                  <c:v>98.426993720389106</c:v>
                </c:pt>
                <c:pt idx="421">
                  <c:v>97.801066892278513</c:v>
                </c:pt>
                <c:pt idx="422">
                  <c:v>97.070818926149499</c:v>
                </c:pt>
                <c:pt idx="423">
                  <c:v>97.175140064167934</c:v>
                </c:pt>
                <c:pt idx="424">
                  <c:v>97.279461202186368</c:v>
                </c:pt>
                <c:pt idx="425">
                  <c:v>98.009709168315382</c:v>
                </c:pt>
                <c:pt idx="426">
                  <c:v>97.592424616241658</c:v>
                </c:pt>
                <c:pt idx="427">
                  <c:v>98.218351444352237</c:v>
                </c:pt>
                <c:pt idx="428">
                  <c:v>98.322672582370672</c:v>
                </c:pt>
                <c:pt idx="429">
                  <c:v>98.739957134444396</c:v>
                </c:pt>
                <c:pt idx="430">
                  <c:v>98.771954148030858</c:v>
                </c:pt>
                <c:pt idx="431">
                  <c:v>98.771954148030858</c:v>
                </c:pt>
                <c:pt idx="432">
                  <c:v>98.667632269969999</c:v>
                </c:pt>
                <c:pt idx="433">
                  <c:v>98.771954148030858</c:v>
                </c:pt>
                <c:pt idx="434">
                  <c:v>98.563310391909127</c:v>
                </c:pt>
                <c:pt idx="435">
                  <c:v>98.667632269969999</c:v>
                </c:pt>
                <c:pt idx="436">
                  <c:v>98.458988513848269</c:v>
                </c:pt>
                <c:pt idx="437">
                  <c:v>98.250344757726509</c:v>
                </c:pt>
                <c:pt idx="438">
                  <c:v>98.041701001604793</c:v>
                </c:pt>
                <c:pt idx="439">
                  <c:v>98.041701001604793</c:v>
                </c:pt>
                <c:pt idx="440">
                  <c:v>97.800652344730523</c:v>
                </c:pt>
                <c:pt idx="441">
                  <c:v>97.175461726716051</c:v>
                </c:pt>
                <c:pt idx="442">
                  <c:v>96.029278927022844</c:v>
                </c:pt>
                <c:pt idx="443">
                  <c:v>95.716683618015608</c:v>
                </c:pt>
                <c:pt idx="444">
                  <c:v>96.44607267236583</c:v>
                </c:pt>
                <c:pt idx="445">
                  <c:v>95.508286745344122</c:v>
                </c:pt>
                <c:pt idx="446">
                  <c:v>95.612485181679872</c:v>
                </c:pt>
                <c:pt idx="447">
                  <c:v>96.237675799694344</c:v>
                </c:pt>
                <c:pt idx="448">
                  <c:v>96.758667981373065</c:v>
                </c:pt>
                <c:pt idx="449">
                  <c:v>96.654469545037315</c:v>
                </c:pt>
                <c:pt idx="450">
                  <c:v>96.777888284800042</c:v>
                </c:pt>
                <c:pt idx="451">
                  <c:v>96.56945001582568</c:v>
                </c:pt>
                <c:pt idx="452">
                  <c:v>96.777888284800042</c:v>
                </c:pt>
                <c:pt idx="453">
                  <c:v>95.631477805441008</c:v>
                </c:pt>
                <c:pt idx="454">
                  <c:v>96.256792612364123</c:v>
                </c:pt>
                <c:pt idx="455">
                  <c:v>96.882107419287252</c:v>
                </c:pt>
                <c:pt idx="456">
                  <c:v>96.673669150312861</c:v>
                </c:pt>
                <c:pt idx="457">
                  <c:v>96.673669150312861</c:v>
                </c:pt>
                <c:pt idx="458">
                  <c:v>96.56945001582568</c:v>
                </c:pt>
                <c:pt idx="459">
                  <c:v>95.735696939928189</c:v>
                </c:pt>
                <c:pt idx="460">
                  <c:v>95.875568518673489</c:v>
                </c:pt>
                <c:pt idx="461">
                  <c:v>96.083993667627112</c:v>
                </c:pt>
                <c:pt idx="462">
                  <c:v>96.188206242103959</c:v>
                </c:pt>
                <c:pt idx="463">
                  <c:v>96.188206242103959</c:v>
                </c:pt>
                <c:pt idx="464">
                  <c:v>96.709269114488052</c:v>
                </c:pt>
                <c:pt idx="465">
                  <c:v>96.396631391057582</c:v>
                </c:pt>
                <c:pt idx="466">
                  <c:v>96.917694263441675</c:v>
                </c:pt>
                <c:pt idx="467">
                  <c:v>96.500843965534401</c:v>
                </c:pt>
                <c:pt idx="468">
                  <c:v>96.917694263441675</c:v>
                </c:pt>
                <c:pt idx="469">
                  <c:v>96.396631391057582</c:v>
                </c:pt>
                <c:pt idx="470">
                  <c:v>95.963116802802944</c:v>
                </c:pt>
                <c:pt idx="471">
                  <c:v>95.858865725341971</c:v>
                </c:pt>
                <c:pt idx="472">
                  <c:v>95.858865725341971</c:v>
                </c:pt>
                <c:pt idx="473">
                  <c:v>95.963116802802944</c:v>
                </c:pt>
                <c:pt idx="474">
                  <c:v>95.650363570420083</c:v>
                </c:pt>
                <c:pt idx="475">
                  <c:v>95.650363570420083</c:v>
                </c:pt>
                <c:pt idx="476">
                  <c:v>95.858865725341971</c:v>
                </c:pt>
                <c:pt idx="477">
                  <c:v>95.546112492959139</c:v>
                </c:pt>
                <c:pt idx="478">
                  <c:v>94.920606028193461</c:v>
                </c:pt>
                <c:pt idx="479">
                  <c:v>95.546112492959139</c:v>
                </c:pt>
                <c:pt idx="480">
                  <c:v>95.315134099916136</c:v>
                </c:pt>
                <c:pt idx="481">
                  <c:v>94.898546975353554</c:v>
                </c:pt>
                <c:pt idx="482">
                  <c:v>93.023904914821983</c:v>
                </c:pt>
                <c:pt idx="483">
                  <c:v>92.711464571400072</c:v>
                </c:pt>
                <c:pt idx="484">
                  <c:v>93.232198477103296</c:v>
                </c:pt>
                <c:pt idx="485">
                  <c:v>93.961225945087776</c:v>
                </c:pt>
                <c:pt idx="486">
                  <c:v>93.752932382806506</c:v>
                </c:pt>
                <c:pt idx="487">
                  <c:v>94.586106631931628</c:v>
                </c:pt>
                <c:pt idx="488">
                  <c:v>94.794400194212926</c:v>
                </c:pt>
                <c:pt idx="489">
                  <c:v>93.752932382806506</c:v>
                </c:pt>
                <c:pt idx="490">
                  <c:v>93.802467827367252</c:v>
                </c:pt>
                <c:pt idx="491">
                  <c:v>94.32301426370114</c:v>
                </c:pt>
                <c:pt idx="492">
                  <c:v>94.531232838234686</c:v>
                </c:pt>
                <c:pt idx="493">
                  <c:v>95.259997849102135</c:v>
                </c:pt>
                <c:pt idx="494">
                  <c:v>95.364107136368915</c:v>
                </c:pt>
                <c:pt idx="495">
                  <c:v>95.676434998169242</c:v>
                </c:pt>
                <c:pt idx="496">
                  <c:v>96.092872147236349</c:v>
                </c:pt>
                <c:pt idx="497">
                  <c:v>96.30109072176991</c:v>
                </c:pt>
                <c:pt idx="498">
                  <c:v>95.468216423635681</c:v>
                </c:pt>
                <c:pt idx="499">
                  <c:v>95.884653572702817</c:v>
                </c:pt>
                <c:pt idx="500">
                  <c:v>95.331579991781794</c:v>
                </c:pt>
                <c:pt idx="501">
                  <c:v>95.123682096259429</c:v>
                </c:pt>
                <c:pt idx="502">
                  <c:v>96.475018417154814</c:v>
                </c:pt>
                <c:pt idx="503">
                  <c:v>96.99476315596074</c:v>
                </c:pt>
                <c:pt idx="504">
                  <c:v>96.267120521632449</c:v>
                </c:pt>
                <c:pt idx="505">
                  <c:v>96.267120521632449</c:v>
                </c:pt>
                <c:pt idx="506">
                  <c:v>96.475018417154814</c:v>
                </c:pt>
                <c:pt idx="507">
                  <c:v>96.578967364915997</c:v>
                </c:pt>
                <c:pt idx="508">
                  <c:v>96.99476315596074</c:v>
                </c:pt>
                <c:pt idx="509">
                  <c:v>96.682916312677179</c:v>
                </c:pt>
                <c:pt idx="510">
                  <c:v>96.707886376168886</c:v>
                </c:pt>
                <c:pt idx="511">
                  <c:v>96.085503754419435</c:v>
                </c:pt>
                <c:pt idx="512">
                  <c:v>96.189234191377679</c:v>
                </c:pt>
                <c:pt idx="513">
                  <c:v>96.811616813127131</c:v>
                </c:pt>
                <c:pt idx="514">
                  <c:v>96.500425502252398</c:v>
                </c:pt>
                <c:pt idx="515">
                  <c:v>96.915347250085375</c:v>
                </c:pt>
                <c:pt idx="516">
                  <c:v>97.433999434876583</c:v>
                </c:pt>
                <c:pt idx="517">
                  <c:v>96.500425502252398</c:v>
                </c:pt>
                <c:pt idx="518">
                  <c:v>96.707886376168886</c:v>
                </c:pt>
                <c:pt idx="519">
                  <c:v>96.604155939210642</c:v>
                </c:pt>
                <c:pt idx="520">
                  <c:v>96.654317546288439</c:v>
                </c:pt>
                <c:pt idx="521">
                  <c:v>96.03141109593642</c:v>
                </c:pt>
                <c:pt idx="522">
                  <c:v>96.965770771464449</c:v>
                </c:pt>
                <c:pt idx="523">
                  <c:v>97.277223996640444</c:v>
                </c:pt>
                <c:pt idx="524">
                  <c:v>97.796312705267127</c:v>
                </c:pt>
                <c:pt idx="525">
                  <c:v>97.381041738365809</c:v>
                </c:pt>
                <c:pt idx="526">
                  <c:v>96.965770771464449</c:v>
                </c:pt>
                <c:pt idx="527">
                  <c:v>96.550499804563103</c:v>
                </c:pt>
                <c:pt idx="528">
                  <c:v>96.239046579387093</c:v>
                </c:pt>
                <c:pt idx="529">
                  <c:v>95.823775612485747</c:v>
                </c:pt>
                <c:pt idx="530">
                  <c:v>95.359499606473449</c:v>
                </c:pt>
                <c:pt idx="531">
                  <c:v>96.293379363228894</c:v>
                </c:pt>
                <c:pt idx="532">
                  <c:v>96.500908198063442</c:v>
                </c:pt>
                <c:pt idx="533">
                  <c:v>96.812201450315257</c:v>
                </c:pt>
                <c:pt idx="534">
                  <c:v>96.70843703289799</c:v>
                </c:pt>
                <c:pt idx="535">
                  <c:v>96.085850528394374</c:v>
                </c:pt>
                <c:pt idx="536">
                  <c:v>95.567028441308011</c:v>
                </c:pt>
                <c:pt idx="537">
                  <c:v>96.70843703289799</c:v>
                </c:pt>
                <c:pt idx="538">
                  <c:v>96.293379363228894</c:v>
                </c:pt>
                <c:pt idx="539">
                  <c:v>95.982086110977079</c:v>
                </c:pt>
                <c:pt idx="540">
                  <c:v>96.254349706775457</c:v>
                </c:pt>
                <c:pt idx="541">
                  <c:v>96.980641016409407</c:v>
                </c:pt>
                <c:pt idx="542">
                  <c:v>97.084396917785682</c:v>
                </c:pt>
                <c:pt idx="543">
                  <c:v>97.499420523290809</c:v>
                </c:pt>
                <c:pt idx="544">
                  <c:v>96.254349706775457</c:v>
                </c:pt>
                <c:pt idx="545">
                  <c:v>96.04683790402288</c:v>
                </c:pt>
                <c:pt idx="546">
                  <c:v>96.150593805399154</c:v>
                </c:pt>
                <c:pt idx="547">
                  <c:v>96.669373312280555</c:v>
                </c:pt>
                <c:pt idx="548">
                  <c:v>97.29190872053826</c:v>
                </c:pt>
                <c:pt idx="549">
                  <c:v>97.603176424667097</c:v>
                </c:pt>
                <c:pt idx="550">
                  <c:v>97.979455124268426</c:v>
                </c:pt>
                <c:pt idx="551">
                  <c:v>97.875718273951591</c:v>
                </c:pt>
                <c:pt idx="552">
                  <c:v>97.564507723001014</c:v>
                </c:pt>
                <c:pt idx="553">
                  <c:v>97.564507723001014</c:v>
                </c:pt>
                <c:pt idx="554">
                  <c:v>97.460770872684165</c:v>
                </c:pt>
                <c:pt idx="555">
                  <c:v>98.083191974585276</c:v>
                </c:pt>
                <c:pt idx="556">
                  <c:v>98.394402525535853</c:v>
                </c:pt>
                <c:pt idx="557">
                  <c:v>98.186928824902154</c:v>
                </c:pt>
                <c:pt idx="558">
                  <c:v>98.186928824902154</c:v>
                </c:pt>
                <c:pt idx="559">
                  <c:v>98.290665675219003</c:v>
                </c:pt>
                <c:pt idx="560">
                  <c:v>98.194777898698206</c:v>
                </c:pt>
                <c:pt idx="561">
                  <c:v>97.675558472414906</c:v>
                </c:pt>
                <c:pt idx="562">
                  <c:v>98.817841210238171</c:v>
                </c:pt>
                <c:pt idx="563">
                  <c:v>95.598680767281692</c:v>
                </c:pt>
                <c:pt idx="564">
                  <c:v>95.287149111511695</c:v>
                </c:pt>
                <c:pt idx="565">
                  <c:v>96.117900193564992</c:v>
                </c:pt>
                <c:pt idx="566">
                  <c:v>97.156339046131606</c:v>
                </c:pt>
                <c:pt idx="567">
                  <c:v>97.260182931388258</c:v>
                </c:pt>
                <c:pt idx="568">
                  <c:v>96.844807390361609</c:v>
                </c:pt>
                <c:pt idx="569">
                  <c:v>96.533275734591641</c:v>
                </c:pt>
                <c:pt idx="570">
                  <c:v>96.59824957363567</c:v>
                </c:pt>
                <c:pt idx="571">
                  <c:v>95.559223548319594</c:v>
                </c:pt>
                <c:pt idx="572">
                  <c:v>94.208489715408675</c:v>
                </c:pt>
                <c:pt idx="573">
                  <c:v>93.065561087561008</c:v>
                </c:pt>
                <c:pt idx="574">
                  <c:v>94.83190533059836</c:v>
                </c:pt>
                <c:pt idx="575">
                  <c:v>96.390444368572474</c:v>
                </c:pt>
                <c:pt idx="576">
                  <c:v>95.351418343256398</c:v>
                </c:pt>
                <c:pt idx="577">
                  <c:v>96.390444368572474</c:v>
                </c:pt>
                <c:pt idx="578">
                  <c:v>96.702152176167274</c:v>
                </c:pt>
                <c:pt idx="579">
                  <c:v>97.948983406546589</c:v>
                </c:pt>
                <c:pt idx="580">
                  <c:v>97.903891186521449</c:v>
                </c:pt>
                <c:pt idx="581">
                  <c:v>98.215356375874137</c:v>
                </c:pt>
                <c:pt idx="582">
                  <c:v>96.969495618463441</c:v>
                </c:pt>
                <c:pt idx="583">
                  <c:v>97.07331734824767</c:v>
                </c:pt>
                <c:pt idx="584">
                  <c:v>96.138921780189676</c:v>
                </c:pt>
                <c:pt idx="585">
                  <c:v>96.346565239758121</c:v>
                </c:pt>
                <c:pt idx="586">
                  <c:v>97.280960807816115</c:v>
                </c:pt>
                <c:pt idx="587">
                  <c:v>97.280960807816115</c:v>
                </c:pt>
                <c:pt idx="588">
                  <c:v>98.007712916305664</c:v>
                </c:pt>
                <c:pt idx="589">
                  <c:v>98.111534646089879</c:v>
                </c:pt>
                <c:pt idx="590">
                  <c:v>96.702379440118818</c:v>
                </c:pt>
                <c:pt idx="591">
                  <c:v>97.32405979653231</c:v>
                </c:pt>
                <c:pt idx="592">
                  <c:v>97.634899974739042</c:v>
                </c:pt>
                <c:pt idx="593">
                  <c:v>97.634899974739042</c:v>
                </c:pt>
                <c:pt idx="594">
                  <c:v>95.562632120027402</c:v>
                </c:pt>
                <c:pt idx="595">
                  <c:v>97.738513367474653</c:v>
                </c:pt>
                <c:pt idx="596">
                  <c:v>97.945740152945802</c:v>
                </c:pt>
                <c:pt idx="597">
                  <c:v>95.251791941820656</c:v>
                </c:pt>
                <c:pt idx="598">
                  <c:v>93.593977658051344</c:v>
                </c:pt>
                <c:pt idx="599">
                  <c:v>91.936163374282032</c:v>
                </c:pt>
                <c:pt idx="600">
                  <c:v>94.3530507175618</c:v>
                </c:pt>
                <c:pt idx="601">
                  <c:v>92.799146720237005</c:v>
                </c:pt>
                <c:pt idx="602">
                  <c:v>92.695553120415312</c:v>
                </c:pt>
                <c:pt idx="603">
                  <c:v>91.763210722020474</c:v>
                </c:pt>
                <c:pt idx="604">
                  <c:v>91.659617122198782</c:v>
                </c:pt>
                <c:pt idx="605">
                  <c:v>93.524301918988556</c:v>
                </c:pt>
                <c:pt idx="606">
                  <c:v>93.627895518810206</c:v>
                </c:pt>
                <c:pt idx="607">
                  <c:v>91.348836322733845</c:v>
                </c:pt>
                <c:pt idx="608">
                  <c:v>91.141649123090517</c:v>
                </c:pt>
                <c:pt idx="609">
                  <c:v>93.938676318275171</c:v>
                </c:pt>
                <c:pt idx="610">
                  <c:v>93.111007458822385</c:v>
                </c:pt>
                <c:pt idx="611">
                  <c:v>94.45729051628507</c:v>
                </c:pt>
                <c:pt idx="612">
                  <c:v>93.525248399580136</c:v>
                </c:pt>
                <c:pt idx="613">
                  <c:v>94.250170045906188</c:v>
                </c:pt>
                <c:pt idx="614">
                  <c:v>94.45729051628507</c:v>
                </c:pt>
                <c:pt idx="615">
                  <c:v>95.078651927421674</c:v>
                </c:pt>
                <c:pt idx="616">
                  <c:v>93.214567694011819</c:v>
                </c:pt>
                <c:pt idx="617">
                  <c:v>92.386085812496347</c:v>
                </c:pt>
              </c:numCache>
            </c:numRef>
          </c:yVal>
          <c:smooth val="0"/>
          <c:extLst>
            <c:ext xmlns:c16="http://schemas.microsoft.com/office/drawing/2014/chart" uri="{C3380CC4-5D6E-409C-BE32-E72D297353CC}">
              <c16:uniqueId val="{00000001-EACB-409F-882A-4D38430A803E}"/>
            </c:ext>
          </c:extLst>
        </c:ser>
        <c:dLbls>
          <c:showLegendKey val="0"/>
          <c:showVal val="0"/>
          <c:showCatName val="0"/>
          <c:showSerName val="0"/>
          <c:showPercent val="0"/>
          <c:showBubbleSize val="0"/>
        </c:dLbls>
        <c:axId val="407044920"/>
        <c:axId val="407045312"/>
      </c:scatterChart>
      <c:valAx>
        <c:axId val="407044920"/>
        <c:scaling>
          <c:orientation val="minMax"/>
        </c:scaling>
        <c:delete val="0"/>
        <c:axPos val="b"/>
        <c:title>
          <c:tx>
            <c:rich>
              <a:bodyPr/>
              <a:lstStyle/>
              <a:p>
                <a:pPr>
                  <a:defRPr/>
                </a:pPr>
                <a:r>
                  <a:rPr lang="en-US"/>
                  <a:t>Time</a:t>
                </a:r>
              </a:p>
            </c:rich>
          </c:tx>
          <c:overlay val="0"/>
        </c:title>
        <c:numFmt formatCode="h:mm;@" sourceLinked="0"/>
        <c:majorTickMark val="out"/>
        <c:minorTickMark val="none"/>
        <c:tickLblPos val="nextTo"/>
        <c:crossAx val="407045312"/>
        <c:crosses val="autoZero"/>
        <c:crossBetween val="midCat"/>
      </c:valAx>
      <c:valAx>
        <c:axId val="407045312"/>
        <c:scaling>
          <c:orientation val="minMax"/>
          <c:min val="30"/>
        </c:scaling>
        <c:delete val="0"/>
        <c:axPos val="l"/>
        <c:majorGridlines/>
        <c:title>
          <c:tx>
            <c:rich>
              <a:bodyPr rot="-5400000" vert="horz"/>
              <a:lstStyle/>
              <a:p>
                <a:pPr>
                  <a:defRPr/>
                </a:pPr>
                <a:r>
                  <a:rPr lang="en-US"/>
                  <a:t>Trise [°C]</a:t>
                </a:r>
              </a:p>
            </c:rich>
          </c:tx>
          <c:overlay val="0"/>
        </c:title>
        <c:numFmt formatCode="0" sourceLinked="0"/>
        <c:majorTickMark val="out"/>
        <c:minorTickMark val="none"/>
        <c:tickLblPos val="nextTo"/>
        <c:crossAx val="407044920"/>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Trise 1</c:v>
          </c:tx>
          <c:spPr>
            <a:ln w="28575">
              <a:noFill/>
            </a:ln>
          </c:spPr>
          <c:xVal>
            <c:numRef>
              <c:f>'Non-Intrusive HS (2)'!$B$17:$B$1000</c:f>
              <c:numCache>
                <c:formatCode>m/d/yyyy\ h:mm</c:formatCode>
                <c:ptCount val="984"/>
                <c:pt idx="0">
                  <c:v>42964.458333333336</c:v>
                </c:pt>
                <c:pt idx="1">
                  <c:v>42964.458402777775</c:v>
                </c:pt>
                <c:pt idx="2">
                  <c:v>42964.458472222221</c:v>
                </c:pt>
                <c:pt idx="3">
                  <c:v>42964.458541666667</c:v>
                </c:pt>
                <c:pt idx="4">
                  <c:v>42964.458611111113</c:v>
                </c:pt>
                <c:pt idx="5">
                  <c:v>42964.458680555559</c:v>
                </c:pt>
                <c:pt idx="6">
                  <c:v>42964.458749999998</c:v>
                </c:pt>
                <c:pt idx="7">
                  <c:v>42964.458819444444</c:v>
                </c:pt>
                <c:pt idx="8">
                  <c:v>42964.45888888889</c:v>
                </c:pt>
                <c:pt idx="9">
                  <c:v>42964.458958333336</c:v>
                </c:pt>
                <c:pt idx="10">
                  <c:v>42964.459027777775</c:v>
                </c:pt>
                <c:pt idx="11">
                  <c:v>42964.459097222221</c:v>
                </c:pt>
                <c:pt idx="12">
                  <c:v>42964.459166666667</c:v>
                </c:pt>
                <c:pt idx="13">
                  <c:v>42964.459236111114</c:v>
                </c:pt>
                <c:pt idx="14">
                  <c:v>42964.459305555552</c:v>
                </c:pt>
                <c:pt idx="15">
                  <c:v>42964.459374999999</c:v>
                </c:pt>
                <c:pt idx="16">
                  <c:v>42964.459444444445</c:v>
                </c:pt>
                <c:pt idx="17">
                  <c:v>42964.459513888891</c:v>
                </c:pt>
                <c:pt idx="18">
                  <c:v>42964.459583333337</c:v>
                </c:pt>
                <c:pt idx="19">
                  <c:v>42964.459652777776</c:v>
                </c:pt>
                <c:pt idx="20">
                  <c:v>42964.459722222222</c:v>
                </c:pt>
                <c:pt idx="21">
                  <c:v>42964.459791666668</c:v>
                </c:pt>
                <c:pt idx="22">
                  <c:v>42964.459861111114</c:v>
                </c:pt>
                <c:pt idx="23">
                  <c:v>42964.459930555553</c:v>
                </c:pt>
                <c:pt idx="24">
                  <c:v>42964.46</c:v>
                </c:pt>
                <c:pt idx="25">
                  <c:v>42964.460069444445</c:v>
                </c:pt>
                <c:pt idx="26">
                  <c:v>42964.460138888891</c:v>
                </c:pt>
                <c:pt idx="27">
                  <c:v>42964.46020833333</c:v>
                </c:pt>
                <c:pt idx="28">
                  <c:v>42964.460277777776</c:v>
                </c:pt>
                <c:pt idx="29">
                  <c:v>42964.460347222222</c:v>
                </c:pt>
                <c:pt idx="30">
                  <c:v>42964.460416666669</c:v>
                </c:pt>
                <c:pt idx="31">
                  <c:v>42964.460486111115</c:v>
                </c:pt>
                <c:pt idx="32">
                  <c:v>42964.460555555554</c:v>
                </c:pt>
                <c:pt idx="33">
                  <c:v>42964.460625</c:v>
                </c:pt>
                <c:pt idx="34">
                  <c:v>42964.460694444446</c:v>
                </c:pt>
                <c:pt idx="35">
                  <c:v>42964.460763888892</c:v>
                </c:pt>
                <c:pt idx="36">
                  <c:v>42964.460833333331</c:v>
                </c:pt>
                <c:pt idx="37">
                  <c:v>42964.460902777777</c:v>
                </c:pt>
                <c:pt idx="38">
                  <c:v>42964.460972222223</c:v>
                </c:pt>
                <c:pt idx="39">
                  <c:v>42964.461041666669</c:v>
                </c:pt>
                <c:pt idx="40">
                  <c:v>42964.461111111108</c:v>
                </c:pt>
                <c:pt idx="41">
                  <c:v>42964.461180555554</c:v>
                </c:pt>
                <c:pt idx="42">
                  <c:v>42964.46125</c:v>
                </c:pt>
                <c:pt idx="43">
                  <c:v>42964.461319444446</c:v>
                </c:pt>
                <c:pt idx="44">
                  <c:v>42964.461388888885</c:v>
                </c:pt>
                <c:pt idx="45">
                  <c:v>42964.461458333331</c:v>
                </c:pt>
                <c:pt idx="46">
                  <c:v>42964.461527777778</c:v>
                </c:pt>
                <c:pt idx="47">
                  <c:v>42964.461597222224</c:v>
                </c:pt>
                <c:pt idx="48">
                  <c:v>42964.46166666667</c:v>
                </c:pt>
                <c:pt idx="49">
                  <c:v>42964.461736111109</c:v>
                </c:pt>
                <c:pt idx="50">
                  <c:v>42964.461805555555</c:v>
                </c:pt>
                <c:pt idx="51">
                  <c:v>42964.461875000001</c:v>
                </c:pt>
                <c:pt idx="52">
                  <c:v>42964.461944444447</c:v>
                </c:pt>
                <c:pt idx="53">
                  <c:v>42964.462013888886</c:v>
                </c:pt>
                <c:pt idx="54">
                  <c:v>42964.462083333332</c:v>
                </c:pt>
                <c:pt idx="55">
                  <c:v>42964.462152777778</c:v>
                </c:pt>
                <c:pt idx="56">
                  <c:v>42964.462222222224</c:v>
                </c:pt>
                <c:pt idx="57">
                  <c:v>42964.462291666663</c:v>
                </c:pt>
                <c:pt idx="58">
                  <c:v>42964.462361111109</c:v>
                </c:pt>
                <c:pt idx="59">
                  <c:v>42964.462430555555</c:v>
                </c:pt>
                <c:pt idx="60">
                  <c:v>42964.462500000001</c:v>
                </c:pt>
                <c:pt idx="61">
                  <c:v>42964.462569444448</c:v>
                </c:pt>
                <c:pt idx="62">
                  <c:v>42964.462638888886</c:v>
                </c:pt>
                <c:pt idx="63">
                  <c:v>42964.462708333333</c:v>
                </c:pt>
                <c:pt idx="64">
                  <c:v>42964.462777777779</c:v>
                </c:pt>
                <c:pt idx="65">
                  <c:v>42964.462847222225</c:v>
                </c:pt>
                <c:pt idx="66">
                  <c:v>42964.462916666664</c:v>
                </c:pt>
                <c:pt idx="67">
                  <c:v>42964.46298611111</c:v>
                </c:pt>
                <c:pt idx="68">
                  <c:v>42964.463055555556</c:v>
                </c:pt>
                <c:pt idx="69">
                  <c:v>42964.463125000002</c:v>
                </c:pt>
                <c:pt idx="70">
                  <c:v>42964.463194444441</c:v>
                </c:pt>
                <c:pt idx="71">
                  <c:v>42964.463263888887</c:v>
                </c:pt>
                <c:pt idx="72">
                  <c:v>42964.463333333333</c:v>
                </c:pt>
                <c:pt idx="73">
                  <c:v>42964.463402777779</c:v>
                </c:pt>
                <c:pt idx="74">
                  <c:v>42964.463472222225</c:v>
                </c:pt>
                <c:pt idx="75">
                  <c:v>42964.463541666664</c:v>
                </c:pt>
                <c:pt idx="76">
                  <c:v>42964.46361111111</c:v>
                </c:pt>
                <c:pt idx="77">
                  <c:v>42964.463680555556</c:v>
                </c:pt>
                <c:pt idx="78">
                  <c:v>42964.463750000003</c:v>
                </c:pt>
                <c:pt idx="79">
                  <c:v>42964.463819444441</c:v>
                </c:pt>
                <c:pt idx="80">
                  <c:v>42964.463888888888</c:v>
                </c:pt>
                <c:pt idx="81">
                  <c:v>42964.463958333334</c:v>
                </c:pt>
                <c:pt idx="82">
                  <c:v>42964.46402777778</c:v>
                </c:pt>
                <c:pt idx="83">
                  <c:v>42964.464097222219</c:v>
                </c:pt>
                <c:pt idx="84">
                  <c:v>42964.464166666665</c:v>
                </c:pt>
                <c:pt idx="85">
                  <c:v>42964.464236111111</c:v>
                </c:pt>
                <c:pt idx="86">
                  <c:v>42964.464305555557</c:v>
                </c:pt>
                <c:pt idx="87">
                  <c:v>42964.464375000003</c:v>
                </c:pt>
                <c:pt idx="88">
                  <c:v>42964.464444444442</c:v>
                </c:pt>
                <c:pt idx="89">
                  <c:v>42964.464513888888</c:v>
                </c:pt>
                <c:pt idx="90">
                  <c:v>42964.464583333334</c:v>
                </c:pt>
                <c:pt idx="91">
                  <c:v>42964.46465277778</c:v>
                </c:pt>
                <c:pt idx="92">
                  <c:v>42964.464722222219</c:v>
                </c:pt>
                <c:pt idx="93">
                  <c:v>42964.464791666665</c:v>
                </c:pt>
                <c:pt idx="94">
                  <c:v>42964.464861111112</c:v>
                </c:pt>
                <c:pt idx="95">
                  <c:v>42964.464930555558</c:v>
                </c:pt>
                <c:pt idx="96">
                  <c:v>42964.464999999997</c:v>
                </c:pt>
                <c:pt idx="97">
                  <c:v>42964.465069444443</c:v>
                </c:pt>
                <c:pt idx="98">
                  <c:v>42964.465138888889</c:v>
                </c:pt>
                <c:pt idx="99">
                  <c:v>42964.465208333335</c:v>
                </c:pt>
                <c:pt idx="100">
                  <c:v>42964.465277777781</c:v>
                </c:pt>
                <c:pt idx="101">
                  <c:v>42964.46534722222</c:v>
                </c:pt>
                <c:pt idx="102">
                  <c:v>42964.465416666666</c:v>
                </c:pt>
                <c:pt idx="103">
                  <c:v>42964.465486111112</c:v>
                </c:pt>
                <c:pt idx="104">
                  <c:v>42964.465555555558</c:v>
                </c:pt>
                <c:pt idx="105">
                  <c:v>42964.465624999997</c:v>
                </c:pt>
                <c:pt idx="106">
                  <c:v>42964.465694444443</c:v>
                </c:pt>
                <c:pt idx="107">
                  <c:v>42964.465763888889</c:v>
                </c:pt>
                <c:pt idx="108">
                  <c:v>42964.465833333335</c:v>
                </c:pt>
                <c:pt idx="109">
                  <c:v>42964.465902777774</c:v>
                </c:pt>
                <c:pt idx="110">
                  <c:v>42964.46597222222</c:v>
                </c:pt>
                <c:pt idx="111">
                  <c:v>42964.466041666667</c:v>
                </c:pt>
                <c:pt idx="112">
                  <c:v>42964.466111111113</c:v>
                </c:pt>
                <c:pt idx="113">
                  <c:v>42964.466180555559</c:v>
                </c:pt>
                <c:pt idx="114">
                  <c:v>42964.466249999998</c:v>
                </c:pt>
                <c:pt idx="115">
                  <c:v>42964.466319444444</c:v>
                </c:pt>
                <c:pt idx="116">
                  <c:v>42964.46638888889</c:v>
                </c:pt>
                <c:pt idx="117">
                  <c:v>42964.466458333336</c:v>
                </c:pt>
                <c:pt idx="118">
                  <c:v>42964.466527777775</c:v>
                </c:pt>
                <c:pt idx="119">
                  <c:v>42964.466597222221</c:v>
                </c:pt>
                <c:pt idx="120">
                  <c:v>42964.466666666667</c:v>
                </c:pt>
                <c:pt idx="121">
                  <c:v>42964.466736111113</c:v>
                </c:pt>
                <c:pt idx="122">
                  <c:v>42964.466805555552</c:v>
                </c:pt>
                <c:pt idx="123">
                  <c:v>42964.466874999998</c:v>
                </c:pt>
                <c:pt idx="124">
                  <c:v>42964.466944444444</c:v>
                </c:pt>
                <c:pt idx="125">
                  <c:v>42964.467013888891</c:v>
                </c:pt>
                <c:pt idx="126">
                  <c:v>42964.467083333337</c:v>
                </c:pt>
                <c:pt idx="127">
                  <c:v>42964.467152777775</c:v>
                </c:pt>
                <c:pt idx="128">
                  <c:v>42964.467222222222</c:v>
                </c:pt>
                <c:pt idx="129">
                  <c:v>42964.467291666668</c:v>
                </c:pt>
                <c:pt idx="130">
                  <c:v>42964.467361111114</c:v>
                </c:pt>
                <c:pt idx="131">
                  <c:v>42964.467430555553</c:v>
                </c:pt>
                <c:pt idx="132">
                  <c:v>42964.467499999999</c:v>
                </c:pt>
                <c:pt idx="133">
                  <c:v>42964.467569444445</c:v>
                </c:pt>
                <c:pt idx="134">
                  <c:v>42964.467638888891</c:v>
                </c:pt>
                <c:pt idx="135">
                  <c:v>42964.46770833333</c:v>
                </c:pt>
                <c:pt idx="136">
                  <c:v>42964.467777777776</c:v>
                </c:pt>
                <c:pt idx="137">
                  <c:v>42964.467847222222</c:v>
                </c:pt>
                <c:pt idx="138">
                  <c:v>42964.467916666668</c:v>
                </c:pt>
                <c:pt idx="139">
                  <c:v>42964.467986111114</c:v>
                </c:pt>
                <c:pt idx="140">
                  <c:v>42964.468055555553</c:v>
                </c:pt>
                <c:pt idx="141">
                  <c:v>42964.468124999999</c:v>
                </c:pt>
                <c:pt idx="142">
                  <c:v>42964.468194444446</c:v>
                </c:pt>
                <c:pt idx="143">
                  <c:v>42964.468263888892</c:v>
                </c:pt>
                <c:pt idx="144">
                  <c:v>42964.468333333331</c:v>
                </c:pt>
                <c:pt idx="145">
                  <c:v>42964.468402777777</c:v>
                </c:pt>
                <c:pt idx="146">
                  <c:v>42964.468472222223</c:v>
                </c:pt>
                <c:pt idx="147">
                  <c:v>42964.468541666669</c:v>
                </c:pt>
                <c:pt idx="148">
                  <c:v>42964.468611111108</c:v>
                </c:pt>
                <c:pt idx="149">
                  <c:v>42964.468680555554</c:v>
                </c:pt>
                <c:pt idx="150">
                  <c:v>42964.46875</c:v>
                </c:pt>
                <c:pt idx="151">
                  <c:v>42964.468819444446</c:v>
                </c:pt>
                <c:pt idx="152">
                  <c:v>42964.468888888892</c:v>
                </c:pt>
                <c:pt idx="153">
                  <c:v>42964.468958333331</c:v>
                </c:pt>
                <c:pt idx="154">
                  <c:v>42964.469027777777</c:v>
                </c:pt>
                <c:pt idx="155">
                  <c:v>42964.469097222223</c:v>
                </c:pt>
                <c:pt idx="156">
                  <c:v>42964.469166666669</c:v>
                </c:pt>
                <c:pt idx="157">
                  <c:v>42964.469236111108</c:v>
                </c:pt>
                <c:pt idx="158">
                  <c:v>42964.469305555554</c:v>
                </c:pt>
                <c:pt idx="159">
                  <c:v>42964.469375000001</c:v>
                </c:pt>
                <c:pt idx="160">
                  <c:v>42964.469444444447</c:v>
                </c:pt>
                <c:pt idx="161">
                  <c:v>42964.469513888886</c:v>
                </c:pt>
                <c:pt idx="162">
                  <c:v>42964.469583333332</c:v>
                </c:pt>
                <c:pt idx="163">
                  <c:v>42964.469652777778</c:v>
                </c:pt>
                <c:pt idx="164">
                  <c:v>42964.469722222224</c:v>
                </c:pt>
                <c:pt idx="165">
                  <c:v>42964.46979166667</c:v>
                </c:pt>
                <c:pt idx="166">
                  <c:v>42964.469861111109</c:v>
                </c:pt>
                <c:pt idx="167">
                  <c:v>42964.469930555555</c:v>
                </c:pt>
                <c:pt idx="168">
                  <c:v>42964.47</c:v>
                </c:pt>
                <c:pt idx="169">
                  <c:v>42964.470069444447</c:v>
                </c:pt>
                <c:pt idx="170">
                  <c:v>42964.470138888886</c:v>
                </c:pt>
                <c:pt idx="171">
                  <c:v>42964.470208333332</c:v>
                </c:pt>
                <c:pt idx="172">
                  <c:v>42964.470277777778</c:v>
                </c:pt>
                <c:pt idx="173">
                  <c:v>42964.470347222225</c:v>
                </c:pt>
                <c:pt idx="174">
                  <c:v>42964.470416666663</c:v>
                </c:pt>
                <c:pt idx="175">
                  <c:v>42964.470486111109</c:v>
                </c:pt>
                <c:pt idx="176">
                  <c:v>42964.470555555556</c:v>
                </c:pt>
                <c:pt idx="177">
                  <c:v>42964.470625000002</c:v>
                </c:pt>
                <c:pt idx="178">
                  <c:v>42964.470694444448</c:v>
                </c:pt>
                <c:pt idx="179">
                  <c:v>42964.470763888887</c:v>
                </c:pt>
                <c:pt idx="180">
                  <c:v>42964.470833333333</c:v>
                </c:pt>
                <c:pt idx="181">
                  <c:v>42964.470902777779</c:v>
                </c:pt>
                <c:pt idx="182">
                  <c:v>42964.470972222225</c:v>
                </c:pt>
                <c:pt idx="183">
                  <c:v>42964.471041666664</c:v>
                </c:pt>
                <c:pt idx="184">
                  <c:v>42964.47111111111</c:v>
                </c:pt>
                <c:pt idx="185">
                  <c:v>42964.471180555556</c:v>
                </c:pt>
                <c:pt idx="186">
                  <c:v>42964.471250000002</c:v>
                </c:pt>
                <c:pt idx="187">
                  <c:v>42964.471319444441</c:v>
                </c:pt>
                <c:pt idx="188">
                  <c:v>42964.471388888887</c:v>
                </c:pt>
                <c:pt idx="189">
                  <c:v>42964.471458333333</c:v>
                </c:pt>
                <c:pt idx="190">
                  <c:v>42964.47152777778</c:v>
                </c:pt>
                <c:pt idx="191">
                  <c:v>42964.471597222226</c:v>
                </c:pt>
                <c:pt idx="192">
                  <c:v>42964.471666666665</c:v>
                </c:pt>
                <c:pt idx="193">
                  <c:v>42964.471736111111</c:v>
                </c:pt>
                <c:pt idx="194">
                  <c:v>42964.471805555557</c:v>
                </c:pt>
                <c:pt idx="195">
                  <c:v>42964.471875000003</c:v>
                </c:pt>
                <c:pt idx="196">
                  <c:v>42964.471944444442</c:v>
                </c:pt>
                <c:pt idx="197">
                  <c:v>42964.472013888888</c:v>
                </c:pt>
                <c:pt idx="198">
                  <c:v>42964.472083333334</c:v>
                </c:pt>
                <c:pt idx="199">
                  <c:v>42964.47215277778</c:v>
                </c:pt>
                <c:pt idx="200">
                  <c:v>42964.472222222219</c:v>
                </c:pt>
                <c:pt idx="201">
                  <c:v>42964.472291666665</c:v>
                </c:pt>
                <c:pt idx="202">
                  <c:v>42964.472361111111</c:v>
                </c:pt>
                <c:pt idx="203">
                  <c:v>42964.472430555557</c:v>
                </c:pt>
                <c:pt idx="204">
                  <c:v>42964.472500000003</c:v>
                </c:pt>
                <c:pt idx="205">
                  <c:v>42964.472569444442</c:v>
                </c:pt>
                <c:pt idx="206">
                  <c:v>42964.472638888888</c:v>
                </c:pt>
                <c:pt idx="207">
                  <c:v>42964.472708333335</c:v>
                </c:pt>
                <c:pt idx="208">
                  <c:v>42964.472777777781</c:v>
                </c:pt>
                <c:pt idx="209">
                  <c:v>42964.47284722222</c:v>
                </c:pt>
                <c:pt idx="210">
                  <c:v>42964.472916666666</c:v>
                </c:pt>
                <c:pt idx="211">
                  <c:v>42964.472986111112</c:v>
                </c:pt>
                <c:pt idx="212">
                  <c:v>42964.473055555558</c:v>
                </c:pt>
                <c:pt idx="213">
                  <c:v>42964.473124999997</c:v>
                </c:pt>
                <c:pt idx="214">
                  <c:v>42964.473194444443</c:v>
                </c:pt>
                <c:pt idx="215">
                  <c:v>42964.473263888889</c:v>
                </c:pt>
                <c:pt idx="216">
                  <c:v>42964.473333333335</c:v>
                </c:pt>
                <c:pt idx="217">
                  <c:v>42964.473402777781</c:v>
                </c:pt>
                <c:pt idx="218">
                  <c:v>42964.47347222222</c:v>
                </c:pt>
                <c:pt idx="219">
                  <c:v>42964.473541666666</c:v>
                </c:pt>
                <c:pt idx="220">
                  <c:v>42964.473611111112</c:v>
                </c:pt>
                <c:pt idx="221">
                  <c:v>42964.473680555559</c:v>
                </c:pt>
                <c:pt idx="222">
                  <c:v>42964.473749999997</c:v>
                </c:pt>
                <c:pt idx="223">
                  <c:v>42964.473819444444</c:v>
                </c:pt>
                <c:pt idx="224">
                  <c:v>42964.47388888889</c:v>
                </c:pt>
                <c:pt idx="225">
                  <c:v>42964.473958333336</c:v>
                </c:pt>
                <c:pt idx="226">
                  <c:v>42964.474027777775</c:v>
                </c:pt>
                <c:pt idx="227">
                  <c:v>42964.474097222221</c:v>
                </c:pt>
                <c:pt idx="228">
                  <c:v>42964.474166666667</c:v>
                </c:pt>
                <c:pt idx="229">
                  <c:v>42964.474236111113</c:v>
                </c:pt>
                <c:pt idx="230">
                  <c:v>42964.474305555559</c:v>
                </c:pt>
                <c:pt idx="231">
                  <c:v>42964.474374999998</c:v>
                </c:pt>
                <c:pt idx="232">
                  <c:v>42964.474444444444</c:v>
                </c:pt>
                <c:pt idx="233">
                  <c:v>42964.47451388889</c:v>
                </c:pt>
                <c:pt idx="234">
                  <c:v>42964.474583333336</c:v>
                </c:pt>
                <c:pt idx="235">
                  <c:v>42964.474652777775</c:v>
                </c:pt>
                <c:pt idx="236">
                  <c:v>42964.474722222221</c:v>
                </c:pt>
                <c:pt idx="237">
                  <c:v>42964.474791666667</c:v>
                </c:pt>
                <c:pt idx="238">
                  <c:v>42964.474861111114</c:v>
                </c:pt>
                <c:pt idx="239">
                  <c:v>42964.474930555552</c:v>
                </c:pt>
                <c:pt idx="240">
                  <c:v>42964.474999999999</c:v>
                </c:pt>
                <c:pt idx="241">
                  <c:v>42964.475069444445</c:v>
                </c:pt>
                <c:pt idx="242">
                  <c:v>42964.475138888891</c:v>
                </c:pt>
                <c:pt idx="243">
                  <c:v>42964.475208333337</c:v>
                </c:pt>
                <c:pt idx="244">
                  <c:v>42964.475277777776</c:v>
                </c:pt>
                <c:pt idx="245">
                  <c:v>42964.475347222222</c:v>
                </c:pt>
                <c:pt idx="246">
                  <c:v>42964.475416666668</c:v>
                </c:pt>
                <c:pt idx="247">
                  <c:v>42964.475486111114</c:v>
                </c:pt>
                <c:pt idx="248">
                  <c:v>42964.475555555553</c:v>
                </c:pt>
                <c:pt idx="249">
                  <c:v>42964.475624999999</c:v>
                </c:pt>
                <c:pt idx="250">
                  <c:v>42964.475694444445</c:v>
                </c:pt>
                <c:pt idx="251">
                  <c:v>42964.475763888891</c:v>
                </c:pt>
                <c:pt idx="252">
                  <c:v>42964.47583333333</c:v>
                </c:pt>
                <c:pt idx="253">
                  <c:v>42964.475902777776</c:v>
                </c:pt>
                <c:pt idx="254">
                  <c:v>42964.475972222222</c:v>
                </c:pt>
                <c:pt idx="255">
                  <c:v>42964.476041666669</c:v>
                </c:pt>
                <c:pt idx="256">
                  <c:v>42964.476111111115</c:v>
                </c:pt>
                <c:pt idx="257">
                  <c:v>42964.476180555554</c:v>
                </c:pt>
                <c:pt idx="258">
                  <c:v>42964.47625</c:v>
                </c:pt>
                <c:pt idx="259">
                  <c:v>42964.476319444446</c:v>
                </c:pt>
                <c:pt idx="260">
                  <c:v>42964.476388888892</c:v>
                </c:pt>
                <c:pt idx="261">
                  <c:v>42964.476458333331</c:v>
                </c:pt>
                <c:pt idx="262">
                  <c:v>42964.476527777777</c:v>
                </c:pt>
                <c:pt idx="263">
                  <c:v>42964.476597222223</c:v>
                </c:pt>
                <c:pt idx="264">
                  <c:v>42964.476666666669</c:v>
                </c:pt>
                <c:pt idx="265">
                  <c:v>42964.476736111108</c:v>
                </c:pt>
                <c:pt idx="266">
                  <c:v>42964.476805555554</c:v>
                </c:pt>
                <c:pt idx="267">
                  <c:v>42964.476875</c:v>
                </c:pt>
                <c:pt idx="268">
                  <c:v>42964.476944444446</c:v>
                </c:pt>
                <c:pt idx="269">
                  <c:v>42964.477013888885</c:v>
                </c:pt>
                <c:pt idx="270">
                  <c:v>42964.477083333331</c:v>
                </c:pt>
                <c:pt idx="271">
                  <c:v>42964.477152777778</c:v>
                </c:pt>
                <c:pt idx="272">
                  <c:v>42964.477222222224</c:v>
                </c:pt>
                <c:pt idx="273">
                  <c:v>42964.47729166667</c:v>
                </c:pt>
                <c:pt idx="274">
                  <c:v>42964.477361111109</c:v>
                </c:pt>
                <c:pt idx="275">
                  <c:v>42964.477430555555</c:v>
                </c:pt>
                <c:pt idx="276">
                  <c:v>42964.477500000001</c:v>
                </c:pt>
                <c:pt idx="277">
                  <c:v>42964.477569444447</c:v>
                </c:pt>
                <c:pt idx="278">
                  <c:v>42964.477638888886</c:v>
                </c:pt>
                <c:pt idx="279">
                  <c:v>42964.477708333332</c:v>
                </c:pt>
                <c:pt idx="280">
                  <c:v>42964.477777777778</c:v>
                </c:pt>
                <c:pt idx="281">
                  <c:v>42964.477847222224</c:v>
                </c:pt>
                <c:pt idx="282">
                  <c:v>42964.477916666663</c:v>
                </c:pt>
                <c:pt idx="283">
                  <c:v>42964.477986111109</c:v>
                </c:pt>
                <c:pt idx="284">
                  <c:v>42964.478055555555</c:v>
                </c:pt>
                <c:pt idx="285">
                  <c:v>42964.478125000001</c:v>
                </c:pt>
                <c:pt idx="286">
                  <c:v>42964.478194444448</c:v>
                </c:pt>
                <c:pt idx="287">
                  <c:v>42964.478263888886</c:v>
                </c:pt>
                <c:pt idx="288">
                  <c:v>42964.478333333333</c:v>
                </c:pt>
                <c:pt idx="289">
                  <c:v>42964.478402777779</c:v>
                </c:pt>
                <c:pt idx="290">
                  <c:v>42964.478472222225</c:v>
                </c:pt>
                <c:pt idx="291">
                  <c:v>42964.478541666664</c:v>
                </c:pt>
                <c:pt idx="292">
                  <c:v>42964.47861111111</c:v>
                </c:pt>
                <c:pt idx="293">
                  <c:v>42964.478680555556</c:v>
                </c:pt>
                <c:pt idx="294">
                  <c:v>42964.478750000002</c:v>
                </c:pt>
                <c:pt idx="295">
                  <c:v>42964.478819444441</c:v>
                </c:pt>
                <c:pt idx="296">
                  <c:v>42964.478888888887</c:v>
                </c:pt>
                <c:pt idx="297">
                  <c:v>42964.478958333333</c:v>
                </c:pt>
                <c:pt idx="298">
                  <c:v>42964.479027777779</c:v>
                </c:pt>
                <c:pt idx="299">
                  <c:v>42964.479097222225</c:v>
                </c:pt>
                <c:pt idx="300">
                  <c:v>42964.479166666664</c:v>
                </c:pt>
                <c:pt idx="301">
                  <c:v>42964.47923611111</c:v>
                </c:pt>
                <c:pt idx="302">
                  <c:v>42964.479305555556</c:v>
                </c:pt>
                <c:pt idx="303">
                  <c:v>42964.479375000003</c:v>
                </c:pt>
                <c:pt idx="304">
                  <c:v>42964.479444444441</c:v>
                </c:pt>
                <c:pt idx="305">
                  <c:v>42964.479513888888</c:v>
                </c:pt>
                <c:pt idx="306">
                  <c:v>42964.479583333334</c:v>
                </c:pt>
                <c:pt idx="307">
                  <c:v>42964.47965277778</c:v>
                </c:pt>
                <c:pt idx="308">
                  <c:v>42964.479722222219</c:v>
                </c:pt>
                <c:pt idx="309">
                  <c:v>42964.479791666665</c:v>
                </c:pt>
                <c:pt idx="310">
                  <c:v>42964.479861111111</c:v>
                </c:pt>
                <c:pt idx="311">
                  <c:v>42964.479930555557</c:v>
                </c:pt>
                <c:pt idx="312">
                  <c:v>42964.480000000003</c:v>
                </c:pt>
                <c:pt idx="313">
                  <c:v>42964.480069444442</c:v>
                </c:pt>
                <c:pt idx="314">
                  <c:v>42964.480138888888</c:v>
                </c:pt>
                <c:pt idx="315">
                  <c:v>42964.480208333334</c:v>
                </c:pt>
                <c:pt idx="316">
                  <c:v>42964.48027777778</c:v>
                </c:pt>
                <c:pt idx="317">
                  <c:v>42964.480347222219</c:v>
                </c:pt>
                <c:pt idx="318">
                  <c:v>42964.480416666665</c:v>
                </c:pt>
                <c:pt idx="319">
                  <c:v>42964.480486111112</c:v>
                </c:pt>
                <c:pt idx="320">
                  <c:v>42964.480555555558</c:v>
                </c:pt>
                <c:pt idx="321">
                  <c:v>42964.480624999997</c:v>
                </c:pt>
                <c:pt idx="322">
                  <c:v>42964.480694444443</c:v>
                </c:pt>
                <c:pt idx="323">
                  <c:v>42964.480763888889</c:v>
                </c:pt>
                <c:pt idx="324">
                  <c:v>42964.480833333335</c:v>
                </c:pt>
                <c:pt idx="325">
                  <c:v>42964.480902777781</c:v>
                </c:pt>
                <c:pt idx="326">
                  <c:v>42964.48097222222</c:v>
                </c:pt>
                <c:pt idx="327">
                  <c:v>42964.481041666666</c:v>
                </c:pt>
                <c:pt idx="328">
                  <c:v>42964.481111111112</c:v>
                </c:pt>
                <c:pt idx="329">
                  <c:v>42964.481180555558</c:v>
                </c:pt>
                <c:pt idx="330">
                  <c:v>42964.481249999997</c:v>
                </c:pt>
                <c:pt idx="331">
                  <c:v>42964.481319444443</c:v>
                </c:pt>
                <c:pt idx="332">
                  <c:v>42964.481388888889</c:v>
                </c:pt>
                <c:pt idx="333">
                  <c:v>42964.481458333335</c:v>
                </c:pt>
                <c:pt idx="334">
                  <c:v>42964.481527777774</c:v>
                </c:pt>
                <c:pt idx="335">
                  <c:v>42964.48159722222</c:v>
                </c:pt>
                <c:pt idx="336">
                  <c:v>42964.481666666667</c:v>
                </c:pt>
                <c:pt idx="337">
                  <c:v>42964.481736111113</c:v>
                </c:pt>
                <c:pt idx="338">
                  <c:v>42964.481805555559</c:v>
                </c:pt>
                <c:pt idx="339">
                  <c:v>42964.481874999998</c:v>
                </c:pt>
                <c:pt idx="340">
                  <c:v>42964.481944444444</c:v>
                </c:pt>
                <c:pt idx="341">
                  <c:v>42964.48201388889</c:v>
                </c:pt>
                <c:pt idx="342">
                  <c:v>42964.482083333336</c:v>
                </c:pt>
                <c:pt idx="343">
                  <c:v>42964.482152777775</c:v>
                </c:pt>
                <c:pt idx="344">
                  <c:v>42964.482222222221</c:v>
                </c:pt>
                <c:pt idx="345">
                  <c:v>42964.482291666667</c:v>
                </c:pt>
                <c:pt idx="346">
                  <c:v>42964.482361111113</c:v>
                </c:pt>
                <c:pt idx="347">
                  <c:v>42964.482430555552</c:v>
                </c:pt>
                <c:pt idx="348">
                  <c:v>42964.482499999998</c:v>
                </c:pt>
                <c:pt idx="349">
                  <c:v>42964.482569444444</c:v>
                </c:pt>
                <c:pt idx="350">
                  <c:v>42964.482638888891</c:v>
                </c:pt>
                <c:pt idx="351">
                  <c:v>42964.482708333337</c:v>
                </c:pt>
                <c:pt idx="352">
                  <c:v>42964.482777777775</c:v>
                </c:pt>
                <c:pt idx="353">
                  <c:v>42964.482847222222</c:v>
                </c:pt>
                <c:pt idx="354">
                  <c:v>42964.482916666668</c:v>
                </c:pt>
                <c:pt idx="355">
                  <c:v>42964.482986111114</c:v>
                </c:pt>
                <c:pt idx="356">
                  <c:v>42964.483055555553</c:v>
                </c:pt>
                <c:pt idx="357">
                  <c:v>42964.483124999999</c:v>
                </c:pt>
                <c:pt idx="358">
                  <c:v>42964.483194444445</c:v>
                </c:pt>
                <c:pt idx="359">
                  <c:v>42964.483263888891</c:v>
                </c:pt>
                <c:pt idx="360">
                  <c:v>42964.48333333333</c:v>
                </c:pt>
                <c:pt idx="361">
                  <c:v>42964.483402777776</c:v>
                </c:pt>
                <c:pt idx="362">
                  <c:v>42964.483472222222</c:v>
                </c:pt>
                <c:pt idx="363">
                  <c:v>42964.483541666668</c:v>
                </c:pt>
                <c:pt idx="364">
                  <c:v>42964.483611111114</c:v>
                </c:pt>
                <c:pt idx="365">
                  <c:v>42964.483680555553</c:v>
                </c:pt>
                <c:pt idx="366">
                  <c:v>42964.483749999999</c:v>
                </c:pt>
                <c:pt idx="367">
                  <c:v>42964.483819444446</c:v>
                </c:pt>
                <c:pt idx="368">
                  <c:v>42964.483888888892</c:v>
                </c:pt>
                <c:pt idx="369">
                  <c:v>42964.483958333331</c:v>
                </c:pt>
                <c:pt idx="370">
                  <c:v>42964.484027777777</c:v>
                </c:pt>
                <c:pt idx="371">
                  <c:v>42964.484097222223</c:v>
                </c:pt>
                <c:pt idx="372">
                  <c:v>42964.484166666669</c:v>
                </c:pt>
                <c:pt idx="373">
                  <c:v>42964.484236111108</c:v>
                </c:pt>
                <c:pt idx="374">
                  <c:v>42964.484305555554</c:v>
                </c:pt>
                <c:pt idx="375">
                  <c:v>42964.484375</c:v>
                </c:pt>
                <c:pt idx="376">
                  <c:v>42964.484444444446</c:v>
                </c:pt>
                <c:pt idx="377">
                  <c:v>42964.484513888892</c:v>
                </c:pt>
                <c:pt idx="378">
                  <c:v>42964.484583333331</c:v>
                </c:pt>
                <c:pt idx="379">
                  <c:v>42964.484652777777</c:v>
                </c:pt>
                <c:pt idx="380">
                  <c:v>42964.484722222223</c:v>
                </c:pt>
                <c:pt idx="381">
                  <c:v>42964.484791666669</c:v>
                </c:pt>
                <c:pt idx="382">
                  <c:v>42964.484861111108</c:v>
                </c:pt>
                <c:pt idx="383">
                  <c:v>42964.484930555554</c:v>
                </c:pt>
                <c:pt idx="384">
                  <c:v>42964.485000000001</c:v>
                </c:pt>
                <c:pt idx="385">
                  <c:v>42964.485069444447</c:v>
                </c:pt>
                <c:pt idx="386">
                  <c:v>42964.485138888886</c:v>
                </c:pt>
                <c:pt idx="387">
                  <c:v>42964.485208333332</c:v>
                </c:pt>
                <c:pt idx="388">
                  <c:v>42964.485277777778</c:v>
                </c:pt>
                <c:pt idx="389">
                  <c:v>42964.485347222224</c:v>
                </c:pt>
                <c:pt idx="390">
                  <c:v>42964.48541666667</c:v>
                </c:pt>
                <c:pt idx="391">
                  <c:v>42964.485486111109</c:v>
                </c:pt>
                <c:pt idx="392">
                  <c:v>42964.485555555555</c:v>
                </c:pt>
                <c:pt idx="393">
                  <c:v>42964.485625000001</c:v>
                </c:pt>
                <c:pt idx="394">
                  <c:v>42964.485694444447</c:v>
                </c:pt>
                <c:pt idx="395">
                  <c:v>42964.485763888886</c:v>
                </c:pt>
                <c:pt idx="396">
                  <c:v>42964.485833333332</c:v>
                </c:pt>
                <c:pt idx="397">
                  <c:v>42964.485902777778</c:v>
                </c:pt>
                <c:pt idx="398">
                  <c:v>42964.485972222225</c:v>
                </c:pt>
                <c:pt idx="399">
                  <c:v>42964.486041666663</c:v>
                </c:pt>
                <c:pt idx="400">
                  <c:v>42964.486111111109</c:v>
                </c:pt>
                <c:pt idx="401">
                  <c:v>42964.486180555556</c:v>
                </c:pt>
                <c:pt idx="402">
                  <c:v>42964.486250000002</c:v>
                </c:pt>
                <c:pt idx="403">
                  <c:v>42964.486319444448</c:v>
                </c:pt>
                <c:pt idx="404">
                  <c:v>42964.486388888887</c:v>
                </c:pt>
                <c:pt idx="405">
                  <c:v>42964.486458333333</c:v>
                </c:pt>
                <c:pt idx="406">
                  <c:v>42964.486527777779</c:v>
                </c:pt>
                <c:pt idx="407">
                  <c:v>42964.486597222225</c:v>
                </c:pt>
                <c:pt idx="408">
                  <c:v>42964.486666666664</c:v>
                </c:pt>
                <c:pt idx="409">
                  <c:v>42964.48673611111</c:v>
                </c:pt>
                <c:pt idx="410">
                  <c:v>42964.486805555556</c:v>
                </c:pt>
                <c:pt idx="411">
                  <c:v>42964.486875000002</c:v>
                </c:pt>
                <c:pt idx="412">
                  <c:v>42964.486944444441</c:v>
                </c:pt>
                <c:pt idx="413">
                  <c:v>42964.487013888887</c:v>
                </c:pt>
                <c:pt idx="414">
                  <c:v>42964.487083333333</c:v>
                </c:pt>
                <c:pt idx="415">
                  <c:v>42964.48715277778</c:v>
                </c:pt>
                <c:pt idx="416">
                  <c:v>42964.487222222226</c:v>
                </c:pt>
                <c:pt idx="417">
                  <c:v>42964.487291666665</c:v>
                </c:pt>
                <c:pt idx="418">
                  <c:v>42964.487361111111</c:v>
                </c:pt>
                <c:pt idx="419">
                  <c:v>42964.487430555557</c:v>
                </c:pt>
                <c:pt idx="420">
                  <c:v>42964.487500000003</c:v>
                </c:pt>
                <c:pt idx="421">
                  <c:v>42964.487569444442</c:v>
                </c:pt>
                <c:pt idx="422">
                  <c:v>42964.487638888888</c:v>
                </c:pt>
                <c:pt idx="423">
                  <c:v>42964.487708333334</c:v>
                </c:pt>
                <c:pt idx="424">
                  <c:v>42964.48777777778</c:v>
                </c:pt>
                <c:pt idx="425">
                  <c:v>42964.487847222219</c:v>
                </c:pt>
                <c:pt idx="426">
                  <c:v>42964.487916666665</c:v>
                </c:pt>
                <c:pt idx="427">
                  <c:v>42964.487986111111</c:v>
                </c:pt>
                <c:pt idx="428">
                  <c:v>42964.488055555557</c:v>
                </c:pt>
                <c:pt idx="429">
                  <c:v>42964.488125000003</c:v>
                </c:pt>
                <c:pt idx="430">
                  <c:v>42964.488194444442</c:v>
                </c:pt>
                <c:pt idx="431">
                  <c:v>42964.488263888888</c:v>
                </c:pt>
                <c:pt idx="432">
                  <c:v>42964.488333333335</c:v>
                </c:pt>
                <c:pt idx="433">
                  <c:v>42964.488402777781</c:v>
                </c:pt>
                <c:pt idx="434">
                  <c:v>42964.48847222222</c:v>
                </c:pt>
                <c:pt idx="435">
                  <c:v>42964.488541666666</c:v>
                </c:pt>
                <c:pt idx="436">
                  <c:v>42964.488611111112</c:v>
                </c:pt>
                <c:pt idx="437">
                  <c:v>42964.488680555558</c:v>
                </c:pt>
                <c:pt idx="438">
                  <c:v>42964.488749999997</c:v>
                </c:pt>
                <c:pt idx="439">
                  <c:v>42964.488819444443</c:v>
                </c:pt>
                <c:pt idx="440">
                  <c:v>42964.488888888889</c:v>
                </c:pt>
                <c:pt idx="441">
                  <c:v>42964.488958333335</c:v>
                </c:pt>
                <c:pt idx="442">
                  <c:v>42964.489027777781</c:v>
                </c:pt>
                <c:pt idx="443">
                  <c:v>42964.48909722222</c:v>
                </c:pt>
                <c:pt idx="444">
                  <c:v>42964.489166666666</c:v>
                </c:pt>
                <c:pt idx="445">
                  <c:v>42964.489236111112</c:v>
                </c:pt>
                <c:pt idx="446">
                  <c:v>42964.489305555559</c:v>
                </c:pt>
                <c:pt idx="447">
                  <c:v>42964.489374999997</c:v>
                </c:pt>
                <c:pt idx="448">
                  <c:v>42964.489444444444</c:v>
                </c:pt>
                <c:pt idx="449">
                  <c:v>42964.48951388889</c:v>
                </c:pt>
                <c:pt idx="450">
                  <c:v>42964.489583333336</c:v>
                </c:pt>
                <c:pt idx="451">
                  <c:v>42964.489652777775</c:v>
                </c:pt>
                <c:pt idx="452">
                  <c:v>42964.489722222221</c:v>
                </c:pt>
                <c:pt idx="453">
                  <c:v>42964.489791666667</c:v>
                </c:pt>
                <c:pt idx="454">
                  <c:v>42964.489861111113</c:v>
                </c:pt>
                <c:pt idx="455">
                  <c:v>42964.489930555559</c:v>
                </c:pt>
                <c:pt idx="456">
                  <c:v>42964.49</c:v>
                </c:pt>
                <c:pt idx="457">
                  <c:v>42964.490069444444</c:v>
                </c:pt>
                <c:pt idx="458">
                  <c:v>42964.49013888889</c:v>
                </c:pt>
                <c:pt idx="459">
                  <c:v>42964.490208333336</c:v>
                </c:pt>
                <c:pt idx="460">
                  <c:v>42964.490277777775</c:v>
                </c:pt>
                <c:pt idx="461">
                  <c:v>42964.490347222221</c:v>
                </c:pt>
                <c:pt idx="462">
                  <c:v>42964.490416666667</c:v>
                </c:pt>
                <c:pt idx="463">
                  <c:v>42964.490486111114</c:v>
                </c:pt>
                <c:pt idx="464">
                  <c:v>42964.490555555552</c:v>
                </c:pt>
                <c:pt idx="465">
                  <c:v>42964.490624999999</c:v>
                </c:pt>
                <c:pt idx="466">
                  <c:v>42964.490694444445</c:v>
                </c:pt>
                <c:pt idx="467">
                  <c:v>42964.490763888891</c:v>
                </c:pt>
                <c:pt idx="468">
                  <c:v>42964.490833333337</c:v>
                </c:pt>
                <c:pt idx="469">
                  <c:v>42964.490902777776</c:v>
                </c:pt>
                <c:pt idx="470">
                  <c:v>42964.490972222222</c:v>
                </c:pt>
                <c:pt idx="471">
                  <c:v>42964.491041666668</c:v>
                </c:pt>
                <c:pt idx="472">
                  <c:v>42964.491111111114</c:v>
                </c:pt>
                <c:pt idx="473">
                  <c:v>42964.491180555553</c:v>
                </c:pt>
                <c:pt idx="474">
                  <c:v>42964.491249999999</c:v>
                </c:pt>
                <c:pt idx="475">
                  <c:v>42964.491319444445</c:v>
                </c:pt>
                <c:pt idx="476">
                  <c:v>42964.491388888891</c:v>
                </c:pt>
                <c:pt idx="477">
                  <c:v>42964.49145833333</c:v>
                </c:pt>
                <c:pt idx="478">
                  <c:v>42964.491527777776</c:v>
                </c:pt>
                <c:pt idx="479">
                  <c:v>42964.491597222222</c:v>
                </c:pt>
                <c:pt idx="480">
                  <c:v>42964.491666666669</c:v>
                </c:pt>
                <c:pt idx="481">
                  <c:v>42964.491736111115</c:v>
                </c:pt>
                <c:pt idx="482">
                  <c:v>42964.491805555554</c:v>
                </c:pt>
                <c:pt idx="483">
                  <c:v>42964.491875</c:v>
                </c:pt>
                <c:pt idx="484">
                  <c:v>42964.491944444446</c:v>
                </c:pt>
                <c:pt idx="485">
                  <c:v>42964.492013888892</c:v>
                </c:pt>
                <c:pt idx="486">
                  <c:v>42964.492083333331</c:v>
                </c:pt>
                <c:pt idx="487">
                  <c:v>42964.492152777777</c:v>
                </c:pt>
                <c:pt idx="488">
                  <c:v>42964.492222222223</c:v>
                </c:pt>
                <c:pt idx="489">
                  <c:v>42964.492291666669</c:v>
                </c:pt>
                <c:pt idx="490">
                  <c:v>42964.492361111108</c:v>
                </c:pt>
                <c:pt idx="491">
                  <c:v>42964.492430555554</c:v>
                </c:pt>
                <c:pt idx="492">
                  <c:v>42964.4925</c:v>
                </c:pt>
                <c:pt idx="493">
                  <c:v>42964.492569444446</c:v>
                </c:pt>
                <c:pt idx="494">
                  <c:v>42964.492638888885</c:v>
                </c:pt>
                <c:pt idx="495">
                  <c:v>42964.492708333331</c:v>
                </c:pt>
                <c:pt idx="496">
                  <c:v>42964.492777777778</c:v>
                </c:pt>
                <c:pt idx="497">
                  <c:v>42964.492847222224</c:v>
                </c:pt>
                <c:pt idx="498">
                  <c:v>42964.49291666667</c:v>
                </c:pt>
                <c:pt idx="499">
                  <c:v>42964.492986111109</c:v>
                </c:pt>
                <c:pt idx="500">
                  <c:v>42964.493055555555</c:v>
                </c:pt>
                <c:pt idx="501">
                  <c:v>42964.493125000001</c:v>
                </c:pt>
                <c:pt idx="502">
                  <c:v>42964.493194444447</c:v>
                </c:pt>
                <c:pt idx="503">
                  <c:v>42964.493263888886</c:v>
                </c:pt>
                <c:pt idx="504">
                  <c:v>42964.493333333332</c:v>
                </c:pt>
                <c:pt idx="505">
                  <c:v>42964.493402777778</c:v>
                </c:pt>
                <c:pt idx="506">
                  <c:v>42964.493472222224</c:v>
                </c:pt>
                <c:pt idx="507">
                  <c:v>42964.493541666663</c:v>
                </c:pt>
                <c:pt idx="508">
                  <c:v>42964.493611111109</c:v>
                </c:pt>
                <c:pt idx="509">
                  <c:v>42964.493680555555</c:v>
                </c:pt>
                <c:pt idx="510">
                  <c:v>42964.493750000001</c:v>
                </c:pt>
                <c:pt idx="511">
                  <c:v>42964.493819444448</c:v>
                </c:pt>
                <c:pt idx="512">
                  <c:v>42964.493888888886</c:v>
                </c:pt>
                <c:pt idx="513">
                  <c:v>42964.493958333333</c:v>
                </c:pt>
                <c:pt idx="514">
                  <c:v>42964.494027777779</c:v>
                </c:pt>
                <c:pt idx="515">
                  <c:v>42964.494097222225</c:v>
                </c:pt>
                <c:pt idx="516">
                  <c:v>42964.494166666664</c:v>
                </c:pt>
                <c:pt idx="517">
                  <c:v>42964.49423611111</c:v>
                </c:pt>
                <c:pt idx="518">
                  <c:v>42964.494305555556</c:v>
                </c:pt>
                <c:pt idx="519">
                  <c:v>42964.494375000002</c:v>
                </c:pt>
                <c:pt idx="520">
                  <c:v>42964.494444444441</c:v>
                </c:pt>
                <c:pt idx="521">
                  <c:v>42964.494513888887</c:v>
                </c:pt>
                <c:pt idx="522">
                  <c:v>42964.494583333333</c:v>
                </c:pt>
                <c:pt idx="523">
                  <c:v>42964.494652777779</c:v>
                </c:pt>
                <c:pt idx="524">
                  <c:v>42964.494722222225</c:v>
                </c:pt>
                <c:pt idx="525">
                  <c:v>42964.494791666664</c:v>
                </c:pt>
                <c:pt idx="526">
                  <c:v>42964.49486111111</c:v>
                </c:pt>
                <c:pt idx="527">
                  <c:v>42964.494930555556</c:v>
                </c:pt>
                <c:pt idx="528">
                  <c:v>42964.495000000003</c:v>
                </c:pt>
                <c:pt idx="529">
                  <c:v>42964.495069444441</c:v>
                </c:pt>
                <c:pt idx="530">
                  <c:v>42964.495138888888</c:v>
                </c:pt>
                <c:pt idx="531">
                  <c:v>42964.495208333334</c:v>
                </c:pt>
                <c:pt idx="532">
                  <c:v>42964.49527777778</c:v>
                </c:pt>
                <c:pt idx="533">
                  <c:v>42964.495347222219</c:v>
                </c:pt>
                <c:pt idx="534">
                  <c:v>42964.495416666665</c:v>
                </c:pt>
                <c:pt idx="535">
                  <c:v>42964.495486111111</c:v>
                </c:pt>
                <c:pt idx="536">
                  <c:v>42964.495555555557</c:v>
                </c:pt>
                <c:pt idx="537">
                  <c:v>42964.495625000003</c:v>
                </c:pt>
                <c:pt idx="538">
                  <c:v>42964.495694444442</c:v>
                </c:pt>
                <c:pt idx="539">
                  <c:v>42964.495763888888</c:v>
                </c:pt>
                <c:pt idx="540">
                  <c:v>42964.495833333334</c:v>
                </c:pt>
                <c:pt idx="541">
                  <c:v>42964.49590277778</c:v>
                </c:pt>
                <c:pt idx="542">
                  <c:v>42964.495972222219</c:v>
                </c:pt>
                <c:pt idx="543">
                  <c:v>42964.496041666665</c:v>
                </c:pt>
                <c:pt idx="544">
                  <c:v>42964.496111111112</c:v>
                </c:pt>
                <c:pt idx="545">
                  <c:v>42964.496180555558</c:v>
                </c:pt>
                <c:pt idx="546">
                  <c:v>42964.496249999997</c:v>
                </c:pt>
                <c:pt idx="547">
                  <c:v>42964.496319444443</c:v>
                </c:pt>
                <c:pt idx="548">
                  <c:v>42964.496388888889</c:v>
                </c:pt>
                <c:pt idx="549">
                  <c:v>42964.496458333335</c:v>
                </c:pt>
                <c:pt idx="550">
                  <c:v>42964.496527777781</c:v>
                </c:pt>
                <c:pt idx="551">
                  <c:v>42964.49659722222</c:v>
                </c:pt>
                <c:pt idx="552">
                  <c:v>42964.496666666666</c:v>
                </c:pt>
                <c:pt idx="553">
                  <c:v>42964.496736111112</c:v>
                </c:pt>
                <c:pt idx="554">
                  <c:v>42964.496805555558</c:v>
                </c:pt>
                <c:pt idx="555">
                  <c:v>42964.496874999997</c:v>
                </c:pt>
                <c:pt idx="556">
                  <c:v>42964.496944444443</c:v>
                </c:pt>
                <c:pt idx="557">
                  <c:v>42964.497013888889</c:v>
                </c:pt>
                <c:pt idx="558">
                  <c:v>42964.497083333335</c:v>
                </c:pt>
                <c:pt idx="559">
                  <c:v>42964.497152777774</c:v>
                </c:pt>
                <c:pt idx="560">
                  <c:v>42964.49722222222</c:v>
                </c:pt>
                <c:pt idx="561">
                  <c:v>42964.497291666667</c:v>
                </c:pt>
                <c:pt idx="562">
                  <c:v>42964.497361111113</c:v>
                </c:pt>
                <c:pt idx="563">
                  <c:v>42964.497430555559</c:v>
                </c:pt>
                <c:pt idx="564">
                  <c:v>42964.497499999998</c:v>
                </c:pt>
                <c:pt idx="565">
                  <c:v>42964.497569444444</c:v>
                </c:pt>
                <c:pt idx="566">
                  <c:v>42964.49763888889</c:v>
                </c:pt>
                <c:pt idx="567">
                  <c:v>42964.497708333336</c:v>
                </c:pt>
                <c:pt idx="568">
                  <c:v>42964.497777777775</c:v>
                </c:pt>
                <c:pt idx="569">
                  <c:v>42964.497847222221</c:v>
                </c:pt>
                <c:pt idx="570">
                  <c:v>42964.497916666667</c:v>
                </c:pt>
                <c:pt idx="571">
                  <c:v>42964.497986111113</c:v>
                </c:pt>
                <c:pt idx="572">
                  <c:v>42964.498055555552</c:v>
                </c:pt>
                <c:pt idx="573">
                  <c:v>42964.498124999998</c:v>
                </c:pt>
                <c:pt idx="574">
                  <c:v>42964.498194444444</c:v>
                </c:pt>
                <c:pt idx="575">
                  <c:v>42964.498263888891</c:v>
                </c:pt>
                <c:pt idx="576">
                  <c:v>42964.498333333337</c:v>
                </c:pt>
                <c:pt idx="577">
                  <c:v>42964.498402777775</c:v>
                </c:pt>
                <c:pt idx="578">
                  <c:v>42964.498472222222</c:v>
                </c:pt>
                <c:pt idx="579">
                  <c:v>42964.498541666668</c:v>
                </c:pt>
                <c:pt idx="580">
                  <c:v>42964.498611111114</c:v>
                </c:pt>
                <c:pt idx="581">
                  <c:v>42964.498680555553</c:v>
                </c:pt>
                <c:pt idx="582">
                  <c:v>42964.498749999999</c:v>
                </c:pt>
                <c:pt idx="583">
                  <c:v>42964.498819444445</c:v>
                </c:pt>
                <c:pt idx="584">
                  <c:v>42964.498888888891</c:v>
                </c:pt>
                <c:pt idx="585">
                  <c:v>42964.49895833333</c:v>
                </c:pt>
                <c:pt idx="586">
                  <c:v>42964.499027777776</c:v>
                </c:pt>
                <c:pt idx="587">
                  <c:v>42964.499097222222</c:v>
                </c:pt>
                <c:pt idx="588">
                  <c:v>42964.499166666668</c:v>
                </c:pt>
                <c:pt idx="589">
                  <c:v>42964.499236111114</c:v>
                </c:pt>
                <c:pt idx="590">
                  <c:v>42964.499305555553</c:v>
                </c:pt>
                <c:pt idx="591">
                  <c:v>42964.499374999999</c:v>
                </c:pt>
                <c:pt idx="592">
                  <c:v>42964.499444444446</c:v>
                </c:pt>
                <c:pt idx="593">
                  <c:v>42964.499513888892</c:v>
                </c:pt>
                <c:pt idx="594">
                  <c:v>42964.499583333331</c:v>
                </c:pt>
                <c:pt idx="595">
                  <c:v>42964.499652777777</c:v>
                </c:pt>
                <c:pt idx="596">
                  <c:v>42964.499722222223</c:v>
                </c:pt>
                <c:pt idx="597">
                  <c:v>42964.499791666669</c:v>
                </c:pt>
                <c:pt idx="598">
                  <c:v>42964.499861111108</c:v>
                </c:pt>
                <c:pt idx="599">
                  <c:v>42964.499930555554</c:v>
                </c:pt>
                <c:pt idx="600">
                  <c:v>42964.5</c:v>
                </c:pt>
                <c:pt idx="601">
                  <c:v>42964.500069444446</c:v>
                </c:pt>
                <c:pt idx="602">
                  <c:v>42964.500138888892</c:v>
                </c:pt>
                <c:pt idx="603">
                  <c:v>42964.500208333331</c:v>
                </c:pt>
                <c:pt idx="604">
                  <c:v>42964.500277777777</c:v>
                </c:pt>
                <c:pt idx="605">
                  <c:v>42964.500347222223</c:v>
                </c:pt>
                <c:pt idx="606">
                  <c:v>42964.500416666669</c:v>
                </c:pt>
                <c:pt idx="607">
                  <c:v>42964.500486111108</c:v>
                </c:pt>
                <c:pt idx="608">
                  <c:v>42964.500555555554</c:v>
                </c:pt>
                <c:pt idx="609">
                  <c:v>42964.500625000001</c:v>
                </c:pt>
                <c:pt idx="610">
                  <c:v>42964.500694444447</c:v>
                </c:pt>
                <c:pt idx="611">
                  <c:v>42964.500763888886</c:v>
                </c:pt>
                <c:pt idx="612">
                  <c:v>42964.500833333332</c:v>
                </c:pt>
                <c:pt idx="613">
                  <c:v>42964.500902777778</c:v>
                </c:pt>
                <c:pt idx="614">
                  <c:v>42964.500972222224</c:v>
                </c:pt>
                <c:pt idx="615">
                  <c:v>42964.50104166667</c:v>
                </c:pt>
                <c:pt idx="616">
                  <c:v>42964.501111111109</c:v>
                </c:pt>
                <c:pt idx="617">
                  <c:v>42964.501180555555</c:v>
                </c:pt>
                <c:pt idx="618">
                  <c:v>42964.501250000001</c:v>
                </c:pt>
                <c:pt idx="619">
                  <c:v>42964.501319444447</c:v>
                </c:pt>
                <c:pt idx="620">
                  <c:v>42964.501388888886</c:v>
                </c:pt>
                <c:pt idx="621">
                  <c:v>42964.501458333332</c:v>
                </c:pt>
                <c:pt idx="622">
                  <c:v>42964.501527777778</c:v>
                </c:pt>
                <c:pt idx="623">
                  <c:v>42964.501597222225</c:v>
                </c:pt>
                <c:pt idx="624">
                  <c:v>42964.501666666663</c:v>
                </c:pt>
                <c:pt idx="625">
                  <c:v>42964.501736111109</c:v>
                </c:pt>
                <c:pt idx="626">
                  <c:v>42964.501805555556</c:v>
                </c:pt>
                <c:pt idx="627">
                  <c:v>42964.501875000002</c:v>
                </c:pt>
                <c:pt idx="628">
                  <c:v>42964.501944444448</c:v>
                </c:pt>
                <c:pt idx="629">
                  <c:v>42964.502013888887</c:v>
                </c:pt>
                <c:pt idx="630">
                  <c:v>42964.502083333333</c:v>
                </c:pt>
                <c:pt idx="631">
                  <c:v>42964.502152777779</c:v>
                </c:pt>
                <c:pt idx="632">
                  <c:v>42964.502222222225</c:v>
                </c:pt>
                <c:pt idx="633">
                  <c:v>42964.502291666664</c:v>
                </c:pt>
                <c:pt idx="634">
                  <c:v>42964.50236111111</c:v>
                </c:pt>
                <c:pt idx="635">
                  <c:v>42964.502430555556</c:v>
                </c:pt>
                <c:pt idx="636">
                  <c:v>42964.502500000002</c:v>
                </c:pt>
                <c:pt idx="637">
                  <c:v>42964.502569444441</c:v>
                </c:pt>
                <c:pt idx="638">
                  <c:v>42964.502638888887</c:v>
                </c:pt>
                <c:pt idx="639">
                  <c:v>42964.502708333333</c:v>
                </c:pt>
                <c:pt idx="640">
                  <c:v>42964.50277777778</c:v>
                </c:pt>
                <c:pt idx="641">
                  <c:v>42964.502847222226</c:v>
                </c:pt>
                <c:pt idx="642">
                  <c:v>42964.502916666665</c:v>
                </c:pt>
                <c:pt idx="643">
                  <c:v>42964.502986111111</c:v>
                </c:pt>
                <c:pt idx="644">
                  <c:v>42964.503055555557</c:v>
                </c:pt>
                <c:pt idx="645">
                  <c:v>42964.503125000003</c:v>
                </c:pt>
                <c:pt idx="646">
                  <c:v>42964.503194444442</c:v>
                </c:pt>
                <c:pt idx="647">
                  <c:v>42964.503263888888</c:v>
                </c:pt>
                <c:pt idx="648">
                  <c:v>42964.503333333334</c:v>
                </c:pt>
                <c:pt idx="649">
                  <c:v>42964.50340277778</c:v>
                </c:pt>
                <c:pt idx="650">
                  <c:v>42964.503472222219</c:v>
                </c:pt>
                <c:pt idx="651">
                  <c:v>42964.503541666665</c:v>
                </c:pt>
                <c:pt idx="652">
                  <c:v>42964.503611111111</c:v>
                </c:pt>
                <c:pt idx="653">
                  <c:v>42964.503680555557</c:v>
                </c:pt>
                <c:pt idx="654">
                  <c:v>42964.503750000003</c:v>
                </c:pt>
                <c:pt idx="655">
                  <c:v>42964.503819444442</c:v>
                </c:pt>
                <c:pt idx="656">
                  <c:v>42964.503888888888</c:v>
                </c:pt>
                <c:pt idx="657">
                  <c:v>42964.503958333335</c:v>
                </c:pt>
                <c:pt idx="658">
                  <c:v>42964.504027777781</c:v>
                </c:pt>
                <c:pt idx="659">
                  <c:v>42964.50409722222</c:v>
                </c:pt>
                <c:pt idx="660">
                  <c:v>42964.504166666666</c:v>
                </c:pt>
                <c:pt idx="661">
                  <c:v>42964.504236111112</c:v>
                </c:pt>
                <c:pt idx="662">
                  <c:v>42964.504305555558</c:v>
                </c:pt>
                <c:pt idx="663">
                  <c:v>42964.504374999997</c:v>
                </c:pt>
                <c:pt idx="664">
                  <c:v>42964.504444444443</c:v>
                </c:pt>
                <c:pt idx="665">
                  <c:v>42964.504513888889</c:v>
                </c:pt>
                <c:pt idx="666">
                  <c:v>42964.504583333335</c:v>
                </c:pt>
                <c:pt idx="667">
                  <c:v>42964.504652777781</c:v>
                </c:pt>
                <c:pt idx="668">
                  <c:v>42964.50472222222</c:v>
                </c:pt>
                <c:pt idx="669">
                  <c:v>42964.504791666666</c:v>
                </c:pt>
                <c:pt idx="670">
                  <c:v>42964.504861111112</c:v>
                </c:pt>
                <c:pt idx="671">
                  <c:v>42964.504930555559</c:v>
                </c:pt>
                <c:pt idx="672">
                  <c:v>42964.504999999997</c:v>
                </c:pt>
                <c:pt idx="673">
                  <c:v>42964.505069444444</c:v>
                </c:pt>
                <c:pt idx="674">
                  <c:v>42964.50513888889</c:v>
                </c:pt>
                <c:pt idx="675">
                  <c:v>42964.505208333336</c:v>
                </c:pt>
                <c:pt idx="676">
                  <c:v>42964.505277777775</c:v>
                </c:pt>
                <c:pt idx="677">
                  <c:v>42964.505347222221</c:v>
                </c:pt>
                <c:pt idx="678">
                  <c:v>42964.505416666667</c:v>
                </c:pt>
                <c:pt idx="679">
                  <c:v>42964.505486111113</c:v>
                </c:pt>
                <c:pt idx="680">
                  <c:v>42964.505555555559</c:v>
                </c:pt>
                <c:pt idx="681">
                  <c:v>42964.505624999998</c:v>
                </c:pt>
                <c:pt idx="682">
                  <c:v>42964.505694444444</c:v>
                </c:pt>
                <c:pt idx="683">
                  <c:v>42964.50576388889</c:v>
                </c:pt>
                <c:pt idx="684">
                  <c:v>42964.505833333336</c:v>
                </c:pt>
                <c:pt idx="685">
                  <c:v>42964.505902777775</c:v>
                </c:pt>
                <c:pt idx="686">
                  <c:v>42964.505972222221</c:v>
                </c:pt>
                <c:pt idx="687">
                  <c:v>42964.506041666667</c:v>
                </c:pt>
                <c:pt idx="688">
                  <c:v>42964.506111111114</c:v>
                </c:pt>
                <c:pt idx="689">
                  <c:v>42964.506180555552</c:v>
                </c:pt>
                <c:pt idx="690">
                  <c:v>42964.506249999999</c:v>
                </c:pt>
                <c:pt idx="691">
                  <c:v>42964.506319444445</c:v>
                </c:pt>
                <c:pt idx="692">
                  <c:v>42964.506388888891</c:v>
                </c:pt>
                <c:pt idx="693">
                  <c:v>42964.506458333337</c:v>
                </c:pt>
                <c:pt idx="694">
                  <c:v>42964.506527777776</c:v>
                </c:pt>
                <c:pt idx="695">
                  <c:v>42964.506597222222</c:v>
                </c:pt>
                <c:pt idx="696">
                  <c:v>42964.506666666668</c:v>
                </c:pt>
                <c:pt idx="697">
                  <c:v>42964.506736111114</c:v>
                </c:pt>
                <c:pt idx="698">
                  <c:v>42964.506805555553</c:v>
                </c:pt>
                <c:pt idx="699">
                  <c:v>42964.506874999999</c:v>
                </c:pt>
                <c:pt idx="700">
                  <c:v>42964.506944444445</c:v>
                </c:pt>
                <c:pt idx="701">
                  <c:v>42964.507013888891</c:v>
                </c:pt>
                <c:pt idx="702">
                  <c:v>42964.50708333333</c:v>
                </c:pt>
                <c:pt idx="703">
                  <c:v>42964.507152777776</c:v>
                </c:pt>
                <c:pt idx="704">
                  <c:v>42964.507222222222</c:v>
                </c:pt>
                <c:pt idx="705">
                  <c:v>42964.507291666669</c:v>
                </c:pt>
                <c:pt idx="706">
                  <c:v>42964.507361111115</c:v>
                </c:pt>
                <c:pt idx="707">
                  <c:v>42964.507430555554</c:v>
                </c:pt>
                <c:pt idx="708">
                  <c:v>42964.5075</c:v>
                </c:pt>
                <c:pt idx="709">
                  <c:v>42964.507569444446</c:v>
                </c:pt>
                <c:pt idx="710">
                  <c:v>42964.507638888892</c:v>
                </c:pt>
                <c:pt idx="711">
                  <c:v>42964.507708333331</c:v>
                </c:pt>
                <c:pt idx="712">
                  <c:v>42964.507777777777</c:v>
                </c:pt>
                <c:pt idx="713">
                  <c:v>42964.507847222223</c:v>
                </c:pt>
                <c:pt idx="714">
                  <c:v>42964.507916666669</c:v>
                </c:pt>
                <c:pt idx="715">
                  <c:v>42964.507986111108</c:v>
                </c:pt>
                <c:pt idx="716">
                  <c:v>42964.508055555554</c:v>
                </c:pt>
                <c:pt idx="717">
                  <c:v>42964.508125</c:v>
                </c:pt>
                <c:pt idx="718">
                  <c:v>42964.508194444446</c:v>
                </c:pt>
                <c:pt idx="719">
                  <c:v>42964.508263888885</c:v>
                </c:pt>
                <c:pt idx="720">
                  <c:v>42964.508333333331</c:v>
                </c:pt>
                <c:pt idx="721">
                  <c:v>42964.508402777778</c:v>
                </c:pt>
                <c:pt idx="722">
                  <c:v>42964.508472222224</c:v>
                </c:pt>
                <c:pt idx="723">
                  <c:v>42964.50854166667</c:v>
                </c:pt>
                <c:pt idx="724">
                  <c:v>42964.508611111109</c:v>
                </c:pt>
                <c:pt idx="725">
                  <c:v>42964.508680555555</c:v>
                </c:pt>
                <c:pt idx="726">
                  <c:v>42964.508750000001</c:v>
                </c:pt>
                <c:pt idx="727">
                  <c:v>42964.508819444447</c:v>
                </c:pt>
                <c:pt idx="728">
                  <c:v>42964.508888888886</c:v>
                </c:pt>
                <c:pt idx="729">
                  <c:v>42964.508958333332</c:v>
                </c:pt>
                <c:pt idx="730">
                  <c:v>42964.509027777778</c:v>
                </c:pt>
                <c:pt idx="731">
                  <c:v>42964.509097222224</c:v>
                </c:pt>
                <c:pt idx="732">
                  <c:v>42964.509166666663</c:v>
                </c:pt>
                <c:pt idx="733">
                  <c:v>42964.509236111109</c:v>
                </c:pt>
                <c:pt idx="734">
                  <c:v>42964.509305555555</c:v>
                </c:pt>
                <c:pt idx="735">
                  <c:v>42964.509375000001</c:v>
                </c:pt>
                <c:pt idx="736">
                  <c:v>42964.509444444448</c:v>
                </c:pt>
                <c:pt idx="737">
                  <c:v>42964.509513888886</c:v>
                </c:pt>
                <c:pt idx="738">
                  <c:v>42964.509583333333</c:v>
                </c:pt>
                <c:pt idx="739">
                  <c:v>42964.509652777779</c:v>
                </c:pt>
                <c:pt idx="740">
                  <c:v>42964.509722222225</c:v>
                </c:pt>
                <c:pt idx="741">
                  <c:v>42964.509791666664</c:v>
                </c:pt>
                <c:pt idx="742">
                  <c:v>42964.50986111111</c:v>
                </c:pt>
                <c:pt idx="743">
                  <c:v>42964.509930555556</c:v>
                </c:pt>
                <c:pt idx="744">
                  <c:v>42964.51</c:v>
                </c:pt>
                <c:pt idx="745">
                  <c:v>42964.510069444441</c:v>
                </c:pt>
                <c:pt idx="746">
                  <c:v>42964.510138888887</c:v>
                </c:pt>
                <c:pt idx="747">
                  <c:v>42964.510208333333</c:v>
                </c:pt>
                <c:pt idx="748">
                  <c:v>42964.510277777779</c:v>
                </c:pt>
                <c:pt idx="749">
                  <c:v>42964.510347222225</c:v>
                </c:pt>
                <c:pt idx="750">
                  <c:v>42964.510416666664</c:v>
                </c:pt>
                <c:pt idx="751">
                  <c:v>42964.51048611111</c:v>
                </c:pt>
                <c:pt idx="752">
                  <c:v>42964.510555555556</c:v>
                </c:pt>
                <c:pt idx="753">
                  <c:v>42964.510625000003</c:v>
                </c:pt>
                <c:pt idx="754">
                  <c:v>42964.510694444441</c:v>
                </c:pt>
                <c:pt idx="755">
                  <c:v>42964.510763888888</c:v>
                </c:pt>
                <c:pt idx="756">
                  <c:v>42964.510833333334</c:v>
                </c:pt>
                <c:pt idx="757">
                  <c:v>42964.51090277778</c:v>
                </c:pt>
                <c:pt idx="758">
                  <c:v>42964.510972222219</c:v>
                </c:pt>
                <c:pt idx="759">
                  <c:v>42964.511041666665</c:v>
                </c:pt>
                <c:pt idx="760">
                  <c:v>42964.511111111111</c:v>
                </c:pt>
                <c:pt idx="761">
                  <c:v>42964.511180555557</c:v>
                </c:pt>
                <c:pt idx="762">
                  <c:v>42964.511250000003</c:v>
                </c:pt>
                <c:pt idx="763">
                  <c:v>42964.511319444442</c:v>
                </c:pt>
                <c:pt idx="764">
                  <c:v>42964.511388888888</c:v>
                </c:pt>
                <c:pt idx="765">
                  <c:v>42964.511458333334</c:v>
                </c:pt>
                <c:pt idx="766">
                  <c:v>42964.51152777778</c:v>
                </c:pt>
                <c:pt idx="767">
                  <c:v>42964.511597222219</c:v>
                </c:pt>
                <c:pt idx="768">
                  <c:v>42964.511666666665</c:v>
                </c:pt>
                <c:pt idx="769">
                  <c:v>42964.511736111112</c:v>
                </c:pt>
                <c:pt idx="770">
                  <c:v>42964.511805555558</c:v>
                </c:pt>
                <c:pt idx="771">
                  <c:v>42964.511874999997</c:v>
                </c:pt>
                <c:pt idx="772">
                  <c:v>42964.511944444443</c:v>
                </c:pt>
                <c:pt idx="773">
                  <c:v>42964.512013888889</c:v>
                </c:pt>
                <c:pt idx="774">
                  <c:v>42964.512083333335</c:v>
                </c:pt>
                <c:pt idx="775">
                  <c:v>42964.512152777781</c:v>
                </c:pt>
                <c:pt idx="776">
                  <c:v>42964.51222222222</c:v>
                </c:pt>
                <c:pt idx="777">
                  <c:v>42964.512291666666</c:v>
                </c:pt>
                <c:pt idx="778">
                  <c:v>42964.512361111112</c:v>
                </c:pt>
                <c:pt idx="779">
                  <c:v>42964.512430555558</c:v>
                </c:pt>
                <c:pt idx="780">
                  <c:v>42964.512499999997</c:v>
                </c:pt>
                <c:pt idx="781">
                  <c:v>42964.512569444443</c:v>
                </c:pt>
                <c:pt idx="782">
                  <c:v>42964.512638888889</c:v>
                </c:pt>
                <c:pt idx="783">
                  <c:v>42964.512708333335</c:v>
                </c:pt>
                <c:pt idx="784">
                  <c:v>42964.512777777774</c:v>
                </c:pt>
                <c:pt idx="785">
                  <c:v>42964.51284722222</c:v>
                </c:pt>
                <c:pt idx="786">
                  <c:v>42964.512916666667</c:v>
                </c:pt>
                <c:pt idx="787">
                  <c:v>42964.512986111113</c:v>
                </c:pt>
                <c:pt idx="788">
                  <c:v>42964.513055555559</c:v>
                </c:pt>
                <c:pt idx="789">
                  <c:v>42964.513124999998</c:v>
                </c:pt>
                <c:pt idx="790">
                  <c:v>42964.513194444444</c:v>
                </c:pt>
                <c:pt idx="791">
                  <c:v>42964.51326388889</c:v>
                </c:pt>
                <c:pt idx="792">
                  <c:v>42964.513333333336</c:v>
                </c:pt>
                <c:pt idx="793">
                  <c:v>42964.513402777775</c:v>
                </c:pt>
                <c:pt idx="794">
                  <c:v>42964.513472222221</c:v>
                </c:pt>
                <c:pt idx="795">
                  <c:v>42964.513541666667</c:v>
                </c:pt>
                <c:pt idx="796">
                  <c:v>42964.513611111113</c:v>
                </c:pt>
                <c:pt idx="797">
                  <c:v>42964.513680555552</c:v>
                </c:pt>
                <c:pt idx="798">
                  <c:v>42964.513749999998</c:v>
                </c:pt>
                <c:pt idx="799">
                  <c:v>42964.513819444444</c:v>
                </c:pt>
                <c:pt idx="800">
                  <c:v>42964.513888888891</c:v>
                </c:pt>
                <c:pt idx="801">
                  <c:v>42964.513958333337</c:v>
                </c:pt>
                <c:pt idx="802">
                  <c:v>42964.514027777775</c:v>
                </c:pt>
                <c:pt idx="803">
                  <c:v>42964.514097222222</c:v>
                </c:pt>
                <c:pt idx="804">
                  <c:v>42964.514166666668</c:v>
                </c:pt>
                <c:pt idx="805">
                  <c:v>42964.514236111114</c:v>
                </c:pt>
                <c:pt idx="806">
                  <c:v>42964.514305555553</c:v>
                </c:pt>
                <c:pt idx="807">
                  <c:v>42964.514374999999</c:v>
                </c:pt>
                <c:pt idx="808">
                  <c:v>42964.514444444445</c:v>
                </c:pt>
                <c:pt idx="809">
                  <c:v>42964.514513888891</c:v>
                </c:pt>
                <c:pt idx="810">
                  <c:v>42964.51458333333</c:v>
                </c:pt>
                <c:pt idx="811">
                  <c:v>42964.514652777776</c:v>
                </c:pt>
                <c:pt idx="812">
                  <c:v>42964.514722222222</c:v>
                </c:pt>
                <c:pt idx="813">
                  <c:v>42964.514791666668</c:v>
                </c:pt>
                <c:pt idx="814">
                  <c:v>42964.514861111114</c:v>
                </c:pt>
                <c:pt idx="815">
                  <c:v>42964.514930555553</c:v>
                </c:pt>
                <c:pt idx="816">
                  <c:v>42964.514999999999</c:v>
                </c:pt>
                <c:pt idx="817">
                  <c:v>42964.515069444446</c:v>
                </c:pt>
                <c:pt idx="818">
                  <c:v>42964.515138888892</c:v>
                </c:pt>
                <c:pt idx="819">
                  <c:v>42964.515208333331</c:v>
                </c:pt>
                <c:pt idx="820">
                  <c:v>42964.515277777777</c:v>
                </c:pt>
                <c:pt idx="821">
                  <c:v>42964.515347222223</c:v>
                </c:pt>
                <c:pt idx="822">
                  <c:v>42964.515416666669</c:v>
                </c:pt>
                <c:pt idx="823">
                  <c:v>42964.515486111108</c:v>
                </c:pt>
                <c:pt idx="824">
                  <c:v>42964.515555555554</c:v>
                </c:pt>
                <c:pt idx="825">
                  <c:v>42964.515625</c:v>
                </c:pt>
                <c:pt idx="826">
                  <c:v>42964.515694444446</c:v>
                </c:pt>
                <c:pt idx="827">
                  <c:v>42964.515763888892</c:v>
                </c:pt>
                <c:pt idx="828">
                  <c:v>42964.515833333331</c:v>
                </c:pt>
                <c:pt idx="829">
                  <c:v>42964.515902777777</c:v>
                </c:pt>
                <c:pt idx="830">
                  <c:v>42964.515972222223</c:v>
                </c:pt>
                <c:pt idx="831">
                  <c:v>42964.516041666669</c:v>
                </c:pt>
                <c:pt idx="832">
                  <c:v>42964.516111111108</c:v>
                </c:pt>
                <c:pt idx="833">
                  <c:v>42964.516180555554</c:v>
                </c:pt>
                <c:pt idx="834">
                  <c:v>42964.516250000001</c:v>
                </c:pt>
                <c:pt idx="835">
                  <c:v>42964.516319444447</c:v>
                </c:pt>
                <c:pt idx="836">
                  <c:v>42964.516388888886</c:v>
                </c:pt>
                <c:pt idx="837">
                  <c:v>42964.516458333332</c:v>
                </c:pt>
                <c:pt idx="838">
                  <c:v>42964.516527777778</c:v>
                </c:pt>
                <c:pt idx="839">
                  <c:v>42964.516597222224</c:v>
                </c:pt>
                <c:pt idx="840">
                  <c:v>42964.51666666667</c:v>
                </c:pt>
                <c:pt idx="841">
                  <c:v>42964.516736111109</c:v>
                </c:pt>
                <c:pt idx="842">
                  <c:v>42964.516805555555</c:v>
                </c:pt>
                <c:pt idx="843">
                  <c:v>42964.516875000001</c:v>
                </c:pt>
                <c:pt idx="844">
                  <c:v>42964.516944444447</c:v>
                </c:pt>
                <c:pt idx="845">
                  <c:v>42964.517013888886</c:v>
                </c:pt>
                <c:pt idx="846">
                  <c:v>42964.517083333332</c:v>
                </c:pt>
                <c:pt idx="847">
                  <c:v>42964.517152777778</c:v>
                </c:pt>
                <c:pt idx="848">
                  <c:v>42964.517222222225</c:v>
                </c:pt>
                <c:pt idx="849">
                  <c:v>42964.517291666663</c:v>
                </c:pt>
                <c:pt idx="850">
                  <c:v>42964.517361111109</c:v>
                </c:pt>
                <c:pt idx="851">
                  <c:v>42964.517430555556</c:v>
                </c:pt>
                <c:pt idx="852">
                  <c:v>42964.517500000002</c:v>
                </c:pt>
                <c:pt idx="853">
                  <c:v>42964.517569444448</c:v>
                </c:pt>
                <c:pt idx="854">
                  <c:v>42964.517638888887</c:v>
                </c:pt>
                <c:pt idx="855">
                  <c:v>42964.517708333333</c:v>
                </c:pt>
                <c:pt idx="856">
                  <c:v>42964.517777777779</c:v>
                </c:pt>
                <c:pt idx="857">
                  <c:v>42964.517847222225</c:v>
                </c:pt>
                <c:pt idx="858">
                  <c:v>42964.517916666664</c:v>
                </c:pt>
                <c:pt idx="859">
                  <c:v>42964.51798611111</c:v>
                </c:pt>
                <c:pt idx="860">
                  <c:v>42964.518055555556</c:v>
                </c:pt>
                <c:pt idx="861">
                  <c:v>42964.518125000002</c:v>
                </c:pt>
                <c:pt idx="862">
                  <c:v>42964.518194444441</c:v>
                </c:pt>
                <c:pt idx="863">
                  <c:v>42964.518263888887</c:v>
                </c:pt>
                <c:pt idx="864">
                  <c:v>42964.518333333333</c:v>
                </c:pt>
                <c:pt idx="865">
                  <c:v>42964.51840277778</c:v>
                </c:pt>
                <c:pt idx="866">
                  <c:v>42964.518472222226</c:v>
                </c:pt>
                <c:pt idx="867">
                  <c:v>42964.518541666665</c:v>
                </c:pt>
                <c:pt idx="868">
                  <c:v>42964.518611111111</c:v>
                </c:pt>
                <c:pt idx="869">
                  <c:v>42964.518680555557</c:v>
                </c:pt>
                <c:pt idx="870">
                  <c:v>42964.518750000003</c:v>
                </c:pt>
                <c:pt idx="871">
                  <c:v>42964.518819444442</c:v>
                </c:pt>
                <c:pt idx="872">
                  <c:v>42964.518888888888</c:v>
                </c:pt>
                <c:pt idx="873">
                  <c:v>42964.518958333334</c:v>
                </c:pt>
              </c:numCache>
            </c:numRef>
          </c:xVal>
          <c:yVal>
            <c:numRef>
              <c:f>'Non-Intrusive HS (2)'!$L$17:$L$1000</c:f>
              <c:numCache>
                <c:formatCode>0.00</c:formatCode>
                <c:ptCount val="984"/>
                <c:pt idx="0">
                  <c:v>82.338198170193053</c:v>
                </c:pt>
                <c:pt idx="1">
                  <c:v>82.905193178325433</c:v>
                </c:pt>
                <c:pt idx="2">
                  <c:v>83.702892283910813</c:v>
                </c:pt>
                <c:pt idx="3">
                  <c:v>84.621187558127943</c:v>
                </c:pt>
                <c:pt idx="4">
                  <c:v>84.462343990895803</c:v>
                </c:pt>
                <c:pt idx="5">
                  <c:v>83.992830445335414</c:v>
                </c:pt>
                <c:pt idx="6">
                  <c:v>84.344329150758298</c:v>
                </c:pt>
                <c:pt idx="7">
                  <c:v>83.837330367543373</c:v>
                </c:pt>
                <c:pt idx="8">
                  <c:v>83.679326067076431</c:v>
                </c:pt>
                <c:pt idx="9">
                  <c:v>84.230702384984184</c:v>
                </c:pt>
                <c:pt idx="10">
                  <c:v>85.127359630860312</c:v>
                </c:pt>
                <c:pt idx="11">
                  <c:v>85.980496405327543</c:v>
                </c:pt>
                <c:pt idx="12">
                  <c:v>85.981434081018151</c:v>
                </c:pt>
                <c:pt idx="13">
                  <c:v>85.984715945935292</c:v>
                </c:pt>
                <c:pt idx="14">
                  <c:v>85.324021092344111</c:v>
                </c:pt>
                <c:pt idx="15">
                  <c:v>83.812490423677971</c:v>
                </c:pt>
                <c:pt idx="16">
                  <c:v>84.567557904972375</c:v>
                </c:pt>
                <c:pt idx="17">
                  <c:v>84.474095676992903</c:v>
                </c:pt>
                <c:pt idx="18">
                  <c:v>84.634356923854668</c:v>
                </c:pt>
                <c:pt idx="19">
                  <c:v>82.959420552525629</c:v>
                </c:pt>
                <c:pt idx="20">
                  <c:v>82.808020515918045</c:v>
                </c:pt>
                <c:pt idx="21">
                  <c:v>84.230743586793054</c:v>
                </c:pt>
                <c:pt idx="22">
                  <c:v>83.746652148053585</c:v>
                </c:pt>
                <c:pt idx="23">
                  <c:v>84.347494725019729</c:v>
                </c:pt>
                <c:pt idx="24">
                  <c:v>84.630603344593524</c:v>
                </c:pt>
                <c:pt idx="25">
                  <c:v>84.903273659338595</c:v>
                </c:pt>
                <c:pt idx="26">
                  <c:v>85.697270704858042</c:v>
                </c:pt>
                <c:pt idx="27">
                  <c:v>86.505216312110235</c:v>
                </c:pt>
                <c:pt idx="28">
                  <c:v>86.833098347728679</c:v>
                </c:pt>
                <c:pt idx="29">
                  <c:v>87.048778445421576</c:v>
                </c:pt>
                <c:pt idx="30">
                  <c:v>86.463327467220481</c:v>
                </c:pt>
                <c:pt idx="31">
                  <c:v>84.419582267088899</c:v>
                </c:pt>
                <c:pt idx="32">
                  <c:v>83.673988014704236</c:v>
                </c:pt>
                <c:pt idx="33">
                  <c:v>84.486975771968488</c:v>
                </c:pt>
                <c:pt idx="34">
                  <c:v>85.832681102147902</c:v>
                </c:pt>
                <c:pt idx="35">
                  <c:v>85.970301029869958</c:v>
                </c:pt>
                <c:pt idx="36">
                  <c:v>84.581132660157493</c:v>
                </c:pt>
                <c:pt idx="37">
                  <c:v>83.267693828476695</c:v>
                </c:pt>
                <c:pt idx="38">
                  <c:v>81.875109631746867</c:v>
                </c:pt>
                <c:pt idx="39">
                  <c:v>80.923787909124613</c:v>
                </c:pt>
                <c:pt idx="40">
                  <c:v>77.681802611040993</c:v>
                </c:pt>
                <c:pt idx="41">
                  <c:v>78.429577216403771</c:v>
                </c:pt>
                <c:pt idx="42">
                  <c:v>79.210496150276455</c:v>
                </c:pt>
                <c:pt idx="43">
                  <c:v>79.803976755722175</c:v>
                </c:pt>
                <c:pt idx="44">
                  <c:v>79.453413670158099</c:v>
                </c:pt>
                <c:pt idx="45">
                  <c:v>79.294090758293834</c:v>
                </c:pt>
                <c:pt idx="46">
                  <c:v>80.961478546996048</c:v>
                </c:pt>
                <c:pt idx="47">
                  <c:v>81.337586535296438</c:v>
                </c:pt>
                <c:pt idx="48">
                  <c:v>82.375394264031627</c:v>
                </c:pt>
                <c:pt idx="49">
                  <c:v>83.073538999208239</c:v>
                </c:pt>
                <c:pt idx="50">
                  <c:v>83.6615250529549</c:v>
                </c:pt>
                <c:pt idx="51">
                  <c:v>84.542844557869557</c:v>
                </c:pt>
                <c:pt idx="52">
                  <c:v>85.705566874036307</c:v>
                </c:pt>
                <c:pt idx="53">
                  <c:v>85.370760038571973</c:v>
                </c:pt>
                <c:pt idx="54">
                  <c:v>84.103064768842813</c:v>
                </c:pt>
                <c:pt idx="55">
                  <c:v>84.197467131362572</c:v>
                </c:pt>
                <c:pt idx="56">
                  <c:v>84.764806228590047</c:v>
                </c:pt>
                <c:pt idx="57">
                  <c:v>84.199763985213281</c:v>
                </c:pt>
                <c:pt idx="58">
                  <c:v>85.024480880517785</c:v>
                </c:pt>
                <c:pt idx="59">
                  <c:v>86.5641376517259</c:v>
                </c:pt>
                <c:pt idx="60">
                  <c:v>86.256983771312235</c:v>
                </c:pt>
                <c:pt idx="61">
                  <c:v>83.760098813918688</c:v>
                </c:pt>
                <c:pt idx="62">
                  <c:v>83.133477366379438</c:v>
                </c:pt>
                <c:pt idx="63">
                  <c:v>82.218806464948528</c:v>
                </c:pt>
                <c:pt idx="64">
                  <c:v>81.927340334561592</c:v>
                </c:pt>
                <c:pt idx="65">
                  <c:v>81.961978426392406</c:v>
                </c:pt>
                <c:pt idx="66">
                  <c:v>82.557584669383388</c:v>
                </c:pt>
                <c:pt idx="67">
                  <c:v>81.583794190949362</c:v>
                </c:pt>
                <c:pt idx="68">
                  <c:v>81.706014627616597</c:v>
                </c:pt>
                <c:pt idx="69">
                  <c:v>81.293502163951743</c:v>
                </c:pt>
                <c:pt idx="70">
                  <c:v>80.212350008173928</c:v>
                </c:pt>
                <c:pt idx="71">
                  <c:v>79.703402851202526</c:v>
                </c:pt>
                <c:pt idx="72">
                  <c:v>79.225589558900325</c:v>
                </c:pt>
                <c:pt idx="73">
                  <c:v>79.156479824347812</c:v>
                </c:pt>
                <c:pt idx="74">
                  <c:v>79.120273841930384</c:v>
                </c:pt>
                <c:pt idx="75">
                  <c:v>81.196299314620262</c:v>
                </c:pt>
                <c:pt idx="76">
                  <c:v>82.772916620554255</c:v>
                </c:pt>
                <c:pt idx="77">
                  <c:v>82.897339104731017</c:v>
                </c:pt>
                <c:pt idx="78">
                  <c:v>81.005083907500008</c:v>
                </c:pt>
                <c:pt idx="79">
                  <c:v>79.646256124687255</c:v>
                </c:pt>
                <c:pt idx="80">
                  <c:v>79.460255643724253</c:v>
                </c:pt>
                <c:pt idx="81">
                  <c:v>80.435368482406957</c:v>
                </c:pt>
                <c:pt idx="82">
                  <c:v>79.236575712254762</c:v>
                </c:pt>
                <c:pt idx="83">
                  <c:v>78.918911927981014</c:v>
                </c:pt>
                <c:pt idx="84">
                  <c:v>77.781231561306399</c:v>
                </c:pt>
                <c:pt idx="85">
                  <c:v>77.304655880411715</c:v>
                </c:pt>
                <c:pt idx="86">
                  <c:v>78.186121511123403</c:v>
                </c:pt>
                <c:pt idx="87">
                  <c:v>78.656340587547447</c:v>
                </c:pt>
                <c:pt idx="88">
                  <c:v>79.315470198148745</c:v>
                </c:pt>
                <c:pt idx="89">
                  <c:v>80.037010660095007</c:v>
                </c:pt>
                <c:pt idx="90">
                  <c:v>78.861708053151219</c:v>
                </c:pt>
                <c:pt idx="91">
                  <c:v>78.919887377202826</c:v>
                </c:pt>
                <c:pt idx="92">
                  <c:v>79.519115310831353</c:v>
                </c:pt>
                <c:pt idx="93">
                  <c:v>81.379629731323305</c:v>
                </c:pt>
                <c:pt idx="94">
                  <c:v>82.926291678004759</c:v>
                </c:pt>
                <c:pt idx="95">
                  <c:v>84.03500784664817</c:v>
                </c:pt>
                <c:pt idx="96">
                  <c:v>84.511301879270988</c:v>
                </c:pt>
                <c:pt idx="97">
                  <c:v>84.163981589794147</c:v>
                </c:pt>
                <c:pt idx="98">
                  <c:v>85.273820065578448</c:v>
                </c:pt>
                <c:pt idx="99">
                  <c:v>85.804887841740509</c:v>
                </c:pt>
                <c:pt idx="100">
                  <c:v>85.837347448764845</c:v>
                </c:pt>
                <c:pt idx="101">
                  <c:v>85.395712104984185</c:v>
                </c:pt>
                <c:pt idx="102">
                  <c:v>84.766370392569158</c:v>
                </c:pt>
                <c:pt idx="103">
                  <c:v>84.997485871971492</c:v>
                </c:pt>
                <c:pt idx="104">
                  <c:v>86.068384752816442</c:v>
                </c:pt>
                <c:pt idx="105">
                  <c:v>85.085603546374415</c:v>
                </c:pt>
                <c:pt idx="106">
                  <c:v>85.573767634014231</c:v>
                </c:pt>
                <c:pt idx="107">
                  <c:v>85.725032709320146</c:v>
                </c:pt>
                <c:pt idx="108">
                  <c:v>85.537103248988117</c:v>
                </c:pt>
                <c:pt idx="109">
                  <c:v>86.36319093640823</c:v>
                </c:pt>
                <c:pt idx="110">
                  <c:v>85.616562343283235</c:v>
                </c:pt>
                <c:pt idx="111">
                  <c:v>84.765972806811718</c:v>
                </c:pt>
                <c:pt idx="112">
                  <c:v>84.820782604747222</c:v>
                </c:pt>
                <c:pt idx="113">
                  <c:v>84.858166791325147</c:v>
                </c:pt>
                <c:pt idx="114">
                  <c:v>82.996864700304329</c:v>
                </c:pt>
                <c:pt idx="115">
                  <c:v>83.220603694821861</c:v>
                </c:pt>
                <c:pt idx="116">
                  <c:v>83.757533869520614</c:v>
                </c:pt>
                <c:pt idx="117">
                  <c:v>83.868019655379129</c:v>
                </c:pt>
                <c:pt idx="118">
                  <c:v>84.660370992587033</c:v>
                </c:pt>
                <c:pt idx="119">
                  <c:v>84.75348052958465</c:v>
                </c:pt>
                <c:pt idx="120">
                  <c:v>84.251223779474302</c:v>
                </c:pt>
                <c:pt idx="121">
                  <c:v>84.883457962175626</c:v>
                </c:pt>
                <c:pt idx="122">
                  <c:v>84.506406869952514</c:v>
                </c:pt>
                <c:pt idx="123">
                  <c:v>85.707211827862224</c:v>
                </c:pt>
                <c:pt idx="124">
                  <c:v>84.573316139049865</c:v>
                </c:pt>
                <c:pt idx="125">
                  <c:v>83.086268194011069</c:v>
                </c:pt>
                <c:pt idx="126">
                  <c:v>81.47546649634495</c:v>
                </c:pt>
                <c:pt idx="127">
                  <c:v>81.440968300973864</c:v>
                </c:pt>
                <c:pt idx="128">
                  <c:v>80.997286167986559</c:v>
                </c:pt>
                <c:pt idx="129">
                  <c:v>81.277618131234178</c:v>
                </c:pt>
                <c:pt idx="130">
                  <c:v>82.372639028837014</c:v>
                </c:pt>
                <c:pt idx="131">
                  <c:v>81.804449754086235</c:v>
                </c:pt>
                <c:pt idx="132">
                  <c:v>83.031696160779276</c:v>
                </c:pt>
                <c:pt idx="133">
                  <c:v>82.937223870233382</c:v>
                </c:pt>
                <c:pt idx="134">
                  <c:v>83.948361618745054</c:v>
                </c:pt>
                <c:pt idx="135">
                  <c:v>84.86740661570127</c:v>
                </c:pt>
                <c:pt idx="136">
                  <c:v>85.368898680087085</c:v>
                </c:pt>
                <c:pt idx="137">
                  <c:v>85.302291538639238</c:v>
                </c:pt>
                <c:pt idx="138">
                  <c:v>85.183055094904987</c:v>
                </c:pt>
                <c:pt idx="139">
                  <c:v>84.67353701765613</c:v>
                </c:pt>
                <c:pt idx="140">
                  <c:v>85.141183414825676</c:v>
                </c:pt>
                <c:pt idx="141">
                  <c:v>85.22342346678262</c:v>
                </c:pt>
                <c:pt idx="142">
                  <c:v>84.656966680695632</c:v>
                </c:pt>
                <c:pt idx="143">
                  <c:v>83.428732629810284</c:v>
                </c:pt>
                <c:pt idx="144">
                  <c:v>83.493368771325152</c:v>
                </c:pt>
                <c:pt idx="145">
                  <c:v>84.939267564830047</c:v>
                </c:pt>
                <c:pt idx="146">
                  <c:v>85.47888197073577</c:v>
                </c:pt>
                <c:pt idx="147">
                  <c:v>85.884289717217385</c:v>
                </c:pt>
                <c:pt idx="148">
                  <c:v>85.452936387870153</c:v>
                </c:pt>
                <c:pt idx="149">
                  <c:v>86.29189399317535</c:v>
                </c:pt>
                <c:pt idx="150">
                  <c:v>86.105096304818346</c:v>
                </c:pt>
                <c:pt idx="151">
                  <c:v>86.932285405043501</c:v>
                </c:pt>
                <c:pt idx="152">
                  <c:v>86.016390057440759</c:v>
                </c:pt>
                <c:pt idx="153">
                  <c:v>86.180220405079069</c:v>
                </c:pt>
                <c:pt idx="154">
                  <c:v>85.832380938680885</c:v>
                </c:pt>
                <c:pt idx="155">
                  <c:v>85.241570198691704</c:v>
                </c:pt>
                <c:pt idx="156">
                  <c:v>85.322513019238954</c:v>
                </c:pt>
                <c:pt idx="157">
                  <c:v>85.688896175383718</c:v>
                </c:pt>
                <c:pt idx="158">
                  <c:v>83.449230452992083</c:v>
                </c:pt>
                <c:pt idx="159">
                  <c:v>83.193692477855478</c:v>
                </c:pt>
                <c:pt idx="160">
                  <c:v>83.361765062998415</c:v>
                </c:pt>
                <c:pt idx="161">
                  <c:v>84.022374063623417</c:v>
                </c:pt>
                <c:pt idx="162">
                  <c:v>85.372373525233201</c:v>
                </c:pt>
                <c:pt idx="163">
                  <c:v>86.412025137968371</c:v>
                </c:pt>
                <c:pt idx="164">
                  <c:v>87.548996780687759</c:v>
                </c:pt>
                <c:pt idx="165">
                  <c:v>87.45647305524902</c:v>
                </c:pt>
                <c:pt idx="166">
                  <c:v>84.905794763857713</c:v>
                </c:pt>
                <c:pt idx="167">
                  <c:v>84.244755320695674</c:v>
                </c:pt>
                <c:pt idx="168">
                  <c:v>85.567768313747024</c:v>
                </c:pt>
                <c:pt idx="169">
                  <c:v>84.623415942996033</c:v>
                </c:pt>
                <c:pt idx="170">
                  <c:v>83.356618791007904</c:v>
                </c:pt>
                <c:pt idx="171">
                  <c:v>83.987782101095732</c:v>
                </c:pt>
                <c:pt idx="172">
                  <c:v>83.701978592333845</c:v>
                </c:pt>
                <c:pt idx="173">
                  <c:v>84.011234227260857</c:v>
                </c:pt>
                <c:pt idx="174">
                  <c:v>84.019348806228209</c:v>
                </c:pt>
                <c:pt idx="175">
                  <c:v>83.534541629158099</c:v>
                </c:pt>
                <c:pt idx="176">
                  <c:v>83.315321679030845</c:v>
                </c:pt>
                <c:pt idx="177">
                  <c:v>83.408449580727833</c:v>
                </c:pt>
                <c:pt idx="178">
                  <c:v>83.284445715574023</c:v>
                </c:pt>
                <c:pt idx="179">
                  <c:v>82.932818128200154</c:v>
                </c:pt>
                <c:pt idx="180">
                  <c:v>82.314357373914419</c:v>
                </c:pt>
                <c:pt idx="181">
                  <c:v>83.287081365225674</c:v>
                </c:pt>
                <c:pt idx="182">
                  <c:v>83.287081365225674</c:v>
                </c:pt>
                <c:pt idx="183">
                  <c:v>83.539151344532485</c:v>
                </c:pt>
                <c:pt idx="184">
                  <c:v>82.592853753407283</c:v>
                </c:pt>
                <c:pt idx="185">
                  <c:v>82.156170868793652</c:v>
                </c:pt>
                <c:pt idx="186">
                  <c:v>81.460351796012702</c:v>
                </c:pt>
                <c:pt idx="187">
                  <c:v>82.58834417147385</c:v>
                </c:pt>
                <c:pt idx="188">
                  <c:v>82.841880710055491</c:v>
                </c:pt>
                <c:pt idx="189">
                  <c:v>83.000135339507935</c:v>
                </c:pt>
                <c:pt idx="190">
                  <c:v>83.103091567116763</c:v>
                </c:pt>
                <c:pt idx="191">
                  <c:v>82.591606651054704</c:v>
                </c:pt>
                <c:pt idx="192">
                  <c:v>83.005980299602854</c:v>
                </c:pt>
                <c:pt idx="193">
                  <c:v>83.47928006523432</c:v>
                </c:pt>
                <c:pt idx="194">
                  <c:v>82.966755765979386</c:v>
                </c:pt>
                <c:pt idx="195">
                  <c:v>83.138050276213193</c:v>
                </c:pt>
                <c:pt idx="196">
                  <c:v>82.655801454722223</c:v>
                </c:pt>
                <c:pt idx="197">
                  <c:v>82.531768803375698</c:v>
                </c:pt>
                <c:pt idx="198">
                  <c:v>84.022057340238462</c:v>
                </c:pt>
                <c:pt idx="199">
                  <c:v>85.133837296237061</c:v>
                </c:pt>
                <c:pt idx="200">
                  <c:v>85.438438042071709</c:v>
                </c:pt>
                <c:pt idx="201">
                  <c:v>84.00078001669317</c:v>
                </c:pt>
                <c:pt idx="202">
                  <c:v>84.283227070588225</c:v>
                </c:pt>
                <c:pt idx="203">
                  <c:v>83.847047949601915</c:v>
                </c:pt>
                <c:pt idx="204">
                  <c:v>84.18969278338632</c:v>
                </c:pt>
                <c:pt idx="205">
                  <c:v>85.614354322098578</c:v>
                </c:pt>
                <c:pt idx="206">
                  <c:v>85.738374901032557</c:v>
                </c:pt>
                <c:pt idx="207">
                  <c:v>84.967362594661338</c:v>
                </c:pt>
                <c:pt idx="208">
                  <c:v>84.95689985552464</c:v>
                </c:pt>
                <c:pt idx="209">
                  <c:v>84.959219349761526</c:v>
                </c:pt>
                <c:pt idx="210">
                  <c:v>85.908520939205729</c:v>
                </c:pt>
                <c:pt idx="211">
                  <c:v>85.626299004555207</c:v>
                </c:pt>
                <c:pt idx="212">
                  <c:v>86.197786722962675</c:v>
                </c:pt>
                <c:pt idx="213">
                  <c:v>86.458534125981728</c:v>
                </c:pt>
                <c:pt idx="214">
                  <c:v>86.46089430855325</c:v>
                </c:pt>
                <c:pt idx="215">
                  <c:v>86.746658316955475</c:v>
                </c:pt>
                <c:pt idx="216">
                  <c:v>86.938911414511111</c:v>
                </c:pt>
                <c:pt idx="217">
                  <c:v>88.153585976046159</c:v>
                </c:pt>
                <c:pt idx="218">
                  <c:v>89.106256137879868</c:v>
                </c:pt>
                <c:pt idx="219">
                  <c:v>88.614535014932557</c:v>
                </c:pt>
                <c:pt idx="220">
                  <c:v>88.829665150548053</c:v>
                </c:pt>
                <c:pt idx="221">
                  <c:v>89.710672126595242</c:v>
                </c:pt>
                <c:pt idx="222">
                  <c:v>90.11731369185361</c:v>
                </c:pt>
                <c:pt idx="223">
                  <c:v>87.934743872219585</c:v>
                </c:pt>
                <c:pt idx="224">
                  <c:v>86.820190091597766</c:v>
                </c:pt>
                <c:pt idx="225">
                  <c:v>87.747050277549718</c:v>
                </c:pt>
                <c:pt idx="226">
                  <c:v>87.964612631263904</c:v>
                </c:pt>
                <c:pt idx="227">
                  <c:v>88.772980325222932</c:v>
                </c:pt>
                <c:pt idx="228">
                  <c:v>89.013694943656589</c:v>
                </c:pt>
                <c:pt idx="229">
                  <c:v>89.470583716022276</c:v>
                </c:pt>
                <c:pt idx="230">
                  <c:v>90.03323797956314</c:v>
                </c:pt>
                <c:pt idx="231">
                  <c:v>91.085389250262963</c:v>
                </c:pt>
                <c:pt idx="232">
                  <c:v>88.992608440730734</c:v>
                </c:pt>
                <c:pt idx="233">
                  <c:v>87.970723992539817</c:v>
                </c:pt>
                <c:pt idx="234">
                  <c:v>88.851428699387441</c:v>
                </c:pt>
                <c:pt idx="235">
                  <c:v>89.161720748867623</c:v>
                </c:pt>
                <c:pt idx="236">
                  <c:v>88.095203141209225</c:v>
                </c:pt>
                <c:pt idx="237">
                  <c:v>86.997667375298803</c:v>
                </c:pt>
                <c:pt idx="238">
                  <c:v>86.764172659904531</c:v>
                </c:pt>
                <c:pt idx="239">
                  <c:v>87.362572191494436</c:v>
                </c:pt>
                <c:pt idx="240">
                  <c:v>86.795062507935555</c:v>
                </c:pt>
                <c:pt idx="241">
                  <c:v>87.038308417323293</c:v>
                </c:pt>
                <c:pt idx="242">
                  <c:v>89.056547455800143</c:v>
                </c:pt>
                <c:pt idx="243">
                  <c:v>90.248938835498407</c:v>
                </c:pt>
                <c:pt idx="244">
                  <c:v>90.156418987774231</c:v>
                </c:pt>
                <c:pt idx="245">
                  <c:v>89.254650100242841</c:v>
                </c:pt>
                <c:pt idx="246">
                  <c:v>88.878863985857151</c:v>
                </c:pt>
                <c:pt idx="247">
                  <c:v>87.601436066386697</c:v>
                </c:pt>
                <c:pt idx="248">
                  <c:v>87.361026624587282</c:v>
                </c:pt>
                <c:pt idx="249">
                  <c:v>87.766653032648676</c:v>
                </c:pt>
                <c:pt idx="250">
                  <c:v>88.651591054623296</c:v>
                </c:pt>
                <c:pt idx="251">
                  <c:v>88.9636175911252</c:v>
                </c:pt>
                <c:pt idx="252">
                  <c:v>88.490969148351809</c:v>
                </c:pt>
                <c:pt idx="253">
                  <c:v>87.615544724242639</c:v>
                </c:pt>
                <c:pt idx="254">
                  <c:v>88.041024390468621</c:v>
                </c:pt>
                <c:pt idx="255">
                  <c:v>88.305374750475437</c:v>
                </c:pt>
                <c:pt idx="256">
                  <c:v>89.182900302144546</c:v>
                </c:pt>
                <c:pt idx="257">
                  <c:v>89.611263719444864</c:v>
                </c:pt>
                <c:pt idx="258">
                  <c:v>88.261080595325367</c:v>
                </c:pt>
                <c:pt idx="259">
                  <c:v>87.148191555559052</c:v>
                </c:pt>
                <c:pt idx="260">
                  <c:v>87.571750717448481</c:v>
                </c:pt>
                <c:pt idx="261">
                  <c:v>88.23488599981772</c:v>
                </c:pt>
                <c:pt idx="262">
                  <c:v>88.3996668912133</c:v>
                </c:pt>
                <c:pt idx="263">
                  <c:v>88.922293488653992</c:v>
                </c:pt>
                <c:pt idx="264">
                  <c:v>89.730414832164939</c:v>
                </c:pt>
                <c:pt idx="265">
                  <c:v>90.325921894968289</c:v>
                </c:pt>
                <c:pt idx="266">
                  <c:v>90.968928624742247</c:v>
                </c:pt>
                <c:pt idx="267">
                  <c:v>90.686945660507519</c:v>
                </c:pt>
                <c:pt idx="268">
                  <c:v>88.219190319429003</c:v>
                </c:pt>
                <c:pt idx="269">
                  <c:v>88.356922681652094</c:v>
                </c:pt>
                <c:pt idx="270">
                  <c:v>86.759343057066516</c:v>
                </c:pt>
                <c:pt idx="271">
                  <c:v>87.155215912896821</c:v>
                </c:pt>
                <c:pt idx="272">
                  <c:v>88.010173636111119</c:v>
                </c:pt>
                <c:pt idx="273">
                  <c:v>88.009213673611114</c:v>
                </c:pt>
                <c:pt idx="274">
                  <c:v>88.008253711111109</c:v>
                </c:pt>
                <c:pt idx="275">
                  <c:v>88.387804131428567</c:v>
                </c:pt>
                <c:pt idx="276">
                  <c:v>89.222060771773542</c:v>
                </c:pt>
                <c:pt idx="277">
                  <c:v>89.553201700356837</c:v>
                </c:pt>
                <c:pt idx="278">
                  <c:v>89.576679455286168</c:v>
                </c:pt>
                <c:pt idx="279">
                  <c:v>90.003838510277774</c:v>
                </c:pt>
                <c:pt idx="280">
                  <c:v>89.420460056756539</c:v>
                </c:pt>
                <c:pt idx="281">
                  <c:v>88.781161936109328</c:v>
                </c:pt>
                <c:pt idx="282">
                  <c:v>87.973177314579345</c:v>
                </c:pt>
                <c:pt idx="283">
                  <c:v>86.456811930309499</c:v>
                </c:pt>
                <c:pt idx="284">
                  <c:v>86.008041611007144</c:v>
                </c:pt>
                <c:pt idx="285">
                  <c:v>84.326067007880326</c:v>
                </c:pt>
                <c:pt idx="286">
                  <c:v>82.424568656394598</c:v>
                </c:pt>
                <c:pt idx="287">
                  <c:v>83.273050691977019</c:v>
                </c:pt>
                <c:pt idx="288">
                  <c:v>84.068901498825383</c:v>
                </c:pt>
                <c:pt idx="289">
                  <c:v>84.721061351797303</c:v>
                </c:pt>
                <c:pt idx="290">
                  <c:v>84.170186738011083</c:v>
                </c:pt>
                <c:pt idx="291">
                  <c:v>84.807107432878666</c:v>
                </c:pt>
                <c:pt idx="292">
                  <c:v>85.144663393364993</c:v>
                </c:pt>
                <c:pt idx="293">
                  <c:v>85.399246727670359</c:v>
                </c:pt>
                <c:pt idx="294">
                  <c:v>84.258474045007915</c:v>
                </c:pt>
                <c:pt idx="295">
                  <c:v>82.869851133333327</c:v>
                </c:pt>
                <c:pt idx="296">
                  <c:v>81.408140945879566</c:v>
                </c:pt>
                <c:pt idx="297">
                  <c:v>81.339246913618368</c:v>
                </c:pt>
                <c:pt idx="298">
                  <c:v>81.08074998832673</c:v>
                </c:pt>
                <c:pt idx="299">
                  <c:v>80.854402717666645</c:v>
                </c:pt>
                <c:pt idx="300">
                  <c:v>80.047467526089534</c:v>
                </c:pt>
                <c:pt idx="301">
                  <c:v>80.169350336698329</c:v>
                </c:pt>
                <c:pt idx="302">
                  <c:v>81.145665481165722</c:v>
                </c:pt>
                <c:pt idx="303">
                  <c:v>80.131645368046733</c:v>
                </c:pt>
                <c:pt idx="304">
                  <c:v>78.201437940979375</c:v>
                </c:pt>
                <c:pt idx="305">
                  <c:v>79.525518373354473</c:v>
                </c:pt>
                <c:pt idx="306">
                  <c:v>81.00655631983372</c:v>
                </c:pt>
                <c:pt idx="307">
                  <c:v>81.731089269552285</c:v>
                </c:pt>
                <c:pt idx="308">
                  <c:v>82.108348382131524</c:v>
                </c:pt>
                <c:pt idx="309">
                  <c:v>81.569574982185273</c:v>
                </c:pt>
                <c:pt idx="310">
                  <c:v>82.799288950649739</c:v>
                </c:pt>
                <c:pt idx="311">
                  <c:v>83.869998239382426</c:v>
                </c:pt>
                <c:pt idx="312">
                  <c:v>83.842720648232969</c:v>
                </c:pt>
                <c:pt idx="313">
                  <c:v>83.899062536685122</c:v>
                </c:pt>
                <c:pt idx="314">
                  <c:v>83.589007915225636</c:v>
                </c:pt>
                <c:pt idx="315">
                  <c:v>84.061903411464755</c:v>
                </c:pt>
                <c:pt idx="316">
                  <c:v>82.859538220506323</c:v>
                </c:pt>
                <c:pt idx="317">
                  <c:v>80.717002305800307</c:v>
                </c:pt>
                <c:pt idx="318">
                  <c:v>80.683204966447263</c:v>
                </c:pt>
                <c:pt idx="319">
                  <c:v>81.154593916130054</c:v>
                </c:pt>
                <c:pt idx="320">
                  <c:v>81.53154963022979</c:v>
                </c:pt>
                <c:pt idx="321">
                  <c:v>82.41837909650792</c:v>
                </c:pt>
                <c:pt idx="322">
                  <c:v>83.206345767367168</c:v>
                </c:pt>
                <c:pt idx="323">
                  <c:v>83.01691754706583</c:v>
                </c:pt>
                <c:pt idx="324">
                  <c:v>81.751290630952383</c:v>
                </c:pt>
                <c:pt idx="325">
                  <c:v>81.559941185793647</c:v>
                </c:pt>
                <c:pt idx="326">
                  <c:v>83.04622219839159</c:v>
                </c:pt>
                <c:pt idx="327">
                  <c:v>83.237297129070683</c:v>
                </c:pt>
                <c:pt idx="328">
                  <c:v>83.455581887380959</c:v>
                </c:pt>
                <c:pt idx="329">
                  <c:v>82.50776153658731</c:v>
                </c:pt>
                <c:pt idx="330">
                  <c:v>82.33590576854084</c:v>
                </c:pt>
                <c:pt idx="331">
                  <c:v>82.145151627057899</c:v>
                </c:pt>
                <c:pt idx="332">
                  <c:v>82.682429799238108</c:v>
                </c:pt>
                <c:pt idx="333">
                  <c:v>82.01765549018252</c:v>
                </c:pt>
                <c:pt idx="334">
                  <c:v>81.731101212444457</c:v>
                </c:pt>
                <c:pt idx="335">
                  <c:v>81.94948130780331</c:v>
                </c:pt>
                <c:pt idx="336">
                  <c:v>81.56936306513083</c:v>
                </c:pt>
                <c:pt idx="337">
                  <c:v>82.041040757652652</c:v>
                </c:pt>
                <c:pt idx="338">
                  <c:v>81.536214758285695</c:v>
                </c:pt>
                <c:pt idx="339">
                  <c:v>81.345795364126985</c:v>
                </c:pt>
                <c:pt idx="340">
                  <c:v>80.922403769117622</c:v>
                </c:pt>
                <c:pt idx="341">
                  <c:v>80.889584390135241</c:v>
                </c:pt>
                <c:pt idx="342">
                  <c:v>80.539674798998419</c:v>
                </c:pt>
                <c:pt idx="343">
                  <c:v>81.267306924821</c:v>
                </c:pt>
                <c:pt idx="344">
                  <c:v>82.750351738085755</c:v>
                </c:pt>
                <c:pt idx="345">
                  <c:v>83.568203388104664</c:v>
                </c:pt>
                <c:pt idx="346">
                  <c:v>83.959604004411773</c:v>
                </c:pt>
                <c:pt idx="347">
                  <c:v>83.203484477551669</c:v>
                </c:pt>
                <c:pt idx="348">
                  <c:v>84.278707972494061</c:v>
                </c:pt>
                <c:pt idx="349">
                  <c:v>85.866762771637539</c:v>
                </c:pt>
                <c:pt idx="350">
                  <c:v>85.057402527085983</c:v>
                </c:pt>
                <c:pt idx="351">
                  <c:v>83.813638641953929</c:v>
                </c:pt>
                <c:pt idx="352">
                  <c:v>85.471283986507558</c:v>
                </c:pt>
                <c:pt idx="353">
                  <c:v>85.066226694816876</c:v>
                </c:pt>
                <c:pt idx="354">
                  <c:v>84.525795452537778</c:v>
                </c:pt>
                <c:pt idx="355">
                  <c:v>83.195578347844062</c:v>
                </c:pt>
                <c:pt idx="356">
                  <c:v>81.702222981025443</c:v>
                </c:pt>
                <c:pt idx="357">
                  <c:v>80.528988620461419</c:v>
                </c:pt>
                <c:pt idx="358">
                  <c:v>81.382729781726326</c:v>
                </c:pt>
                <c:pt idx="359">
                  <c:v>83.187856872378674</c:v>
                </c:pt>
                <c:pt idx="360">
                  <c:v>83.590079647987267</c:v>
                </c:pt>
                <c:pt idx="361">
                  <c:v>83.647010375154878</c:v>
                </c:pt>
                <c:pt idx="362">
                  <c:v>82.980729300095305</c:v>
                </c:pt>
                <c:pt idx="363">
                  <c:v>80.891671310818111</c:v>
                </c:pt>
                <c:pt idx="364">
                  <c:v>80.035798343343913</c:v>
                </c:pt>
                <c:pt idx="365">
                  <c:v>81.046919832758334</c:v>
                </c:pt>
                <c:pt idx="366">
                  <c:v>82.091094250842602</c:v>
                </c:pt>
                <c:pt idx="367">
                  <c:v>82.53505123169451</c:v>
                </c:pt>
                <c:pt idx="368">
                  <c:v>81.42439653494435</c:v>
                </c:pt>
                <c:pt idx="369">
                  <c:v>81.74000318279586</c:v>
                </c:pt>
                <c:pt idx="370">
                  <c:v>82.235636317115066</c:v>
                </c:pt>
                <c:pt idx="371">
                  <c:v>82.556226491625594</c:v>
                </c:pt>
                <c:pt idx="372">
                  <c:v>81.886324353065035</c:v>
                </c:pt>
                <c:pt idx="373">
                  <c:v>83.942489923043652</c:v>
                </c:pt>
                <c:pt idx="374">
                  <c:v>85.121059183271058</c:v>
                </c:pt>
                <c:pt idx="375">
                  <c:v>84.826165318659804</c:v>
                </c:pt>
                <c:pt idx="376">
                  <c:v>82.997909070499986</c:v>
                </c:pt>
                <c:pt idx="377">
                  <c:v>81.606237194472641</c:v>
                </c:pt>
                <c:pt idx="378">
                  <c:v>83.335423410788422</c:v>
                </c:pt>
                <c:pt idx="379">
                  <c:v>84.699767404178559</c:v>
                </c:pt>
                <c:pt idx="380">
                  <c:v>83.457663335075466</c:v>
                </c:pt>
                <c:pt idx="381">
                  <c:v>83.29255986250395</c:v>
                </c:pt>
                <c:pt idx="382">
                  <c:v>83.616646356148649</c:v>
                </c:pt>
                <c:pt idx="383">
                  <c:v>83.489069206865551</c:v>
                </c:pt>
                <c:pt idx="384">
                  <c:v>83.327785524904613</c:v>
                </c:pt>
                <c:pt idx="385">
                  <c:v>82.665170948179636</c:v>
                </c:pt>
                <c:pt idx="386">
                  <c:v>82.852747219701911</c:v>
                </c:pt>
                <c:pt idx="387">
                  <c:v>83.896830412984897</c:v>
                </c:pt>
                <c:pt idx="388">
                  <c:v>85.509479615973774</c:v>
                </c:pt>
                <c:pt idx="389">
                  <c:v>85.984996799550871</c:v>
                </c:pt>
                <c:pt idx="390">
                  <c:v>85.930392995047683</c:v>
                </c:pt>
                <c:pt idx="391">
                  <c:v>86.761081353456632</c:v>
                </c:pt>
                <c:pt idx="392">
                  <c:v>87.593133995875803</c:v>
                </c:pt>
                <c:pt idx="393">
                  <c:v>86.886701762515884</c:v>
                </c:pt>
                <c:pt idx="394">
                  <c:v>86.914913721977754</c:v>
                </c:pt>
                <c:pt idx="395">
                  <c:v>87.391093383741065</c:v>
                </c:pt>
                <c:pt idx="396">
                  <c:v>87.937620699686008</c:v>
                </c:pt>
                <c:pt idx="397">
                  <c:v>87.465336968823522</c:v>
                </c:pt>
                <c:pt idx="398">
                  <c:v>87.967434964420164</c:v>
                </c:pt>
                <c:pt idx="399">
                  <c:v>87.825710363054881</c:v>
                </c:pt>
                <c:pt idx="400">
                  <c:v>86.740831659702124</c:v>
                </c:pt>
                <c:pt idx="401">
                  <c:v>87.072691158301495</c:v>
                </c:pt>
                <c:pt idx="402">
                  <c:v>86.747934550667168</c:v>
                </c:pt>
                <c:pt idx="403">
                  <c:v>87.009175251959448</c:v>
                </c:pt>
                <c:pt idx="404">
                  <c:v>87.442290046698389</c:v>
                </c:pt>
                <c:pt idx="405">
                  <c:v>85.110033589797297</c:v>
                </c:pt>
                <c:pt idx="406">
                  <c:v>84.974938298384927</c:v>
                </c:pt>
                <c:pt idx="407">
                  <c:v>85.202665217957062</c:v>
                </c:pt>
                <c:pt idx="408">
                  <c:v>85.053591106619152</c:v>
                </c:pt>
                <c:pt idx="409">
                  <c:v>84.118466835920614</c:v>
                </c:pt>
                <c:pt idx="410">
                  <c:v>82.502805065147058</c:v>
                </c:pt>
                <c:pt idx="411">
                  <c:v>82.21570839716216</c:v>
                </c:pt>
                <c:pt idx="412">
                  <c:v>84.0183495666097</c:v>
                </c:pt>
                <c:pt idx="413">
                  <c:v>84.875186659952305</c:v>
                </c:pt>
                <c:pt idx="414">
                  <c:v>86.015987004852946</c:v>
                </c:pt>
                <c:pt idx="415">
                  <c:v>85.880391298646828</c:v>
                </c:pt>
                <c:pt idx="416">
                  <c:v>85.231505248034992</c:v>
                </c:pt>
                <c:pt idx="417">
                  <c:v>85.193777916719625</c:v>
                </c:pt>
                <c:pt idx="418">
                  <c:v>85.780038416102713</c:v>
                </c:pt>
                <c:pt idx="419">
                  <c:v>85.456077036645482</c:v>
                </c:pt>
                <c:pt idx="420">
                  <c:v>85.605577472131458</c:v>
                </c:pt>
                <c:pt idx="421">
                  <c:v>86.327086130350025</c:v>
                </c:pt>
                <c:pt idx="422">
                  <c:v>87.064020835330425</c:v>
                </c:pt>
                <c:pt idx="423">
                  <c:v>86.261759193127958</c:v>
                </c:pt>
                <c:pt idx="424">
                  <c:v>84.497605270688695</c:v>
                </c:pt>
                <c:pt idx="425">
                  <c:v>82.528539785962636</c:v>
                </c:pt>
                <c:pt idx="426">
                  <c:v>82.337548799860784</c:v>
                </c:pt>
                <c:pt idx="427">
                  <c:v>83.15569137325258</c:v>
                </c:pt>
                <c:pt idx="428">
                  <c:v>84.104632276747424</c:v>
                </c:pt>
                <c:pt idx="429">
                  <c:v>85.433149541640191</c:v>
                </c:pt>
                <c:pt idx="430">
                  <c:v>87.091703836583136</c:v>
                </c:pt>
                <c:pt idx="431">
                  <c:v>86.671975805869721</c:v>
                </c:pt>
                <c:pt idx="432">
                  <c:v>86.808931189387408</c:v>
                </c:pt>
                <c:pt idx="433">
                  <c:v>86.225302331416657</c:v>
                </c:pt>
                <c:pt idx="434">
                  <c:v>86.596923543387746</c:v>
                </c:pt>
                <c:pt idx="435">
                  <c:v>88.046313101173169</c:v>
                </c:pt>
                <c:pt idx="436">
                  <c:v>87.412854205019869</c:v>
                </c:pt>
                <c:pt idx="437">
                  <c:v>84.806151594476191</c:v>
                </c:pt>
                <c:pt idx="438">
                  <c:v>85.31935909468028</c:v>
                </c:pt>
                <c:pt idx="439">
                  <c:v>85.699418757786162</c:v>
                </c:pt>
                <c:pt idx="440">
                  <c:v>85.888994665607626</c:v>
                </c:pt>
                <c:pt idx="441">
                  <c:v>85.929188998886232</c:v>
                </c:pt>
                <c:pt idx="442">
                  <c:v>83.199658729888711</c:v>
                </c:pt>
                <c:pt idx="443">
                  <c:v>82.405879325894986</c:v>
                </c:pt>
                <c:pt idx="444">
                  <c:v>84.265492325337561</c:v>
                </c:pt>
                <c:pt idx="445">
                  <c:v>83.314282971485298</c:v>
                </c:pt>
                <c:pt idx="446">
                  <c:v>82.268237015409056</c:v>
                </c:pt>
                <c:pt idx="447">
                  <c:v>82.54884695194599</c:v>
                </c:pt>
                <c:pt idx="448">
                  <c:v>82.582900983691331</c:v>
                </c:pt>
                <c:pt idx="449">
                  <c:v>82.265975307523874</c:v>
                </c:pt>
                <c:pt idx="450">
                  <c:v>83.550053787887208</c:v>
                </c:pt>
                <c:pt idx="451">
                  <c:v>84.336973494603171</c:v>
                </c:pt>
                <c:pt idx="452">
                  <c:v>85.680947671917266</c:v>
                </c:pt>
                <c:pt idx="453">
                  <c:v>85.641589152835564</c:v>
                </c:pt>
                <c:pt idx="454">
                  <c:v>84.625540536841257</c:v>
                </c:pt>
                <c:pt idx="455">
                  <c:v>84.378403468282983</c:v>
                </c:pt>
                <c:pt idx="456">
                  <c:v>82.892311985955402</c:v>
                </c:pt>
                <c:pt idx="457">
                  <c:v>82.890049538582801</c:v>
                </c:pt>
                <c:pt idx="458">
                  <c:v>83.45974445334393</c:v>
                </c:pt>
                <c:pt idx="459">
                  <c:v>84.354867348803822</c:v>
                </c:pt>
                <c:pt idx="460">
                  <c:v>84.36439251449363</c:v>
                </c:pt>
                <c:pt idx="461">
                  <c:v>84.976178995147777</c:v>
                </c:pt>
                <c:pt idx="462">
                  <c:v>85.960249905482826</c:v>
                </c:pt>
                <c:pt idx="463">
                  <c:v>85.797382450031918</c:v>
                </c:pt>
                <c:pt idx="464">
                  <c:v>85.799724162292691</c:v>
                </c:pt>
                <c:pt idx="465">
                  <c:v>85.257769540390456</c:v>
                </c:pt>
                <c:pt idx="466">
                  <c:v>85.446741570306784</c:v>
                </c:pt>
                <c:pt idx="467">
                  <c:v>86.657054591359653</c:v>
                </c:pt>
                <c:pt idx="468">
                  <c:v>86.806756534307326</c:v>
                </c:pt>
                <c:pt idx="469">
                  <c:v>86.497543370091634</c:v>
                </c:pt>
                <c:pt idx="470">
                  <c:v>87.331591289864321</c:v>
                </c:pt>
                <c:pt idx="471">
                  <c:v>86.310249705980866</c:v>
                </c:pt>
                <c:pt idx="472">
                  <c:v>84.975609600797426</c:v>
                </c:pt>
                <c:pt idx="473">
                  <c:v>85.043427325937728</c:v>
                </c:pt>
                <c:pt idx="474">
                  <c:v>85.928250964035058</c:v>
                </c:pt>
                <c:pt idx="475">
                  <c:v>86.404571645653888</c:v>
                </c:pt>
                <c:pt idx="476">
                  <c:v>87.26385406491228</c:v>
                </c:pt>
                <c:pt idx="477">
                  <c:v>87.289511420358579</c:v>
                </c:pt>
                <c:pt idx="478">
                  <c:v>86.406458118859632</c:v>
                </c:pt>
                <c:pt idx="479">
                  <c:v>86.310249705980866</c:v>
                </c:pt>
                <c:pt idx="480">
                  <c:v>85.76723820120813</c:v>
                </c:pt>
                <c:pt idx="481">
                  <c:v>85.43950650412819</c:v>
                </c:pt>
                <c:pt idx="482">
                  <c:v>85.73707059322426</c:v>
                </c:pt>
                <c:pt idx="483">
                  <c:v>86.883018281221055</c:v>
                </c:pt>
                <c:pt idx="484">
                  <c:v>87.006635281096479</c:v>
                </c:pt>
                <c:pt idx="485">
                  <c:v>87.815948799217253</c:v>
                </c:pt>
                <c:pt idx="486">
                  <c:v>87.720527796501599</c:v>
                </c:pt>
                <c:pt idx="487">
                  <c:v>87.790648122478018</c:v>
                </c:pt>
                <c:pt idx="488">
                  <c:v>87.912329440375387</c:v>
                </c:pt>
                <c:pt idx="489">
                  <c:v>88.390886931785147</c:v>
                </c:pt>
                <c:pt idx="490">
                  <c:v>89.591864470023978</c:v>
                </c:pt>
                <c:pt idx="491">
                  <c:v>89.284691158114015</c:v>
                </c:pt>
                <c:pt idx="492">
                  <c:v>90.024406364592977</c:v>
                </c:pt>
                <c:pt idx="493">
                  <c:v>90.194202812667712</c:v>
                </c:pt>
                <c:pt idx="494">
                  <c:v>89.266439856412603</c:v>
                </c:pt>
                <c:pt idx="495">
                  <c:v>89.554963172713485</c:v>
                </c:pt>
                <c:pt idx="496">
                  <c:v>88.390130335986399</c:v>
                </c:pt>
                <c:pt idx="497">
                  <c:v>88.991528305027927</c:v>
                </c:pt>
                <c:pt idx="498">
                  <c:v>89.470828744393458</c:v>
                </c:pt>
                <c:pt idx="499">
                  <c:v>90.214383603925697</c:v>
                </c:pt>
                <c:pt idx="500">
                  <c:v>90.670430387709487</c:v>
                </c:pt>
                <c:pt idx="501">
                  <c:v>91.032702850607038</c:v>
                </c:pt>
                <c:pt idx="502">
                  <c:v>91.22711092373801</c:v>
                </c:pt>
                <c:pt idx="503">
                  <c:v>90.415898148732055</c:v>
                </c:pt>
                <c:pt idx="504">
                  <c:v>88.556484246661327</c:v>
                </c:pt>
                <c:pt idx="505">
                  <c:v>88.461015850535134</c:v>
                </c:pt>
                <c:pt idx="506">
                  <c:v>88.842889435039936</c:v>
                </c:pt>
                <c:pt idx="507">
                  <c:v>89.749671709824554</c:v>
                </c:pt>
                <c:pt idx="508">
                  <c:v>90.202868357478053</c:v>
                </c:pt>
                <c:pt idx="509">
                  <c:v>90.586907991316849</c:v>
                </c:pt>
                <c:pt idx="510">
                  <c:v>89.651060763272156</c:v>
                </c:pt>
                <c:pt idx="511">
                  <c:v>89.628174949968042</c:v>
                </c:pt>
                <c:pt idx="512">
                  <c:v>90.892171371237026</c:v>
                </c:pt>
                <c:pt idx="513">
                  <c:v>91.37163755515563</c:v>
                </c:pt>
                <c:pt idx="514">
                  <c:v>92.087754618422295</c:v>
                </c:pt>
                <c:pt idx="515">
                  <c:v>92.427058903463703</c:v>
                </c:pt>
                <c:pt idx="516">
                  <c:v>92.523471906839603</c:v>
                </c:pt>
                <c:pt idx="517">
                  <c:v>91.910442559472429</c:v>
                </c:pt>
                <c:pt idx="518">
                  <c:v>91.194769652537929</c:v>
                </c:pt>
                <c:pt idx="519">
                  <c:v>91.559066980495203</c:v>
                </c:pt>
                <c:pt idx="520">
                  <c:v>91.599914312270911</c:v>
                </c:pt>
                <c:pt idx="521">
                  <c:v>92.399433245007998</c:v>
                </c:pt>
                <c:pt idx="522">
                  <c:v>91.710156989828135</c:v>
                </c:pt>
                <c:pt idx="523">
                  <c:v>91.187527106145225</c:v>
                </c:pt>
                <c:pt idx="524">
                  <c:v>90.976309191793121</c:v>
                </c:pt>
                <c:pt idx="525">
                  <c:v>89.714615743406384</c:v>
                </c:pt>
                <c:pt idx="526">
                  <c:v>89.478002431664009</c:v>
                </c:pt>
                <c:pt idx="527">
                  <c:v>90.054589558958483</c:v>
                </c:pt>
                <c:pt idx="528">
                  <c:v>90.080111412699353</c:v>
                </c:pt>
                <c:pt idx="529">
                  <c:v>90.344379507102943</c:v>
                </c:pt>
                <c:pt idx="530">
                  <c:v>89.529386598875604</c:v>
                </c:pt>
                <c:pt idx="531">
                  <c:v>89.6272056376515</c:v>
                </c:pt>
                <c:pt idx="532">
                  <c:v>89.962091747030257</c:v>
                </c:pt>
                <c:pt idx="533">
                  <c:v>90.415976868796804</c:v>
                </c:pt>
                <c:pt idx="534">
                  <c:v>90.326088014163332</c:v>
                </c:pt>
                <c:pt idx="535">
                  <c:v>90.685761963181818</c:v>
                </c:pt>
                <c:pt idx="536">
                  <c:v>91.06830844792664</c:v>
                </c:pt>
                <c:pt idx="537">
                  <c:v>91.281684387808752</c:v>
                </c:pt>
                <c:pt idx="538">
                  <c:v>90.709803729641422</c:v>
                </c:pt>
                <c:pt idx="539">
                  <c:v>91.310820013781949</c:v>
                </c:pt>
                <c:pt idx="540">
                  <c:v>91.510111214988015</c:v>
                </c:pt>
                <c:pt idx="541">
                  <c:v>91.529278639808908</c:v>
                </c:pt>
                <c:pt idx="542">
                  <c:v>91.939366610375117</c:v>
                </c:pt>
                <c:pt idx="543">
                  <c:v>91.918254561821087</c:v>
                </c:pt>
                <c:pt idx="544">
                  <c:v>92.013803682987231</c:v>
                </c:pt>
                <c:pt idx="545">
                  <c:v>91.105367094696973</c:v>
                </c:pt>
                <c:pt idx="546">
                  <c:v>91.963951706060612</c:v>
                </c:pt>
                <c:pt idx="547">
                  <c:v>91.253389676916939</c:v>
                </c:pt>
                <c:pt idx="548">
                  <c:v>91.637600641932892</c:v>
                </c:pt>
                <c:pt idx="549">
                  <c:v>92.735730111961743</c:v>
                </c:pt>
                <c:pt idx="550">
                  <c:v>93.68221274106547</c:v>
                </c:pt>
                <c:pt idx="551">
                  <c:v>93.896296883357252</c:v>
                </c:pt>
                <c:pt idx="552">
                  <c:v>94.451255252597761</c:v>
                </c:pt>
                <c:pt idx="553">
                  <c:v>92.832442072944943</c:v>
                </c:pt>
                <c:pt idx="554">
                  <c:v>90.850000029824585</c:v>
                </c:pt>
                <c:pt idx="555">
                  <c:v>90.636015606863523</c:v>
                </c:pt>
                <c:pt idx="556">
                  <c:v>92.070976195071822</c:v>
                </c:pt>
                <c:pt idx="557">
                  <c:v>91.955869289496817</c:v>
                </c:pt>
                <c:pt idx="558">
                  <c:v>90.568673175398715</c:v>
                </c:pt>
                <c:pt idx="559">
                  <c:v>89.852657379588635</c:v>
                </c:pt>
                <c:pt idx="560">
                  <c:v>89.50204220518755</c:v>
                </c:pt>
                <c:pt idx="561">
                  <c:v>90.815518458817877</c:v>
                </c:pt>
                <c:pt idx="562">
                  <c:v>90.169063979265744</c:v>
                </c:pt>
                <c:pt idx="563">
                  <c:v>89.783158431237013</c:v>
                </c:pt>
                <c:pt idx="564">
                  <c:v>89.518774591467292</c:v>
                </c:pt>
                <c:pt idx="565">
                  <c:v>89.230096835247195</c:v>
                </c:pt>
                <c:pt idx="566">
                  <c:v>89.489849442617725</c:v>
                </c:pt>
                <c:pt idx="567">
                  <c:v>89.752452282428095</c:v>
                </c:pt>
                <c:pt idx="568">
                  <c:v>90.63568618324021</c:v>
                </c:pt>
                <c:pt idx="569">
                  <c:v>90.395567855555541</c:v>
                </c:pt>
                <c:pt idx="570">
                  <c:v>89.401475476316847</c:v>
                </c:pt>
                <c:pt idx="571">
                  <c:v>89.328721872870815</c:v>
                </c:pt>
                <c:pt idx="572">
                  <c:v>90.451797200379104</c:v>
                </c:pt>
                <c:pt idx="573">
                  <c:v>90.856704829206549</c:v>
                </c:pt>
                <c:pt idx="574">
                  <c:v>91.813283191307818</c:v>
                </c:pt>
                <c:pt idx="575">
                  <c:v>91.90869344090909</c:v>
                </c:pt>
                <c:pt idx="576">
                  <c:v>91.00680297761582</c:v>
                </c:pt>
                <c:pt idx="577">
                  <c:v>91.696336715680189</c:v>
                </c:pt>
                <c:pt idx="578">
                  <c:v>92.152916575027874</c:v>
                </c:pt>
                <c:pt idx="579">
                  <c:v>92.683591651271925</c:v>
                </c:pt>
                <c:pt idx="580">
                  <c:v>91.503724548968137</c:v>
                </c:pt>
                <c:pt idx="581">
                  <c:v>89.691169712537857</c:v>
                </c:pt>
                <c:pt idx="582">
                  <c:v>89.715028770131354</c:v>
                </c:pt>
                <c:pt idx="583">
                  <c:v>90.431627517667451</c:v>
                </c:pt>
                <c:pt idx="584">
                  <c:v>91.438750031693289</c:v>
                </c:pt>
                <c:pt idx="585">
                  <c:v>92.440530915992809</c:v>
                </c:pt>
                <c:pt idx="586">
                  <c:v>93.186385474461318</c:v>
                </c:pt>
                <c:pt idx="587">
                  <c:v>93.020697679090929</c:v>
                </c:pt>
                <c:pt idx="588">
                  <c:v>91.971912587998389</c:v>
                </c:pt>
                <c:pt idx="589">
                  <c:v>91.715142564764179</c:v>
                </c:pt>
                <c:pt idx="590">
                  <c:v>92.376267825211301</c:v>
                </c:pt>
                <c:pt idx="591">
                  <c:v>92.517555803415604</c:v>
                </c:pt>
                <c:pt idx="592">
                  <c:v>91.185972532575633</c:v>
                </c:pt>
                <c:pt idx="593">
                  <c:v>91.950321079534248</c:v>
                </c:pt>
                <c:pt idx="594">
                  <c:v>92.937191669209881</c:v>
                </c:pt>
                <c:pt idx="595">
                  <c:v>92.915820409520762</c:v>
                </c:pt>
                <c:pt idx="596">
                  <c:v>92.747655522709479</c:v>
                </c:pt>
                <c:pt idx="597">
                  <c:v>92.920375957887373</c:v>
                </c:pt>
                <c:pt idx="598">
                  <c:v>92.062421005391357</c:v>
                </c:pt>
                <c:pt idx="599">
                  <c:v>93.021049817072679</c:v>
                </c:pt>
                <c:pt idx="600">
                  <c:v>94.223395074839743</c:v>
                </c:pt>
                <c:pt idx="601">
                  <c:v>93.767132044815867</c:v>
                </c:pt>
                <c:pt idx="602">
                  <c:v>93.332684964868093</c:v>
                </c:pt>
                <c:pt idx="603">
                  <c:v>93.792486252247983</c:v>
                </c:pt>
                <c:pt idx="604">
                  <c:v>94.122306060107832</c:v>
                </c:pt>
                <c:pt idx="605">
                  <c:v>93.877742237587725</c:v>
                </c:pt>
                <c:pt idx="606">
                  <c:v>94.679653407641894</c:v>
                </c:pt>
                <c:pt idx="607">
                  <c:v>95.04377311439201</c:v>
                </c:pt>
                <c:pt idx="608">
                  <c:v>95.184014441325871</c:v>
                </c:pt>
                <c:pt idx="609">
                  <c:v>95.22194970333868</c:v>
                </c:pt>
                <c:pt idx="610">
                  <c:v>94.372157624696484</c:v>
                </c:pt>
                <c:pt idx="611">
                  <c:v>93.011930301854505</c:v>
                </c:pt>
                <c:pt idx="612">
                  <c:v>90.61668833366906</c:v>
                </c:pt>
                <c:pt idx="613">
                  <c:v>87.98329039885077</c:v>
                </c:pt>
                <c:pt idx="614">
                  <c:v>85.278981203186902</c:v>
                </c:pt>
                <c:pt idx="615">
                  <c:v>84.413752403785949</c:v>
                </c:pt>
                <c:pt idx="616">
                  <c:v>86.443646076009557</c:v>
                </c:pt>
                <c:pt idx="617">
                  <c:v>87.230550574689005</c:v>
                </c:pt>
                <c:pt idx="618">
                  <c:v>87.458838044408935</c:v>
                </c:pt>
                <c:pt idx="619">
                  <c:v>88.628488741141254</c:v>
                </c:pt>
                <c:pt idx="620">
                  <c:v>89.691215056658692</c:v>
                </c:pt>
                <c:pt idx="621">
                  <c:v>90.284882771215123</c:v>
                </c:pt>
                <c:pt idx="622">
                  <c:v>90.1188342914337</c:v>
                </c:pt>
                <c:pt idx="623">
                  <c:v>89.42792421946443</c:v>
                </c:pt>
                <c:pt idx="624">
                  <c:v>90.076432555779988</c:v>
                </c:pt>
                <c:pt idx="625">
                  <c:v>91.198122657003182</c:v>
                </c:pt>
                <c:pt idx="626">
                  <c:v>90.72148396587788</c:v>
                </c:pt>
                <c:pt idx="627">
                  <c:v>88.165029293636366</c:v>
                </c:pt>
                <c:pt idx="628">
                  <c:v>87.922509385822678</c:v>
                </c:pt>
                <c:pt idx="629">
                  <c:v>86.772956281249989</c:v>
                </c:pt>
                <c:pt idx="630">
                  <c:v>86.639386473564599</c:v>
                </c:pt>
                <c:pt idx="631">
                  <c:v>86.129810470127694</c:v>
                </c:pt>
                <c:pt idx="632">
                  <c:v>86.818910388508755</c:v>
                </c:pt>
                <c:pt idx="633">
                  <c:v>86.940432637681269</c:v>
                </c:pt>
                <c:pt idx="634">
                  <c:v>87.919231124474507</c:v>
                </c:pt>
                <c:pt idx="635">
                  <c:v>87.347584628216552</c:v>
                </c:pt>
                <c:pt idx="636">
                  <c:v>86.72112124835725</c:v>
                </c:pt>
                <c:pt idx="637">
                  <c:v>85.859032206228079</c:v>
                </c:pt>
                <c:pt idx="638">
                  <c:v>85.337985887006369</c:v>
                </c:pt>
                <c:pt idx="639">
                  <c:v>84.391795790087784</c:v>
                </c:pt>
                <c:pt idx="640">
                  <c:v>82.562180170087714</c:v>
                </c:pt>
                <c:pt idx="641">
                  <c:v>82.555880347934618</c:v>
                </c:pt>
                <c:pt idx="642">
                  <c:v>81.946759957669599</c:v>
                </c:pt>
                <c:pt idx="643">
                  <c:v>81.74478833668789</c:v>
                </c:pt>
                <c:pt idx="644">
                  <c:v>81.487418530143543</c:v>
                </c:pt>
                <c:pt idx="645">
                  <c:v>82.53293099580543</c:v>
                </c:pt>
                <c:pt idx="646">
                  <c:v>81.929785217557864</c:v>
                </c:pt>
                <c:pt idx="647">
                  <c:v>81.794759904701181</c:v>
                </c:pt>
                <c:pt idx="648">
                  <c:v>81.222198481789135</c:v>
                </c:pt>
                <c:pt idx="649">
                  <c:v>81.72597146577813</c:v>
                </c:pt>
                <c:pt idx="650">
                  <c:v>82.304735473434505</c:v>
                </c:pt>
                <c:pt idx="651">
                  <c:v>82.61850484077415</c:v>
                </c:pt>
                <c:pt idx="652">
                  <c:v>82.52083020130884</c:v>
                </c:pt>
                <c:pt idx="653">
                  <c:v>83.244481135450201</c:v>
                </c:pt>
                <c:pt idx="654">
                  <c:v>83.184246497956906</c:v>
                </c:pt>
                <c:pt idx="655">
                  <c:v>81.779129034553421</c:v>
                </c:pt>
                <c:pt idx="656">
                  <c:v>82.510029380750183</c:v>
                </c:pt>
                <c:pt idx="657">
                  <c:v>83.87423130628386</c:v>
                </c:pt>
                <c:pt idx="658">
                  <c:v>84.265573143005597</c:v>
                </c:pt>
                <c:pt idx="659">
                  <c:v>85.113564117129172</c:v>
                </c:pt>
                <c:pt idx="660">
                  <c:v>85.170764093014341</c:v>
                </c:pt>
                <c:pt idx="661">
                  <c:v>85.460026718325352</c:v>
                </c:pt>
                <c:pt idx="662">
                  <c:v>83.647712537791065</c:v>
                </c:pt>
                <c:pt idx="663">
                  <c:v>82.883669192009563</c:v>
                </c:pt>
                <c:pt idx="664">
                  <c:v>82.689843335079743</c:v>
                </c:pt>
                <c:pt idx="665">
                  <c:v>81.000206207203178</c:v>
                </c:pt>
                <c:pt idx="666">
                  <c:v>81.222682507613712</c:v>
                </c:pt>
                <c:pt idx="667">
                  <c:v>81.027906387398247</c:v>
                </c:pt>
                <c:pt idx="668">
                  <c:v>80.577622098971275</c:v>
                </c:pt>
                <c:pt idx="669">
                  <c:v>80.191119948221683</c:v>
                </c:pt>
                <c:pt idx="670">
                  <c:v>79.6903070735965</c:v>
                </c:pt>
                <c:pt idx="671">
                  <c:v>80.129932108192676</c:v>
                </c:pt>
                <c:pt idx="672">
                  <c:v>82.036230295243442</c:v>
                </c:pt>
                <c:pt idx="673">
                  <c:v>80.349080383413067</c:v>
                </c:pt>
                <c:pt idx="674">
                  <c:v>80.983196397047095</c:v>
                </c:pt>
                <c:pt idx="675">
                  <c:v>81.011694132535908</c:v>
                </c:pt>
                <c:pt idx="676">
                  <c:v>80.309073574700705</c:v>
                </c:pt>
                <c:pt idx="677">
                  <c:v>79.733019431931368</c:v>
                </c:pt>
                <c:pt idx="678">
                  <c:v>79.249773127342365</c:v>
                </c:pt>
                <c:pt idx="679">
                  <c:v>78.324890312408286</c:v>
                </c:pt>
                <c:pt idx="680">
                  <c:v>79.825270227438139</c:v>
                </c:pt>
                <c:pt idx="681">
                  <c:v>80.4926258844214</c:v>
                </c:pt>
                <c:pt idx="682">
                  <c:v>79.474530774509574</c:v>
                </c:pt>
                <c:pt idx="683">
                  <c:v>79.568921039039068</c:v>
                </c:pt>
                <c:pt idx="684">
                  <c:v>79.407630407212451</c:v>
                </c:pt>
                <c:pt idx="685">
                  <c:v>80.643301188450195</c:v>
                </c:pt>
                <c:pt idx="686">
                  <c:v>81.469631615873212</c:v>
                </c:pt>
                <c:pt idx="687">
                  <c:v>82.77392458926974</c:v>
                </c:pt>
                <c:pt idx="688">
                  <c:v>83.412467093813888</c:v>
                </c:pt>
                <c:pt idx="689">
                  <c:v>83.850949037125204</c:v>
                </c:pt>
                <c:pt idx="690">
                  <c:v>84.625611446264969</c:v>
                </c:pt>
                <c:pt idx="691">
                  <c:v>84.246585520107729</c:v>
                </c:pt>
                <c:pt idx="692">
                  <c:v>84.588237982824694</c:v>
                </c:pt>
                <c:pt idx="693">
                  <c:v>85.583596181979274</c:v>
                </c:pt>
                <c:pt idx="694">
                  <c:v>85.829820303075678</c:v>
                </c:pt>
                <c:pt idx="695">
                  <c:v>83.993013607942558</c:v>
                </c:pt>
                <c:pt idx="696">
                  <c:v>82.723500509193954</c:v>
                </c:pt>
                <c:pt idx="697">
                  <c:v>82.723500509193954</c:v>
                </c:pt>
                <c:pt idx="698">
                  <c:v>83.390856166177187</c:v>
                </c:pt>
                <c:pt idx="699">
                  <c:v>82.151481374636859</c:v>
                </c:pt>
                <c:pt idx="700">
                  <c:v>82.277389026148327</c:v>
                </c:pt>
                <c:pt idx="701">
                  <c:v>83.554699232875393</c:v>
                </c:pt>
                <c:pt idx="702">
                  <c:v>85.36571567749202</c:v>
                </c:pt>
                <c:pt idx="703">
                  <c:v>84.920412135861923</c:v>
                </c:pt>
                <c:pt idx="704">
                  <c:v>85.138952740406694</c:v>
                </c:pt>
                <c:pt idx="705">
                  <c:v>85.807685983979255</c:v>
                </c:pt>
                <c:pt idx="706">
                  <c:v>85.400847079780519</c:v>
                </c:pt>
                <c:pt idx="707">
                  <c:v>84.541354465849963</c:v>
                </c:pt>
                <c:pt idx="708">
                  <c:v>84.829700849189933</c:v>
                </c:pt>
                <c:pt idx="709">
                  <c:v>85.183723896713275</c:v>
                </c:pt>
                <c:pt idx="710">
                  <c:v>84.2749096454952</c:v>
                </c:pt>
                <c:pt idx="711">
                  <c:v>84.725647911782573</c:v>
                </c:pt>
                <c:pt idx="712">
                  <c:v>85.01074933274181</c:v>
                </c:pt>
                <c:pt idx="713">
                  <c:v>85.777060033741009</c:v>
                </c:pt>
                <c:pt idx="714">
                  <c:v>85.586996589552356</c:v>
                </c:pt>
                <c:pt idx="715">
                  <c:v>86.474288301246006</c:v>
                </c:pt>
                <c:pt idx="716">
                  <c:v>87.04683931626198</c:v>
                </c:pt>
                <c:pt idx="717">
                  <c:v>88.096516177124613</c:v>
                </c:pt>
                <c:pt idx="718">
                  <c:v>88.865737232971242</c:v>
                </c:pt>
                <c:pt idx="719">
                  <c:v>88.747210549528376</c:v>
                </c:pt>
                <c:pt idx="720">
                  <c:v>89.251264140363105</c:v>
                </c:pt>
                <c:pt idx="721">
                  <c:v>89.827860166344792</c:v>
                </c:pt>
                <c:pt idx="722">
                  <c:v>90.093923963678364</c:v>
                </c:pt>
                <c:pt idx="723">
                  <c:v>89.975267950581681</c:v>
                </c:pt>
                <c:pt idx="724">
                  <c:v>90.673061622947273</c:v>
                </c:pt>
                <c:pt idx="725">
                  <c:v>89.746690822214674</c:v>
                </c:pt>
                <c:pt idx="726">
                  <c:v>89.581097856456012</c:v>
                </c:pt>
                <c:pt idx="727">
                  <c:v>89.560809017865125</c:v>
                </c:pt>
                <c:pt idx="728">
                  <c:v>89.921191763426521</c:v>
                </c:pt>
                <c:pt idx="729">
                  <c:v>90.257801411742435</c:v>
                </c:pt>
                <c:pt idx="730">
                  <c:v>90.165763650000002</c:v>
                </c:pt>
                <c:pt idx="731">
                  <c:v>90.741083273482445</c:v>
                </c:pt>
                <c:pt idx="732">
                  <c:v>90.458106972316301</c:v>
                </c:pt>
                <c:pt idx="733">
                  <c:v>90.843496939560708</c:v>
                </c:pt>
                <c:pt idx="734">
                  <c:v>91.492968855091931</c:v>
                </c:pt>
                <c:pt idx="735">
                  <c:v>91.614864031533543</c:v>
                </c:pt>
                <c:pt idx="736">
                  <c:v>92.243192398095999</c:v>
                </c:pt>
                <c:pt idx="737">
                  <c:v>92.576850536150147</c:v>
                </c:pt>
                <c:pt idx="738">
                  <c:v>91.025234271434272</c:v>
                </c:pt>
                <c:pt idx="739">
                  <c:v>91.202997376679988</c:v>
                </c:pt>
                <c:pt idx="740">
                  <c:v>91.846428803839999</c:v>
                </c:pt>
                <c:pt idx="741">
                  <c:v>91.991256902835445</c:v>
                </c:pt>
                <c:pt idx="742">
                  <c:v>92.140452479815977</c:v>
                </c:pt>
                <c:pt idx="743">
                  <c:v>91.495727997478014</c:v>
                </c:pt>
                <c:pt idx="744">
                  <c:v>91.543069357158828</c:v>
                </c:pt>
                <c:pt idx="745">
                  <c:v>92.340352273524005</c:v>
                </c:pt>
                <c:pt idx="746">
                  <c:v>92.035273000596476</c:v>
                </c:pt>
                <c:pt idx="747">
                  <c:v>92.466314487162251</c:v>
                </c:pt>
                <c:pt idx="748">
                  <c:v>92.851293075791375</c:v>
                </c:pt>
                <c:pt idx="749">
                  <c:v>93.388135311421138</c:v>
                </c:pt>
                <c:pt idx="750">
                  <c:v>92.446197515987208</c:v>
                </c:pt>
                <c:pt idx="751">
                  <c:v>92.810787594304017</c:v>
                </c:pt>
                <c:pt idx="752">
                  <c:v>92.023097463955182</c:v>
                </c:pt>
                <c:pt idx="753">
                  <c:v>92.258476031079155</c:v>
                </c:pt>
                <c:pt idx="754">
                  <c:v>91.974109221846518</c:v>
                </c:pt>
                <c:pt idx="755">
                  <c:v>92.69758249287429</c:v>
                </c:pt>
                <c:pt idx="756">
                  <c:v>91.66637313087999</c:v>
                </c:pt>
                <c:pt idx="757">
                  <c:v>90.205781841096865</c:v>
                </c:pt>
                <c:pt idx="758">
                  <c:v>90.011768314555653</c:v>
                </c:pt>
                <c:pt idx="759">
                  <c:v>87.926683834000002</c:v>
                </c:pt>
                <c:pt idx="760">
                  <c:v>87.832486598681072</c:v>
                </c:pt>
                <c:pt idx="761">
                  <c:v>87.971212844219394</c:v>
                </c:pt>
                <c:pt idx="762">
                  <c:v>87.586713961120893</c:v>
                </c:pt>
                <c:pt idx="763">
                  <c:v>87.795203782335477</c:v>
                </c:pt>
                <c:pt idx="764">
                  <c:v>87.773937397093675</c:v>
                </c:pt>
                <c:pt idx="765">
                  <c:v>87.460443939374983</c:v>
                </c:pt>
                <c:pt idx="766">
                  <c:v>87.240462257610289</c:v>
                </c:pt>
                <c:pt idx="767">
                  <c:v>86.785329636794884</c:v>
                </c:pt>
                <c:pt idx="768">
                  <c:v>86.879740463605771</c:v>
                </c:pt>
                <c:pt idx="769">
                  <c:v>86.850189592558138</c:v>
                </c:pt>
                <c:pt idx="770">
                  <c:v>86.720737911458343</c:v>
                </c:pt>
                <c:pt idx="771">
                  <c:v>87.583154089583303</c:v>
                </c:pt>
                <c:pt idx="772">
                  <c:v>88.973752264800012</c:v>
                </c:pt>
                <c:pt idx="773">
                  <c:v>89.548752983040018</c:v>
                </c:pt>
                <c:pt idx="774">
                  <c:v>89.621915280384329</c:v>
                </c:pt>
                <c:pt idx="775">
                  <c:v>90.103121109047237</c:v>
                </c:pt>
                <c:pt idx="776">
                  <c:v>90.488597910528426</c:v>
                </c:pt>
                <c:pt idx="777">
                  <c:v>90.705220668959996</c:v>
                </c:pt>
                <c:pt idx="778">
                  <c:v>91.379966618600008</c:v>
                </c:pt>
                <c:pt idx="779">
                  <c:v>91.618621403833842</c:v>
                </c:pt>
                <c:pt idx="780">
                  <c:v>92.096006333187646</c:v>
                </c:pt>
                <c:pt idx="781">
                  <c:v>92.644560970499981</c:v>
                </c:pt>
                <c:pt idx="782">
                  <c:v>92.935198837727995</c:v>
                </c:pt>
                <c:pt idx="783">
                  <c:v>91.431028327901672</c:v>
                </c:pt>
                <c:pt idx="784">
                  <c:v>91.624783542629871</c:v>
                </c:pt>
                <c:pt idx="785">
                  <c:v>91.635866855236557</c:v>
                </c:pt>
                <c:pt idx="786">
                  <c:v>90.342112548162518</c:v>
                </c:pt>
                <c:pt idx="787">
                  <c:v>91.228988398859997</c:v>
                </c:pt>
                <c:pt idx="788">
                  <c:v>92.45559840289431</c:v>
                </c:pt>
                <c:pt idx="789">
                  <c:v>93.394598893978383</c:v>
                </c:pt>
                <c:pt idx="790">
                  <c:v>93.436312168294648</c:v>
                </c:pt>
                <c:pt idx="791">
                  <c:v>91.832449241620012</c:v>
                </c:pt>
                <c:pt idx="792">
                  <c:v>90.803437507778668</c:v>
                </c:pt>
                <c:pt idx="793">
                  <c:v>89.316798763971178</c:v>
                </c:pt>
                <c:pt idx="794">
                  <c:v>89.913957362003998</c:v>
                </c:pt>
                <c:pt idx="795">
                  <c:v>91.42296218595277</c:v>
                </c:pt>
                <c:pt idx="796">
                  <c:v>92.284166029923952</c:v>
                </c:pt>
                <c:pt idx="797">
                  <c:v>92.306062084099992</c:v>
                </c:pt>
                <c:pt idx="798">
                  <c:v>91.328654147478005</c:v>
                </c:pt>
                <c:pt idx="799">
                  <c:v>90.779434604220015</c:v>
                </c:pt>
                <c:pt idx="800">
                  <c:v>92.247305792449879</c:v>
                </c:pt>
                <c:pt idx="801">
                  <c:v>92.241825954924053</c:v>
                </c:pt>
                <c:pt idx="802">
                  <c:v>92.487860697866296</c:v>
                </c:pt>
                <c:pt idx="803">
                  <c:v>93.236750889254822</c:v>
                </c:pt>
                <c:pt idx="804">
                  <c:v>92.418905800228003</c:v>
                </c:pt>
                <c:pt idx="805">
                  <c:v>91.441395571585261</c:v>
                </c:pt>
                <c:pt idx="806">
                  <c:v>92.356852697626309</c:v>
                </c:pt>
                <c:pt idx="807">
                  <c:v>92.859249904463155</c:v>
                </c:pt>
                <c:pt idx="808">
                  <c:v>93.341288815380622</c:v>
                </c:pt>
                <c:pt idx="809">
                  <c:v>93.896035366756223</c:v>
                </c:pt>
                <c:pt idx="810">
                  <c:v>93.325576345372284</c:v>
                </c:pt>
                <c:pt idx="811">
                  <c:v>92.390172629407971</c:v>
                </c:pt>
                <c:pt idx="812">
                  <c:v>92.945814143502787</c:v>
                </c:pt>
                <c:pt idx="813">
                  <c:v>93.193407613961497</c:v>
                </c:pt>
                <c:pt idx="814">
                  <c:v>93.336253416144899</c:v>
                </c:pt>
                <c:pt idx="815">
                  <c:v>93.359888092671994</c:v>
                </c:pt>
                <c:pt idx="816">
                  <c:v>93.841261634251978</c:v>
                </c:pt>
                <c:pt idx="817">
                  <c:v>94.496598730876698</c:v>
                </c:pt>
                <c:pt idx="818">
                  <c:v>95.14993928088542</c:v>
                </c:pt>
                <c:pt idx="819">
                  <c:v>94.69293651026419</c:v>
                </c:pt>
                <c:pt idx="820">
                  <c:v>94.543135857164003</c:v>
                </c:pt>
                <c:pt idx="821">
                  <c:v>94.58114257548516</c:v>
                </c:pt>
                <c:pt idx="822">
                  <c:v>94.602321615336535</c:v>
                </c:pt>
                <c:pt idx="823">
                  <c:v>94.967775421094629</c:v>
                </c:pt>
                <c:pt idx="824">
                  <c:v>94.719844738634905</c:v>
                </c:pt>
                <c:pt idx="825">
                  <c:v>95.046063981320231</c:v>
                </c:pt>
                <c:pt idx="826">
                  <c:v>94.073976203200004</c:v>
                </c:pt>
                <c:pt idx="827">
                  <c:v>94.014799634943856</c:v>
                </c:pt>
                <c:pt idx="828">
                  <c:v>95.302903634284561</c:v>
                </c:pt>
                <c:pt idx="829">
                  <c:v>93.571317642813526</c:v>
                </c:pt>
                <c:pt idx="830">
                  <c:v>93.442231525469097</c:v>
                </c:pt>
                <c:pt idx="831">
                  <c:v>93.153141067401762</c:v>
                </c:pt>
                <c:pt idx="832">
                  <c:v>93.367357942516009</c:v>
                </c:pt>
                <c:pt idx="833">
                  <c:v>93.247641984190068</c:v>
                </c:pt>
                <c:pt idx="834">
                  <c:v>92.257509695587999</c:v>
                </c:pt>
                <c:pt idx="835">
                  <c:v>92.363996739213491</c:v>
                </c:pt>
                <c:pt idx="836">
                  <c:v>91.780047828039983</c:v>
                </c:pt>
                <c:pt idx="837">
                  <c:v>91.882484160553773</c:v>
                </c:pt>
                <c:pt idx="838">
                  <c:v>91.882484160553773</c:v>
                </c:pt>
                <c:pt idx="839">
                  <c:v>91.374178128542823</c:v>
                </c:pt>
                <c:pt idx="840">
                  <c:v>90.330027628187665</c:v>
                </c:pt>
                <c:pt idx="841">
                  <c:v>90.426051894827594</c:v>
                </c:pt>
                <c:pt idx="842">
                  <c:v>89.849906294987989</c:v>
                </c:pt>
                <c:pt idx="843">
                  <c:v>89.370758278444271</c:v>
                </c:pt>
                <c:pt idx="844">
                  <c:v>88.076232763290633</c:v>
                </c:pt>
                <c:pt idx="845">
                  <c:v>87.566354084935909</c:v>
                </c:pt>
                <c:pt idx="846">
                  <c:v>86.53287945768615</c:v>
                </c:pt>
                <c:pt idx="847">
                  <c:v>86.896001705115808</c:v>
                </c:pt>
                <c:pt idx="848">
                  <c:v>87.294054712113706</c:v>
                </c:pt>
                <c:pt idx="849">
                  <c:v>86.866447976946446</c:v>
                </c:pt>
                <c:pt idx="850">
                  <c:v>87.383225347306151</c:v>
                </c:pt>
                <c:pt idx="851">
                  <c:v>88.358311393914249</c:v>
                </c:pt>
                <c:pt idx="852">
                  <c:v>87.447416213775995</c:v>
                </c:pt>
                <c:pt idx="853">
                  <c:v>88.300762015393261</c:v>
                </c:pt>
                <c:pt idx="854">
                  <c:v>89.14099370068854</c:v>
                </c:pt>
                <c:pt idx="855">
                  <c:v>89.93155288524801</c:v>
                </c:pt>
                <c:pt idx="856">
                  <c:v>90.793424864767999</c:v>
                </c:pt>
                <c:pt idx="857">
                  <c:v>90.604541631589086</c:v>
                </c:pt>
                <c:pt idx="858">
                  <c:v>88.924669717435876</c:v>
                </c:pt>
                <c:pt idx="859">
                  <c:v>88.855409022882284</c:v>
                </c:pt>
                <c:pt idx="860">
                  <c:v>87.900272785833337</c:v>
                </c:pt>
                <c:pt idx="861">
                  <c:v>89.722735883750005</c:v>
                </c:pt>
                <c:pt idx="862">
                  <c:v>89.697713538155583</c:v>
                </c:pt>
                <c:pt idx="863">
                  <c:v>89.935977673114479</c:v>
                </c:pt>
                <c:pt idx="864">
                  <c:v>89.551895250497992</c:v>
                </c:pt>
                <c:pt idx="865">
                  <c:v>89.623399362564129</c:v>
                </c:pt>
                <c:pt idx="866">
                  <c:v>89.165361914851403</c:v>
                </c:pt>
                <c:pt idx="867">
                  <c:v>89.071479540984797</c:v>
                </c:pt>
                <c:pt idx="868">
                  <c:v>90.270241332429833</c:v>
                </c:pt>
                <c:pt idx="869">
                  <c:v>90.366232656688055</c:v>
                </c:pt>
                <c:pt idx="870">
                  <c:v>91.266160928426729</c:v>
                </c:pt>
                <c:pt idx="871">
                  <c:v>92.158381435838692</c:v>
                </c:pt>
                <c:pt idx="872">
                  <c:v>92.301451618104949</c:v>
                </c:pt>
                <c:pt idx="873">
                  <c:v>92.782555506041646</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numCache>
            </c:numRef>
          </c:yVal>
          <c:smooth val="0"/>
          <c:extLst>
            <c:ext xmlns:c16="http://schemas.microsoft.com/office/drawing/2014/chart" uri="{C3380CC4-5D6E-409C-BE32-E72D297353CC}">
              <c16:uniqueId val="{00000000-C048-4473-9F1C-1DF0B43083E4}"/>
            </c:ext>
          </c:extLst>
        </c:ser>
        <c:ser>
          <c:idx val="1"/>
          <c:order val="1"/>
          <c:tx>
            <c:v>Trise 2</c:v>
          </c:tx>
          <c:spPr>
            <a:ln w="28575">
              <a:noFill/>
            </a:ln>
          </c:spPr>
          <c:xVal>
            <c:numRef>
              <c:f>'Non-Intrusive HS (2)'!$B$17:$B$1000</c:f>
              <c:numCache>
                <c:formatCode>m/d/yyyy\ h:mm</c:formatCode>
                <c:ptCount val="984"/>
                <c:pt idx="0">
                  <c:v>42964.458333333336</c:v>
                </c:pt>
                <c:pt idx="1">
                  <c:v>42964.458402777775</c:v>
                </c:pt>
                <c:pt idx="2">
                  <c:v>42964.458472222221</c:v>
                </c:pt>
                <c:pt idx="3">
                  <c:v>42964.458541666667</c:v>
                </c:pt>
                <c:pt idx="4">
                  <c:v>42964.458611111113</c:v>
                </c:pt>
                <c:pt idx="5">
                  <c:v>42964.458680555559</c:v>
                </c:pt>
                <c:pt idx="6">
                  <c:v>42964.458749999998</c:v>
                </c:pt>
                <c:pt idx="7">
                  <c:v>42964.458819444444</c:v>
                </c:pt>
                <c:pt idx="8">
                  <c:v>42964.45888888889</c:v>
                </c:pt>
                <c:pt idx="9">
                  <c:v>42964.458958333336</c:v>
                </c:pt>
                <c:pt idx="10">
                  <c:v>42964.459027777775</c:v>
                </c:pt>
                <c:pt idx="11">
                  <c:v>42964.459097222221</c:v>
                </c:pt>
                <c:pt idx="12">
                  <c:v>42964.459166666667</c:v>
                </c:pt>
                <c:pt idx="13">
                  <c:v>42964.459236111114</c:v>
                </c:pt>
                <c:pt idx="14">
                  <c:v>42964.459305555552</c:v>
                </c:pt>
                <c:pt idx="15">
                  <c:v>42964.459374999999</c:v>
                </c:pt>
                <c:pt idx="16">
                  <c:v>42964.459444444445</c:v>
                </c:pt>
                <c:pt idx="17">
                  <c:v>42964.459513888891</c:v>
                </c:pt>
                <c:pt idx="18">
                  <c:v>42964.459583333337</c:v>
                </c:pt>
                <c:pt idx="19">
                  <c:v>42964.459652777776</c:v>
                </c:pt>
                <c:pt idx="20">
                  <c:v>42964.459722222222</c:v>
                </c:pt>
                <c:pt idx="21">
                  <c:v>42964.459791666668</c:v>
                </c:pt>
                <c:pt idx="22">
                  <c:v>42964.459861111114</c:v>
                </c:pt>
                <c:pt idx="23">
                  <c:v>42964.459930555553</c:v>
                </c:pt>
                <c:pt idx="24">
                  <c:v>42964.46</c:v>
                </c:pt>
                <c:pt idx="25">
                  <c:v>42964.460069444445</c:v>
                </c:pt>
                <c:pt idx="26">
                  <c:v>42964.460138888891</c:v>
                </c:pt>
                <c:pt idx="27">
                  <c:v>42964.46020833333</c:v>
                </c:pt>
                <c:pt idx="28">
                  <c:v>42964.460277777776</c:v>
                </c:pt>
                <c:pt idx="29">
                  <c:v>42964.460347222222</c:v>
                </c:pt>
                <c:pt idx="30">
                  <c:v>42964.460416666669</c:v>
                </c:pt>
                <c:pt idx="31">
                  <c:v>42964.460486111115</c:v>
                </c:pt>
                <c:pt idx="32">
                  <c:v>42964.460555555554</c:v>
                </c:pt>
                <c:pt idx="33">
                  <c:v>42964.460625</c:v>
                </c:pt>
                <c:pt idx="34">
                  <c:v>42964.460694444446</c:v>
                </c:pt>
                <c:pt idx="35">
                  <c:v>42964.460763888892</c:v>
                </c:pt>
                <c:pt idx="36">
                  <c:v>42964.460833333331</c:v>
                </c:pt>
                <c:pt idx="37">
                  <c:v>42964.460902777777</c:v>
                </c:pt>
                <c:pt idx="38">
                  <c:v>42964.460972222223</c:v>
                </c:pt>
                <c:pt idx="39">
                  <c:v>42964.461041666669</c:v>
                </c:pt>
                <c:pt idx="40">
                  <c:v>42964.461111111108</c:v>
                </c:pt>
                <c:pt idx="41">
                  <c:v>42964.461180555554</c:v>
                </c:pt>
                <c:pt idx="42">
                  <c:v>42964.46125</c:v>
                </c:pt>
                <c:pt idx="43">
                  <c:v>42964.461319444446</c:v>
                </c:pt>
                <c:pt idx="44">
                  <c:v>42964.461388888885</c:v>
                </c:pt>
                <c:pt idx="45">
                  <c:v>42964.461458333331</c:v>
                </c:pt>
                <c:pt idx="46">
                  <c:v>42964.461527777778</c:v>
                </c:pt>
                <c:pt idx="47">
                  <c:v>42964.461597222224</c:v>
                </c:pt>
                <c:pt idx="48">
                  <c:v>42964.46166666667</c:v>
                </c:pt>
                <c:pt idx="49">
                  <c:v>42964.461736111109</c:v>
                </c:pt>
                <c:pt idx="50">
                  <c:v>42964.461805555555</c:v>
                </c:pt>
                <c:pt idx="51">
                  <c:v>42964.461875000001</c:v>
                </c:pt>
                <c:pt idx="52">
                  <c:v>42964.461944444447</c:v>
                </c:pt>
                <c:pt idx="53">
                  <c:v>42964.462013888886</c:v>
                </c:pt>
                <c:pt idx="54">
                  <c:v>42964.462083333332</c:v>
                </c:pt>
                <c:pt idx="55">
                  <c:v>42964.462152777778</c:v>
                </c:pt>
                <c:pt idx="56">
                  <c:v>42964.462222222224</c:v>
                </c:pt>
                <c:pt idx="57">
                  <c:v>42964.462291666663</c:v>
                </c:pt>
                <c:pt idx="58">
                  <c:v>42964.462361111109</c:v>
                </c:pt>
                <c:pt idx="59">
                  <c:v>42964.462430555555</c:v>
                </c:pt>
                <c:pt idx="60">
                  <c:v>42964.462500000001</c:v>
                </c:pt>
                <c:pt idx="61">
                  <c:v>42964.462569444448</c:v>
                </c:pt>
                <c:pt idx="62">
                  <c:v>42964.462638888886</c:v>
                </c:pt>
                <c:pt idx="63">
                  <c:v>42964.462708333333</c:v>
                </c:pt>
                <c:pt idx="64">
                  <c:v>42964.462777777779</c:v>
                </c:pt>
                <c:pt idx="65">
                  <c:v>42964.462847222225</c:v>
                </c:pt>
                <c:pt idx="66">
                  <c:v>42964.462916666664</c:v>
                </c:pt>
                <c:pt idx="67">
                  <c:v>42964.46298611111</c:v>
                </c:pt>
                <c:pt idx="68">
                  <c:v>42964.463055555556</c:v>
                </c:pt>
                <c:pt idx="69">
                  <c:v>42964.463125000002</c:v>
                </c:pt>
                <c:pt idx="70">
                  <c:v>42964.463194444441</c:v>
                </c:pt>
                <c:pt idx="71">
                  <c:v>42964.463263888887</c:v>
                </c:pt>
                <c:pt idx="72">
                  <c:v>42964.463333333333</c:v>
                </c:pt>
                <c:pt idx="73">
                  <c:v>42964.463402777779</c:v>
                </c:pt>
                <c:pt idx="74">
                  <c:v>42964.463472222225</c:v>
                </c:pt>
                <c:pt idx="75">
                  <c:v>42964.463541666664</c:v>
                </c:pt>
                <c:pt idx="76">
                  <c:v>42964.46361111111</c:v>
                </c:pt>
                <c:pt idx="77">
                  <c:v>42964.463680555556</c:v>
                </c:pt>
                <c:pt idx="78">
                  <c:v>42964.463750000003</c:v>
                </c:pt>
                <c:pt idx="79">
                  <c:v>42964.463819444441</c:v>
                </c:pt>
                <c:pt idx="80">
                  <c:v>42964.463888888888</c:v>
                </c:pt>
                <c:pt idx="81">
                  <c:v>42964.463958333334</c:v>
                </c:pt>
                <c:pt idx="82">
                  <c:v>42964.46402777778</c:v>
                </c:pt>
                <c:pt idx="83">
                  <c:v>42964.464097222219</c:v>
                </c:pt>
                <c:pt idx="84">
                  <c:v>42964.464166666665</c:v>
                </c:pt>
                <c:pt idx="85">
                  <c:v>42964.464236111111</c:v>
                </c:pt>
                <c:pt idx="86">
                  <c:v>42964.464305555557</c:v>
                </c:pt>
                <c:pt idx="87">
                  <c:v>42964.464375000003</c:v>
                </c:pt>
                <c:pt idx="88">
                  <c:v>42964.464444444442</c:v>
                </c:pt>
                <c:pt idx="89">
                  <c:v>42964.464513888888</c:v>
                </c:pt>
                <c:pt idx="90">
                  <c:v>42964.464583333334</c:v>
                </c:pt>
                <c:pt idx="91">
                  <c:v>42964.46465277778</c:v>
                </c:pt>
                <c:pt idx="92">
                  <c:v>42964.464722222219</c:v>
                </c:pt>
                <c:pt idx="93">
                  <c:v>42964.464791666665</c:v>
                </c:pt>
                <c:pt idx="94">
                  <c:v>42964.464861111112</c:v>
                </c:pt>
                <c:pt idx="95">
                  <c:v>42964.464930555558</c:v>
                </c:pt>
                <c:pt idx="96">
                  <c:v>42964.464999999997</c:v>
                </c:pt>
                <c:pt idx="97">
                  <c:v>42964.465069444443</c:v>
                </c:pt>
                <c:pt idx="98">
                  <c:v>42964.465138888889</c:v>
                </c:pt>
                <c:pt idx="99">
                  <c:v>42964.465208333335</c:v>
                </c:pt>
                <c:pt idx="100">
                  <c:v>42964.465277777781</c:v>
                </c:pt>
                <c:pt idx="101">
                  <c:v>42964.46534722222</c:v>
                </c:pt>
                <c:pt idx="102">
                  <c:v>42964.465416666666</c:v>
                </c:pt>
                <c:pt idx="103">
                  <c:v>42964.465486111112</c:v>
                </c:pt>
                <c:pt idx="104">
                  <c:v>42964.465555555558</c:v>
                </c:pt>
                <c:pt idx="105">
                  <c:v>42964.465624999997</c:v>
                </c:pt>
                <c:pt idx="106">
                  <c:v>42964.465694444443</c:v>
                </c:pt>
                <c:pt idx="107">
                  <c:v>42964.465763888889</c:v>
                </c:pt>
                <c:pt idx="108">
                  <c:v>42964.465833333335</c:v>
                </c:pt>
                <c:pt idx="109">
                  <c:v>42964.465902777774</c:v>
                </c:pt>
                <c:pt idx="110">
                  <c:v>42964.46597222222</c:v>
                </c:pt>
                <c:pt idx="111">
                  <c:v>42964.466041666667</c:v>
                </c:pt>
                <c:pt idx="112">
                  <c:v>42964.466111111113</c:v>
                </c:pt>
                <c:pt idx="113">
                  <c:v>42964.466180555559</c:v>
                </c:pt>
                <c:pt idx="114">
                  <c:v>42964.466249999998</c:v>
                </c:pt>
                <c:pt idx="115">
                  <c:v>42964.466319444444</c:v>
                </c:pt>
                <c:pt idx="116">
                  <c:v>42964.46638888889</c:v>
                </c:pt>
                <c:pt idx="117">
                  <c:v>42964.466458333336</c:v>
                </c:pt>
                <c:pt idx="118">
                  <c:v>42964.466527777775</c:v>
                </c:pt>
                <c:pt idx="119">
                  <c:v>42964.466597222221</c:v>
                </c:pt>
                <c:pt idx="120">
                  <c:v>42964.466666666667</c:v>
                </c:pt>
                <c:pt idx="121">
                  <c:v>42964.466736111113</c:v>
                </c:pt>
                <c:pt idx="122">
                  <c:v>42964.466805555552</c:v>
                </c:pt>
                <c:pt idx="123">
                  <c:v>42964.466874999998</c:v>
                </c:pt>
                <c:pt idx="124">
                  <c:v>42964.466944444444</c:v>
                </c:pt>
                <c:pt idx="125">
                  <c:v>42964.467013888891</c:v>
                </c:pt>
                <c:pt idx="126">
                  <c:v>42964.467083333337</c:v>
                </c:pt>
                <c:pt idx="127">
                  <c:v>42964.467152777775</c:v>
                </c:pt>
                <c:pt idx="128">
                  <c:v>42964.467222222222</c:v>
                </c:pt>
                <c:pt idx="129">
                  <c:v>42964.467291666668</c:v>
                </c:pt>
                <c:pt idx="130">
                  <c:v>42964.467361111114</c:v>
                </c:pt>
                <c:pt idx="131">
                  <c:v>42964.467430555553</c:v>
                </c:pt>
                <c:pt idx="132">
                  <c:v>42964.467499999999</c:v>
                </c:pt>
                <c:pt idx="133">
                  <c:v>42964.467569444445</c:v>
                </c:pt>
                <c:pt idx="134">
                  <c:v>42964.467638888891</c:v>
                </c:pt>
                <c:pt idx="135">
                  <c:v>42964.46770833333</c:v>
                </c:pt>
                <c:pt idx="136">
                  <c:v>42964.467777777776</c:v>
                </c:pt>
                <c:pt idx="137">
                  <c:v>42964.467847222222</c:v>
                </c:pt>
                <c:pt idx="138">
                  <c:v>42964.467916666668</c:v>
                </c:pt>
                <c:pt idx="139">
                  <c:v>42964.467986111114</c:v>
                </c:pt>
                <c:pt idx="140">
                  <c:v>42964.468055555553</c:v>
                </c:pt>
                <c:pt idx="141">
                  <c:v>42964.468124999999</c:v>
                </c:pt>
                <c:pt idx="142">
                  <c:v>42964.468194444446</c:v>
                </c:pt>
                <c:pt idx="143">
                  <c:v>42964.468263888892</c:v>
                </c:pt>
                <c:pt idx="144">
                  <c:v>42964.468333333331</c:v>
                </c:pt>
                <c:pt idx="145">
                  <c:v>42964.468402777777</c:v>
                </c:pt>
                <c:pt idx="146">
                  <c:v>42964.468472222223</c:v>
                </c:pt>
                <c:pt idx="147">
                  <c:v>42964.468541666669</c:v>
                </c:pt>
                <c:pt idx="148">
                  <c:v>42964.468611111108</c:v>
                </c:pt>
                <c:pt idx="149">
                  <c:v>42964.468680555554</c:v>
                </c:pt>
                <c:pt idx="150">
                  <c:v>42964.46875</c:v>
                </c:pt>
                <c:pt idx="151">
                  <c:v>42964.468819444446</c:v>
                </c:pt>
                <c:pt idx="152">
                  <c:v>42964.468888888892</c:v>
                </c:pt>
                <c:pt idx="153">
                  <c:v>42964.468958333331</c:v>
                </c:pt>
                <c:pt idx="154">
                  <c:v>42964.469027777777</c:v>
                </c:pt>
                <c:pt idx="155">
                  <c:v>42964.469097222223</c:v>
                </c:pt>
                <c:pt idx="156">
                  <c:v>42964.469166666669</c:v>
                </c:pt>
                <c:pt idx="157">
                  <c:v>42964.469236111108</c:v>
                </c:pt>
                <c:pt idx="158">
                  <c:v>42964.469305555554</c:v>
                </c:pt>
                <c:pt idx="159">
                  <c:v>42964.469375000001</c:v>
                </c:pt>
                <c:pt idx="160">
                  <c:v>42964.469444444447</c:v>
                </c:pt>
                <c:pt idx="161">
                  <c:v>42964.469513888886</c:v>
                </c:pt>
                <c:pt idx="162">
                  <c:v>42964.469583333332</c:v>
                </c:pt>
                <c:pt idx="163">
                  <c:v>42964.469652777778</c:v>
                </c:pt>
                <c:pt idx="164">
                  <c:v>42964.469722222224</c:v>
                </c:pt>
                <c:pt idx="165">
                  <c:v>42964.46979166667</c:v>
                </c:pt>
                <c:pt idx="166">
                  <c:v>42964.469861111109</c:v>
                </c:pt>
                <c:pt idx="167">
                  <c:v>42964.469930555555</c:v>
                </c:pt>
                <c:pt idx="168">
                  <c:v>42964.47</c:v>
                </c:pt>
                <c:pt idx="169">
                  <c:v>42964.470069444447</c:v>
                </c:pt>
                <c:pt idx="170">
                  <c:v>42964.470138888886</c:v>
                </c:pt>
                <c:pt idx="171">
                  <c:v>42964.470208333332</c:v>
                </c:pt>
                <c:pt idx="172">
                  <c:v>42964.470277777778</c:v>
                </c:pt>
                <c:pt idx="173">
                  <c:v>42964.470347222225</c:v>
                </c:pt>
                <c:pt idx="174">
                  <c:v>42964.470416666663</c:v>
                </c:pt>
                <c:pt idx="175">
                  <c:v>42964.470486111109</c:v>
                </c:pt>
                <c:pt idx="176">
                  <c:v>42964.470555555556</c:v>
                </c:pt>
                <c:pt idx="177">
                  <c:v>42964.470625000002</c:v>
                </c:pt>
                <c:pt idx="178">
                  <c:v>42964.470694444448</c:v>
                </c:pt>
                <c:pt idx="179">
                  <c:v>42964.470763888887</c:v>
                </c:pt>
                <c:pt idx="180">
                  <c:v>42964.470833333333</c:v>
                </c:pt>
                <c:pt idx="181">
                  <c:v>42964.470902777779</c:v>
                </c:pt>
                <c:pt idx="182">
                  <c:v>42964.470972222225</c:v>
                </c:pt>
                <c:pt idx="183">
                  <c:v>42964.471041666664</c:v>
                </c:pt>
                <c:pt idx="184">
                  <c:v>42964.47111111111</c:v>
                </c:pt>
                <c:pt idx="185">
                  <c:v>42964.471180555556</c:v>
                </c:pt>
                <c:pt idx="186">
                  <c:v>42964.471250000002</c:v>
                </c:pt>
                <c:pt idx="187">
                  <c:v>42964.471319444441</c:v>
                </c:pt>
                <c:pt idx="188">
                  <c:v>42964.471388888887</c:v>
                </c:pt>
                <c:pt idx="189">
                  <c:v>42964.471458333333</c:v>
                </c:pt>
                <c:pt idx="190">
                  <c:v>42964.47152777778</c:v>
                </c:pt>
                <c:pt idx="191">
                  <c:v>42964.471597222226</c:v>
                </c:pt>
                <c:pt idx="192">
                  <c:v>42964.471666666665</c:v>
                </c:pt>
                <c:pt idx="193">
                  <c:v>42964.471736111111</c:v>
                </c:pt>
                <c:pt idx="194">
                  <c:v>42964.471805555557</c:v>
                </c:pt>
                <c:pt idx="195">
                  <c:v>42964.471875000003</c:v>
                </c:pt>
                <c:pt idx="196">
                  <c:v>42964.471944444442</c:v>
                </c:pt>
                <c:pt idx="197">
                  <c:v>42964.472013888888</c:v>
                </c:pt>
                <c:pt idx="198">
                  <c:v>42964.472083333334</c:v>
                </c:pt>
                <c:pt idx="199">
                  <c:v>42964.47215277778</c:v>
                </c:pt>
                <c:pt idx="200">
                  <c:v>42964.472222222219</c:v>
                </c:pt>
                <c:pt idx="201">
                  <c:v>42964.472291666665</c:v>
                </c:pt>
                <c:pt idx="202">
                  <c:v>42964.472361111111</c:v>
                </c:pt>
                <c:pt idx="203">
                  <c:v>42964.472430555557</c:v>
                </c:pt>
                <c:pt idx="204">
                  <c:v>42964.472500000003</c:v>
                </c:pt>
                <c:pt idx="205">
                  <c:v>42964.472569444442</c:v>
                </c:pt>
                <c:pt idx="206">
                  <c:v>42964.472638888888</c:v>
                </c:pt>
                <c:pt idx="207">
                  <c:v>42964.472708333335</c:v>
                </c:pt>
                <c:pt idx="208">
                  <c:v>42964.472777777781</c:v>
                </c:pt>
                <c:pt idx="209">
                  <c:v>42964.47284722222</c:v>
                </c:pt>
                <c:pt idx="210">
                  <c:v>42964.472916666666</c:v>
                </c:pt>
                <c:pt idx="211">
                  <c:v>42964.472986111112</c:v>
                </c:pt>
                <c:pt idx="212">
                  <c:v>42964.473055555558</c:v>
                </c:pt>
                <c:pt idx="213">
                  <c:v>42964.473124999997</c:v>
                </c:pt>
                <c:pt idx="214">
                  <c:v>42964.473194444443</c:v>
                </c:pt>
                <c:pt idx="215">
                  <c:v>42964.473263888889</c:v>
                </c:pt>
                <c:pt idx="216">
                  <c:v>42964.473333333335</c:v>
                </c:pt>
                <c:pt idx="217">
                  <c:v>42964.473402777781</c:v>
                </c:pt>
                <c:pt idx="218">
                  <c:v>42964.47347222222</c:v>
                </c:pt>
                <c:pt idx="219">
                  <c:v>42964.473541666666</c:v>
                </c:pt>
                <c:pt idx="220">
                  <c:v>42964.473611111112</c:v>
                </c:pt>
                <c:pt idx="221">
                  <c:v>42964.473680555559</c:v>
                </c:pt>
                <c:pt idx="222">
                  <c:v>42964.473749999997</c:v>
                </c:pt>
                <c:pt idx="223">
                  <c:v>42964.473819444444</c:v>
                </c:pt>
                <c:pt idx="224">
                  <c:v>42964.47388888889</c:v>
                </c:pt>
                <c:pt idx="225">
                  <c:v>42964.473958333336</c:v>
                </c:pt>
                <c:pt idx="226">
                  <c:v>42964.474027777775</c:v>
                </c:pt>
                <c:pt idx="227">
                  <c:v>42964.474097222221</c:v>
                </c:pt>
                <c:pt idx="228">
                  <c:v>42964.474166666667</c:v>
                </c:pt>
                <c:pt idx="229">
                  <c:v>42964.474236111113</c:v>
                </c:pt>
                <c:pt idx="230">
                  <c:v>42964.474305555559</c:v>
                </c:pt>
                <c:pt idx="231">
                  <c:v>42964.474374999998</c:v>
                </c:pt>
                <c:pt idx="232">
                  <c:v>42964.474444444444</c:v>
                </c:pt>
                <c:pt idx="233">
                  <c:v>42964.47451388889</c:v>
                </c:pt>
                <c:pt idx="234">
                  <c:v>42964.474583333336</c:v>
                </c:pt>
                <c:pt idx="235">
                  <c:v>42964.474652777775</c:v>
                </c:pt>
                <c:pt idx="236">
                  <c:v>42964.474722222221</c:v>
                </c:pt>
                <c:pt idx="237">
                  <c:v>42964.474791666667</c:v>
                </c:pt>
                <c:pt idx="238">
                  <c:v>42964.474861111114</c:v>
                </c:pt>
                <c:pt idx="239">
                  <c:v>42964.474930555552</c:v>
                </c:pt>
                <c:pt idx="240">
                  <c:v>42964.474999999999</c:v>
                </c:pt>
                <c:pt idx="241">
                  <c:v>42964.475069444445</c:v>
                </c:pt>
                <c:pt idx="242">
                  <c:v>42964.475138888891</c:v>
                </c:pt>
                <c:pt idx="243">
                  <c:v>42964.475208333337</c:v>
                </c:pt>
                <c:pt idx="244">
                  <c:v>42964.475277777776</c:v>
                </c:pt>
                <c:pt idx="245">
                  <c:v>42964.475347222222</c:v>
                </c:pt>
                <c:pt idx="246">
                  <c:v>42964.475416666668</c:v>
                </c:pt>
                <c:pt idx="247">
                  <c:v>42964.475486111114</c:v>
                </c:pt>
                <c:pt idx="248">
                  <c:v>42964.475555555553</c:v>
                </c:pt>
                <c:pt idx="249">
                  <c:v>42964.475624999999</c:v>
                </c:pt>
                <c:pt idx="250">
                  <c:v>42964.475694444445</c:v>
                </c:pt>
                <c:pt idx="251">
                  <c:v>42964.475763888891</c:v>
                </c:pt>
                <c:pt idx="252">
                  <c:v>42964.47583333333</c:v>
                </c:pt>
                <c:pt idx="253">
                  <c:v>42964.475902777776</c:v>
                </c:pt>
                <c:pt idx="254">
                  <c:v>42964.475972222222</c:v>
                </c:pt>
                <c:pt idx="255">
                  <c:v>42964.476041666669</c:v>
                </c:pt>
                <c:pt idx="256">
                  <c:v>42964.476111111115</c:v>
                </c:pt>
                <c:pt idx="257">
                  <c:v>42964.476180555554</c:v>
                </c:pt>
                <c:pt idx="258">
                  <c:v>42964.47625</c:v>
                </c:pt>
                <c:pt idx="259">
                  <c:v>42964.476319444446</c:v>
                </c:pt>
                <c:pt idx="260">
                  <c:v>42964.476388888892</c:v>
                </c:pt>
                <c:pt idx="261">
                  <c:v>42964.476458333331</c:v>
                </c:pt>
                <c:pt idx="262">
                  <c:v>42964.476527777777</c:v>
                </c:pt>
                <c:pt idx="263">
                  <c:v>42964.476597222223</c:v>
                </c:pt>
                <c:pt idx="264">
                  <c:v>42964.476666666669</c:v>
                </c:pt>
                <c:pt idx="265">
                  <c:v>42964.476736111108</c:v>
                </c:pt>
                <c:pt idx="266">
                  <c:v>42964.476805555554</c:v>
                </c:pt>
                <c:pt idx="267">
                  <c:v>42964.476875</c:v>
                </c:pt>
                <c:pt idx="268">
                  <c:v>42964.476944444446</c:v>
                </c:pt>
                <c:pt idx="269">
                  <c:v>42964.477013888885</c:v>
                </c:pt>
                <c:pt idx="270">
                  <c:v>42964.477083333331</c:v>
                </c:pt>
                <c:pt idx="271">
                  <c:v>42964.477152777778</c:v>
                </c:pt>
                <c:pt idx="272">
                  <c:v>42964.477222222224</c:v>
                </c:pt>
                <c:pt idx="273">
                  <c:v>42964.47729166667</c:v>
                </c:pt>
                <c:pt idx="274">
                  <c:v>42964.477361111109</c:v>
                </c:pt>
                <c:pt idx="275">
                  <c:v>42964.477430555555</c:v>
                </c:pt>
                <c:pt idx="276">
                  <c:v>42964.477500000001</c:v>
                </c:pt>
                <c:pt idx="277">
                  <c:v>42964.477569444447</c:v>
                </c:pt>
                <c:pt idx="278">
                  <c:v>42964.477638888886</c:v>
                </c:pt>
                <c:pt idx="279">
                  <c:v>42964.477708333332</c:v>
                </c:pt>
                <c:pt idx="280">
                  <c:v>42964.477777777778</c:v>
                </c:pt>
                <c:pt idx="281">
                  <c:v>42964.477847222224</c:v>
                </c:pt>
                <c:pt idx="282">
                  <c:v>42964.477916666663</c:v>
                </c:pt>
                <c:pt idx="283">
                  <c:v>42964.477986111109</c:v>
                </c:pt>
                <c:pt idx="284">
                  <c:v>42964.478055555555</c:v>
                </c:pt>
                <c:pt idx="285">
                  <c:v>42964.478125000001</c:v>
                </c:pt>
                <c:pt idx="286">
                  <c:v>42964.478194444448</c:v>
                </c:pt>
                <c:pt idx="287">
                  <c:v>42964.478263888886</c:v>
                </c:pt>
                <c:pt idx="288">
                  <c:v>42964.478333333333</c:v>
                </c:pt>
                <c:pt idx="289">
                  <c:v>42964.478402777779</c:v>
                </c:pt>
                <c:pt idx="290">
                  <c:v>42964.478472222225</c:v>
                </c:pt>
                <c:pt idx="291">
                  <c:v>42964.478541666664</c:v>
                </c:pt>
                <c:pt idx="292">
                  <c:v>42964.47861111111</c:v>
                </c:pt>
                <c:pt idx="293">
                  <c:v>42964.478680555556</c:v>
                </c:pt>
                <c:pt idx="294">
                  <c:v>42964.478750000002</c:v>
                </c:pt>
                <c:pt idx="295">
                  <c:v>42964.478819444441</c:v>
                </c:pt>
                <c:pt idx="296">
                  <c:v>42964.478888888887</c:v>
                </c:pt>
                <c:pt idx="297">
                  <c:v>42964.478958333333</c:v>
                </c:pt>
                <c:pt idx="298">
                  <c:v>42964.479027777779</c:v>
                </c:pt>
                <c:pt idx="299">
                  <c:v>42964.479097222225</c:v>
                </c:pt>
                <c:pt idx="300">
                  <c:v>42964.479166666664</c:v>
                </c:pt>
                <c:pt idx="301">
                  <c:v>42964.47923611111</c:v>
                </c:pt>
                <c:pt idx="302">
                  <c:v>42964.479305555556</c:v>
                </c:pt>
                <c:pt idx="303">
                  <c:v>42964.479375000003</c:v>
                </c:pt>
                <c:pt idx="304">
                  <c:v>42964.479444444441</c:v>
                </c:pt>
                <c:pt idx="305">
                  <c:v>42964.479513888888</c:v>
                </c:pt>
                <c:pt idx="306">
                  <c:v>42964.479583333334</c:v>
                </c:pt>
                <c:pt idx="307">
                  <c:v>42964.47965277778</c:v>
                </c:pt>
                <c:pt idx="308">
                  <c:v>42964.479722222219</c:v>
                </c:pt>
                <c:pt idx="309">
                  <c:v>42964.479791666665</c:v>
                </c:pt>
                <c:pt idx="310">
                  <c:v>42964.479861111111</c:v>
                </c:pt>
                <c:pt idx="311">
                  <c:v>42964.479930555557</c:v>
                </c:pt>
                <c:pt idx="312">
                  <c:v>42964.480000000003</c:v>
                </c:pt>
                <c:pt idx="313">
                  <c:v>42964.480069444442</c:v>
                </c:pt>
                <c:pt idx="314">
                  <c:v>42964.480138888888</c:v>
                </c:pt>
                <c:pt idx="315">
                  <c:v>42964.480208333334</c:v>
                </c:pt>
                <c:pt idx="316">
                  <c:v>42964.48027777778</c:v>
                </c:pt>
                <c:pt idx="317">
                  <c:v>42964.480347222219</c:v>
                </c:pt>
                <c:pt idx="318">
                  <c:v>42964.480416666665</c:v>
                </c:pt>
                <c:pt idx="319">
                  <c:v>42964.480486111112</c:v>
                </c:pt>
                <c:pt idx="320">
                  <c:v>42964.480555555558</c:v>
                </c:pt>
                <c:pt idx="321">
                  <c:v>42964.480624999997</c:v>
                </c:pt>
                <c:pt idx="322">
                  <c:v>42964.480694444443</c:v>
                </c:pt>
                <c:pt idx="323">
                  <c:v>42964.480763888889</c:v>
                </c:pt>
                <c:pt idx="324">
                  <c:v>42964.480833333335</c:v>
                </c:pt>
                <c:pt idx="325">
                  <c:v>42964.480902777781</c:v>
                </c:pt>
                <c:pt idx="326">
                  <c:v>42964.48097222222</c:v>
                </c:pt>
                <c:pt idx="327">
                  <c:v>42964.481041666666</c:v>
                </c:pt>
                <c:pt idx="328">
                  <c:v>42964.481111111112</c:v>
                </c:pt>
                <c:pt idx="329">
                  <c:v>42964.481180555558</c:v>
                </c:pt>
                <c:pt idx="330">
                  <c:v>42964.481249999997</c:v>
                </c:pt>
                <c:pt idx="331">
                  <c:v>42964.481319444443</c:v>
                </c:pt>
                <c:pt idx="332">
                  <c:v>42964.481388888889</c:v>
                </c:pt>
                <c:pt idx="333">
                  <c:v>42964.481458333335</c:v>
                </c:pt>
                <c:pt idx="334">
                  <c:v>42964.481527777774</c:v>
                </c:pt>
                <c:pt idx="335">
                  <c:v>42964.48159722222</c:v>
                </c:pt>
                <c:pt idx="336">
                  <c:v>42964.481666666667</c:v>
                </c:pt>
                <c:pt idx="337">
                  <c:v>42964.481736111113</c:v>
                </c:pt>
                <c:pt idx="338">
                  <c:v>42964.481805555559</c:v>
                </c:pt>
                <c:pt idx="339">
                  <c:v>42964.481874999998</c:v>
                </c:pt>
                <c:pt idx="340">
                  <c:v>42964.481944444444</c:v>
                </c:pt>
                <c:pt idx="341">
                  <c:v>42964.48201388889</c:v>
                </c:pt>
                <c:pt idx="342">
                  <c:v>42964.482083333336</c:v>
                </c:pt>
                <c:pt idx="343">
                  <c:v>42964.482152777775</c:v>
                </c:pt>
                <c:pt idx="344">
                  <c:v>42964.482222222221</c:v>
                </c:pt>
                <c:pt idx="345">
                  <c:v>42964.482291666667</c:v>
                </c:pt>
                <c:pt idx="346">
                  <c:v>42964.482361111113</c:v>
                </c:pt>
                <c:pt idx="347">
                  <c:v>42964.482430555552</c:v>
                </c:pt>
                <c:pt idx="348">
                  <c:v>42964.482499999998</c:v>
                </c:pt>
                <c:pt idx="349">
                  <c:v>42964.482569444444</c:v>
                </c:pt>
                <c:pt idx="350">
                  <c:v>42964.482638888891</c:v>
                </c:pt>
                <c:pt idx="351">
                  <c:v>42964.482708333337</c:v>
                </c:pt>
                <c:pt idx="352">
                  <c:v>42964.482777777775</c:v>
                </c:pt>
                <c:pt idx="353">
                  <c:v>42964.482847222222</c:v>
                </c:pt>
                <c:pt idx="354">
                  <c:v>42964.482916666668</c:v>
                </c:pt>
                <c:pt idx="355">
                  <c:v>42964.482986111114</c:v>
                </c:pt>
                <c:pt idx="356">
                  <c:v>42964.483055555553</c:v>
                </c:pt>
                <c:pt idx="357">
                  <c:v>42964.483124999999</c:v>
                </c:pt>
                <c:pt idx="358">
                  <c:v>42964.483194444445</c:v>
                </c:pt>
                <c:pt idx="359">
                  <c:v>42964.483263888891</c:v>
                </c:pt>
                <c:pt idx="360">
                  <c:v>42964.48333333333</c:v>
                </c:pt>
                <c:pt idx="361">
                  <c:v>42964.483402777776</c:v>
                </c:pt>
                <c:pt idx="362">
                  <c:v>42964.483472222222</c:v>
                </c:pt>
                <c:pt idx="363">
                  <c:v>42964.483541666668</c:v>
                </c:pt>
                <c:pt idx="364">
                  <c:v>42964.483611111114</c:v>
                </c:pt>
                <c:pt idx="365">
                  <c:v>42964.483680555553</c:v>
                </c:pt>
                <c:pt idx="366">
                  <c:v>42964.483749999999</c:v>
                </c:pt>
                <c:pt idx="367">
                  <c:v>42964.483819444446</c:v>
                </c:pt>
                <c:pt idx="368">
                  <c:v>42964.483888888892</c:v>
                </c:pt>
                <c:pt idx="369">
                  <c:v>42964.483958333331</c:v>
                </c:pt>
                <c:pt idx="370">
                  <c:v>42964.484027777777</c:v>
                </c:pt>
                <c:pt idx="371">
                  <c:v>42964.484097222223</c:v>
                </c:pt>
                <c:pt idx="372">
                  <c:v>42964.484166666669</c:v>
                </c:pt>
                <c:pt idx="373">
                  <c:v>42964.484236111108</c:v>
                </c:pt>
                <c:pt idx="374">
                  <c:v>42964.484305555554</c:v>
                </c:pt>
                <c:pt idx="375">
                  <c:v>42964.484375</c:v>
                </c:pt>
                <c:pt idx="376">
                  <c:v>42964.484444444446</c:v>
                </c:pt>
                <c:pt idx="377">
                  <c:v>42964.484513888892</c:v>
                </c:pt>
                <c:pt idx="378">
                  <c:v>42964.484583333331</c:v>
                </c:pt>
                <c:pt idx="379">
                  <c:v>42964.484652777777</c:v>
                </c:pt>
                <c:pt idx="380">
                  <c:v>42964.484722222223</c:v>
                </c:pt>
                <c:pt idx="381">
                  <c:v>42964.484791666669</c:v>
                </c:pt>
                <c:pt idx="382">
                  <c:v>42964.484861111108</c:v>
                </c:pt>
                <c:pt idx="383">
                  <c:v>42964.484930555554</c:v>
                </c:pt>
                <c:pt idx="384">
                  <c:v>42964.485000000001</c:v>
                </c:pt>
                <c:pt idx="385">
                  <c:v>42964.485069444447</c:v>
                </c:pt>
                <c:pt idx="386">
                  <c:v>42964.485138888886</c:v>
                </c:pt>
                <c:pt idx="387">
                  <c:v>42964.485208333332</c:v>
                </c:pt>
                <c:pt idx="388">
                  <c:v>42964.485277777778</c:v>
                </c:pt>
                <c:pt idx="389">
                  <c:v>42964.485347222224</c:v>
                </c:pt>
                <c:pt idx="390">
                  <c:v>42964.48541666667</c:v>
                </c:pt>
                <c:pt idx="391">
                  <c:v>42964.485486111109</c:v>
                </c:pt>
                <c:pt idx="392">
                  <c:v>42964.485555555555</c:v>
                </c:pt>
                <c:pt idx="393">
                  <c:v>42964.485625000001</c:v>
                </c:pt>
                <c:pt idx="394">
                  <c:v>42964.485694444447</c:v>
                </c:pt>
                <c:pt idx="395">
                  <c:v>42964.485763888886</c:v>
                </c:pt>
                <c:pt idx="396">
                  <c:v>42964.485833333332</c:v>
                </c:pt>
                <c:pt idx="397">
                  <c:v>42964.485902777778</c:v>
                </c:pt>
                <c:pt idx="398">
                  <c:v>42964.485972222225</c:v>
                </c:pt>
                <c:pt idx="399">
                  <c:v>42964.486041666663</c:v>
                </c:pt>
                <c:pt idx="400">
                  <c:v>42964.486111111109</c:v>
                </c:pt>
                <c:pt idx="401">
                  <c:v>42964.486180555556</c:v>
                </c:pt>
                <c:pt idx="402">
                  <c:v>42964.486250000002</c:v>
                </c:pt>
                <c:pt idx="403">
                  <c:v>42964.486319444448</c:v>
                </c:pt>
                <c:pt idx="404">
                  <c:v>42964.486388888887</c:v>
                </c:pt>
                <c:pt idx="405">
                  <c:v>42964.486458333333</c:v>
                </c:pt>
                <c:pt idx="406">
                  <c:v>42964.486527777779</c:v>
                </c:pt>
                <c:pt idx="407">
                  <c:v>42964.486597222225</c:v>
                </c:pt>
                <c:pt idx="408">
                  <c:v>42964.486666666664</c:v>
                </c:pt>
                <c:pt idx="409">
                  <c:v>42964.48673611111</c:v>
                </c:pt>
                <c:pt idx="410">
                  <c:v>42964.486805555556</c:v>
                </c:pt>
                <c:pt idx="411">
                  <c:v>42964.486875000002</c:v>
                </c:pt>
                <c:pt idx="412">
                  <c:v>42964.486944444441</c:v>
                </c:pt>
                <c:pt idx="413">
                  <c:v>42964.487013888887</c:v>
                </c:pt>
                <c:pt idx="414">
                  <c:v>42964.487083333333</c:v>
                </c:pt>
                <c:pt idx="415">
                  <c:v>42964.48715277778</c:v>
                </c:pt>
                <c:pt idx="416">
                  <c:v>42964.487222222226</c:v>
                </c:pt>
                <c:pt idx="417">
                  <c:v>42964.487291666665</c:v>
                </c:pt>
                <c:pt idx="418">
                  <c:v>42964.487361111111</c:v>
                </c:pt>
                <c:pt idx="419">
                  <c:v>42964.487430555557</c:v>
                </c:pt>
                <c:pt idx="420">
                  <c:v>42964.487500000003</c:v>
                </c:pt>
                <c:pt idx="421">
                  <c:v>42964.487569444442</c:v>
                </c:pt>
                <c:pt idx="422">
                  <c:v>42964.487638888888</c:v>
                </c:pt>
                <c:pt idx="423">
                  <c:v>42964.487708333334</c:v>
                </c:pt>
                <c:pt idx="424">
                  <c:v>42964.48777777778</c:v>
                </c:pt>
                <c:pt idx="425">
                  <c:v>42964.487847222219</c:v>
                </c:pt>
                <c:pt idx="426">
                  <c:v>42964.487916666665</c:v>
                </c:pt>
                <c:pt idx="427">
                  <c:v>42964.487986111111</c:v>
                </c:pt>
                <c:pt idx="428">
                  <c:v>42964.488055555557</c:v>
                </c:pt>
                <c:pt idx="429">
                  <c:v>42964.488125000003</c:v>
                </c:pt>
                <c:pt idx="430">
                  <c:v>42964.488194444442</c:v>
                </c:pt>
                <c:pt idx="431">
                  <c:v>42964.488263888888</c:v>
                </c:pt>
                <c:pt idx="432">
                  <c:v>42964.488333333335</c:v>
                </c:pt>
                <c:pt idx="433">
                  <c:v>42964.488402777781</c:v>
                </c:pt>
                <c:pt idx="434">
                  <c:v>42964.48847222222</c:v>
                </c:pt>
                <c:pt idx="435">
                  <c:v>42964.488541666666</c:v>
                </c:pt>
                <c:pt idx="436">
                  <c:v>42964.488611111112</c:v>
                </c:pt>
                <c:pt idx="437">
                  <c:v>42964.488680555558</c:v>
                </c:pt>
                <c:pt idx="438">
                  <c:v>42964.488749999997</c:v>
                </c:pt>
                <c:pt idx="439">
                  <c:v>42964.488819444443</c:v>
                </c:pt>
                <c:pt idx="440">
                  <c:v>42964.488888888889</c:v>
                </c:pt>
                <c:pt idx="441">
                  <c:v>42964.488958333335</c:v>
                </c:pt>
                <c:pt idx="442">
                  <c:v>42964.489027777781</c:v>
                </c:pt>
                <c:pt idx="443">
                  <c:v>42964.48909722222</c:v>
                </c:pt>
                <c:pt idx="444">
                  <c:v>42964.489166666666</c:v>
                </c:pt>
                <c:pt idx="445">
                  <c:v>42964.489236111112</c:v>
                </c:pt>
                <c:pt idx="446">
                  <c:v>42964.489305555559</c:v>
                </c:pt>
                <c:pt idx="447">
                  <c:v>42964.489374999997</c:v>
                </c:pt>
                <c:pt idx="448">
                  <c:v>42964.489444444444</c:v>
                </c:pt>
                <c:pt idx="449">
                  <c:v>42964.48951388889</c:v>
                </c:pt>
                <c:pt idx="450">
                  <c:v>42964.489583333336</c:v>
                </c:pt>
                <c:pt idx="451">
                  <c:v>42964.489652777775</c:v>
                </c:pt>
                <c:pt idx="452">
                  <c:v>42964.489722222221</c:v>
                </c:pt>
                <c:pt idx="453">
                  <c:v>42964.489791666667</c:v>
                </c:pt>
                <c:pt idx="454">
                  <c:v>42964.489861111113</c:v>
                </c:pt>
                <c:pt idx="455">
                  <c:v>42964.489930555559</c:v>
                </c:pt>
                <c:pt idx="456">
                  <c:v>42964.49</c:v>
                </c:pt>
                <c:pt idx="457">
                  <c:v>42964.490069444444</c:v>
                </c:pt>
                <c:pt idx="458">
                  <c:v>42964.49013888889</c:v>
                </c:pt>
                <c:pt idx="459">
                  <c:v>42964.490208333336</c:v>
                </c:pt>
                <c:pt idx="460">
                  <c:v>42964.490277777775</c:v>
                </c:pt>
                <c:pt idx="461">
                  <c:v>42964.490347222221</c:v>
                </c:pt>
                <c:pt idx="462">
                  <c:v>42964.490416666667</c:v>
                </c:pt>
                <c:pt idx="463">
                  <c:v>42964.490486111114</c:v>
                </c:pt>
                <c:pt idx="464">
                  <c:v>42964.490555555552</c:v>
                </c:pt>
                <c:pt idx="465">
                  <c:v>42964.490624999999</c:v>
                </c:pt>
                <c:pt idx="466">
                  <c:v>42964.490694444445</c:v>
                </c:pt>
                <c:pt idx="467">
                  <c:v>42964.490763888891</c:v>
                </c:pt>
                <c:pt idx="468">
                  <c:v>42964.490833333337</c:v>
                </c:pt>
                <c:pt idx="469">
                  <c:v>42964.490902777776</c:v>
                </c:pt>
                <c:pt idx="470">
                  <c:v>42964.490972222222</c:v>
                </c:pt>
                <c:pt idx="471">
                  <c:v>42964.491041666668</c:v>
                </c:pt>
                <c:pt idx="472">
                  <c:v>42964.491111111114</c:v>
                </c:pt>
                <c:pt idx="473">
                  <c:v>42964.491180555553</c:v>
                </c:pt>
                <c:pt idx="474">
                  <c:v>42964.491249999999</c:v>
                </c:pt>
                <c:pt idx="475">
                  <c:v>42964.491319444445</c:v>
                </c:pt>
                <c:pt idx="476">
                  <c:v>42964.491388888891</c:v>
                </c:pt>
                <c:pt idx="477">
                  <c:v>42964.49145833333</c:v>
                </c:pt>
                <c:pt idx="478">
                  <c:v>42964.491527777776</c:v>
                </c:pt>
                <c:pt idx="479">
                  <c:v>42964.491597222222</c:v>
                </c:pt>
                <c:pt idx="480">
                  <c:v>42964.491666666669</c:v>
                </c:pt>
                <c:pt idx="481">
                  <c:v>42964.491736111115</c:v>
                </c:pt>
                <c:pt idx="482">
                  <c:v>42964.491805555554</c:v>
                </c:pt>
                <c:pt idx="483">
                  <c:v>42964.491875</c:v>
                </c:pt>
                <c:pt idx="484">
                  <c:v>42964.491944444446</c:v>
                </c:pt>
                <c:pt idx="485">
                  <c:v>42964.492013888892</c:v>
                </c:pt>
                <c:pt idx="486">
                  <c:v>42964.492083333331</c:v>
                </c:pt>
                <c:pt idx="487">
                  <c:v>42964.492152777777</c:v>
                </c:pt>
                <c:pt idx="488">
                  <c:v>42964.492222222223</c:v>
                </c:pt>
                <c:pt idx="489">
                  <c:v>42964.492291666669</c:v>
                </c:pt>
                <c:pt idx="490">
                  <c:v>42964.492361111108</c:v>
                </c:pt>
                <c:pt idx="491">
                  <c:v>42964.492430555554</c:v>
                </c:pt>
                <c:pt idx="492">
                  <c:v>42964.4925</c:v>
                </c:pt>
                <c:pt idx="493">
                  <c:v>42964.492569444446</c:v>
                </c:pt>
                <c:pt idx="494">
                  <c:v>42964.492638888885</c:v>
                </c:pt>
                <c:pt idx="495">
                  <c:v>42964.492708333331</c:v>
                </c:pt>
                <c:pt idx="496">
                  <c:v>42964.492777777778</c:v>
                </c:pt>
                <c:pt idx="497">
                  <c:v>42964.492847222224</c:v>
                </c:pt>
                <c:pt idx="498">
                  <c:v>42964.49291666667</c:v>
                </c:pt>
                <c:pt idx="499">
                  <c:v>42964.492986111109</c:v>
                </c:pt>
                <c:pt idx="500">
                  <c:v>42964.493055555555</c:v>
                </c:pt>
                <c:pt idx="501">
                  <c:v>42964.493125000001</c:v>
                </c:pt>
                <c:pt idx="502">
                  <c:v>42964.493194444447</c:v>
                </c:pt>
                <c:pt idx="503">
                  <c:v>42964.493263888886</c:v>
                </c:pt>
                <c:pt idx="504">
                  <c:v>42964.493333333332</c:v>
                </c:pt>
                <c:pt idx="505">
                  <c:v>42964.493402777778</c:v>
                </c:pt>
                <c:pt idx="506">
                  <c:v>42964.493472222224</c:v>
                </c:pt>
                <c:pt idx="507">
                  <c:v>42964.493541666663</c:v>
                </c:pt>
                <c:pt idx="508">
                  <c:v>42964.493611111109</c:v>
                </c:pt>
                <c:pt idx="509">
                  <c:v>42964.493680555555</c:v>
                </c:pt>
                <c:pt idx="510">
                  <c:v>42964.493750000001</c:v>
                </c:pt>
                <c:pt idx="511">
                  <c:v>42964.493819444448</c:v>
                </c:pt>
                <c:pt idx="512">
                  <c:v>42964.493888888886</c:v>
                </c:pt>
                <c:pt idx="513">
                  <c:v>42964.493958333333</c:v>
                </c:pt>
                <c:pt idx="514">
                  <c:v>42964.494027777779</c:v>
                </c:pt>
                <c:pt idx="515">
                  <c:v>42964.494097222225</c:v>
                </c:pt>
                <c:pt idx="516">
                  <c:v>42964.494166666664</c:v>
                </c:pt>
                <c:pt idx="517">
                  <c:v>42964.49423611111</c:v>
                </c:pt>
                <c:pt idx="518">
                  <c:v>42964.494305555556</c:v>
                </c:pt>
                <c:pt idx="519">
                  <c:v>42964.494375000002</c:v>
                </c:pt>
                <c:pt idx="520">
                  <c:v>42964.494444444441</c:v>
                </c:pt>
                <c:pt idx="521">
                  <c:v>42964.494513888887</c:v>
                </c:pt>
                <c:pt idx="522">
                  <c:v>42964.494583333333</c:v>
                </c:pt>
                <c:pt idx="523">
                  <c:v>42964.494652777779</c:v>
                </c:pt>
                <c:pt idx="524">
                  <c:v>42964.494722222225</c:v>
                </c:pt>
                <c:pt idx="525">
                  <c:v>42964.494791666664</c:v>
                </c:pt>
                <c:pt idx="526">
                  <c:v>42964.49486111111</c:v>
                </c:pt>
                <c:pt idx="527">
                  <c:v>42964.494930555556</c:v>
                </c:pt>
                <c:pt idx="528">
                  <c:v>42964.495000000003</c:v>
                </c:pt>
                <c:pt idx="529">
                  <c:v>42964.495069444441</c:v>
                </c:pt>
                <c:pt idx="530">
                  <c:v>42964.495138888888</c:v>
                </c:pt>
                <c:pt idx="531">
                  <c:v>42964.495208333334</c:v>
                </c:pt>
                <c:pt idx="532">
                  <c:v>42964.49527777778</c:v>
                </c:pt>
                <c:pt idx="533">
                  <c:v>42964.495347222219</c:v>
                </c:pt>
                <c:pt idx="534">
                  <c:v>42964.495416666665</c:v>
                </c:pt>
                <c:pt idx="535">
                  <c:v>42964.495486111111</c:v>
                </c:pt>
                <c:pt idx="536">
                  <c:v>42964.495555555557</c:v>
                </c:pt>
                <c:pt idx="537">
                  <c:v>42964.495625000003</c:v>
                </c:pt>
                <c:pt idx="538">
                  <c:v>42964.495694444442</c:v>
                </c:pt>
                <c:pt idx="539">
                  <c:v>42964.495763888888</c:v>
                </c:pt>
                <c:pt idx="540">
                  <c:v>42964.495833333334</c:v>
                </c:pt>
                <c:pt idx="541">
                  <c:v>42964.49590277778</c:v>
                </c:pt>
                <c:pt idx="542">
                  <c:v>42964.495972222219</c:v>
                </c:pt>
                <c:pt idx="543">
                  <c:v>42964.496041666665</c:v>
                </c:pt>
                <c:pt idx="544">
                  <c:v>42964.496111111112</c:v>
                </c:pt>
                <c:pt idx="545">
                  <c:v>42964.496180555558</c:v>
                </c:pt>
                <c:pt idx="546">
                  <c:v>42964.496249999997</c:v>
                </c:pt>
                <c:pt idx="547">
                  <c:v>42964.496319444443</c:v>
                </c:pt>
                <c:pt idx="548">
                  <c:v>42964.496388888889</c:v>
                </c:pt>
                <c:pt idx="549">
                  <c:v>42964.496458333335</c:v>
                </c:pt>
                <c:pt idx="550">
                  <c:v>42964.496527777781</c:v>
                </c:pt>
                <c:pt idx="551">
                  <c:v>42964.49659722222</c:v>
                </c:pt>
                <c:pt idx="552">
                  <c:v>42964.496666666666</c:v>
                </c:pt>
                <c:pt idx="553">
                  <c:v>42964.496736111112</c:v>
                </c:pt>
                <c:pt idx="554">
                  <c:v>42964.496805555558</c:v>
                </c:pt>
                <c:pt idx="555">
                  <c:v>42964.496874999997</c:v>
                </c:pt>
                <c:pt idx="556">
                  <c:v>42964.496944444443</c:v>
                </c:pt>
                <c:pt idx="557">
                  <c:v>42964.497013888889</c:v>
                </c:pt>
                <c:pt idx="558">
                  <c:v>42964.497083333335</c:v>
                </c:pt>
                <c:pt idx="559">
                  <c:v>42964.497152777774</c:v>
                </c:pt>
                <c:pt idx="560">
                  <c:v>42964.49722222222</c:v>
                </c:pt>
                <c:pt idx="561">
                  <c:v>42964.497291666667</c:v>
                </c:pt>
                <c:pt idx="562">
                  <c:v>42964.497361111113</c:v>
                </c:pt>
                <c:pt idx="563">
                  <c:v>42964.497430555559</c:v>
                </c:pt>
                <c:pt idx="564">
                  <c:v>42964.497499999998</c:v>
                </c:pt>
                <c:pt idx="565">
                  <c:v>42964.497569444444</c:v>
                </c:pt>
                <c:pt idx="566">
                  <c:v>42964.49763888889</c:v>
                </c:pt>
                <c:pt idx="567">
                  <c:v>42964.497708333336</c:v>
                </c:pt>
                <c:pt idx="568">
                  <c:v>42964.497777777775</c:v>
                </c:pt>
                <c:pt idx="569">
                  <c:v>42964.497847222221</c:v>
                </c:pt>
                <c:pt idx="570">
                  <c:v>42964.497916666667</c:v>
                </c:pt>
                <c:pt idx="571">
                  <c:v>42964.497986111113</c:v>
                </c:pt>
                <c:pt idx="572">
                  <c:v>42964.498055555552</c:v>
                </c:pt>
                <c:pt idx="573">
                  <c:v>42964.498124999998</c:v>
                </c:pt>
                <c:pt idx="574">
                  <c:v>42964.498194444444</c:v>
                </c:pt>
                <c:pt idx="575">
                  <c:v>42964.498263888891</c:v>
                </c:pt>
                <c:pt idx="576">
                  <c:v>42964.498333333337</c:v>
                </c:pt>
                <c:pt idx="577">
                  <c:v>42964.498402777775</c:v>
                </c:pt>
                <c:pt idx="578">
                  <c:v>42964.498472222222</c:v>
                </c:pt>
                <c:pt idx="579">
                  <c:v>42964.498541666668</c:v>
                </c:pt>
                <c:pt idx="580">
                  <c:v>42964.498611111114</c:v>
                </c:pt>
                <c:pt idx="581">
                  <c:v>42964.498680555553</c:v>
                </c:pt>
                <c:pt idx="582">
                  <c:v>42964.498749999999</c:v>
                </c:pt>
                <c:pt idx="583">
                  <c:v>42964.498819444445</c:v>
                </c:pt>
                <c:pt idx="584">
                  <c:v>42964.498888888891</c:v>
                </c:pt>
                <c:pt idx="585">
                  <c:v>42964.49895833333</c:v>
                </c:pt>
                <c:pt idx="586">
                  <c:v>42964.499027777776</c:v>
                </c:pt>
                <c:pt idx="587">
                  <c:v>42964.499097222222</c:v>
                </c:pt>
                <c:pt idx="588">
                  <c:v>42964.499166666668</c:v>
                </c:pt>
                <c:pt idx="589">
                  <c:v>42964.499236111114</c:v>
                </c:pt>
                <c:pt idx="590">
                  <c:v>42964.499305555553</c:v>
                </c:pt>
                <c:pt idx="591">
                  <c:v>42964.499374999999</c:v>
                </c:pt>
                <c:pt idx="592">
                  <c:v>42964.499444444446</c:v>
                </c:pt>
                <c:pt idx="593">
                  <c:v>42964.499513888892</c:v>
                </c:pt>
                <c:pt idx="594">
                  <c:v>42964.499583333331</c:v>
                </c:pt>
                <c:pt idx="595">
                  <c:v>42964.499652777777</c:v>
                </c:pt>
                <c:pt idx="596">
                  <c:v>42964.499722222223</c:v>
                </c:pt>
                <c:pt idx="597">
                  <c:v>42964.499791666669</c:v>
                </c:pt>
                <c:pt idx="598">
                  <c:v>42964.499861111108</c:v>
                </c:pt>
                <c:pt idx="599">
                  <c:v>42964.499930555554</c:v>
                </c:pt>
                <c:pt idx="600">
                  <c:v>42964.5</c:v>
                </c:pt>
                <c:pt idx="601">
                  <c:v>42964.500069444446</c:v>
                </c:pt>
                <c:pt idx="602">
                  <c:v>42964.500138888892</c:v>
                </c:pt>
                <c:pt idx="603">
                  <c:v>42964.500208333331</c:v>
                </c:pt>
                <c:pt idx="604">
                  <c:v>42964.500277777777</c:v>
                </c:pt>
                <c:pt idx="605">
                  <c:v>42964.500347222223</c:v>
                </c:pt>
                <c:pt idx="606">
                  <c:v>42964.500416666669</c:v>
                </c:pt>
                <c:pt idx="607">
                  <c:v>42964.500486111108</c:v>
                </c:pt>
                <c:pt idx="608">
                  <c:v>42964.500555555554</c:v>
                </c:pt>
                <c:pt idx="609">
                  <c:v>42964.500625000001</c:v>
                </c:pt>
                <c:pt idx="610">
                  <c:v>42964.500694444447</c:v>
                </c:pt>
                <c:pt idx="611">
                  <c:v>42964.500763888886</c:v>
                </c:pt>
                <c:pt idx="612">
                  <c:v>42964.500833333332</c:v>
                </c:pt>
                <c:pt idx="613">
                  <c:v>42964.500902777778</c:v>
                </c:pt>
                <c:pt idx="614">
                  <c:v>42964.500972222224</c:v>
                </c:pt>
                <c:pt idx="615">
                  <c:v>42964.50104166667</c:v>
                </c:pt>
                <c:pt idx="616">
                  <c:v>42964.501111111109</c:v>
                </c:pt>
                <c:pt idx="617">
                  <c:v>42964.501180555555</c:v>
                </c:pt>
                <c:pt idx="618">
                  <c:v>42964.501250000001</c:v>
                </c:pt>
                <c:pt idx="619">
                  <c:v>42964.501319444447</c:v>
                </c:pt>
                <c:pt idx="620">
                  <c:v>42964.501388888886</c:v>
                </c:pt>
                <c:pt idx="621">
                  <c:v>42964.501458333332</c:v>
                </c:pt>
                <c:pt idx="622">
                  <c:v>42964.501527777778</c:v>
                </c:pt>
                <c:pt idx="623">
                  <c:v>42964.501597222225</c:v>
                </c:pt>
                <c:pt idx="624">
                  <c:v>42964.501666666663</c:v>
                </c:pt>
                <c:pt idx="625">
                  <c:v>42964.501736111109</c:v>
                </c:pt>
                <c:pt idx="626">
                  <c:v>42964.501805555556</c:v>
                </c:pt>
                <c:pt idx="627">
                  <c:v>42964.501875000002</c:v>
                </c:pt>
                <c:pt idx="628">
                  <c:v>42964.501944444448</c:v>
                </c:pt>
                <c:pt idx="629">
                  <c:v>42964.502013888887</c:v>
                </c:pt>
                <c:pt idx="630">
                  <c:v>42964.502083333333</c:v>
                </c:pt>
                <c:pt idx="631">
                  <c:v>42964.502152777779</c:v>
                </c:pt>
                <c:pt idx="632">
                  <c:v>42964.502222222225</c:v>
                </c:pt>
                <c:pt idx="633">
                  <c:v>42964.502291666664</c:v>
                </c:pt>
                <c:pt idx="634">
                  <c:v>42964.50236111111</c:v>
                </c:pt>
                <c:pt idx="635">
                  <c:v>42964.502430555556</c:v>
                </c:pt>
                <c:pt idx="636">
                  <c:v>42964.502500000002</c:v>
                </c:pt>
                <c:pt idx="637">
                  <c:v>42964.502569444441</c:v>
                </c:pt>
                <c:pt idx="638">
                  <c:v>42964.502638888887</c:v>
                </c:pt>
                <c:pt idx="639">
                  <c:v>42964.502708333333</c:v>
                </c:pt>
                <c:pt idx="640">
                  <c:v>42964.50277777778</c:v>
                </c:pt>
                <c:pt idx="641">
                  <c:v>42964.502847222226</c:v>
                </c:pt>
                <c:pt idx="642">
                  <c:v>42964.502916666665</c:v>
                </c:pt>
                <c:pt idx="643">
                  <c:v>42964.502986111111</c:v>
                </c:pt>
                <c:pt idx="644">
                  <c:v>42964.503055555557</c:v>
                </c:pt>
                <c:pt idx="645">
                  <c:v>42964.503125000003</c:v>
                </c:pt>
                <c:pt idx="646">
                  <c:v>42964.503194444442</c:v>
                </c:pt>
                <c:pt idx="647">
                  <c:v>42964.503263888888</c:v>
                </c:pt>
                <c:pt idx="648">
                  <c:v>42964.503333333334</c:v>
                </c:pt>
                <c:pt idx="649">
                  <c:v>42964.50340277778</c:v>
                </c:pt>
                <c:pt idx="650">
                  <c:v>42964.503472222219</c:v>
                </c:pt>
                <c:pt idx="651">
                  <c:v>42964.503541666665</c:v>
                </c:pt>
                <c:pt idx="652">
                  <c:v>42964.503611111111</c:v>
                </c:pt>
                <c:pt idx="653">
                  <c:v>42964.503680555557</c:v>
                </c:pt>
                <c:pt idx="654">
                  <c:v>42964.503750000003</c:v>
                </c:pt>
                <c:pt idx="655">
                  <c:v>42964.503819444442</c:v>
                </c:pt>
                <c:pt idx="656">
                  <c:v>42964.503888888888</c:v>
                </c:pt>
                <c:pt idx="657">
                  <c:v>42964.503958333335</c:v>
                </c:pt>
                <c:pt idx="658">
                  <c:v>42964.504027777781</c:v>
                </c:pt>
                <c:pt idx="659">
                  <c:v>42964.50409722222</c:v>
                </c:pt>
                <c:pt idx="660">
                  <c:v>42964.504166666666</c:v>
                </c:pt>
                <c:pt idx="661">
                  <c:v>42964.504236111112</c:v>
                </c:pt>
                <c:pt idx="662">
                  <c:v>42964.504305555558</c:v>
                </c:pt>
                <c:pt idx="663">
                  <c:v>42964.504374999997</c:v>
                </c:pt>
                <c:pt idx="664">
                  <c:v>42964.504444444443</c:v>
                </c:pt>
                <c:pt idx="665">
                  <c:v>42964.504513888889</c:v>
                </c:pt>
                <c:pt idx="666">
                  <c:v>42964.504583333335</c:v>
                </c:pt>
                <c:pt idx="667">
                  <c:v>42964.504652777781</c:v>
                </c:pt>
                <c:pt idx="668">
                  <c:v>42964.50472222222</c:v>
                </c:pt>
                <c:pt idx="669">
                  <c:v>42964.504791666666</c:v>
                </c:pt>
                <c:pt idx="670">
                  <c:v>42964.504861111112</c:v>
                </c:pt>
                <c:pt idx="671">
                  <c:v>42964.504930555559</c:v>
                </c:pt>
                <c:pt idx="672">
                  <c:v>42964.504999999997</c:v>
                </c:pt>
                <c:pt idx="673">
                  <c:v>42964.505069444444</c:v>
                </c:pt>
                <c:pt idx="674">
                  <c:v>42964.50513888889</c:v>
                </c:pt>
                <c:pt idx="675">
                  <c:v>42964.505208333336</c:v>
                </c:pt>
                <c:pt idx="676">
                  <c:v>42964.505277777775</c:v>
                </c:pt>
                <c:pt idx="677">
                  <c:v>42964.505347222221</c:v>
                </c:pt>
                <c:pt idx="678">
                  <c:v>42964.505416666667</c:v>
                </c:pt>
                <c:pt idx="679">
                  <c:v>42964.505486111113</c:v>
                </c:pt>
                <c:pt idx="680">
                  <c:v>42964.505555555559</c:v>
                </c:pt>
                <c:pt idx="681">
                  <c:v>42964.505624999998</c:v>
                </c:pt>
                <c:pt idx="682">
                  <c:v>42964.505694444444</c:v>
                </c:pt>
                <c:pt idx="683">
                  <c:v>42964.50576388889</c:v>
                </c:pt>
                <c:pt idx="684">
                  <c:v>42964.505833333336</c:v>
                </c:pt>
                <c:pt idx="685">
                  <c:v>42964.505902777775</c:v>
                </c:pt>
                <c:pt idx="686">
                  <c:v>42964.505972222221</c:v>
                </c:pt>
                <c:pt idx="687">
                  <c:v>42964.506041666667</c:v>
                </c:pt>
                <c:pt idx="688">
                  <c:v>42964.506111111114</c:v>
                </c:pt>
                <c:pt idx="689">
                  <c:v>42964.506180555552</c:v>
                </c:pt>
                <c:pt idx="690">
                  <c:v>42964.506249999999</c:v>
                </c:pt>
                <c:pt idx="691">
                  <c:v>42964.506319444445</c:v>
                </c:pt>
                <c:pt idx="692">
                  <c:v>42964.506388888891</c:v>
                </c:pt>
                <c:pt idx="693">
                  <c:v>42964.506458333337</c:v>
                </c:pt>
                <c:pt idx="694">
                  <c:v>42964.506527777776</c:v>
                </c:pt>
                <c:pt idx="695">
                  <c:v>42964.506597222222</c:v>
                </c:pt>
                <c:pt idx="696">
                  <c:v>42964.506666666668</c:v>
                </c:pt>
                <c:pt idx="697">
                  <c:v>42964.506736111114</c:v>
                </c:pt>
                <c:pt idx="698">
                  <c:v>42964.506805555553</c:v>
                </c:pt>
                <c:pt idx="699">
                  <c:v>42964.506874999999</c:v>
                </c:pt>
                <c:pt idx="700">
                  <c:v>42964.506944444445</c:v>
                </c:pt>
                <c:pt idx="701">
                  <c:v>42964.507013888891</c:v>
                </c:pt>
                <c:pt idx="702">
                  <c:v>42964.50708333333</c:v>
                </c:pt>
                <c:pt idx="703">
                  <c:v>42964.507152777776</c:v>
                </c:pt>
                <c:pt idx="704">
                  <c:v>42964.507222222222</c:v>
                </c:pt>
                <c:pt idx="705">
                  <c:v>42964.507291666669</c:v>
                </c:pt>
                <c:pt idx="706">
                  <c:v>42964.507361111115</c:v>
                </c:pt>
                <c:pt idx="707">
                  <c:v>42964.507430555554</c:v>
                </c:pt>
                <c:pt idx="708">
                  <c:v>42964.5075</c:v>
                </c:pt>
                <c:pt idx="709">
                  <c:v>42964.507569444446</c:v>
                </c:pt>
                <c:pt idx="710">
                  <c:v>42964.507638888892</c:v>
                </c:pt>
                <c:pt idx="711">
                  <c:v>42964.507708333331</c:v>
                </c:pt>
                <c:pt idx="712">
                  <c:v>42964.507777777777</c:v>
                </c:pt>
                <c:pt idx="713">
                  <c:v>42964.507847222223</c:v>
                </c:pt>
                <c:pt idx="714">
                  <c:v>42964.507916666669</c:v>
                </c:pt>
                <c:pt idx="715">
                  <c:v>42964.507986111108</c:v>
                </c:pt>
                <c:pt idx="716">
                  <c:v>42964.508055555554</c:v>
                </c:pt>
                <c:pt idx="717">
                  <c:v>42964.508125</c:v>
                </c:pt>
                <c:pt idx="718">
                  <c:v>42964.508194444446</c:v>
                </c:pt>
                <c:pt idx="719">
                  <c:v>42964.508263888885</c:v>
                </c:pt>
                <c:pt idx="720">
                  <c:v>42964.508333333331</c:v>
                </c:pt>
                <c:pt idx="721">
                  <c:v>42964.508402777778</c:v>
                </c:pt>
                <c:pt idx="722">
                  <c:v>42964.508472222224</c:v>
                </c:pt>
                <c:pt idx="723">
                  <c:v>42964.50854166667</c:v>
                </c:pt>
                <c:pt idx="724">
                  <c:v>42964.508611111109</c:v>
                </c:pt>
                <c:pt idx="725">
                  <c:v>42964.508680555555</c:v>
                </c:pt>
                <c:pt idx="726">
                  <c:v>42964.508750000001</c:v>
                </c:pt>
                <c:pt idx="727">
                  <c:v>42964.508819444447</c:v>
                </c:pt>
                <c:pt idx="728">
                  <c:v>42964.508888888886</c:v>
                </c:pt>
                <c:pt idx="729">
                  <c:v>42964.508958333332</c:v>
                </c:pt>
                <c:pt idx="730">
                  <c:v>42964.509027777778</c:v>
                </c:pt>
                <c:pt idx="731">
                  <c:v>42964.509097222224</c:v>
                </c:pt>
                <c:pt idx="732">
                  <c:v>42964.509166666663</c:v>
                </c:pt>
                <c:pt idx="733">
                  <c:v>42964.509236111109</c:v>
                </c:pt>
                <c:pt idx="734">
                  <c:v>42964.509305555555</c:v>
                </c:pt>
                <c:pt idx="735">
                  <c:v>42964.509375000001</c:v>
                </c:pt>
                <c:pt idx="736">
                  <c:v>42964.509444444448</c:v>
                </c:pt>
                <c:pt idx="737">
                  <c:v>42964.509513888886</c:v>
                </c:pt>
                <c:pt idx="738">
                  <c:v>42964.509583333333</c:v>
                </c:pt>
                <c:pt idx="739">
                  <c:v>42964.509652777779</c:v>
                </c:pt>
                <c:pt idx="740">
                  <c:v>42964.509722222225</c:v>
                </c:pt>
                <c:pt idx="741">
                  <c:v>42964.509791666664</c:v>
                </c:pt>
                <c:pt idx="742">
                  <c:v>42964.50986111111</c:v>
                </c:pt>
                <c:pt idx="743">
                  <c:v>42964.509930555556</c:v>
                </c:pt>
                <c:pt idx="744">
                  <c:v>42964.51</c:v>
                </c:pt>
                <c:pt idx="745">
                  <c:v>42964.510069444441</c:v>
                </c:pt>
                <c:pt idx="746">
                  <c:v>42964.510138888887</c:v>
                </c:pt>
                <c:pt idx="747">
                  <c:v>42964.510208333333</c:v>
                </c:pt>
                <c:pt idx="748">
                  <c:v>42964.510277777779</c:v>
                </c:pt>
                <c:pt idx="749">
                  <c:v>42964.510347222225</c:v>
                </c:pt>
                <c:pt idx="750">
                  <c:v>42964.510416666664</c:v>
                </c:pt>
                <c:pt idx="751">
                  <c:v>42964.51048611111</c:v>
                </c:pt>
                <c:pt idx="752">
                  <c:v>42964.510555555556</c:v>
                </c:pt>
                <c:pt idx="753">
                  <c:v>42964.510625000003</c:v>
                </c:pt>
                <c:pt idx="754">
                  <c:v>42964.510694444441</c:v>
                </c:pt>
                <c:pt idx="755">
                  <c:v>42964.510763888888</c:v>
                </c:pt>
                <c:pt idx="756">
                  <c:v>42964.510833333334</c:v>
                </c:pt>
                <c:pt idx="757">
                  <c:v>42964.51090277778</c:v>
                </c:pt>
                <c:pt idx="758">
                  <c:v>42964.510972222219</c:v>
                </c:pt>
                <c:pt idx="759">
                  <c:v>42964.511041666665</c:v>
                </c:pt>
                <c:pt idx="760">
                  <c:v>42964.511111111111</c:v>
                </c:pt>
                <c:pt idx="761">
                  <c:v>42964.511180555557</c:v>
                </c:pt>
                <c:pt idx="762">
                  <c:v>42964.511250000003</c:v>
                </c:pt>
                <c:pt idx="763">
                  <c:v>42964.511319444442</c:v>
                </c:pt>
                <c:pt idx="764">
                  <c:v>42964.511388888888</c:v>
                </c:pt>
                <c:pt idx="765">
                  <c:v>42964.511458333334</c:v>
                </c:pt>
                <c:pt idx="766">
                  <c:v>42964.51152777778</c:v>
                </c:pt>
                <c:pt idx="767">
                  <c:v>42964.511597222219</c:v>
                </c:pt>
                <c:pt idx="768">
                  <c:v>42964.511666666665</c:v>
                </c:pt>
                <c:pt idx="769">
                  <c:v>42964.511736111112</c:v>
                </c:pt>
                <c:pt idx="770">
                  <c:v>42964.511805555558</c:v>
                </c:pt>
                <c:pt idx="771">
                  <c:v>42964.511874999997</c:v>
                </c:pt>
                <c:pt idx="772">
                  <c:v>42964.511944444443</c:v>
                </c:pt>
                <c:pt idx="773">
                  <c:v>42964.512013888889</c:v>
                </c:pt>
                <c:pt idx="774">
                  <c:v>42964.512083333335</c:v>
                </c:pt>
                <c:pt idx="775">
                  <c:v>42964.512152777781</c:v>
                </c:pt>
                <c:pt idx="776">
                  <c:v>42964.51222222222</c:v>
                </c:pt>
                <c:pt idx="777">
                  <c:v>42964.512291666666</c:v>
                </c:pt>
                <c:pt idx="778">
                  <c:v>42964.512361111112</c:v>
                </c:pt>
                <c:pt idx="779">
                  <c:v>42964.512430555558</c:v>
                </c:pt>
                <c:pt idx="780">
                  <c:v>42964.512499999997</c:v>
                </c:pt>
                <c:pt idx="781">
                  <c:v>42964.512569444443</c:v>
                </c:pt>
                <c:pt idx="782">
                  <c:v>42964.512638888889</c:v>
                </c:pt>
                <c:pt idx="783">
                  <c:v>42964.512708333335</c:v>
                </c:pt>
                <c:pt idx="784">
                  <c:v>42964.512777777774</c:v>
                </c:pt>
                <c:pt idx="785">
                  <c:v>42964.51284722222</c:v>
                </c:pt>
                <c:pt idx="786">
                  <c:v>42964.512916666667</c:v>
                </c:pt>
                <c:pt idx="787">
                  <c:v>42964.512986111113</c:v>
                </c:pt>
                <c:pt idx="788">
                  <c:v>42964.513055555559</c:v>
                </c:pt>
                <c:pt idx="789">
                  <c:v>42964.513124999998</c:v>
                </c:pt>
                <c:pt idx="790">
                  <c:v>42964.513194444444</c:v>
                </c:pt>
                <c:pt idx="791">
                  <c:v>42964.51326388889</c:v>
                </c:pt>
                <c:pt idx="792">
                  <c:v>42964.513333333336</c:v>
                </c:pt>
                <c:pt idx="793">
                  <c:v>42964.513402777775</c:v>
                </c:pt>
                <c:pt idx="794">
                  <c:v>42964.513472222221</c:v>
                </c:pt>
                <c:pt idx="795">
                  <c:v>42964.513541666667</c:v>
                </c:pt>
                <c:pt idx="796">
                  <c:v>42964.513611111113</c:v>
                </c:pt>
                <c:pt idx="797">
                  <c:v>42964.513680555552</c:v>
                </c:pt>
                <c:pt idx="798">
                  <c:v>42964.513749999998</c:v>
                </c:pt>
                <c:pt idx="799">
                  <c:v>42964.513819444444</c:v>
                </c:pt>
                <c:pt idx="800">
                  <c:v>42964.513888888891</c:v>
                </c:pt>
                <c:pt idx="801">
                  <c:v>42964.513958333337</c:v>
                </c:pt>
                <c:pt idx="802">
                  <c:v>42964.514027777775</c:v>
                </c:pt>
                <c:pt idx="803">
                  <c:v>42964.514097222222</c:v>
                </c:pt>
                <c:pt idx="804">
                  <c:v>42964.514166666668</c:v>
                </c:pt>
                <c:pt idx="805">
                  <c:v>42964.514236111114</c:v>
                </c:pt>
                <c:pt idx="806">
                  <c:v>42964.514305555553</c:v>
                </c:pt>
                <c:pt idx="807">
                  <c:v>42964.514374999999</c:v>
                </c:pt>
                <c:pt idx="808">
                  <c:v>42964.514444444445</c:v>
                </c:pt>
                <c:pt idx="809">
                  <c:v>42964.514513888891</c:v>
                </c:pt>
                <c:pt idx="810">
                  <c:v>42964.51458333333</c:v>
                </c:pt>
                <c:pt idx="811">
                  <c:v>42964.514652777776</c:v>
                </c:pt>
                <c:pt idx="812">
                  <c:v>42964.514722222222</c:v>
                </c:pt>
                <c:pt idx="813">
                  <c:v>42964.514791666668</c:v>
                </c:pt>
                <c:pt idx="814">
                  <c:v>42964.514861111114</c:v>
                </c:pt>
                <c:pt idx="815">
                  <c:v>42964.514930555553</c:v>
                </c:pt>
                <c:pt idx="816">
                  <c:v>42964.514999999999</c:v>
                </c:pt>
                <c:pt idx="817">
                  <c:v>42964.515069444446</c:v>
                </c:pt>
                <c:pt idx="818">
                  <c:v>42964.515138888892</c:v>
                </c:pt>
                <c:pt idx="819">
                  <c:v>42964.515208333331</c:v>
                </c:pt>
                <c:pt idx="820">
                  <c:v>42964.515277777777</c:v>
                </c:pt>
                <c:pt idx="821">
                  <c:v>42964.515347222223</c:v>
                </c:pt>
                <c:pt idx="822">
                  <c:v>42964.515416666669</c:v>
                </c:pt>
                <c:pt idx="823">
                  <c:v>42964.515486111108</c:v>
                </c:pt>
                <c:pt idx="824">
                  <c:v>42964.515555555554</c:v>
                </c:pt>
                <c:pt idx="825">
                  <c:v>42964.515625</c:v>
                </c:pt>
                <c:pt idx="826">
                  <c:v>42964.515694444446</c:v>
                </c:pt>
                <c:pt idx="827">
                  <c:v>42964.515763888892</c:v>
                </c:pt>
                <c:pt idx="828">
                  <c:v>42964.515833333331</c:v>
                </c:pt>
                <c:pt idx="829">
                  <c:v>42964.515902777777</c:v>
                </c:pt>
                <c:pt idx="830">
                  <c:v>42964.515972222223</c:v>
                </c:pt>
                <c:pt idx="831">
                  <c:v>42964.516041666669</c:v>
                </c:pt>
                <c:pt idx="832">
                  <c:v>42964.516111111108</c:v>
                </c:pt>
                <c:pt idx="833">
                  <c:v>42964.516180555554</c:v>
                </c:pt>
                <c:pt idx="834">
                  <c:v>42964.516250000001</c:v>
                </c:pt>
                <c:pt idx="835">
                  <c:v>42964.516319444447</c:v>
                </c:pt>
                <c:pt idx="836">
                  <c:v>42964.516388888886</c:v>
                </c:pt>
                <c:pt idx="837">
                  <c:v>42964.516458333332</c:v>
                </c:pt>
                <c:pt idx="838">
                  <c:v>42964.516527777778</c:v>
                </c:pt>
                <c:pt idx="839">
                  <c:v>42964.516597222224</c:v>
                </c:pt>
                <c:pt idx="840">
                  <c:v>42964.51666666667</c:v>
                </c:pt>
                <c:pt idx="841">
                  <c:v>42964.516736111109</c:v>
                </c:pt>
                <c:pt idx="842">
                  <c:v>42964.516805555555</c:v>
                </c:pt>
                <c:pt idx="843">
                  <c:v>42964.516875000001</c:v>
                </c:pt>
                <c:pt idx="844">
                  <c:v>42964.516944444447</c:v>
                </c:pt>
                <c:pt idx="845">
                  <c:v>42964.517013888886</c:v>
                </c:pt>
                <c:pt idx="846">
                  <c:v>42964.517083333332</c:v>
                </c:pt>
                <c:pt idx="847">
                  <c:v>42964.517152777778</c:v>
                </c:pt>
                <c:pt idx="848">
                  <c:v>42964.517222222225</c:v>
                </c:pt>
                <c:pt idx="849">
                  <c:v>42964.517291666663</c:v>
                </c:pt>
                <c:pt idx="850">
                  <c:v>42964.517361111109</c:v>
                </c:pt>
                <c:pt idx="851">
                  <c:v>42964.517430555556</c:v>
                </c:pt>
                <c:pt idx="852">
                  <c:v>42964.517500000002</c:v>
                </c:pt>
                <c:pt idx="853">
                  <c:v>42964.517569444448</c:v>
                </c:pt>
                <c:pt idx="854">
                  <c:v>42964.517638888887</c:v>
                </c:pt>
                <c:pt idx="855">
                  <c:v>42964.517708333333</c:v>
                </c:pt>
                <c:pt idx="856">
                  <c:v>42964.517777777779</c:v>
                </c:pt>
                <c:pt idx="857">
                  <c:v>42964.517847222225</c:v>
                </c:pt>
                <c:pt idx="858">
                  <c:v>42964.517916666664</c:v>
                </c:pt>
                <c:pt idx="859">
                  <c:v>42964.51798611111</c:v>
                </c:pt>
                <c:pt idx="860">
                  <c:v>42964.518055555556</c:v>
                </c:pt>
                <c:pt idx="861">
                  <c:v>42964.518125000002</c:v>
                </c:pt>
                <c:pt idx="862">
                  <c:v>42964.518194444441</c:v>
                </c:pt>
                <c:pt idx="863">
                  <c:v>42964.518263888887</c:v>
                </c:pt>
                <c:pt idx="864">
                  <c:v>42964.518333333333</c:v>
                </c:pt>
                <c:pt idx="865">
                  <c:v>42964.51840277778</c:v>
                </c:pt>
                <c:pt idx="866">
                  <c:v>42964.518472222226</c:v>
                </c:pt>
                <c:pt idx="867">
                  <c:v>42964.518541666665</c:v>
                </c:pt>
                <c:pt idx="868">
                  <c:v>42964.518611111111</c:v>
                </c:pt>
                <c:pt idx="869">
                  <c:v>42964.518680555557</c:v>
                </c:pt>
                <c:pt idx="870">
                  <c:v>42964.518750000003</c:v>
                </c:pt>
                <c:pt idx="871">
                  <c:v>42964.518819444442</c:v>
                </c:pt>
                <c:pt idx="872">
                  <c:v>42964.518888888888</c:v>
                </c:pt>
                <c:pt idx="873">
                  <c:v>42964.518958333334</c:v>
                </c:pt>
              </c:numCache>
            </c:numRef>
          </c:xVal>
          <c:yVal>
            <c:numRef>
              <c:f>'Non-Intrusive HS (2)'!$M$17:$M$1000</c:f>
              <c:numCache>
                <c:formatCode>0.00</c:formatCode>
                <c:ptCount val="984"/>
                <c:pt idx="0">
                  <c:v>86.859687144188342</c:v>
                </c:pt>
                <c:pt idx="1">
                  <c:v>87.520980549917255</c:v>
                </c:pt>
                <c:pt idx="2">
                  <c:v>88.137607577951854</c:v>
                </c:pt>
                <c:pt idx="3">
                  <c:v>89.153959573293818</c:v>
                </c:pt>
                <c:pt idx="4">
                  <c:v>88.519858002300708</c:v>
                </c:pt>
                <c:pt idx="5">
                  <c:v>88.144818468697707</c:v>
                </c:pt>
                <c:pt idx="6">
                  <c:v>89.066327199731447</c:v>
                </c:pt>
                <c:pt idx="7">
                  <c:v>88.74064965571371</c:v>
                </c:pt>
                <c:pt idx="8">
                  <c:v>88.578915027202498</c:v>
                </c:pt>
                <c:pt idx="9">
                  <c:v>89.335020563403134</c:v>
                </c:pt>
                <c:pt idx="10">
                  <c:v>90.223676061089208</c:v>
                </c:pt>
                <c:pt idx="11">
                  <c:v>91.171415507734821</c:v>
                </c:pt>
                <c:pt idx="12">
                  <c:v>90.983647040726098</c:v>
                </c:pt>
                <c:pt idx="13">
                  <c:v>91.081504816495652</c:v>
                </c:pt>
                <c:pt idx="14">
                  <c:v>90.232040004735623</c:v>
                </c:pt>
                <c:pt idx="15">
                  <c:v>89.097962792738741</c:v>
                </c:pt>
                <c:pt idx="16">
                  <c:v>90.041797144356735</c:v>
                </c:pt>
                <c:pt idx="17">
                  <c:v>89.854010150276238</c:v>
                </c:pt>
                <c:pt idx="18">
                  <c:v>89.735088256319116</c:v>
                </c:pt>
                <c:pt idx="19">
                  <c:v>88.339041680505133</c:v>
                </c:pt>
                <c:pt idx="20">
                  <c:v>88.27327448715522</c:v>
                </c:pt>
                <c:pt idx="21">
                  <c:v>89.519958254723534</c:v>
                </c:pt>
                <c:pt idx="22">
                  <c:v>89.023218890055148</c:v>
                </c:pt>
                <c:pt idx="23">
                  <c:v>89.915297576637712</c:v>
                </c:pt>
                <c:pt idx="24">
                  <c:v>90.104036656353571</c:v>
                </c:pt>
                <c:pt idx="25">
                  <c:v>90.363896715716535</c:v>
                </c:pt>
                <c:pt idx="26">
                  <c:v>90.977912385615127</c:v>
                </c:pt>
                <c:pt idx="27">
                  <c:v>91.495177636165337</c:v>
                </c:pt>
                <c:pt idx="28">
                  <c:v>91.736791998990526</c:v>
                </c:pt>
                <c:pt idx="29">
                  <c:v>91.854459004759633</c:v>
                </c:pt>
                <c:pt idx="30">
                  <c:v>91.547743979503949</c:v>
                </c:pt>
                <c:pt idx="31">
                  <c:v>89.499998451667977</c:v>
                </c:pt>
                <c:pt idx="32">
                  <c:v>89.520699675824119</c:v>
                </c:pt>
                <c:pt idx="33">
                  <c:v>90.418859727874022</c:v>
                </c:pt>
                <c:pt idx="34">
                  <c:v>91.571794932281676</c:v>
                </c:pt>
                <c:pt idx="35">
                  <c:v>91.153208578530354</c:v>
                </c:pt>
                <c:pt idx="36">
                  <c:v>89.665604622362224</c:v>
                </c:pt>
                <c:pt idx="37">
                  <c:v>88.930236761389125</c:v>
                </c:pt>
                <c:pt idx="38">
                  <c:v>87.627017598505518</c:v>
                </c:pt>
                <c:pt idx="39">
                  <c:v>87.052235088541025</c:v>
                </c:pt>
                <c:pt idx="40">
                  <c:v>83.998162774802836</c:v>
                </c:pt>
                <c:pt idx="41">
                  <c:v>85.028219530283906</c:v>
                </c:pt>
                <c:pt idx="42">
                  <c:v>85.347185363349112</c:v>
                </c:pt>
                <c:pt idx="43">
                  <c:v>85.935487972178379</c:v>
                </c:pt>
                <c:pt idx="44">
                  <c:v>85.216384221739119</c:v>
                </c:pt>
                <c:pt idx="45">
                  <c:v>85.241147565165875</c:v>
                </c:pt>
                <c:pt idx="46">
                  <c:v>87.007609967075112</c:v>
                </c:pt>
                <c:pt idx="47">
                  <c:v>87.289117257391283</c:v>
                </c:pt>
                <c:pt idx="48">
                  <c:v>88.137893174703564</c:v>
                </c:pt>
                <c:pt idx="49">
                  <c:v>88.655929433095807</c:v>
                </c:pt>
                <c:pt idx="50">
                  <c:v>89.050503387250799</c:v>
                </c:pt>
                <c:pt idx="51">
                  <c:v>89.738795447000001</c:v>
                </c:pt>
                <c:pt idx="52">
                  <c:v>90.5199560254581</c:v>
                </c:pt>
                <c:pt idx="53">
                  <c:v>90.098346705897924</c:v>
                </c:pt>
                <c:pt idx="54">
                  <c:v>89.106389982389402</c:v>
                </c:pt>
                <c:pt idx="55">
                  <c:v>89.578401794988139</c:v>
                </c:pt>
                <c:pt idx="56">
                  <c:v>89.95699282238941</c:v>
                </c:pt>
                <c:pt idx="57">
                  <c:v>89.769655312859399</c:v>
                </c:pt>
                <c:pt idx="58">
                  <c:v>90.787891630280626</c:v>
                </c:pt>
                <c:pt idx="59">
                  <c:v>92.039892896354672</c:v>
                </c:pt>
                <c:pt idx="60">
                  <c:v>91.359270027913041</c:v>
                </c:pt>
                <c:pt idx="61">
                  <c:v>89.042862113366212</c:v>
                </c:pt>
                <c:pt idx="62">
                  <c:v>88.424390802584966</c:v>
                </c:pt>
                <c:pt idx="63">
                  <c:v>87.990871368115606</c:v>
                </c:pt>
                <c:pt idx="64">
                  <c:v>87.779967481402053</c:v>
                </c:pt>
                <c:pt idx="65">
                  <c:v>88.202018311202522</c:v>
                </c:pt>
                <c:pt idx="66">
                  <c:v>88.414742524403152</c:v>
                </c:pt>
                <c:pt idx="67">
                  <c:v>87.445649840316477</c:v>
                </c:pt>
                <c:pt idx="68">
                  <c:v>87.56307660809091</c:v>
                </c:pt>
                <c:pt idx="69">
                  <c:v>86.965801419489722</c:v>
                </c:pt>
                <c:pt idx="70">
                  <c:v>85.974188621573134</c:v>
                </c:pt>
                <c:pt idx="71">
                  <c:v>86.036571721020579</c:v>
                </c:pt>
                <c:pt idx="72">
                  <c:v>85.747381111708862</c:v>
                </c:pt>
                <c:pt idx="73">
                  <c:v>85.294837243320146</c:v>
                </c:pt>
                <c:pt idx="74">
                  <c:v>85.168646424208859</c:v>
                </c:pt>
                <c:pt idx="75">
                  <c:v>87.055436369446198</c:v>
                </c:pt>
                <c:pt idx="76">
                  <c:v>88.258324714695192</c:v>
                </c:pt>
                <c:pt idx="77">
                  <c:v>88.37846731731014</c:v>
                </c:pt>
                <c:pt idx="78">
                  <c:v>86.202563626249997</c:v>
                </c:pt>
                <c:pt idx="79">
                  <c:v>85.414982820965946</c:v>
                </c:pt>
                <c:pt idx="80">
                  <c:v>85.327973425895394</c:v>
                </c:pt>
                <c:pt idx="81">
                  <c:v>86.392843458178945</c:v>
                </c:pt>
                <c:pt idx="82">
                  <c:v>85.094753263125</c:v>
                </c:pt>
                <c:pt idx="83">
                  <c:v>84.781567738590653</c:v>
                </c:pt>
                <c:pt idx="84">
                  <c:v>83.738218661187645</c:v>
                </c:pt>
                <c:pt idx="85">
                  <c:v>83.545002367822661</c:v>
                </c:pt>
                <c:pt idx="86">
                  <c:v>84.610307425522151</c:v>
                </c:pt>
                <c:pt idx="87">
                  <c:v>84.513526650996837</c:v>
                </c:pt>
                <c:pt idx="88">
                  <c:v>85.266964507919283</c:v>
                </c:pt>
                <c:pt idx="89">
                  <c:v>85.803910790340439</c:v>
                </c:pt>
                <c:pt idx="90">
                  <c:v>84.439316270768018</c:v>
                </c:pt>
                <c:pt idx="91">
                  <c:v>85.069243262503946</c:v>
                </c:pt>
                <c:pt idx="92">
                  <c:v>85.663602347450521</c:v>
                </c:pt>
                <c:pt idx="93">
                  <c:v>87.24516919114896</c:v>
                </c:pt>
                <c:pt idx="94">
                  <c:v>88.598404651876493</c:v>
                </c:pt>
                <c:pt idx="95">
                  <c:v>89.238706823866863</c:v>
                </c:pt>
                <c:pt idx="96">
                  <c:v>89.809816103676681</c:v>
                </c:pt>
                <c:pt idx="97">
                  <c:v>89.36395798547899</c:v>
                </c:pt>
                <c:pt idx="98">
                  <c:v>90.288813922076059</c:v>
                </c:pt>
                <c:pt idx="99">
                  <c:v>90.717742023386066</c:v>
                </c:pt>
                <c:pt idx="100">
                  <c:v>90.848781040728412</c:v>
                </c:pt>
                <c:pt idx="101">
                  <c:v>90.30894183441454</c:v>
                </c:pt>
                <c:pt idx="102">
                  <c:v>90.148062431304325</c:v>
                </c:pt>
                <c:pt idx="103">
                  <c:v>90.482414866824996</c:v>
                </c:pt>
                <c:pt idx="104">
                  <c:v>91.360248549651885</c:v>
                </c:pt>
                <c:pt idx="105">
                  <c:v>90.180549866516571</c:v>
                </c:pt>
                <c:pt idx="106">
                  <c:v>90.775532907965143</c:v>
                </c:pt>
                <c:pt idx="107">
                  <c:v>91.013203927343866</c:v>
                </c:pt>
                <c:pt idx="108">
                  <c:v>91.014197517525687</c:v>
                </c:pt>
                <c:pt idx="109">
                  <c:v>91.655748052231004</c:v>
                </c:pt>
                <c:pt idx="110">
                  <c:v>90.814609510609188</c:v>
                </c:pt>
                <c:pt idx="111">
                  <c:v>90.247549819628162</c:v>
                </c:pt>
                <c:pt idx="112">
                  <c:v>90.576781869281177</c:v>
                </c:pt>
                <c:pt idx="113">
                  <c:v>90.339594204062507</c:v>
                </c:pt>
                <c:pt idx="114">
                  <c:v>88.757256948248994</c:v>
                </c:pt>
                <c:pt idx="115">
                  <c:v>89.084539856975439</c:v>
                </c:pt>
                <c:pt idx="116">
                  <c:v>89.815260355732946</c:v>
                </c:pt>
                <c:pt idx="117">
                  <c:v>89.717740904826215</c:v>
                </c:pt>
                <c:pt idx="118">
                  <c:v>90.424722628425641</c:v>
                </c:pt>
                <c:pt idx="119">
                  <c:v>90.234249701973866</c:v>
                </c:pt>
                <c:pt idx="120">
                  <c:v>89.822020824177869</c:v>
                </c:pt>
                <c:pt idx="121">
                  <c:v>90.269584093583831</c:v>
                </c:pt>
                <c:pt idx="122">
                  <c:v>90.365064172800643</c:v>
                </c:pt>
                <c:pt idx="123">
                  <c:v>91.286739023982548</c:v>
                </c:pt>
                <c:pt idx="124">
                  <c:v>89.869196384813918</c:v>
                </c:pt>
                <c:pt idx="125">
                  <c:v>88.661259463710451</c:v>
                </c:pt>
                <c:pt idx="126">
                  <c:v>87.144639626091774</c:v>
                </c:pt>
                <c:pt idx="127">
                  <c:v>87.397987925914464</c:v>
                </c:pt>
                <c:pt idx="128">
                  <c:v>87.043974975581506</c:v>
                </c:pt>
                <c:pt idx="129">
                  <c:v>87.701979438829113</c:v>
                </c:pt>
                <c:pt idx="130">
                  <c:v>88.513505569580687</c:v>
                </c:pt>
                <c:pt idx="131">
                  <c:v>88.039689023943822</c:v>
                </c:pt>
                <c:pt idx="132">
                  <c:v>88.888978174624214</c:v>
                </c:pt>
                <c:pt idx="133">
                  <c:v>88.888978174624214</c:v>
                </c:pt>
                <c:pt idx="134">
                  <c:v>89.715734136757732</c:v>
                </c:pt>
                <c:pt idx="135">
                  <c:v>90.355543067603023</c:v>
                </c:pt>
                <c:pt idx="136">
                  <c:v>90.474580957996821</c:v>
                </c:pt>
                <c:pt idx="137">
                  <c:v>90.687417928829134</c:v>
                </c:pt>
                <c:pt idx="138">
                  <c:v>90.572592380296896</c:v>
                </c:pt>
                <c:pt idx="139">
                  <c:v>90.526764016312271</c:v>
                </c:pt>
                <c:pt idx="140">
                  <c:v>90.819154966331226</c:v>
                </c:pt>
                <c:pt idx="141">
                  <c:v>90.604762934608686</c:v>
                </c:pt>
                <c:pt idx="142">
                  <c:v>90.227125077217394</c:v>
                </c:pt>
                <c:pt idx="143">
                  <c:v>89.093238636134402</c:v>
                </c:pt>
                <c:pt idx="144">
                  <c:v>89.540189639679596</c:v>
                </c:pt>
                <c:pt idx="145">
                  <c:v>90.603773571154164</c:v>
                </c:pt>
                <c:pt idx="146">
                  <c:v>91.14786939003956</c:v>
                </c:pt>
                <c:pt idx="147">
                  <c:v>91.548857578086952</c:v>
                </c:pt>
                <c:pt idx="148">
                  <c:v>91.031915304418064</c:v>
                </c:pt>
                <c:pt idx="149">
                  <c:v>91.574878647835703</c:v>
                </c:pt>
                <c:pt idx="150">
                  <c:v>91.482537401974724</c:v>
                </c:pt>
                <c:pt idx="151">
                  <c:v>91.842113623857728</c:v>
                </c:pt>
                <c:pt idx="152">
                  <c:v>91.111141689668258</c:v>
                </c:pt>
                <c:pt idx="153">
                  <c:v>91.3735063942095</c:v>
                </c:pt>
                <c:pt idx="154">
                  <c:v>91.116115502345977</c:v>
                </c:pt>
                <c:pt idx="155">
                  <c:v>90.718485089047434</c:v>
                </c:pt>
                <c:pt idx="156">
                  <c:v>91.069088368884067</c:v>
                </c:pt>
                <c:pt idx="157">
                  <c:v>91.075757410628967</c:v>
                </c:pt>
                <c:pt idx="158">
                  <c:v>89.020696557695658</c:v>
                </c:pt>
                <c:pt idx="159">
                  <c:v>89.138120997879156</c:v>
                </c:pt>
                <c:pt idx="160">
                  <c:v>89.315501826368646</c:v>
                </c:pt>
                <c:pt idx="161">
                  <c:v>90.259554007610745</c:v>
                </c:pt>
                <c:pt idx="162">
                  <c:v>91.415766850766801</c:v>
                </c:pt>
                <c:pt idx="163">
                  <c:v>91.888910131960472</c:v>
                </c:pt>
                <c:pt idx="164">
                  <c:v>92.837254595075095</c:v>
                </c:pt>
                <c:pt idx="165">
                  <c:v>92.36710538315414</c:v>
                </c:pt>
                <c:pt idx="166">
                  <c:v>89.721939278324101</c:v>
                </c:pt>
                <c:pt idx="167">
                  <c:v>90.099676102988155</c:v>
                </c:pt>
                <c:pt idx="168">
                  <c:v>91.611623486553341</c:v>
                </c:pt>
                <c:pt idx="169">
                  <c:v>90.383965404577083</c:v>
                </c:pt>
                <c:pt idx="170">
                  <c:v>89.400374996541487</c:v>
                </c:pt>
                <c:pt idx="171">
                  <c:v>90.130694036024536</c:v>
                </c:pt>
                <c:pt idx="172">
                  <c:v>89.750219113852836</c:v>
                </c:pt>
                <c:pt idx="173">
                  <c:v>90.243381534217377</c:v>
                </c:pt>
                <c:pt idx="174">
                  <c:v>89.792898741093509</c:v>
                </c:pt>
                <c:pt idx="175">
                  <c:v>89.388663456905121</c:v>
                </c:pt>
                <c:pt idx="176">
                  <c:v>88.890465128121036</c:v>
                </c:pt>
                <c:pt idx="177">
                  <c:v>89.17248654053796</c:v>
                </c:pt>
                <c:pt idx="178">
                  <c:v>89.052983456745821</c:v>
                </c:pt>
                <c:pt idx="179">
                  <c:v>88.791123612931159</c:v>
                </c:pt>
                <c:pt idx="180">
                  <c:v>88.276422807987331</c:v>
                </c:pt>
                <c:pt idx="181">
                  <c:v>89.244263615463183</c:v>
                </c:pt>
                <c:pt idx="182">
                  <c:v>88.771471373380834</c:v>
                </c:pt>
                <c:pt idx="183">
                  <c:v>89.122307132171144</c:v>
                </c:pt>
                <c:pt idx="184">
                  <c:v>88.365269059270986</c:v>
                </c:pt>
                <c:pt idx="185">
                  <c:v>88.127373873793658</c:v>
                </c:pt>
                <c:pt idx="186">
                  <c:v>87.436134473177106</c:v>
                </c:pt>
                <c:pt idx="187">
                  <c:v>88.644318079556257</c:v>
                </c:pt>
                <c:pt idx="188">
                  <c:v>88.618463612791444</c:v>
                </c:pt>
                <c:pt idx="189">
                  <c:v>88.686374344269836</c:v>
                </c:pt>
                <c:pt idx="190">
                  <c:v>88.793784895154886</c:v>
                </c:pt>
                <c:pt idx="191">
                  <c:v>87.89443853876287</c:v>
                </c:pt>
                <c:pt idx="192">
                  <c:v>88.981045152065121</c:v>
                </c:pt>
                <c:pt idx="193">
                  <c:v>89.359438397482137</c:v>
                </c:pt>
                <c:pt idx="194">
                  <c:v>88.648113156938933</c:v>
                </c:pt>
                <c:pt idx="195">
                  <c:v>89.027628792124091</c:v>
                </c:pt>
                <c:pt idx="196">
                  <c:v>88.720891219801587</c:v>
                </c:pt>
                <c:pt idx="197">
                  <c:v>88.886202852819693</c:v>
                </c:pt>
                <c:pt idx="198">
                  <c:v>89.907018428235276</c:v>
                </c:pt>
                <c:pt idx="199">
                  <c:v>90.833491656618918</c:v>
                </c:pt>
                <c:pt idx="200">
                  <c:v>90.861590568127511</c:v>
                </c:pt>
                <c:pt idx="201">
                  <c:v>89.600832017806027</c:v>
                </c:pt>
                <c:pt idx="202">
                  <c:v>89.883126166494421</c:v>
                </c:pt>
                <c:pt idx="203">
                  <c:v>89.550928762500007</c:v>
                </c:pt>
                <c:pt idx="204">
                  <c:v>90.169344018282999</c:v>
                </c:pt>
                <c:pt idx="205">
                  <c:v>91.119490187599382</c:v>
                </c:pt>
                <c:pt idx="206">
                  <c:v>91.144444999880861</c:v>
                </c:pt>
                <c:pt idx="207">
                  <c:v>90.48595949330678</c:v>
                </c:pt>
                <c:pt idx="208">
                  <c:v>90.367562751351343</c:v>
                </c:pt>
                <c:pt idx="209">
                  <c:v>90.275103465500806</c:v>
                </c:pt>
                <c:pt idx="210">
                  <c:v>91.504858286465449</c:v>
                </c:pt>
                <c:pt idx="211">
                  <c:v>90.938221840774418</c:v>
                </c:pt>
                <c:pt idx="212">
                  <c:v>91.604712928760932</c:v>
                </c:pt>
                <c:pt idx="213">
                  <c:v>91.774969737110482</c:v>
                </c:pt>
                <c:pt idx="214">
                  <c:v>91.967352933672487</c:v>
                </c:pt>
                <c:pt idx="215">
                  <c:v>92.443057024427659</c:v>
                </c:pt>
                <c:pt idx="216">
                  <c:v>92.350637908589036</c:v>
                </c:pt>
                <c:pt idx="217">
                  <c:v>93.569942988695303</c:v>
                </c:pt>
                <c:pt idx="218">
                  <c:v>94.427734589112958</c:v>
                </c:pt>
                <c:pt idx="219">
                  <c:v>93.734022434218261</c:v>
                </c:pt>
                <c:pt idx="220">
                  <c:v>93.85847550408262</c:v>
                </c:pt>
                <c:pt idx="221">
                  <c:v>94.640871820722225</c:v>
                </c:pt>
                <c:pt idx="222">
                  <c:v>94.774293623198076</c:v>
                </c:pt>
                <c:pt idx="223">
                  <c:v>92.78198980551312</c:v>
                </c:pt>
                <c:pt idx="224">
                  <c:v>92.233393805469007</c:v>
                </c:pt>
                <c:pt idx="225">
                  <c:v>93.449848172537784</c:v>
                </c:pt>
                <c:pt idx="226">
                  <c:v>93.378111789093794</c:v>
                </c:pt>
                <c:pt idx="227">
                  <c:v>94.195247661847148</c:v>
                </c:pt>
                <c:pt idx="228">
                  <c:v>94.332481666709057</c:v>
                </c:pt>
                <c:pt idx="229">
                  <c:v>94.69889024426412</c:v>
                </c:pt>
                <c:pt idx="230">
                  <c:v>95.158469743105613</c:v>
                </c:pt>
                <c:pt idx="231">
                  <c:v>96.036717120860587</c:v>
                </c:pt>
                <c:pt idx="232">
                  <c:v>93.833290000540131</c:v>
                </c:pt>
                <c:pt idx="233">
                  <c:v>93.203678588678358</c:v>
                </c:pt>
                <c:pt idx="234">
                  <c:v>94.365427056507528</c:v>
                </c:pt>
                <c:pt idx="235">
                  <c:v>94.307865383795871</c:v>
                </c:pt>
                <c:pt idx="236">
                  <c:v>93.324251460620516</c:v>
                </c:pt>
                <c:pt idx="237">
                  <c:v>92.520724192031878</c:v>
                </c:pt>
                <c:pt idx="238">
                  <c:v>92.468589008353206</c:v>
                </c:pt>
                <c:pt idx="239">
                  <c:v>93.062609524562802</c:v>
                </c:pt>
                <c:pt idx="240">
                  <c:v>92.689786875875086</c:v>
                </c:pt>
                <c:pt idx="241">
                  <c:v>92.923764979515497</c:v>
                </c:pt>
                <c:pt idx="242">
                  <c:v>94.861066522798581</c:v>
                </c:pt>
                <c:pt idx="243">
                  <c:v>95.776912700171437</c:v>
                </c:pt>
                <c:pt idx="244">
                  <c:v>95.287040365516674</c:v>
                </c:pt>
                <c:pt idx="245">
                  <c:v>94.298361002591562</c:v>
                </c:pt>
                <c:pt idx="246">
                  <c:v>93.906700245063476</c:v>
                </c:pt>
                <c:pt idx="247">
                  <c:v>92.810733270031704</c:v>
                </c:pt>
                <c:pt idx="248">
                  <c:v>92.958051894269829</c:v>
                </c:pt>
                <c:pt idx="249">
                  <c:v>93.264510118612222</c:v>
                </c:pt>
                <c:pt idx="250">
                  <c:v>94.244452338009495</c:v>
                </c:pt>
                <c:pt idx="251">
                  <c:v>94.36281499603804</c:v>
                </c:pt>
                <c:pt idx="252">
                  <c:v>94.079673044469089</c:v>
                </c:pt>
                <c:pt idx="253">
                  <c:v>93.208833123647892</c:v>
                </c:pt>
                <c:pt idx="254">
                  <c:v>93.928150697855415</c:v>
                </c:pt>
                <c:pt idx="255">
                  <c:v>93.799594591204425</c:v>
                </c:pt>
                <c:pt idx="256">
                  <c:v>94.690362203256555</c:v>
                </c:pt>
                <c:pt idx="257">
                  <c:v>94.825630524956352</c:v>
                </c:pt>
                <c:pt idx="258">
                  <c:v>93.289931672031727</c:v>
                </c:pt>
                <c:pt idx="259">
                  <c:v>92.173054645685951</c:v>
                </c:pt>
                <c:pt idx="260">
                  <c:v>92.971566588169551</c:v>
                </c:pt>
                <c:pt idx="261">
                  <c:v>93.918902705839912</c:v>
                </c:pt>
                <c:pt idx="262">
                  <c:v>94.088191144187121</c:v>
                </c:pt>
                <c:pt idx="263">
                  <c:v>94.601809785566104</c:v>
                </c:pt>
                <c:pt idx="264">
                  <c:v>95.229531548421889</c:v>
                </c:pt>
                <c:pt idx="265">
                  <c:v>95.536668385657677</c:v>
                </c:pt>
                <c:pt idx="266">
                  <c:v>95.994312424107818</c:v>
                </c:pt>
                <c:pt idx="267">
                  <c:v>95.902108784020598</c:v>
                </c:pt>
                <c:pt idx="268">
                  <c:v>93.623848367803305</c:v>
                </c:pt>
                <c:pt idx="269">
                  <c:v>94.149885153256534</c:v>
                </c:pt>
                <c:pt idx="270">
                  <c:v>92.723160419418036</c:v>
                </c:pt>
                <c:pt idx="271">
                  <c:v>93.417866158134913</c:v>
                </c:pt>
                <c:pt idx="272">
                  <c:v>94.083112841190484</c:v>
                </c:pt>
                <c:pt idx="273">
                  <c:v>93.892309358531733</c:v>
                </c:pt>
                <c:pt idx="274">
                  <c:v>93.796397620952376</c:v>
                </c:pt>
                <c:pt idx="275">
                  <c:v>94.175948041269848</c:v>
                </c:pt>
                <c:pt idx="276">
                  <c:v>94.99664507636578</c:v>
                </c:pt>
                <c:pt idx="277">
                  <c:v>95.147313823513073</c:v>
                </c:pt>
                <c:pt idx="278">
                  <c:v>95.279173638116063</c:v>
                </c:pt>
                <c:pt idx="279">
                  <c:v>95.507499694880948</c:v>
                </c:pt>
                <c:pt idx="280">
                  <c:v>94.73012580076923</c:v>
                </c:pt>
                <c:pt idx="281">
                  <c:v>94.370841323827236</c:v>
                </c:pt>
                <c:pt idx="282">
                  <c:v>93.666619919341258</c:v>
                </c:pt>
                <c:pt idx="283">
                  <c:v>92.055485954992051</c:v>
                </c:pt>
                <c:pt idx="284">
                  <c:v>91.981480726312427</c:v>
                </c:pt>
                <c:pt idx="285">
                  <c:v>90.199807210653702</c:v>
                </c:pt>
                <c:pt idx="286">
                  <c:v>88.866208316933438</c:v>
                </c:pt>
                <c:pt idx="287">
                  <c:v>89.61964879954435</c:v>
                </c:pt>
                <c:pt idx="288">
                  <c:v>90.330663714063476</c:v>
                </c:pt>
                <c:pt idx="289">
                  <c:v>90.967950022581149</c:v>
                </c:pt>
                <c:pt idx="290">
                  <c:v>90.232410405839914</c:v>
                </c:pt>
                <c:pt idx="291">
                  <c:v>91.06383568077716</c:v>
                </c:pt>
                <c:pt idx="292">
                  <c:v>91.486028941781456</c:v>
                </c:pt>
                <c:pt idx="293">
                  <c:v>91.366585396529331</c:v>
                </c:pt>
                <c:pt idx="294">
                  <c:v>90.036089733795563</c:v>
                </c:pt>
                <c:pt idx="295">
                  <c:v>88.75118214325397</c:v>
                </c:pt>
                <c:pt idx="296">
                  <c:v>87.469240318304273</c:v>
                </c:pt>
                <c:pt idx="297">
                  <c:v>87.30059237145683</c:v>
                </c:pt>
                <c:pt idx="298">
                  <c:v>87.240461008945289</c:v>
                </c:pt>
                <c:pt idx="299">
                  <c:v>87.113364222904735</c:v>
                </c:pt>
                <c:pt idx="300">
                  <c:v>86.011974272563378</c:v>
                </c:pt>
                <c:pt idx="301">
                  <c:v>86.223436969794122</c:v>
                </c:pt>
                <c:pt idx="302">
                  <c:v>87.209089405035684</c:v>
                </c:pt>
                <c:pt idx="303">
                  <c:v>86.00070858460775</c:v>
                </c:pt>
                <c:pt idx="304">
                  <c:v>84.169567063065031</c:v>
                </c:pt>
                <c:pt idx="305">
                  <c:v>86.156591972085636</c:v>
                </c:pt>
                <c:pt idx="306">
                  <c:v>87.154164213341232</c:v>
                </c:pt>
                <c:pt idx="307">
                  <c:v>87.410145848791601</c:v>
                </c:pt>
                <c:pt idx="308">
                  <c:v>87.692662566045939</c:v>
                </c:pt>
                <c:pt idx="309">
                  <c:v>87.527700459144896</c:v>
                </c:pt>
                <c:pt idx="310">
                  <c:v>88.762200706354989</c:v>
                </c:pt>
                <c:pt idx="311">
                  <c:v>89.355406333523376</c:v>
                </c:pt>
                <c:pt idx="312">
                  <c:v>89.427187252709999</c:v>
                </c:pt>
                <c:pt idx="313">
                  <c:v>89.474692959825944</c:v>
                </c:pt>
                <c:pt idx="314">
                  <c:v>89.074595671599354</c:v>
                </c:pt>
                <c:pt idx="315">
                  <c:v>89.263753870095002</c:v>
                </c:pt>
                <c:pt idx="316">
                  <c:v>88.34066643308546</c:v>
                </c:pt>
                <c:pt idx="317">
                  <c:v>86.679914061505556</c:v>
                </c:pt>
                <c:pt idx="318">
                  <c:v>86.840059066962738</c:v>
                </c:pt>
                <c:pt idx="319">
                  <c:v>87.216561715654251</c:v>
                </c:pt>
                <c:pt idx="320">
                  <c:v>87.777727547345478</c:v>
                </c:pt>
                <c:pt idx="321">
                  <c:v>88.484826781587287</c:v>
                </c:pt>
                <c:pt idx="322">
                  <c:v>89.078620596708959</c:v>
                </c:pt>
                <c:pt idx="323">
                  <c:v>88.605050045955579</c:v>
                </c:pt>
                <c:pt idx="324">
                  <c:v>87.15398462047618</c:v>
                </c:pt>
                <c:pt idx="325">
                  <c:v>87.246863290555524</c:v>
                </c:pt>
                <c:pt idx="326">
                  <c:v>88.73756809434073</c:v>
                </c:pt>
                <c:pt idx="327">
                  <c:v>88.833878930341527</c:v>
                </c:pt>
                <c:pt idx="328">
                  <c:v>88.858157886904749</c:v>
                </c:pt>
                <c:pt idx="329">
                  <c:v>88.194683641349187</c:v>
                </c:pt>
                <c:pt idx="330">
                  <c:v>88.018162895424268</c:v>
                </c:pt>
                <c:pt idx="331">
                  <c:v>88.206126614528131</c:v>
                </c:pt>
                <c:pt idx="332">
                  <c:v>88.558530954158726</c:v>
                </c:pt>
                <c:pt idx="333">
                  <c:v>87.798886117523793</c:v>
                </c:pt>
                <c:pt idx="334">
                  <c:v>87.606945687365069</c:v>
                </c:pt>
                <c:pt idx="335">
                  <c:v>88.104688477906407</c:v>
                </c:pt>
                <c:pt idx="336">
                  <c:v>87.440387571792215</c:v>
                </c:pt>
                <c:pt idx="337">
                  <c:v>87.817245150793013</c:v>
                </c:pt>
                <c:pt idx="338">
                  <c:v>87.222143263047599</c:v>
                </c:pt>
                <c:pt idx="339">
                  <c:v>87.315955089126973</c:v>
                </c:pt>
                <c:pt idx="340">
                  <c:v>87.18662925441177</c:v>
                </c:pt>
                <c:pt idx="341">
                  <c:v>86.968651324105011</c:v>
                </c:pt>
                <c:pt idx="342">
                  <c:v>86.329116423720194</c:v>
                </c:pt>
                <c:pt idx="343">
                  <c:v>87.346207863564061</c:v>
                </c:pt>
                <c:pt idx="344">
                  <c:v>88.724764022637004</c:v>
                </c:pt>
                <c:pt idx="345">
                  <c:v>89.249250525297398</c:v>
                </c:pt>
                <c:pt idx="346">
                  <c:v>89.274704416176462</c:v>
                </c:pt>
                <c:pt idx="347">
                  <c:v>88.803536478664554</c:v>
                </c:pt>
                <c:pt idx="348">
                  <c:v>89.874525854980163</c:v>
                </c:pt>
                <c:pt idx="349">
                  <c:v>91.562104100731332</c:v>
                </c:pt>
                <c:pt idx="350">
                  <c:v>90.001494782181538</c:v>
                </c:pt>
                <c:pt idx="351">
                  <c:v>89.125503472136614</c:v>
                </c:pt>
                <c:pt idx="352">
                  <c:v>90.886872233762944</c:v>
                </c:pt>
                <c:pt idx="353">
                  <c:v>90.39118611233279</c:v>
                </c:pt>
                <c:pt idx="354">
                  <c:v>90.131710393746999</c:v>
                </c:pt>
                <c:pt idx="355">
                  <c:v>88.896508796531407</c:v>
                </c:pt>
                <c:pt idx="356">
                  <c:v>87.113594942352947</c:v>
                </c:pt>
                <c:pt idx="357">
                  <c:v>86.704524557613368</c:v>
                </c:pt>
                <c:pt idx="358">
                  <c:v>87.938191321463776</c:v>
                </c:pt>
                <c:pt idx="359">
                  <c:v>89.458298345171045</c:v>
                </c:pt>
                <c:pt idx="360">
                  <c:v>89.480719495879072</c:v>
                </c:pt>
                <c:pt idx="361">
                  <c:v>89.148855013121505</c:v>
                </c:pt>
                <c:pt idx="362">
                  <c:v>88.387566943105639</c:v>
                </c:pt>
                <c:pt idx="363">
                  <c:v>86.203507137982527</c:v>
                </c:pt>
                <c:pt idx="364">
                  <c:v>86.106302128570292</c:v>
                </c:pt>
                <c:pt idx="365">
                  <c:v>87.406891288362488</c:v>
                </c:pt>
                <c:pt idx="366">
                  <c:v>88.07136591805245</c:v>
                </c:pt>
                <c:pt idx="367">
                  <c:v>88.329984616976915</c:v>
                </c:pt>
                <c:pt idx="368">
                  <c:v>87.214660219523054</c:v>
                </c:pt>
                <c:pt idx="369">
                  <c:v>87.715426947609188</c:v>
                </c:pt>
                <c:pt idx="370">
                  <c:v>88.016866944456339</c:v>
                </c:pt>
                <c:pt idx="371">
                  <c:v>88.631423105934019</c:v>
                </c:pt>
                <c:pt idx="372">
                  <c:v>88.136465913493268</c:v>
                </c:pt>
                <c:pt idx="373">
                  <c:v>90.10288491570239</c:v>
                </c:pt>
                <c:pt idx="374">
                  <c:v>90.721753386251976</c:v>
                </c:pt>
                <c:pt idx="375">
                  <c:v>90.318983883449647</c:v>
                </c:pt>
                <c:pt idx="376">
                  <c:v>88.305529154944423</c:v>
                </c:pt>
                <c:pt idx="377">
                  <c:v>87.572574601054725</c:v>
                </c:pt>
                <c:pt idx="378">
                  <c:v>89.391364251358951</c:v>
                </c:pt>
                <c:pt idx="379">
                  <c:v>90.670546576678547</c:v>
                </c:pt>
                <c:pt idx="380">
                  <c:v>88.864058164146144</c:v>
                </c:pt>
                <c:pt idx="381">
                  <c:v>89.168243912424586</c:v>
                </c:pt>
                <c:pt idx="382">
                  <c:v>89.311956585878377</c:v>
                </c:pt>
                <c:pt idx="383">
                  <c:v>89.093637511797908</c:v>
                </c:pt>
                <c:pt idx="384">
                  <c:v>89.117733032615277</c:v>
                </c:pt>
                <c:pt idx="385">
                  <c:v>88.455244926637505</c:v>
                </c:pt>
                <c:pt idx="386">
                  <c:v>88.642663109725774</c:v>
                </c:pt>
                <c:pt idx="387">
                  <c:v>89.781662956943563</c:v>
                </c:pt>
                <c:pt idx="388">
                  <c:v>91.204416653334661</c:v>
                </c:pt>
                <c:pt idx="389">
                  <c:v>91.490162727770283</c:v>
                </c:pt>
                <c:pt idx="390">
                  <c:v>91.435709236860092</c:v>
                </c:pt>
                <c:pt idx="391">
                  <c:v>92.080933051467767</c:v>
                </c:pt>
                <c:pt idx="392">
                  <c:v>92.917366606066864</c:v>
                </c:pt>
                <c:pt idx="393">
                  <c:v>92.012760863549275</c:v>
                </c:pt>
                <c:pt idx="394">
                  <c:v>92.321603760341546</c:v>
                </c:pt>
                <c:pt idx="395">
                  <c:v>92.797901505822097</c:v>
                </c:pt>
                <c:pt idx="396">
                  <c:v>93.159005929614466</c:v>
                </c:pt>
                <c:pt idx="397">
                  <c:v>92.591927868982509</c:v>
                </c:pt>
                <c:pt idx="398">
                  <c:v>93.279821848931718</c:v>
                </c:pt>
                <c:pt idx="399">
                  <c:v>92.956715837040576</c:v>
                </c:pt>
                <c:pt idx="400">
                  <c:v>92.243367190996807</c:v>
                </c:pt>
                <c:pt idx="401">
                  <c:v>92.394169609534586</c:v>
                </c:pt>
                <c:pt idx="402">
                  <c:v>92.345799735496399</c:v>
                </c:pt>
                <c:pt idx="403">
                  <c:v>92.516686072229703</c:v>
                </c:pt>
                <c:pt idx="404">
                  <c:v>92.846399916222197</c:v>
                </c:pt>
                <c:pt idx="405">
                  <c:v>90.712501493175665</c:v>
                </c:pt>
                <c:pt idx="406">
                  <c:v>90.852932468305553</c:v>
                </c:pt>
                <c:pt idx="407">
                  <c:v>90.899934707623189</c:v>
                </c:pt>
                <c:pt idx="408">
                  <c:v>90.917399233618369</c:v>
                </c:pt>
                <c:pt idx="409">
                  <c:v>90.185841880999988</c:v>
                </c:pt>
                <c:pt idx="410">
                  <c:v>88.389758585735294</c:v>
                </c:pt>
                <c:pt idx="411">
                  <c:v>88.672190867432448</c:v>
                </c:pt>
                <c:pt idx="412">
                  <c:v>90.094939432428461</c:v>
                </c:pt>
                <c:pt idx="413">
                  <c:v>90.477195847710632</c:v>
                </c:pt>
                <c:pt idx="414">
                  <c:v>91.713038798970587</c:v>
                </c:pt>
                <c:pt idx="415">
                  <c:v>91.284058705670617</c:v>
                </c:pt>
                <c:pt idx="416">
                  <c:v>90.743186934272074</c:v>
                </c:pt>
                <c:pt idx="417">
                  <c:v>90.98152761370136</c:v>
                </c:pt>
                <c:pt idx="418">
                  <c:v>91.296439600418012</c:v>
                </c:pt>
                <c:pt idx="419">
                  <c:v>90.963858421383136</c:v>
                </c:pt>
                <c:pt idx="420">
                  <c:v>91.317058233087636</c:v>
                </c:pt>
                <c:pt idx="421">
                  <c:v>91.649465105688137</c:v>
                </c:pt>
                <c:pt idx="422">
                  <c:v>92.390782735011953</c:v>
                </c:pt>
                <c:pt idx="423">
                  <c:v>91.485139965584239</c:v>
                </c:pt>
                <c:pt idx="424">
                  <c:v>90.109851933945038</c:v>
                </c:pt>
                <c:pt idx="425">
                  <c:v>88.421398782541772</c:v>
                </c:pt>
                <c:pt idx="426">
                  <c:v>88.990704076312653</c:v>
                </c:pt>
                <c:pt idx="427">
                  <c:v>89.893171788065914</c:v>
                </c:pt>
                <c:pt idx="428">
                  <c:v>90.272748149463865</c:v>
                </c:pt>
                <c:pt idx="429">
                  <c:v>91.601265414356632</c:v>
                </c:pt>
                <c:pt idx="430">
                  <c:v>92.509391404721541</c:v>
                </c:pt>
                <c:pt idx="431">
                  <c:v>92.176163473383639</c:v>
                </c:pt>
                <c:pt idx="432">
                  <c:v>92.131716853031023</c:v>
                </c:pt>
                <c:pt idx="433">
                  <c:v>91.630385618440457</c:v>
                </c:pt>
                <c:pt idx="434">
                  <c:v>92.304729115839976</c:v>
                </c:pt>
                <c:pt idx="435">
                  <c:v>93.672580265658411</c:v>
                </c:pt>
                <c:pt idx="436">
                  <c:v>92.731902162730506</c:v>
                </c:pt>
                <c:pt idx="437">
                  <c:v>90.78041923447617</c:v>
                </c:pt>
                <c:pt idx="438">
                  <c:v>91.432018875335729</c:v>
                </c:pt>
                <c:pt idx="439">
                  <c:v>91.58810762288951</c:v>
                </c:pt>
                <c:pt idx="440">
                  <c:v>91.773102587450353</c:v>
                </c:pt>
                <c:pt idx="441">
                  <c:v>92.012671405887048</c:v>
                </c:pt>
                <c:pt idx="442">
                  <c:v>89.08821905095391</c:v>
                </c:pt>
                <c:pt idx="443">
                  <c:v>88.774038397215591</c:v>
                </c:pt>
                <c:pt idx="444">
                  <c:v>90.623361678713266</c:v>
                </c:pt>
                <c:pt idx="445">
                  <c:v>89.387305876012675</c:v>
                </c:pt>
                <c:pt idx="446">
                  <c:v>88.910424548371708</c:v>
                </c:pt>
                <c:pt idx="447">
                  <c:v>88.811173272438452</c:v>
                </c:pt>
                <c:pt idx="448">
                  <c:v>89.140116366746241</c:v>
                </c:pt>
                <c:pt idx="449">
                  <c:v>88.638021949840734</c:v>
                </c:pt>
                <c:pt idx="450">
                  <c:v>89.717159734074656</c:v>
                </c:pt>
                <c:pt idx="451">
                  <c:v>90.688791417420617</c:v>
                </c:pt>
                <c:pt idx="452">
                  <c:v>91.572938305966574</c:v>
                </c:pt>
                <c:pt idx="453">
                  <c:v>91.049932363240657</c:v>
                </c:pt>
                <c:pt idx="454">
                  <c:v>90.124399321444443</c:v>
                </c:pt>
                <c:pt idx="455">
                  <c:v>89.885884225834658</c:v>
                </c:pt>
                <c:pt idx="456">
                  <c:v>88.978943430541392</c:v>
                </c:pt>
                <c:pt idx="457">
                  <c:v>89.452019958686293</c:v>
                </c:pt>
                <c:pt idx="458">
                  <c:v>89.736343284156035</c:v>
                </c:pt>
                <c:pt idx="459">
                  <c:v>90.165218419577343</c:v>
                </c:pt>
                <c:pt idx="460">
                  <c:v>90.174743585267137</c:v>
                </c:pt>
                <c:pt idx="461">
                  <c:v>90.795811776896969</c:v>
                </c:pt>
                <c:pt idx="462">
                  <c:v>91.489466379385476</c:v>
                </c:pt>
                <c:pt idx="463">
                  <c:v>91.13173730425838</c:v>
                </c:pt>
                <c:pt idx="464">
                  <c:v>91.515260356072588</c:v>
                </c:pt>
                <c:pt idx="465">
                  <c:v>91.064093021426288</c:v>
                </c:pt>
                <c:pt idx="466">
                  <c:v>91.157785899390447</c:v>
                </c:pt>
                <c:pt idx="467">
                  <c:v>92.658367594828562</c:v>
                </c:pt>
                <c:pt idx="468">
                  <c:v>92.418237454132168</c:v>
                </c:pt>
                <c:pt idx="469">
                  <c:v>92.304025317462163</c:v>
                </c:pt>
                <c:pt idx="470">
                  <c:v>92.956661034517154</c:v>
                </c:pt>
                <c:pt idx="471">
                  <c:v>91.645099577432234</c:v>
                </c:pt>
                <c:pt idx="472">
                  <c:v>90.691457780223288</c:v>
                </c:pt>
                <c:pt idx="473">
                  <c:v>90.859177400917801</c:v>
                </c:pt>
                <c:pt idx="474">
                  <c:v>91.92989155243221</c:v>
                </c:pt>
                <c:pt idx="475">
                  <c:v>92.12041982507975</c:v>
                </c:pt>
                <c:pt idx="476">
                  <c:v>92.789294606140359</c:v>
                </c:pt>
                <c:pt idx="477">
                  <c:v>92.620168606334687</c:v>
                </c:pt>
                <c:pt idx="478">
                  <c:v>91.360301362719298</c:v>
                </c:pt>
                <c:pt idx="479">
                  <c:v>91.74036475370815</c:v>
                </c:pt>
                <c:pt idx="480">
                  <c:v>91.292618425211316</c:v>
                </c:pt>
                <c:pt idx="481">
                  <c:v>91.241365456317666</c:v>
                </c:pt>
                <c:pt idx="482">
                  <c:v>91.552661948930563</c:v>
                </c:pt>
                <c:pt idx="483">
                  <c:v>92.508057322801264</c:v>
                </c:pt>
                <c:pt idx="484">
                  <c:v>92.722608254780695</c:v>
                </c:pt>
                <c:pt idx="485">
                  <c:v>93.159524951293932</c:v>
                </c:pt>
                <c:pt idx="486">
                  <c:v>92.968682945862625</c:v>
                </c:pt>
                <c:pt idx="487">
                  <c:v>93.233992996818543</c:v>
                </c:pt>
                <c:pt idx="488">
                  <c:v>93.351385967132558</c:v>
                </c:pt>
                <c:pt idx="489">
                  <c:v>93.830032516489609</c:v>
                </c:pt>
                <c:pt idx="490">
                  <c:v>94.94006232773782</c:v>
                </c:pt>
                <c:pt idx="491">
                  <c:v>94.429684566008746</c:v>
                </c:pt>
                <c:pt idx="492">
                  <c:v>95.364271586939324</c:v>
                </c:pt>
                <c:pt idx="493">
                  <c:v>95.15674492065493</c:v>
                </c:pt>
                <c:pt idx="494">
                  <c:v>94.701956437777341</c:v>
                </c:pt>
                <c:pt idx="495">
                  <c:v>94.799902981572217</c:v>
                </c:pt>
                <c:pt idx="496">
                  <c:v>93.925847385427303</c:v>
                </c:pt>
                <c:pt idx="497">
                  <c:v>94.618470937110928</c:v>
                </c:pt>
                <c:pt idx="498">
                  <c:v>94.907175869892242</c:v>
                </c:pt>
                <c:pt idx="499">
                  <c:v>95.941674913031136</c:v>
                </c:pt>
                <c:pt idx="500">
                  <c:v>96.202604764405436</c:v>
                </c:pt>
                <c:pt idx="501">
                  <c:v>96.283120905119816</c:v>
                </c:pt>
                <c:pt idx="502">
                  <c:v>96.382263696741219</c:v>
                </c:pt>
                <c:pt idx="503">
                  <c:v>95.658228317591707</c:v>
                </c:pt>
                <c:pt idx="504">
                  <c:v>94.284588014233208</c:v>
                </c:pt>
                <c:pt idx="505">
                  <c:v>94.284588014233208</c:v>
                </c:pt>
                <c:pt idx="506">
                  <c:v>94.570993202611817</c:v>
                </c:pt>
                <c:pt idx="507">
                  <c:v>95.659272013572576</c:v>
                </c:pt>
                <c:pt idx="508">
                  <c:v>96.021792817932962</c:v>
                </c:pt>
                <c:pt idx="509">
                  <c:v>96.02441194614525</c:v>
                </c:pt>
                <c:pt idx="510">
                  <c:v>95.088505393519554</c:v>
                </c:pt>
                <c:pt idx="511">
                  <c:v>95.356434959552701</c:v>
                </c:pt>
                <c:pt idx="512">
                  <c:v>96.615859744740618</c:v>
                </c:pt>
                <c:pt idx="513">
                  <c:v>97.000084637797286</c:v>
                </c:pt>
                <c:pt idx="514">
                  <c:v>97.326507725593615</c:v>
                </c:pt>
                <c:pt idx="515">
                  <c:v>97.38804885286514</c:v>
                </c:pt>
                <c:pt idx="516">
                  <c:v>97.389111283256199</c:v>
                </c:pt>
                <c:pt idx="517">
                  <c:v>96.879607680175866</c:v>
                </c:pt>
                <c:pt idx="518">
                  <c:v>96.442428504692757</c:v>
                </c:pt>
                <c:pt idx="519">
                  <c:v>97.288670671389781</c:v>
                </c:pt>
                <c:pt idx="520">
                  <c:v>97.220709886294799</c:v>
                </c:pt>
                <c:pt idx="521">
                  <c:v>97.843120785023956</c:v>
                </c:pt>
                <c:pt idx="522">
                  <c:v>97.062703932434047</c:v>
                </c:pt>
                <c:pt idx="523">
                  <c:v>96.53185103910613</c:v>
                </c:pt>
                <c:pt idx="524">
                  <c:v>96.325047579972022</c:v>
                </c:pt>
                <c:pt idx="525">
                  <c:v>95.431957160936264</c:v>
                </c:pt>
                <c:pt idx="526">
                  <c:v>95.586367397665597</c:v>
                </c:pt>
                <c:pt idx="527">
                  <c:v>96.25866833090582</c:v>
                </c:pt>
                <c:pt idx="528">
                  <c:v>96.088631284589312</c:v>
                </c:pt>
                <c:pt idx="529">
                  <c:v>96.453244048523516</c:v>
                </c:pt>
                <c:pt idx="530">
                  <c:v>95.538070263229656</c:v>
                </c:pt>
                <c:pt idx="531">
                  <c:v>95.636053094469673</c:v>
                </c:pt>
                <c:pt idx="532">
                  <c:v>95.866240882539799</c:v>
                </c:pt>
                <c:pt idx="533">
                  <c:v>96.324894931266911</c:v>
                </c:pt>
                <c:pt idx="534">
                  <c:v>95.949427882091612</c:v>
                </c:pt>
                <c:pt idx="535">
                  <c:v>96.504455010151503</c:v>
                </c:pt>
                <c:pt idx="536">
                  <c:v>96.982454382535877</c:v>
                </c:pt>
                <c:pt idx="537">
                  <c:v>97.095804412509963</c:v>
                </c:pt>
                <c:pt idx="538">
                  <c:v>96.523923754342619</c:v>
                </c:pt>
                <c:pt idx="539">
                  <c:v>97.043423551321894</c:v>
                </c:pt>
                <c:pt idx="540">
                  <c:v>97.056178561350904</c:v>
                </c:pt>
                <c:pt idx="541">
                  <c:v>97.148662031847124</c:v>
                </c:pt>
                <c:pt idx="542">
                  <c:v>97.28578876009577</c:v>
                </c:pt>
                <c:pt idx="543">
                  <c:v>97.269005347124605</c:v>
                </c:pt>
                <c:pt idx="544">
                  <c:v>97.651201831789137</c:v>
                </c:pt>
                <c:pt idx="545">
                  <c:v>96.733866213636375</c:v>
                </c:pt>
                <c:pt idx="546">
                  <c:v>97.497052534848507</c:v>
                </c:pt>
                <c:pt idx="547">
                  <c:v>96.604373783626201</c:v>
                </c:pt>
                <c:pt idx="548">
                  <c:v>97.179812151038334</c:v>
                </c:pt>
                <c:pt idx="549">
                  <c:v>98.2693436371611</c:v>
                </c:pt>
                <c:pt idx="550">
                  <c:v>99.124966921312861</c:v>
                </c:pt>
                <c:pt idx="551">
                  <c:v>99.239445572990419</c:v>
                </c:pt>
                <c:pt idx="552">
                  <c:v>99.607829697689539</c:v>
                </c:pt>
                <c:pt idx="553">
                  <c:v>97.893772625219469</c:v>
                </c:pt>
                <c:pt idx="554">
                  <c:v>96.002715082456163</c:v>
                </c:pt>
                <c:pt idx="555">
                  <c:v>96.270326976376694</c:v>
                </c:pt>
                <c:pt idx="556">
                  <c:v>97.609941675119728</c:v>
                </c:pt>
                <c:pt idx="557">
                  <c:v>97.308253324640575</c:v>
                </c:pt>
                <c:pt idx="558">
                  <c:v>96.48507580618022</c:v>
                </c:pt>
                <c:pt idx="559">
                  <c:v>95.874056608302709</c:v>
                </c:pt>
                <c:pt idx="560">
                  <c:v>95.614004114205912</c:v>
                </c:pt>
                <c:pt idx="561">
                  <c:v>96.741178471916939</c:v>
                </c:pt>
                <c:pt idx="562">
                  <c:v>96.089930285889864</c:v>
                </c:pt>
                <c:pt idx="563">
                  <c:v>95.512779262841164</c:v>
                </c:pt>
                <c:pt idx="564">
                  <c:v>95.816194249362013</c:v>
                </c:pt>
                <c:pt idx="565">
                  <c:v>95.336519202073362</c:v>
                </c:pt>
                <c:pt idx="566">
                  <c:v>95.505492330885858</c:v>
                </c:pt>
                <c:pt idx="567">
                  <c:v>95.964025321565472</c:v>
                </c:pt>
                <c:pt idx="568">
                  <c:v>96.74681546656025</c:v>
                </c:pt>
                <c:pt idx="569">
                  <c:v>96.133754558193431</c:v>
                </c:pt>
                <c:pt idx="570">
                  <c:v>95.130503062110932</c:v>
                </c:pt>
                <c:pt idx="571">
                  <c:v>95.243899440015966</c:v>
                </c:pt>
                <c:pt idx="572">
                  <c:v>96.467276165462891</c:v>
                </c:pt>
                <c:pt idx="573">
                  <c:v>96.294940863297441</c:v>
                </c:pt>
                <c:pt idx="574">
                  <c:v>97.442487917783083</c:v>
                </c:pt>
                <c:pt idx="575">
                  <c:v>97.347077668181811</c:v>
                </c:pt>
                <c:pt idx="576">
                  <c:v>96.358457883366626</c:v>
                </c:pt>
                <c:pt idx="577">
                  <c:v>97.026965653786775</c:v>
                </c:pt>
                <c:pt idx="578">
                  <c:v>97.487935005919596</c:v>
                </c:pt>
                <c:pt idx="579">
                  <c:v>97.931813149078934</c:v>
                </c:pt>
                <c:pt idx="580">
                  <c:v>96.747764196976092</c:v>
                </c:pt>
                <c:pt idx="581">
                  <c:v>95.316532753932293</c:v>
                </c:pt>
                <c:pt idx="582">
                  <c:v>95.33591301929539</c:v>
                </c:pt>
                <c:pt idx="583">
                  <c:v>96.252382269780682</c:v>
                </c:pt>
                <c:pt idx="584">
                  <c:v>97.173384715399365</c:v>
                </c:pt>
                <c:pt idx="585">
                  <c:v>98.070748035889153</c:v>
                </c:pt>
                <c:pt idx="586">
                  <c:v>98.534789273343975</c:v>
                </c:pt>
                <c:pt idx="587">
                  <c:v>98.078763727097297</c:v>
                </c:pt>
                <c:pt idx="588">
                  <c:v>97.125470001874007</c:v>
                </c:pt>
                <c:pt idx="589">
                  <c:v>96.976781076354897</c:v>
                </c:pt>
                <c:pt idx="590">
                  <c:v>97.530021790043847</c:v>
                </c:pt>
                <c:pt idx="591">
                  <c:v>97.567952814004755</c:v>
                </c:pt>
                <c:pt idx="592">
                  <c:v>96.617679538905236</c:v>
                </c:pt>
                <c:pt idx="593">
                  <c:v>97.668031997527891</c:v>
                </c:pt>
                <c:pt idx="594">
                  <c:v>98.191118631699908</c:v>
                </c:pt>
                <c:pt idx="595">
                  <c:v>98.078341555846634</c:v>
                </c:pt>
                <c:pt idx="596">
                  <c:v>98.192723361616089</c:v>
                </c:pt>
                <c:pt idx="597">
                  <c:v>98.274364077695665</c:v>
                </c:pt>
                <c:pt idx="598">
                  <c:v>97.512164485822709</c:v>
                </c:pt>
                <c:pt idx="599">
                  <c:v>98.470941727416147</c:v>
                </c:pt>
                <c:pt idx="600">
                  <c:v>99.78682469342948</c:v>
                </c:pt>
                <c:pt idx="601">
                  <c:v>99.326258752982397</c:v>
                </c:pt>
                <c:pt idx="602">
                  <c:v>98.691682563589126</c:v>
                </c:pt>
                <c:pt idx="603">
                  <c:v>99.538988013847984</c:v>
                </c:pt>
                <c:pt idx="604">
                  <c:v>99.5728510620647</c:v>
                </c:pt>
                <c:pt idx="605">
                  <c:v>99.033237082324575</c:v>
                </c:pt>
                <c:pt idx="606">
                  <c:v>100.03905964521184</c:v>
                </c:pt>
                <c:pt idx="607">
                  <c:v>100.40752530063202</c:v>
                </c:pt>
                <c:pt idx="608">
                  <c:v>100.44385649324281</c:v>
                </c:pt>
                <c:pt idx="609">
                  <c:v>100.20689018916734</c:v>
                </c:pt>
                <c:pt idx="610">
                  <c:v>99.345153364952083</c:v>
                </c:pt>
                <c:pt idx="611">
                  <c:v>98.180323218401284</c:v>
                </c:pt>
                <c:pt idx="612">
                  <c:v>96.45489913674659</c:v>
                </c:pt>
                <c:pt idx="613">
                  <c:v>94.098549505634466</c:v>
                </c:pt>
                <c:pt idx="614">
                  <c:v>91.685901746597438</c:v>
                </c:pt>
                <c:pt idx="615">
                  <c:v>91.489667308498412</c:v>
                </c:pt>
                <c:pt idx="616">
                  <c:v>93.226911848994419</c:v>
                </c:pt>
                <c:pt idx="617">
                  <c:v>93.530852979952144</c:v>
                </c:pt>
                <c:pt idx="618">
                  <c:v>93.673119278434498</c:v>
                </c:pt>
                <c:pt idx="619">
                  <c:v>94.646590477174797</c:v>
                </c:pt>
                <c:pt idx="620">
                  <c:v>95.322567284330148</c:v>
                </c:pt>
                <c:pt idx="621">
                  <c:v>95.816226597908354</c:v>
                </c:pt>
                <c:pt idx="622">
                  <c:v>95.472239107727646</c:v>
                </c:pt>
                <c:pt idx="623">
                  <c:v>94.785754278617105</c:v>
                </c:pt>
                <c:pt idx="624">
                  <c:v>95.82171367977999</c:v>
                </c:pt>
                <c:pt idx="625">
                  <c:v>96.738597271129279</c:v>
                </c:pt>
                <c:pt idx="626">
                  <c:v>95.688860154385452</c:v>
                </c:pt>
                <c:pt idx="627">
                  <c:v>93.414652126969699</c:v>
                </c:pt>
                <c:pt idx="628">
                  <c:v>93.754055621046319</c:v>
                </c:pt>
                <c:pt idx="629">
                  <c:v>92.891133214157335</c:v>
                </c:pt>
                <c:pt idx="630">
                  <c:v>92.747472763835731</c:v>
                </c:pt>
                <c:pt idx="631">
                  <c:v>92.337880641516364</c:v>
                </c:pt>
                <c:pt idx="632">
                  <c:v>93.11705073324562</c:v>
                </c:pt>
                <c:pt idx="633">
                  <c:v>92.47075188859759</c:v>
                </c:pt>
                <c:pt idx="634">
                  <c:v>94.016793751226103</c:v>
                </c:pt>
                <c:pt idx="635">
                  <c:v>93.254598422882154</c:v>
                </c:pt>
                <c:pt idx="636">
                  <c:v>92.064852311196162</c:v>
                </c:pt>
                <c:pt idx="637">
                  <c:v>91.58423995503189</c:v>
                </c:pt>
                <c:pt idx="638">
                  <c:v>91.434917229681503</c:v>
                </c:pt>
                <c:pt idx="639">
                  <c:v>90.407504247629689</c:v>
                </c:pt>
                <c:pt idx="640">
                  <c:v>88.572600034561404</c:v>
                </c:pt>
                <c:pt idx="641">
                  <c:v>88.565841593508779</c:v>
                </c:pt>
                <c:pt idx="642">
                  <c:v>88.151954968443732</c:v>
                </c:pt>
                <c:pt idx="643">
                  <c:v>87.934689597038215</c:v>
                </c:pt>
                <c:pt idx="644">
                  <c:v>88.068214268181819</c:v>
                </c:pt>
                <c:pt idx="645">
                  <c:v>89.208809398516735</c:v>
                </c:pt>
                <c:pt idx="646">
                  <c:v>88.324584389944121</c:v>
                </c:pt>
                <c:pt idx="647">
                  <c:v>87.797870195936255</c:v>
                </c:pt>
                <c:pt idx="648">
                  <c:v>87.621407440255595</c:v>
                </c:pt>
                <c:pt idx="649">
                  <c:v>88.024329845905839</c:v>
                </c:pt>
                <c:pt idx="650">
                  <c:v>88.416946044680529</c:v>
                </c:pt>
                <c:pt idx="651">
                  <c:v>88.630246357254578</c:v>
                </c:pt>
                <c:pt idx="652">
                  <c:v>88.818673394285724</c:v>
                </c:pt>
                <c:pt idx="653">
                  <c:v>89.341582065490044</c:v>
                </c:pt>
                <c:pt idx="654">
                  <c:v>89.290912907533937</c:v>
                </c:pt>
                <c:pt idx="655">
                  <c:v>87.880626187982458</c:v>
                </c:pt>
                <c:pt idx="656">
                  <c:v>88.330001388411816</c:v>
                </c:pt>
                <c:pt idx="657">
                  <c:v>89.594228894800636</c:v>
                </c:pt>
                <c:pt idx="658">
                  <c:v>89.999225205355714</c:v>
                </c:pt>
                <c:pt idx="659">
                  <c:v>90.642895119362038</c:v>
                </c:pt>
                <c:pt idx="660">
                  <c:v>90.604761802105244</c:v>
                </c:pt>
                <c:pt idx="661">
                  <c:v>90.608221098947368</c:v>
                </c:pt>
                <c:pt idx="662">
                  <c:v>88.795850760996814</c:v>
                </c:pt>
                <c:pt idx="663">
                  <c:v>88.603729177655509</c:v>
                </c:pt>
                <c:pt idx="664">
                  <c:v>88.600346317296669</c:v>
                </c:pt>
                <c:pt idx="665">
                  <c:v>86.810427960071692</c:v>
                </c:pt>
                <c:pt idx="666">
                  <c:v>87.328216546241009</c:v>
                </c:pt>
                <c:pt idx="667">
                  <c:v>87.037746394940143</c:v>
                </c:pt>
                <c:pt idx="668">
                  <c:v>86.582341985693759</c:v>
                </c:pt>
                <c:pt idx="669">
                  <c:v>86.671980604840513</c:v>
                </c:pt>
                <c:pt idx="670">
                  <c:v>85.789541291140367</c:v>
                </c:pt>
                <c:pt idx="671">
                  <c:v>86.219121914562109</c:v>
                </c:pt>
                <c:pt idx="672">
                  <c:v>88.139832642250624</c:v>
                </c:pt>
                <c:pt idx="673">
                  <c:v>86.352391654944171</c:v>
                </c:pt>
                <c:pt idx="674">
                  <c:v>87.086498998802881</c:v>
                </c:pt>
                <c:pt idx="675">
                  <c:v>86.728821453110072</c:v>
                </c:pt>
                <c:pt idx="676">
                  <c:v>86.221164006464491</c:v>
                </c:pt>
                <c:pt idx="677">
                  <c:v>85.835522713016772</c:v>
                </c:pt>
                <c:pt idx="678">
                  <c:v>85.161089217206694</c:v>
                </c:pt>
                <c:pt idx="679">
                  <c:v>83.945382319744809</c:v>
                </c:pt>
                <c:pt idx="680">
                  <c:v>85.450125050582614</c:v>
                </c:pt>
                <c:pt idx="681">
                  <c:v>86.403490274844387</c:v>
                </c:pt>
                <c:pt idx="682">
                  <c:v>85.666361651104481</c:v>
                </c:pt>
                <c:pt idx="683">
                  <c:v>85.760684318744012</c:v>
                </c:pt>
                <c:pt idx="684">
                  <c:v>85.418300496908941</c:v>
                </c:pt>
                <c:pt idx="685">
                  <c:v>86.639439480521915</c:v>
                </c:pt>
                <c:pt idx="686">
                  <c:v>87.47055151742822</c:v>
                </c:pt>
                <c:pt idx="687">
                  <c:v>88.588976299445306</c:v>
                </c:pt>
                <c:pt idx="688">
                  <c:v>89.232163413981624</c:v>
                </c:pt>
                <c:pt idx="689">
                  <c:v>89.089847363879585</c:v>
                </c:pt>
                <c:pt idx="690">
                  <c:v>89.964165283136467</c:v>
                </c:pt>
                <c:pt idx="691">
                  <c:v>89.680618986947309</c:v>
                </c:pt>
                <c:pt idx="692">
                  <c:v>90.108793629278892</c:v>
                </c:pt>
                <c:pt idx="693">
                  <c:v>90.827104915419014</c:v>
                </c:pt>
                <c:pt idx="694">
                  <c:v>90.874713810964138</c:v>
                </c:pt>
                <c:pt idx="695">
                  <c:v>89.422980462488027</c:v>
                </c:pt>
                <c:pt idx="696">
                  <c:v>88.443691854764594</c:v>
                </c:pt>
                <c:pt idx="697">
                  <c:v>88.634364899616926</c:v>
                </c:pt>
                <c:pt idx="698">
                  <c:v>89.301720556600188</c:v>
                </c:pt>
                <c:pt idx="699">
                  <c:v>88.348355332338414</c:v>
                </c:pt>
                <c:pt idx="700">
                  <c:v>88.374127358524731</c:v>
                </c:pt>
                <c:pt idx="701">
                  <c:v>89.661243427124603</c:v>
                </c:pt>
                <c:pt idx="702">
                  <c:v>91.185888535798739</c:v>
                </c:pt>
                <c:pt idx="703">
                  <c:v>90.354860874768562</c:v>
                </c:pt>
                <c:pt idx="704">
                  <c:v>90.569097426770341</c:v>
                </c:pt>
                <c:pt idx="705">
                  <c:v>91.42848477720095</c:v>
                </c:pt>
                <c:pt idx="706">
                  <c:v>91.121569224233852</c:v>
                </c:pt>
                <c:pt idx="707">
                  <c:v>90.357326747813246</c:v>
                </c:pt>
                <c:pt idx="708">
                  <c:v>90.74117826028332</c:v>
                </c:pt>
                <c:pt idx="709">
                  <c:v>90.813655239724454</c:v>
                </c:pt>
                <c:pt idx="710">
                  <c:v>90.09552727273163</c:v>
                </c:pt>
                <c:pt idx="711">
                  <c:v>90.360018095275777</c:v>
                </c:pt>
                <c:pt idx="712">
                  <c:v>90.931515967913654</c:v>
                </c:pt>
                <c:pt idx="713">
                  <c:v>91.697988248049569</c:v>
                </c:pt>
                <c:pt idx="714">
                  <c:v>91.507989435515611</c:v>
                </c:pt>
                <c:pt idx="715">
                  <c:v>92.295223620575072</c:v>
                </c:pt>
                <c:pt idx="716">
                  <c:v>92.581499128083081</c:v>
                </c:pt>
                <c:pt idx="717">
                  <c:v>93.440325650607036</c:v>
                </c:pt>
                <c:pt idx="718">
                  <c:v>94.209896688562296</c:v>
                </c:pt>
                <c:pt idx="719">
                  <c:v>93.904710947370106</c:v>
                </c:pt>
                <c:pt idx="720">
                  <c:v>94.400925710594564</c:v>
                </c:pt>
                <c:pt idx="721">
                  <c:v>95.168512219976066</c:v>
                </c:pt>
                <c:pt idx="722">
                  <c:v>95.231818032786606</c:v>
                </c:pt>
                <c:pt idx="723">
                  <c:v>95.022033959027894</c:v>
                </c:pt>
                <c:pt idx="724">
                  <c:v>95.636741172787538</c:v>
                </c:pt>
                <c:pt idx="725">
                  <c:v>94.897420234904232</c:v>
                </c:pt>
                <c:pt idx="726">
                  <c:v>95.031116618135997</c:v>
                </c:pt>
                <c:pt idx="727">
                  <c:v>94.902597605574613</c:v>
                </c:pt>
                <c:pt idx="728">
                  <c:v>95.458328531956866</c:v>
                </c:pt>
                <c:pt idx="729">
                  <c:v>95.786318131439387</c:v>
                </c:pt>
                <c:pt idx="730">
                  <c:v>95.512314650000008</c:v>
                </c:pt>
                <c:pt idx="731">
                  <c:v>95.801349912260392</c:v>
                </c:pt>
                <c:pt idx="732">
                  <c:v>95.709527579744417</c:v>
                </c:pt>
                <c:pt idx="733">
                  <c:v>96.381570118554308</c:v>
                </c:pt>
                <c:pt idx="734">
                  <c:v>96.940116572597901</c:v>
                </c:pt>
                <c:pt idx="735">
                  <c:v>96.771422982651757</c:v>
                </c:pt>
                <c:pt idx="736">
                  <c:v>97.312550752616005</c:v>
                </c:pt>
                <c:pt idx="737">
                  <c:v>97.733803217140562</c:v>
                </c:pt>
                <c:pt idx="738">
                  <c:v>96.170055969840632</c:v>
                </c:pt>
                <c:pt idx="739">
                  <c:v>96.655662418080013</c:v>
                </c:pt>
                <c:pt idx="740">
                  <c:v>97.107915715840008</c:v>
                </c:pt>
                <c:pt idx="741">
                  <c:v>97.149109537819484</c:v>
                </c:pt>
                <c:pt idx="742">
                  <c:v>97.498011755976009</c:v>
                </c:pt>
                <c:pt idx="743">
                  <c:v>96.944747426854519</c:v>
                </c:pt>
                <c:pt idx="744">
                  <c:v>96.888092695706305</c:v>
                </c:pt>
                <c:pt idx="745">
                  <c:v>97.794087720204004</c:v>
                </c:pt>
                <c:pt idx="746">
                  <c:v>97.685133688386713</c:v>
                </c:pt>
                <c:pt idx="747">
                  <c:v>97.820583550631468</c:v>
                </c:pt>
                <c:pt idx="748">
                  <c:v>98.11009352802958</c:v>
                </c:pt>
                <c:pt idx="749">
                  <c:v>98.65564371274219</c:v>
                </c:pt>
                <c:pt idx="750">
                  <c:v>97.705341975419671</c:v>
                </c:pt>
                <c:pt idx="751">
                  <c:v>98.170041157184016</c:v>
                </c:pt>
                <c:pt idx="752">
                  <c:v>97.578197019439557</c:v>
                </c:pt>
                <c:pt idx="753">
                  <c:v>97.995943445947262</c:v>
                </c:pt>
                <c:pt idx="754">
                  <c:v>97.616105940591538</c:v>
                </c:pt>
                <c:pt idx="755">
                  <c:v>98.157142528102497</c:v>
                </c:pt>
                <c:pt idx="756">
                  <c:v>97.121565518080004</c:v>
                </c:pt>
                <c:pt idx="757">
                  <c:v>96.048373359791825</c:v>
                </c:pt>
                <c:pt idx="758">
                  <c:v>95.758423027125716</c:v>
                </c:pt>
                <c:pt idx="759">
                  <c:v>94.147008658999994</c:v>
                </c:pt>
                <c:pt idx="760">
                  <c:v>94.23873153892886</c:v>
                </c:pt>
                <c:pt idx="761">
                  <c:v>94.196042840816673</c:v>
                </c:pt>
                <c:pt idx="762">
                  <c:v>93.715677107317859</c:v>
                </c:pt>
                <c:pt idx="763">
                  <c:v>94.034749207495992</c:v>
                </c:pt>
                <c:pt idx="764">
                  <c:v>94.094120539367481</c:v>
                </c:pt>
                <c:pt idx="765">
                  <c:v>93.593983729118591</c:v>
                </c:pt>
                <c:pt idx="766">
                  <c:v>93.282842559093822</c:v>
                </c:pt>
                <c:pt idx="767">
                  <c:v>92.726904766522438</c:v>
                </c:pt>
                <c:pt idx="768">
                  <c:v>93.012878991810894</c:v>
                </c:pt>
                <c:pt idx="769">
                  <c:v>92.988012178604663</c:v>
                </c:pt>
                <c:pt idx="770">
                  <c:v>93.045123217708337</c:v>
                </c:pt>
                <c:pt idx="771">
                  <c:v>93.62006733645832</c:v>
                </c:pt>
                <c:pt idx="772">
                  <c:v>95.001006450479991</c:v>
                </c:pt>
                <c:pt idx="773">
                  <c:v>95.193385916800025</c:v>
                </c:pt>
                <c:pt idx="774">
                  <c:v>95.175410030664523</c:v>
                </c:pt>
                <c:pt idx="775">
                  <c:v>95.848272295596473</c:v>
                </c:pt>
                <c:pt idx="776">
                  <c:v>95.659374933987166</c:v>
                </c:pt>
                <c:pt idx="777">
                  <c:v>96.159015582600006</c:v>
                </c:pt>
                <c:pt idx="778">
                  <c:v>96.738373038120017</c:v>
                </c:pt>
                <c:pt idx="779">
                  <c:v>96.873078314376983</c:v>
                </c:pt>
                <c:pt idx="780">
                  <c:v>97.275867120597439</c:v>
                </c:pt>
                <c:pt idx="781">
                  <c:v>97.812215440499997</c:v>
                </c:pt>
                <c:pt idx="782">
                  <c:v>98.007349531168018</c:v>
                </c:pt>
                <c:pt idx="783">
                  <c:v>96.403744019828125</c:v>
                </c:pt>
                <c:pt idx="784">
                  <c:v>96.788898260615497</c:v>
                </c:pt>
                <c:pt idx="785">
                  <c:v>97.008716341042501</c:v>
                </c:pt>
                <c:pt idx="786">
                  <c:v>95.993882922822266</c:v>
                </c:pt>
                <c:pt idx="787">
                  <c:v>96.972078634859997</c:v>
                </c:pt>
                <c:pt idx="788">
                  <c:v>98.107738394367502</c:v>
                </c:pt>
                <c:pt idx="789">
                  <c:v>98.667879808842159</c:v>
                </c:pt>
                <c:pt idx="790">
                  <c:v>98.418049308406722</c:v>
                </c:pt>
                <c:pt idx="791">
                  <c:v>97.288979635420006</c:v>
                </c:pt>
                <c:pt idx="792">
                  <c:v>96.368902344987973</c:v>
                </c:pt>
                <c:pt idx="793">
                  <c:v>95.064957002562039</c:v>
                </c:pt>
                <c:pt idx="794">
                  <c:v>96.040320899924012</c:v>
                </c:pt>
                <c:pt idx="795">
                  <c:v>97.554230738714992</c:v>
                </c:pt>
                <c:pt idx="796">
                  <c:v>97.936367624199349</c:v>
                </c:pt>
                <c:pt idx="797">
                  <c:v>97.762295143100005</c:v>
                </c:pt>
                <c:pt idx="798">
                  <c:v>96.885207111449162</c:v>
                </c:pt>
                <c:pt idx="799">
                  <c:v>96.331693601420014</c:v>
                </c:pt>
                <c:pt idx="800">
                  <c:v>97.909004577173221</c:v>
                </c:pt>
                <c:pt idx="801">
                  <c:v>97.598605228465217</c:v>
                </c:pt>
                <c:pt idx="802">
                  <c:v>98.140801525768623</c:v>
                </c:pt>
                <c:pt idx="803">
                  <c:v>98.798544113133005</c:v>
                </c:pt>
                <c:pt idx="804">
                  <c:v>97.780408674788006</c:v>
                </c:pt>
                <c:pt idx="805">
                  <c:v>97.094798420504404</c:v>
                </c:pt>
                <c:pt idx="806">
                  <c:v>98.403284912060926</c:v>
                </c:pt>
                <c:pt idx="807">
                  <c:v>98.613205284270848</c:v>
                </c:pt>
                <c:pt idx="808">
                  <c:v>98.807695331846958</c:v>
                </c:pt>
                <c:pt idx="809">
                  <c:v>99.366825529186045</c:v>
                </c:pt>
                <c:pt idx="810">
                  <c:v>98.596042203258591</c:v>
                </c:pt>
                <c:pt idx="811">
                  <c:v>97.847981562847991</c:v>
                </c:pt>
                <c:pt idx="812">
                  <c:v>98.599802219043227</c:v>
                </c:pt>
                <c:pt idx="813">
                  <c:v>99.048591324386521</c:v>
                </c:pt>
                <c:pt idx="814">
                  <c:v>98.990672711301016</c:v>
                </c:pt>
                <c:pt idx="815">
                  <c:v>98.818410629632012</c:v>
                </c:pt>
                <c:pt idx="816">
                  <c:v>99.299932838611994</c:v>
                </c:pt>
                <c:pt idx="817">
                  <c:v>99.864089885080062</c:v>
                </c:pt>
                <c:pt idx="818">
                  <c:v>100.42592139647036</c:v>
                </c:pt>
                <c:pt idx="819">
                  <c:v>99.868985271833466</c:v>
                </c:pt>
                <c:pt idx="820">
                  <c:v>99.715184622523978</c:v>
                </c:pt>
                <c:pt idx="821">
                  <c:v>99.669763585028079</c:v>
                </c:pt>
                <c:pt idx="822">
                  <c:v>99.878792245945505</c:v>
                </c:pt>
                <c:pt idx="823">
                  <c:v>100.05653499779874</c:v>
                </c:pt>
                <c:pt idx="824">
                  <c:v>99.704595195480366</c:v>
                </c:pt>
                <c:pt idx="825">
                  <c:v>100.33120554331862</c:v>
                </c:pt>
                <c:pt idx="826">
                  <c:v>99.438137355199999</c:v>
                </c:pt>
                <c:pt idx="827">
                  <c:v>99.488033808360044</c:v>
                </c:pt>
                <c:pt idx="828">
                  <c:v>100.98199798275724</c:v>
                </c:pt>
                <c:pt idx="829">
                  <c:v>98.769189418054651</c:v>
                </c:pt>
                <c:pt idx="830">
                  <c:v>98.91567433396952</c:v>
                </c:pt>
                <c:pt idx="831">
                  <c:v>98.818572799157991</c:v>
                </c:pt>
                <c:pt idx="832">
                  <c:v>98.644518241394209</c:v>
                </c:pt>
                <c:pt idx="833">
                  <c:v>98.912981163540508</c:v>
                </c:pt>
                <c:pt idx="834">
                  <c:v>97.813459817428011</c:v>
                </c:pt>
                <c:pt idx="835">
                  <c:v>98.226241876131624</c:v>
                </c:pt>
                <c:pt idx="836">
                  <c:v>97.527676332039974</c:v>
                </c:pt>
                <c:pt idx="837">
                  <c:v>97.264158789767251</c:v>
                </c:pt>
                <c:pt idx="838">
                  <c:v>97.360260122431768</c:v>
                </c:pt>
                <c:pt idx="839">
                  <c:v>97.126408416773415</c:v>
                </c:pt>
                <c:pt idx="840">
                  <c:v>95.707386560024077</c:v>
                </c:pt>
                <c:pt idx="841">
                  <c:v>96.091483626583809</c:v>
                </c:pt>
                <c:pt idx="842">
                  <c:v>95.611362293384133</c:v>
                </c:pt>
                <c:pt idx="843">
                  <c:v>95.228302336664001</c:v>
                </c:pt>
                <c:pt idx="844">
                  <c:v>94.116074565932763</c:v>
                </c:pt>
                <c:pt idx="845">
                  <c:v>93.898532642628197</c:v>
                </c:pt>
                <c:pt idx="846">
                  <c:v>93.338943976901518</c:v>
                </c:pt>
                <c:pt idx="847">
                  <c:v>93.589872200722837</c:v>
                </c:pt>
                <c:pt idx="848">
                  <c:v>93.90796684029624</c:v>
                </c:pt>
                <c:pt idx="849">
                  <c:v>93.374014862957637</c:v>
                </c:pt>
                <c:pt idx="850">
                  <c:v>93.890792233317327</c:v>
                </c:pt>
                <c:pt idx="851">
                  <c:v>94.497636037503995</c:v>
                </c:pt>
                <c:pt idx="852">
                  <c:v>93.672454056175994</c:v>
                </c:pt>
                <c:pt idx="853">
                  <c:v>94.449438730642058</c:v>
                </c:pt>
                <c:pt idx="854">
                  <c:v>94.891407228310626</c:v>
                </c:pt>
                <c:pt idx="855">
                  <c:v>95.390075422207985</c:v>
                </c:pt>
                <c:pt idx="856">
                  <c:v>96.347710955007997</c:v>
                </c:pt>
                <c:pt idx="857">
                  <c:v>95.408090652455854</c:v>
                </c:pt>
                <c:pt idx="858">
                  <c:v>94.008271804615362</c:v>
                </c:pt>
                <c:pt idx="859">
                  <c:v>94.222578589575647</c:v>
                </c:pt>
                <c:pt idx="860">
                  <c:v>93.463581190000014</c:v>
                </c:pt>
                <c:pt idx="861">
                  <c:v>95.190125177499993</c:v>
                </c:pt>
                <c:pt idx="862">
                  <c:v>94.977437686912609</c:v>
                </c:pt>
                <c:pt idx="863">
                  <c:v>95.111321656861492</c:v>
                </c:pt>
                <c:pt idx="864">
                  <c:v>94.936162089694776</c:v>
                </c:pt>
                <c:pt idx="865">
                  <c:v>94.802833829150629</c:v>
                </c:pt>
                <c:pt idx="866">
                  <c:v>94.164929328666688</c:v>
                </c:pt>
                <c:pt idx="867">
                  <c:v>94.246710760280209</c:v>
                </c:pt>
                <c:pt idx="868">
                  <c:v>95.261790193857266</c:v>
                </c:pt>
                <c:pt idx="869">
                  <c:v>95.549764166631931</c:v>
                </c:pt>
                <c:pt idx="870">
                  <c:v>96.633067378066457</c:v>
                </c:pt>
                <c:pt idx="871">
                  <c:v>97.153936355742374</c:v>
                </c:pt>
                <c:pt idx="872">
                  <c:v>97.289163853521629</c:v>
                </c:pt>
                <c:pt idx="873">
                  <c:v>97.578511026874992</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numCache>
            </c:numRef>
          </c:yVal>
          <c:smooth val="0"/>
          <c:extLst>
            <c:ext xmlns:c16="http://schemas.microsoft.com/office/drawing/2014/chart" uri="{C3380CC4-5D6E-409C-BE32-E72D297353CC}">
              <c16:uniqueId val="{00000001-C048-4473-9F1C-1DF0B43083E4}"/>
            </c:ext>
          </c:extLst>
        </c:ser>
        <c:dLbls>
          <c:showLegendKey val="0"/>
          <c:showVal val="0"/>
          <c:showCatName val="0"/>
          <c:showSerName val="0"/>
          <c:showPercent val="0"/>
          <c:showBubbleSize val="0"/>
        </c:dLbls>
        <c:axId val="407046096"/>
        <c:axId val="407046488"/>
      </c:scatterChart>
      <c:valAx>
        <c:axId val="407046096"/>
        <c:scaling>
          <c:orientation val="minMax"/>
        </c:scaling>
        <c:delete val="0"/>
        <c:axPos val="b"/>
        <c:title>
          <c:tx>
            <c:rich>
              <a:bodyPr/>
              <a:lstStyle/>
              <a:p>
                <a:pPr>
                  <a:defRPr/>
                </a:pPr>
                <a:r>
                  <a:rPr lang="en-US"/>
                  <a:t>Time</a:t>
                </a:r>
              </a:p>
            </c:rich>
          </c:tx>
          <c:overlay val="0"/>
        </c:title>
        <c:numFmt formatCode="h:mm;@" sourceLinked="0"/>
        <c:majorTickMark val="out"/>
        <c:minorTickMark val="none"/>
        <c:tickLblPos val="nextTo"/>
        <c:crossAx val="407046488"/>
        <c:crosses val="autoZero"/>
        <c:crossBetween val="midCat"/>
      </c:valAx>
      <c:valAx>
        <c:axId val="407046488"/>
        <c:scaling>
          <c:orientation val="minMax"/>
        </c:scaling>
        <c:delete val="0"/>
        <c:axPos val="l"/>
        <c:majorGridlines/>
        <c:title>
          <c:tx>
            <c:rich>
              <a:bodyPr rot="-5400000" vert="horz"/>
              <a:lstStyle/>
              <a:p>
                <a:pPr>
                  <a:defRPr/>
                </a:pPr>
                <a:r>
                  <a:rPr lang="en-US"/>
                  <a:t>Trise [°C]</a:t>
                </a:r>
              </a:p>
            </c:rich>
          </c:tx>
          <c:overlay val="0"/>
        </c:title>
        <c:numFmt formatCode="0" sourceLinked="0"/>
        <c:majorTickMark val="out"/>
        <c:minorTickMark val="none"/>
        <c:tickLblPos val="nextTo"/>
        <c:crossAx val="40704609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Trise 1</c:v>
          </c:tx>
          <c:spPr>
            <a:ln w="28575">
              <a:noFill/>
            </a:ln>
          </c:spPr>
          <c:xVal>
            <c:numRef>
              <c:f>'Non-Intrusive HS (3)'!$B$17:$B$1000</c:f>
              <c:numCache>
                <c:formatCode>m/d/yyyy\ h:mm</c:formatCode>
                <c:ptCount val="984"/>
                <c:pt idx="0">
                  <c:v>42964.538194444445</c:v>
                </c:pt>
                <c:pt idx="1">
                  <c:v>42964.538263888891</c:v>
                </c:pt>
                <c:pt idx="2">
                  <c:v>42964.53833333333</c:v>
                </c:pt>
                <c:pt idx="3">
                  <c:v>42964.538402777776</c:v>
                </c:pt>
                <c:pt idx="4">
                  <c:v>42964.538472222222</c:v>
                </c:pt>
                <c:pt idx="5">
                  <c:v>42964.538541666669</c:v>
                </c:pt>
                <c:pt idx="6">
                  <c:v>42964.538611111115</c:v>
                </c:pt>
                <c:pt idx="7">
                  <c:v>42964.538680555554</c:v>
                </c:pt>
                <c:pt idx="8">
                  <c:v>42964.53875</c:v>
                </c:pt>
                <c:pt idx="9">
                  <c:v>42964.538819444446</c:v>
                </c:pt>
                <c:pt idx="10">
                  <c:v>42964.538888888892</c:v>
                </c:pt>
                <c:pt idx="11">
                  <c:v>42964.538958333331</c:v>
                </c:pt>
                <c:pt idx="12">
                  <c:v>42964.539027777777</c:v>
                </c:pt>
                <c:pt idx="13">
                  <c:v>42964.539097222223</c:v>
                </c:pt>
                <c:pt idx="14">
                  <c:v>42964.539166666669</c:v>
                </c:pt>
                <c:pt idx="15">
                  <c:v>42964.539236111108</c:v>
                </c:pt>
                <c:pt idx="16">
                  <c:v>42964.539305555554</c:v>
                </c:pt>
                <c:pt idx="17">
                  <c:v>42964.539375</c:v>
                </c:pt>
                <c:pt idx="18">
                  <c:v>42964.539444444446</c:v>
                </c:pt>
                <c:pt idx="19">
                  <c:v>42964.539513888885</c:v>
                </c:pt>
                <c:pt idx="20">
                  <c:v>42964.539583333331</c:v>
                </c:pt>
                <c:pt idx="21">
                  <c:v>42964.539652777778</c:v>
                </c:pt>
                <c:pt idx="22">
                  <c:v>42964.539722222224</c:v>
                </c:pt>
                <c:pt idx="23">
                  <c:v>42964.53979166667</c:v>
                </c:pt>
                <c:pt idx="24">
                  <c:v>42964.539861111109</c:v>
                </c:pt>
                <c:pt idx="25">
                  <c:v>42964.539930555555</c:v>
                </c:pt>
                <c:pt idx="26">
                  <c:v>42964.54</c:v>
                </c:pt>
                <c:pt idx="27">
                  <c:v>42964.540069444447</c:v>
                </c:pt>
                <c:pt idx="28">
                  <c:v>42964.540138888886</c:v>
                </c:pt>
                <c:pt idx="29">
                  <c:v>42964.540208333332</c:v>
                </c:pt>
                <c:pt idx="30">
                  <c:v>42964.540277777778</c:v>
                </c:pt>
                <c:pt idx="31">
                  <c:v>42964.540347222224</c:v>
                </c:pt>
                <c:pt idx="32">
                  <c:v>42964.540416666663</c:v>
                </c:pt>
                <c:pt idx="33">
                  <c:v>42964.540486111109</c:v>
                </c:pt>
                <c:pt idx="34">
                  <c:v>42964.540555555555</c:v>
                </c:pt>
                <c:pt idx="35">
                  <c:v>42964.540625000001</c:v>
                </c:pt>
                <c:pt idx="36">
                  <c:v>42964.540694444448</c:v>
                </c:pt>
                <c:pt idx="37">
                  <c:v>42964.540763888886</c:v>
                </c:pt>
                <c:pt idx="38">
                  <c:v>42964.540833333333</c:v>
                </c:pt>
                <c:pt idx="39">
                  <c:v>42964.540902777779</c:v>
                </c:pt>
                <c:pt idx="40">
                  <c:v>42964.540972222225</c:v>
                </c:pt>
                <c:pt idx="41">
                  <c:v>42964.541041666664</c:v>
                </c:pt>
                <c:pt idx="42">
                  <c:v>42964.54111111111</c:v>
                </c:pt>
                <c:pt idx="43">
                  <c:v>42964.541180555556</c:v>
                </c:pt>
                <c:pt idx="44">
                  <c:v>42964.541250000002</c:v>
                </c:pt>
                <c:pt idx="45">
                  <c:v>42964.541319444441</c:v>
                </c:pt>
                <c:pt idx="46">
                  <c:v>42964.541388888887</c:v>
                </c:pt>
                <c:pt idx="47">
                  <c:v>42964.541458333333</c:v>
                </c:pt>
                <c:pt idx="48">
                  <c:v>42964.541527777779</c:v>
                </c:pt>
                <c:pt idx="49">
                  <c:v>42964.541597222225</c:v>
                </c:pt>
                <c:pt idx="50">
                  <c:v>42964.541666666664</c:v>
                </c:pt>
                <c:pt idx="51">
                  <c:v>42964.54173611111</c:v>
                </c:pt>
                <c:pt idx="52">
                  <c:v>42964.541805555556</c:v>
                </c:pt>
                <c:pt idx="53">
                  <c:v>42964.541875000003</c:v>
                </c:pt>
                <c:pt idx="54">
                  <c:v>42964.541944444441</c:v>
                </c:pt>
                <c:pt idx="55">
                  <c:v>42964.542013888888</c:v>
                </c:pt>
                <c:pt idx="56">
                  <c:v>42964.542083333334</c:v>
                </c:pt>
                <c:pt idx="57">
                  <c:v>42964.54215277778</c:v>
                </c:pt>
                <c:pt idx="58">
                  <c:v>42964.542222222219</c:v>
                </c:pt>
                <c:pt idx="59">
                  <c:v>42964.542291666665</c:v>
                </c:pt>
                <c:pt idx="60">
                  <c:v>42964.542361111111</c:v>
                </c:pt>
                <c:pt idx="61">
                  <c:v>42964.542430555557</c:v>
                </c:pt>
                <c:pt idx="62">
                  <c:v>42964.542500000003</c:v>
                </c:pt>
                <c:pt idx="63">
                  <c:v>42964.542569444442</c:v>
                </c:pt>
                <c:pt idx="64">
                  <c:v>42964.542638888888</c:v>
                </c:pt>
                <c:pt idx="65">
                  <c:v>42964.542708333334</c:v>
                </c:pt>
                <c:pt idx="66">
                  <c:v>42964.54277777778</c:v>
                </c:pt>
                <c:pt idx="67">
                  <c:v>42964.542847222219</c:v>
                </c:pt>
                <c:pt idx="68">
                  <c:v>42964.542916666665</c:v>
                </c:pt>
                <c:pt idx="69">
                  <c:v>42964.542986111112</c:v>
                </c:pt>
                <c:pt idx="70">
                  <c:v>42964.543055555558</c:v>
                </c:pt>
                <c:pt idx="71">
                  <c:v>42964.543124999997</c:v>
                </c:pt>
                <c:pt idx="72">
                  <c:v>42964.543194444443</c:v>
                </c:pt>
                <c:pt idx="73">
                  <c:v>42964.543263888889</c:v>
                </c:pt>
                <c:pt idx="74">
                  <c:v>42964.543333333335</c:v>
                </c:pt>
                <c:pt idx="75">
                  <c:v>42964.543402777781</c:v>
                </c:pt>
                <c:pt idx="76">
                  <c:v>42964.54347222222</c:v>
                </c:pt>
                <c:pt idx="77">
                  <c:v>42964.543541666666</c:v>
                </c:pt>
                <c:pt idx="78">
                  <c:v>42964.543611111112</c:v>
                </c:pt>
                <c:pt idx="79">
                  <c:v>42964.543680555558</c:v>
                </c:pt>
                <c:pt idx="80">
                  <c:v>42964.543749999997</c:v>
                </c:pt>
                <c:pt idx="81">
                  <c:v>42964.543819444443</c:v>
                </c:pt>
                <c:pt idx="82">
                  <c:v>42964.543888888889</c:v>
                </c:pt>
                <c:pt idx="83">
                  <c:v>42964.543958333335</c:v>
                </c:pt>
                <c:pt idx="84">
                  <c:v>42964.544027777774</c:v>
                </c:pt>
                <c:pt idx="85">
                  <c:v>42964.54409722222</c:v>
                </c:pt>
                <c:pt idx="86">
                  <c:v>42964.544166666667</c:v>
                </c:pt>
                <c:pt idx="87">
                  <c:v>42964.544236111113</c:v>
                </c:pt>
                <c:pt idx="88">
                  <c:v>42964.544305555559</c:v>
                </c:pt>
                <c:pt idx="89">
                  <c:v>42964.544374999998</c:v>
                </c:pt>
                <c:pt idx="90">
                  <c:v>42964.544444444444</c:v>
                </c:pt>
                <c:pt idx="91">
                  <c:v>42964.54451388889</c:v>
                </c:pt>
                <c:pt idx="92">
                  <c:v>42964.544583333336</c:v>
                </c:pt>
                <c:pt idx="93">
                  <c:v>42964.544652777775</c:v>
                </c:pt>
                <c:pt idx="94">
                  <c:v>42964.544722222221</c:v>
                </c:pt>
                <c:pt idx="95">
                  <c:v>42964.544791666667</c:v>
                </c:pt>
                <c:pt idx="96">
                  <c:v>42964.544861111113</c:v>
                </c:pt>
                <c:pt idx="97">
                  <c:v>42964.544930555552</c:v>
                </c:pt>
                <c:pt idx="98">
                  <c:v>42964.544999999998</c:v>
                </c:pt>
                <c:pt idx="99">
                  <c:v>42964.545069444444</c:v>
                </c:pt>
                <c:pt idx="100">
                  <c:v>42964.545138888891</c:v>
                </c:pt>
                <c:pt idx="101">
                  <c:v>42964.545208333337</c:v>
                </c:pt>
                <c:pt idx="102">
                  <c:v>42964.545277777775</c:v>
                </c:pt>
                <c:pt idx="103">
                  <c:v>42964.545347222222</c:v>
                </c:pt>
                <c:pt idx="104">
                  <c:v>42964.545416666668</c:v>
                </c:pt>
                <c:pt idx="105">
                  <c:v>42964.545486111114</c:v>
                </c:pt>
                <c:pt idx="106">
                  <c:v>42964.545555555553</c:v>
                </c:pt>
                <c:pt idx="107">
                  <c:v>42964.545624999999</c:v>
                </c:pt>
                <c:pt idx="108">
                  <c:v>42964.545694444445</c:v>
                </c:pt>
                <c:pt idx="109">
                  <c:v>42964.545763888891</c:v>
                </c:pt>
                <c:pt idx="110">
                  <c:v>42964.54583333333</c:v>
                </c:pt>
                <c:pt idx="111">
                  <c:v>42964.545902777776</c:v>
                </c:pt>
                <c:pt idx="112">
                  <c:v>42964.545972222222</c:v>
                </c:pt>
                <c:pt idx="113">
                  <c:v>42964.546041666668</c:v>
                </c:pt>
                <c:pt idx="114">
                  <c:v>42964.546111111114</c:v>
                </c:pt>
                <c:pt idx="115">
                  <c:v>42964.546180555553</c:v>
                </c:pt>
                <c:pt idx="116">
                  <c:v>42964.546249999999</c:v>
                </c:pt>
                <c:pt idx="117">
                  <c:v>42964.546319444446</c:v>
                </c:pt>
                <c:pt idx="118">
                  <c:v>42964.546388888892</c:v>
                </c:pt>
                <c:pt idx="119">
                  <c:v>42964.546458333331</c:v>
                </c:pt>
                <c:pt idx="120">
                  <c:v>42964.546527777777</c:v>
                </c:pt>
                <c:pt idx="121">
                  <c:v>42964.546597222223</c:v>
                </c:pt>
                <c:pt idx="122">
                  <c:v>42964.546666666669</c:v>
                </c:pt>
                <c:pt idx="123">
                  <c:v>42964.546736111108</c:v>
                </c:pt>
                <c:pt idx="124">
                  <c:v>42964.546805555554</c:v>
                </c:pt>
                <c:pt idx="125">
                  <c:v>42964.546875</c:v>
                </c:pt>
                <c:pt idx="126">
                  <c:v>42964.546944444446</c:v>
                </c:pt>
                <c:pt idx="127">
                  <c:v>42964.547013888892</c:v>
                </c:pt>
                <c:pt idx="128">
                  <c:v>42964.547083333331</c:v>
                </c:pt>
                <c:pt idx="129">
                  <c:v>42964.547152777777</c:v>
                </c:pt>
                <c:pt idx="130">
                  <c:v>42964.547222222223</c:v>
                </c:pt>
                <c:pt idx="131">
                  <c:v>42964.547291666669</c:v>
                </c:pt>
                <c:pt idx="132">
                  <c:v>42964.547361111108</c:v>
                </c:pt>
                <c:pt idx="133">
                  <c:v>42964.547430555554</c:v>
                </c:pt>
                <c:pt idx="134">
                  <c:v>42964.547500000001</c:v>
                </c:pt>
                <c:pt idx="135">
                  <c:v>42964.547569444447</c:v>
                </c:pt>
                <c:pt idx="136">
                  <c:v>42964.547638888886</c:v>
                </c:pt>
                <c:pt idx="137">
                  <c:v>42964.547708333332</c:v>
                </c:pt>
                <c:pt idx="138">
                  <c:v>42964.547777777778</c:v>
                </c:pt>
                <c:pt idx="139">
                  <c:v>42964.547847222224</c:v>
                </c:pt>
                <c:pt idx="140">
                  <c:v>42964.54791666667</c:v>
                </c:pt>
                <c:pt idx="141">
                  <c:v>42964.547986111109</c:v>
                </c:pt>
                <c:pt idx="142">
                  <c:v>42964.548055555555</c:v>
                </c:pt>
                <c:pt idx="143">
                  <c:v>42964.548125000001</c:v>
                </c:pt>
                <c:pt idx="144">
                  <c:v>42964.548194444447</c:v>
                </c:pt>
                <c:pt idx="145">
                  <c:v>42964.548263888886</c:v>
                </c:pt>
                <c:pt idx="146">
                  <c:v>42964.548333333332</c:v>
                </c:pt>
                <c:pt idx="147">
                  <c:v>42964.548402777778</c:v>
                </c:pt>
                <c:pt idx="148">
                  <c:v>42964.548472222225</c:v>
                </c:pt>
                <c:pt idx="149">
                  <c:v>42964.548541666663</c:v>
                </c:pt>
                <c:pt idx="150">
                  <c:v>42964.548611111109</c:v>
                </c:pt>
                <c:pt idx="151">
                  <c:v>42964.548680555556</c:v>
                </c:pt>
                <c:pt idx="152">
                  <c:v>42964.548750000002</c:v>
                </c:pt>
                <c:pt idx="153">
                  <c:v>42964.548819444448</c:v>
                </c:pt>
                <c:pt idx="154">
                  <c:v>42964.548888888887</c:v>
                </c:pt>
                <c:pt idx="155">
                  <c:v>42964.548958333333</c:v>
                </c:pt>
                <c:pt idx="156">
                  <c:v>42964.549027777779</c:v>
                </c:pt>
                <c:pt idx="157">
                  <c:v>42964.549097222225</c:v>
                </c:pt>
                <c:pt idx="158">
                  <c:v>42964.549166666664</c:v>
                </c:pt>
                <c:pt idx="159">
                  <c:v>42964.54923611111</c:v>
                </c:pt>
                <c:pt idx="160">
                  <c:v>42964.549305555556</c:v>
                </c:pt>
                <c:pt idx="161">
                  <c:v>42964.549375000002</c:v>
                </c:pt>
                <c:pt idx="162">
                  <c:v>42964.549444444441</c:v>
                </c:pt>
                <c:pt idx="163">
                  <c:v>42964.549513888887</c:v>
                </c:pt>
                <c:pt idx="164">
                  <c:v>42964.549583333333</c:v>
                </c:pt>
                <c:pt idx="165">
                  <c:v>42964.54965277778</c:v>
                </c:pt>
                <c:pt idx="166">
                  <c:v>42964.549722222226</c:v>
                </c:pt>
                <c:pt idx="167">
                  <c:v>42964.549791666665</c:v>
                </c:pt>
                <c:pt idx="168">
                  <c:v>42964.549861111111</c:v>
                </c:pt>
                <c:pt idx="169">
                  <c:v>42964.549930555557</c:v>
                </c:pt>
                <c:pt idx="170">
                  <c:v>42964.55</c:v>
                </c:pt>
                <c:pt idx="171">
                  <c:v>42964.550069444442</c:v>
                </c:pt>
                <c:pt idx="172">
                  <c:v>42964.550138888888</c:v>
                </c:pt>
                <c:pt idx="173">
                  <c:v>42964.550208333334</c:v>
                </c:pt>
                <c:pt idx="174">
                  <c:v>42964.55027777778</c:v>
                </c:pt>
                <c:pt idx="175">
                  <c:v>42964.550347222219</c:v>
                </c:pt>
                <c:pt idx="176">
                  <c:v>42964.550416666665</c:v>
                </c:pt>
                <c:pt idx="177">
                  <c:v>42964.550486111111</c:v>
                </c:pt>
                <c:pt idx="178">
                  <c:v>42964.550555555557</c:v>
                </c:pt>
                <c:pt idx="179">
                  <c:v>42964.550625000003</c:v>
                </c:pt>
                <c:pt idx="180">
                  <c:v>42964.550694444442</c:v>
                </c:pt>
                <c:pt idx="181">
                  <c:v>42964.550763888888</c:v>
                </c:pt>
                <c:pt idx="182">
                  <c:v>42964.550833333335</c:v>
                </c:pt>
                <c:pt idx="183">
                  <c:v>42964.550902777781</c:v>
                </c:pt>
                <c:pt idx="184">
                  <c:v>42964.55097222222</c:v>
                </c:pt>
                <c:pt idx="185">
                  <c:v>42964.551041666666</c:v>
                </c:pt>
                <c:pt idx="186">
                  <c:v>42964.551111111112</c:v>
                </c:pt>
                <c:pt idx="187">
                  <c:v>42964.551180555558</c:v>
                </c:pt>
                <c:pt idx="188">
                  <c:v>42964.551249999997</c:v>
                </c:pt>
                <c:pt idx="189">
                  <c:v>42964.551319444443</c:v>
                </c:pt>
                <c:pt idx="190">
                  <c:v>42964.551388888889</c:v>
                </c:pt>
                <c:pt idx="191">
                  <c:v>42964.551458333335</c:v>
                </c:pt>
                <c:pt idx="192">
                  <c:v>42964.551527777781</c:v>
                </c:pt>
                <c:pt idx="193">
                  <c:v>42964.55159722222</c:v>
                </c:pt>
                <c:pt idx="194">
                  <c:v>42964.551666666666</c:v>
                </c:pt>
                <c:pt idx="195">
                  <c:v>42964.551736111112</c:v>
                </c:pt>
                <c:pt idx="196">
                  <c:v>42964.551805555559</c:v>
                </c:pt>
                <c:pt idx="197">
                  <c:v>42964.551874999997</c:v>
                </c:pt>
                <c:pt idx="198">
                  <c:v>42964.551944444444</c:v>
                </c:pt>
                <c:pt idx="199">
                  <c:v>42964.55201388889</c:v>
                </c:pt>
                <c:pt idx="200">
                  <c:v>42964.552083333336</c:v>
                </c:pt>
                <c:pt idx="201">
                  <c:v>42964.552152777775</c:v>
                </c:pt>
                <c:pt idx="202">
                  <c:v>42964.552222222221</c:v>
                </c:pt>
                <c:pt idx="203">
                  <c:v>42964.552291666667</c:v>
                </c:pt>
                <c:pt idx="204">
                  <c:v>42964.552361111113</c:v>
                </c:pt>
                <c:pt idx="205">
                  <c:v>42964.552430555559</c:v>
                </c:pt>
                <c:pt idx="206">
                  <c:v>42964.552499999998</c:v>
                </c:pt>
                <c:pt idx="207">
                  <c:v>42964.552569444444</c:v>
                </c:pt>
                <c:pt idx="208">
                  <c:v>42964.55263888889</c:v>
                </c:pt>
                <c:pt idx="209">
                  <c:v>42964.552708333336</c:v>
                </c:pt>
                <c:pt idx="210">
                  <c:v>42964.552777777775</c:v>
                </c:pt>
                <c:pt idx="211">
                  <c:v>42964.552847222221</c:v>
                </c:pt>
                <c:pt idx="212">
                  <c:v>42964.552916666667</c:v>
                </c:pt>
                <c:pt idx="213">
                  <c:v>42964.552986111114</c:v>
                </c:pt>
                <c:pt idx="214">
                  <c:v>42964.553055555552</c:v>
                </c:pt>
                <c:pt idx="215">
                  <c:v>42964.553124999999</c:v>
                </c:pt>
                <c:pt idx="216">
                  <c:v>42964.553194444445</c:v>
                </c:pt>
                <c:pt idx="217">
                  <c:v>42964.553263888891</c:v>
                </c:pt>
                <c:pt idx="218">
                  <c:v>42964.553333333337</c:v>
                </c:pt>
                <c:pt idx="219">
                  <c:v>42964.553402777776</c:v>
                </c:pt>
                <c:pt idx="220">
                  <c:v>42964.553472222222</c:v>
                </c:pt>
                <c:pt idx="221">
                  <c:v>42964.553541666668</c:v>
                </c:pt>
                <c:pt idx="222">
                  <c:v>42964.553611111114</c:v>
                </c:pt>
                <c:pt idx="223">
                  <c:v>42964.553680555553</c:v>
                </c:pt>
                <c:pt idx="224">
                  <c:v>42964.553749999999</c:v>
                </c:pt>
                <c:pt idx="225">
                  <c:v>42964.553819444445</c:v>
                </c:pt>
                <c:pt idx="226">
                  <c:v>42964.553888888891</c:v>
                </c:pt>
                <c:pt idx="227">
                  <c:v>42964.55395833333</c:v>
                </c:pt>
                <c:pt idx="228">
                  <c:v>42964.554027777776</c:v>
                </c:pt>
                <c:pt idx="229">
                  <c:v>42964.554097222222</c:v>
                </c:pt>
                <c:pt idx="230">
                  <c:v>42964.554166666669</c:v>
                </c:pt>
                <c:pt idx="231">
                  <c:v>42964.554236111115</c:v>
                </c:pt>
                <c:pt idx="232">
                  <c:v>42964.554305555554</c:v>
                </c:pt>
                <c:pt idx="233">
                  <c:v>42964.554375</c:v>
                </c:pt>
                <c:pt idx="234">
                  <c:v>42964.554444444446</c:v>
                </c:pt>
                <c:pt idx="235">
                  <c:v>42964.554513888892</c:v>
                </c:pt>
                <c:pt idx="236">
                  <c:v>42964.554583333331</c:v>
                </c:pt>
                <c:pt idx="237">
                  <c:v>42964.554652777777</c:v>
                </c:pt>
                <c:pt idx="238">
                  <c:v>42964.554722222223</c:v>
                </c:pt>
                <c:pt idx="239">
                  <c:v>42964.554791666669</c:v>
                </c:pt>
                <c:pt idx="240">
                  <c:v>42964.554861111108</c:v>
                </c:pt>
                <c:pt idx="241">
                  <c:v>42964.554930555554</c:v>
                </c:pt>
                <c:pt idx="242">
                  <c:v>42964.555</c:v>
                </c:pt>
                <c:pt idx="243">
                  <c:v>42964.555069444446</c:v>
                </c:pt>
                <c:pt idx="244">
                  <c:v>42964.555138888885</c:v>
                </c:pt>
                <c:pt idx="245">
                  <c:v>42964.555208333331</c:v>
                </c:pt>
                <c:pt idx="246">
                  <c:v>42964.555277777778</c:v>
                </c:pt>
                <c:pt idx="247">
                  <c:v>42964.555347222224</c:v>
                </c:pt>
                <c:pt idx="248">
                  <c:v>42964.55541666667</c:v>
                </c:pt>
                <c:pt idx="249">
                  <c:v>42964.555486111109</c:v>
                </c:pt>
                <c:pt idx="250">
                  <c:v>42964.555555555555</c:v>
                </c:pt>
                <c:pt idx="251">
                  <c:v>42964.555625000001</c:v>
                </c:pt>
                <c:pt idx="252">
                  <c:v>42964.555694444447</c:v>
                </c:pt>
                <c:pt idx="253">
                  <c:v>42964.555763888886</c:v>
                </c:pt>
                <c:pt idx="254">
                  <c:v>42964.555833333332</c:v>
                </c:pt>
                <c:pt idx="255">
                  <c:v>42964.555902777778</c:v>
                </c:pt>
                <c:pt idx="256">
                  <c:v>42964.555972222224</c:v>
                </c:pt>
                <c:pt idx="257">
                  <c:v>42964.556041666663</c:v>
                </c:pt>
                <c:pt idx="258">
                  <c:v>42964.556111111109</c:v>
                </c:pt>
                <c:pt idx="259">
                  <c:v>42964.556180555555</c:v>
                </c:pt>
                <c:pt idx="260">
                  <c:v>42964.556250000001</c:v>
                </c:pt>
                <c:pt idx="261">
                  <c:v>42964.556319444448</c:v>
                </c:pt>
                <c:pt idx="262">
                  <c:v>42964.556388888886</c:v>
                </c:pt>
                <c:pt idx="263">
                  <c:v>42964.556458333333</c:v>
                </c:pt>
                <c:pt idx="264">
                  <c:v>42964.556527777779</c:v>
                </c:pt>
                <c:pt idx="265">
                  <c:v>42964.556597222225</c:v>
                </c:pt>
                <c:pt idx="266">
                  <c:v>42964.556666666664</c:v>
                </c:pt>
                <c:pt idx="267">
                  <c:v>42964.55673611111</c:v>
                </c:pt>
                <c:pt idx="268">
                  <c:v>42964.556805555556</c:v>
                </c:pt>
                <c:pt idx="269">
                  <c:v>42964.556875000002</c:v>
                </c:pt>
                <c:pt idx="270">
                  <c:v>42964.556944444441</c:v>
                </c:pt>
                <c:pt idx="271">
                  <c:v>42964.557013888887</c:v>
                </c:pt>
                <c:pt idx="272">
                  <c:v>42964.557083333333</c:v>
                </c:pt>
                <c:pt idx="273">
                  <c:v>42964.557152777779</c:v>
                </c:pt>
                <c:pt idx="274">
                  <c:v>42964.557222222225</c:v>
                </c:pt>
                <c:pt idx="275">
                  <c:v>42964.557291666664</c:v>
                </c:pt>
                <c:pt idx="276">
                  <c:v>42964.55736111111</c:v>
                </c:pt>
                <c:pt idx="277">
                  <c:v>42964.557430555556</c:v>
                </c:pt>
                <c:pt idx="278">
                  <c:v>42964.557500000003</c:v>
                </c:pt>
                <c:pt idx="279">
                  <c:v>42964.557569444441</c:v>
                </c:pt>
                <c:pt idx="280">
                  <c:v>42964.557638888888</c:v>
                </c:pt>
                <c:pt idx="281">
                  <c:v>42964.557708333334</c:v>
                </c:pt>
                <c:pt idx="282">
                  <c:v>42964.55777777778</c:v>
                </c:pt>
                <c:pt idx="283">
                  <c:v>42964.557847222219</c:v>
                </c:pt>
                <c:pt idx="284">
                  <c:v>42964.557916666665</c:v>
                </c:pt>
                <c:pt idx="285">
                  <c:v>42964.557986111111</c:v>
                </c:pt>
                <c:pt idx="286">
                  <c:v>42964.558055555557</c:v>
                </c:pt>
                <c:pt idx="287">
                  <c:v>42964.558125000003</c:v>
                </c:pt>
                <c:pt idx="288">
                  <c:v>42964.558194444442</c:v>
                </c:pt>
                <c:pt idx="289">
                  <c:v>42964.558263888888</c:v>
                </c:pt>
                <c:pt idx="290">
                  <c:v>42964.558333333334</c:v>
                </c:pt>
                <c:pt idx="291">
                  <c:v>42964.55840277778</c:v>
                </c:pt>
                <c:pt idx="292">
                  <c:v>42964.558472222219</c:v>
                </c:pt>
                <c:pt idx="293">
                  <c:v>42964.558541666665</c:v>
                </c:pt>
                <c:pt idx="294">
                  <c:v>42964.558611111112</c:v>
                </c:pt>
                <c:pt idx="295">
                  <c:v>42964.558680555558</c:v>
                </c:pt>
                <c:pt idx="296">
                  <c:v>42964.558749999997</c:v>
                </c:pt>
                <c:pt idx="297">
                  <c:v>42964.558819444443</c:v>
                </c:pt>
                <c:pt idx="298">
                  <c:v>42964.558888888889</c:v>
                </c:pt>
                <c:pt idx="299">
                  <c:v>42964.558958333335</c:v>
                </c:pt>
                <c:pt idx="300">
                  <c:v>42964.559027777781</c:v>
                </c:pt>
                <c:pt idx="301">
                  <c:v>42964.55909722222</c:v>
                </c:pt>
                <c:pt idx="302">
                  <c:v>42964.559166666666</c:v>
                </c:pt>
                <c:pt idx="303">
                  <c:v>42964.559236111112</c:v>
                </c:pt>
                <c:pt idx="304">
                  <c:v>42964.559305555558</c:v>
                </c:pt>
                <c:pt idx="305">
                  <c:v>42964.559374999997</c:v>
                </c:pt>
                <c:pt idx="306">
                  <c:v>42964.559444444443</c:v>
                </c:pt>
                <c:pt idx="307">
                  <c:v>42964.559513888889</c:v>
                </c:pt>
                <c:pt idx="308">
                  <c:v>42964.559583333335</c:v>
                </c:pt>
                <c:pt idx="309">
                  <c:v>42964.559652777774</c:v>
                </c:pt>
                <c:pt idx="310">
                  <c:v>42964.55972222222</c:v>
                </c:pt>
                <c:pt idx="311">
                  <c:v>42964.559791666667</c:v>
                </c:pt>
                <c:pt idx="312">
                  <c:v>42964.559861111113</c:v>
                </c:pt>
                <c:pt idx="313">
                  <c:v>42964.559930555559</c:v>
                </c:pt>
                <c:pt idx="314">
                  <c:v>42964.56</c:v>
                </c:pt>
                <c:pt idx="315">
                  <c:v>42964.560069444444</c:v>
                </c:pt>
                <c:pt idx="316">
                  <c:v>42964.56013888889</c:v>
                </c:pt>
                <c:pt idx="317">
                  <c:v>42964.560208333336</c:v>
                </c:pt>
                <c:pt idx="318">
                  <c:v>42964.560277777775</c:v>
                </c:pt>
                <c:pt idx="319">
                  <c:v>42964.560347222221</c:v>
                </c:pt>
                <c:pt idx="320">
                  <c:v>42964.560416666667</c:v>
                </c:pt>
                <c:pt idx="321">
                  <c:v>42964.560486111113</c:v>
                </c:pt>
                <c:pt idx="322">
                  <c:v>42964.560555555552</c:v>
                </c:pt>
                <c:pt idx="323">
                  <c:v>42964.560624999998</c:v>
                </c:pt>
                <c:pt idx="324">
                  <c:v>42964.560694444444</c:v>
                </c:pt>
                <c:pt idx="325">
                  <c:v>42964.560763888891</c:v>
                </c:pt>
                <c:pt idx="326">
                  <c:v>42964.560833333337</c:v>
                </c:pt>
                <c:pt idx="327">
                  <c:v>42964.560902777775</c:v>
                </c:pt>
                <c:pt idx="328">
                  <c:v>42964.560972222222</c:v>
                </c:pt>
                <c:pt idx="329">
                  <c:v>42964.561041666668</c:v>
                </c:pt>
                <c:pt idx="330">
                  <c:v>42964.561111111114</c:v>
                </c:pt>
                <c:pt idx="331">
                  <c:v>42964.561180555553</c:v>
                </c:pt>
                <c:pt idx="332">
                  <c:v>42964.561249999999</c:v>
                </c:pt>
                <c:pt idx="333">
                  <c:v>42964.561319444445</c:v>
                </c:pt>
                <c:pt idx="334">
                  <c:v>42964.561388888891</c:v>
                </c:pt>
                <c:pt idx="335">
                  <c:v>42964.56145833333</c:v>
                </c:pt>
                <c:pt idx="336">
                  <c:v>42964.561527777776</c:v>
                </c:pt>
                <c:pt idx="337">
                  <c:v>42964.561597222222</c:v>
                </c:pt>
                <c:pt idx="338">
                  <c:v>42964.561666666668</c:v>
                </c:pt>
                <c:pt idx="339">
                  <c:v>42964.561736111114</c:v>
                </c:pt>
                <c:pt idx="340">
                  <c:v>42964.561805555553</c:v>
                </c:pt>
                <c:pt idx="341">
                  <c:v>42964.561874999999</c:v>
                </c:pt>
                <c:pt idx="342">
                  <c:v>42964.561944444446</c:v>
                </c:pt>
                <c:pt idx="343">
                  <c:v>42964.562013888892</c:v>
                </c:pt>
                <c:pt idx="344">
                  <c:v>42964.562083333331</c:v>
                </c:pt>
                <c:pt idx="345">
                  <c:v>42964.562152777777</c:v>
                </c:pt>
                <c:pt idx="346">
                  <c:v>42964.562222222223</c:v>
                </c:pt>
                <c:pt idx="347">
                  <c:v>42964.562291666669</c:v>
                </c:pt>
                <c:pt idx="348">
                  <c:v>42964.562361111108</c:v>
                </c:pt>
                <c:pt idx="349">
                  <c:v>42964.562430555554</c:v>
                </c:pt>
                <c:pt idx="350">
                  <c:v>42964.5625</c:v>
                </c:pt>
                <c:pt idx="351">
                  <c:v>42964.562569444446</c:v>
                </c:pt>
                <c:pt idx="352">
                  <c:v>42964.562638888892</c:v>
                </c:pt>
                <c:pt idx="353">
                  <c:v>42964.562708333331</c:v>
                </c:pt>
                <c:pt idx="354">
                  <c:v>42964.562777777777</c:v>
                </c:pt>
                <c:pt idx="355">
                  <c:v>42964.562847222223</c:v>
                </c:pt>
                <c:pt idx="356">
                  <c:v>42964.562916666669</c:v>
                </c:pt>
                <c:pt idx="357">
                  <c:v>42964.562986111108</c:v>
                </c:pt>
                <c:pt idx="358">
                  <c:v>42964.563055555554</c:v>
                </c:pt>
                <c:pt idx="359">
                  <c:v>42964.563125000001</c:v>
                </c:pt>
                <c:pt idx="360">
                  <c:v>42964.563194444447</c:v>
                </c:pt>
                <c:pt idx="361">
                  <c:v>42964.563263888886</c:v>
                </c:pt>
                <c:pt idx="362">
                  <c:v>42964.563333333332</c:v>
                </c:pt>
                <c:pt idx="363">
                  <c:v>42964.563402777778</c:v>
                </c:pt>
                <c:pt idx="364">
                  <c:v>42964.563472222224</c:v>
                </c:pt>
                <c:pt idx="365">
                  <c:v>42964.56354166667</c:v>
                </c:pt>
                <c:pt idx="366">
                  <c:v>42964.563611111109</c:v>
                </c:pt>
                <c:pt idx="367">
                  <c:v>42964.563680555555</c:v>
                </c:pt>
                <c:pt idx="368">
                  <c:v>42964.563750000001</c:v>
                </c:pt>
                <c:pt idx="369">
                  <c:v>42964.563819444447</c:v>
                </c:pt>
                <c:pt idx="370">
                  <c:v>42964.563888888886</c:v>
                </c:pt>
                <c:pt idx="371">
                  <c:v>42964.563958333332</c:v>
                </c:pt>
                <c:pt idx="372">
                  <c:v>42964.564027777778</c:v>
                </c:pt>
                <c:pt idx="373">
                  <c:v>42964.564097222225</c:v>
                </c:pt>
                <c:pt idx="374">
                  <c:v>42964.564166666663</c:v>
                </c:pt>
                <c:pt idx="375">
                  <c:v>42964.564236111109</c:v>
                </c:pt>
                <c:pt idx="376">
                  <c:v>42964.564305555556</c:v>
                </c:pt>
                <c:pt idx="377">
                  <c:v>42964.564375000002</c:v>
                </c:pt>
                <c:pt idx="378">
                  <c:v>42964.564444444448</c:v>
                </c:pt>
                <c:pt idx="379">
                  <c:v>42964.564513888887</c:v>
                </c:pt>
                <c:pt idx="380">
                  <c:v>42964.564583333333</c:v>
                </c:pt>
                <c:pt idx="381">
                  <c:v>42964.564652777779</c:v>
                </c:pt>
                <c:pt idx="382">
                  <c:v>42964.564722222225</c:v>
                </c:pt>
                <c:pt idx="383">
                  <c:v>42964.564791666664</c:v>
                </c:pt>
                <c:pt idx="384">
                  <c:v>42964.56486111111</c:v>
                </c:pt>
                <c:pt idx="385">
                  <c:v>42964.564930555556</c:v>
                </c:pt>
                <c:pt idx="386">
                  <c:v>42964.565000000002</c:v>
                </c:pt>
                <c:pt idx="387">
                  <c:v>42964.565069444441</c:v>
                </c:pt>
                <c:pt idx="388">
                  <c:v>42964.565138888887</c:v>
                </c:pt>
                <c:pt idx="389">
                  <c:v>42964.565208333333</c:v>
                </c:pt>
                <c:pt idx="390">
                  <c:v>42964.56527777778</c:v>
                </c:pt>
                <c:pt idx="391">
                  <c:v>42964.565347222226</c:v>
                </c:pt>
                <c:pt idx="392">
                  <c:v>42964.565416666665</c:v>
                </c:pt>
                <c:pt idx="393">
                  <c:v>42964.565486111111</c:v>
                </c:pt>
                <c:pt idx="394">
                  <c:v>42964.565555555557</c:v>
                </c:pt>
                <c:pt idx="395">
                  <c:v>42964.565625000003</c:v>
                </c:pt>
                <c:pt idx="396">
                  <c:v>42964.565694444442</c:v>
                </c:pt>
                <c:pt idx="397">
                  <c:v>42964.565763888888</c:v>
                </c:pt>
                <c:pt idx="398">
                  <c:v>42964.565833333334</c:v>
                </c:pt>
                <c:pt idx="399">
                  <c:v>42964.56590277778</c:v>
                </c:pt>
                <c:pt idx="400">
                  <c:v>42964.565972222219</c:v>
                </c:pt>
                <c:pt idx="401">
                  <c:v>42964.566041666665</c:v>
                </c:pt>
                <c:pt idx="402">
                  <c:v>42964.566111111111</c:v>
                </c:pt>
                <c:pt idx="403">
                  <c:v>42964.566180555557</c:v>
                </c:pt>
                <c:pt idx="404">
                  <c:v>42964.566250000003</c:v>
                </c:pt>
                <c:pt idx="405">
                  <c:v>42964.566319444442</c:v>
                </c:pt>
                <c:pt idx="406">
                  <c:v>42964.566388888888</c:v>
                </c:pt>
                <c:pt idx="407">
                  <c:v>42964.566458333335</c:v>
                </c:pt>
                <c:pt idx="408">
                  <c:v>42964.566527777781</c:v>
                </c:pt>
                <c:pt idx="409">
                  <c:v>42964.56659722222</c:v>
                </c:pt>
                <c:pt idx="410">
                  <c:v>42964.566666666666</c:v>
                </c:pt>
                <c:pt idx="411">
                  <c:v>42964.566736111112</c:v>
                </c:pt>
                <c:pt idx="412">
                  <c:v>42964.566805555558</c:v>
                </c:pt>
                <c:pt idx="413">
                  <c:v>42964.566874999997</c:v>
                </c:pt>
                <c:pt idx="414">
                  <c:v>42964.566944444443</c:v>
                </c:pt>
                <c:pt idx="415">
                  <c:v>42964.567013888889</c:v>
                </c:pt>
                <c:pt idx="416">
                  <c:v>42964.567083333335</c:v>
                </c:pt>
                <c:pt idx="417">
                  <c:v>42964.567152777781</c:v>
                </c:pt>
                <c:pt idx="418">
                  <c:v>42964.56722222222</c:v>
                </c:pt>
                <c:pt idx="419">
                  <c:v>42964.567291666666</c:v>
                </c:pt>
                <c:pt idx="420">
                  <c:v>42964.567361111112</c:v>
                </c:pt>
                <c:pt idx="421">
                  <c:v>42964.567430555559</c:v>
                </c:pt>
                <c:pt idx="422">
                  <c:v>42964.567499999997</c:v>
                </c:pt>
                <c:pt idx="423">
                  <c:v>42964.567569444444</c:v>
                </c:pt>
                <c:pt idx="424">
                  <c:v>42964.56763888889</c:v>
                </c:pt>
                <c:pt idx="425">
                  <c:v>42964.567708333336</c:v>
                </c:pt>
                <c:pt idx="426">
                  <c:v>42964.567777777775</c:v>
                </c:pt>
                <c:pt idx="427">
                  <c:v>42964.567847222221</c:v>
                </c:pt>
                <c:pt idx="428">
                  <c:v>42964.567916666667</c:v>
                </c:pt>
                <c:pt idx="429">
                  <c:v>42964.567986111113</c:v>
                </c:pt>
                <c:pt idx="430">
                  <c:v>42964.568055555559</c:v>
                </c:pt>
                <c:pt idx="431">
                  <c:v>42964.568124999998</c:v>
                </c:pt>
                <c:pt idx="432">
                  <c:v>42964.568194444444</c:v>
                </c:pt>
                <c:pt idx="433">
                  <c:v>42964.56826388889</c:v>
                </c:pt>
                <c:pt idx="434">
                  <c:v>42964.568333333336</c:v>
                </c:pt>
                <c:pt idx="435">
                  <c:v>42964.568402777775</c:v>
                </c:pt>
                <c:pt idx="436">
                  <c:v>42964.568472222221</c:v>
                </c:pt>
                <c:pt idx="437">
                  <c:v>42964.568541666667</c:v>
                </c:pt>
                <c:pt idx="438">
                  <c:v>42964.568611111114</c:v>
                </c:pt>
                <c:pt idx="439">
                  <c:v>42964.568680555552</c:v>
                </c:pt>
                <c:pt idx="440">
                  <c:v>42964.568749999999</c:v>
                </c:pt>
                <c:pt idx="441">
                  <c:v>42964.568819444445</c:v>
                </c:pt>
                <c:pt idx="442">
                  <c:v>42964.568888888891</c:v>
                </c:pt>
                <c:pt idx="443">
                  <c:v>42964.568958333337</c:v>
                </c:pt>
                <c:pt idx="444">
                  <c:v>42964.569027777776</c:v>
                </c:pt>
                <c:pt idx="445">
                  <c:v>42964.569097222222</c:v>
                </c:pt>
                <c:pt idx="446">
                  <c:v>42964.569166666668</c:v>
                </c:pt>
                <c:pt idx="447">
                  <c:v>42964.569236111114</c:v>
                </c:pt>
                <c:pt idx="448">
                  <c:v>42964.569305555553</c:v>
                </c:pt>
                <c:pt idx="449">
                  <c:v>42964.569374999999</c:v>
                </c:pt>
                <c:pt idx="450">
                  <c:v>42964.569444444445</c:v>
                </c:pt>
                <c:pt idx="451">
                  <c:v>42964.569513888891</c:v>
                </c:pt>
                <c:pt idx="452">
                  <c:v>42964.56958333333</c:v>
                </c:pt>
                <c:pt idx="453">
                  <c:v>42964.569652777776</c:v>
                </c:pt>
                <c:pt idx="454">
                  <c:v>42964.569722222222</c:v>
                </c:pt>
                <c:pt idx="455">
                  <c:v>42964.569791666669</c:v>
                </c:pt>
                <c:pt idx="456">
                  <c:v>42964.569861111115</c:v>
                </c:pt>
                <c:pt idx="457">
                  <c:v>42964.569930555554</c:v>
                </c:pt>
                <c:pt idx="458">
                  <c:v>42964.57</c:v>
                </c:pt>
                <c:pt idx="459">
                  <c:v>42964.570069444446</c:v>
                </c:pt>
                <c:pt idx="460">
                  <c:v>42964.570138888892</c:v>
                </c:pt>
                <c:pt idx="461">
                  <c:v>42964.570208333331</c:v>
                </c:pt>
                <c:pt idx="462">
                  <c:v>42964.570277777777</c:v>
                </c:pt>
                <c:pt idx="463">
                  <c:v>42964.570347222223</c:v>
                </c:pt>
                <c:pt idx="464">
                  <c:v>42964.570416666669</c:v>
                </c:pt>
                <c:pt idx="465">
                  <c:v>42964.570486111108</c:v>
                </c:pt>
                <c:pt idx="466">
                  <c:v>42964.570555555554</c:v>
                </c:pt>
                <c:pt idx="467">
                  <c:v>42964.570625</c:v>
                </c:pt>
                <c:pt idx="468">
                  <c:v>42964.570694444446</c:v>
                </c:pt>
                <c:pt idx="469">
                  <c:v>42964.570763888885</c:v>
                </c:pt>
                <c:pt idx="470">
                  <c:v>42964.570833333331</c:v>
                </c:pt>
                <c:pt idx="471">
                  <c:v>42964.570902777778</c:v>
                </c:pt>
                <c:pt idx="472">
                  <c:v>42964.570972222224</c:v>
                </c:pt>
                <c:pt idx="473">
                  <c:v>42964.57104166667</c:v>
                </c:pt>
                <c:pt idx="474">
                  <c:v>42964.571111111109</c:v>
                </c:pt>
                <c:pt idx="475">
                  <c:v>42964.571180555555</c:v>
                </c:pt>
                <c:pt idx="476">
                  <c:v>42964.571250000001</c:v>
                </c:pt>
                <c:pt idx="477">
                  <c:v>42964.571319444447</c:v>
                </c:pt>
                <c:pt idx="478">
                  <c:v>42964.571388888886</c:v>
                </c:pt>
                <c:pt idx="479">
                  <c:v>42964.571458333332</c:v>
                </c:pt>
                <c:pt idx="480">
                  <c:v>42964.571527777778</c:v>
                </c:pt>
                <c:pt idx="481">
                  <c:v>42964.571597222224</c:v>
                </c:pt>
                <c:pt idx="482">
                  <c:v>42964.571666666663</c:v>
                </c:pt>
                <c:pt idx="483">
                  <c:v>42964.571736111109</c:v>
                </c:pt>
                <c:pt idx="484">
                  <c:v>42964.571805555555</c:v>
                </c:pt>
                <c:pt idx="485">
                  <c:v>42964.571875000001</c:v>
                </c:pt>
                <c:pt idx="486">
                  <c:v>42964.571944444448</c:v>
                </c:pt>
                <c:pt idx="487">
                  <c:v>42964.572013888886</c:v>
                </c:pt>
                <c:pt idx="488">
                  <c:v>42964.572083333333</c:v>
                </c:pt>
                <c:pt idx="489">
                  <c:v>42964.572152777779</c:v>
                </c:pt>
                <c:pt idx="490">
                  <c:v>42964.572222222225</c:v>
                </c:pt>
                <c:pt idx="491">
                  <c:v>42964.572291666664</c:v>
                </c:pt>
                <c:pt idx="492">
                  <c:v>42964.57236111111</c:v>
                </c:pt>
                <c:pt idx="493">
                  <c:v>42964.572430555556</c:v>
                </c:pt>
                <c:pt idx="494">
                  <c:v>42964.572500000002</c:v>
                </c:pt>
                <c:pt idx="495">
                  <c:v>42964.572569444441</c:v>
                </c:pt>
                <c:pt idx="496">
                  <c:v>42964.572638888887</c:v>
                </c:pt>
                <c:pt idx="497">
                  <c:v>42964.572708333333</c:v>
                </c:pt>
                <c:pt idx="498">
                  <c:v>42964.572777777779</c:v>
                </c:pt>
                <c:pt idx="499">
                  <c:v>42964.572847222225</c:v>
                </c:pt>
                <c:pt idx="500">
                  <c:v>42964.572916666664</c:v>
                </c:pt>
                <c:pt idx="501">
                  <c:v>42964.57298611111</c:v>
                </c:pt>
                <c:pt idx="502">
                  <c:v>42964.573055555556</c:v>
                </c:pt>
                <c:pt idx="503">
                  <c:v>42964.573125000003</c:v>
                </c:pt>
                <c:pt idx="504">
                  <c:v>42964.573194444441</c:v>
                </c:pt>
                <c:pt idx="505">
                  <c:v>42964.573263888888</c:v>
                </c:pt>
                <c:pt idx="506">
                  <c:v>42964.573333333334</c:v>
                </c:pt>
                <c:pt idx="507">
                  <c:v>42964.57340277778</c:v>
                </c:pt>
                <c:pt idx="508">
                  <c:v>42964.573472222219</c:v>
                </c:pt>
                <c:pt idx="509">
                  <c:v>42964.573541666665</c:v>
                </c:pt>
                <c:pt idx="510">
                  <c:v>42964.573611111111</c:v>
                </c:pt>
                <c:pt idx="511">
                  <c:v>42964.573680555557</c:v>
                </c:pt>
                <c:pt idx="512">
                  <c:v>42964.573750000003</c:v>
                </c:pt>
                <c:pt idx="513">
                  <c:v>42964.573819444442</c:v>
                </c:pt>
                <c:pt idx="514">
                  <c:v>42964.573888888888</c:v>
                </c:pt>
                <c:pt idx="515">
                  <c:v>42964.573958333334</c:v>
                </c:pt>
                <c:pt idx="516">
                  <c:v>42964.57402777778</c:v>
                </c:pt>
                <c:pt idx="517">
                  <c:v>42964.574097222219</c:v>
                </c:pt>
                <c:pt idx="518">
                  <c:v>42964.574166666665</c:v>
                </c:pt>
                <c:pt idx="519">
                  <c:v>42964.574236111112</c:v>
                </c:pt>
                <c:pt idx="520">
                  <c:v>42964.574305555558</c:v>
                </c:pt>
                <c:pt idx="521">
                  <c:v>42964.574374999997</c:v>
                </c:pt>
                <c:pt idx="522">
                  <c:v>42964.574444444443</c:v>
                </c:pt>
                <c:pt idx="523">
                  <c:v>42964.574513888889</c:v>
                </c:pt>
                <c:pt idx="524">
                  <c:v>42964.574583333335</c:v>
                </c:pt>
                <c:pt idx="525">
                  <c:v>42964.574652777781</c:v>
                </c:pt>
                <c:pt idx="526">
                  <c:v>42964.57472222222</c:v>
                </c:pt>
                <c:pt idx="527">
                  <c:v>42964.574791666666</c:v>
                </c:pt>
                <c:pt idx="528">
                  <c:v>42964.574861111112</c:v>
                </c:pt>
                <c:pt idx="529">
                  <c:v>42964.574930555558</c:v>
                </c:pt>
                <c:pt idx="530">
                  <c:v>42964.574999999997</c:v>
                </c:pt>
                <c:pt idx="531">
                  <c:v>42964.575069444443</c:v>
                </c:pt>
                <c:pt idx="532">
                  <c:v>42964.575138888889</c:v>
                </c:pt>
                <c:pt idx="533">
                  <c:v>42964.575208333335</c:v>
                </c:pt>
                <c:pt idx="534">
                  <c:v>42964.575277777774</c:v>
                </c:pt>
                <c:pt idx="535">
                  <c:v>42964.57534722222</c:v>
                </c:pt>
                <c:pt idx="536">
                  <c:v>42964.575416666667</c:v>
                </c:pt>
                <c:pt idx="537">
                  <c:v>42964.575486111113</c:v>
                </c:pt>
                <c:pt idx="538">
                  <c:v>42964.575555555559</c:v>
                </c:pt>
                <c:pt idx="539">
                  <c:v>42964.575624999998</c:v>
                </c:pt>
                <c:pt idx="540">
                  <c:v>42964.575694444444</c:v>
                </c:pt>
                <c:pt idx="541">
                  <c:v>42964.57576388889</c:v>
                </c:pt>
                <c:pt idx="542">
                  <c:v>42964.575833333336</c:v>
                </c:pt>
                <c:pt idx="543">
                  <c:v>42964.575902777775</c:v>
                </c:pt>
                <c:pt idx="544">
                  <c:v>42964.575972222221</c:v>
                </c:pt>
                <c:pt idx="545">
                  <c:v>42964.576041666667</c:v>
                </c:pt>
                <c:pt idx="546">
                  <c:v>42964.576111111113</c:v>
                </c:pt>
                <c:pt idx="547">
                  <c:v>42964.576180555552</c:v>
                </c:pt>
                <c:pt idx="548">
                  <c:v>42964.576249999998</c:v>
                </c:pt>
                <c:pt idx="549">
                  <c:v>42964.576319444444</c:v>
                </c:pt>
                <c:pt idx="550">
                  <c:v>42964.576388888891</c:v>
                </c:pt>
                <c:pt idx="551">
                  <c:v>42964.576458333337</c:v>
                </c:pt>
                <c:pt idx="552">
                  <c:v>42964.576527777775</c:v>
                </c:pt>
                <c:pt idx="553">
                  <c:v>42964.576597222222</c:v>
                </c:pt>
                <c:pt idx="554">
                  <c:v>42964.576666666668</c:v>
                </c:pt>
                <c:pt idx="555">
                  <c:v>42964.576736111114</c:v>
                </c:pt>
                <c:pt idx="556">
                  <c:v>42964.576805555553</c:v>
                </c:pt>
                <c:pt idx="557">
                  <c:v>42964.576874999999</c:v>
                </c:pt>
                <c:pt idx="558">
                  <c:v>42964.576944444445</c:v>
                </c:pt>
                <c:pt idx="559">
                  <c:v>42964.577013888891</c:v>
                </c:pt>
                <c:pt idx="560">
                  <c:v>42964.57708333333</c:v>
                </c:pt>
                <c:pt idx="561">
                  <c:v>42964.577152777776</c:v>
                </c:pt>
                <c:pt idx="562">
                  <c:v>42964.577222222222</c:v>
                </c:pt>
                <c:pt idx="563">
                  <c:v>42964.577291666668</c:v>
                </c:pt>
                <c:pt idx="564">
                  <c:v>42964.577361111114</c:v>
                </c:pt>
                <c:pt idx="565">
                  <c:v>42964.577430555553</c:v>
                </c:pt>
                <c:pt idx="566">
                  <c:v>42964.577499999999</c:v>
                </c:pt>
                <c:pt idx="567">
                  <c:v>42964.577569444446</c:v>
                </c:pt>
                <c:pt idx="568">
                  <c:v>42964.577638888892</c:v>
                </c:pt>
                <c:pt idx="569">
                  <c:v>42964.577708333331</c:v>
                </c:pt>
                <c:pt idx="570">
                  <c:v>42964.577777777777</c:v>
                </c:pt>
                <c:pt idx="571">
                  <c:v>42964.577847222223</c:v>
                </c:pt>
                <c:pt idx="572">
                  <c:v>42964.577916666669</c:v>
                </c:pt>
                <c:pt idx="573">
                  <c:v>42964.577986111108</c:v>
                </c:pt>
                <c:pt idx="574">
                  <c:v>42964.578055555554</c:v>
                </c:pt>
                <c:pt idx="575">
                  <c:v>42964.578125</c:v>
                </c:pt>
                <c:pt idx="576">
                  <c:v>42964.578194444446</c:v>
                </c:pt>
                <c:pt idx="577">
                  <c:v>42964.578263888892</c:v>
                </c:pt>
                <c:pt idx="578">
                  <c:v>42964.578333333331</c:v>
                </c:pt>
                <c:pt idx="579">
                  <c:v>42964.578402777777</c:v>
                </c:pt>
                <c:pt idx="580">
                  <c:v>42964.578472222223</c:v>
                </c:pt>
                <c:pt idx="581">
                  <c:v>42964.578541666669</c:v>
                </c:pt>
                <c:pt idx="582">
                  <c:v>42964.578611111108</c:v>
                </c:pt>
                <c:pt idx="583">
                  <c:v>42964.578680555554</c:v>
                </c:pt>
                <c:pt idx="584">
                  <c:v>42964.578750000001</c:v>
                </c:pt>
                <c:pt idx="585">
                  <c:v>42964.578819444447</c:v>
                </c:pt>
                <c:pt idx="586">
                  <c:v>42964.578888888886</c:v>
                </c:pt>
                <c:pt idx="587">
                  <c:v>42964.578958333332</c:v>
                </c:pt>
                <c:pt idx="588">
                  <c:v>42964.579027777778</c:v>
                </c:pt>
                <c:pt idx="589">
                  <c:v>42964.579097222224</c:v>
                </c:pt>
                <c:pt idx="590">
                  <c:v>42964.57916666667</c:v>
                </c:pt>
                <c:pt idx="591">
                  <c:v>42964.579236111109</c:v>
                </c:pt>
                <c:pt idx="592">
                  <c:v>42964.579305555555</c:v>
                </c:pt>
                <c:pt idx="593">
                  <c:v>42964.579375000001</c:v>
                </c:pt>
                <c:pt idx="594">
                  <c:v>42964.579444444447</c:v>
                </c:pt>
                <c:pt idx="595">
                  <c:v>42964.579513888886</c:v>
                </c:pt>
                <c:pt idx="596">
                  <c:v>42964.579583333332</c:v>
                </c:pt>
                <c:pt idx="597">
                  <c:v>42964.579652777778</c:v>
                </c:pt>
                <c:pt idx="598">
                  <c:v>42964.579722222225</c:v>
                </c:pt>
                <c:pt idx="599">
                  <c:v>42964.579791666663</c:v>
                </c:pt>
                <c:pt idx="600">
                  <c:v>42964.579861111109</c:v>
                </c:pt>
                <c:pt idx="601">
                  <c:v>42964.579930555556</c:v>
                </c:pt>
                <c:pt idx="602">
                  <c:v>42964.58</c:v>
                </c:pt>
                <c:pt idx="603">
                  <c:v>42964.580069444448</c:v>
                </c:pt>
                <c:pt idx="604">
                  <c:v>42964.580138888887</c:v>
                </c:pt>
                <c:pt idx="605">
                  <c:v>42964.580208333333</c:v>
                </c:pt>
                <c:pt idx="606">
                  <c:v>42964.580277777779</c:v>
                </c:pt>
                <c:pt idx="607">
                  <c:v>42964.580347222225</c:v>
                </c:pt>
                <c:pt idx="608">
                  <c:v>42964.580416666664</c:v>
                </c:pt>
                <c:pt idx="609">
                  <c:v>42964.58048611111</c:v>
                </c:pt>
                <c:pt idx="610">
                  <c:v>42964.580555555556</c:v>
                </c:pt>
                <c:pt idx="611">
                  <c:v>42964.580625000002</c:v>
                </c:pt>
                <c:pt idx="612">
                  <c:v>42964.580694444441</c:v>
                </c:pt>
                <c:pt idx="613">
                  <c:v>42964.580763888887</c:v>
                </c:pt>
                <c:pt idx="614">
                  <c:v>42964.580833333333</c:v>
                </c:pt>
                <c:pt idx="615">
                  <c:v>42964.58090277778</c:v>
                </c:pt>
                <c:pt idx="616">
                  <c:v>42964.580972222226</c:v>
                </c:pt>
                <c:pt idx="617">
                  <c:v>42964.581041666665</c:v>
                </c:pt>
                <c:pt idx="618">
                  <c:v>42964.581111111111</c:v>
                </c:pt>
                <c:pt idx="619">
                  <c:v>42964.581180555557</c:v>
                </c:pt>
                <c:pt idx="620">
                  <c:v>42964.581250000003</c:v>
                </c:pt>
                <c:pt idx="621">
                  <c:v>42964.581319444442</c:v>
                </c:pt>
                <c:pt idx="622">
                  <c:v>42964.581388888888</c:v>
                </c:pt>
                <c:pt idx="623">
                  <c:v>42964.581458333334</c:v>
                </c:pt>
                <c:pt idx="624">
                  <c:v>42964.58152777778</c:v>
                </c:pt>
                <c:pt idx="625">
                  <c:v>42964.581597222219</c:v>
                </c:pt>
                <c:pt idx="626">
                  <c:v>42964.581666666665</c:v>
                </c:pt>
                <c:pt idx="627">
                  <c:v>42964.581736111111</c:v>
                </c:pt>
                <c:pt idx="628">
                  <c:v>42964.581805555557</c:v>
                </c:pt>
                <c:pt idx="629">
                  <c:v>42964.581875000003</c:v>
                </c:pt>
                <c:pt idx="630">
                  <c:v>42964.581944444442</c:v>
                </c:pt>
                <c:pt idx="631">
                  <c:v>42964.582013888888</c:v>
                </c:pt>
                <c:pt idx="632">
                  <c:v>42964.582083333335</c:v>
                </c:pt>
                <c:pt idx="633">
                  <c:v>42964.582152777781</c:v>
                </c:pt>
                <c:pt idx="634">
                  <c:v>42964.58222222222</c:v>
                </c:pt>
                <c:pt idx="635">
                  <c:v>42964.582291666666</c:v>
                </c:pt>
                <c:pt idx="636">
                  <c:v>42964.582361111112</c:v>
                </c:pt>
                <c:pt idx="637">
                  <c:v>42964.582430555558</c:v>
                </c:pt>
                <c:pt idx="638">
                  <c:v>42964.582499999997</c:v>
                </c:pt>
                <c:pt idx="639">
                  <c:v>42964.582569444443</c:v>
                </c:pt>
                <c:pt idx="640">
                  <c:v>42964.582638888889</c:v>
                </c:pt>
                <c:pt idx="641">
                  <c:v>42964.582708333335</c:v>
                </c:pt>
                <c:pt idx="642">
                  <c:v>42964.582777777781</c:v>
                </c:pt>
                <c:pt idx="643">
                  <c:v>42964.58284722222</c:v>
                </c:pt>
                <c:pt idx="644">
                  <c:v>42964.582916666666</c:v>
                </c:pt>
                <c:pt idx="645">
                  <c:v>42964.582986111112</c:v>
                </c:pt>
                <c:pt idx="646">
                  <c:v>42964.583055555559</c:v>
                </c:pt>
                <c:pt idx="647">
                  <c:v>42964.583124999997</c:v>
                </c:pt>
                <c:pt idx="648">
                  <c:v>42964.583194444444</c:v>
                </c:pt>
                <c:pt idx="649">
                  <c:v>42964.58326388889</c:v>
                </c:pt>
                <c:pt idx="650">
                  <c:v>42964.583333333336</c:v>
                </c:pt>
                <c:pt idx="651">
                  <c:v>42964.583402777775</c:v>
                </c:pt>
                <c:pt idx="652">
                  <c:v>42964.583472222221</c:v>
                </c:pt>
                <c:pt idx="653">
                  <c:v>42964.583541666667</c:v>
                </c:pt>
                <c:pt idx="654">
                  <c:v>42964.583611111113</c:v>
                </c:pt>
                <c:pt idx="655">
                  <c:v>42964.583680555559</c:v>
                </c:pt>
                <c:pt idx="656">
                  <c:v>42964.583749999998</c:v>
                </c:pt>
                <c:pt idx="657">
                  <c:v>42964.583819444444</c:v>
                </c:pt>
                <c:pt idx="658">
                  <c:v>42964.58388888889</c:v>
                </c:pt>
                <c:pt idx="659">
                  <c:v>42964.583958333336</c:v>
                </c:pt>
                <c:pt idx="660">
                  <c:v>42964.584027777775</c:v>
                </c:pt>
                <c:pt idx="661">
                  <c:v>42964.584097222221</c:v>
                </c:pt>
                <c:pt idx="662">
                  <c:v>42964.584166666667</c:v>
                </c:pt>
                <c:pt idx="663">
                  <c:v>42964.584236111114</c:v>
                </c:pt>
                <c:pt idx="664">
                  <c:v>42964.584305555552</c:v>
                </c:pt>
                <c:pt idx="665">
                  <c:v>42964.584374999999</c:v>
                </c:pt>
                <c:pt idx="666">
                  <c:v>42964.584444444445</c:v>
                </c:pt>
                <c:pt idx="667">
                  <c:v>42964.584513888891</c:v>
                </c:pt>
                <c:pt idx="668">
                  <c:v>42964.584583333337</c:v>
                </c:pt>
                <c:pt idx="669">
                  <c:v>42964.584652777776</c:v>
                </c:pt>
                <c:pt idx="670">
                  <c:v>42964.584722222222</c:v>
                </c:pt>
                <c:pt idx="671">
                  <c:v>42964.584791666668</c:v>
                </c:pt>
                <c:pt idx="672">
                  <c:v>42964.584861111114</c:v>
                </c:pt>
                <c:pt idx="673">
                  <c:v>42964.584930555553</c:v>
                </c:pt>
                <c:pt idx="674">
                  <c:v>42964.584999999999</c:v>
                </c:pt>
                <c:pt idx="675">
                  <c:v>42964.585069444445</c:v>
                </c:pt>
                <c:pt idx="676">
                  <c:v>42964.585138888891</c:v>
                </c:pt>
                <c:pt idx="677">
                  <c:v>42964.58520833333</c:v>
                </c:pt>
                <c:pt idx="678">
                  <c:v>42964.585277777776</c:v>
                </c:pt>
                <c:pt idx="679">
                  <c:v>42964.585347222222</c:v>
                </c:pt>
                <c:pt idx="680">
                  <c:v>42964.585416666669</c:v>
                </c:pt>
                <c:pt idx="681">
                  <c:v>42964.585486111115</c:v>
                </c:pt>
                <c:pt idx="682">
                  <c:v>42964.585555555554</c:v>
                </c:pt>
                <c:pt idx="683">
                  <c:v>42964.585625</c:v>
                </c:pt>
                <c:pt idx="684">
                  <c:v>42964.585694444446</c:v>
                </c:pt>
                <c:pt idx="685">
                  <c:v>42964.585763888892</c:v>
                </c:pt>
              </c:numCache>
            </c:numRef>
          </c:xVal>
          <c:yVal>
            <c:numRef>
              <c:f>'Non-Intrusive HS (3)'!$L$17:$L$1000</c:f>
              <c:numCache>
                <c:formatCode>0.00</c:formatCode>
                <c:ptCount val="984"/>
                <c:pt idx="0">
                  <c:v>83.912359766927068</c:v>
                </c:pt>
                <c:pt idx="1">
                  <c:v>83.334761731530449</c:v>
                </c:pt>
                <c:pt idx="2">
                  <c:v>82.088004783553686</c:v>
                </c:pt>
                <c:pt idx="3">
                  <c:v>82.245599247153166</c:v>
                </c:pt>
                <c:pt idx="4">
                  <c:v>82.244252531214926</c:v>
                </c:pt>
                <c:pt idx="5">
                  <c:v>82.847509555468747</c:v>
                </c:pt>
                <c:pt idx="6">
                  <c:v>83.613286651302076</c:v>
                </c:pt>
                <c:pt idx="7">
                  <c:v>84.120215454383512</c:v>
                </c:pt>
                <c:pt idx="8">
                  <c:v>82.814983815316765</c:v>
                </c:pt>
                <c:pt idx="9">
                  <c:v>82.556287424879798</c:v>
                </c:pt>
                <c:pt idx="10">
                  <c:v>82.860619913993588</c:v>
                </c:pt>
                <c:pt idx="11">
                  <c:v>82.572340570569352</c:v>
                </c:pt>
                <c:pt idx="12">
                  <c:v>83.749098026842944</c:v>
                </c:pt>
                <c:pt idx="13">
                  <c:v>84.390998548596627</c:v>
                </c:pt>
                <c:pt idx="14">
                  <c:v>83.787659867897261</c:v>
                </c:pt>
                <c:pt idx="15">
                  <c:v>83.296770340912715</c:v>
                </c:pt>
                <c:pt idx="16">
                  <c:v>83.361239165104166</c:v>
                </c:pt>
                <c:pt idx="17">
                  <c:v>83.588624807062573</c:v>
                </c:pt>
                <c:pt idx="18">
                  <c:v>83.819024291720254</c:v>
                </c:pt>
                <c:pt idx="19">
                  <c:v>83.617374674338421</c:v>
                </c:pt>
                <c:pt idx="20">
                  <c:v>82.670639598651704</c:v>
                </c:pt>
                <c:pt idx="21">
                  <c:v>83.343942366067409</c:v>
                </c:pt>
                <c:pt idx="22">
                  <c:v>84.466233506763047</c:v>
                </c:pt>
                <c:pt idx="23">
                  <c:v>84.179330316353429</c:v>
                </c:pt>
                <c:pt idx="24">
                  <c:v>83.343942366067409</c:v>
                </c:pt>
                <c:pt idx="25">
                  <c:v>84.109474880024095</c:v>
                </c:pt>
                <c:pt idx="26">
                  <c:v>84.464850218040155</c:v>
                </c:pt>
                <c:pt idx="27">
                  <c:v>84.698235676363609</c:v>
                </c:pt>
                <c:pt idx="28">
                  <c:v>85.14014254648194</c:v>
                </c:pt>
                <c:pt idx="29">
                  <c:v>84.562174253590356</c:v>
                </c:pt>
                <c:pt idx="30">
                  <c:v>84.285169442658386</c:v>
                </c:pt>
                <c:pt idx="31">
                  <c:v>85.022486208595495</c:v>
                </c:pt>
                <c:pt idx="32">
                  <c:v>84.857590200336801</c:v>
                </c:pt>
                <c:pt idx="33">
                  <c:v>84.444531514799365</c:v>
                </c:pt>
                <c:pt idx="34">
                  <c:v>85.401749397596319</c:v>
                </c:pt>
                <c:pt idx="35">
                  <c:v>85.907024935697677</c:v>
                </c:pt>
                <c:pt idx="36">
                  <c:v>85.494342272142859</c:v>
                </c:pt>
                <c:pt idx="37">
                  <c:v>85.397553408747982</c:v>
                </c:pt>
                <c:pt idx="38">
                  <c:v>84.640484008909894</c:v>
                </c:pt>
                <c:pt idx="39">
                  <c:v>85.559742592228915</c:v>
                </c:pt>
                <c:pt idx="40">
                  <c:v>86.539170948421699</c:v>
                </c:pt>
                <c:pt idx="41">
                  <c:v>87.117133742096385</c:v>
                </c:pt>
                <c:pt idx="42">
                  <c:v>86.953733371256035</c:v>
                </c:pt>
                <c:pt idx="43">
                  <c:v>86.450319215871488</c:v>
                </c:pt>
                <c:pt idx="44">
                  <c:v>85.778748652658635</c:v>
                </c:pt>
                <c:pt idx="45">
                  <c:v>86.625338069038449</c:v>
                </c:pt>
                <c:pt idx="46">
                  <c:v>87.147830173804181</c:v>
                </c:pt>
                <c:pt idx="47">
                  <c:v>87.841025502079631</c:v>
                </c:pt>
                <c:pt idx="48">
                  <c:v>87.990140819204839</c:v>
                </c:pt>
                <c:pt idx="49">
                  <c:v>87.563559782862853</c:v>
                </c:pt>
                <c:pt idx="50">
                  <c:v>87.262328091982369</c:v>
                </c:pt>
                <c:pt idx="51">
                  <c:v>87.865311289302326</c:v>
                </c:pt>
                <c:pt idx="52">
                  <c:v>88.488631433180714</c:v>
                </c:pt>
                <c:pt idx="53">
                  <c:v>88.682959292738929</c:v>
                </c:pt>
                <c:pt idx="54">
                  <c:v>88.589420394345396</c:v>
                </c:pt>
                <c:pt idx="55">
                  <c:v>88.276488894501611</c:v>
                </c:pt>
                <c:pt idx="56">
                  <c:v>87.94302895799359</c:v>
                </c:pt>
                <c:pt idx="57">
                  <c:v>87.821747773943798</c:v>
                </c:pt>
                <c:pt idx="58">
                  <c:v>87.27185451108349</c:v>
                </c:pt>
                <c:pt idx="59">
                  <c:v>87.629829618843388</c:v>
                </c:pt>
                <c:pt idx="60">
                  <c:v>87.71475655031324</c:v>
                </c:pt>
                <c:pt idx="61">
                  <c:v>87.329973222594347</c:v>
                </c:pt>
                <c:pt idx="62">
                  <c:v>86.942825493489934</c:v>
                </c:pt>
                <c:pt idx="63">
                  <c:v>86.553344787096393</c:v>
                </c:pt>
                <c:pt idx="64">
                  <c:v>86.43276133123392</c:v>
                </c:pt>
                <c:pt idx="65">
                  <c:v>86.265505263361433</c:v>
                </c:pt>
                <c:pt idx="66">
                  <c:v>86.430874160156733</c:v>
                </c:pt>
                <c:pt idx="67">
                  <c:v>87.154966353439008</c:v>
                </c:pt>
                <c:pt idx="68">
                  <c:v>87.538444370613959</c:v>
                </c:pt>
                <c:pt idx="69">
                  <c:v>86.649291295008027</c:v>
                </c:pt>
                <c:pt idx="70">
                  <c:v>86.985104072698789</c:v>
                </c:pt>
                <c:pt idx="71">
                  <c:v>88.090897194113893</c:v>
                </c:pt>
                <c:pt idx="72">
                  <c:v>88.618613315148622</c:v>
                </c:pt>
                <c:pt idx="73">
                  <c:v>88.930979316019247</c:v>
                </c:pt>
                <c:pt idx="74">
                  <c:v>88.645298380160526</c:v>
                </c:pt>
                <c:pt idx="75">
                  <c:v>88.645782236845918</c:v>
                </c:pt>
                <c:pt idx="76">
                  <c:v>88.360569458234352</c:v>
                </c:pt>
                <c:pt idx="77">
                  <c:v>88.653523943812203</c:v>
                </c:pt>
                <c:pt idx="78">
                  <c:v>88.079667431364371</c:v>
                </c:pt>
                <c:pt idx="79">
                  <c:v>87.860610936674703</c:v>
                </c:pt>
                <c:pt idx="80">
                  <c:v>87.555451635598388</c:v>
                </c:pt>
                <c:pt idx="81">
                  <c:v>86.977782604851413</c:v>
                </c:pt>
                <c:pt idx="82">
                  <c:v>86.785863402281137</c:v>
                </c:pt>
                <c:pt idx="83">
                  <c:v>87.361621009991978</c:v>
                </c:pt>
                <c:pt idx="84">
                  <c:v>87.334380651953396</c:v>
                </c:pt>
                <c:pt idx="85">
                  <c:v>87.239773914983914</c:v>
                </c:pt>
                <c:pt idx="86">
                  <c:v>87.957404969275373</c:v>
                </c:pt>
                <c:pt idx="87">
                  <c:v>87.336763989051462</c:v>
                </c:pt>
                <c:pt idx="88">
                  <c:v>87.582501079879606</c:v>
                </c:pt>
                <c:pt idx="89">
                  <c:v>87.987078563612229</c:v>
                </c:pt>
                <c:pt idx="90">
                  <c:v>88.166143158574869</c:v>
                </c:pt>
                <c:pt idx="91">
                  <c:v>87.877546945289836</c:v>
                </c:pt>
                <c:pt idx="92">
                  <c:v>88.141873387751815</c:v>
                </c:pt>
                <c:pt idx="93">
                  <c:v>88.72098975408943</c:v>
                </c:pt>
                <c:pt idx="94">
                  <c:v>89.012255168090235</c:v>
                </c:pt>
                <c:pt idx="95">
                  <c:v>89.44774554344329</c:v>
                </c:pt>
                <c:pt idx="96">
                  <c:v>89.928879733125513</c:v>
                </c:pt>
                <c:pt idx="97">
                  <c:v>90.029430349758641</c:v>
                </c:pt>
                <c:pt idx="98">
                  <c:v>90.197144776570042</c:v>
                </c:pt>
                <c:pt idx="99">
                  <c:v>90.08167901767068</c:v>
                </c:pt>
                <c:pt idx="100">
                  <c:v>90.079699929119784</c:v>
                </c:pt>
                <c:pt idx="101">
                  <c:v>90.39030979104821</c:v>
                </c:pt>
                <c:pt idx="102">
                  <c:v>90.057993202345145</c:v>
                </c:pt>
                <c:pt idx="103">
                  <c:v>88.809576130667736</c:v>
                </c:pt>
                <c:pt idx="104">
                  <c:v>88.11225980836555</c:v>
                </c:pt>
                <c:pt idx="105">
                  <c:v>88.91057237600161</c:v>
                </c:pt>
                <c:pt idx="106">
                  <c:v>89.225341709895503</c:v>
                </c:pt>
                <c:pt idx="107">
                  <c:v>88.291134586799188</c:v>
                </c:pt>
                <c:pt idx="108">
                  <c:v>88.197540434369472</c:v>
                </c:pt>
                <c:pt idx="109">
                  <c:v>89.110651836950936</c:v>
                </c:pt>
                <c:pt idx="110">
                  <c:v>89.167129068559404</c:v>
                </c:pt>
                <c:pt idx="111">
                  <c:v>89.842071118980741</c:v>
                </c:pt>
                <c:pt idx="112">
                  <c:v>90.351345322244569</c:v>
                </c:pt>
                <c:pt idx="113">
                  <c:v>90.521014432885238</c:v>
                </c:pt>
                <c:pt idx="114">
                  <c:v>90.718340609871603</c:v>
                </c:pt>
                <c:pt idx="115">
                  <c:v>90.552190174999993</c:v>
                </c:pt>
                <c:pt idx="116">
                  <c:v>89.500026137169215</c:v>
                </c:pt>
                <c:pt idx="117">
                  <c:v>88.590933520136133</c:v>
                </c:pt>
                <c:pt idx="118">
                  <c:v>88.087126199399066</c:v>
                </c:pt>
                <c:pt idx="119">
                  <c:v>87.74636164263643</c:v>
                </c:pt>
                <c:pt idx="120">
                  <c:v>87.672799903333342</c:v>
                </c:pt>
                <c:pt idx="121">
                  <c:v>87.242187327987168</c:v>
                </c:pt>
                <c:pt idx="122">
                  <c:v>87.006771048999198</c:v>
                </c:pt>
                <c:pt idx="123">
                  <c:v>86.937165632159989</c:v>
                </c:pt>
                <c:pt idx="124">
                  <c:v>87.554979050881414</c:v>
                </c:pt>
                <c:pt idx="125">
                  <c:v>86.815810515572437</c:v>
                </c:pt>
                <c:pt idx="126">
                  <c:v>86.789580227644237</c:v>
                </c:pt>
                <c:pt idx="127">
                  <c:v>87.296778808006394</c:v>
                </c:pt>
                <c:pt idx="128">
                  <c:v>86.337222806004789</c:v>
                </c:pt>
                <c:pt idx="129">
                  <c:v>86.239153394395501</c:v>
                </c:pt>
                <c:pt idx="130">
                  <c:v>86.877126334207375</c:v>
                </c:pt>
                <c:pt idx="131">
                  <c:v>87.406665114340555</c:v>
                </c:pt>
                <c:pt idx="132">
                  <c:v>87.571269301496017</c:v>
                </c:pt>
                <c:pt idx="133">
                  <c:v>87.474681870000012</c:v>
                </c:pt>
                <c:pt idx="134">
                  <c:v>86.8266877770983</c:v>
                </c:pt>
                <c:pt idx="135">
                  <c:v>86.869070514875901</c:v>
                </c:pt>
                <c:pt idx="136">
                  <c:v>88.279584357916676</c:v>
                </c:pt>
                <c:pt idx="137">
                  <c:v>88.304606548502804</c:v>
                </c:pt>
                <c:pt idx="138">
                  <c:v>88.208904146261006</c:v>
                </c:pt>
                <c:pt idx="139">
                  <c:v>87.972333315971227</c:v>
                </c:pt>
                <c:pt idx="140">
                  <c:v>87.373330300383998</c:v>
                </c:pt>
                <c:pt idx="141">
                  <c:v>88.329588703583994</c:v>
                </c:pt>
                <c:pt idx="142">
                  <c:v>88.88076030169735</c:v>
                </c:pt>
                <c:pt idx="143">
                  <c:v>88.646981584732217</c:v>
                </c:pt>
                <c:pt idx="144">
                  <c:v>89.102371617952016</c:v>
                </c:pt>
                <c:pt idx="145">
                  <c:v>88.815953505340005</c:v>
                </c:pt>
                <c:pt idx="146">
                  <c:v>88.983745147073662</c:v>
                </c:pt>
                <c:pt idx="147">
                  <c:v>89.153266580705136</c:v>
                </c:pt>
                <c:pt idx="148">
                  <c:v>90.015391217243575</c:v>
                </c:pt>
                <c:pt idx="149">
                  <c:v>89.466210492013602</c:v>
                </c:pt>
                <c:pt idx="150">
                  <c:v>89.318548128317289</c:v>
                </c:pt>
                <c:pt idx="151">
                  <c:v>88.888715547671993</c:v>
                </c:pt>
                <c:pt idx="152">
                  <c:v>88.790653126912005</c:v>
                </c:pt>
                <c:pt idx="153">
                  <c:v>88.957457452554024</c:v>
                </c:pt>
                <c:pt idx="154">
                  <c:v>89.079025772439991</c:v>
                </c:pt>
                <c:pt idx="155">
                  <c:v>89.654821261383987</c:v>
                </c:pt>
                <c:pt idx="156">
                  <c:v>90.231133904224009</c:v>
                </c:pt>
                <c:pt idx="157">
                  <c:v>89.03804135650158</c:v>
                </c:pt>
                <c:pt idx="158">
                  <c:v>88.058908347106296</c:v>
                </c:pt>
                <c:pt idx="159">
                  <c:v>88.538210784844097</c:v>
                </c:pt>
                <c:pt idx="160">
                  <c:v>88.276501366325888</c:v>
                </c:pt>
                <c:pt idx="161">
                  <c:v>88.087430936996824</c:v>
                </c:pt>
                <c:pt idx="162">
                  <c:v>88.444567809368522</c:v>
                </c:pt>
                <c:pt idx="163">
                  <c:v>88.829287610767395</c:v>
                </c:pt>
                <c:pt idx="164">
                  <c:v>88.853838386677324</c:v>
                </c:pt>
                <c:pt idx="165">
                  <c:v>89.117476652661878</c:v>
                </c:pt>
                <c:pt idx="166">
                  <c:v>88.255825457050364</c:v>
                </c:pt>
                <c:pt idx="167">
                  <c:v>87.463163794175998</c:v>
                </c:pt>
                <c:pt idx="168">
                  <c:v>87.505616036891013</c:v>
                </c:pt>
                <c:pt idx="169">
                  <c:v>86.760745955676569</c:v>
                </c:pt>
                <c:pt idx="170">
                  <c:v>86.363582805508386</c:v>
                </c:pt>
                <c:pt idx="171">
                  <c:v>87.129302258510791</c:v>
                </c:pt>
                <c:pt idx="172">
                  <c:v>87.126926113134502</c:v>
                </c:pt>
                <c:pt idx="173">
                  <c:v>87.510730033094461</c:v>
                </c:pt>
                <c:pt idx="174">
                  <c:v>88.444408546217929</c:v>
                </c:pt>
                <c:pt idx="175">
                  <c:v>88.760813032638083</c:v>
                </c:pt>
                <c:pt idx="176">
                  <c:v>89.434264752858269</c:v>
                </c:pt>
                <c:pt idx="177">
                  <c:v>89.84395346163322</c:v>
                </c:pt>
                <c:pt idx="178">
                  <c:v>89.38936267443863</c:v>
                </c:pt>
                <c:pt idx="179">
                  <c:v>89.415978359855757</c:v>
                </c:pt>
                <c:pt idx="180">
                  <c:v>89.399254720332536</c:v>
                </c:pt>
                <c:pt idx="181">
                  <c:v>88.730044239375019</c:v>
                </c:pt>
                <c:pt idx="182">
                  <c:v>88.251954567508022</c:v>
                </c:pt>
                <c:pt idx="183">
                  <c:v>89.331426671706808</c:v>
                </c:pt>
                <c:pt idx="184">
                  <c:v>88.831667324358989</c:v>
                </c:pt>
                <c:pt idx="185">
                  <c:v>88.931848218946314</c:v>
                </c:pt>
                <c:pt idx="186">
                  <c:v>88.861614821821462</c:v>
                </c:pt>
                <c:pt idx="187">
                  <c:v>88.696307230856007</c:v>
                </c:pt>
                <c:pt idx="188">
                  <c:v>88.960755861160919</c:v>
                </c:pt>
                <c:pt idx="189">
                  <c:v>88.506896104791977</c:v>
                </c:pt>
                <c:pt idx="190">
                  <c:v>88.945795019374998</c:v>
                </c:pt>
                <c:pt idx="191">
                  <c:v>89.282819275839984</c:v>
                </c:pt>
                <c:pt idx="192">
                  <c:v>89.021711497745798</c:v>
                </c:pt>
                <c:pt idx="193">
                  <c:v>89.859311884479979</c:v>
                </c:pt>
                <c:pt idx="194">
                  <c:v>88.831482304636268</c:v>
                </c:pt>
                <c:pt idx="195">
                  <c:v>88.329452010175999</c:v>
                </c:pt>
                <c:pt idx="196">
                  <c:v>88.90594044569599</c:v>
                </c:pt>
                <c:pt idx="197">
                  <c:v>88.763337227459928</c:v>
                </c:pt>
                <c:pt idx="198">
                  <c:v>88.002099034041521</c:v>
                </c:pt>
                <c:pt idx="199">
                  <c:v>87.908486168059099</c:v>
                </c:pt>
                <c:pt idx="200">
                  <c:v>87.862110765907246</c:v>
                </c:pt>
                <c:pt idx="201">
                  <c:v>87.411720108426536</c:v>
                </c:pt>
                <c:pt idx="202">
                  <c:v>88.004721780584461</c:v>
                </c:pt>
                <c:pt idx="203">
                  <c:v>86.621118894724233</c:v>
                </c:pt>
                <c:pt idx="204">
                  <c:v>86.838528501158137</c:v>
                </c:pt>
                <c:pt idx="205">
                  <c:v>86.305794570160003</c:v>
                </c:pt>
                <c:pt idx="206">
                  <c:v>86.494802155519992</c:v>
                </c:pt>
                <c:pt idx="207">
                  <c:v>87.191441200959247</c:v>
                </c:pt>
                <c:pt idx="208">
                  <c:v>87.381221308313343</c:v>
                </c:pt>
                <c:pt idx="209">
                  <c:v>87.666118722581942</c:v>
                </c:pt>
                <c:pt idx="210">
                  <c:v>86.878242015495218</c:v>
                </c:pt>
                <c:pt idx="211">
                  <c:v>85.678718611320008</c:v>
                </c:pt>
                <c:pt idx="212">
                  <c:v>85.063303479712474</c:v>
                </c:pt>
                <c:pt idx="213">
                  <c:v>86.592616995567084</c:v>
                </c:pt>
                <c:pt idx="214">
                  <c:v>87.305226948999987</c:v>
                </c:pt>
                <c:pt idx="215">
                  <c:v>87.19307009622905</c:v>
                </c:pt>
                <c:pt idx="216">
                  <c:v>87.786004777700015</c:v>
                </c:pt>
                <c:pt idx="217">
                  <c:v>87.144589065307756</c:v>
                </c:pt>
                <c:pt idx="218">
                  <c:v>86.598282330950468</c:v>
                </c:pt>
                <c:pt idx="219">
                  <c:v>85.984683268002385</c:v>
                </c:pt>
                <c:pt idx="220">
                  <c:v>86.875028437894713</c:v>
                </c:pt>
                <c:pt idx="221">
                  <c:v>87.615920707382287</c:v>
                </c:pt>
                <c:pt idx="222">
                  <c:v>88.667463477031134</c:v>
                </c:pt>
                <c:pt idx="223">
                  <c:v>88.976929084639991</c:v>
                </c:pt>
                <c:pt idx="224">
                  <c:v>88.718920353085522</c:v>
                </c:pt>
                <c:pt idx="225">
                  <c:v>88.816963806043177</c:v>
                </c:pt>
                <c:pt idx="226">
                  <c:v>89.751873516260019</c:v>
                </c:pt>
                <c:pt idx="227">
                  <c:v>90.187612178461521</c:v>
                </c:pt>
                <c:pt idx="228">
                  <c:v>90.234730604416001</c:v>
                </c:pt>
                <c:pt idx="229">
                  <c:v>90.501014248614879</c:v>
                </c:pt>
                <c:pt idx="230">
                  <c:v>90.354506049279991</c:v>
                </c:pt>
                <c:pt idx="231">
                  <c:v>90.164459724799343</c:v>
                </c:pt>
                <c:pt idx="232">
                  <c:v>89.324596331916609</c:v>
                </c:pt>
                <c:pt idx="233">
                  <c:v>89.78037256942217</c:v>
                </c:pt>
                <c:pt idx="234">
                  <c:v>89.78037256942217</c:v>
                </c:pt>
                <c:pt idx="235">
                  <c:v>89.946133153734962</c:v>
                </c:pt>
                <c:pt idx="236">
                  <c:v>90.042229449839368</c:v>
                </c:pt>
                <c:pt idx="237">
                  <c:v>90.622264400803203</c:v>
                </c:pt>
                <c:pt idx="238">
                  <c:v>91.412742979775288</c:v>
                </c:pt>
                <c:pt idx="239">
                  <c:v>91.129147243298533</c:v>
                </c:pt>
                <c:pt idx="240">
                  <c:v>90.681865515224516</c:v>
                </c:pt>
                <c:pt idx="241">
                  <c:v>90.586903352802722</c:v>
                </c:pt>
                <c:pt idx="242">
                  <c:v>90.325031506065713</c:v>
                </c:pt>
                <c:pt idx="243">
                  <c:v>90.448255633474787</c:v>
                </c:pt>
                <c:pt idx="244">
                  <c:v>90.714468349703523</c:v>
                </c:pt>
                <c:pt idx="245">
                  <c:v>90.981612154013632</c:v>
                </c:pt>
                <c:pt idx="246">
                  <c:v>91.871065805520843</c:v>
                </c:pt>
                <c:pt idx="247">
                  <c:v>92.480952407493987</c:v>
                </c:pt>
                <c:pt idx="248">
                  <c:v>91.854779325621507</c:v>
                </c:pt>
                <c:pt idx="249">
                  <c:v>91.162590432042535</c:v>
                </c:pt>
                <c:pt idx="250">
                  <c:v>90.736850641860457</c:v>
                </c:pt>
                <c:pt idx="251">
                  <c:v>90.523976309791337</c:v>
                </c:pt>
                <c:pt idx="252">
                  <c:v>91.081822034361466</c:v>
                </c:pt>
                <c:pt idx="253">
                  <c:v>91.154074122692307</c:v>
                </c:pt>
                <c:pt idx="254">
                  <c:v>92.573528834739378</c:v>
                </c:pt>
                <c:pt idx="255">
                  <c:v>93.036150991878017</c:v>
                </c:pt>
                <c:pt idx="256">
                  <c:v>93.420439100064229</c:v>
                </c:pt>
                <c:pt idx="257">
                  <c:v>92.433851630312262</c:v>
                </c:pt>
                <c:pt idx="258">
                  <c:v>92.124226145560883</c:v>
                </c:pt>
                <c:pt idx="259">
                  <c:v>91.934884314871809</c:v>
                </c:pt>
                <c:pt idx="260">
                  <c:v>92.035822329374994</c:v>
                </c:pt>
                <c:pt idx="261">
                  <c:v>92.317534019760373</c:v>
                </c:pt>
                <c:pt idx="262">
                  <c:v>93.072237932967127</c:v>
                </c:pt>
                <c:pt idx="263">
                  <c:v>91.902305594735154</c:v>
                </c:pt>
                <c:pt idx="264">
                  <c:v>90.552616975327993</c:v>
                </c:pt>
                <c:pt idx="265">
                  <c:v>91.681563467606097</c:v>
                </c:pt>
                <c:pt idx="266">
                  <c:v>91.72890363056753</c:v>
                </c:pt>
                <c:pt idx="267">
                  <c:v>92.070021740304242</c:v>
                </c:pt>
                <c:pt idx="268">
                  <c:v>92.264266538382699</c:v>
                </c:pt>
                <c:pt idx="269">
                  <c:v>91.543464685515573</c:v>
                </c:pt>
                <c:pt idx="270">
                  <c:v>89.725824320039976</c:v>
                </c:pt>
                <c:pt idx="271">
                  <c:v>89.847031290608982</c:v>
                </c:pt>
                <c:pt idx="272">
                  <c:v>88.746283585536005</c:v>
                </c:pt>
                <c:pt idx="273">
                  <c:v>87.624804967202238</c:v>
                </c:pt>
                <c:pt idx="274">
                  <c:v>85.965831777896014</c:v>
                </c:pt>
                <c:pt idx="275">
                  <c:v>84.869782309121419</c:v>
                </c:pt>
                <c:pt idx="276">
                  <c:v>84.961256846916939</c:v>
                </c:pt>
                <c:pt idx="277">
                  <c:v>85.12024622181454</c:v>
                </c:pt>
                <c:pt idx="278">
                  <c:v>85.211310498513171</c:v>
                </c:pt>
                <c:pt idx="279">
                  <c:v>84.252015732246178</c:v>
                </c:pt>
                <c:pt idx="280">
                  <c:v>84.037095394200009</c:v>
                </c:pt>
                <c:pt idx="281">
                  <c:v>82.92071591380207</c:v>
                </c:pt>
                <c:pt idx="282">
                  <c:v>81.314229780344263</c:v>
                </c:pt>
                <c:pt idx="283">
                  <c:v>80.859986045519989</c:v>
                </c:pt>
                <c:pt idx="284">
                  <c:v>80.790281412159445</c:v>
                </c:pt>
                <c:pt idx="285">
                  <c:v>81.197159558646916</c:v>
                </c:pt>
                <c:pt idx="286">
                  <c:v>81.669968090072061</c:v>
                </c:pt>
                <c:pt idx="287">
                  <c:v>82.4061667312249</c:v>
                </c:pt>
                <c:pt idx="288">
                  <c:v>82.941555766399333</c:v>
                </c:pt>
                <c:pt idx="289">
                  <c:v>83.898228628989557</c:v>
                </c:pt>
                <c:pt idx="290">
                  <c:v>84.733429385618962</c:v>
                </c:pt>
                <c:pt idx="291">
                  <c:v>85.349726267361874</c:v>
                </c:pt>
                <c:pt idx="292">
                  <c:v>85.225937066169877</c:v>
                </c:pt>
                <c:pt idx="293">
                  <c:v>86.199999910827302</c:v>
                </c:pt>
                <c:pt idx="294">
                  <c:v>86.401895499895915</c:v>
                </c:pt>
                <c:pt idx="295">
                  <c:v>86.279417051258008</c:v>
                </c:pt>
                <c:pt idx="296">
                  <c:v>86.113620867862309</c:v>
                </c:pt>
                <c:pt idx="297">
                  <c:v>86.209398446405118</c:v>
                </c:pt>
                <c:pt idx="298">
                  <c:v>85.853328058207993</c:v>
                </c:pt>
                <c:pt idx="299">
                  <c:v>85.468194848867981</c:v>
                </c:pt>
                <c:pt idx="300">
                  <c:v>85.199089646885511</c:v>
                </c:pt>
                <c:pt idx="301">
                  <c:v>83.502737244615986</c:v>
                </c:pt>
                <c:pt idx="302">
                  <c:v>83.153238376442289</c:v>
                </c:pt>
                <c:pt idx="303">
                  <c:v>81.808316873108993</c:v>
                </c:pt>
                <c:pt idx="304">
                  <c:v>81.066293112225779</c:v>
                </c:pt>
                <c:pt idx="305">
                  <c:v>82.471547146458335</c:v>
                </c:pt>
                <c:pt idx="306">
                  <c:v>82.153158734178007</c:v>
                </c:pt>
                <c:pt idx="307">
                  <c:v>83.014050476279067</c:v>
                </c:pt>
                <c:pt idx="308">
                  <c:v>82.949863731293192</c:v>
                </c:pt>
                <c:pt idx="309">
                  <c:v>83.715078358875502</c:v>
                </c:pt>
                <c:pt idx="310">
                  <c:v>83.003748547936695</c:v>
                </c:pt>
                <c:pt idx="311">
                  <c:v>83.070311297373692</c:v>
                </c:pt>
                <c:pt idx="312">
                  <c:v>83.328916663984756</c:v>
                </c:pt>
                <c:pt idx="313">
                  <c:v>83.559008160028128</c:v>
                </c:pt>
                <c:pt idx="314">
                  <c:v>82.686747583660789</c:v>
                </c:pt>
                <c:pt idx="315">
                  <c:v>82.753109339345912</c:v>
                </c:pt>
                <c:pt idx="316">
                  <c:v>82.621393238986371</c:v>
                </c:pt>
                <c:pt idx="317">
                  <c:v>83.101828357692298</c:v>
                </c:pt>
                <c:pt idx="318">
                  <c:v>83.94111038234162</c:v>
                </c:pt>
                <c:pt idx="319">
                  <c:v>85.054644597826268</c:v>
                </c:pt>
                <c:pt idx="320">
                  <c:v>85.060190929887625</c:v>
                </c:pt>
                <c:pt idx="321">
                  <c:v>85.256340329317837</c:v>
                </c:pt>
                <c:pt idx="322">
                  <c:v>85.695182457804478</c:v>
                </c:pt>
                <c:pt idx="323">
                  <c:v>86.150836469374497</c:v>
                </c:pt>
                <c:pt idx="324">
                  <c:v>85.578612267906976</c:v>
                </c:pt>
                <c:pt idx="325">
                  <c:v>85.224837238125005</c:v>
                </c:pt>
                <c:pt idx="326">
                  <c:v>84.497650572495985</c:v>
                </c:pt>
                <c:pt idx="327">
                  <c:v>83.184727311884515</c:v>
                </c:pt>
                <c:pt idx="328">
                  <c:v>84.210573956581072</c:v>
                </c:pt>
                <c:pt idx="329">
                  <c:v>83.979775672395832</c:v>
                </c:pt>
                <c:pt idx="330">
                  <c:v>83.10667607869793</c:v>
                </c:pt>
                <c:pt idx="331">
                  <c:v>81.922772199298308</c:v>
                </c:pt>
                <c:pt idx="332">
                  <c:v>80.318430842359774</c:v>
                </c:pt>
                <c:pt idx="333">
                  <c:v>80.154434304339475</c:v>
                </c:pt>
                <c:pt idx="334">
                  <c:v>81.237621413448295</c:v>
                </c:pt>
                <c:pt idx="335">
                  <c:v>82.292530911202888</c:v>
                </c:pt>
                <c:pt idx="336">
                  <c:v>83.536964666876514</c:v>
                </c:pt>
                <c:pt idx="337">
                  <c:v>83.276114762355775</c:v>
                </c:pt>
                <c:pt idx="338">
                  <c:v>84.493643542758619</c:v>
                </c:pt>
                <c:pt idx="339">
                  <c:v>84.615270900196307</c:v>
                </c:pt>
                <c:pt idx="340">
                  <c:v>84.388704780625986</c:v>
                </c:pt>
                <c:pt idx="341">
                  <c:v>84.225135766206904</c:v>
                </c:pt>
                <c:pt idx="342">
                  <c:v>84.475078414827863</c:v>
                </c:pt>
                <c:pt idx="343">
                  <c:v>84.898256883175634</c:v>
                </c:pt>
                <c:pt idx="344">
                  <c:v>84.736718676278045</c:v>
                </c:pt>
                <c:pt idx="345">
                  <c:v>85.06468728514848</c:v>
                </c:pt>
                <c:pt idx="346">
                  <c:v>85.313985461915067</c:v>
                </c:pt>
                <c:pt idx="347">
                  <c:v>85.890347005701116</c:v>
                </c:pt>
                <c:pt idx="348">
                  <c:v>85.919204437169725</c:v>
                </c:pt>
                <c:pt idx="349">
                  <c:v>86.521619306576</c:v>
                </c:pt>
                <c:pt idx="350">
                  <c:v>88.02866162628618</c:v>
                </c:pt>
                <c:pt idx="351">
                  <c:v>87.698732675569829</c:v>
                </c:pt>
                <c:pt idx="352">
                  <c:v>87.343039129999994</c:v>
                </c:pt>
                <c:pt idx="353">
                  <c:v>87.537261337578173</c:v>
                </c:pt>
                <c:pt idx="354">
                  <c:v>86.38291610196471</c:v>
                </c:pt>
                <c:pt idx="355">
                  <c:v>85.382255964067241</c:v>
                </c:pt>
                <c:pt idx="356">
                  <c:v>86.409068173974362</c:v>
                </c:pt>
                <c:pt idx="357">
                  <c:v>86.434706115820646</c:v>
                </c:pt>
                <c:pt idx="358">
                  <c:v>86.888266644326919</c:v>
                </c:pt>
                <c:pt idx="359">
                  <c:v>86.913515699887895</c:v>
                </c:pt>
                <c:pt idx="360">
                  <c:v>86.111026233052883</c:v>
                </c:pt>
                <c:pt idx="361">
                  <c:v>85.657633647938354</c:v>
                </c:pt>
                <c:pt idx="362">
                  <c:v>85.850558423258605</c:v>
                </c:pt>
                <c:pt idx="363">
                  <c:v>86.139722537109662</c:v>
                </c:pt>
                <c:pt idx="364">
                  <c:v>87.099736644695753</c:v>
                </c:pt>
                <c:pt idx="365">
                  <c:v>86.551606845179975</c:v>
                </c:pt>
                <c:pt idx="366">
                  <c:v>86.524193594535632</c:v>
                </c:pt>
                <c:pt idx="367">
                  <c:v>86.262185546759994</c:v>
                </c:pt>
                <c:pt idx="368">
                  <c:v>86.068933898359987</c:v>
                </c:pt>
                <c:pt idx="369">
                  <c:v>85.973248591079994</c:v>
                </c:pt>
                <c:pt idx="370">
                  <c:v>84.798961313589743</c:v>
                </c:pt>
                <c:pt idx="371">
                  <c:v>84.851417544143985</c:v>
                </c:pt>
                <c:pt idx="372">
                  <c:v>83.536610886107127</c:v>
                </c:pt>
                <c:pt idx="373">
                  <c:v>82.990000148817884</c:v>
                </c:pt>
                <c:pt idx="374">
                  <c:v>83.049999337937649</c:v>
                </c:pt>
                <c:pt idx="375">
                  <c:v>83.852741330280239</c:v>
                </c:pt>
                <c:pt idx="376">
                  <c:v>84.101048584428469</c:v>
                </c:pt>
                <c:pt idx="377">
                  <c:v>85.576136333642921</c:v>
                </c:pt>
                <c:pt idx="378">
                  <c:v>85.630506162685862</c:v>
                </c:pt>
                <c:pt idx="379">
                  <c:v>84.839390194991992</c:v>
                </c:pt>
                <c:pt idx="380">
                  <c:v>83.833692230416659</c:v>
                </c:pt>
                <c:pt idx="381">
                  <c:v>82.513391031293935</c:v>
                </c:pt>
                <c:pt idx="382">
                  <c:v>82.643159232963995</c:v>
                </c:pt>
                <c:pt idx="383">
                  <c:v>82.707071666317063</c:v>
                </c:pt>
                <c:pt idx="384">
                  <c:v>83.47069062038031</c:v>
                </c:pt>
                <c:pt idx="385">
                  <c:v>84.262535447744</c:v>
                </c:pt>
                <c:pt idx="386">
                  <c:v>84.641001263259994</c:v>
                </c:pt>
                <c:pt idx="387">
                  <c:v>84.256102270279996</c:v>
                </c:pt>
                <c:pt idx="388">
                  <c:v>83.48864357890001</c:v>
                </c:pt>
                <c:pt idx="389">
                  <c:v>83.718237900540871</c:v>
                </c:pt>
                <c:pt idx="390">
                  <c:v>83.899917685200009</c:v>
                </c:pt>
                <c:pt idx="391">
                  <c:v>83.910011430633531</c:v>
                </c:pt>
                <c:pt idx="392">
                  <c:v>83.968465205188139</c:v>
                </c:pt>
                <c:pt idx="393">
                  <c:v>84.571739842639985</c:v>
                </c:pt>
                <c:pt idx="394">
                  <c:v>85.147948157480002</c:v>
                </c:pt>
                <c:pt idx="395">
                  <c:v>85.984281126821458</c:v>
                </c:pt>
                <c:pt idx="396">
                  <c:v>86.684971818232</c:v>
                </c:pt>
                <c:pt idx="397">
                  <c:v>86.686389948735993</c:v>
                </c:pt>
                <c:pt idx="398">
                  <c:v>87.046324609879889</c:v>
                </c:pt>
                <c:pt idx="399">
                  <c:v>87.100709328089522</c:v>
                </c:pt>
                <c:pt idx="400">
                  <c:v>86.44066171718174</c:v>
                </c:pt>
                <c:pt idx="401">
                  <c:v>86.660883799447987</c:v>
                </c:pt>
                <c:pt idx="402">
                  <c:v>86.975894674236599</c:v>
                </c:pt>
                <c:pt idx="403">
                  <c:v>86.717743931405749</c:v>
                </c:pt>
                <c:pt idx="404">
                  <c:v>85.228107540607979</c:v>
                </c:pt>
                <c:pt idx="405">
                  <c:v>84.175672445247983</c:v>
                </c:pt>
                <c:pt idx="406">
                  <c:v>84.721829497646098</c:v>
                </c:pt>
                <c:pt idx="407">
                  <c:v>84.623770005132116</c:v>
                </c:pt>
                <c:pt idx="408">
                  <c:v>85.387441425988783</c:v>
                </c:pt>
                <c:pt idx="409">
                  <c:v>85.263283012403832</c:v>
                </c:pt>
                <c:pt idx="410">
                  <c:v>85.646726143941464</c:v>
                </c:pt>
                <c:pt idx="411">
                  <c:v>86.729374527451924</c:v>
                </c:pt>
                <c:pt idx="412">
                  <c:v>86.799871492518065</c:v>
                </c:pt>
                <c:pt idx="413">
                  <c:v>86.512168902221347</c:v>
                </c:pt>
                <c:pt idx="414">
                  <c:v>87.017792372812494</c:v>
                </c:pt>
                <c:pt idx="415">
                  <c:v>87.252494141781696</c:v>
                </c:pt>
                <c:pt idx="416">
                  <c:v>87.471177536543721</c:v>
                </c:pt>
                <c:pt idx="417">
                  <c:v>86.416268038789113</c:v>
                </c:pt>
                <c:pt idx="418">
                  <c:v>86.844674642317258</c:v>
                </c:pt>
                <c:pt idx="419">
                  <c:v>86.541031514058488</c:v>
                </c:pt>
                <c:pt idx="420">
                  <c:v>87.234312534767611</c:v>
                </c:pt>
                <c:pt idx="421">
                  <c:v>87.594377091912591</c:v>
                </c:pt>
                <c:pt idx="422">
                  <c:v>88.007192116574515</c:v>
                </c:pt>
                <c:pt idx="423">
                  <c:v>88.439803315401292</c:v>
                </c:pt>
                <c:pt idx="424">
                  <c:v>89.428362271230952</c:v>
                </c:pt>
                <c:pt idx="425">
                  <c:v>89.911894657333605</c:v>
                </c:pt>
                <c:pt idx="426">
                  <c:v>90.011255568925407</c:v>
                </c:pt>
                <c:pt idx="427">
                  <c:v>89.414865744019977</c:v>
                </c:pt>
                <c:pt idx="428">
                  <c:v>89.870551180188144</c:v>
                </c:pt>
                <c:pt idx="429">
                  <c:v>90.328452228389423</c:v>
                </c:pt>
                <c:pt idx="430">
                  <c:v>90.451903988887977</c:v>
                </c:pt>
                <c:pt idx="431">
                  <c:v>90.260491643127992</c:v>
                </c:pt>
                <c:pt idx="432">
                  <c:v>89.735559672503996</c:v>
                </c:pt>
                <c:pt idx="433">
                  <c:v>88.850009870635503</c:v>
                </c:pt>
                <c:pt idx="434">
                  <c:v>88.660682393353312</c:v>
                </c:pt>
                <c:pt idx="435">
                  <c:v>89.236907810919277</c:v>
                </c:pt>
                <c:pt idx="436">
                  <c:v>90.004439476846528</c:v>
                </c:pt>
                <c:pt idx="437">
                  <c:v>90.149688170877894</c:v>
                </c:pt>
                <c:pt idx="438">
                  <c:v>90.223659488602237</c:v>
                </c:pt>
                <c:pt idx="439">
                  <c:v>90.274758444963993</c:v>
                </c:pt>
                <c:pt idx="440">
                  <c:v>90.799057611566752</c:v>
                </c:pt>
                <c:pt idx="441">
                  <c:v>90.898668590639488</c:v>
                </c:pt>
                <c:pt idx="442">
                  <c:v>90.900649863589109</c:v>
                </c:pt>
                <c:pt idx="443">
                  <c:v>90.305712217340016</c:v>
                </c:pt>
                <c:pt idx="444">
                  <c:v>90.308172532400008</c:v>
                </c:pt>
                <c:pt idx="445">
                  <c:v>89.976879583417471</c:v>
                </c:pt>
                <c:pt idx="446">
                  <c:v>89.236554279807848</c:v>
                </c:pt>
                <c:pt idx="447">
                  <c:v>87.780061997348255</c:v>
                </c:pt>
                <c:pt idx="448">
                  <c:v>88.113435667779996</c:v>
                </c:pt>
                <c:pt idx="449">
                  <c:v>88.523269009540371</c:v>
                </c:pt>
                <c:pt idx="450">
                  <c:v>89.078153868780973</c:v>
                </c:pt>
                <c:pt idx="451">
                  <c:v>88.50413504887689</c:v>
                </c:pt>
                <c:pt idx="452">
                  <c:v>88.815818404109422</c:v>
                </c:pt>
                <c:pt idx="453">
                  <c:v>86.804100718490417</c:v>
                </c:pt>
                <c:pt idx="454">
                  <c:v>85.845875011202082</c:v>
                </c:pt>
                <c:pt idx="455">
                  <c:v>86.183780030701755</c:v>
                </c:pt>
                <c:pt idx="456">
                  <c:v>86.220232469520752</c:v>
                </c:pt>
                <c:pt idx="457">
                  <c:v>86.287272737505972</c:v>
                </c:pt>
                <c:pt idx="458">
                  <c:v>86.885958924964044</c:v>
                </c:pt>
                <c:pt idx="459">
                  <c:v>85.067742692156529</c:v>
                </c:pt>
                <c:pt idx="460">
                  <c:v>83.988727254122793</c:v>
                </c:pt>
                <c:pt idx="461">
                  <c:v>83.547248120363435</c:v>
                </c:pt>
                <c:pt idx="462">
                  <c:v>82.934705795948972</c:v>
                </c:pt>
                <c:pt idx="463">
                  <c:v>83.695656999996004</c:v>
                </c:pt>
                <c:pt idx="464">
                  <c:v>84.933560656594892</c:v>
                </c:pt>
                <c:pt idx="465">
                  <c:v>86.050631177126888</c:v>
                </c:pt>
                <c:pt idx="466">
                  <c:v>86.39104923487649</c:v>
                </c:pt>
                <c:pt idx="467">
                  <c:v>87.79552496042264</c:v>
                </c:pt>
                <c:pt idx="468">
                  <c:v>88.321829273554286</c:v>
                </c:pt>
                <c:pt idx="469">
                  <c:v>88.636638973499601</c:v>
                </c:pt>
                <c:pt idx="470">
                  <c:v>88.458596376057443</c:v>
                </c:pt>
                <c:pt idx="471">
                  <c:v>88.773082729218487</c:v>
                </c:pt>
                <c:pt idx="472">
                  <c:v>88.707181207681259</c:v>
                </c:pt>
                <c:pt idx="473">
                  <c:v>89.423693504565037</c:v>
                </c:pt>
                <c:pt idx="474">
                  <c:v>89.547128646794249</c:v>
                </c:pt>
                <c:pt idx="475">
                  <c:v>89.168828390685817</c:v>
                </c:pt>
                <c:pt idx="476">
                  <c:v>88.862813861069412</c:v>
                </c:pt>
                <c:pt idx="477">
                  <c:v>89.463401531666648</c:v>
                </c:pt>
                <c:pt idx="478">
                  <c:v>89.181460897480051</c:v>
                </c:pt>
                <c:pt idx="479">
                  <c:v>89.781877964223085</c:v>
                </c:pt>
                <c:pt idx="480">
                  <c:v>90.325591413225666</c:v>
                </c:pt>
                <c:pt idx="481">
                  <c:v>89.755328114481657</c:v>
                </c:pt>
                <c:pt idx="482">
                  <c:v>90.18798284743211</c:v>
                </c:pt>
                <c:pt idx="483">
                  <c:v>90.456373560779369</c:v>
                </c:pt>
                <c:pt idx="484">
                  <c:v>90.864174861617414</c:v>
                </c:pt>
                <c:pt idx="485">
                  <c:v>90.768558556385784</c:v>
                </c:pt>
                <c:pt idx="486">
                  <c:v>90.0972813951158</c:v>
                </c:pt>
                <c:pt idx="487">
                  <c:v>88.825277810751416</c:v>
                </c:pt>
                <c:pt idx="488">
                  <c:v>88.014765026935365</c:v>
                </c:pt>
                <c:pt idx="489">
                  <c:v>87.961708358053556</c:v>
                </c:pt>
                <c:pt idx="490">
                  <c:v>88.763408539760363</c:v>
                </c:pt>
                <c:pt idx="491">
                  <c:v>88.189754456134182</c:v>
                </c:pt>
                <c:pt idx="492">
                  <c:v>89.338522548754014</c:v>
                </c:pt>
                <c:pt idx="493">
                  <c:v>89.936942539489209</c:v>
                </c:pt>
                <c:pt idx="494">
                  <c:v>91.062985037364214</c:v>
                </c:pt>
                <c:pt idx="495">
                  <c:v>91.065465118913735</c:v>
                </c:pt>
                <c:pt idx="496">
                  <c:v>90.751401866087647</c:v>
                </c:pt>
                <c:pt idx="497">
                  <c:v>89.726829554376977</c:v>
                </c:pt>
                <c:pt idx="498">
                  <c:v>89.110285692854845</c:v>
                </c:pt>
                <c:pt idx="499">
                  <c:v>89.497521321858045</c:v>
                </c:pt>
                <c:pt idx="500">
                  <c:v>89.813105848434503</c:v>
                </c:pt>
                <c:pt idx="501">
                  <c:v>90.008771982252398</c:v>
                </c:pt>
                <c:pt idx="502">
                  <c:v>89.554714939489216</c:v>
                </c:pt>
                <c:pt idx="503">
                  <c:v>89.103808279011162</c:v>
                </c:pt>
                <c:pt idx="504">
                  <c:v>88.194166762763572</c:v>
                </c:pt>
                <c:pt idx="505">
                  <c:v>86.498348687438138</c:v>
                </c:pt>
                <c:pt idx="506">
                  <c:v>86.090207026501588</c:v>
                </c:pt>
                <c:pt idx="507">
                  <c:v>87.694738372494001</c:v>
                </c:pt>
                <c:pt idx="508">
                  <c:v>88.695680529888264</c:v>
                </c:pt>
                <c:pt idx="509">
                  <c:v>86.757286381533547</c:v>
                </c:pt>
                <c:pt idx="510">
                  <c:v>86.165786155071984</c:v>
                </c:pt>
                <c:pt idx="511">
                  <c:v>85.519413667689818</c:v>
                </c:pt>
                <c:pt idx="512">
                  <c:v>84.994110683298558</c:v>
                </c:pt>
                <c:pt idx="513">
                  <c:v>85.963920561023983</c:v>
                </c:pt>
                <c:pt idx="514">
                  <c:v>86.772208336955117</c:v>
                </c:pt>
                <c:pt idx="515">
                  <c:v>86.769845178181072</c:v>
                </c:pt>
                <c:pt idx="516">
                  <c:v>87.536256977812485</c:v>
                </c:pt>
                <c:pt idx="517">
                  <c:v>88.042188042970366</c:v>
                </c:pt>
                <c:pt idx="518">
                  <c:v>88.523336132057636</c:v>
                </c:pt>
                <c:pt idx="519">
                  <c:v>88.093774126322941</c:v>
                </c:pt>
                <c:pt idx="520">
                  <c:v>87.311911738067991</c:v>
                </c:pt>
                <c:pt idx="521">
                  <c:v>88.007651601107128</c:v>
                </c:pt>
                <c:pt idx="522">
                  <c:v>87.28502139204565</c:v>
                </c:pt>
                <c:pt idx="523">
                  <c:v>86.012071823209126</c:v>
                </c:pt>
                <c:pt idx="524">
                  <c:v>85.217996977854838</c:v>
                </c:pt>
                <c:pt idx="525">
                  <c:v>85.873984753703994</c:v>
                </c:pt>
                <c:pt idx="526">
                  <c:v>85.611628528101534</c:v>
                </c:pt>
                <c:pt idx="527">
                  <c:v>85.817425712063311</c:v>
                </c:pt>
                <c:pt idx="528">
                  <c:v>86.230269018278619</c:v>
                </c:pt>
                <c:pt idx="529">
                  <c:v>85.585752325007988</c:v>
                </c:pt>
                <c:pt idx="530">
                  <c:v>85.346185664791847</c:v>
                </c:pt>
                <c:pt idx="531">
                  <c:v>85.056346791433143</c:v>
                </c:pt>
                <c:pt idx="532">
                  <c:v>83.808168310388297</c:v>
                </c:pt>
                <c:pt idx="533">
                  <c:v>82.906917369444429</c:v>
                </c:pt>
                <c:pt idx="534">
                  <c:v>83.45157215387998</c:v>
                </c:pt>
                <c:pt idx="535">
                  <c:v>84.120949384639999</c:v>
                </c:pt>
                <c:pt idx="536">
                  <c:v>83.737016208119982</c:v>
                </c:pt>
                <c:pt idx="537">
                  <c:v>82.708797954356498</c:v>
                </c:pt>
                <c:pt idx="538">
                  <c:v>82.647335393815055</c:v>
                </c:pt>
                <c:pt idx="539">
                  <c:v>81.462423662479964</c:v>
                </c:pt>
                <c:pt idx="540">
                  <c:v>81.092730977720009</c:v>
                </c:pt>
                <c:pt idx="541">
                  <c:v>80.86579760592474</c:v>
                </c:pt>
                <c:pt idx="542">
                  <c:v>81.631408470936748</c:v>
                </c:pt>
                <c:pt idx="543">
                  <c:v>82.717175185920013</c:v>
                </c:pt>
                <c:pt idx="544">
                  <c:v>84.084594015227822</c:v>
                </c:pt>
                <c:pt idx="545">
                  <c:v>85.231577742086344</c:v>
                </c:pt>
                <c:pt idx="546">
                  <c:v>84.284424161298077</c:v>
                </c:pt>
                <c:pt idx="547">
                  <c:v>84.970948546565467</c:v>
                </c:pt>
                <c:pt idx="548">
                  <c:v>85.517154831175034</c:v>
                </c:pt>
                <c:pt idx="549">
                  <c:v>86.504947760383402</c:v>
                </c:pt>
                <c:pt idx="550">
                  <c:v>86.274920060745188</c:v>
                </c:pt>
                <c:pt idx="551">
                  <c:v>84.605047263208007</c:v>
                </c:pt>
                <c:pt idx="552">
                  <c:v>82.976570569152003</c:v>
                </c:pt>
                <c:pt idx="553">
                  <c:v>83.549635950827991</c:v>
                </c:pt>
                <c:pt idx="554">
                  <c:v>83.780332946919074</c:v>
                </c:pt>
                <c:pt idx="555">
                  <c:v>83.518440185396329</c:v>
                </c:pt>
                <c:pt idx="556">
                  <c:v>82.85289553184991</c:v>
                </c:pt>
                <c:pt idx="557">
                  <c:v>81.470503877676279</c:v>
                </c:pt>
                <c:pt idx="558">
                  <c:v>82.233522666165868</c:v>
                </c:pt>
                <c:pt idx="559">
                  <c:v>82.874738183071372</c:v>
                </c:pt>
                <c:pt idx="560">
                  <c:v>84.139027168809136</c:v>
                </c:pt>
                <c:pt idx="561">
                  <c:v>85.152931563182563</c:v>
                </c:pt>
                <c:pt idx="562">
                  <c:v>86.540148624883727</c:v>
                </c:pt>
                <c:pt idx="563">
                  <c:v>86.83731960466028</c:v>
                </c:pt>
                <c:pt idx="564">
                  <c:v>87.307773848299931</c:v>
                </c:pt>
                <c:pt idx="565">
                  <c:v>87.188159555702271</c:v>
                </c:pt>
                <c:pt idx="566">
                  <c:v>86.682475439755024</c:v>
                </c:pt>
                <c:pt idx="567">
                  <c:v>85.804347322740384</c:v>
                </c:pt>
                <c:pt idx="568">
                  <c:v>85.491185802213309</c:v>
                </c:pt>
                <c:pt idx="569">
                  <c:v>86.765998975200333</c:v>
                </c:pt>
                <c:pt idx="570">
                  <c:v>87.243782008747971</c:v>
                </c:pt>
                <c:pt idx="571">
                  <c:v>85.706189573081843</c:v>
                </c:pt>
                <c:pt idx="572">
                  <c:v>85.278857876410257</c:v>
                </c:pt>
                <c:pt idx="573">
                  <c:v>86.184041984719087</c:v>
                </c:pt>
                <c:pt idx="574">
                  <c:v>86.859617402808979</c:v>
                </c:pt>
                <c:pt idx="575">
                  <c:v>86.690691720416993</c:v>
                </c:pt>
                <c:pt idx="576">
                  <c:v>85.348175217562144</c:v>
                </c:pt>
                <c:pt idx="577">
                  <c:v>83.619956569815542</c:v>
                </c:pt>
                <c:pt idx="578">
                  <c:v>82.62615231939003</c:v>
                </c:pt>
                <c:pt idx="579">
                  <c:v>84.104688218263661</c:v>
                </c:pt>
                <c:pt idx="580">
                  <c:v>83.287259604931876</c:v>
                </c:pt>
                <c:pt idx="581">
                  <c:v>82.361479067263232</c:v>
                </c:pt>
                <c:pt idx="582">
                  <c:v>83.030493323808187</c:v>
                </c:pt>
                <c:pt idx="583">
                  <c:v>82.806629655574298</c:v>
                </c:pt>
                <c:pt idx="584">
                  <c:v>83.218002380429382</c:v>
                </c:pt>
                <c:pt idx="585">
                  <c:v>83.929736926676043</c:v>
                </c:pt>
                <c:pt idx="586">
                  <c:v>82.639647821942219</c:v>
                </c:pt>
                <c:pt idx="587">
                  <c:v>82.191867010036077</c:v>
                </c:pt>
                <c:pt idx="588">
                  <c:v>82.764349783055337</c:v>
                </c:pt>
                <c:pt idx="589">
                  <c:v>82.159575509743178</c:v>
                </c:pt>
                <c:pt idx="590">
                  <c:v>82.438165954073781</c:v>
                </c:pt>
                <c:pt idx="591">
                  <c:v>83.250294544915448</c:v>
                </c:pt>
                <c:pt idx="592">
                  <c:v>83.271073920252789</c:v>
                </c:pt>
                <c:pt idx="593">
                  <c:v>84.739254421680045</c:v>
                </c:pt>
                <c:pt idx="594">
                  <c:v>84.809574673081883</c:v>
                </c:pt>
                <c:pt idx="595">
                  <c:v>84.109879003847382</c:v>
                </c:pt>
                <c:pt idx="596">
                  <c:v>84.303442681755001</c:v>
                </c:pt>
                <c:pt idx="597">
                  <c:v>84.593569460718882</c:v>
                </c:pt>
                <c:pt idx="598">
                  <c:v>84.419822115484394</c:v>
                </c:pt>
                <c:pt idx="599">
                  <c:v>84.8841714243936</c:v>
                </c:pt>
                <c:pt idx="600">
                  <c:v>86.221723276781688</c:v>
                </c:pt>
                <c:pt idx="601">
                  <c:v>87.156855565349417</c:v>
                </c:pt>
                <c:pt idx="602">
                  <c:v>86.94074205034967</c:v>
                </c:pt>
                <c:pt idx="603">
                  <c:v>86.462177734011263</c:v>
                </c:pt>
                <c:pt idx="604">
                  <c:v>86.367873644686497</c:v>
                </c:pt>
                <c:pt idx="605">
                  <c:v>87.280079435801113</c:v>
                </c:pt>
                <c:pt idx="606">
                  <c:v>87.405733507103776</c:v>
                </c:pt>
                <c:pt idx="607">
                  <c:v>87.844422512453804</c:v>
                </c:pt>
                <c:pt idx="608">
                  <c:v>87.172529747506047</c:v>
                </c:pt>
                <c:pt idx="609">
                  <c:v>87.919827261217847</c:v>
                </c:pt>
                <c:pt idx="610">
                  <c:v>88.643816274424779</c:v>
                </c:pt>
                <c:pt idx="611">
                  <c:v>88.06950278057522</c:v>
                </c:pt>
                <c:pt idx="612">
                  <c:v>88.45463234340707</c:v>
                </c:pt>
                <c:pt idx="613">
                  <c:v>88.482142657901932</c:v>
                </c:pt>
                <c:pt idx="614">
                  <c:v>87.906333737367362</c:v>
                </c:pt>
                <c:pt idx="615">
                  <c:v>88.149451108735946</c:v>
                </c:pt>
                <c:pt idx="616">
                  <c:v>88.458487779191472</c:v>
                </c:pt>
                <c:pt idx="617">
                  <c:v>88.437615381729529</c:v>
                </c:pt>
                <c:pt idx="618">
                  <c:v>87.547330510148598</c:v>
                </c:pt>
                <c:pt idx="619">
                  <c:v>87.836683313618465</c:v>
                </c:pt>
                <c:pt idx="620">
                  <c:v>88.058748598393578</c:v>
                </c:pt>
                <c:pt idx="621">
                  <c:v>86.520604518072275</c:v>
                </c:pt>
                <c:pt idx="622">
                  <c:v>85.408064162308918</c:v>
                </c:pt>
                <c:pt idx="623">
                  <c:v>86.397732276929247</c:v>
                </c:pt>
                <c:pt idx="624">
                  <c:v>86.011481358038566</c:v>
                </c:pt>
                <c:pt idx="625">
                  <c:v>86.82359257326894</c:v>
                </c:pt>
                <c:pt idx="626">
                  <c:v>87.401774099838974</c:v>
                </c:pt>
                <c:pt idx="627">
                  <c:v>88.486891668543834</c:v>
                </c:pt>
                <c:pt idx="628">
                  <c:v>88.659024343739958</c:v>
                </c:pt>
                <c:pt idx="629">
                  <c:v>89.138746804549086</c:v>
                </c:pt>
                <c:pt idx="630">
                  <c:v>89.704983024456951</c:v>
                </c:pt>
                <c:pt idx="631">
                  <c:v>89.514838644247789</c:v>
                </c:pt>
                <c:pt idx="632">
                  <c:v>89.781611068776158</c:v>
                </c:pt>
                <c:pt idx="633">
                  <c:v>89.13403286011264</c:v>
                </c:pt>
                <c:pt idx="634">
                  <c:v>88.531166077874417</c:v>
                </c:pt>
                <c:pt idx="635">
                  <c:v>88.173447850378111</c:v>
                </c:pt>
                <c:pt idx="636">
                  <c:v>88.051683339066045</c:v>
                </c:pt>
                <c:pt idx="637">
                  <c:v>88.463315430917135</c:v>
                </c:pt>
                <c:pt idx="638">
                  <c:v>89.138888350699915</c:v>
                </c:pt>
                <c:pt idx="639">
                  <c:v>88.896708490829965</c:v>
                </c:pt>
                <c:pt idx="640">
                  <c:v>88.87332376004025</c:v>
                </c:pt>
                <c:pt idx="641">
                  <c:v>89.330774450257849</c:v>
                </c:pt>
                <c:pt idx="642">
                  <c:v>87.862009215751598</c:v>
                </c:pt>
                <c:pt idx="643">
                  <c:v>87.476160743798246</c:v>
                </c:pt>
                <c:pt idx="644">
                  <c:v>88.150680804457394</c:v>
                </c:pt>
                <c:pt idx="645">
                  <c:v>89.160039685825282</c:v>
                </c:pt>
                <c:pt idx="646">
                  <c:v>90.098955112606433</c:v>
                </c:pt>
                <c:pt idx="647">
                  <c:v>90.102447267018547</c:v>
                </c:pt>
                <c:pt idx="648">
                  <c:v>89.888585705550653</c:v>
                </c:pt>
                <c:pt idx="649">
                  <c:v>90.299792107828367</c:v>
                </c:pt>
                <c:pt idx="650">
                  <c:v>89.349972880072457</c:v>
                </c:pt>
                <c:pt idx="651">
                  <c:v>89.325507415713133</c:v>
                </c:pt>
                <c:pt idx="652">
                  <c:v>88.264405275785649</c:v>
                </c:pt>
                <c:pt idx="653">
                  <c:v>88.890434955510884</c:v>
                </c:pt>
                <c:pt idx="654">
                  <c:v>88.08004582393913</c:v>
                </c:pt>
                <c:pt idx="655">
                  <c:v>89.203893943167174</c:v>
                </c:pt>
                <c:pt idx="656">
                  <c:v>89.206323405988726</c:v>
                </c:pt>
                <c:pt idx="657">
                  <c:v>90.027127769404188</c:v>
                </c:pt>
                <c:pt idx="658">
                  <c:v>90.126851358988773</c:v>
                </c:pt>
                <c:pt idx="659">
                  <c:v>90.297862579036135</c:v>
                </c:pt>
                <c:pt idx="660">
                  <c:v>90.881256562142866</c:v>
                </c:pt>
                <c:pt idx="661">
                  <c:v>91.392052125245371</c:v>
                </c:pt>
                <c:pt idx="662">
                  <c:v>91.151054072321273</c:v>
                </c:pt>
                <c:pt idx="663">
                  <c:v>90.646835634437309</c:v>
                </c:pt>
                <c:pt idx="664">
                  <c:v>90.240588956106194</c:v>
                </c:pt>
                <c:pt idx="665">
                  <c:v>89.059966969235091</c:v>
                </c:pt>
                <c:pt idx="666">
                  <c:v>89.973586127797432</c:v>
                </c:pt>
                <c:pt idx="667">
                  <c:v>90.504087180660221</c:v>
                </c:pt>
                <c:pt idx="668">
                  <c:v>90.722725771021715</c:v>
                </c:pt>
                <c:pt idx="669">
                  <c:v>89.8577213720354</c:v>
                </c:pt>
                <c:pt idx="670">
                  <c:v>88.46116214813857</c:v>
                </c:pt>
                <c:pt idx="671">
                  <c:v>88.630443599549835</c:v>
                </c:pt>
                <c:pt idx="672">
                  <c:v>89.496727257668809</c:v>
                </c:pt>
                <c:pt idx="673">
                  <c:v>88.122800429090901</c:v>
                </c:pt>
                <c:pt idx="674">
                  <c:v>86.674072400353978</c:v>
                </c:pt>
                <c:pt idx="675">
                  <c:v>87.539098831600981</c:v>
                </c:pt>
                <c:pt idx="676">
                  <c:v>88.097065839871576</c:v>
                </c:pt>
                <c:pt idx="677">
                  <c:v>88.449601159774375</c:v>
                </c:pt>
                <c:pt idx="678">
                  <c:v>87.849887791125383</c:v>
                </c:pt>
                <c:pt idx="679">
                  <c:v>87.849887791125383</c:v>
                </c:pt>
                <c:pt idx="680">
                  <c:v>88.896290956417673</c:v>
                </c:pt>
                <c:pt idx="681">
                  <c:v>89.519469438197902</c:v>
                </c:pt>
                <c:pt idx="682">
                  <c:v>90.072551124508848</c:v>
                </c:pt>
                <c:pt idx="683">
                  <c:v>88.361227571946912</c:v>
                </c:pt>
                <c:pt idx="684">
                  <c:v>86.640700713903243</c:v>
                </c:pt>
                <c:pt idx="685">
                  <c:v>85.920497425756864</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numCache>
            </c:numRef>
          </c:yVal>
          <c:smooth val="0"/>
          <c:extLst>
            <c:ext xmlns:c16="http://schemas.microsoft.com/office/drawing/2014/chart" uri="{C3380CC4-5D6E-409C-BE32-E72D297353CC}">
              <c16:uniqueId val="{00000000-B039-4E11-9B97-6BF31E543B23}"/>
            </c:ext>
          </c:extLst>
        </c:ser>
        <c:ser>
          <c:idx val="1"/>
          <c:order val="1"/>
          <c:tx>
            <c:v>Trise 2</c:v>
          </c:tx>
          <c:spPr>
            <a:ln w="28575">
              <a:noFill/>
            </a:ln>
          </c:spPr>
          <c:xVal>
            <c:numRef>
              <c:f>'Non-Intrusive HS (3)'!$B$17:$B$1000</c:f>
              <c:numCache>
                <c:formatCode>m/d/yyyy\ h:mm</c:formatCode>
                <c:ptCount val="984"/>
                <c:pt idx="0">
                  <c:v>42964.538194444445</c:v>
                </c:pt>
                <c:pt idx="1">
                  <c:v>42964.538263888891</c:v>
                </c:pt>
                <c:pt idx="2">
                  <c:v>42964.53833333333</c:v>
                </c:pt>
                <c:pt idx="3">
                  <c:v>42964.538402777776</c:v>
                </c:pt>
                <c:pt idx="4">
                  <c:v>42964.538472222222</c:v>
                </c:pt>
                <c:pt idx="5">
                  <c:v>42964.538541666669</c:v>
                </c:pt>
                <c:pt idx="6">
                  <c:v>42964.538611111115</c:v>
                </c:pt>
                <c:pt idx="7">
                  <c:v>42964.538680555554</c:v>
                </c:pt>
                <c:pt idx="8">
                  <c:v>42964.53875</c:v>
                </c:pt>
                <c:pt idx="9">
                  <c:v>42964.538819444446</c:v>
                </c:pt>
                <c:pt idx="10">
                  <c:v>42964.538888888892</c:v>
                </c:pt>
                <c:pt idx="11">
                  <c:v>42964.538958333331</c:v>
                </c:pt>
                <c:pt idx="12">
                  <c:v>42964.539027777777</c:v>
                </c:pt>
                <c:pt idx="13">
                  <c:v>42964.539097222223</c:v>
                </c:pt>
                <c:pt idx="14">
                  <c:v>42964.539166666669</c:v>
                </c:pt>
                <c:pt idx="15">
                  <c:v>42964.539236111108</c:v>
                </c:pt>
                <c:pt idx="16">
                  <c:v>42964.539305555554</c:v>
                </c:pt>
                <c:pt idx="17">
                  <c:v>42964.539375</c:v>
                </c:pt>
                <c:pt idx="18">
                  <c:v>42964.539444444446</c:v>
                </c:pt>
                <c:pt idx="19">
                  <c:v>42964.539513888885</c:v>
                </c:pt>
                <c:pt idx="20">
                  <c:v>42964.539583333331</c:v>
                </c:pt>
                <c:pt idx="21">
                  <c:v>42964.539652777778</c:v>
                </c:pt>
                <c:pt idx="22">
                  <c:v>42964.539722222224</c:v>
                </c:pt>
                <c:pt idx="23">
                  <c:v>42964.53979166667</c:v>
                </c:pt>
                <c:pt idx="24">
                  <c:v>42964.539861111109</c:v>
                </c:pt>
                <c:pt idx="25">
                  <c:v>42964.539930555555</c:v>
                </c:pt>
                <c:pt idx="26">
                  <c:v>42964.54</c:v>
                </c:pt>
                <c:pt idx="27">
                  <c:v>42964.540069444447</c:v>
                </c:pt>
                <c:pt idx="28">
                  <c:v>42964.540138888886</c:v>
                </c:pt>
                <c:pt idx="29">
                  <c:v>42964.540208333332</c:v>
                </c:pt>
                <c:pt idx="30">
                  <c:v>42964.540277777778</c:v>
                </c:pt>
                <c:pt idx="31">
                  <c:v>42964.540347222224</c:v>
                </c:pt>
                <c:pt idx="32">
                  <c:v>42964.540416666663</c:v>
                </c:pt>
                <c:pt idx="33">
                  <c:v>42964.540486111109</c:v>
                </c:pt>
                <c:pt idx="34">
                  <c:v>42964.540555555555</c:v>
                </c:pt>
                <c:pt idx="35">
                  <c:v>42964.540625000001</c:v>
                </c:pt>
                <c:pt idx="36">
                  <c:v>42964.540694444448</c:v>
                </c:pt>
                <c:pt idx="37">
                  <c:v>42964.540763888886</c:v>
                </c:pt>
                <c:pt idx="38">
                  <c:v>42964.540833333333</c:v>
                </c:pt>
                <c:pt idx="39">
                  <c:v>42964.540902777779</c:v>
                </c:pt>
                <c:pt idx="40">
                  <c:v>42964.540972222225</c:v>
                </c:pt>
                <c:pt idx="41">
                  <c:v>42964.541041666664</c:v>
                </c:pt>
                <c:pt idx="42">
                  <c:v>42964.54111111111</c:v>
                </c:pt>
                <c:pt idx="43">
                  <c:v>42964.541180555556</c:v>
                </c:pt>
                <c:pt idx="44">
                  <c:v>42964.541250000002</c:v>
                </c:pt>
                <c:pt idx="45">
                  <c:v>42964.541319444441</c:v>
                </c:pt>
                <c:pt idx="46">
                  <c:v>42964.541388888887</c:v>
                </c:pt>
                <c:pt idx="47">
                  <c:v>42964.541458333333</c:v>
                </c:pt>
                <c:pt idx="48">
                  <c:v>42964.541527777779</c:v>
                </c:pt>
                <c:pt idx="49">
                  <c:v>42964.541597222225</c:v>
                </c:pt>
                <c:pt idx="50">
                  <c:v>42964.541666666664</c:v>
                </c:pt>
                <c:pt idx="51">
                  <c:v>42964.54173611111</c:v>
                </c:pt>
                <c:pt idx="52">
                  <c:v>42964.541805555556</c:v>
                </c:pt>
                <c:pt idx="53">
                  <c:v>42964.541875000003</c:v>
                </c:pt>
                <c:pt idx="54">
                  <c:v>42964.541944444441</c:v>
                </c:pt>
                <c:pt idx="55">
                  <c:v>42964.542013888888</c:v>
                </c:pt>
                <c:pt idx="56">
                  <c:v>42964.542083333334</c:v>
                </c:pt>
                <c:pt idx="57">
                  <c:v>42964.54215277778</c:v>
                </c:pt>
                <c:pt idx="58">
                  <c:v>42964.542222222219</c:v>
                </c:pt>
                <c:pt idx="59">
                  <c:v>42964.542291666665</c:v>
                </c:pt>
                <c:pt idx="60">
                  <c:v>42964.542361111111</c:v>
                </c:pt>
                <c:pt idx="61">
                  <c:v>42964.542430555557</c:v>
                </c:pt>
                <c:pt idx="62">
                  <c:v>42964.542500000003</c:v>
                </c:pt>
                <c:pt idx="63">
                  <c:v>42964.542569444442</c:v>
                </c:pt>
                <c:pt idx="64">
                  <c:v>42964.542638888888</c:v>
                </c:pt>
                <c:pt idx="65">
                  <c:v>42964.542708333334</c:v>
                </c:pt>
                <c:pt idx="66">
                  <c:v>42964.54277777778</c:v>
                </c:pt>
                <c:pt idx="67">
                  <c:v>42964.542847222219</c:v>
                </c:pt>
                <c:pt idx="68">
                  <c:v>42964.542916666665</c:v>
                </c:pt>
                <c:pt idx="69">
                  <c:v>42964.542986111112</c:v>
                </c:pt>
                <c:pt idx="70">
                  <c:v>42964.543055555558</c:v>
                </c:pt>
                <c:pt idx="71">
                  <c:v>42964.543124999997</c:v>
                </c:pt>
                <c:pt idx="72">
                  <c:v>42964.543194444443</c:v>
                </c:pt>
                <c:pt idx="73">
                  <c:v>42964.543263888889</c:v>
                </c:pt>
                <c:pt idx="74">
                  <c:v>42964.543333333335</c:v>
                </c:pt>
                <c:pt idx="75">
                  <c:v>42964.543402777781</c:v>
                </c:pt>
                <c:pt idx="76">
                  <c:v>42964.54347222222</c:v>
                </c:pt>
                <c:pt idx="77">
                  <c:v>42964.543541666666</c:v>
                </c:pt>
                <c:pt idx="78">
                  <c:v>42964.543611111112</c:v>
                </c:pt>
                <c:pt idx="79">
                  <c:v>42964.543680555558</c:v>
                </c:pt>
                <c:pt idx="80">
                  <c:v>42964.543749999997</c:v>
                </c:pt>
                <c:pt idx="81">
                  <c:v>42964.543819444443</c:v>
                </c:pt>
                <c:pt idx="82">
                  <c:v>42964.543888888889</c:v>
                </c:pt>
                <c:pt idx="83">
                  <c:v>42964.543958333335</c:v>
                </c:pt>
                <c:pt idx="84">
                  <c:v>42964.544027777774</c:v>
                </c:pt>
                <c:pt idx="85">
                  <c:v>42964.54409722222</c:v>
                </c:pt>
                <c:pt idx="86">
                  <c:v>42964.544166666667</c:v>
                </c:pt>
                <c:pt idx="87">
                  <c:v>42964.544236111113</c:v>
                </c:pt>
                <c:pt idx="88">
                  <c:v>42964.544305555559</c:v>
                </c:pt>
                <c:pt idx="89">
                  <c:v>42964.544374999998</c:v>
                </c:pt>
                <c:pt idx="90">
                  <c:v>42964.544444444444</c:v>
                </c:pt>
                <c:pt idx="91">
                  <c:v>42964.54451388889</c:v>
                </c:pt>
                <c:pt idx="92">
                  <c:v>42964.544583333336</c:v>
                </c:pt>
                <c:pt idx="93">
                  <c:v>42964.544652777775</c:v>
                </c:pt>
                <c:pt idx="94">
                  <c:v>42964.544722222221</c:v>
                </c:pt>
                <c:pt idx="95">
                  <c:v>42964.544791666667</c:v>
                </c:pt>
                <c:pt idx="96">
                  <c:v>42964.544861111113</c:v>
                </c:pt>
                <c:pt idx="97">
                  <c:v>42964.544930555552</c:v>
                </c:pt>
                <c:pt idx="98">
                  <c:v>42964.544999999998</c:v>
                </c:pt>
                <c:pt idx="99">
                  <c:v>42964.545069444444</c:v>
                </c:pt>
                <c:pt idx="100">
                  <c:v>42964.545138888891</c:v>
                </c:pt>
                <c:pt idx="101">
                  <c:v>42964.545208333337</c:v>
                </c:pt>
                <c:pt idx="102">
                  <c:v>42964.545277777775</c:v>
                </c:pt>
                <c:pt idx="103">
                  <c:v>42964.545347222222</c:v>
                </c:pt>
                <c:pt idx="104">
                  <c:v>42964.545416666668</c:v>
                </c:pt>
                <c:pt idx="105">
                  <c:v>42964.545486111114</c:v>
                </c:pt>
                <c:pt idx="106">
                  <c:v>42964.545555555553</c:v>
                </c:pt>
                <c:pt idx="107">
                  <c:v>42964.545624999999</c:v>
                </c:pt>
                <c:pt idx="108">
                  <c:v>42964.545694444445</c:v>
                </c:pt>
                <c:pt idx="109">
                  <c:v>42964.545763888891</c:v>
                </c:pt>
                <c:pt idx="110">
                  <c:v>42964.54583333333</c:v>
                </c:pt>
                <c:pt idx="111">
                  <c:v>42964.545902777776</c:v>
                </c:pt>
                <c:pt idx="112">
                  <c:v>42964.545972222222</c:v>
                </c:pt>
                <c:pt idx="113">
                  <c:v>42964.546041666668</c:v>
                </c:pt>
                <c:pt idx="114">
                  <c:v>42964.546111111114</c:v>
                </c:pt>
                <c:pt idx="115">
                  <c:v>42964.546180555553</c:v>
                </c:pt>
                <c:pt idx="116">
                  <c:v>42964.546249999999</c:v>
                </c:pt>
                <c:pt idx="117">
                  <c:v>42964.546319444446</c:v>
                </c:pt>
                <c:pt idx="118">
                  <c:v>42964.546388888892</c:v>
                </c:pt>
                <c:pt idx="119">
                  <c:v>42964.546458333331</c:v>
                </c:pt>
                <c:pt idx="120">
                  <c:v>42964.546527777777</c:v>
                </c:pt>
                <c:pt idx="121">
                  <c:v>42964.546597222223</c:v>
                </c:pt>
                <c:pt idx="122">
                  <c:v>42964.546666666669</c:v>
                </c:pt>
                <c:pt idx="123">
                  <c:v>42964.546736111108</c:v>
                </c:pt>
                <c:pt idx="124">
                  <c:v>42964.546805555554</c:v>
                </c:pt>
                <c:pt idx="125">
                  <c:v>42964.546875</c:v>
                </c:pt>
                <c:pt idx="126">
                  <c:v>42964.546944444446</c:v>
                </c:pt>
                <c:pt idx="127">
                  <c:v>42964.547013888892</c:v>
                </c:pt>
                <c:pt idx="128">
                  <c:v>42964.547083333331</c:v>
                </c:pt>
                <c:pt idx="129">
                  <c:v>42964.547152777777</c:v>
                </c:pt>
                <c:pt idx="130">
                  <c:v>42964.547222222223</c:v>
                </c:pt>
                <c:pt idx="131">
                  <c:v>42964.547291666669</c:v>
                </c:pt>
                <c:pt idx="132">
                  <c:v>42964.547361111108</c:v>
                </c:pt>
                <c:pt idx="133">
                  <c:v>42964.547430555554</c:v>
                </c:pt>
                <c:pt idx="134">
                  <c:v>42964.547500000001</c:v>
                </c:pt>
                <c:pt idx="135">
                  <c:v>42964.547569444447</c:v>
                </c:pt>
                <c:pt idx="136">
                  <c:v>42964.547638888886</c:v>
                </c:pt>
                <c:pt idx="137">
                  <c:v>42964.547708333332</c:v>
                </c:pt>
                <c:pt idx="138">
                  <c:v>42964.547777777778</c:v>
                </c:pt>
                <c:pt idx="139">
                  <c:v>42964.547847222224</c:v>
                </c:pt>
                <c:pt idx="140">
                  <c:v>42964.54791666667</c:v>
                </c:pt>
                <c:pt idx="141">
                  <c:v>42964.547986111109</c:v>
                </c:pt>
                <c:pt idx="142">
                  <c:v>42964.548055555555</c:v>
                </c:pt>
                <c:pt idx="143">
                  <c:v>42964.548125000001</c:v>
                </c:pt>
                <c:pt idx="144">
                  <c:v>42964.548194444447</c:v>
                </c:pt>
                <c:pt idx="145">
                  <c:v>42964.548263888886</c:v>
                </c:pt>
                <c:pt idx="146">
                  <c:v>42964.548333333332</c:v>
                </c:pt>
                <c:pt idx="147">
                  <c:v>42964.548402777778</c:v>
                </c:pt>
                <c:pt idx="148">
                  <c:v>42964.548472222225</c:v>
                </c:pt>
                <c:pt idx="149">
                  <c:v>42964.548541666663</c:v>
                </c:pt>
                <c:pt idx="150">
                  <c:v>42964.548611111109</c:v>
                </c:pt>
                <c:pt idx="151">
                  <c:v>42964.548680555556</c:v>
                </c:pt>
                <c:pt idx="152">
                  <c:v>42964.548750000002</c:v>
                </c:pt>
                <c:pt idx="153">
                  <c:v>42964.548819444448</c:v>
                </c:pt>
                <c:pt idx="154">
                  <c:v>42964.548888888887</c:v>
                </c:pt>
                <c:pt idx="155">
                  <c:v>42964.548958333333</c:v>
                </c:pt>
                <c:pt idx="156">
                  <c:v>42964.549027777779</c:v>
                </c:pt>
                <c:pt idx="157">
                  <c:v>42964.549097222225</c:v>
                </c:pt>
                <c:pt idx="158">
                  <c:v>42964.549166666664</c:v>
                </c:pt>
                <c:pt idx="159">
                  <c:v>42964.54923611111</c:v>
                </c:pt>
                <c:pt idx="160">
                  <c:v>42964.549305555556</c:v>
                </c:pt>
                <c:pt idx="161">
                  <c:v>42964.549375000002</c:v>
                </c:pt>
                <c:pt idx="162">
                  <c:v>42964.549444444441</c:v>
                </c:pt>
                <c:pt idx="163">
                  <c:v>42964.549513888887</c:v>
                </c:pt>
                <c:pt idx="164">
                  <c:v>42964.549583333333</c:v>
                </c:pt>
                <c:pt idx="165">
                  <c:v>42964.54965277778</c:v>
                </c:pt>
                <c:pt idx="166">
                  <c:v>42964.549722222226</c:v>
                </c:pt>
                <c:pt idx="167">
                  <c:v>42964.549791666665</c:v>
                </c:pt>
                <c:pt idx="168">
                  <c:v>42964.549861111111</c:v>
                </c:pt>
                <c:pt idx="169">
                  <c:v>42964.549930555557</c:v>
                </c:pt>
                <c:pt idx="170">
                  <c:v>42964.55</c:v>
                </c:pt>
                <c:pt idx="171">
                  <c:v>42964.550069444442</c:v>
                </c:pt>
                <c:pt idx="172">
                  <c:v>42964.550138888888</c:v>
                </c:pt>
                <c:pt idx="173">
                  <c:v>42964.550208333334</c:v>
                </c:pt>
                <c:pt idx="174">
                  <c:v>42964.55027777778</c:v>
                </c:pt>
                <c:pt idx="175">
                  <c:v>42964.550347222219</c:v>
                </c:pt>
                <c:pt idx="176">
                  <c:v>42964.550416666665</c:v>
                </c:pt>
                <c:pt idx="177">
                  <c:v>42964.550486111111</c:v>
                </c:pt>
                <c:pt idx="178">
                  <c:v>42964.550555555557</c:v>
                </c:pt>
                <c:pt idx="179">
                  <c:v>42964.550625000003</c:v>
                </c:pt>
                <c:pt idx="180">
                  <c:v>42964.550694444442</c:v>
                </c:pt>
                <c:pt idx="181">
                  <c:v>42964.550763888888</c:v>
                </c:pt>
                <c:pt idx="182">
                  <c:v>42964.550833333335</c:v>
                </c:pt>
                <c:pt idx="183">
                  <c:v>42964.550902777781</c:v>
                </c:pt>
                <c:pt idx="184">
                  <c:v>42964.55097222222</c:v>
                </c:pt>
                <c:pt idx="185">
                  <c:v>42964.551041666666</c:v>
                </c:pt>
                <c:pt idx="186">
                  <c:v>42964.551111111112</c:v>
                </c:pt>
                <c:pt idx="187">
                  <c:v>42964.551180555558</c:v>
                </c:pt>
                <c:pt idx="188">
                  <c:v>42964.551249999997</c:v>
                </c:pt>
                <c:pt idx="189">
                  <c:v>42964.551319444443</c:v>
                </c:pt>
                <c:pt idx="190">
                  <c:v>42964.551388888889</c:v>
                </c:pt>
                <c:pt idx="191">
                  <c:v>42964.551458333335</c:v>
                </c:pt>
                <c:pt idx="192">
                  <c:v>42964.551527777781</c:v>
                </c:pt>
                <c:pt idx="193">
                  <c:v>42964.55159722222</c:v>
                </c:pt>
                <c:pt idx="194">
                  <c:v>42964.551666666666</c:v>
                </c:pt>
                <c:pt idx="195">
                  <c:v>42964.551736111112</c:v>
                </c:pt>
                <c:pt idx="196">
                  <c:v>42964.551805555559</c:v>
                </c:pt>
                <c:pt idx="197">
                  <c:v>42964.551874999997</c:v>
                </c:pt>
                <c:pt idx="198">
                  <c:v>42964.551944444444</c:v>
                </c:pt>
                <c:pt idx="199">
                  <c:v>42964.55201388889</c:v>
                </c:pt>
                <c:pt idx="200">
                  <c:v>42964.552083333336</c:v>
                </c:pt>
                <c:pt idx="201">
                  <c:v>42964.552152777775</c:v>
                </c:pt>
                <c:pt idx="202">
                  <c:v>42964.552222222221</c:v>
                </c:pt>
                <c:pt idx="203">
                  <c:v>42964.552291666667</c:v>
                </c:pt>
                <c:pt idx="204">
                  <c:v>42964.552361111113</c:v>
                </c:pt>
                <c:pt idx="205">
                  <c:v>42964.552430555559</c:v>
                </c:pt>
                <c:pt idx="206">
                  <c:v>42964.552499999998</c:v>
                </c:pt>
                <c:pt idx="207">
                  <c:v>42964.552569444444</c:v>
                </c:pt>
                <c:pt idx="208">
                  <c:v>42964.55263888889</c:v>
                </c:pt>
                <c:pt idx="209">
                  <c:v>42964.552708333336</c:v>
                </c:pt>
                <c:pt idx="210">
                  <c:v>42964.552777777775</c:v>
                </c:pt>
                <c:pt idx="211">
                  <c:v>42964.552847222221</c:v>
                </c:pt>
                <c:pt idx="212">
                  <c:v>42964.552916666667</c:v>
                </c:pt>
                <c:pt idx="213">
                  <c:v>42964.552986111114</c:v>
                </c:pt>
                <c:pt idx="214">
                  <c:v>42964.553055555552</c:v>
                </c:pt>
                <c:pt idx="215">
                  <c:v>42964.553124999999</c:v>
                </c:pt>
                <c:pt idx="216">
                  <c:v>42964.553194444445</c:v>
                </c:pt>
                <c:pt idx="217">
                  <c:v>42964.553263888891</c:v>
                </c:pt>
                <c:pt idx="218">
                  <c:v>42964.553333333337</c:v>
                </c:pt>
                <c:pt idx="219">
                  <c:v>42964.553402777776</c:v>
                </c:pt>
                <c:pt idx="220">
                  <c:v>42964.553472222222</c:v>
                </c:pt>
                <c:pt idx="221">
                  <c:v>42964.553541666668</c:v>
                </c:pt>
                <c:pt idx="222">
                  <c:v>42964.553611111114</c:v>
                </c:pt>
                <c:pt idx="223">
                  <c:v>42964.553680555553</c:v>
                </c:pt>
                <c:pt idx="224">
                  <c:v>42964.553749999999</c:v>
                </c:pt>
                <c:pt idx="225">
                  <c:v>42964.553819444445</c:v>
                </c:pt>
                <c:pt idx="226">
                  <c:v>42964.553888888891</c:v>
                </c:pt>
                <c:pt idx="227">
                  <c:v>42964.55395833333</c:v>
                </c:pt>
                <c:pt idx="228">
                  <c:v>42964.554027777776</c:v>
                </c:pt>
                <c:pt idx="229">
                  <c:v>42964.554097222222</c:v>
                </c:pt>
                <c:pt idx="230">
                  <c:v>42964.554166666669</c:v>
                </c:pt>
                <c:pt idx="231">
                  <c:v>42964.554236111115</c:v>
                </c:pt>
                <c:pt idx="232">
                  <c:v>42964.554305555554</c:v>
                </c:pt>
                <c:pt idx="233">
                  <c:v>42964.554375</c:v>
                </c:pt>
                <c:pt idx="234">
                  <c:v>42964.554444444446</c:v>
                </c:pt>
                <c:pt idx="235">
                  <c:v>42964.554513888892</c:v>
                </c:pt>
                <c:pt idx="236">
                  <c:v>42964.554583333331</c:v>
                </c:pt>
                <c:pt idx="237">
                  <c:v>42964.554652777777</c:v>
                </c:pt>
                <c:pt idx="238">
                  <c:v>42964.554722222223</c:v>
                </c:pt>
                <c:pt idx="239">
                  <c:v>42964.554791666669</c:v>
                </c:pt>
                <c:pt idx="240">
                  <c:v>42964.554861111108</c:v>
                </c:pt>
                <c:pt idx="241">
                  <c:v>42964.554930555554</c:v>
                </c:pt>
                <c:pt idx="242">
                  <c:v>42964.555</c:v>
                </c:pt>
                <c:pt idx="243">
                  <c:v>42964.555069444446</c:v>
                </c:pt>
                <c:pt idx="244">
                  <c:v>42964.555138888885</c:v>
                </c:pt>
                <c:pt idx="245">
                  <c:v>42964.555208333331</c:v>
                </c:pt>
                <c:pt idx="246">
                  <c:v>42964.555277777778</c:v>
                </c:pt>
                <c:pt idx="247">
                  <c:v>42964.555347222224</c:v>
                </c:pt>
                <c:pt idx="248">
                  <c:v>42964.55541666667</c:v>
                </c:pt>
                <c:pt idx="249">
                  <c:v>42964.555486111109</c:v>
                </c:pt>
                <c:pt idx="250">
                  <c:v>42964.555555555555</c:v>
                </c:pt>
                <c:pt idx="251">
                  <c:v>42964.555625000001</c:v>
                </c:pt>
                <c:pt idx="252">
                  <c:v>42964.555694444447</c:v>
                </c:pt>
                <c:pt idx="253">
                  <c:v>42964.555763888886</c:v>
                </c:pt>
                <c:pt idx="254">
                  <c:v>42964.555833333332</c:v>
                </c:pt>
                <c:pt idx="255">
                  <c:v>42964.555902777778</c:v>
                </c:pt>
                <c:pt idx="256">
                  <c:v>42964.555972222224</c:v>
                </c:pt>
                <c:pt idx="257">
                  <c:v>42964.556041666663</c:v>
                </c:pt>
                <c:pt idx="258">
                  <c:v>42964.556111111109</c:v>
                </c:pt>
                <c:pt idx="259">
                  <c:v>42964.556180555555</c:v>
                </c:pt>
                <c:pt idx="260">
                  <c:v>42964.556250000001</c:v>
                </c:pt>
                <c:pt idx="261">
                  <c:v>42964.556319444448</c:v>
                </c:pt>
                <c:pt idx="262">
                  <c:v>42964.556388888886</c:v>
                </c:pt>
                <c:pt idx="263">
                  <c:v>42964.556458333333</c:v>
                </c:pt>
                <c:pt idx="264">
                  <c:v>42964.556527777779</c:v>
                </c:pt>
                <c:pt idx="265">
                  <c:v>42964.556597222225</c:v>
                </c:pt>
                <c:pt idx="266">
                  <c:v>42964.556666666664</c:v>
                </c:pt>
                <c:pt idx="267">
                  <c:v>42964.55673611111</c:v>
                </c:pt>
                <c:pt idx="268">
                  <c:v>42964.556805555556</c:v>
                </c:pt>
                <c:pt idx="269">
                  <c:v>42964.556875000002</c:v>
                </c:pt>
                <c:pt idx="270">
                  <c:v>42964.556944444441</c:v>
                </c:pt>
                <c:pt idx="271">
                  <c:v>42964.557013888887</c:v>
                </c:pt>
                <c:pt idx="272">
                  <c:v>42964.557083333333</c:v>
                </c:pt>
                <c:pt idx="273">
                  <c:v>42964.557152777779</c:v>
                </c:pt>
                <c:pt idx="274">
                  <c:v>42964.557222222225</c:v>
                </c:pt>
                <c:pt idx="275">
                  <c:v>42964.557291666664</c:v>
                </c:pt>
                <c:pt idx="276">
                  <c:v>42964.55736111111</c:v>
                </c:pt>
                <c:pt idx="277">
                  <c:v>42964.557430555556</c:v>
                </c:pt>
                <c:pt idx="278">
                  <c:v>42964.557500000003</c:v>
                </c:pt>
                <c:pt idx="279">
                  <c:v>42964.557569444441</c:v>
                </c:pt>
                <c:pt idx="280">
                  <c:v>42964.557638888888</c:v>
                </c:pt>
                <c:pt idx="281">
                  <c:v>42964.557708333334</c:v>
                </c:pt>
                <c:pt idx="282">
                  <c:v>42964.55777777778</c:v>
                </c:pt>
                <c:pt idx="283">
                  <c:v>42964.557847222219</c:v>
                </c:pt>
                <c:pt idx="284">
                  <c:v>42964.557916666665</c:v>
                </c:pt>
                <c:pt idx="285">
                  <c:v>42964.557986111111</c:v>
                </c:pt>
                <c:pt idx="286">
                  <c:v>42964.558055555557</c:v>
                </c:pt>
                <c:pt idx="287">
                  <c:v>42964.558125000003</c:v>
                </c:pt>
                <c:pt idx="288">
                  <c:v>42964.558194444442</c:v>
                </c:pt>
                <c:pt idx="289">
                  <c:v>42964.558263888888</c:v>
                </c:pt>
                <c:pt idx="290">
                  <c:v>42964.558333333334</c:v>
                </c:pt>
                <c:pt idx="291">
                  <c:v>42964.55840277778</c:v>
                </c:pt>
                <c:pt idx="292">
                  <c:v>42964.558472222219</c:v>
                </c:pt>
                <c:pt idx="293">
                  <c:v>42964.558541666665</c:v>
                </c:pt>
                <c:pt idx="294">
                  <c:v>42964.558611111112</c:v>
                </c:pt>
                <c:pt idx="295">
                  <c:v>42964.558680555558</c:v>
                </c:pt>
                <c:pt idx="296">
                  <c:v>42964.558749999997</c:v>
                </c:pt>
                <c:pt idx="297">
                  <c:v>42964.558819444443</c:v>
                </c:pt>
                <c:pt idx="298">
                  <c:v>42964.558888888889</c:v>
                </c:pt>
                <c:pt idx="299">
                  <c:v>42964.558958333335</c:v>
                </c:pt>
                <c:pt idx="300">
                  <c:v>42964.559027777781</c:v>
                </c:pt>
                <c:pt idx="301">
                  <c:v>42964.55909722222</c:v>
                </c:pt>
                <c:pt idx="302">
                  <c:v>42964.559166666666</c:v>
                </c:pt>
                <c:pt idx="303">
                  <c:v>42964.559236111112</c:v>
                </c:pt>
                <c:pt idx="304">
                  <c:v>42964.559305555558</c:v>
                </c:pt>
                <c:pt idx="305">
                  <c:v>42964.559374999997</c:v>
                </c:pt>
                <c:pt idx="306">
                  <c:v>42964.559444444443</c:v>
                </c:pt>
                <c:pt idx="307">
                  <c:v>42964.559513888889</c:v>
                </c:pt>
                <c:pt idx="308">
                  <c:v>42964.559583333335</c:v>
                </c:pt>
                <c:pt idx="309">
                  <c:v>42964.559652777774</c:v>
                </c:pt>
                <c:pt idx="310">
                  <c:v>42964.55972222222</c:v>
                </c:pt>
                <c:pt idx="311">
                  <c:v>42964.559791666667</c:v>
                </c:pt>
                <c:pt idx="312">
                  <c:v>42964.559861111113</c:v>
                </c:pt>
                <c:pt idx="313">
                  <c:v>42964.559930555559</c:v>
                </c:pt>
                <c:pt idx="314">
                  <c:v>42964.56</c:v>
                </c:pt>
                <c:pt idx="315">
                  <c:v>42964.560069444444</c:v>
                </c:pt>
                <c:pt idx="316">
                  <c:v>42964.56013888889</c:v>
                </c:pt>
                <c:pt idx="317">
                  <c:v>42964.560208333336</c:v>
                </c:pt>
                <c:pt idx="318">
                  <c:v>42964.560277777775</c:v>
                </c:pt>
                <c:pt idx="319">
                  <c:v>42964.560347222221</c:v>
                </c:pt>
                <c:pt idx="320">
                  <c:v>42964.560416666667</c:v>
                </c:pt>
                <c:pt idx="321">
                  <c:v>42964.560486111113</c:v>
                </c:pt>
                <c:pt idx="322">
                  <c:v>42964.560555555552</c:v>
                </c:pt>
                <c:pt idx="323">
                  <c:v>42964.560624999998</c:v>
                </c:pt>
                <c:pt idx="324">
                  <c:v>42964.560694444444</c:v>
                </c:pt>
                <c:pt idx="325">
                  <c:v>42964.560763888891</c:v>
                </c:pt>
                <c:pt idx="326">
                  <c:v>42964.560833333337</c:v>
                </c:pt>
                <c:pt idx="327">
                  <c:v>42964.560902777775</c:v>
                </c:pt>
                <c:pt idx="328">
                  <c:v>42964.560972222222</c:v>
                </c:pt>
                <c:pt idx="329">
                  <c:v>42964.561041666668</c:v>
                </c:pt>
                <c:pt idx="330">
                  <c:v>42964.561111111114</c:v>
                </c:pt>
                <c:pt idx="331">
                  <c:v>42964.561180555553</c:v>
                </c:pt>
                <c:pt idx="332">
                  <c:v>42964.561249999999</c:v>
                </c:pt>
                <c:pt idx="333">
                  <c:v>42964.561319444445</c:v>
                </c:pt>
                <c:pt idx="334">
                  <c:v>42964.561388888891</c:v>
                </c:pt>
                <c:pt idx="335">
                  <c:v>42964.56145833333</c:v>
                </c:pt>
                <c:pt idx="336">
                  <c:v>42964.561527777776</c:v>
                </c:pt>
                <c:pt idx="337">
                  <c:v>42964.561597222222</c:v>
                </c:pt>
                <c:pt idx="338">
                  <c:v>42964.561666666668</c:v>
                </c:pt>
                <c:pt idx="339">
                  <c:v>42964.561736111114</c:v>
                </c:pt>
                <c:pt idx="340">
                  <c:v>42964.561805555553</c:v>
                </c:pt>
                <c:pt idx="341">
                  <c:v>42964.561874999999</c:v>
                </c:pt>
                <c:pt idx="342">
                  <c:v>42964.561944444446</c:v>
                </c:pt>
                <c:pt idx="343">
                  <c:v>42964.562013888892</c:v>
                </c:pt>
                <c:pt idx="344">
                  <c:v>42964.562083333331</c:v>
                </c:pt>
                <c:pt idx="345">
                  <c:v>42964.562152777777</c:v>
                </c:pt>
                <c:pt idx="346">
                  <c:v>42964.562222222223</c:v>
                </c:pt>
                <c:pt idx="347">
                  <c:v>42964.562291666669</c:v>
                </c:pt>
                <c:pt idx="348">
                  <c:v>42964.562361111108</c:v>
                </c:pt>
                <c:pt idx="349">
                  <c:v>42964.562430555554</c:v>
                </c:pt>
                <c:pt idx="350">
                  <c:v>42964.5625</c:v>
                </c:pt>
                <c:pt idx="351">
                  <c:v>42964.562569444446</c:v>
                </c:pt>
                <c:pt idx="352">
                  <c:v>42964.562638888892</c:v>
                </c:pt>
                <c:pt idx="353">
                  <c:v>42964.562708333331</c:v>
                </c:pt>
                <c:pt idx="354">
                  <c:v>42964.562777777777</c:v>
                </c:pt>
                <c:pt idx="355">
                  <c:v>42964.562847222223</c:v>
                </c:pt>
                <c:pt idx="356">
                  <c:v>42964.562916666669</c:v>
                </c:pt>
                <c:pt idx="357">
                  <c:v>42964.562986111108</c:v>
                </c:pt>
                <c:pt idx="358">
                  <c:v>42964.563055555554</c:v>
                </c:pt>
                <c:pt idx="359">
                  <c:v>42964.563125000001</c:v>
                </c:pt>
                <c:pt idx="360">
                  <c:v>42964.563194444447</c:v>
                </c:pt>
                <c:pt idx="361">
                  <c:v>42964.563263888886</c:v>
                </c:pt>
                <c:pt idx="362">
                  <c:v>42964.563333333332</c:v>
                </c:pt>
                <c:pt idx="363">
                  <c:v>42964.563402777778</c:v>
                </c:pt>
                <c:pt idx="364">
                  <c:v>42964.563472222224</c:v>
                </c:pt>
                <c:pt idx="365">
                  <c:v>42964.56354166667</c:v>
                </c:pt>
                <c:pt idx="366">
                  <c:v>42964.563611111109</c:v>
                </c:pt>
                <c:pt idx="367">
                  <c:v>42964.563680555555</c:v>
                </c:pt>
                <c:pt idx="368">
                  <c:v>42964.563750000001</c:v>
                </c:pt>
                <c:pt idx="369">
                  <c:v>42964.563819444447</c:v>
                </c:pt>
                <c:pt idx="370">
                  <c:v>42964.563888888886</c:v>
                </c:pt>
                <c:pt idx="371">
                  <c:v>42964.563958333332</c:v>
                </c:pt>
                <c:pt idx="372">
                  <c:v>42964.564027777778</c:v>
                </c:pt>
                <c:pt idx="373">
                  <c:v>42964.564097222225</c:v>
                </c:pt>
                <c:pt idx="374">
                  <c:v>42964.564166666663</c:v>
                </c:pt>
                <c:pt idx="375">
                  <c:v>42964.564236111109</c:v>
                </c:pt>
                <c:pt idx="376">
                  <c:v>42964.564305555556</c:v>
                </c:pt>
                <c:pt idx="377">
                  <c:v>42964.564375000002</c:v>
                </c:pt>
                <c:pt idx="378">
                  <c:v>42964.564444444448</c:v>
                </c:pt>
                <c:pt idx="379">
                  <c:v>42964.564513888887</c:v>
                </c:pt>
                <c:pt idx="380">
                  <c:v>42964.564583333333</c:v>
                </c:pt>
                <c:pt idx="381">
                  <c:v>42964.564652777779</c:v>
                </c:pt>
                <c:pt idx="382">
                  <c:v>42964.564722222225</c:v>
                </c:pt>
                <c:pt idx="383">
                  <c:v>42964.564791666664</c:v>
                </c:pt>
                <c:pt idx="384">
                  <c:v>42964.56486111111</c:v>
                </c:pt>
                <c:pt idx="385">
                  <c:v>42964.564930555556</c:v>
                </c:pt>
                <c:pt idx="386">
                  <c:v>42964.565000000002</c:v>
                </c:pt>
                <c:pt idx="387">
                  <c:v>42964.565069444441</c:v>
                </c:pt>
                <c:pt idx="388">
                  <c:v>42964.565138888887</c:v>
                </c:pt>
                <c:pt idx="389">
                  <c:v>42964.565208333333</c:v>
                </c:pt>
                <c:pt idx="390">
                  <c:v>42964.56527777778</c:v>
                </c:pt>
                <c:pt idx="391">
                  <c:v>42964.565347222226</c:v>
                </c:pt>
                <c:pt idx="392">
                  <c:v>42964.565416666665</c:v>
                </c:pt>
                <c:pt idx="393">
                  <c:v>42964.565486111111</c:v>
                </c:pt>
                <c:pt idx="394">
                  <c:v>42964.565555555557</c:v>
                </c:pt>
                <c:pt idx="395">
                  <c:v>42964.565625000003</c:v>
                </c:pt>
                <c:pt idx="396">
                  <c:v>42964.565694444442</c:v>
                </c:pt>
                <c:pt idx="397">
                  <c:v>42964.565763888888</c:v>
                </c:pt>
                <c:pt idx="398">
                  <c:v>42964.565833333334</c:v>
                </c:pt>
                <c:pt idx="399">
                  <c:v>42964.56590277778</c:v>
                </c:pt>
                <c:pt idx="400">
                  <c:v>42964.565972222219</c:v>
                </c:pt>
                <c:pt idx="401">
                  <c:v>42964.566041666665</c:v>
                </c:pt>
                <c:pt idx="402">
                  <c:v>42964.566111111111</c:v>
                </c:pt>
                <c:pt idx="403">
                  <c:v>42964.566180555557</c:v>
                </c:pt>
                <c:pt idx="404">
                  <c:v>42964.566250000003</c:v>
                </c:pt>
                <c:pt idx="405">
                  <c:v>42964.566319444442</c:v>
                </c:pt>
                <c:pt idx="406">
                  <c:v>42964.566388888888</c:v>
                </c:pt>
                <c:pt idx="407">
                  <c:v>42964.566458333335</c:v>
                </c:pt>
                <c:pt idx="408">
                  <c:v>42964.566527777781</c:v>
                </c:pt>
                <c:pt idx="409">
                  <c:v>42964.56659722222</c:v>
                </c:pt>
                <c:pt idx="410">
                  <c:v>42964.566666666666</c:v>
                </c:pt>
                <c:pt idx="411">
                  <c:v>42964.566736111112</c:v>
                </c:pt>
                <c:pt idx="412">
                  <c:v>42964.566805555558</c:v>
                </c:pt>
                <c:pt idx="413">
                  <c:v>42964.566874999997</c:v>
                </c:pt>
                <c:pt idx="414">
                  <c:v>42964.566944444443</c:v>
                </c:pt>
                <c:pt idx="415">
                  <c:v>42964.567013888889</c:v>
                </c:pt>
                <c:pt idx="416">
                  <c:v>42964.567083333335</c:v>
                </c:pt>
                <c:pt idx="417">
                  <c:v>42964.567152777781</c:v>
                </c:pt>
                <c:pt idx="418">
                  <c:v>42964.56722222222</c:v>
                </c:pt>
                <c:pt idx="419">
                  <c:v>42964.567291666666</c:v>
                </c:pt>
                <c:pt idx="420">
                  <c:v>42964.567361111112</c:v>
                </c:pt>
                <c:pt idx="421">
                  <c:v>42964.567430555559</c:v>
                </c:pt>
                <c:pt idx="422">
                  <c:v>42964.567499999997</c:v>
                </c:pt>
                <c:pt idx="423">
                  <c:v>42964.567569444444</c:v>
                </c:pt>
                <c:pt idx="424">
                  <c:v>42964.56763888889</c:v>
                </c:pt>
                <c:pt idx="425">
                  <c:v>42964.567708333336</c:v>
                </c:pt>
                <c:pt idx="426">
                  <c:v>42964.567777777775</c:v>
                </c:pt>
                <c:pt idx="427">
                  <c:v>42964.567847222221</c:v>
                </c:pt>
                <c:pt idx="428">
                  <c:v>42964.567916666667</c:v>
                </c:pt>
                <c:pt idx="429">
                  <c:v>42964.567986111113</c:v>
                </c:pt>
                <c:pt idx="430">
                  <c:v>42964.568055555559</c:v>
                </c:pt>
                <c:pt idx="431">
                  <c:v>42964.568124999998</c:v>
                </c:pt>
                <c:pt idx="432">
                  <c:v>42964.568194444444</c:v>
                </c:pt>
                <c:pt idx="433">
                  <c:v>42964.56826388889</c:v>
                </c:pt>
                <c:pt idx="434">
                  <c:v>42964.568333333336</c:v>
                </c:pt>
                <c:pt idx="435">
                  <c:v>42964.568402777775</c:v>
                </c:pt>
                <c:pt idx="436">
                  <c:v>42964.568472222221</c:v>
                </c:pt>
                <c:pt idx="437">
                  <c:v>42964.568541666667</c:v>
                </c:pt>
                <c:pt idx="438">
                  <c:v>42964.568611111114</c:v>
                </c:pt>
                <c:pt idx="439">
                  <c:v>42964.568680555552</c:v>
                </c:pt>
                <c:pt idx="440">
                  <c:v>42964.568749999999</c:v>
                </c:pt>
                <c:pt idx="441">
                  <c:v>42964.568819444445</c:v>
                </c:pt>
                <c:pt idx="442">
                  <c:v>42964.568888888891</c:v>
                </c:pt>
                <c:pt idx="443">
                  <c:v>42964.568958333337</c:v>
                </c:pt>
                <c:pt idx="444">
                  <c:v>42964.569027777776</c:v>
                </c:pt>
                <c:pt idx="445">
                  <c:v>42964.569097222222</c:v>
                </c:pt>
                <c:pt idx="446">
                  <c:v>42964.569166666668</c:v>
                </c:pt>
                <c:pt idx="447">
                  <c:v>42964.569236111114</c:v>
                </c:pt>
                <c:pt idx="448">
                  <c:v>42964.569305555553</c:v>
                </c:pt>
                <c:pt idx="449">
                  <c:v>42964.569374999999</c:v>
                </c:pt>
                <c:pt idx="450">
                  <c:v>42964.569444444445</c:v>
                </c:pt>
                <c:pt idx="451">
                  <c:v>42964.569513888891</c:v>
                </c:pt>
                <c:pt idx="452">
                  <c:v>42964.56958333333</c:v>
                </c:pt>
                <c:pt idx="453">
                  <c:v>42964.569652777776</c:v>
                </c:pt>
                <c:pt idx="454">
                  <c:v>42964.569722222222</c:v>
                </c:pt>
                <c:pt idx="455">
                  <c:v>42964.569791666669</c:v>
                </c:pt>
                <c:pt idx="456">
                  <c:v>42964.569861111115</c:v>
                </c:pt>
                <c:pt idx="457">
                  <c:v>42964.569930555554</c:v>
                </c:pt>
                <c:pt idx="458">
                  <c:v>42964.57</c:v>
                </c:pt>
                <c:pt idx="459">
                  <c:v>42964.570069444446</c:v>
                </c:pt>
                <c:pt idx="460">
                  <c:v>42964.570138888892</c:v>
                </c:pt>
                <c:pt idx="461">
                  <c:v>42964.570208333331</c:v>
                </c:pt>
                <c:pt idx="462">
                  <c:v>42964.570277777777</c:v>
                </c:pt>
                <c:pt idx="463">
                  <c:v>42964.570347222223</c:v>
                </c:pt>
                <c:pt idx="464">
                  <c:v>42964.570416666669</c:v>
                </c:pt>
                <c:pt idx="465">
                  <c:v>42964.570486111108</c:v>
                </c:pt>
                <c:pt idx="466">
                  <c:v>42964.570555555554</c:v>
                </c:pt>
                <c:pt idx="467">
                  <c:v>42964.570625</c:v>
                </c:pt>
                <c:pt idx="468">
                  <c:v>42964.570694444446</c:v>
                </c:pt>
                <c:pt idx="469">
                  <c:v>42964.570763888885</c:v>
                </c:pt>
                <c:pt idx="470">
                  <c:v>42964.570833333331</c:v>
                </c:pt>
                <c:pt idx="471">
                  <c:v>42964.570902777778</c:v>
                </c:pt>
                <c:pt idx="472">
                  <c:v>42964.570972222224</c:v>
                </c:pt>
                <c:pt idx="473">
                  <c:v>42964.57104166667</c:v>
                </c:pt>
                <c:pt idx="474">
                  <c:v>42964.571111111109</c:v>
                </c:pt>
                <c:pt idx="475">
                  <c:v>42964.571180555555</c:v>
                </c:pt>
                <c:pt idx="476">
                  <c:v>42964.571250000001</c:v>
                </c:pt>
                <c:pt idx="477">
                  <c:v>42964.571319444447</c:v>
                </c:pt>
                <c:pt idx="478">
                  <c:v>42964.571388888886</c:v>
                </c:pt>
                <c:pt idx="479">
                  <c:v>42964.571458333332</c:v>
                </c:pt>
                <c:pt idx="480">
                  <c:v>42964.571527777778</c:v>
                </c:pt>
                <c:pt idx="481">
                  <c:v>42964.571597222224</c:v>
                </c:pt>
                <c:pt idx="482">
                  <c:v>42964.571666666663</c:v>
                </c:pt>
                <c:pt idx="483">
                  <c:v>42964.571736111109</c:v>
                </c:pt>
                <c:pt idx="484">
                  <c:v>42964.571805555555</c:v>
                </c:pt>
                <c:pt idx="485">
                  <c:v>42964.571875000001</c:v>
                </c:pt>
                <c:pt idx="486">
                  <c:v>42964.571944444448</c:v>
                </c:pt>
                <c:pt idx="487">
                  <c:v>42964.572013888886</c:v>
                </c:pt>
                <c:pt idx="488">
                  <c:v>42964.572083333333</c:v>
                </c:pt>
                <c:pt idx="489">
                  <c:v>42964.572152777779</c:v>
                </c:pt>
                <c:pt idx="490">
                  <c:v>42964.572222222225</c:v>
                </c:pt>
                <c:pt idx="491">
                  <c:v>42964.572291666664</c:v>
                </c:pt>
                <c:pt idx="492">
                  <c:v>42964.57236111111</c:v>
                </c:pt>
                <c:pt idx="493">
                  <c:v>42964.572430555556</c:v>
                </c:pt>
                <c:pt idx="494">
                  <c:v>42964.572500000002</c:v>
                </c:pt>
                <c:pt idx="495">
                  <c:v>42964.572569444441</c:v>
                </c:pt>
                <c:pt idx="496">
                  <c:v>42964.572638888887</c:v>
                </c:pt>
                <c:pt idx="497">
                  <c:v>42964.572708333333</c:v>
                </c:pt>
                <c:pt idx="498">
                  <c:v>42964.572777777779</c:v>
                </c:pt>
                <c:pt idx="499">
                  <c:v>42964.572847222225</c:v>
                </c:pt>
                <c:pt idx="500">
                  <c:v>42964.572916666664</c:v>
                </c:pt>
                <c:pt idx="501">
                  <c:v>42964.57298611111</c:v>
                </c:pt>
                <c:pt idx="502">
                  <c:v>42964.573055555556</c:v>
                </c:pt>
                <c:pt idx="503">
                  <c:v>42964.573125000003</c:v>
                </c:pt>
                <c:pt idx="504">
                  <c:v>42964.573194444441</c:v>
                </c:pt>
                <c:pt idx="505">
                  <c:v>42964.573263888888</c:v>
                </c:pt>
                <c:pt idx="506">
                  <c:v>42964.573333333334</c:v>
                </c:pt>
                <c:pt idx="507">
                  <c:v>42964.57340277778</c:v>
                </c:pt>
                <c:pt idx="508">
                  <c:v>42964.573472222219</c:v>
                </c:pt>
                <c:pt idx="509">
                  <c:v>42964.573541666665</c:v>
                </c:pt>
                <c:pt idx="510">
                  <c:v>42964.573611111111</c:v>
                </c:pt>
                <c:pt idx="511">
                  <c:v>42964.573680555557</c:v>
                </c:pt>
                <c:pt idx="512">
                  <c:v>42964.573750000003</c:v>
                </c:pt>
                <c:pt idx="513">
                  <c:v>42964.573819444442</c:v>
                </c:pt>
                <c:pt idx="514">
                  <c:v>42964.573888888888</c:v>
                </c:pt>
                <c:pt idx="515">
                  <c:v>42964.573958333334</c:v>
                </c:pt>
                <c:pt idx="516">
                  <c:v>42964.57402777778</c:v>
                </c:pt>
                <c:pt idx="517">
                  <c:v>42964.574097222219</c:v>
                </c:pt>
                <c:pt idx="518">
                  <c:v>42964.574166666665</c:v>
                </c:pt>
                <c:pt idx="519">
                  <c:v>42964.574236111112</c:v>
                </c:pt>
                <c:pt idx="520">
                  <c:v>42964.574305555558</c:v>
                </c:pt>
                <c:pt idx="521">
                  <c:v>42964.574374999997</c:v>
                </c:pt>
                <c:pt idx="522">
                  <c:v>42964.574444444443</c:v>
                </c:pt>
                <c:pt idx="523">
                  <c:v>42964.574513888889</c:v>
                </c:pt>
                <c:pt idx="524">
                  <c:v>42964.574583333335</c:v>
                </c:pt>
                <c:pt idx="525">
                  <c:v>42964.574652777781</c:v>
                </c:pt>
                <c:pt idx="526">
                  <c:v>42964.57472222222</c:v>
                </c:pt>
                <c:pt idx="527">
                  <c:v>42964.574791666666</c:v>
                </c:pt>
                <c:pt idx="528">
                  <c:v>42964.574861111112</c:v>
                </c:pt>
                <c:pt idx="529">
                  <c:v>42964.574930555558</c:v>
                </c:pt>
                <c:pt idx="530">
                  <c:v>42964.574999999997</c:v>
                </c:pt>
                <c:pt idx="531">
                  <c:v>42964.575069444443</c:v>
                </c:pt>
                <c:pt idx="532">
                  <c:v>42964.575138888889</c:v>
                </c:pt>
                <c:pt idx="533">
                  <c:v>42964.575208333335</c:v>
                </c:pt>
                <c:pt idx="534">
                  <c:v>42964.575277777774</c:v>
                </c:pt>
                <c:pt idx="535">
                  <c:v>42964.57534722222</c:v>
                </c:pt>
                <c:pt idx="536">
                  <c:v>42964.575416666667</c:v>
                </c:pt>
                <c:pt idx="537">
                  <c:v>42964.575486111113</c:v>
                </c:pt>
                <c:pt idx="538">
                  <c:v>42964.575555555559</c:v>
                </c:pt>
                <c:pt idx="539">
                  <c:v>42964.575624999998</c:v>
                </c:pt>
                <c:pt idx="540">
                  <c:v>42964.575694444444</c:v>
                </c:pt>
                <c:pt idx="541">
                  <c:v>42964.57576388889</c:v>
                </c:pt>
                <c:pt idx="542">
                  <c:v>42964.575833333336</c:v>
                </c:pt>
                <c:pt idx="543">
                  <c:v>42964.575902777775</c:v>
                </c:pt>
                <c:pt idx="544">
                  <c:v>42964.575972222221</c:v>
                </c:pt>
                <c:pt idx="545">
                  <c:v>42964.576041666667</c:v>
                </c:pt>
                <c:pt idx="546">
                  <c:v>42964.576111111113</c:v>
                </c:pt>
                <c:pt idx="547">
                  <c:v>42964.576180555552</c:v>
                </c:pt>
                <c:pt idx="548">
                  <c:v>42964.576249999998</c:v>
                </c:pt>
                <c:pt idx="549">
                  <c:v>42964.576319444444</c:v>
                </c:pt>
                <c:pt idx="550">
                  <c:v>42964.576388888891</c:v>
                </c:pt>
                <c:pt idx="551">
                  <c:v>42964.576458333337</c:v>
                </c:pt>
                <c:pt idx="552">
                  <c:v>42964.576527777775</c:v>
                </c:pt>
                <c:pt idx="553">
                  <c:v>42964.576597222222</c:v>
                </c:pt>
                <c:pt idx="554">
                  <c:v>42964.576666666668</c:v>
                </c:pt>
                <c:pt idx="555">
                  <c:v>42964.576736111114</c:v>
                </c:pt>
                <c:pt idx="556">
                  <c:v>42964.576805555553</c:v>
                </c:pt>
                <c:pt idx="557">
                  <c:v>42964.576874999999</c:v>
                </c:pt>
                <c:pt idx="558">
                  <c:v>42964.576944444445</c:v>
                </c:pt>
                <c:pt idx="559">
                  <c:v>42964.577013888891</c:v>
                </c:pt>
                <c:pt idx="560">
                  <c:v>42964.57708333333</c:v>
                </c:pt>
                <c:pt idx="561">
                  <c:v>42964.577152777776</c:v>
                </c:pt>
                <c:pt idx="562">
                  <c:v>42964.577222222222</c:v>
                </c:pt>
                <c:pt idx="563">
                  <c:v>42964.577291666668</c:v>
                </c:pt>
                <c:pt idx="564">
                  <c:v>42964.577361111114</c:v>
                </c:pt>
                <c:pt idx="565">
                  <c:v>42964.577430555553</c:v>
                </c:pt>
                <c:pt idx="566">
                  <c:v>42964.577499999999</c:v>
                </c:pt>
                <c:pt idx="567">
                  <c:v>42964.577569444446</c:v>
                </c:pt>
                <c:pt idx="568">
                  <c:v>42964.577638888892</c:v>
                </c:pt>
                <c:pt idx="569">
                  <c:v>42964.577708333331</c:v>
                </c:pt>
                <c:pt idx="570">
                  <c:v>42964.577777777777</c:v>
                </c:pt>
                <c:pt idx="571">
                  <c:v>42964.577847222223</c:v>
                </c:pt>
                <c:pt idx="572">
                  <c:v>42964.577916666669</c:v>
                </c:pt>
                <c:pt idx="573">
                  <c:v>42964.577986111108</c:v>
                </c:pt>
                <c:pt idx="574">
                  <c:v>42964.578055555554</c:v>
                </c:pt>
                <c:pt idx="575">
                  <c:v>42964.578125</c:v>
                </c:pt>
                <c:pt idx="576">
                  <c:v>42964.578194444446</c:v>
                </c:pt>
                <c:pt idx="577">
                  <c:v>42964.578263888892</c:v>
                </c:pt>
                <c:pt idx="578">
                  <c:v>42964.578333333331</c:v>
                </c:pt>
                <c:pt idx="579">
                  <c:v>42964.578402777777</c:v>
                </c:pt>
                <c:pt idx="580">
                  <c:v>42964.578472222223</c:v>
                </c:pt>
                <c:pt idx="581">
                  <c:v>42964.578541666669</c:v>
                </c:pt>
                <c:pt idx="582">
                  <c:v>42964.578611111108</c:v>
                </c:pt>
                <c:pt idx="583">
                  <c:v>42964.578680555554</c:v>
                </c:pt>
                <c:pt idx="584">
                  <c:v>42964.578750000001</c:v>
                </c:pt>
                <c:pt idx="585">
                  <c:v>42964.578819444447</c:v>
                </c:pt>
                <c:pt idx="586">
                  <c:v>42964.578888888886</c:v>
                </c:pt>
                <c:pt idx="587">
                  <c:v>42964.578958333332</c:v>
                </c:pt>
                <c:pt idx="588">
                  <c:v>42964.579027777778</c:v>
                </c:pt>
                <c:pt idx="589">
                  <c:v>42964.579097222224</c:v>
                </c:pt>
                <c:pt idx="590">
                  <c:v>42964.57916666667</c:v>
                </c:pt>
                <c:pt idx="591">
                  <c:v>42964.579236111109</c:v>
                </c:pt>
                <c:pt idx="592">
                  <c:v>42964.579305555555</c:v>
                </c:pt>
                <c:pt idx="593">
                  <c:v>42964.579375000001</c:v>
                </c:pt>
                <c:pt idx="594">
                  <c:v>42964.579444444447</c:v>
                </c:pt>
                <c:pt idx="595">
                  <c:v>42964.579513888886</c:v>
                </c:pt>
                <c:pt idx="596">
                  <c:v>42964.579583333332</c:v>
                </c:pt>
                <c:pt idx="597">
                  <c:v>42964.579652777778</c:v>
                </c:pt>
                <c:pt idx="598">
                  <c:v>42964.579722222225</c:v>
                </c:pt>
                <c:pt idx="599">
                  <c:v>42964.579791666663</c:v>
                </c:pt>
                <c:pt idx="600">
                  <c:v>42964.579861111109</c:v>
                </c:pt>
                <c:pt idx="601">
                  <c:v>42964.579930555556</c:v>
                </c:pt>
                <c:pt idx="602">
                  <c:v>42964.58</c:v>
                </c:pt>
                <c:pt idx="603">
                  <c:v>42964.580069444448</c:v>
                </c:pt>
                <c:pt idx="604">
                  <c:v>42964.580138888887</c:v>
                </c:pt>
                <c:pt idx="605">
                  <c:v>42964.580208333333</c:v>
                </c:pt>
                <c:pt idx="606">
                  <c:v>42964.580277777779</c:v>
                </c:pt>
                <c:pt idx="607">
                  <c:v>42964.580347222225</c:v>
                </c:pt>
                <c:pt idx="608">
                  <c:v>42964.580416666664</c:v>
                </c:pt>
                <c:pt idx="609">
                  <c:v>42964.58048611111</c:v>
                </c:pt>
                <c:pt idx="610">
                  <c:v>42964.580555555556</c:v>
                </c:pt>
                <c:pt idx="611">
                  <c:v>42964.580625000002</c:v>
                </c:pt>
                <c:pt idx="612">
                  <c:v>42964.580694444441</c:v>
                </c:pt>
                <c:pt idx="613">
                  <c:v>42964.580763888887</c:v>
                </c:pt>
                <c:pt idx="614">
                  <c:v>42964.580833333333</c:v>
                </c:pt>
                <c:pt idx="615">
                  <c:v>42964.58090277778</c:v>
                </c:pt>
                <c:pt idx="616">
                  <c:v>42964.580972222226</c:v>
                </c:pt>
                <c:pt idx="617">
                  <c:v>42964.581041666665</c:v>
                </c:pt>
                <c:pt idx="618">
                  <c:v>42964.581111111111</c:v>
                </c:pt>
                <c:pt idx="619">
                  <c:v>42964.581180555557</c:v>
                </c:pt>
                <c:pt idx="620">
                  <c:v>42964.581250000003</c:v>
                </c:pt>
                <c:pt idx="621">
                  <c:v>42964.581319444442</c:v>
                </c:pt>
                <c:pt idx="622">
                  <c:v>42964.581388888888</c:v>
                </c:pt>
                <c:pt idx="623">
                  <c:v>42964.581458333334</c:v>
                </c:pt>
                <c:pt idx="624">
                  <c:v>42964.58152777778</c:v>
                </c:pt>
                <c:pt idx="625">
                  <c:v>42964.581597222219</c:v>
                </c:pt>
                <c:pt idx="626">
                  <c:v>42964.581666666665</c:v>
                </c:pt>
                <c:pt idx="627">
                  <c:v>42964.581736111111</c:v>
                </c:pt>
                <c:pt idx="628">
                  <c:v>42964.581805555557</c:v>
                </c:pt>
                <c:pt idx="629">
                  <c:v>42964.581875000003</c:v>
                </c:pt>
                <c:pt idx="630">
                  <c:v>42964.581944444442</c:v>
                </c:pt>
                <c:pt idx="631">
                  <c:v>42964.582013888888</c:v>
                </c:pt>
                <c:pt idx="632">
                  <c:v>42964.582083333335</c:v>
                </c:pt>
                <c:pt idx="633">
                  <c:v>42964.582152777781</c:v>
                </c:pt>
                <c:pt idx="634">
                  <c:v>42964.58222222222</c:v>
                </c:pt>
                <c:pt idx="635">
                  <c:v>42964.582291666666</c:v>
                </c:pt>
                <c:pt idx="636">
                  <c:v>42964.582361111112</c:v>
                </c:pt>
                <c:pt idx="637">
                  <c:v>42964.582430555558</c:v>
                </c:pt>
                <c:pt idx="638">
                  <c:v>42964.582499999997</c:v>
                </c:pt>
                <c:pt idx="639">
                  <c:v>42964.582569444443</c:v>
                </c:pt>
                <c:pt idx="640">
                  <c:v>42964.582638888889</c:v>
                </c:pt>
                <c:pt idx="641">
                  <c:v>42964.582708333335</c:v>
                </c:pt>
                <c:pt idx="642">
                  <c:v>42964.582777777781</c:v>
                </c:pt>
                <c:pt idx="643">
                  <c:v>42964.58284722222</c:v>
                </c:pt>
                <c:pt idx="644">
                  <c:v>42964.582916666666</c:v>
                </c:pt>
                <c:pt idx="645">
                  <c:v>42964.582986111112</c:v>
                </c:pt>
                <c:pt idx="646">
                  <c:v>42964.583055555559</c:v>
                </c:pt>
                <c:pt idx="647">
                  <c:v>42964.583124999997</c:v>
                </c:pt>
                <c:pt idx="648">
                  <c:v>42964.583194444444</c:v>
                </c:pt>
                <c:pt idx="649">
                  <c:v>42964.58326388889</c:v>
                </c:pt>
                <c:pt idx="650">
                  <c:v>42964.583333333336</c:v>
                </c:pt>
                <c:pt idx="651">
                  <c:v>42964.583402777775</c:v>
                </c:pt>
                <c:pt idx="652">
                  <c:v>42964.583472222221</c:v>
                </c:pt>
                <c:pt idx="653">
                  <c:v>42964.583541666667</c:v>
                </c:pt>
                <c:pt idx="654">
                  <c:v>42964.583611111113</c:v>
                </c:pt>
                <c:pt idx="655">
                  <c:v>42964.583680555559</c:v>
                </c:pt>
                <c:pt idx="656">
                  <c:v>42964.583749999998</c:v>
                </c:pt>
                <c:pt idx="657">
                  <c:v>42964.583819444444</c:v>
                </c:pt>
                <c:pt idx="658">
                  <c:v>42964.58388888889</c:v>
                </c:pt>
                <c:pt idx="659">
                  <c:v>42964.583958333336</c:v>
                </c:pt>
                <c:pt idx="660">
                  <c:v>42964.584027777775</c:v>
                </c:pt>
                <c:pt idx="661">
                  <c:v>42964.584097222221</c:v>
                </c:pt>
                <c:pt idx="662">
                  <c:v>42964.584166666667</c:v>
                </c:pt>
                <c:pt idx="663">
                  <c:v>42964.584236111114</c:v>
                </c:pt>
                <c:pt idx="664">
                  <c:v>42964.584305555552</c:v>
                </c:pt>
                <c:pt idx="665">
                  <c:v>42964.584374999999</c:v>
                </c:pt>
                <c:pt idx="666">
                  <c:v>42964.584444444445</c:v>
                </c:pt>
                <c:pt idx="667">
                  <c:v>42964.584513888891</c:v>
                </c:pt>
                <c:pt idx="668">
                  <c:v>42964.584583333337</c:v>
                </c:pt>
                <c:pt idx="669">
                  <c:v>42964.584652777776</c:v>
                </c:pt>
                <c:pt idx="670">
                  <c:v>42964.584722222222</c:v>
                </c:pt>
                <c:pt idx="671">
                  <c:v>42964.584791666668</c:v>
                </c:pt>
                <c:pt idx="672">
                  <c:v>42964.584861111114</c:v>
                </c:pt>
                <c:pt idx="673">
                  <c:v>42964.584930555553</c:v>
                </c:pt>
                <c:pt idx="674">
                  <c:v>42964.584999999999</c:v>
                </c:pt>
                <c:pt idx="675">
                  <c:v>42964.585069444445</c:v>
                </c:pt>
                <c:pt idx="676">
                  <c:v>42964.585138888891</c:v>
                </c:pt>
                <c:pt idx="677">
                  <c:v>42964.58520833333</c:v>
                </c:pt>
                <c:pt idx="678">
                  <c:v>42964.585277777776</c:v>
                </c:pt>
                <c:pt idx="679">
                  <c:v>42964.585347222222</c:v>
                </c:pt>
                <c:pt idx="680">
                  <c:v>42964.585416666669</c:v>
                </c:pt>
                <c:pt idx="681">
                  <c:v>42964.585486111115</c:v>
                </c:pt>
                <c:pt idx="682">
                  <c:v>42964.585555555554</c:v>
                </c:pt>
                <c:pt idx="683">
                  <c:v>42964.585625</c:v>
                </c:pt>
                <c:pt idx="684">
                  <c:v>42964.585694444446</c:v>
                </c:pt>
                <c:pt idx="685">
                  <c:v>42964.585763888892</c:v>
                </c:pt>
              </c:numCache>
            </c:numRef>
          </c:xVal>
          <c:yVal>
            <c:numRef>
              <c:f>'Non-Intrusive HS (3)'!$M$17:$M$1000</c:f>
              <c:numCache>
                <c:formatCode>0.00</c:formatCode>
                <c:ptCount val="984"/>
                <c:pt idx="0">
                  <c:v>89.465031605468752</c:v>
                </c:pt>
                <c:pt idx="1">
                  <c:v>89.078685572876594</c:v>
                </c:pt>
                <c:pt idx="2">
                  <c:v>88.310419140324498</c:v>
                </c:pt>
                <c:pt idx="3">
                  <c:v>88.664300644426618</c:v>
                </c:pt>
                <c:pt idx="4">
                  <c:v>88.567048881896554</c:v>
                </c:pt>
                <c:pt idx="5">
                  <c:v>88.782282048177066</c:v>
                </c:pt>
                <c:pt idx="6">
                  <c:v>89.356614870052084</c:v>
                </c:pt>
                <c:pt idx="7">
                  <c:v>89.763299833927164</c:v>
                </c:pt>
                <c:pt idx="8">
                  <c:v>88.562698134482758</c:v>
                </c:pt>
                <c:pt idx="9">
                  <c:v>88.20361607191505</c:v>
                </c:pt>
                <c:pt idx="10">
                  <c:v>88.703969988853245</c:v>
                </c:pt>
                <c:pt idx="11">
                  <c:v>88.319835273857237</c:v>
                </c:pt>
                <c:pt idx="12">
                  <c:v>89.491893320112169</c:v>
                </c:pt>
                <c:pt idx="13">
                  <c:v>89.851029101684034</c:v>
                </c:pt>
                <c:pt idx="14">
                  <c:v>89.539673131139637</c:v>
                </c:pt>
                <c:pt idx="15">
                  <c:v>88.843512797598066</c:v>
                </c:pt>
                <c:pt idx="16">
                  <c:v>89.103689624238783</c:v>
                </c:pt>
                <c:pt idx="17">
                  <c:v>89.148418658908497</c:v>
                </c:pt>
                <c:pt idx="18">
                  <c:v>89.483769346945309</c:v>
                </c:pt>
                <c:pt idx="19">
                  <c:v>89.268491634001577</c:v>
                </c:pt>
                <c:pt idx="20">
                  <c:v>88.4223074742536</c:v>
                </c:pt>
                <c:pt idx="21">
                  <c:v>88.999903488218294</c:v>
                </c:pt>
                <c:pt idx="22">
                  <c:v>89.838915329092359</c:v>
                </c:pt>
                <c:pt idx="23">
                  <c:v>89.743954385590357</c:v>
                </c:pt>
                <c:pt idx="24">
                  <c:v>88.808175992552151</c:v>
                </c:pt>
                <c:pt idx="25">
                  <c:v>89.669481197600319</c:v>
                </c:pt>
                <c:pt idx="26">
                  <c:v>90.029322404144594</c:v>
                </c:pt>
                <c:pt idx="27">
                  <c:v>90.175657316427987</c:v>
                </c:pt>
                <c:pt idx="28">
                  <c:v>90.512971014594385</c:v>
                </c:pt>
                <c:pt idx="29">
                  <c:v>90.030796822746993</c:v>
                </c:pt>
                <c:pt idx="30">
                  <c:v>89.745170190733759</c:v>
                </c:pt>
                <c:pt idx="31">
                  <c:v>90.390914698483115</c:v>
                </c:pt>
                <c:pt idx="32">
                  <c:v>90.509015668019259</c:v>
                </c:pt>
                <c:pt idx="33">
                  <c:v>89.908645825553762</c:v>
                </c:pt>
                <c:pt idx="34">
                  <c:v>90.769914136922154</c:v>
                </c:pt>
                <c:pt idx="35">
                  <c:v>91.175044081046508</c:v>
                </c:pt>
                <c:pt idx="36">
                  <c:v>90.766445450714286</c:v>
                </c:pt>
                <c:pt idx="37">
                  <c:v>90.861309772311373</c:v>
                </c:pt>
                <c:pt idx="38">
                  <c:v>89.925109528821409</c:v>
                </c:pt>
                <c:pt idx="39">
                  <c:v>90.93180850226905</c:v>
                </c:pt>
                <c:pt idx="40">
                  <c:v>91.911295516775112</c:v>
                </c:pt>
                <c:pt idx="41">
                  <c:v>92.489404956232931</c:v>
                </c:pt>
                <c:pt idx="42">
                  <c:v>92.513557575349097</c:v>
                </c:pt>
                <c:pt idx="43">
                  <c:v>91.91882237346185</c:v>
                </c:pt>
                <c:pt idx="44">
                  <c:v>91.439129114024098</c:v>
                </c:pt>
                <c:pt idx="45">
                  <c:v>92.176403816474362</c:v>
                </c:pt>
                <c:pt idx="46">
                  <c:v>92.611944484558578</c:v>
                </c:pt>
                <c:pt idx="47">
                  <c:v>93.222381401999172</c:v>
                </c:pt>
                <c:pt idx="48">
                  <c:v>93.17111083799999</c:v>
                </c:pt>
                <c:pt idx="49">
                  <c:v>92.927917454715285</c:v>
                </c:pt>
                <c:pt idx="50">
                  <c:v>92.727009152455864</c:v>
                </c:pt>
                <c:pt idx="51">
                  <c:v>93.229961782325589</c:v>
                </c:pt>
                <c:pt idx="52">
                  <c:v>94.053954164827317</c:v>
                </c:pt>
                <c:pt idx="53">
                  <c:v>94.152477448642557</c:v>
                </c:pt>
                <c:pt idx="54">
                  <c:v>94.251005969807238</c:v>
                </c:pt>
                <c:pt idx="55">
                  <c:v>93.846589368697764</c:v>
                </c:pt>
                <c:pt idx="56">
                  <c:v>93.504188660963109</c:v>
                </c:pt>
                <c:pt idx="57">
                  <c:v>93.483333349405612</c:v>
                </c:pt>
                <c:pt idx="58">
                  <c:v>92.928896277897266</c:v>
                </c:pt>
                <c:pt idx="59">
                  <c:v>93.099497039204849</c:v>
                </c:pt>
                <c:pt idx="60">
                  <c:v>93.280291918345384</c:v>
                </c:pt>
                <c:pt idx="61">
                  <c:v>92.991404296248987</c:v>
                </c:pt>
                <c:pt idx="62">
                  <c:v>92.795945850076308</c:v>
                </c:pt>
                <c:pt idx="63">
                  <c:v>92.406081769706816</c:v>
                </c:pt>
                <c:pt idx="64">
                  <c:v>92.290330980389868</c:v>
                </c:pt>
                <c:pt idx="65">
                  <c:v>92.022295738060237</c:v>
                </c:pt>
                <c:pt idx="66">
                  <c:v>92.19229227993165</c:v>
                </c:pt>
                <c:pt idx="67">
                  <c:v>92.715397602475932</c:v>
                </c:pt>
                <c:pt idx="68">
                  <c:v>93.003006115357124</c:v>
                </c:pt>
                <c:pt idx="69">
                  <c:v>92.310135261795182</c:v>
                </c:pt>
                <c:pt idx="70">
                  <c:v>92.454055023662661</c:v>
                </c:pt>
                <c:pt idx="71">
                  <c:v>93.551076772261425</c:v>
                </c:pt>
                <c:pt idx="72">
                  <c:v>93.991764403983964</c:v>
                </c:pt>
                <c:pt idx="73">
                  <c:v>94.108073842825036</c:v>
                </c:pt>
                <c:pt idx="74">
                  <c:v>93.918380157046556</c:v>
                </c:pt>
                <c:pt idx="75">
                  <c:v>94.110642270914923</c:v>
                </c:pt>
                <c:pt idx="76">
                  <c:v>94.017333344991968</c:v>
                </c:pt>
                <c:pt idx="77">
                  <c:v>94.118861240802559</c:v>
                </c:pt>
                <c:pt idx="78">
                  <c:v>93.736863575987144</c:v>
                </c:pt>
                <c:pt idx="79">
                  <c:v>93.426267811212867</c:v>
                </c:pt>
                <c:pt idx="80">
                  <c:v>93.313153409092365</c:v>
                </c:pt>
                <c:pt idx="81">
                  <c:v>92.831318283244983</c:v>
                </c:pt>
                <c:pt idx="82">
                  <c:v>92.639399080674707</c:v>
                </c:pt>
                <c:pt idx="83">
                  <c:v>93.119197087100403</c:v>
                </c:pt>
                <c:pt idx="84">
                  <c:v>93.096490657580404</c:v>
                </c:pt>
                <c:pt idx="85">
                  <c:v>92.905941529453386</c:v>
                </c:pt>
                <c:pt idx="86">
                  <c:v>93.728888234975855</c:v>
                </c:pt>
                <c:pt idx="87">
                  <c:v>93.002993453922812</c:v>
                </c:pt>
                <c:pt idx="88">
                  <c:v>93.143903600826647</c:v>
                </c:pt>
                <c:pt idx="89">
                  <c:v>93.658083190281602</c:v>
                </c:pt>
                <c:pt idx="90">
                  <c:v>93.938067424275346</c:v>
                </c:pt>
                <c:pt idx="91">
                  <c:v>93.649471210990328</c:v>
                </c:pt>
                <c:pt idx="92">
                  <c:v>93.725957119580968</c:v>
                </c:pt>
                <c:pt idx="93">
                  <c:v>94.20888602753827</c:v>
                </c:pt>
                <c:pt idx="94">
                  <c:v>94.307738168896037</c:v>
                </c:pt>
                <c:pt idx="95">
                  <c:v>94.734823463797269</c:v>
                </c:pt>
                <c:pt idx="96">
                  <c:v>95.215986505249404</c:v>
                </c:pt>
                <c:pt idx="97">
                  <c:v>95.220662852574421</c:v>
                </c:pt>
                <c:pt idx="98">
                  <c:v>95.392500315700474</c:v>
                </c:pt>
                <c:pt idx="99">
                  <c:v>95.264855008032129</c:v>
                </c:pt>
                <c:pt idx="100">
                  <c:v>95.267183981772504</c:v>
                </c:pt>
                <c:pt idx="101">
                  <c:v>95.669556938236965</c:v>
                </c:pt>
                <c:pt idx="102">
                  <c:v>95.249763921814164</c:v>
                </c:pt>
                <c:pt idx="103">
                  <c:v>94.482159211440077</c:v>
                </c:pt>
                <c:pt idx="104">
                  <c:v>93.885696074066033</c:v>
                </c:pt>
                <c:pt idx="105">
                  <c:v>94.679615679300085</c:v>
                </c:pt>
                <c:pt idx="106">
                  <c:v>95.085948842773306</c:v>
                </c:pt>
                <c:pt idx="107">
                  <c:v>94.147130248204832</c:v>
                </c:pt>
                <c:pt idx="108">
                  <c:v>94.053695834931716</c:v>
                </c:pt>
                <c:pt idx="109">
                  <c:v>94.97635784974257</c:v>
                </c:pt>
                <c:pt idx="110">
                  <c:v>94.731081178270458</c:v>
                </c:pt>
                <c:pt idx="111">
                  <c:v>95.310301822431782</c:v>
                </c:pt>
                <c:pt idx="112">
                  <c:v>95.833012893684625</c:v>
                </c:pt>
                <c:pt idx="113">
                  <c:v>95.893750848615582</c:v>
                </c:pt>
                <c:pt idx="114">
                  <c:v>96.09139938739969</c:v>
                </c:pt>
                <c:pt idx="115">
                  <c:v>95.921086575000004</c:v>
                </c:pt>
                <c:pt idx="116">
                  <c:v>95.252572005653576</c:v>
                </c:pt>
                <c:pt idx="117">
                  <c:v>94.525712426941567</c:v>
                </c:pt>
                <c:pt idx="118">
                  <c:v>94.026660538020835</c:v>
                </c:pt>
                <c:pt idx="119">
                  <c:v>93.791217611456645</c:v>
                </c:pt>
                <c:pt idx="120">
                  <c:v>93.722511178152615</c:v>
                </c:pt>
                <c:pt idx="121">
                  <c:v>93.282031066078602</c:v>
                </c:pt>
                <c:pt idx="122">
                  <c:v>93.036943299919926</c:v>
                </c:pt>
                <c:pt idx="123">
                  <c:v>92.962513745279978</c:v>
                </c:pt>
                <c:pt idx="124">
                  <c:v>93.494157060897436</c:v>
                </c:pt>
                <c:pt idx="125">
                  <c:v>92.941733198038435</c:v>
                </c:pt>
                <c:pt idx="126">
                  <c:v>93.016205740665072</c:v>
                </c:pt>
                <c:pt idx="127">
                  <c:v>93.422868548919141</c:v>
                </c:pt>
                <c:pt idx="128">
                  <c:v>92.654580572297846</c:v>
                </c:pt>
                <c:pt idx="129">
                  <c:v>92.364909018414721</c:v>
                </c:pt>
                <c:pt idx="130">
                  <c:v>92.619802967514019</c:v>
                </c:pt>
                <c:pt idx="131">
                  <c:v>93.140129536402895</c:v>
                </c:pt>
                <c:pt idx="132">
                  <c:v>93.309257898296011</c:v>
                </c:pt>
                <c:pt idx="133">
                  <c:v>93.116975769999982</c:v>
                </c:pt>
                <c:pt idx="134">
                  <c:v>92.464163928577136</c:v>
                </c:pt>
                <c:pt idx="135">
                  <c:v>92.41980984489993</c:v>
                </c:pt>
                <c:pt idx="136">
                  <c:v>93.834771395737192</c:v>
                </c:pt>
                <c:pt idx="137">
                  <c:v>93.855345878526833</c:v>
                </c:pt>
                <c:pt idx="138">
                  <c:v>93.759643476285035</c:v>
                </c:pt>
                <c:pt idx="139">
                  <c:v>93.705297363932857</c:v>
                </c:pt>
                <c:pt idx="140">
                  <c:v>93.397758240544007</c:v>
                </c:pt>
                <c:pt idx="141">
                  <c:v>93.971513282464002</c:v>
                </c:pt>
                <c:pt idx="142">
                  <c:v>94.431620749095273</c:v>
                </c:pt>
                <c:pt idx="143">
                  <c:v>94.189209602318158</c:v>
                </c:pt>
                <c:pt idx="144">
                  <c:v>94.649154438432006</c:v>
                </c:pt>
                <c:pt idx="145">
                  <c:v>94.458401289140014</c:v>
                </c:pt>
                <c:pt idx="146">
                  <c:v>94.439347463286637</c:v>
                </c:pt>
                <c:pt idx="147">
                  <c:v>94.613389278782051</c:v>
                </c:pt>
                <c:pt idx="148">
                  <c:v>95.475513915320519</c:v>
                </c:pt>
                <c:pt idx="149">
                  <c:v>94.730617870916731</c:v>
                </c:pt>
                <c:pt idx="150">
                  <c:v>94.778819732043274</c:v>
                </c:pt>
                <c:pt idx="151">
                  <c:v>94.435891684711976</c:v>
                </c:pt>
                <c:pt idx="152">
                  <c:v>94.242039628671989</c:v>
                </c:pt>
                <c:pt idx="153">
                  <c:v>94.413208555196135</c:v>
                </c:pt>
                <c:pt idx="154">
                  <c:v>94.626141399239998</c:v>
                </c:pt>
                <c:pt idx="155">
                  <c:v>95.010773886343998</c:v>
                </c:pt>
                <c:pt idx="156">
                  <c:v>95.587232588384012</c:v>
                </c:pt>
                <c:pt idx="157">
                  <c:v>94.67215165254791</c:v>
                </c:pt>
                <c:pt idx="158">
                  <c:v>93.984296145587535</c:v>
                </c:pt>
                <c:pt idx="159">
                  <c:v>94.368123196195029</c:v>
                </c:pt>
                <c:pt idx="160">
                  <c:v>94.00626129923323</c:v>
                </c:pt>
                <c:pt idx="161">
                  <c:v>93.817315863514395</c:v>
                </c:pt>
                <c:pt idx="162">
                  <c:v>94.179032979632311</c:v>
                </c:pt>
                <c:pt idx="163">
                  <c:v>94.372755096698654</c:v>
                </c:pt>
                <c:pt idx="164">
                  <c:v>94.4883788690655</c:v>
                </c:pt>
                <c:pt idx="165">
                  <c:v>94.565456242110315</c:v>
                </c:pt>
                <c:pt idx="166">
                  <c:v>93.799292942981637</c:v>
                </c:pt>
                <c:pt idx="167">
                  <c:v>93.010914778496002</c:v>
                </c:pt>
                <c:pt idx="168">
                  <c:v>93.253740584967943</c:v>
                </c:pt>
                <c:pt idx="169">
                  <c:v>92.408234935580481</c:v>
                </c:pt>
                <c:pt idx="170">
                  <c:v>92.106478703026397</c:v>
                </c:pt>
                <c:pt idx="171">
                  <c:v>92.872198156028816</c:v>
                </c:pt>
                <c:pt idx="172">
                  <c:v>92.773953072021598</c:v>
                </c:pt>
                <c:pt idx="173">
                  <c:v>93.157818594783805</c:v>
                </c:pt>
                <c:pt idx="174">
                  <c:v>94.000322870576909</c:v>
                </c:pt>
                <c:pt idx="175">
                  <c:v>94.216831950852651</c:v>
                </c:pt>
                <c:pt idx="176">
                  <c:v>94.794768687526016</c:v>
                </c:pt>
                <c:pt idx="177">
                  <c:v>95.21751043466692</c:v>
                </c:pt>
                <c:pt idx="178">
                  <c:v>94.854549494607042</c:v>
                </c:pt>
                <c:pt idx="179">
                  <c:v>94.876934929567312</c:v>
                </c:pt>
                <c:pt idx="180">
                  <c:v>94.860360195693104</c:v>
                </c:pt>
                <c:pt idx="181">
                  <c:v>94.478670364375006</c:v>
                </c:pt>
                <c:pt idx="182">
                  <c:v>93.904831909254796</c:v>
                </c:pt>
                <c:pt idx="183">
                  <c:v>94.902034936365467</c:v>
                </c:pt>
                <c:pt idx="184">
                  <c:v>94.580669632051297</c:v>
                </c:pt>
                <c:pt idx="185">
                  <c:v>94.681132663657849</c:v>
                </c:pt>
                <c:pt idx="186">
                  <c:v>94.510613070380316</c:v>
                </c:pt>
                <c:pt idx="187">
                  <c:v>94.340878611096002</c:v>
                </c:pt>
                <c:pt idx="188">
                  <c:v>94.514220332097679</c:v>
                </c:pt>
                <c:pt idx="189">
                  <c:v>94.247263379991978</c:v>
                </c:pt>
                <c:pt idx="190">
                  <c:v>94.503709381714742</c:v>
                </c:pt>
                <c:pt idx="191">
                  <c:v>94.831901485439985</c:v>
                </c:pt>
                <c:pt idx="192">
                  <c:v>94.566448682957613</c:v>
                </c:pt>
                <c:pt idx="193">
                  <c:v>95.217192490879981</c:v>
                </c:pt>
                <c:pt idx="194">
                  <c:v>94.471879911151078</c:v>
                </c:pt>
                <c:pt idx="195">
                  <c:v>94.070100970976</c:v>
                </c:pt>
                <c:pt idx="196">
                  <c:v>94.646745898495993</c:v>
                </c:pt>
                <c:pt idx="197">
                  <c:v>94.513499431786855</c:v>
                </c:pt>
                <c:pt idx="198">
                  <c:v>93.924949815750793</c:v>
                </c:pt>
                <c:pt idx="199">
                  <c:v>93.831466109832277</c:v>
                </c:pt>
                <c:pt idx="200">
                  <c:v>93.59848361243003</c:v>
                </c:pt>
                <c:pt idx="201">
                  <c:v>93.143636181110239</c:v>
                </c:pt>
                <c:pt idx="202">
                  <c:v>93.941928255444367</c:v>
                </c:pt>
                <c:pt idx="203">
                  <c:v>92.740050030775393</c:v>
                </c:pt>
                <c:pt idx="204">
                  <c:v>92.857040377476039</c:v>
                </c:pt>
                <c:pt idx="205">
                  <c:v>92.429487311280013</c:v>
                </c:pt>
                <c:pt idx="206">
                  <c:v>92.618327971840003</c:v>
                </c:pt>
                <c:pt idx="207">
                  <c:v>93.023324877777782</c:v>
                </c:pt>
                <c:pt idx="208">
                  <c:v>93.11740651454835</c:v>
                </c:pt>
                <c:pt idx="209">
                  <c:v>93.306577833413286</c:v>
                </c:pt>
                <c:pt idx="210">
                  <c:v>92.609626865335485</c:v>
                </c:pt>
                <c:pt idx="211">
                  <c:v>91.515013234759991</c:v>
                </c:pt>
                <c:pt idx="212">
                  <c:v>90.890211410383387</c:v>
                </c:pt>
                <c:pt idx="213">
                  <c:v>92.324064342212452</c:v>
                </c:pt>
                <c:pt idx="214">
                  <c:v>92.950167650359987</c:v>
                </c:pt>
                <c:pt idx="215">
                  <c:v>92.824587486133268</c:v>
                </c:pt>
                <c:pt idx="216">
                  <c:v>93.335419793620019</c:v>
                </c:pt>
                <c:pt idx="217">
                  <c:v>92.785324945563559</c:v>
                </c:pt>
                <c:pt idx="218">
                  <c:v>92.330104658426507</c:v>
                </c:pt>
                <c:pt idx="219">
                  <c:v>91.802837099780703</c:v>
                </c:pt>
                <c:pt idx="220">
                  <c:v>92.598021088612427</c:v>
                </c:pt>
                <c:pt idx="221">
                  <c:v>93.152773399720658</c:v>
                </c:pt>
                <c:pt idx="222">
                  <c:v>94.204406717414201</c:v>
                </c:pt>
                <c:pt idx="223">
                  <c:v>94.527221499039996</c:v>
                </c:pt>
                <c:pt idx="224">
                  <c:v>94.360671054564335</c:v>
                </c:pt>
                <c:pt idx="225">
                  <c:v>94.363242768952844</c:v>
                </c:pt>
                <c:pt idx="226">
                  <c:v>95.224548730666129</c:v>
                </c:pt>
                <c:pt idx="227">
                  <c:v>95.460059744166657</c:v>
                </c:pt>
                <c:pt idx="228">
                  <c:v>95.59445155673599</c:v>
                </c:pt>
                <c:pt idx="229">
                  <c:v>95.769384045052036</c:v>
                </c:pt>
                <c:pt idx="230">
                  <c:v>95.71451912000002</c:v>
                </c:pt>
                <c:pt idx="231">
                  <c:v>95.637701688924579</c:v>
                </c:pt>
                <c:pt idx="232">
                  <c:v>94.79344916856455</c:v>
                </c:pt>
                <c:pt idx="233">
                  <c:v>95.253614533547349</c:v>
                </c:pt>
                <c:pt idx="234">
                  <c:v>95.34963632239166</c:v>
                </c:pt>
                <c:pt idx="235">
                  <c:v>95.519718327791153</c:v>
                </c:pt>
                <c:pt idx="236">
                  <c:v>95.615814623895602</c:v>
                </c:pt>
                <c:pt idx="237">
                  <c:v>96.099962248995993</c:v>
                </c:pt>
                <c:pt idx="238">
                  <c:v>96.789963155056185</c:v>
                </c:pt>
                <c:pt idx="239">
                  <c:v>96.506631169141258</c:v>
                </c:pt>
                <c:pt idx="240">
                  <c:v>96.150986596980758</c:v>
                </c:pt>
                <c:pt idx="241">
                  <c:v>96.247985121487559</c:v>
                </c:pt>
                <c:pt idx="242">
                  <c:v>96.077607549334942</c:v>
                </c:pt>
                <c:pt idx="243">
                  <c:v>96.100672837558051</c:v>
                </c:pt>
                <c:pt idx="244">
                  <c:v>96.371538038565674</c:v>
                </c:pt>
                <c:pt idx="245">
                  <c:v>96.643372640340829</c:v>
                </c:pt>
                <c:pt idx="246">
                  <c:v>97.336727793741971</c:v>
                </c:pt>
                <c:pt idx="247">
                  <c:v>97.960023488698781</c:v>
                </c:pt>
                <c:pt idx="248">
                  <c:v>97.32518202289495</c:v>
                </c:pt>
                <c:pt idx="249">
                  <c:v>96.829635880878811</c:v>
                </c:pt>
                <c:pt idx="250">
                  <c:v>96.495483007538084</c:v>
                </c:pt>
                <c:pt idx="251">
                  <c:v>96.38344421609149</c:v>
                </c:pt>
                <c:pt idx="252">
                  <c:v>97.234700026971879</c:v>
                </c:pt>
                <c:pt idx="253">
                  <c:v>97.100573065881434</c:v>
                </c:pt>
                <c:pt idx="254">
                  <c:v>98.332976916535685</c:v>
                </c:pt>
                <c:pt idx="255">
                  <c:v>98.608328560577846</c:v>
                </c:pt>
                <c:pt idx="256">
                  <c:v>98.896544641717497</c:v>
                </c:pt>
                <c:pt idx="257">
                  <c:v>98.088763747886318</c:v>
                </c:pt>
                <c:pt idx="258">
                  <c:v>97.975514978213127</c:v>
                </c:pt>
                <c:pt idx="259">
                  <c:v>97.786332502692318</c:v>
                </c:pt>
                <c:pt idx="260">
                  <c:v>97.791658622644235</c:v>
                </c:pt>
                <c:pt idx="261">
                  <c:v>98.055106053306702</c:v>
                </c:pt>
                <c:pt idx="262">
                  <c:v>98.640826544595015</c:v>
                </c:pt>
                <c:pt idx="263">
                  <c:v>97.667820374831464</c:v>
                </c:pt>
                <c:pt idx="264">
                  <c:v>96.491121579167995</c:v>
                </c:pt>
                <c:pt idx="265">
                  <c:v>97.529091041345083</c:v>
                </c:pt>
                <c:pt idx="266">
                  <c:v>97.471531153349304</c:v>
                </c:pt>
                <c:pt idx="267">
                  <c:v>97.822001440864682</c:v>
                </c:pt>
                <c:pt idx="268">
                  <c:v>97.920533917606079</c:v>
                </c:pt>
                <c:pt idx="269">
                  <c:v>97.286467488872887</c:v>
                </c:pt>
                <c:pt idx="270">
                  <c:v>96.043196205171867</c:v>
                </c:pt>
                <c:pt idx="271">
                  <c:v>96.083743202067325</c:v>
                </c:pt>
                <c:pt idx="272">
                  <c:v>95.164678447615984</c:v>
                </c:pt>
                <c:pt idx="273">
                  <c:v>94.133966795659461</c:v>
                </c:pt>
                <c:pt idx="274">
                  <c:v>92.671434880696026</c:v>
                </c:pt>
                <c:pt idx="275">
                  <c:v>91.85140740329075</c:v>
                </c:pt>
                <c:pt idx="276">
                  <c:v>91.846905758418544</c:v>
                </c:pt>
                <c:pt idx="277">
                  <c:v>91.819613475611504</c:v>
                </c:pt>
                <c:pt idx="278">
                  <c:v>92.006012930447653</c:v>
                </c:pt>
                <c:pt idx="279">
                  <c:v>91.333625414420453</c:v>
                </c:pt>
                <c:pt idx="280">
                  <c:v>90.836678041480013</c:v>
                </c:pt>
                <c:pt idx="281">
                  <c:v>90.018614094971952</c:v>
                </c:pt>
                <c:pt idx="282">
                  <c:v>88.405865612690135</c:v>
                </c:pt>
                <c:pt idx="283">
                  <c:v>87.849659202800012</c:v>
                </c:pt>
                <c:pt idx="284">
                  <c:v>87.7905075760617</c:v>
                </c:pt>
                <c:pt idx="285">
                  <c:v>88.191133184347493</c:v>
                </c:pt>
                <c:pt idx="286">
                  <c:v>88.471807074699754</c:v>
                </c:pt>
                <c:pt idx="287">
                  <c:v>88.844899292148611</c:v>
                </c:pt>
                <c:pt idx="288">
                  <c:v>89.273704616118692</c:v>
                </c:pt>
                <c:pt idx="289">
                  <c:v>89.942354876704087</c:v>
                </c:pt>
                <c:pt idx="290">
                  <c:v>90.599663856760444</c:v>
                </c:pt>
                <c:pt idx="291">
                  <c:v>90.904977219563648</c:v>
                </c:pt>
                <c:pt idx="292">
                  <c:v>90.785609037644235</c:v>
                </c:pt>
                <c:pt idx="293">
                  <c:v>91.773068682232932</c:v>
                </c:pt>
                <c:pt idx="294">
                  <c:v>91.957055614067258</c:v>
                </c:pt>
                <c:pt idx="295">
                  <c:v>91.647317678822105</c:v>
                </c:pt>
                <c:pt idx="296">
                  <c:v>91.572942844803848</c:v>
                </c:pt>
                <c:pt idx="297">
                  <c:v>91.668720423346684</c:v>
                </c:pt>
                <c:pt idx="298">
                  <c:v>91.499684490527997</c:v>
                </c:pt>
                <c:pt idx="299">
                  <c:v>91.114397397387989</c:v>
                </c:pt>
                <c:pt idx="300">
                  <c:v>90.849658766901527</c:v>
                </c:pt>
                <c:pt idx="301">
                  <c:v>89.627164454856</c:v>
                </c:pt>
                <c:pt idx="302">
                  <c:v>89.478865085576942</c:v>
                </c:pt>
                <c:pt idx="303">
                  <c:v>88.421219713133027</c:v>
                </c:pt>
                <c:pt idx="304">
                  <c:v>87.769152216709358</c:v>
                </c:pt>
                <c:pt idx="305">
                  <c:v>88.796346253669867</c:v>
                </c:pt>
                <c:pt idx="306">
                  <c:v>88.578866923753012</c:v>
                </c:pt>
                <c:pt idx="307">
                  <c:v>89.055969584418619</c:v>
                </c:pt>
                <c:pt idx="308">
                  <c:v>88.905041535068278</c:v>
                </c:pt>
                <c:pt idx="309">
                  <c:v>89.573981272931732</c:v>
                </c:pt>
                <c:pt idx="310">
                  <c:v>89.040036391085721</c:v>
                </c:pt>
                <c:pt idx="311">
                  <c:v>89.207330716780262</c:v>
                </c:pt>
                <c:pt idx="312">
                  <c:v>89.278925685252801</c:v>
                </c:pt>
                <c:pt idx="313">
                  <c:v>89.614705288846466</c:v>
                </c:pt>
                <c:pt idx="314">
                  <c:v>88.727876074639113</c:v>
                </c:pt>
                <c:pt idx="315">
                  <c:v>88.703118360613956</c:v>
                </c:pt>
                <c:pt idx="316">
                  <c:v>88.657746914106539</c:v>
                </c:pt>
                <c:pt idx="317">
                  <c:v>88.946647370512821</c:v>
                </c:pt>
                <c:pt idx="318">
                  <c:v>89.503299805597436</c:v>
                </c:pt>
                <c:pt idx="319">
                  <c:v>90.608139348106505</c:v>
                </c:pt>
                <c:pt idx="320">
                  <c:v>90.531225553001619</c:v>
                </c:pt>
                <c:pt idx="321">
                  <c:v>90.823631186219885</c:v>
                </c:pt>
                <c:pt idx="322">
                  <c:v>91.15774720852562</c:v>
                </c:pt>
                <c:pt idx="323">
                  <c:v>91.52207543874097</c:v>
                </c:pt>
                <c:pt idx="324">
                  <c:v>91.237812137674396</c:v>
                </c:pt>
                <c:pt idx="325">
                  <c:v>91.071345415729169</c:v>
                </c:pt>
                <c:pt idx="326">
                  <c:v>90.737536152150881</c:v>
                </c:pt>
                <c:pt idx="327">
                  <c:v>89.419744926359272</c:v>
                </c:pt>
                <c:pt idx="328">
                  <c:v>90.258528994502413</c:v>
                </c:pt>
                <c:pt idx="329">
                  <c:v>90.018038474679486</c:v>
                </c:pt>
                <c:pt idx="330">
                  <c:v>89.432406238072915</c:v>
                </c:pt>
                <c:pt idx="331">
                  <c:v>88.541050248416184</c:v>
                </c:pt>
                <c:pt idx="332">
                  <c:v>87.218475014475146</c:v>
                </c:pt>
                <c:pt idx="333">
                  <c:v>86.857110688646927</c:v>
                </c:pt>
                <c:pt idx="334">
                  <c:v>87.75888012684041</c:v>
                </c:pt>
                <c:pt idx="335">
                  <c:v>88.621987897730563</c:v>
                </c:pt>
                <c:pt idx="336">
                  <c:v>89.578554351198889</c:v>
                </c:pt>
                <c:pt idx="337">
                  <c:v>89.216880054342965</c:v>
                </c:pt>
                <c:pt idx="338">
                  <c:v>90.151485977241364</c:v>
                </c:pt>
                <c:pt idx="339">
                  <c:v>90.172609494026446</c:v>
                </c:pt>
                <c:pt idx="340">
                  <c:v>89.955115422359526</c:v>
                </c:pt>
                <c:pt idx="341">
                  <c:v>89.882978200689635</c:v>
                </c:pt>
                <c:pt idx="342">
                  <c:v>89.836751758622896</c:v>
                </c:pt>
                <c:pt idx="343">
                  <c:v>90.460324994803528</c:v>
                </c:pt>
                <c:pt idx="344">
                  <c:v>90.390305017904637</c:v>
                </c:pt>
                <c:pt idx="345">
                  <c:v>90.535393790004008</c:v>
                </c:pt>
                <c:pt idx="346">
                  <c:v>90.68024760486378</c:v>
                </c:pt>
                <c:pt idx="347">
                  <c:v>91.160869247487966</c:v>
                </c:pt>
                <c:pt idx="348">
                  <c:v>91.377127821677348</c:v>
                </c:pt>
                <c:pt idx="349">
                  <c:v>91.879587548495991</c:v>
                </c:pt>
                <c:pt idx="350">
                  <c:v>93.508820770779735</c:v>
                </c:pt>
                <c:pt idx="351">
                  <c:v>93.266296702696621</c:v>
                </c:pt>
                <c:pt idx="352">
                  <c:v>92.906290030000008</c:v>
                </c:pt>
                <c:pt idx="353">
                  <c:v>93.100663877113064</c:v>
                </c:pt>
                <c:pt idx="354">
                  <c:v>92.23385756567761</c:v>
                </c:pt>
                <c:pt idx="355">
                  <c:v>91.415322502578064</c:v>
                </c:pt>
                <c:pt idx="356">
                  <c:v>92.159449818205118</c:v>
                </c:pt>
                <c:pt idx="357">
                  <c:v>92.276183041441172</c:v>
                </c:pt>
                <c:pt idx="358">
                  <c:v>92.54280859448717</c:v>
                </c:pt>
                <c:pt idx="359">
                  <c:v>92.659230708694949</c:v>
                </c:pt>
                <c:pt idx="360">
                  <c:v>92.053022478405467</c:v>
                </c:pt>
                <c:pt idx="361">
                  <c:v>91.690535738290635</c:v>
                </c:pt>
                <c:pt idx="362">
                  <c:v>91.883559182505991</c:v>
                </c:pt>
                <c:pt idx="363">
                  <c:v>92.172854854883894</c:v>
                </c:pt>
                <c:pt idx="364">
                  <c:v>92.941500179963995</c:v>
                </c:pt>
                <c:pt idx="365">
                  <c:v>92.484386971660001</c:v>
                </c:pt>
                <c:pt idx="366">
                  <c:v>92.461659009988011</c:v>
                </c:pt>
                <c:pt idx="367">
                  <c:v>92.099116570999996</c:v>
                </c:pt>
                <c:pt idx="368">
                  <c:v>91.905737642440016</c:v>
                </c:pt>
                <c:pt idx="369">
                  <c:v>91.81005233515998</c:v>
                </c:pt>
                <c:pt idx="370">
                  <c:v>91.028541428173071</c:v>
                </c:pt>
                <c:pt idx="371">
                  <c:v>91.166475683423997</c:v>
                </c:pt>
                <c:pt idx="372">
                  <c:v>90.228717503213446</c:v>
                </c:pt>
                <c:pt idx="373">
                  <c:v>89.39001167042332</c:v>
                </c:pt>
                <c:pt idx="374">
                  <c:v>89.454637868832947</c:v>
                </c:pt>
                <c:pt idx="375">
                  <c:v>90.171856342610084</c:v>
                </c:pt>
                <c:pt idx="376">
                  <c:v>90.218878897458055</c:v>
                </c:pt>
                <c:pt idx="377">
                  <c:v>91.320786344851911</c:v>
                </c:pt>
                <c:pt idx="378">
                  <c:v>91.365972081151085</c:v>
                </c:pt>
                <c:pt idx="379">
                  <c:v>90.579538381391984</c:v>
                </c:pt>
                <c:pt idx="380">
                  <c:v>89.774587096442318</c:v>
                </c:pt>
                <c:pt idx="381">
                  <c:v>88.721714236565489</c:v>
                </c:pt>
                <c:pt idx="382">
                  <c:v>88.765583345603986</c:v>
                </c:pt>
                <c:pt idx="383">
                  <c:v>88.929967439335471</c:v>
                </c:pt>
                <c:pt idx="384">
                  <c:v>89.693416724663749</c:v>
                </c:pt>
                <c:pt idx="385">
                  <c:v>90.097493629504015</c:v>
                </c:pt>
                <c:pt idx="386">
                  <c:v>90.284372349859993</c:v>
                </c:pt>
                <c:pt idx="387">
                  <c:v>90.090614971480008</c:v>
                </c:pt>
                <c:pt idx="388">
                  <c:v>89.418642320900005</c:v>
                </c:pt>
                <c:pt idx="389">
                  <c:v>89.561941427183498</c:v>
                </c:pt>
                <c:pt idx="390">
                  <c:v>89.542981004200016</c:v>
                </c:pt>
                <c:pt idx="391">
                  <c:v>89.758401167000798</c:v>
                </c:pt>
                <c:pt idx="392">
                  <c:v>89.903308847141687</c:v>
                </c:pt>
                <c:pt idx="393">
                  <c:v>90.310604794639985</c:v>
                </c:pt>
                <c:pt idx="394">
                  <c:v>90.886969601479976</c:v>
                </c:pt>
                <c:pt idx="395">
                  <c:v>91.536594982706163</c:v>
                </c:pt>
                <c:pt idx="396">
                  <c:v>92.041800798392003</c:v>
                </c:pt>
                <c:pt idx="397">
                  <c:v>92.138965789695987</c:v>
                </c:pt>
                <c:pt idx="398">
                  <c:v>92.311995368286617</c:v>
                </c:pt>
                <c:pt idx="399">
                  <c:v>92.644872125531549</c:v>
                </c:pt>
                <c:pt idx="400">
                  <c:v>91.898257771545218</c:v>
                </c:pt>
                <c:pt idx="401">
                  <c:v>92.018589134807996</c:v>
                </c:pt>
                <c:pt idx="402">
                  <c:v>92.425032942462025</c:v>
                </c:pt>
                <c:pt idx="403">
                  <c:v>92.258203446741192</c:v>
                </c:pt>
                <c:pt idx="404">
                  <c:v>91.160014441727995</c:v>
                </c:pt>
                <c:pt idx="405">
                  <c:v>90.49028301740799</c:v>
                </c:pt>
                <c:pt idx="406">
                  <c:v>90.754238243522806</c:v>
                </c:pt>
                <c:pt idx="407">
                  <c:v>90.464514483875092</c:v>
                </c:pt>
                <c:pt idx="408">
                  <c:v>90.94078477955162</c:v>
                </c:pt>
                <c:pt idx="409">
                  <c:v>91.108484477628181</c:v>
                </c:pt>
                <c:pt idx="410">
                  <c:v>91.40062108139135</c:v>
                </c:pt>
                <c:pt idx="411">
                  <c:v>92.38293004299679</c:v>
                </c:pt>
                <c:pt idx="412">
                  <c:v>92.266220708155586</c:v>
                </c:pt>
                <c:pt idx="413">
                  <c:v>92.074418981291117</c:v>
                </c:pt>
                <c:pt idx="414">
                  <c:v>92.383937481145821</c:v>
                </c:pt>
                <c:pt idx="415">
                  <c:v>92.627194033916538</c:v>
                </c:pt>
                <c:pt idx="416">
                  <c:v>92.841625888749007</c:v>
                </c:pt>
                <c:pt idx="417">
                  <c:v>91.7867163909944</c:v>
                </c:pt>
                <c:pt idx="418">
                  <c:v>92.127781716012038</c:v>
                </c:pt>
                <c:pt idx="419">
                  <c:v>91.907322915661041</c:v>
                </c:pt>
                <c:pt idx="420">
                  <c:v>92.696639036450321</c:v>
                </c:pt>
                <c:pt idx="421">
                  <c:v>93.157142745400975</c:v>
                </c:pt>
                <c:pt idx="422">
                  <c:v>93.66157993632612</c:v>
                </c:pt>
                <c:pt idx="423">
                  <c:v>93.91149417503209</c:v>
                </c:pt>
                <c:pt idx="424">
                  <c:v>94.704088888111457</c:v>
                </c:pt>
                <c:pt idx="425">
                  <c:v>95.091924862706506</c:v>
                </c:pt>
                <c:pt idx="426">
                  <c:v>95.191483428588597</c:v>
                </c:pt>
                <c:pt idx="427">
                  <c:v>94.582801899619994</c:v>
                </c:pt>
                <c:pt idx="428">
                  <c:v>95.042681377065648</c:v>
                </c:pt>
                <c:pt idx="429">
                  <c:v>95.600727377027255</c:v>
                </c:pt>
                <c:pt idx="430">
                  <c:v>95.715743497287974</c:v>
                </c:pt>
                <c:pt idx="431">
                  <c:v>95.524331151527988</c:v>
                </c:pt>
                <c:pt idx="432">
                  <c:v>95.086631274740398</c:v>
                </c:pt>
                <c:pt idx="433">
                  <c:v>94.492191102330139</c:v>
                </c:pt>
                <c:pt idx="434">
                  <c:v>94.494251184200621</c:v>
                </c:pt>
                <c:pt idx="435">
                  <c:v>94.879365812038387</c:v>
                </c:pt>
                <c:pt idx="436">
                  <c:v>95.647051238756973</c:v>
                </c:pt>
                <c:pt idx="437">
                  <c:v>95.687959449249803</c:v>
                </c:pt>
                <c:pt idx="438">
                  <c:v>95.670909346509603</c:v>
                </c:pt>
                <c:pt idx="439">
                  <c:v>95.826593870484004</c:v>
                </c:pt>
                <c:pt idx="440">
                  <c:v>96.155369869280577</c:v>
                </c:pt>
                <c:pt idx="441">
                  <c:v>96.25521435626699</c:v>
                </c:pt>
                <c:pt idx="442">
                  <c:v>96.448621758872903</c:v>
                </c:pt>
                <c:pt idx="443">
                  <c:v>95.954007585540012</c:v>
                </c:pt>
                <c:pt idx="444">
                  <c:v>96.052358212400009</c:v>
                </c:pt>
                <c:pt idx="445">
                  <c:v>95.922277147279644</c:v>
                </c:pt>
                <c:pt idx="446">
                  <c:v>95.368992241697356</c:v>
                </c:pt>
                <c:pt idx="447">
                  <c:v>94.088985107252398</c:v>
                </c:pt>
                <c:pt idx="448">
                  <c:v>94.43255633938</c:v>
                </c:pt>
                <c:pt idx="449">
                  <c:v>94.646136421850528</c:v>
                </c:pt>
                <c:pt idx="450">
                  <c:v>95.009681674456445</c:v>
                </c:pt>
                <c:pt idx="451">
                  <c:v>94.531332657869712</c:v>
                </c:pt>
                <c:pt idx="452">
                  <c:v>94.838201957503969</c:v>
                </c:pt>
                <c:pt idx="453">
                  <c:v>93.112955081908936</c:v>
                </c:pt>
                <c:pt idx="454">
                  <c:v>92.250143606849036</c:v>
                </c:pt>
                <c:pt idx="455">
                  <c:v>92.577660289872384</c:v>
                </c:pt>
                <c:pt idx="456">
                  <c:v>92.528330621597448</c:v>
                </c:pt>
                <c:pt idx="457">
                  <c:v>92.600275731270983</c:v>
                </c:pt>
                <c:pt idx="458">
                  <c:v>93.002669266178103</c:v>
                </c:pt>
                <c:pt idx="459">
                  <c:v>91.566570355415323</c:v>
                </c:pt>
                <c:pt idx="460">
                  <c:v>90.667371929561398</c:v>
                </c:pt>
                <c:pt idx="461">
                  <c:v>90.236379274916132</c:v>
                </c:pt>
                <c:pt idx="462">
                  <c:v>89.708390498022325</c:v>
                </c:pt>
                <c:pt idx="463">
                  <c:v>90.278354290546261</c:v>
                </c:pt>
                <c:pt idx="464">
                  <c:v>91.134483314888342</c:v>
                </c:pt>
                <c:pt idx="465">
                  <c:v>92.160961139776532</c:v>
                </c:pt>
                <c:pt idx="466">
                  <c:v>92.301062533521886</c:v>
                </c:pt>
                <c:pt idx="467">
                  <c:v>93.328655947822938</c:v>
                </c:pt>
                <c:pt idx="468">
                  <c:v>93.959596153506368</c:v>
                </c:pt>
                <c:pt idx="469">
                  <c:v>94.174638607737435</c:v>
                </c:pt>
                <c:pt idx="470">
                  <c:v>93.805834498962483</c:v>
                </c:pt>
                <c:pt idx="471">
                  <c:v>94.020846648078134</c:v>
                </c:pt>
                <c:pt idx="472">
                  <c:v>94.046392458358554</c:v>
                </c:pt>
                <c:pt idx="473">
                  <c:v>94.676046284094156</c:v>
                </c:pt>
                <c:pt idx="474">
                  <c:v>94.890947065614029</c:v>
                </c:pt>
                <c:pt idx="475">
                  <c:v>94.512850640127581</c:v>
                </c:pt>
                <c:pt idx="476">
                  <c:v>94.306902844389441</c:v>
                </c:pt>
                <c:pt idx="477">
                  <c:v>94.903356606666662</c:v>
                </c:pt>
                <c:pt idx="478">
                  <c:v>94.621682720207318</c:v>
                </c:pt>
                <c:pt idx="479">
                  <c:v>95.218001869003984</c:v>
                </c:pt>
                <c:pt idx="480">
                  <c:v>95.861768420482434</c:v>
                </c:pt>
                <c:pt idx="481">
                  <c:v>95.291655914800643</c:v>
                </c:pt>
                <c:pt idx="482">
                  <c:v>95.637696641880979</c:v>
                </c:pt>
                <c:pt idx="483">
                  <c:v>96.006431390595537</c:v>
                </c:pt>
                <c:pt idx="484">
                  <c:v>96.314304259820275</c:v>
                </c:pt>
                <c:pt idx="485">
                  <c:v>96.21868795458866</c:v>
                </c:pt>
                <c:pt idx="486">
                  <c:v>95.834134715403337</c:v>
                </c:pt>
                <c:pt idx="487">
                  <c:v>94.757807407074353</c:v>
                </c:pt>
                <c:pt idx="488">
                  <c:v>94.128891762769356</c:v>
                </c:pt>
                <c:pt idx="489">
                  <c:v>94.085443085471624</c:v>
                </c:pt>
                <c:pt idx="490">
                  <c:v>94.786776417835455</c:v>
                </c:pt>
                <c:pt idx="491">
                  <c:v>94.21312233420926</c:v>
                </c:pt>
                <c:pt idx="492">
                  <c:v>95.170767706581472</c:v>
                </c:pt>
                <c:pt idx="493">
                  <c:v>95.669061248188328</c:v>
                </c:pt>
                <c:pt idx="494">
                  <c:v>96.608609913642169</c:v>
                </c:pt>
                <c:pt idx="495">
                  <c:v>96.515624203099051</c:v>
                </c:pt>
                <c:pt idx="496">
                  <c:v>96.188473451505956</c:v>
                </c:pt>
                <c:pt idx="497">
                  <c:v>95.655072768753982</c:v>
                </c:pt>
                <c:pt idx="498">
                  <c:v>95.220268855853263</c:v>
                </c:pt>
                <c:pt idx="499">
                  <c:v>95.416922134696975</c:v>
                </c:pt>
                <c:pt idx="500">
                  <c:v>95.550740378785932</c:v>
                </c:pt>
                <c:pt idx="501">
                  <c:v>95.746687748226847</c:v>
                </c:pt>
                <c:pt idx="502">
                  <c:v>95.192495756209098</c:v>
                </c:pt>
                <c:pt idx="503">
                  <c:v>95.02369266960126</c:v>
                </c:pt>
                <c:pt idx="504">
                  <c:v>94.314776904616608</c:v>
                </c:pt>
                <c:pt idx="505">
                  <c:v>92.805121791029521</c:v>
                </c:pt>
                <c:pt idx="506">
                  <c:v>92.497720768753993</c:v>
                </c:pt>
                <c:pt idx="507">
                  <c:v>93.895954641219106</c:v>
                </c:pt>
                <c:pt idx="508">
                  <c:v>94.715749344134082</c:v>
                </c:pt>
                <c:pt idx="509">
                  <c:v>93.164625653538323</c:v>
                </c:pt>
                <c:pt idx="510">
                  <c:v>92.583202420511995</c:v>
                </c:pt>
                <c:pt idx="511">
                  <c:v>91.931455650383683</c:v>
                </c:pt>
                <c:pt idx="512">
                  <c:v>91.623766614959848</c:v>
                </c:pt>
                <c:pt idx="513">
                  <c:v>92.189026216623986</c:v>
                </c:pt>
                <c:pt idx="514">
                  <c:v>92.815375621089728</c:v>
                </c:pt>
                <c:pt idx="515">
                  <c:v>92.621006526698707</c:v>
                </c:pt>
                <c:pt idx="516">
                  <c:v>93.387354584262809</c:v>
                </c:pt>
                <c:pt idx="517">
                  <c:v>93.696976954939942</c:v>
                </c:pt>
                <c:pt idx="518">
                  <c:v>93.986556313442762</c:v>
                </c:pt>
                <c:pt idx="519">
                  <c:v>93.739584112693819</c:v>
                </c:pt>
                <c:pt idx="520">
                  <c:v>92.962238372428004</c:v>
                </c:pt>
                <c:pt idx="521">
                  <c:v>93.462078198109509</c:v>
                </c:pt>
                <c:pt idx="522">
                  <c:v>92.843966424151304</c:v>
                </c:pt>
                <c:pt idx="523">
                  <c:v>92.055074527415869</c:v>
                </c:pt>
                <c:pt idx="524">
                  <c:v>91.265911599466719</c:v>
                </c:pt>
                <c:pt idx="525">
                  <c:v>91.907285790263998</c:v>
                </c:pt>
                <c:pt idx="526">
                  <c:v>91.639942596806563</c:v>
                </c:pt>
                <c:pt idx="527">
                  <c:v>91.860230920356571</c:v>
                </c:pt>
                <c:pt idx="528">
                  <c:v>92.076713844459562</c:v>
                </c:pt>
                <c:pt idx="529">
                  <c:v>91.427456355248012</c:v>
                </c:pt>
                <c:pt idx="530">
                  <c:v>91.096630515872718</c:v>
                </c:pt>
                <c:pt idx="531">
                  <c:v>91.189987574139309</c:v>
                </c:pt>
                <c:pt idx="532">
                  <c:v>90.229148615472369</c:v>
                </c:pt>
                <c:pt idx="533">
                  <c:v>89.317492630555549</c:v>
                </c:pt>
                <c:pt idx="534">
                  <c:v>89.86724092531999</c:v>
                </c:pt>
                <c:pt idx="535">
                  <c:v>90.345037842240004</c:v>
                </c:pt>
                <c:pt idx="536">
                  <c:v>90.056791016280002</c:v>
                </c:pt>
                <c:pt idx="537">
                  <c:v>88.927504567466045</c:v>
                </c:pt>
                <c:pt idx="538">
                  <c:v>89.067476230204178</c:v>
                </c:pt>
                <c:pt idx="539">
                  <c:v>88.079147891686702</c:v>
                </c:pt>
                <c:pt idx="540">
                  <c:v>87.794609570920002</c:v>
                </c:pt>
                <c:pt idx="541">
                  <c:v>87.572676554283419</c:v>
                </c:pt>
                <c:pt idx="542">
                  <c:v>87.95496828206565</c:v>
                </c:pt>
                <c:pt idx="543">
                  <c:v>88.748635876560002</c:v>
                </c:pt>
                <c:pt idx="544">
                  <c:v>89.919816125499622</c:v>
                </c:pt>
                <c:pt idx="545">
                  <c:v>90.875419590327752</c:v>
                </c:pt>
                <c:pt idx="546">
                  <c:v>90.037627175721141</c:v>
                </c:pt>
                <c:pt idx="547">
                  <c:v>90.514609981549512</c:v>
                </c:pt>
                <c:pt idx="548">
                  <c:v>90.969590877458032</c:v>
                </c:pt>
                <c:pt idx="549">
                  <c:v>91.85774010798724</c:v>
                </c:pt>
                <c:pt idx="550">
                  <c:v>91.93260627124198</c:v>
                </c:pt>
                <c:pt idx="551">
                  <c:v>90.54089984928801</c:v>
                </c:pt>
                <c:pt idx="552">
                  <c:v>89.295312530112014</c:v>
                </c:pt>
                <c:pt idx="553">
                  <c:v>89.676800727787978</c:v>
                </c:pt>
                <c:pt idx="554">
                  <c:v>89.917383775124208</c:v>
                </c:pt>
                <c:pt idx="555">
                  <c:v>89.746154550488384</c:v>
                </c:pt>
                <c:pt idx="556">
                  <c:v>89.287512433013632</c:v>
                </c:pt>
                <c:pt idx="557">
                  <c:v>87.990445343701936</c:v>
                </c:pt>
                <c:pt idx="558">
                  <c:v>88.465514007311711</c:v>
                </c:pt>
                <c:pt idx="559">
                  <c:v>88.91978681747392</c:v>
                </c:pt>
                <c:pt idx="560">
                  <c:v>89.992010014398559</c:v>
                </c:pt>
                <c:pt idx="561">
                  <c:v>90.804886746249011</c:v>
                </c:pt>
                <c:pt idx="562">
                  <c:v>92.105431494651171</c:v>
                </c:pt>
                <c:pt idx="563">
                  <c:v>92.09786876013591</c:v>
                </c:pt>
                <c:pt idx="564">
                  <c:v>92.681150412213313</c:v>
                </c:pt>
                <c:pt idx="565">
                  <c:v>92.565995148960695</c:v>
                </c:pt>
                <c:pt idx="566">
                  <c:v>92.256911159353436</c:v>
                </c:pt>
                <c:pt idx="567">
                  <c:v>91.557236851586538</c:v>
                </c:pt>
                <c:pt idx="568">
                  <c:v>91.344774683047305</c:v>
                </c:pt>
                <c:pt idx="569">
                  <c:v>92.327307341386231</c:v>
                </c:pt>
                <c:pt idx="570">
                  <c:v>92.814168794863534</c:v>
                </c:pt>
                <c:pt idx="571">
                  <c:v>91.468595864414098</c:v>
                </c:pt>
                <c:pt idx="572">
                  <c:v>91.127756381538447</c:v>
                </c:pt>
                <c:pt idx="573">
                  <c:v>91.850253793386827</c:v>
                </c:pt>
                <c:pt idx="574">
                  <c:v>92.430004188924528</c:v>
                </c:pt>
                <c:pt idx="575">
                  <c:v>92.448320127794702</c:v>
                </c:pt>
                <c:pt idx="576">
                  <c:v>91.393750930072144</c:v>
                </c:pt>
                <c:pt idx="577">
                  <c:v>90.04930829138732</c:v>
                </c:pt>
                <c:pt idx="578">
                  <c:v>89.348410178940597</c:v>
                </c:pt>
                <c:pt idx="579">
                  <c:v>90.549123385948533</c:v>
                </c:pt>
                <c:pt idx="580">
                  <c:v>89.902686003850164</c:v>
                </c:pt>
                <c:pt idx="581">
                  <c:v>88.795219416460668</c:v>
                </c:pt>
                <c:pt idx="582">
                  <c:v>89.271943614137228</c:v>
                </c:pt>
                <c:pt idx="583">
                  <c:v>88.956826125293176</c:v>
                </c:pt>
                <c:pt idx="584">
                  <c:v>89.363095437251204</c:v>
                </c:pt>
                <c:pt idx="585">
                  <c:v>89.988604150671208</c:v>
                </c:pt>
                <c:pt idx="586">
                  <c:v>89.072616805409325</c:v>
                </c:pt>
                <c:pt idx="587">
                  <c:v>88.523912326555745</c:v>
                </c:pt>
                <c:pt idx="588">
                  <c:v>88.90428068153166</c:v>
                </c:pt>
                <c:pt idx="589">
                  <c:v>88.400515568330661</c:v>
                </c:pt>
                <c:pt idx="590">
                  <c:v>88.769969693127507</c:v>
                </c:pt>
                <c:pt idx="591">
                  <c:v>89.414842561662624</c:v>
                </c:pt>
                <c:pt idx="592">
                  <c:v>89.223808363992774</c:v>
                </c:pt>
                <c:pt idx="593">
                  <c:v>90.30347581470329</c:v>
                </c:pt>
                <c:pt idx="594">
                  <c:v>90.378413494590689</c:v>
                </c:pt>
                <c:pt idx="595">
                  <c:v>89.875436801437743</c:v>
                </c:pt>
                <c:pt idx="596">
                  <c:v>90.069094751634509</c:v>
                </c:pt>
                <c:pt idx="597">
                  <c:v>90.359347226983942</c:v>
                </c:pt>
                <c:pt idx="598">
                  <c:v>90.071438483138508</c:v>
                </c:pt>
                <c:pt idx="599">
                  <c:v>90.650106311140547</c:v>
                </c:pt>
                <c:pt idx="600">
                  <c:v>91.695203872367571</c:v>
                </c:pt>
                <c:pt idx="601">
                  <c:v>92.442583932417691</c:v>
                </c:pt>
                <c:pt idx="602">
                  <c:v>92.32704756514066</c:v>
                </c:pt>
                <c:pt idx="603">
                  <c:v>92.041003308127031</c:v>
                </c:pt>
                <c:pt idx="604">
                  <c:v>91.850632078528932</c:v>
                </c:pt>
                <c:pt idx="605">
                  <c:v>92.868162675978269</c:v>
                </c:pt>
                <c:pt idx="606">
                  <c:v>92.893261659879315</c:v>
                </c:pt>
                <c:pt idx="607">
                  <c:v>93.22716423550601</c:v>
                </c:pt>
                <c:pt idx="608">
                  <c:v>92.555330128871489</c:v>
                </c:pt>
                <c:pt idx="609">
                  <c:v>93.114783681073149</c:v>
                </c:pt>
                <c:pt idx="610">
                  <c:v>93.746588363644406</c:v>
                </c:pt>
                <c:pt idx="611">
                  <c:v>93.365034269513274</c:v>
                </c:pt>
                <c:pt idx="612">
                  <c:v>93.750163832345123</c:v>
                </c:pt>
                <c:pt idx="613">
                  <c:v>93.86976904568327</c:v>
                </c:pt>
                <c:pt idx="614">
                  <c:v>93.390257369883443</c:v>
                </c:pt>
                <c:pt idx="615">
                  <c:v>93.720627053278491</c:v>
                </c:pt>
                <c:pt idx="616">
                  <c:v>93.9468232569469</c:v>
                </c:pt>
                <c:pt idx="617">
                  <c:v>93.912736568607528</c:v>
                </c:pt>
                <c:pt idx="618">
                  <c:v>93.315245114967865</c:v>
                </c:pt>
                <c:pt idx="619">
                  <c:v>93.412394851530095</c:v>
                </c:pt>
                <c:pt idx="620">
                  <c:v>93.442252879518065</c:v>
                </c:pt>
                <c:pt idx="621">
                  <c:v>92.3847788242972</c:v>
                </c:pt>
                <c:pt idx="622">
                  <c:v>91.474251357602554</c:v>
                </c:pt>
                <c:pt idx="623">
                  <c:v>92.362831832797411</c:v>
                </c:pt>
                <c:pt idx="624">
                  <c:v>91.976483420900323</c:v>
                </c:pt>
                <c:pt idx="625">
                  <c:v>92.509044251207726</c:v>
                </c:pt>
                <c:pt idx="626">
                  <c:v>93.087225777777789</c:v>
                </c:pt>
                <c:pt idx="627">
                  <c:v>93.878911182622673</c:v>
                </c:pt>
                <c:pt idx="628">
                  <c:v>94.134175359550539</c:v>
                </c:pt>
                <c:pt idx="629">
                  <c:v>94.535254719202896</c:v>
                </c:pt>
                <c:pt idx="630">
                  <c:v>94.808422376427998</c:v>
                </c:pt>
                <c:pt idx="631">
                  <c:v>94.811004872123902</c:v>
                </c:pt>
                <c:pt idx="632">
                  <c:v>95.178530583429961</c:v>
                </c:pt>
                <c:pt idx="633">
                  <c:v>94.623056059147245</c:v>
                </c:pt>
                <c:pt idx="634">
                  <c:v>94.3137373435749</c:v>
                </c:pt>
                <c:pt idx="635">
                  <c:v>93.85522310504426</c:v>
                </c:pt>
                <c:pt idx="636">
                  <c:v>93.930790917528199</c:v>
                </c:pt>
                <c:pt idx="637">
                  <c:v>94.337757235060337</c:v>
                </c:pt>
                <c:pt idx="638">
                  <c:v>94.82081835576831</c:v>
                </c:pt>
                <c:pt idx="639">
                  <c:v>94.684254616535043</c:v>
                </c:pt>
                <c:pt idx="640">
                  <c:v>94.848972901264105</c:v>
                </c:pt>
                <c:pt idx="641">
                  <c:v>95.214779678058008</c:v>
                </c:pt>
                <c:pt idx="642">
                  <c:v>94.020336441475081</c:v>
                </c:pt>
                <c:pt idx="643">
                  <c:v>93.634420877560274</c:v>
                </c:pt>
                <c:pt idx="644">
                  <c:v>94.212784167278954</c:v>
                </c:pt>
                <c:pt idx="645">
                  <c:v>95.03914726428745</c:v>
                </c:pt>
                <c:pt idx="646">
                  <c:v>95.675456442807231</c:v>
                </c:pt>
                <c:pt idx="647">
                  <c:v>95.60061608643835</c:v>
                </c:pt>
                <c:pt idx="648">
                  <c:v>95.469934566402728</c:v>
                </c:pt>
                <c:pt idx="649">
                  <c:v>95.894694300173256</c:v>
                </c:pt>
                <c:pt idx="650">
                  <c:v>95.036756483011288</c:v>
                </c:pt>
                <c:pt idx="651">
                  <c:v>95.016873438960516</c:v>
                </c:pt>
                <c:pt idx="652">
                  <c:v>94.052235129935539</c:v>
                </c:pt>
                <c:pt idx="653">
                  <c:v>94.572488760901038</c:v>
                </c:pt>
                <c:pt idx="654">
                  <c:v>93.830647292313841</c:v>
                </c:pt>
                <c:pt idx="655">
                  <c:v>94.785151600884234</c:v>
                </c:pt>
                <c:pt idx="656">
                  <c:v>94.787733068930862</c:v>
                </c:pt>
                <c:pt idx="657">
                  <c:v>95.521288671819647</c:v>
                </c:pt>
                <c:pt idx="658">
                  <c:v>95.507558902808981</c:v>
                </c:pt>
                <c:pt idx="659">
                  <c:v>95.683038622088333</c:v>
                </c:pt>
                <c:pt idx="660">
                  <c:v>96.166167865714286</c:v>
                </c:pt>
                <c:pt idx="661">
                  <c:v>96.593539071665319</c:v>
                </c:pt>
                <c:pt idx="662">
                  <c:v>96.440469533365444</c:v>
                </c:pt>
                <c:pt idx="663">
                  <c:v>96.133000033633451</c:v>
                </c:pt>
                <c:pt idx="664">
                  <c:v>96.020302168495562</c:v>
                </c:pt>
                <c:pt idx="665">
                  <c:v>95.037145960458943</c:v>
                </c:pt>
                <c:pt idx="666">
                  <c:v>95.65227844865754</c:v>
                </c:pt>
                <c:pt idx="667">
                  <c:v>96.095519920837347</c:v>
                </c:pt>
                <c:pt idx="668">
                  <c:v>96.30981230183427</c:v>
                </c:pt>
                <c:pt idx="669">
                  <c:v>95.733923134143211</c:v>
                </c:pt>
                <c:pt idx="670">
                  <c:v>94.636461425495554</c:v>
                </c:pt>
                <c:pt idx="671">
                  <c:v>94.694429206382651</c:v>
                </c:pt>
                <c:pt idx="672">
                  <c:v>95.464459124710586</c:v>
                </c:pt>
                <c:pt idx="673">
                  <c:v>94.480588829090905</c:v>
                </c:pt>
                <c:pt idx="674">
                  <c:v>93.031583823362837</c:v>
                </c:pt>
                <c:pt idx="675">
                  <c:v>93.703824101432005</c:v>
                </c:pt>
                <c:pt idx="676">
                  <c:v>94.054764445971131</c:v>
                </c:pt>
                <c:pt idx="677">
                  <c:v>94.43114050522162</c:v>
                </c:pt>
                <c:pt idx="678">
                  <c:v>93.816904709453368</c:v>
                </c:pt>
                <c:pt idx="679">
                  <c:v>93.913146917813506</c:v>
                </c:pt>
                <c:pt idx="680">
                  <c:v>94.666279551598407</c:v>
                </c:pt>
                <c:pt idx="681">
                  <c:v>95.202327945679812</c:v>
                </c:pt>
                <c:pt idx="682">
                  <c:v>95.470734839162645</c:v>
                </c:pt>
                <c:pt idx="683">
                  <c:v>94.332882367522132</c:v>
                </c:pt>
                <c:pt idx="684">
                  <c:v>93.012760271645163</c:v>
                </c:pt>
                <c:pt idx="685">
                  <c:v>92.474899293550735</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numCache>
            </c:numRef>
          </c:yVal>
          <c:smooth val="0"/>
          <c:extLst>
            <c:ext xmlns:c16="http://schemas.microsoft.com/office/drawing/2014/chart" uri="{C3380CC4-5D6E-409C-BE32-E72D297353CC}">
              <c16:uniqueId val="{00000001-B039-4E11-9B97-6BF31E543B23}"/>
            </c:ext>
          </c:extLst>
        </c:ser>
        <c:dLbls>
          <c:showLegendKey val="0"/>
          <c:showVal val="0"/>
          <c:showCatName val="0"/>
          <c:showSerName val="0"/>
          <c:showPercent val="0"/>
          <c:showBubbleSize val="0"/>
        </c:dLbls>
        <c:axId val="407047272"/>
        <c:axId val="444335200"/>
      </c:scatterChart>
      <c:valAx>
        <c:axId val="407047272"/>
        <c:scaling>
          <c:orientation val="minMax"/>
        </c:scaling>
        <c:delete val="0"/>
        <c:axPos val="b"/>
        <c:title>
          <c:tx>
            <c:rich>
              <a:bodyPr/>
              <a:lstStyle/>
              <a:p>
                <a:pPr>
                  <a:defRPr/>
                </a:pPr>
                <a:r>
                  <a:rPr lang="en-US"/>
                  <a:t>Time</a:t>
                </a:r>
              </a:p>
            </c:rich>
          </c:tx>
          <c:overlay val="0"/>
        </c:title>
        <c:numFmt formatCode="h:mm;@" sourceLinked="0"/>
        <c:majorTickMark val="out"/>
        <c:minorTickMark val="none"/>
        <c:tickLblPos val="nextTo"/>
        <c:crossAx val="444335200"/>
        <c:crosses val="autoZero"/>
        <c:crossBetween val="midCat"/>
      </c:valAx>
      <c:valAx>
        <c:axId val="444335200"/>
        <c:scaling>
          <c:orientation val="minMax"/>
        </c:scaling>
        <c:delete val="0"/>
        <c:axPos val="l"/>
        <c:majorGridlines/>
        <c:title>
          <c:tx>
            <c:rich>
              <a:bodyPr rot="-5400000" vert="horz"/>
              <a:lstStyle/>
              <a:p>
                <a:pPr>
                  <a:defRPr/>
                </a:pPr>
                <a:r>
                  <a:rPr lang="en-US"/>
                  <a:t>Trise [°C]</a:t>
                </a:r>
              </a:p>
            </c:rich>
          </c:tx>
          <c:overlay val="0"/>
        </c:title>
        <c:numFmt formatCode="0" sourceLinked="0"/>
        <c:majorTickMark val="out"/>
        <c:minorTickMark val="none"/>
        <c:tickLblPos val="nextTo"/>
        <c:crossAx val="40704727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Trise 1</c:v>
          </c:tx>
          <c:spPr>
            <a:ln w="28575">
              <a:noFill/>
            </a:ln>
          </c:spPr>
          <c:xVal>
            <c:numRef>
              <c:f>'Non-Intrusive HS (4)'!$B$17:$B$670</c:f>
              <c:numCache>
                <c:formatCode>m/d/yyyy\ h:mm</c:formatCode>
                <c:ptCount val="654"/>
                <c:pt idx="0">
                  <c:v>42964.600694444445</c:v>
                </c:pt>
                <c:pt idx="1">
                  <c:v>42964.600763888891</c:v>
                </c:pt>
                <c:pt idx="2">
                  <c:v>42964.60083333333</c:v>
                </c:pt>
                <c:pt idx="3">
                  <c:v>42964.600902777776</c:v>
                </c:pt>
                <c:pt idx="4">
                  <c:v>42964.600972222222</c:v>
                </c:pt>
                <c:pt idx="5">
                  <c:v>42964.601041666669</c:v>
                </c:pt>
                <c:pt idx="6">
                  <c:v>42964.601111111115</c:v>
                </c:pt>
                <c:pt idx="7">
                  <c:v>42964.601180555554</c:v>
                </c:pt>
                <c:pt idx="8">
                  <c:v>42964.60125</c:v>
                </c:pt>
                <c:pt idx="9">
                  <c:v>42964.601319444446</c:v>
                </c:pt>
                <c:pt idx="10">
                  <c:v>42964.601388888892</c:v>
                </c:pt>
                <c:pt idx="11">
                  <c:v>42964.601458333331</c:v>
                </c:pt>
                <c:pt idx="12">
                  <c:v>42964.601527777777</c:v>
                </c:pt>
                <c:pt idx="13">
                  <c:v>42964.601597222223</c:v>
                </c:pt>
                <c:pt idx="14">
                  <c:v>42964.601666666669</c:v>
                </c:pt>
                <c:pt idx="15">
                  <c:v>42964.601736111108</c:v>
                </c:pt>
                <c:pt idx="16">
                  <c:v>42964.601805555554</c:v>
                </c:pt>
                <c:pt idx="17">
                  <c:v>42964.601875</c:v>
                </c:pt>
                <c:pt idx="18">
                  <c:v>42964.601944444446</c:v>
                </c:pt>
                <c:pt idx="19">
                  <c:v>42964.602013888885</c:v>
                </c:pt>
                <c:pt idx="20">
                  <c:v>42964.602083333331</c:v>
                </c:pt>
                <c:pt idx="21">
                  <c:v>42964.602152777778</c:v>
                </c:pt>
                <c:pt idx="22">
                  <c:v>42964.602222222224</c:v>
                </c:pt>
                <c:pt idx="23">
                  <c:v>42964.60229166667</c:v>
                </c:pt>
                <c:pt idx="24">
                  <c:v>42964.602361111109</c:v>
                </c:pt>
                <c:pt idx="25">
                  <c:v>42964.602430555555</c:v>
                </c:pt>
                <c:pt idx="26">
                  <c:v>42964.602500000001</c:v>
                </c:pt>
                <c:pt idx="27">
                  <c:v>42964.602569444447</c:v>
                </c:pt>
                <c:pt idx="28">
                  <c:v>42964.602638888886</c:v>
                </c:pt>
                <c:pt idx="29">
                  <c:v>42964.602708333332</c:v>
                </c:pt>
                <c:pt idx="30">
                  <c:v>42964.602777777778</c:v>
                </c:pt>
                <c:pt idx="31">
                  <c:v>42964.602847222224</c:v>
                </c:pt>
                <c:pt idx="32">
                  <c:v>42964.602916666663</c:v>
                </c:pt>
                <c:pt idx="33">
                  <c:v>42964.602986111109</c:v>
                </c:pt>
                <c:pt idx="34">
                  <c:v>42964.603055555555</c:v>
                </c:pt>
                <c:pt idx="35">
                  <c:v>42964.603125000001</c:v>
                </c:pt>
                <c:pt idx="36">
                  <c:v>42964.603194444448</c:v>
                </c:pt>
                <c:pt idx="37">
                  <c:v>42964.603263888886</c:v>
                </c:pt>
                <c:pt idx="38">
                  <c:v>42964.603333333333</c:v>
                </c:pt>
                <c:pt idx="39">
                  <c:v>42964.603402777779</c:v>
                </c:pt>
                <c:pt idx="40">
                  <c:v>42964.603472222225</c:v>
                </c:pt>
                <c:pt idx="41">
                  <c:v>42964.603541666664</c:v>
                </c:pt>
                <c:pt idx="42">
                  <c:v>42964.60361111111</c:v>
                </c:pt>
                <c:pt idx="43">
                  <c:v>42964.603680555556</c:v>
                </c:pt>
                <c:pt idx="44">
                  <c:v>42964.603750000002</c:v>
                </c:pt>
                <c:pt idx="45">
                  <c:v>42964.603819444441</c:v>
                </c:pt>
                <c:pt idx="46">
                  <c:v>42964.603888888887</c:v>
                </c:pt>
                <c:pt idx="47">
                  <c:v>42964.603958333333</c:v>
                </c:pt>
                <c:pt idx="48">
                  <c:v>42964.604027777779</c:v>
                </c:pt>
                <c:pt idx="49">
                  <c:v>42964.604097222225</c:v>
                </c:pt>
                <c:pt idx="50">
                  <c:v>42964.604166666664</c:v>
                </c:pt>
                <c:pt idx="51">
                  <c:v>42964.60423611111</c:v>
                </c:pt>
                <c:pt idx="52">
                  <c:v>42964.604305555556</c:v>
                </c:pt>
                <c:pt idx="53">
                  <c:v>42964.604375000003</c:v>
                </c:pt>
                <c:pt idx="54">
                  <c:v>42964.604444444441</c:v>
                </c:pt>
                <c:pt idx="55">
                  <c:v>42964.604513888888</c:v>
                </c:pt>
                <c:pt idx="56">
                  <c:v>42964.604583333334</c:v>
                </c:pt>
                <c:pt idx="57">
                  <c:v>42964.60465277778</c:v>
                </c:pt>
                <c:pt idx="58">
                  <c:v>42964.604722222219</c:v>
                </c:pt>
                <c:pt idx="59">
                  <c:v>42964.604791666665</c:v>
                </c:pt>
                <c:pt idx="60">
                  <c:v>42964.604861111111</c:v>
                </c:pt>
                <c:pt idx="61">
                  <c:v>42964.604930555557</c:v>
                </c:pt>
                <c:pt idx="62">
                  <c:v>42964.605000000003</c:v>
                </c:pt>
                <c:pt idx="63">
                  <c:v>42964.605069444442</c:v>
                </c:pt>
                <c:pt idx="64">
                  <c:v>42964.605138888888</c:v>
                </c:pt>
                <c:pt idx="65">
                  <c:v>42964.605208333334</c:v>
                </c:pt>
                <c:pt idx="66">
                  <c:v>42964.60527777778</c:v>
                </c:pt>
                <c:pt idx="67">
                  <c:v>42964.605347222219</c:v>
                </c:pt>
                <c:pt idx="68">
                  <c:v>42964.605416666665</c:v>
                </c:pt>
                <c:pt idx="69">
                  <c:v>42964.605486111112</c:v>
                </c:pt>
                <c:pt idx="70">
                  <c:v>42964.605555555558</c:v>
                </c:pt>
                <c:pt idx="71">
                  <c:v>42964.605624999997</c:v>
                </c:pt>
                <c:pt idx="72">
                  <c:v>42964.605694444443</c:v>
                </c:pt>
                <c:pt idx="73">
                  <c:v>42964.605763888889</c:v>
                </c:pt>
                <c:pt idx="74">
                  <c:v>42964.605833333335</c:v>
                </c:pt>
                <c:pt idx="75">
                  <c:v>42964.605902777781</c:v>
                </c:pt>
                <c:pt idx="76">
                  <c:v>42964.60597222222</c:v>
                </c:pt>
                <c:pt idx="77">
                  <c:v>42964.606041666666</c:v>
                </c:pt>
                <c:pt idx="78">
                  <c:v>42964.606111111112</c:v>
                </c:pt>
                <c:pt idx="79">
                  <c:v>42964.606180555558</c:v>
                </c:pt>
                <c:pt idx="80">
                  <c:v>42964.606249999997</c:v>
                </c:pt>
                <c:pt idx="81">
                  <c:v>42964.606319444443</c:v>
                </c:pt>
                <c:pt idx="82">
                  <c:v>42964.606388888889</c:v>
                </c:pt>
                <c:pt idx="83">
                  <c:v>42964.606458333335</c:v>
                </c:pt>
                <c:pt idx="84">
                  <c:v>42964.606527777774</c:v>
                </c:pt>
                <c:pt idx="85">
                  <c:v>42964.60659722222</c:v>
                </c:pt>
                <c:pt idx="86">
                  <c:v>42964.606666666667</c:v>
                </c:pt>
                <c:pt idx="87">
                  <c:v>42964.606736111113</c:v>
                </c:pt>
                <c:pt idx="88">
                  <c:v>42964.606805555559</c:v>
                </c:pt>
                <c:pt idx="89">
                  <c:v>42964.606874999998</c:v>
                </c:pt>
                <c:pt idx="90">
                  <c:v>42964.606944444444</c:v>
                </c:pt>
                <c:pt idx="91">
                  <c:v>42964.60701388889</c:v>
                </c:pt>
                <c:pt idx="92">
                  <c:v>42964.607083333336</c:v>
                </c:pt>
                <c:pt idx="93">
                  <c:v>42964.607152777775</c:v>
                </c:pt>
                <c:pt idx="94">
                  <c:v>42964.607222222221</c:v>
                </c:pt>
                <c:pt idx="95">
                  <c:v>42964.607291666667</c:v>
                </c:pt>
                <c:pt idx="96">
                  <c:v>42964.607361111113</c:v>
                </c:pt>
                <c:pt idx="97">
                  <c:v>42964.607430555552</c:v>
                </c:pt>
                <c:pt idx="98">
                  <c:v>42964.607499999998</c:v>
                </c:pt>
                <c:pt idx="99">
                  <c:v>42964.607569444444</c:v>
                </c:pt>
                <c:pt idx="100">
                  <c:v>42964.607638888891</c:v>
                </c:pt>
                <c:pt idx="101">
                  <c:v>42964.607708333337</c:v>
                </c:pt>
                <c:pt idx="102">
                  <c:v>42964.607777777775</c:v>
                </c:pt>
                <c:pt idx="103">
                  <c:v>42964.607847222222</c:v>
                </c:pt>
                <c:pt idx="104">
                  <c:v>42964.607916666668</c:v>
                </c:pt>
                <c:pt idx="105">
                  <c:v>42964.607986111114</c:v>
                </c:pt>
                <c:pt idx="106">
                  <c:v>42964.608055555553</c:v>
                </c:pt>
                <c:pt idx="107">
                  <c:v>42964.608124999999</c:v>
                </c:pt>
                <c:pt idx="108">
                  <c:v>42964.608194444445</c:v>
                </c:pt>
                <c:pt idx="109">
                  <c:v>42964.608263888891</c:v>
                </c:pt>
                <c:pt idx="110">
                  <c:v>42964.60833333333</c:v>
                </c:pt>
                <c:pt idx="111">
                  <c:v>42964.608402777776</c:v>
                </c:pt>
                <c:pt idx="112">
                  <c:v>42964.608472222222</c:v>
                </c:pt>
                <c:pt idx="113">
                  <c:v>42964.608541666668</c:v>
                </c:pt>
                <c:pt idx="114">
                  <c:v>42964.608611111114</c:v>
                </c:pt>
                <c:pt idx="115">
                  <c:v>42964.608680555553</c:v>
                </c:pt>
                <c:pt idx="116">
                  <c:v>42964.608749999999</c:v>
                </c:pt>
                <c:pt idx="117">
                  <c:v>42964.608819444446</c:v>
                </c:pt>
                <c:pt idx="118">
                  <c:v>42964.608888888892</c:v>
                </c:pt>
                <c:pt idx="119">
                  <c:v>42964.608958333331</c:v>
                </c:pt>
                <c:pt idx="120">
                  <c:v>42964.609027777777</c:v>
                </c:pt>
                <c:pt idx="121">
                  <c:v>42964.609097222223</c:v>
                </c:pt>
                <c:pt idx="122">
                  <c:v>42964.609166666669</c:v>
                </c:pt>
                <c:pt idx="123">
                  <c:v>42964.609236111108</c:v>
                </c:pt>
                <c:pt idx="124">
                  <c:v>42964.609305555554</c:v>
                </c:pt>
                <c:pt idx="125">
                  <c:v>42964.609375</c:v>
                </c:pt>
                <c:pt idx="126">
                  <c:v>42964.609444444446</c:v>
                </c:pt>
                <c:pt idx="127">
                  <c:v>42964.609513888892</c:v>
                </c:pt>
                <c:pt idx="128">
                  <c:v>42964.609583333331</c:v>
                </c:pt>
                <c:pt idx="129">
                  <c:v>42964.609652777777</c:v>
                </c:pt>
                <c:pt idx="130">
                  <c:v>42964.609722222223</c:v>
                </c:pt>
                <c:pt idx="131">
                  <c:v>42964.609791666669</c:v>
                </c:pt>
                <c:pt idx="132">
                  <c:v>42964.609861111108</c:v>
                </c:pt>
                <c:pt idx="133">
                  <c:v>42964.609930555554</c:v>
                </c:pt>
                <c:pt idx="134">
                  <c:v>42964.61</c:v>
                </c:pt>
                <c:pt idx="135">
                  <c:v>42964.610069444447</c:v>
                </c:pt>
                <c:pt idx="136">
                  <c:v>42964.610138888886</c:v>
                </c:pt>
                <c:pt idx="137">
                  <c:v>42964.610208333332</c:v>
                </c:pt>
                <c:pt idx="138">
                  <c:v>42964.610277777778</c:v>
                </c:pt>
                <c:pt idx="139">
                  <c:v>42964.610347222224</c:v>
                </c:pt>
                <c:pt idx="140">
                  <c:v>42964.61041666667</c:v>
                </c:pt>
                <c:pt idx="141">
                  <c:v>42964.610486111109</c:v>
                </c:pt>
                <c:pt idx="142">
                  <c:v>42964.610555555555</c:v>
                </c:pt>
                <c:pt idx="143">
                  <c:v>42964.610625000001</c:v>
                </c:pt>
                <c:pt idx="144">
                  <c:v>42964.610694444447</c:v>
                </c:pt>
                <c:pt idx="145">
                  <c:v>42964.610763888886</c:v>
                </c:pt>
                <c:pt idx="146">
                  <c:v>42964.610833333332</c:v>
                </c:pt>
                <c:pt idx="147">
                  <c:v>42964.610902777778</c:v>
                </c:pt>
                <c:pt idx="148">
                  <c:v>42964.610972222225</c:v>
                </c:pt>
                <c:pt idx="149">
                  <c:v>42964.611041666663</c:v>
                </c:pt>
                <c:pt idx="150">
                  <c:v>42964.611111111109</c:v>
                </c:pt>
                <c:pt idx="151">
                  <c:v>42964.611180555556</c:v>
                </c:pt>
                <c:pt idx="152">
                  <c:v>42964.611250000002</c:v>
                </c:pt>
                <c:pt idx="153">
                  <c:v>42964.611319444448</c:v>
                </c:pt>
                <c:pt idx="154">
                  <c:v>42964.611388888887</c:v>
                </c:pt>
                <c:pt idx="155">
                  <c:v>42964.611458333333</c:v>
                </c:pt>
                <c:pt idx="156">
                  <c:v>42964.611527777779</c:v>
                </c:pt>
                <c:pt idx="157">
                  <c:v>42964.611597222225</c:v>
                </c:pt>
                <c:pt idx="158">
                  <c:v>42964.611666666664</c:v>
                </c:pt>
                <c:pt idx="159">
                  <c:v>42964.61173611111</c:v>
                </c:pt>
                <c:pt idx="160">
                  <c:v>42964.611805555556</c:v>
                </c:pt>
                <c:pt idx="161">
                  <c:v>42964.611875000002</c:v>
                </c:pt>
                <c:pt idx="162">
                  <c:v>42964.611944444441</c:v>
                </c:pt>
                <c:pt idx="163">
                  <c:v>42964.612013888887</c:v>
                </c:pt>
                <c:pt idx="164">
                  <c:v>42964.612083333333</c:v>
                </c:pt>
                <c:pt idx="165">
                  <c:v>42964.61215277778</c:v>
                </c:pt>
                <c:pt idx="166">
                  <c:v>42964.612222222226</c:v>
                </c:pt>
                <c:pt idx="167">
                  <c:v>42964.612291666665</c:v>
                </c:pt>
                <c:pt idx="168">
                  <c:v>42964.612361111111</c:v>
                </c:pt>
                <c:pt idx="169">
                  <c:v>42964.612430555557</c:v>
                </c:pt>
                <c:pt idx="170">
                  <c:v>42964.612500000003</c:v>
                </c:pt>
                <c:pt idx="171">
                  <c:v>42964.612569444442</c:v>
                </c:pt>
                <c:pt idx="172">
                  <c:v>42964.612638888888</c:v>
                </c:pt>
                <c:pt idx="173">
                  <c:v>42964.612708333334</c:v>
                </c:pt>
                <c:pt idx="174">
                  <c:v>42964.61277777778</c:v>
                </c:pt>
                <c:pt idx="175">
                  <c:v>42964.612847222219</c:v>
                </c:pt>
                <c:pt idx="176">
                  <c:v>42964.612916666665</c:v>
                </c:pt>
                <c:pt idx="177">
                  <c:v>42964.612986111111</c:v>
                </c:pt>
                <c:pt idx="178">
                  <c:v>42964.613055555557</c:v>
                </c:pt>
                <c:pt idx="179">
                  <c:v>42964.613125000003</c:v>
                </c:pt>
                <c:pt idx="180">
                  <c:v>42964.613194444442</c:v>
                </c:pt>
                <c:pt idx="181">
                  <c:v>42964.613263888888</c:v>
                </c:pt>
                <c:pt idx="182">
                  <c:v>42964.613333333335</c:v>
                </c:pt>
                <c:pt idx="183">
                  <c:v>42964.613402777781</c:v>
                </c:pt>
                <c:pt idx="184">
                  <c:v>42964.61347222222</c:v>
                </c:pt>
                <c:pt idx="185">
                  <c:v>42964.613541666666</c:v>
                </c:pt>
                <c:pt idx="186">
                  <c:v>42964.613611111112</c:v>
                </c:pt>
                <c:pt idx="187">
                  <c:v>42964.613680555558</c:v>
                </c:pt>
                <c:pt idx="188">
                  <c:v>42964.613749999997</c:v>
                </c:pt>
                <c:pt idx="189">
                  <c:v>42964.613819444443</c:v>
                </c:pt>
                <c:pt idx="190">
                  <c:v>42964.613888888889</c:v>
                </c:pt>
                <c:pt idx="191">
                  <c:v>42964.613958333335</c:v>
                </c:pt>
                <c:pt idx="192">
                  <c:v>42964.614027777781</c:v>
                </c:pt>
                <c:pt idx="193">
                  <c:v>42964.61409722222</c:v>
                </c:pt>
                <c:pt idx="194">
                  <c:v>42964.614166666666</c:v>
                </c:pt>
                <c:pt idx="195">
                  <c:v>42964.614236111112</c:v>
                </c:pt>
                <c:pt idx="196">
                  <c:v>42964.614305555559</c:v>
                </c:pt>
                <c:pt idx="197">
                  <c:v>42964.614374999997</c:v>
                </c:pt>
                <c:pt idx="198">
                  <c:v>42964.614444444444</c:v>
                </c:pt>
                <c:pt idx="199">
                  <c:v>42964.61451388889</c:v>
                </c:pt>
                <c:pt idx="200">
                  <c:v>42964.614583333336</c:v>
                </c:pt>
                <c:pt idx="201">
                  <c:v>42964.614652777775</c:v>
                </c:pt>
                <c:pt idx="202">
                  <c:v>42964.614722222221</c:v>
                </c:pt>
                <c:pt idx="203">
                  <c:v>42964.614791666667</c:v>
                </c:pt>
                <c:pt idx="204">
                  <c:v>42964.614861111113</c:v>
                </c:pt>
                <c:pt idx="205">
                  <c:v>42964.614930555559</c:v>
                </c:pt>
                <c:pt idx="206">
                  <c:v>42964.614999999998</c:v>
                </c:pt>
                <c:pt idx="207">
                  <c:v>42964.615069444444</c:v>
                </c:pt>
                <c:pt idx="208">
                  <c:v>42964.61513888889</c:v>
                </c:pt>
                <c:pt idx="209">
                  <c:v>42964.615208333336</c:v>
                </c:pt>
                <c:pt idx="210">
                  <c:v>42964.615277777775</c:v>
                </c:pt>
                <c:pt idx="211">
                  <c:v>42964.615347222221</c:v>
                </c:pt>
                <c:pt idx="212">
                  <c:v>42964.615416666667</c:v>
                </c:pt>
                <c:pt idx="213">
                  <c:v>42964.615486111114</c:v>
                </c:pt>
                <c:pt idx="214">
                  <c:v>42964.615555555552</c:v>
                </c:pt>
                <c:pt idx="215">
                  <c:v>42964.615624999999</c:v>
                </c:pt>
                <c:pt idx="216">
                  <c:v>42964.615694444445</c:v>
                </c:pt>
                <c:pt idx="217">
                  <c:v>42964.615763888891</c:v>
                </c:pt>
                <c:pt idx="218">
                  <c:v>42964.615833333337</c:v>
                </c:pt>
                <c:pt idx="219">
                  <c:v>42964.615902777776</c:v>
                </c:pt>
                <c:pt idx="220">
                  <c:v>42964.615972222222</c:v>
                </c:pt>
                <c:pt idx="221">
                  <c:v>42964.616041666668</c:v>
                </c:pt>
                <c:pt idx="222">
                  <c:v>42964.616111111114</c:v>
                </c:pt>
                <c:pt idx="223">
                  <c:v>42964.616180555553</c:v>
                </c:pt>
                <c:pt idx="224">
                  <c:v>42964.616249999999</c:v>
                </c:pt>
                <c:pt idx="225">
                  <c:v>42964.616319444445</c:v>
                </c:pt>
                <c:pt idx="226">
                  <c:v>42964.616388888891</c:v>
                </c:pt>
                <c:pt idx="227">
                  <c:v>42964.61645833333</c:v>
                </c:pt>
                <c:pt idx="228">
                  <c:v>42964.616527777776</c:v>
                </c:pt>
                <c:pt idx="229">
                  <c:v>42964.616597222222</c:v>
                </c:pt>
                <c:pt idx="230">
                  <c:v>42964.616666666669</c:v>
                </c:pt>
                <c:pt idx="231">
                  <c:v>42964.616736111115</c:v>
                </c:pt>
                <c:pt idx="232">
                  <c:v>42964.616805555554</c:v>
                </c:pt>
                <c:pt idx="233">
                  <c:v>42964.616875</c:v>
                </c:pt>
                <c:pt idx="234">
                  <c:v>42964.616944444446</c:v>
                </c:pt>
                <c:pt idx="235">
                  <c:v>42964.617013888892</c:v>
                </c:pt>
                <c:pt idx="236">
                  <c:v>42964.617083333331</c:v>
                </c:pt>
                <c:pt idx="237">
                  <c:v>42964.617152777777</c:v>
                </c:pt>
                <c:pt idx="238">
                  <c:v>42964.617222222223</c:v>
                </c:pt>
                <c:pt idx="239">
                  <c:v>42964.617291666669</c:v>
                </c:pt>
                <c:pt idx="240">
                  <c:v>42964.617361111108</c:v>
                </c:pt>
                <c:pt idx="241">
                  <c:v>42964.617430555554</c:v>
                </c:pt>
                <c:pt idx="242">
                  <c:v>42964.6175</c:v>
                </c:pt>
                <c:pt idx="243">
                  <c:v>42964.617569444446</c:v>
                </c:pt>
                <c:pt idx="244">
                  <c:v>42964.617638888885</c:v>
                </c:pt>
                <c:pt idx="245">
                  <c:v>42964.617708333331</c:v>
                </c:pt>
                <c:pt idx="246">
                  <c:v>42964.617777777778</c:v>
                </c:pt>
                <c:pt idx="247">
                  <c:v>42964.617847222224</c:v>
                </c:pt>
                <c:pt idx="248">
                  <c:v>42964.61791666667</c:v>
                </c:pt>
                <c:pt idx="249">
                  <c:v>42964.617986111109</c:v>
                </c:pt>
                <c:pt idx="250">
                  <c:v>42964.618055555555</c:v>
                </c:pt>
                <c:pt idx="251">
                  <c:v>42964.618125000001</c:v>
                </c:pt>
                <c:pt idx="252">
                  <c:v>42964.618194444447</c:v>
                </c:pt>
                <c:pt idx="253">
                  <c:v>42964.618263888886</c:v>
                </c:pt>
                <c:pt idx="254">
                  <c:v>42964.618333333332</c:v>
                </c:pt>
                <c:pt idx="255">
                  <c:v>42964.618402777778</c:v>
                </c:pt>
                <c:pt idx="256">
                  <c:v>42964.618472222224</c:v>
                </c:pt>
                <c:pt idx="257">
                  <c:v>42964.618541666663</c:v>
                </c:pt>
                <c:pt idx="258">
                  <c:v>42964.618611111109</c:v>
                </c:pt>
                <c:pt idx="259">
                  <c:v>42964.618680555555</c:v>
                </c:pt>
                <c:pt idx="260">
                  <c:v>42964.618750000001</c:v>
                </c:pt>
                <c:pt idx="261">
                  <c:v>42964.618819444448</c:v>
                </c:pt>
                <c:pt idx="262">
                  <c:v>42964.618888888886</c:v>
                </c:pt>
                <c:pt idx="263">
                  <c:v>42964.618958333333</c:v>
                </c:pt>
                <c:pt idx="264">
                  <c:v>42964.619027777779</c:v>
                </c:pt>
                <c:pt idx="265">
                  <c:v>42964.619097222225</c:v>
                </c:pt>
                <c:pt idx="266">
                  <c:v>42964.619166666664</c:v>
                </c:pt>
                <c:pt idx="267">
                  <c:v>42964.61923611111</c:v>
                </c:pt>
                <c:pt idx="268">
                  <c:v>42964.619305555556</c:v>
                </c:pt>
                <c:pt idx="269">
                  <c:v>42964.619375000002</c:v>
                </c:pt>
                <c:pt idx="270">
                  <c:v>42964.619444444441</c:v>
                </c:pt>
                <c:pt idx="271">
                  <c:v>42964.619513888887</c:v>
                </c:pt>
                <c:pt idx="272">
                  <c:v>42964.619583333333</c:v>
                </c:pt>
                <c:pt idx="273">
                  <c:v>42964.619652777779</c:v>
                </c:pt>
                <c:pt idx="274">
                  <c:v>42964.619722222225</c:v>
                </c:pt>
                <c:pt idx="275">
                  <c:v>42964.619791666664</c:v>
                </c:pt>
                <c:pt idx="276">
                  <c:v>42964.61986111111</c:v>
                </c:pt>
                <c:pt idx="277">
                  <c:v>42964.619930555556</c:v>
                </c:pt>
                <c:pt idx="278">
                  <c:v>42964.62</c:v>
                </c:pt>
                <c:pt idx="279">
                  <c:v>42964.620069444441</c:v>
                </c:pt>
                <c:pt idx="280">
                  <c:v>42964.620138888888</c:v>
                </c:pt>
                <c:pt idx="281">
                  <c:v>42964.620208333334</c:v>
                </c:pt>
                <c:pt idx="282">
                  <c:v>42964.62027777778</c:v>
                </c:pt>
                <c:pt idx="283">
                  <c:v>42964.620347222219</c:v>
                </c:pt>
                <c:pt idx="284">
                  <c:v>42964.620416666665</c:v>
                </c:pt>
                <c:pt idx="285">
                  <c:v>42964.620486111111</c:v>
                </c:pt>
                <c:pt idx="286">
                  <c:v>42964.620555555557</c:v>
                </c:pt>
                <c:pt idx="287">
                  <c:v>42964.620625000003</c:v>
                </c:pt>
                <c:pt idx="288">
                  <c:v>42964.620694444442</c:v>
                </c:pt>
                <c:pt idx="289">
                  <c:v>42964.620763888888</c:v>
                </c:pt>
                <c:pt idx="290">
                  <c:v>42964.620833333334</c:v>
                </c:pt>
                <c:pt idx="291">
                  <c:v>42964.62090277778</c:v>
                </c:pt>
                <c:pt idx="292">
                  <c:v>42964.620972222219</c:v>
                </c:pt>
                <c:pt idx="293">
                  <c:v>42964.621041666665</c:v>
                </c:pt>
                <c:pt idx="294">
                  <c:v>42964.621111111112</c:v>
                </c:pt>
                <c:pt idx="295">
                  <c:v>42964.621180555558</c:v>
                </c:pt>
                <c:pt idx="296">
                  <c:v>42964.621249999997</c:v>
                </c:pt>
                <c:pt idx="297">
                  <c:v>42964.621319444443</c:v>
                </c:pt>
                <c:pt idx="298">
                  <c:v>42964.621388888889</c:v>
                </c:pt>
                <c:pt idx="299">
                  <c:v>42964.621458333335</c:v>
                </c:pt>
                <c:pt idx="300">
                  <c:v>42964.621527777781</c:v>
                </c:pt>
                <c:pt idx="301">
                  <c:v>42964.62159722222</c:v>
                </c:pt>
                <c:pt idx="302">
                  <c:v>42964.621666666666</c:v>
                </c:pt>
                <c:pt idx="303">
                  <c:v>42964.621736111112</c:v>
                </c:pt>
                <c:pt idx="304">
                  <c:v>42964.621805555558</c:v>
                </c:pt>
                <c:pt idx="305">
                  <c:v>42964.621874999997</c:v>
                </c:pt>
                <c:pt idx="306">
                  <c:v>42964.621944444443</c:v>
                </c:pt>
                <c:pt idx="307">
                  <c:v>42964.622013888889</c:v>
                </c:pt>
                <c:pt idx="308">
                  <c:v>42964.622083333335</c:v>
                </c:pt>
                <c:pt idx="309">
                  <c:v>42964.622152777774</c:v>
                </c:pt>
                <c:pt idx="310">
                  <c:v>42964.62222222222</c:v>
                </c:pt>
                <c:pt idx="311">
                  <c:v>42964.622291666667</c:v>
                </c:pt>
                <c:pt idx="312">
                  <c:v>42964.622361111113</c:v>
                </c:pt>
                <c:pt idx="313">
                  <c:v>42964.622430555559</c:v>
                </c:pt>
                <c:pt idx="314">
                  <c:v>42964.622499999998</c:v>
                </c:pt>
                <c:pt idx="315">
                  <c:v>42964.622569444444</c:v>
                </c:pt>
                <c:pt idx="316">
                  <c:v>42964.62263888889</c:v>
                </c:pt>
                <c:pt idx="317">
                  <c:v>42964.622708333336</c:v>
                </c:pt>
                <c:pt idx="318">
                  <c:v>42964.622777777775</c:v>
                </c:pt>
                <c:pt idx="319">
                  <c:v>42964.622847222221</c:v>
                </c:pt>
                <c:pt idx="320">
                  <c:v>42964.622916666667</c:v>
                </c:pt>
                <c:pt idx="321">
                  <c:v>42964.622986111113</c:v>
                </c:pt>
                <c:pt idx="322">
                  <c:v>42964.623055555552</c:v>
                </c:pt>
                <c:pt idx="323">
                  <c:v>42964.623124999998</c:v>
                </c:pt>
                <c:pt idx="324">
                  <c:v>42964.623194444444</c:v>
                </c:pt>
                <c:pt idx="325">
                  <c:v>42964.623263888891</c:v>
                </c:pt>
                <c:pt idx="326">
                  <c:v>42964.623333333337</c:v>
                </c:pt>
                <c:pt idx="327">
                  <c:v>42964.623402777775</c:v>
                </c:pt>
                <c:pt idx="328">
                  <c:v>42964.623472222222</c:v>
                </c:pt>
                <c:pt idx="329">
                  <c:v>42964.623541666668</c:v>
                </c:pt>
                <c:pt idx="330">
                  <c:v>42964.623611111114</c:v>
                </c:pt>
                <c:pt idx="331">
                  <c:v>42964.623680555553</c:v>
                </c:pt>
                <c:pt idx="332">
                  <c:v>42964.623749999999</c:v>
                </c:pt>
                <c:pt idx="333">
                  <c:v>42964.623819444445</c:v>
                </c:pt>
                <c:pt idx="334">
                  <c:v>42964.623888888891</c:v>
                </c:pt>
                <c:pt idx="335">
                  <c:v>42964.62395833333</c:v>
                </c:pt>
                <c:pt idx="336">
                  <c:v>42964.624027777776</c:v>
                </c:pt>
                <c:pt idx="337">
                  <c:v>42964.624097222222</c:v>
                </c:pt>
                <c:pt idx="338">
                  <c:v>42964.624166666668</c:v>
                </c:pt>
                <c:pt idx="339">
                  <c:v>42964.624236111114</c:v>
                </c:pt>
                <c:pt idx="340">
                  <c:v>42964.624305555553</c:v>
                </c:pt>
                <c:pt idx="341">
                  <c:v>42964.624374999999</c:v>
                </c:pt>
                <c:pt idx="342">
                  <c:v>42964.624444444446</c:v>
                </c:pt>
                <c:pt idx="343">
                  <c:v>42964.624513888892</c:v>
                </c:pt>
                <c:pt idx="344">
                  <c:v>42964.624583333331</c:v>
                </c:pt>
                <c:pt idx="345">
                  <c:v>42964.624652777777</c:v>
                </c:pt>
                <c:pt idx="346">
                  <c:v>42964.624722222223</c:v>
                </c:pt>
                <c:pt idx="347">
                  <c:v>42964.624791666669</c:v>
                </c:pt>
                <c:pt idx="348">
                  <c:v>42964.624861111108</c:v>
                </c:pt>
                <c:pt idx="349">
                  <c:v>42964.624930555554</c:v>
                </c:pt>
                <c:pt idx="350">
                  <c:v>42964.625</c:v>
                </c:pt>
                <c:pt idx="351">
                  <c:v>42964.625069444446</c:v>
                </c:pt>
                <c:pt idx="352">
                  <c:v>42964.625138888892</c:v>
                </c:pt>
                <c:pt idx="353">
                  <c:v>42964.625208333331</c:v>
                </c:pt>
                <c:pt idx="354">
                  <c:v>42964.625277777777</c:v>
                </c:pt>
                <c:pt idx="355">
                  <c:v>42964.625347222223</c:v>
                </c:pt>
                <c:pt idx="356">
                  <c:v>42964.625416666669</c:v>
                </c:pt>
                <c:pt idx="357">
                  <c:v>42964.625486111108</c:v>
                </c:pt>
                <c:pt idx="358">
                  <c:v>42964.625555555554</c:v>
                </c:pt>
                <c:pt idx="359">
                  <c:v>42964.625625000001</c:v>
                </c:pt>
                <c:pt idx="360">
                  <c:v>42964.625694444447</c:v>
                </c:pt>
                <c:pt idx="361">
                  <c:v>42964.625763888886</c:v>
                </c:pt>
                <c:pt idx="362">
                  <c:v>42964.625833333332</c:v>
                </c:pt>
                <c:pt idx="363">
                  <c:v>42964.625902777778</c:v>
                </c:pt>
                <c:pt idx="364">
                  <c:v>42964.625972222224</c:v>
                </c:pt>
                <c:pt idx="365">
                  <c:v>42964.62604166667</c:v>
                </c:pt>
                <c:pt idx="366">
                  <c:v>42964.626111111109</c:v>
                </c:pt>
                <c:pt idx="367">
                  <c:v>42964.626180555555</c:v>
                </c:pt>
                <c:pt idx="368">
                  <c:v>42964.626250000001</c:v>
                </c:pt>
                <c:pt idx="369">
                  <c:v>42964.626319444447</c:v>
                </c:pt>
                <c:pt idx="370">
                  <c:v>42964.626388888886</c:v>
                </c:pt>
                <c:pt idx="371">
                  <c:v>42964.626458333332</c:v>
                </c:pt>
                <c:pt idx="372">
                  <c:v>42964.626527777778</c:v>
                </c:pt>
                <c:pt idx="373">
                  <c:v>42964.626597222225</c:v>
                </c:pt>
                <c:pt idx="374">
                  <c:v>42964.626666666663</c:v>
                </c:pt>
                <c:pt idx="375">
                  <c:v>42964.626736111109</c:v>
                </c:pt>
                <c:pt idx="376">
                  <c:v>42964.626805555556</c:v>
                </c:pt>
                <c:pt idx="377">
                  <c:v>42964.626875000002</c:v>
                </c:pt>
                <c:pt idx="378">
                  <c:v>42964.626944444448</c:v>
                </c:pt>
                <c:pt idx="379">
                  <c:v>42964.627013888887</c:v>
                </c:pt>
                <c:pt idx="380">
                  <c:v>42964.627083333333</c:v>
                </c:pt>
                <c:pt idx="381">
                  <c:v>42964.627152777779</c:v>
                </c:pt>
                <c:pt idx="382">
                  <c:v>42964.627222222225</c:v>
                </c:pt>
                <c:pt idx="383">
                  <c:v>42964.627291666664</c:v>
                </c:pt>
                <c:pt idx="384">
                  <c:v>42964.62736111111</c:v>
                </c:pt>
                <c:pt idx="385">
                  <c:v>42964.627430555556</c:v>
                </c:pt>
                <c:pt idx="386">
                  <c:v>42964.627500000002</c:v>
                </c:pt>
                <c:pt idx="387">
                  <c:v>42964.627569444441</c:v>
                </c:pt>
                <c:pt idx="388">
                  <c:v>42964.627638888887</c:v>
                </c:pt>
                <c:pt idx="389">
                  <c:v>42964.627708333333</c:v>
                </c:pt>
                <c:pt idx="390">
                  <c:v>42964.62777777778</c:v>
                </c:pt>
                <c:pt idx="391">
                  <c:v>42964.627847222226</c:v>
                </c:pt>
                <c:pt idx="392">
                  <c:v>42964.627916666665</c:v>
                </c:pt>
                <c:pt idx="393">
                  <c:v>42964.627986111111</c:v>
                </c:pt>
                <c:pt idx="394">
                  <c:v>42964.628055555557</c:v>
                </c:pt>
                <c:pt idx="395">
                  <c:v>42964.628125000003</c:v>
                </c:pt>
                <c:pt idx="396">
                  <c:v>42964.628194444442</c:v>
                </c:pt>
                <c:pt idx="397">
                  <c:v>42964.628263888888</c:v>
                </c:pt>
                <c:pt idx="398">
                  <c:v>42964.628333333334</c:v>
                </c:pt>
                <c:pt idx="399">
                  <c:v>42964.62840277778</c:v>
                </c:pt>
                <c:pt idx="400">
                  <c:v>42964.628472222219</c:v>
                </c:pt>
                <c:pt idx="401">
                  <c:v>42964.628541666665</c:v>
                </c:pt>
                <c:pt idx="402">
                  <c:v>42964.628611111111</c:v>
                </c:pt>
                <c:pt idx="403">
                  <c:v>42964.628680555557</c:v>
                </c:pt>
                <c:pt idx="404">
                  <c:v>42964.628750000003</c:v>
                </c:pt>
                <c:pt idx="405">
                  <c:v>42964.628819444442</c:v>
                </c:pt>
                <c:pt idx="406">
                  <c:v>42964.628888888888</c:v>
                </c:pt>
                <c:pt idx="407">
                  <c:v>42964.628958333335</c:v>
                </c:pt>
                <c:pt idx="408">
                  <c:v>42964.629027777781</c:v>
                </c:pt>
                <c:pt idx="409">
                  <c:v>42964.62909722222</c:v>
                </c:pt>
                <c:pt idx="410">
                  <c:v>42964.629166666666</c:v>
                </c:pt>
                <c:pt idx="411">
                  <c:v>42964.629236111112</c:v>
                </c:pt>
                <c:pt idx="412">
                  <c:v>42964.629305555558</c:v>
                </c:pt>
                <c:pt idx="413">
                  <c:v>42964.629374999997</c:v>
                </c:pt>
                <c:pt idx="414">
                  <c:v>42964.629444444443</c:v>
                </c:pt>
                <c:pt idx="415">
                  <c:v>42964.629513888889</c:v>
                </c:pt>
                <c:pt idx="416">
                  <c:v>42964.629583333335</c:v>
                </c:pt>
                <c:pt idx="417">
                  <c:v>42964.629652777781</c:v>
                </c:pt>
                <c:pt idx="418">
                  <c:v>42964.62972222222</c:v>
                </c:pt>
                <c:pt idx="419">
                  <c:v>42964.629791666666</c:v>
                </c:pt>
                <c:pt idx="420">
                  <c:v>42964.629861111112</c:v>
                </c:pt>
                <c:pt idx="421">
                  <c:v>42964.629930555559</c:v>
                </c:pt>
                <c:pt idx="422">
                  <c:v>42964.63</c:v>
                </c:pt>
                <c:pt idx="423">
                  <c:v>42964.630069444444</c:v>
                </c:pt>
                <c:pt idx="424">
                  <c:v>42964.63013888889</c:v>
                </c:pt>
                <c:pt idx="425">
                  <c:v>42964.630208333336</c:v>
                </c:pt>
                <c:pt idx="426">
                  <c:v>42964.630277777775</c:v>
                </c:pt>
                <c:pt idx="427">
                  <c:v>42964.630347222221</c:v>
                </c:pt>
                <c:pt idx="428">
                  <c:v>42964.630416666667</c:v>
                </c:pt>
                <c:pt idx="429">
                  <c:v>42964.630486111113</c:v>
                </c:pt>
                <c:pt idx="430">
                  <c:v>42964.630555555559</c:v>
                </c:pt>
                <c:pt idx="431">
                  <c:v>42964.630624999998</c:v>
                </c:pt>
                <c:pt idx="432">
                  <c:v>42964.630694444444</c:v>
                </c:pt>
                <c:pt idx="433">
                  <c:v>42964.63076388889</c:v>
                </c:pt>
                <c:pt idx="434">
                  <c:v>42964.630833333336</c:v>
                </c:pt>
                <c:pt idx="435">
                  <c:v>42964.630902777775</c:v>
                </c:pt>
                <c:pt idx="436">
                  <c:v>42964.630972222221</c:v>
                </c:pt>
                <c:pt idx="437">
                  <c:v>42964.631041666667</c:v>
                </c:pt>
                <c:pt idx="438">
                  <c:v>42964.631111111114</c:v>
                </c:pt>
                <c:pt idx="439">
                  <c:v>42964.631180555552</c:v>
                </c:pt>
                <c:pt idx="440">
                  <c:v>42964.631249999999</c:v>
                </c:pt>
                <c:pt idx="441">
                  <c:v>42964.631319444445</c:v>
                </c:pt>
                <c:pt idx="442">
                  <c:v>42964.631388888891</c:v>
                </c:pt>
                <c:pt idx="443">
                  <c:v>42964.631458333337</c:v>
                </c:pt>
                <c:pt idx="444">
                  <c:v>42964.631527777776</c:v>
                </c:pt>
                <c:pt idx="445">
                  <c:v>42964.631597222222</c:v>
                </c:pt>
                <c:pt idx="446">
                  <c:v>42964.631666666668</c:v>
                </c:pt>
                <c:pt idx="447">
                  <c:v>42964.631736111114</c:v>
                </c:pt>
                <c:pt idx="448">
                  <c:v>42964.631805555553</c:v>
                </c:pt>
                <c:pt idx="449">
                  <c:v>42964.631874999999</c:v>
                </c:pt>
                <c:pt idx="450">
                  <c:v>42964.631944444445</c:v>
                </c:pt>
                <c:pt idx="451">
                  <c:v>42964.632013888891</c:v>
                </c:pt>
                <c:pt idx="452">
                  <c:v>42964.63208333333</c:v>
                </c:pt>
                <c:pt idx="453">
                  <c:v>42964.632152777776</c:v>
                </c:pt>
                <c:pt idx="454">
                  <c:v>42964.632222222222</c:v>
                </c:pt>
                <c:pt idx="455">
                  <c:v>42964.632291666669</c:v>
                </c:pt>
                <c:pt idx="456">
                  <c:v>42964.632361111115</c:v>
                </c:pt>
                <c:pt idx="457">
                  <c:v>42964.632430555554</c:v>
                </c:pt>
                <c:pt idx="458">
                  <c:v>42964.6325</c:v>
                </c:pt>
                <c:pt idx="459">
                  <c:v>42964.632569444446</c:v>
                </c:pt>
                <c:pt idx="460">
                  <c:v>42964.632638888892</c:v>
                </c:pt>
                <c:pt idx="461">
                  <c:v>42964.632708333331</c:v>
                </c:pt>
                <c:pt idx="462">
                  <c:v>42964.632777777777</c:v>
                </c:pt>
                <c:pt idx="463">
                  <c:v>42964.632847222223</c:v>
                </c:pt>
                <c:pt idx="464">
                  <c:v>42964.632916666669</c:v>
                </c:pt>
                <c:pt idx="465">
                  <c:v>42964.632986111108</c:v>
                </c:pt>
                <c:pt idx="466">
                  <c:v>42964.633055555554</c:v>
                </c:pt>
                <c:pt idx="467">
                  <c:v>42964.633125</c:v>
                </c:pt>
                <c:pt idx="468">
                  <c:v>42964.633194444446</c:v>
                </c:pt>
                <c:pt idx="469">
                  <c:v>42964.633263888885</c:v>
                </c:pt>
                <c:pt idx="470">
                  <c:v>42964.633333333331</c:v>
                </c:pt>
                <c:pt idx="471">
                  <c:v>42964.633402777778</c:v>
                </c:pt>
                <c:pt idx="472">
                  <c:v>42964.633472222224</c:v>
                </c:pt>
                <c:pt idx="473">
                  <c:v>42964.63354166667</c:v>
                </c:pt>
                <c:pt idx="474">
                  <c:v>42964.633611111109</c:v>
                </c:pt>
                <c:pt idx="475">
                  <c:v>42964.633680555555</c:v>
                </c:pt>
                <c:pt idx="476">
                  <c:v>42964.633750000001</c:v>
                </c:pt>
                <c:pt idx="477">
                  <c:v>42964.633819444447</c:v>
                </c:pt>
                <c:pt idx="478">
                  <c:v>42964.633888888886</c:v>
                </c:pt>
                <c:pt idx="479">
                  <c:v>42964.633958333332</c:v>
                </c:pt>
                <c:pt idx="480">
                  <c:v>42964.634027777778</c:v>
                </c:pt>
                <c:pt idx="481">
                  <c:v>42964.634097222224</c:v>
                </c:pt>
                <c:pt idx="482">
                  <c:v>42964.634166666663</c:v>
                </c:pt>
                <c:pt idx="483">
                  <c:v>42964.634236111109</c:v>
                </c:pt>
                <c:pt idx="484">
                  <c:v>42964.634305555555</c:v>
                </c:pt>
                <c:pt idx="485">
                  <c:v>42964.634375000001</c:v>
                </c:pt>
                <c:pt idx="486">
                  <c:v>42964.634444444448</c:v>
                </c:pt>
                <c:pt idx="487">
                  <c:v>42964.634513888886</c:v>
                </c:pt>
                <c:pt idx="488">
                  <c:v>42964.634583333333</c:v>
                </c:pt>
                <c:pt idx="489">
                  <c:v>42964.634652777779</c:v>
                </c:pt>
                <c:pt idx="490">
                  <c:v>42964.634722222225</c:v>
                </c:pt>
                <c:pt idx="491">
                  <c:v>42964.634791666664</c:v>
                </c:pt>
                <c:pt idx="492">
                  <c:v>42964.63486111111</c:v>
                </c:pt>
                <c:pt idx="493">
                  <c:v>42964.634930555556</c:v>
                </c:pt>
                <c:pt idx="494">
                  <c:v>42964.635000000002</c:v>
                </c:pt>
                <c:pt idx="495">
                  <c:v>42964.635069444441</c:v>
                </c:pt>
                <c:pt idx="496">
                  <c:v>42964.635138888887</c:v>
                </c:pt>
                <c:pt idx="497">
                  <c:v>42964.635208333333</c:v>
                </c:pt>
                <c:pt idx="498">
                  <c:v>42964.635277777779</c:v>
                </c:pt>
                <c:pt idx="499">
                  <c:v>42964.635347222225</c:v>
                </c:pt>
                <c:pt idx="500">
                  <c:v>42964.635416666664</c:v>
                </c:pt>
                <c:pt idx="501">
                  <c:v>42964.63548611111</c:v>
                </c:pt>
                <c:pt idx="502">
                  <c:v>42964.635555555556</c:v>
                </c:pt>
                <c:pt idx="503">
                  <c:v>42964.635625000003</c:v>
                </c:pt>
                <c:pt idx="504">
                  <c:v>42964.635694444441</c:v>
                </c:pt>
                <c:pt idx="505">
                  <c:v>42964.635763888888</c:v>
                </c:pt>
                <c:pt idx="506">
                  <c:v>42964.635833333334</c:v>
                </c:pt>
                <c:pt idx="507">
                  <c:v>42964.63590277778</c:v>
                </c:pt>
                <c:pt idx="508">
                  <c:v>42964.635972222219</c:v>
                </c:pt>
                <c:pt idx="509">
                  <c:v>42964.636041666665</c:v>
                </c:pt>
                <c:pt idx="510">
                  <c:v>42964.636111111111</c:v>
                </c:pt>
                <c:pt idx="511">
                  <c:v>42964.636180555557</c:v>
                </c:pt>
                <c:pt idx="512">
                  <c:v>42964.636250000003</c:v>
                </c:pt>
                <c:pt idx="513">
                  <c:v>42964.636319444442</c:v>
                </c:pt>
                <c:pt idx="514">
                  <c:v>42964.636388888888</c:v>
                </c:pt>
                <c:pt idx="515">
                  <c:v>42964.636458333334</c:v>
                </c:pt>
                <c:pt idx="516">
                  <c:v>42964.63652777778</c:v>
                </c:pt>
                <c:pt idx="517">
                  <c:v>42964.636597222219</c:v>
                </c:pt>
                <c:pt idx="518">
                  <c:v>42964.636666666665</c:v>
                </c:pt>
                <c:pt idx="519">
                  <c:v>42964.636736111112</c:v>
                </c:pt>
                <c:pt idx="520">
                  <c:v>42964.636805555558</c:v>
                </c:pt>
                <c:pt idx="521">
                  <c:v>42964.636874999997</c:v>
                </c:pt>
                <c:pt idx="522">
                  <c:v>42964.636944444443</c:v>
                </c:pt>
                <c:pt idx="523">
                  <c:v>42964.637013888889</c:v>
                </c:pt>
                <c:pt idx="524">
                  <c:v>42964.637083333335</c:v>
                </c:pt>
                <c:pt idx="525">
                  <c:v>42964.637152777781</c:v>
                </c:pt>
                <c:pt idx="526">
                  <c:v>42964.63722222222</c:v>
                </c:pt>
                <c:pt idx="527">
                  <c:v>42964.637291666666</c:v>
                </c:pt>
                <c:pt idx="528">
                  <c:v>42964.637361111112</c:v>
                </c:pt>
                <c:pt idx="529">
                  <c:v>42964.637430555558</c:v>
                </c:pt>
                <c:pt idx="530">
                  <c:v>42964.637499999997</c:v>
                </c:pt>
                <c:pt idx="531">
                  <c:v>42964.637569444443</c:v>
                </c:pt>
                <c:pt idx="532">
                  <c:v>42964.637638888889</c:v>
                </c:pt>
                <c:pt idx="533">
                  <c:v>42964.637708333335</c:v>
                </c:pt>
                <c:pt idx="534">
                  <c:v>42964.637777777774</c:v>
                </c:pt>
                <c:pt idx="535">
                  <c:v>42964.63784722222</c:v>
                </c:pt>
                <c:pt idx="536">
                  <c:v>42964.637916666667</c:v>
                </c:pt>
                <c:pt idx="537">
                  <c:v>42964.637986111113</c:v>
                </c:pt>
                <c:pt idx="538">
                  <c:v>42964.638055555559</c:v>
                </c:pt>
                <c:pt idx="539">
                  <c:v>42964.638124999998</c:v>
                </c:pt>
                <c:pt idx="540">
                  <c:v>42964.638194444444</c:v>
                </c:pt>
                <c:pt idx="541">
                  <c:v>42964.63826388889</c:v>
                </c:pt>
                <c:pt idx="542">
                  <c:v>42964.638333333336</c:v>
                </c:pt>
                <c:pt idx="543">
                  <c:v>42964.638402777775</c:v>
                </c:pt>
                <c:pt idx="544">
                  <c:v>42964.638472222221</c:v>
                </c:pt>
                <c:pt idx="545">
                  <c:v>42964.638541666667</c:v>
                </c:pt>
                <c:pt idx="546">
                  <c:v>42964.638611111113</c:v>
                </c:pt>
                <c:pt idx="547">
                  <c:v>42964.638680555552</c:v>
                </c:pt>
                <c:pt idx="548">
                  <c:v>42964.638749999998</c:v>
                </c:pt>
                <c:pt idx="549">
                  <c:v>42964.638819444444</c:v>
                </c:pt>
                <c:pt idx="550">
                  <c:v>42964.638888888891</c:v>
                </c:pt>
                <c:pt idx="551">
                  <c:v>42964.638958333337</c:v>
                </c:pt>
                <c:pt idx="552">
                  <c:v>42964.639027777775</c:v>
                </c:pt>
                <c:pt idx="553">
                  <c:v>42964.639097222222</c:v>
                </c:pt>
                <c:pt idx="554">
                  <c:v>42964.639166666668</c:v>
                </c:pt>
                <c:pt idx="555">
                  <c:v>42964.639236111114</c:v>
                </c:pt>
                <c:pt idx="556">
                  <c:v>42964.639305555553</c:v>
                </c:pt>
                <c:pt idx="557">
                  <c:v>42964.639374999999</c:v>
                </c:pt>
                <c:pt idx="558">
                  <c:v>42964.639444444445</c:v>
                </c:pt>
                <c:pt idx="559">
                  <c:v>42964.639513888891</c:v>
                </c:pt>
                <c:pt idx="560">
                  <c:v>42964.63958333333</c:v>
                </c:pt>
                <c:pt idx="561">
                  <c:v>42964.639652777776</c:v>
                </c:pt>
                <c:pt idx="562">
                  <c:v>42964.639722222222</c:v>
                </c:pt>
                <c:pt idx="563">
                  <c:v>42964.639791666668</c:v>
                </c:pt>
                <c:pt idx="564">
                  <c:v>42964.639861111114</c:v>
                </c:pt>
                <c:pt idx="565">
                  <c:v>42964.639930555553</c:v>
                </c:pt>
                <c:pt idx="566">
                  <c:v>42964.639999999999</c:v>
                </c:pt>
                <c:pt idx="567">
                  <c:v>42964.640069444446</c:v>
                </c:pt>
                <c:pt idx="568">
                  <c:v>42964.640138888892</c:v>
                </c:pt>
                <c:pt idx="569">
                  <c:v>42964.640208333331</c:v>
                </c:pt>
                <c:pt idx="570">
                  <c:v>42964.640277777777</c:v>
                </c:pt>
                <c:pt idx="571">
                  <c:v>42964.640347222223</c:v>
                </c:pt>
                <c:pt idx="572">
                  <c:v>42964.640416666669</c:v>
                </c:pt>
                <c:pt idx="573">
                  <c:v>42964.640486111108</c:v>
                </c:pt>
                <c:pt idx="574">
                  <c:v>42964.640555555554</c:v>
                </c:pt>
                <c:pt idx="575">
                  <c:v>42964.640625</c:v>
                </c:pt>
                <c:pt idx="576">
                  <c:v>42964.640694444446</c:v>
                </c:pt>
                <c:pt idx="577">
                  <c:v>42964.640763888892</c:v>
                </c:pt>
                <c:pt idx="578">
                  <c:v>42964.640833333331</c:v>
                </c:pt>
                <c:pt idx="579">
                  <c:v>42964.640902777777</c:v>
                </c:pt>
                <c:pt idx="580">
                  <c:v>42964.640972222223</c:v>
                </c:pt>
                <c:pt idx="581">
                  <c:v>42964.641041666669</c:v>
                </c:pt>
                <c:pt idx="582">
                  <c:v>42964.641111111108</c:v>
                </c:pt>
                <c:pt idx="583">
                  <c:v>42964.641180555554</c:v>
                </c:pt>
                <c:pt idx="584">
                  <c:v>42964.641250000001</c:v>
                </c:pt>
                <c:pt idx="585">
                  <c:v>42964.641319444447</c:v>
                </c:pt>
                <c:pt idx="586">
                  <c:v>42964.641388888886</c:v>
                </c:pt>
                <c:pt idx="587">
                  <c:v>42964.641458333332</c:v>
                </c:pt>
                <c:pt idx="588">
                  <c:v>42964.641527777778</c:v>
                </c:pt>
                <c:pt idx="589">
                  <c:v>42964.641597222224</c:v>
                </c:pt>
                <c:pt idx="590">
                  <c:v>42964.64166666667</c:v>
                </c:pt>
                <c:pt idx="591">
                  <c:v>42964.641736111109</c:v>
                </c:pt>
                <c:pt idx="592">
                  <c:v>42964.641805555555</c:v>
                </c:pt>
                <c:pt idx="593">
                  <c:v>42964.641875000001</c:v>
                </c:pt>
                <c:pt idx="594">
                  <c:v>42964.641944444447</c:v>
                </c:pt>
                <c:pt idx="595">
                  <c:v>42964.642013888886</c:v>
                </c:pt>
                <c:pt idx="596">
                  <c:v>42964.642083333332</c:v>
                </c:pt>
                <c:pt idx="597">
                  <c:v>42964.642152777778</c:v>
                </c:pt>
                <c:pt idx="598">
                  <c:v>42964.642222222225</c:v>
                </c:pt>
                <c:pt idx="599">
                  <c:v>42964.642291666663</c:v>
                </c:pt>
                <c:pt idx="600">
                  <c:v>42964.642361111109</c:v>
                </c:pt>
                <c:pt idx="601">
                  <c:v>42964.642430555556</c:v>
                </c:pt>
                <c:pt idx="602">
                  <c:v>42964.642500000002</c:v>
                </c:pt>
                <c:pt idx="603">
                  <c:v>42964.642569444448</c:v>
                </c:pt>
                <c:pt idx="604">
                  <c:v>42964.642638888887</c:v>
                </c:pt>
                <c:pt idx="605">
                  <c:v>42964.642708333333</c:v>
                </c:pt>
                <c:pt idx="606">
                  <c:v>42964.642777777779</c:v>
                </c:pt>
                <c:pt idx="607">
                  <c:v>42964.642847222225</c:v>
                </c:pt>
                <c:pt idx="608">
                  <c:v>42964.642916666664</c:v>
                </c:pt>
                <c:pt idx="609">
                  <c:v>42964.64298611111</c:v>
                </c:pt>
                <c:pt idx="610">
                  <c:v>42964.643055555556</c:v>
                </c:pt>
                <c:pt idx="611">
                  <c:v>42964.643125000002</c:v>
                </c:pt>
                <c:pt idx="612">
                  <c:v>42964.643194444441</c:v>
                </c:pt>
                <c:pt idx="613">
                  <c:v>42964.643263888887</c:v>
                </c:pt>
                <c:pt idx="614">
                  <c:v>42964.643333333333</c:v>
                </c:pt>
                <c:pt idx="615">
                  <c:v>42964.64340277778</c:v>
                </c:pt>
                <c:pt idx="616">
                  <c:v>42964.643472222226</c:v>
                </c:pt>
                <c:pt idx="617">
                  <c:v>42964.643541666665</c:v>
                </c:pt>
                <c:pt idx="618">
                  <c:v>42964.643611111111</c:v>
                </c:pt>
                <c:pt idx="619">
                  <c:v>42964.643680555557</c:v>
                </c:pt>
                <c:pt idx="620">
                  <c:v>42964.643750000003</c:v>
                </c:pt>
                <c:pt idx="621">
                  <c:v>42964.643819444442</c:v>
                </c:pt>
                <c:pt idx="622">
                  <c:v>42964.643888888888</c:v>
                </c:pt>
                <c:pt idx="623">
                  <c:v>42964.643958333334</c:v>
                </c:pt>
                <c:pt idx="624">
                  <c:v>42964.64402777778</c:v>
                </c:pt>
                <c:pt idx="625">
                  <c:v>42964.644097222219</c:v>
                </c:pt>
                <c:pt idx="626">
                  <c:v>42964.644166666665</c:v>
                </c:pt>
                <c:pt idx="627">
                  <c:v>42964.644236111111</c:v>
                </c:pt>
                <c:pt idx="628">
                  <c:v>42964.644305555557</c:v>
                </c:pt>
                <c:pt idx="629">
                  <c:v>42964.644375000003</c:v>
                </c:pt>
                <c:pt idx="630">
                  <c:v>42964.644444444442</c:v>
                </c:pt>
                <c:pt idx="631">
                  <c:v>42964.644513888888</c:v>
                </c:pt>
                <c:pt idx="632">
                  <c:v>42964.644583333335</c:v>
                </c:pt>
                <c:pt idx="633">
                  <c:v>42964.644652777781</c:v>
                </c:pt>
                <c:pt idx="634">
                  <c:v>42964.64472222222</c:v>
                </c:pt>
                <c:pt idx="635">
                  <c:v>42964.644791666666</c:v>
                </c:pt>
                <c:pt idx="636">
                  <c:v>42964.644861111112</c:v>
                </c:pt>
                <c:pt idx="637">
                  <c:v>42964.644930555558</c:v>
                </c:pt>
                <c:pt idx="638">
                  <c:v>42964.644999999997</c:v>
                </c:pt>
                <c:pt idx="639">
                  <c:v>42964.645069444443</c:v>
                </c:pt>
                <c:pt idx="640">
                  <c:v>42964.645138888889</c:v>
                </c:pt>
                <c:pt idx="641">
                  <c:v>42964.645208333335</c:v>
                </c:pt>
                <c:pt idx="642">
                  <c:v>42964.645277777781</c:v>
                </c:pt>
                <c:pt idx="643">
                  <c:v>42964.64534722222</c:v>
                </c:pt>
                <c:pt idx="644">
                  <c:v>42964.645416666666</c:v>
                </c:pt>
                <c:pt idx="645">
                  <c:v>42964.645486111112</c:v>
                </c:pt>
                <c:pt idx="646">
                  <c:v>42964.645555555559</c:v>
                </c:pt>
                <c:pt idx="647">
                  <c:v>42964.645624999997</c:v>
                </c:pt>
                <c:pt idx="648">
                  <c:v>42964.645694444444</c:v>
                </c:pt>
                <c:pt idx="649">
                  <c:v>42964.64576388889</c:v>
                </c:pt>
                <c:pt idx="650">
                  <c:v>42964.645833333336</c:v>
                </c:pt>
                <c:pt idx="651">
                  <c:v>42964.645902777775</c:v>
                </c:pt>
                <c:pt idx="652">
                  <c:v>42964.645972222221</c:v>
                </c:pt>
                <c:pt idx="653">
                  <c:v>42964.646041666667</c:v>
                </c:pt>
              </c:numCache>
            </c:numRef>
          </c:xVal>
          <c:yVal>
            <c:numRef>
              <c:f>'Non-Intrusive HS (4)'!$L$17:$L$670</c:f>
              <c:numCache>
                <c:formatCode>0.00</c:formatCode>
                <c:ptCount val="654"/>
                <c:pt idx="0">
                  <c:v>85.52482459856337</c:v>
                </c:pt>
                <c:pt idx="1">
                  <c:v>84.847585556133964</c:v>
                </c:pt>
                <c:pt idx="2">
                  <c:v>83.144750382150377</c:v>
                </c:pt>
                <c:pt idx="3">
                  <c:v>82.170411806451611</c:v>
                </c:pt>
                <c:pt idx="4">
                  <c:v>81.879469371830652</c:v>
                </c:pt>
                <c:pt idx="5">
                  <c:v>82.364378687999988</c:v>
                </c:pt>
                <c:pt idx="6">
                  <c:v>82.844801479491935</c:v>
                </c:pt>
                <c:pt idx="7">
                  <c:v>82.458668636427433</c:v>
                </c:pt>
                <c:pt idx="8">
                  <c:v>82.263809708411287</c:v>
                </c:pt>
                <c:pt idx="9">
                  <c:v>83.201499094931393</c:v>
                </c:pt>
                <c:pt idx="10">
                  <c:v>83.692247166540625</c:v>
                </c:pt>
                <c:pt idx="11">
                  <c:v>84.47391189887901</c:v>
                </c:pt>
                <c:pt idx="12">
                  <c:v>84.472071224830628</c:v>
                </c:pt>
                <c:pt idx="13">
                  <c:v>83.786719029999986</c:v>
                </c:pt>
                <c:pt idx="14">
                  <c:v>84.537946145290547</c:v>
                </c:pt>
                <c:pt idx="15">
                  <c:v>84.564914148104847</c:v>
                </c:pt>
                <c:pt idx="16">
                  <c:v>84.896277408695468</c:v>
                </c:pt>
                <c:pt idx="17">
                  <c:v>85.643160921119645</c:v>
                </c:pt>
                <c:pt idx="18">
                  <c:v>86.82133195050649</c:v>
                </c:pt>
                <c:pt idx="19">
                  <c:v>86.407784275985406</c:v>
                </c:pt>
                <c:pt idx="20">
                  <c:v>86.742789858099655</c:v>
                </c:pt>
                <c:pt idx="21">
                  <c:v>86.788817381144455</c:v>
                </c:pt>
                <c:pt idx="22">
                  <c:v>86.825064078552927</c:v>
                </c:pt>
                <c:pt idx="23">
                  <c:v>87.090890327855973</c:v>
                </c:pt>
                <c:pt idx="24">
                  <c:v>87.523042308371146</c:v>
                </c:pt>
                <c:pt idx="25">
                  <c:v>87.117250094042035</c:v>
                </c:pt>
                <c:pt idx="26">
                  <c:v>86.395091466077474</c:v>
                </c:pt>
                <c:pt idx="27">
                  <c:v>86.199530734136388</c:v>
                </c:pt>
                <c:pt idx="28">
                  <c:v>87.112978982049299</c:v>
                </c:pt>
                <c:pt idx="29">
                  <c:v>87.358775796121861</c:v>
                </c:pt>
                <c:pt idx="30">
                  <c:v>87.439008414103384</c:v>
                </c:pt>
                <c:pt idx="31">
                  <c:v>87.269455249523801</c:v>
                </c:pt>
                <c:pt idx="32">
                  <c:v>88.23546648761905</c:v>
                </c:pt>
                <c:pt idx="33">
                  <c:v>88.889235223271399</c:v>
                </c:pt>
                <c:pt idx="34">
                  <c:v>88.817492499120263</c:v>
                </c:pt>
                <c:pt idx="35">
                  <c:v>88.938653209838179</c:v>
                </c:pt>
                <c:pt idx="36">
                  <c:v>88.459661144193532</c:v>
                </c:pt>
                <c:pt idx="37">
                  <c:v>89.08599588352179</c:v>
                </c:pt>
                <c:pt idx="38">
                  <c:v>89.884540590347029</c:v>
                </c:pt>
                <c:pt idx="39">
                  <c:v>89.500544312058096</c:v>
                </c:pt>
                <c:pt idx="40">
                  <c:v>89.136885159194193</c:v>
                </c:pt>
                <c:pt idx="41">
                  <c:v>89.792875684846777</c:v>
                </c:pt>
                <c:pt idx="42">
                  <c:v>90.398225434476231</c:v>
                </c:pt>
                <c:pt idx="43">
                  <c:v>90.568609456085227</c:v>
                </c:pt>
                <c:pt idx="44">
                  <c:v>90.814306782773755</c:v>
                </c:pt>
                <c:pt idx="45">
                  <c:v>90.817769000273771</c:v>
                </c:pt>
                <c:pt idx="46">
                  <c:v>90.919119563035423</c:v>
                </c:pt>
                <c:pt idx="47">
                  <c:v>91.069234786915317</c:v>
                </c:pt>
                <c:pt idx="48">
                  <c:v>91.238238159823027</c:v>
                </c:pt>
                <c:pt idx="49">
                  <c:v>91.775234173327974</c:v>
                </c:pt>
                <c:pt idx="50">
                  <c:v>91.781972172838167</c:v>
                </c:pt>
                <c:pt idx="51">
                  <c:v>91.637905340377813</c:v>
                </c:pt>
                <c:pt idx="52">
                  <c:v>91.356524722342755</c:v>
                </c:pt>
                <c:pt idx="53">
                  <c:v>91.501181817053151</c:v>
                </c:pt>
                <c:pt idx="54">
                  <c:v>92.082260556123202</c:v>
                </c:pt>
                <c:pt idx="55">
                  <c:v>92.083263201123216</c:v>
                </c:pt>
                <c:pt idx="56">
                  <c:v>91.430057496383768</c:v>
                </c:pt>
                <c:pt idx="57">
                  <c:v>90.925084802983079</c:v>
                </c:pt>
                <c:pt idx="58">
                  <c:v>91.023498305744781</c:v>
                </c:pt>
                <c:pt idx="59">
                  <c:v>91.120427791006449</c:v>
                </c:pt>
                <c:pt idx="60">
                  <c:v>90.402457309178061</c:v>
                </c:pt>
                <c:pt idx="61">
                  <c:v>90.931493302968619</c:v>
                </c:pt>
                <c:pt idx="62">
                  <c:v>91.295996948977447</c:v>
                </c:pt>
                <c:pt idx="63">
                  <c:v>90.91272738543077</c:v>
                </c:pt>
                <c:pt idx="64">
                  <c:v>91.227515018487509</c:v>
                </c:pt>
                <c:pt idx="65">
                  <c:v>90.893426976176457</c:v>
                </c:pt>
                <c:pt idx="66">
                  <c:v>91.331171079382571</c:v>
                </c:pt>
                <c:pt idx="67">
                  <c:v>91.646409133169357</c:v>
                </c:pt>
                <c:pt idx="68">
                  <c:v>92.227025765161301</c:v>
                </c:pt>
                <c:pt idx="69">
                  <c:v>92.809170560463713</c:v>
                </c:pt>
                <c:pt idx="70">
                  <c:v>92.226300648219166</c:v>
                </c:pt>
                <c:pt idx="71">
                  <c:v>92.01335240382258</c:v>
                </c:pt>
                <c:pt idx="72">
                  <c:v>91.822627052129036</c:v>
                </c:pt>
                <c:pt idx="73">
                  <c:v>92.305700637209682</c:v>
                </c:pt>
                <c:pt idx="74">
                  <c:v>93.255002877497986</c:v>
                </c:pt>
                <c:pt idx="75">
                  <c:v>93.330330020371576</c:v>
                </c:pt>
                <c:pt idx="76">
                  <c:v>93.332869749854623</c:v>
                </c:pt>
                <c:pt idx="77">
                  <c:v>91.471192558059826</c:v>
                </c:pt>
                <c:pt idx="78">
                  <c:v>91.203749950500807</c:v>
                </c:pt>
                <c:pt idx="79">
                  <c:v>92.223741779061498</c:v>
                </c:pt>
                <c:pt idx="80">
                  <c:v>92.309532933836834</c:v>
                </c:pt>
                <c:pt idx="81">
                  <c:v>92.116973940525043</c:v>
                </c:pt>
                <c:pt idx="82">
                  <c:v>90.158880903400487</c:v>
                </c:pt>
                <c:pt idx="83">
                  <c:v>88.369326445956418</c:v>
                </c:pt>
                <c:pt idx="84">
                  <c:v>86.22268525138486</c:v>
                </c:pt>
                <c:pt idx="85">
                  <c:v>84.975390310928177</c:v>
                </c:pt>
                <c:pt idx="86">
                  <c:v>84.004327290460054</c:v>
                </c:pt>
                <c:pt idx="87">
                  <c:v>85.256657458458434</c:v>
                </c:pt>
                <c:pt idx="88">
                  <c:v>85.847326287594512</c:v>
                </c:pt>
                <c:pt idx="89">
                  <c:v>85.69469966253827</c:v>
                </c:pt>
                <c:pt idx="90">
                  <c:v>86.208867130161011</c:v>
                </c:pt>
                <c:pt idx="91">
                  <c:v>85.8490185063757</c:v>
                </c:pt>
                <c:pt idx="92">
                  <c:v>83.820850548853585</c:v>
                </c:pt>
                <c:pt idx="93">
                  <c:v>85.082890424645157</c:v>
                </c:pt>
                <c:pt idx="94">
                  <c:v>86.486419180946044</c:v>
                </c:pt>
                <c:pt idx="95">
                  <c:v>87.163789057777748</c:v>
                </c:pt>
                <c:pt idx="96">
                  <c:v>87.547128971324454</c:v>
                </c:pt>
                <c:pt idx="97">
                  <c:v>87.645465824086131</c:v>
                </c:pt>
                <c:pt idx="98">
                  <c:v>86.994943919255817</c:v>
                </c:pt>
                <c:pt idx="99">
                  <c:v>86.703531824786808</c:v>
                </c:pt>
                <c:pt idx="100">
                  <c:v>87.593604165112822</c:v>
                </c:pt>
                <c:pt idx="101">
                  <c:v>88.631958782697595</c:v>
                </c:pt>
                <c:pt idx="102">
                  <c:v>89.380103269971755</c:v>
                </c:pt>
                <c:pt idx="103">
                  <c:v>89.359491913743938</c:v>
                </c:pt>
                <c:pt idx="104">
                  <c:v>89.769180959701373</c:v>
                </c:pt>
                <c:pt idx="105">
                  <c:v>89.528978159983893</c:v>
                </c:pt>
                <c:pt idx="106">
                  <c:v>90.109488263493148</c:v>
                </c:pt>
                <c:pt idx="107">
                  <c:v>90.375328796528208</c:v>
                </c:pt>
                <c:pt idx="108">
                  <c:v>90.232087950496791</c:v>
                </c:pt>
                <c:pt idx="109">
                  <c:v>89.870734821646494</c:v>
                </c:pt>
                <c:pt idx="110">
                  <c:v>89.940539598803554</c:v>
                </c:pt>
                <c:pt idx="111">
                  <c:v>90.134189161940157</c:v>
                </c:pt>
                <c:pt idx="112">
                  <c:v>90.793474578131082</c:v>
                </c:pt>
                <c:pt idx="113">
                  <c:v>91.545899599732792</c:v>
                </c:pt>
                <c:pt idx="114">
                  <c:v>91.615312749483039</c:v>
                </c:pt>
                <c:pt idx="115">
                  <c:v>92.326317721153856</c:v>
                </c:pt>
                <c:pt idx="116">
                  <c:v>92.447962480258894</c:v>
                </c:pt>
                <c:pt idx="117">
                  <c:v>92.254130920388363</c:v>
                </c:pt>
                <c:pt idx="118">
                  <c:v>92.813801892793535</c:v>
                </c:pt>
                <c:pt idx="119">
                  <c:v>92.879167245234243</c:v>
                </c:pt>
                <c:pt idx="120">
                  <c:v>93.183394511473693</c:v>
                </c:pt>
                <c:pt idx="121">
                  <c:v>92.959104600141345</c:v>
                </c:pt>
                <c:pt idx="122">
                  <c:v>93.01513688725727</c:v>
                </c:pt>
                <c:pt idx="123">
                  <c:v>92.844110758949071</c:v>
                </c:pt>
                <c:pt idx="124">
                  <c:v>93.288006135259096</c:v>
                </c:pt>
                <c:pt idx="125">
                  <c:v>93.774043072684194</c:v>
                </c:pt>
                <c:pt idx="126">
                  <c:v>93.797652452783197</c:v>
                </c:pt>
                <c:pt idx="127">
                  <c:v>93.855143081130464</c:v>
                </c:pt>
                <c:pt idx="128">
                  <c:v>93.548704015194659</c:v>
                </c:pt>
                <c:pt idx="129">
                  <c:v>93.670651989692047</c:v>
                </c:pt>
                <c:pt idx="130">
                  <c:v>94.139284877775538</c:v>
                </c:pt>
                <c:pt idx="131">
                  <c:v>94.552800531943333</c:v>
                </c:pt>
                <c:pt idx="132">
                  <c:v>94.261719565708503</c:v>
                </c:pt>
                <c:pt idx="133">
                  <c:v>93.873611610728744</c:v>
                </c:pt>
                <c:pt idx="134">
                  <c:v>94.221787095600163</c:v>
                </c:pt>
                <c:pt idx="135">
                  <c:v>94.437781675749605</c:v>
                </c:pt>
                <c:pt idx="136">
                  <c:v>94.634572839708284</c:v>
                </c:pt>
                <c:pt idx="137">
                  <c:v>93.959397608083478</c:v>
                </c:pt>
                <c:pt idx="138">
                  <c:v>94.017213441517853</c:v>
                </c:pt>
                <c:pt idx="139">
                  <c:v>93.488048047032521</c:v>
                </c:pt>
                <c:pt idx="140">
                  <c:v>92.856320777832238</c:v>
                </c:pt>
                <c:pt idx="141">
                  <c:v>93.379257578870835</c:v>
                </c:pt>
                <c:pt idx="142">
                  <c:v>93.379257578870835</c:v>
                </c:pt>
                <c:pt idx="143">
                  <c:v>93.360274731882114</c:v>
                </c:pt>
                <c:pt idx="144">
                  <c:v>92.310793881978071</c:v>
                </c:pt>
                <c:pt idx="145">
                  <c:v>89.169161089529979</c:v>
                </c:pt>
                <c:pt idx="146">
                  <c:v>88.825093625166403</c:v>
                </c:pt>
                <c:pt idx="147">
                  <c:v>90.135333132211358</c:v>
                </c:pt>
                <c:pt idx="148">
                  <c:v>90.984191745993499</c:v>
                </c:pt>
                <c:pt idx="149">
                  <c:v>90.592947327968346</c:v>
                </c:pt>
                <c:pt idx="150">
                  <c:v>89.433925743974029</c:v>
                </c:pt>
                <c:pt idx="151">
                  <c:v>88.529015395470765</c:v>
                </c:pt>
                <c:pt idx="152">
                  <c:v>89.865403189601949</c:v>
                </c:pt>
                <c:pt idx="153">
                  <c:v>90.199662341995136</c:v>
                </c:pt>
                <c:pt idx="154">
                  <c:v>90.249856723639311</c:v>
                </c:pt>
                <c:pt idx="155">
                  <c:v>90.392540520478505</c:v>
                </c:pt>
                <c:pt idx="156">
                  <c:v>90.000410361540958</c:v>
                </c:pt>
                <c:pt idx="157">
                  <c:v>90.533488236255053</c:v>
                </c:pt>
                <c:pt idx="158">
                  <c:v>90.144180611072301</c:v>
                </c:pt>
                <c:pt idx="159">
                  <c:v>89.486550137589276</c:v>
                </c:pt>
                <c:pt idx="160">
                  <c:v>88.043942424740266</c:v>
                </c:pt>
                <c:pt idx="161">
                  <c:v>87.751735387792195</c:v>
                </c:pt>
                <c:pt idx="162">
                  <c:v>88.599182027099914</c:v>
                </c:pt>
                <c:pt idx="163">
                  <c:v>88.843146123211696</c:v>
                </c:pt>
                <c:pt idx="164">
                  <c:v>88.889203629715666</c:v>
                </c:pt>
                <c:pt idx="165">
                  <c:v>89.450398538666661</c:v>
                </c:pt>
                <c:pt idx="166">
                  <c:v>90.057986088318444</c:v>
                </c:pt>
                <c:pt idx="167">
                  <c:v>90.251148184248578</c:v>
                </c:pt>
                <c:pt idx="168">
                  <c:v>90.227127670048787</c:v>
                </c:pt>
                <c:pt idx="169">
                  <c:v>89.300982774438111</c:v>
                </c:pt>
                <c:pt idx="170">
                  <c:v>89.832688040629577</c:v>
                </c:pt>
                <c:pt idx="171">
                  <c:v>89.639519111681579</c:v>
                </c:pt>
                <c:pt idx="172">
                  <c:v>90.126108619398877</c:v>
                </c:pt>
                <c:pt idx="173">
                  <c:v>90.685379794284572</c:v>
                </c:pt>
                <c:pt idx="174">
                  <c:v>90.271791687119617</c:v>
                </c:pt>
                <c:pt idx="175">
                  <c:v>89.589465219340923</c:v>
                </c:pt>
                <c:pt idx="176">
                  <c:v>90.22563011873676</c:v>
                </c:pt>
                <c:pt idx="177">
                  <c:v>90.883139658130091</c:v>
                </c:pt>
                <c:pt idx="178">
                  <c:v>91.543453596391373</c:v>
                </c:pt>
                <c:pt idx="179">
                  <c:v>91.100279322900093</c:v>
                </c:pt>
                <c:pt idx="180">
                  <c:v>89.722906950920191</c:v>
                </c:pt>
                <c:pt idx="181">
                  <c:v>88.283297409593175</c:v>
                </c:pt>
                <c:pt idx="182">
                  <c:v>89.403539399665874</c:v>
                </c:pt>
                <c:pt idx="183">
                  <c:v>89.64795034515052</c:v>
                </c:pt>
                <c:pt idx="184">
                  <c:v>90.40235947791939</c:v>
                </c:pt>
                <c:pt idx="185">
                  <c:v>90.841213332756112</c:v>
                </c:pt>
                <c:pt idx="186">
                  <c:v>91.649123549706601</c:v>
                </c:pt>
                <c:pt idx="187">
                  <c:v>91.500975389877951</c:v>
                </c:pt>
                <c:pt idx="188">
                  <c:v>91.139579989747162</c:v>
                </c:pt>
                <c:pt idx="189">
                  <c:v>91.457339818039941</c:v>
                </c:pt>
                <c:pt idx="190">
                  <c:v>91.781353549446251</c:v>
                </c:pt>
                <c:pt idx="191">
                  <c:v>91.393613841465779</c:v>
                </c:pt>
                <c:pt idx="192">
                  <c:v>91.005852894071637</c:v>
                </c:pt>
                <c:pt idx="193">
                  <c:v>91.567233232224922</c:v>
                </c:pt>
                <c:pt idx="194">
                  <c:v>90.589842427840239</c:v>
                </c:pt>
                <c:pt idx="195">
                  <c:v>89.05267374671007</c:v>
                </c:pt>
                <c:pt idx="196">
                  <c:v>87.71296759101709</c:v>
                </c:pt>
                <c:pt idx="197">
                  <c:v>86.957480931512166</c:v>
                </c:pt>
                <c:pt idx="198">
                  <c:v>87.541872604439035</c:v>
                </c:pt>
                <c:pt idx="199">
                  <c:v>87.515624906842945</c:v>
                </c:pt>
                <c:pt idx="200">
                  <c:v>86.277656053738795</c:v>
                </c:pt>
                <c:pt idx="201">
                  <c:v>87.182446763784526</c:v>
                </c:pt>
                <c:pt idx="202">
                  <c:v>88.495137364865641</c:v>
                </c:pt>
                <c:pt idx="203">
                  <c:v>89.23026810774796</c:v>
                </c:pt>
                <c:pt idx="204">
                  <c:v>90.20641728249592</c:v>
                </c:pt>
                <c:pt idx="205">
                  <c:v>90.085924143106098</c:v>
                </c:pt>
                <c:pt idx="206">
                  <c:v>89.818103823955283</c:v>
                </c:pt>
                <c:pt idx="207">
                  <c:v>90.086156669458902</c:v>
                </c:pt>
                <c:pt idx="208">
                  <c:v>88.768333514274659</c:v>
                </c:pt>
                <c:pt idx="209">
                  <c:v>89.183126073186273</c:v>
                </c:pt>
                <c:pt idx="210">
                  <c:v>90.088375584963259</c:v>
                </c:pt>
                <c:pt idx="211">
                  <c:v>90.283985997697968</c:v>
                </c:pt>
                <c:pt idx="212">
                  <c:v>90.430153004999994</c:v>
                </c:pt>
                <c:pt idx="213">
                  <c:v>89.844816492632887</c:v>
                </c:pt>
                <c:pt idx="214">
                  <c:v>90.040158092901393</c:v>
                </c:pt>
                <c:pt idx="215">
                  <c:v>90.531565382338513</c:v>
                </c:pt>
                <c:pt idx="216">
                  <c:v>90.931870847538946</c:v>
                </c:pt>
                <c:pt idx="217">
                  <c:v>90.883035645921353</c:v>
                </c:pt>
                <c:pt idx="218">
                  <c:v>90.884519340036846</c:v>
                </c:pt>
                <c:pt idx="219">
                  <c:v>91.1789298335258</c:v>
                </c:pt>
                <c:pt idx="220">
                  <c:v>90.162972705871525</c:v>
                </c:pt>
                <c:pt idx="221">
                  <c:v>90.089249915433371</c:v>
                </c:pt>
                <c:pt idx="222">
                  <c:v>91.046472292205408</c:v>
                </c:pt>
                <c:pt idx="223">
                  <c:v>90.828108462776413</c:v>
                </c:pt>
                <c:pt idx="224">
                  <c:v>91.244076995540098</c:v>
                </c:pt>
                <c:pt idx="225">
                  <c:v>91.643107708374373</c:v>
                </c:pt>
                <c:pt idx="226">
                  <c:v>90.462064664791328</c:v>
                </c:pt>
                <c:pt idx="227">
                  <c:v>90.682042350306617</c:v>
                </c:pt>
                <c:pt idx="228">
                  <c:v>90.168860365200487</c:v>
                </c:pt>
                <c:pt idx="229">
                  <c:v>89.214258945441529</c:v>
                </c:pt>
                <c:pt idx="230">
                  <c:v>89.16843143564752</c:v>
                </c:pt>
                <c:pt idx="231">
                  <c:v>89.368008923986906</c:v>
                </c:pt>
                <c:pt idx="232">
                  <c:v>88.191705028300646</c:v>
                </c:pt>
                <c:pt idx="233">
                  <c:v>87.164819470929842</c:v>
                </c:pt>
                <c:pt idx="234">
                  <c:v>87.92071519817145</c:v>
                </c:pt>
                <c:pt idx="235">
                  <c:v>88.753045887269778</c:v>
                </c:pt>
                <c:pt idx="236">
                  <c:v>89.508151859061982</c:v>
                </c:pt>
                <c:pt idx="237">
                  <c:v>90.26594188070203</c:v>
                </c:pt>
                <c:pt idx="238">
                  <c:v>90.536961275555555</c:v>
                </c:pt>
                <c:pt idx="239">
                  <c:v>90.585730753148425</c:v>
                </c:pt>
                <c:pt idx="240">
                  <c:v>91.686789447314268</c:v>
                </c:pt>
                <c:pt idx="241">
                  <c:v>91.322524348142395</c:v>
                </c:pt>
                <c:pt idx="242">
                  <c:v>91.639769483098931</c:v>
                </c:pt>
                <c:pt idx="243">
                  <c:v>92.280573082170349</c:v>
                </c:pt>
                <c:pt idx="244">
                  <c:v>92.252703046654389</c:v>
                </c:pt>
                <c:pt idx="245">
                  <c:v>91.716757387307695</c:v>
                </c:pt>
                <c:pt idx="246">
                  <c:v>88.871044579320795</c:v>
                </c:pt>
                <c:pt idx="247">
                  <c:v>87.98803307002045</c:v>
                </c:pt>
                <c:pt idx="248">
                  <c:v>85.700562814889409</c:v>
                </c:pt>
                <c:pt idx="249">
                  <c:v>84.519273205945936</c:v>
                </c:pt>
                <c:pt idx="250">
                  <c:v>84.752280131598368</c:v>
                </c:pt>
                <c:pt idx="251">
                  <c:v>84.384356104832094</c:v>
                </c:pt>
                <c:pt idx="252">
                  <c:v>84.283941103890257</c:v>
                </c:pt>
                <c:pt idx="253">
                  <c:v>84.438605551921512</c:v>
                </c:pt>
                <c:pt idx="254">
                  <c:v>83.56288519110656</c:v>
                </c:pt>
                <c:pt idx="255">
                  <c:v>83.354730720605062</c:v>
                </c:pt>
                <c:pt idx="256">
                  <c:v>82.861827595829922</c:v>
                </c:pt>
                <c:pt idx="257">
                  <c:v>83.484449019696967</c:v>
                </c:pt>
                <c:pt idx="258">
                  <c:v>81.613080866666664</c:v>
                </c:pt>
                <c:pt idx="259">
                  <c:v>81.154130261538455</c:v>
                </c:pt>
                <c:pt idx="260">
                  <c:v>81.355969538236479</c:v>
                </c:pt>
                <c:pt idx="261">
                  <c:v>79.161776506249993</c:v>
                </c:pt>
                <c:pt idx="262">
                  <c:v>80.364964090624497</c:v>
                </c:pt>
                <c:pt idx="263">
                  <c:v>80.882386374942897</c:v>
                </c:pt>
                <c:pt idx="264">
                  <c:v>82.221470143404261</c:v>
                </c:pt>
                <c:pt idx="265">
                  <c:v>83.10154918855973</c:v>
                </c:pt>
                <c:pt idx="266">
                  <c:v>83.089906402595901</c:v>
                </c:pt>
                <c:pt idx="267">
                  <c:v>83.323686406361389</c:v>
                </c:pt>
                <c:pt idx="268">
                  <c:v>83.419316065212612</c:v>
                </c:pt>
                <c:pt idx="269">
                  <c:v>82.701950076706225</c:v>
                </c:pt>
                <c:pt idx="270">
                  <c:v>81.94842374400983</c:v>
                </c:pt>
                <c:pt idx="271">
                  <c:v>82.238773217160386</c:v>
                </c:pt>
                <c:pt idx="272">
                  <c:v>82.328778593338782</c:v>
                </c:pt>
                <c:pt idx="273">
                  <c:v>83.902491142995075</c:v>
                </c:pt>
                <c:pt idx="274">
                  <c:v>84.555831294414432</c:v>
                </c:pt>
                <c:pt idx="275">
                  <c:v>83.789270291877571</c:v>
                </c:pt>
                <c:pt idx="276">
                  <c:v>82.953809310934432</c:v>
                </c:pt>
                <c:pt idx="277">
                  <c:v>83.177734848108102</c:v>
                </c:pt>
                <c:pt idx="278">
                  <c:v>81.938489157178012</c:v>
                </c:pt>
                <c:pt idx="279">
                  <c:v>80.494577148655736</c:v>
                </c:pt>
                <c:pt idx="280">
                  <c:v>79.875492877766831</c:v>
                </c:pt>
                <c:pt idx="281">
                  <c:v>81.213116106303275</c:v>
                </c:pt>
                <c:pt idx="282">
                  <c:v>82.00117316724733</c:v>
                </c:pt>
                <c:pt idx="283">
                  <c:v>81.275310894003283</c:v>
                </c:pt>
                <c:pt idx="284">
                  <c:v>80.2879572478857</c:v>
                </c:pt>
                <c:pt idx="285">
                  <c:v>80.779117931632484</c:v>
                </c:pt>
                <c:pt idx="286">
                  <c:v>81.103077703081965</c:v>
                </c:pt>
                <c:pt idx="287">
                  <c:v>81.691634145049179</c:v>
                </c:pt>
                <c:pt idx="288">
                  <c:v>81.236251886502458</c:v>
                </c:pt>
                <c:pt idx="289">
                  <c:v>82.378283327344263</c:v>
                </c:pt>
                <c:pt idx="290">
                  <c:v>83.496540567081965</c:v>
                </c:pt>
                <c:pt idx="291">
                  <c:v>82.486030042214921</c:v>
                </c:pt>
                <c:pt idx="292">
                  <c:v>80.683832412594413</c:v>
                </c:pt>
                <c:pt idx="293">
                  <c:v>81.731221683023833</c:v>
                </c:pt>
                <c:pt idx="294">
                  <c:v>82.47838977070549</c:v>
                </c:pt>
                <c:pt idx="295">
                  <c:v>82.840843364400655</c:v>
                </c:pt>
                <c:pt idx="296">
                  <c:v>83.497962161725553</c:v>
                </c:pt>
                <c:pt idx="297">
                  <c:v>83.597198648307312</c:v>
                </c:pt>
                <c:pt idx="298">
                  <c:v>83.823301184187187</c:v>
                </c:pt>
                <c:pt idx="299">
                  <c:v>82.935021703448271</c:v>
                </c:pt>
                <c:pt idx="300">
                  <c:v>81.383701433530376</c:v>
                </c:pt>
                <c:pt idx="301">
                  <c:v>80.49864579934318</c:v>
                </c:pt>
                <c:pt idx="302">
                  <c:v>81.776669571789824</c:v>
                </c:pt>
                <c:pt idx="303">
                  <c:v>82.531224703040266</c:v>
                </c:pt>
                <c:pt idx="304">
                  <c:v>81.117521551271523</c:v>
                </c:pt>
                <c:pt idx="305">
                  <c:v>80.757033387756763</c:v>
                </c:pt>
                <c:pt idx="306">
                  <c:v>80.329270639226962</c:v>
                </c:pt>
                <c:pt idx="307">
                  <c:v>80.459891966967945</c:v>
                </c:pt>
                <c:pt idx="308">
                  <c:v>79.835380186767836</c:v>
                </c:pt>
                <c:pt idx="309">
                  <c:v>79.015557450870276</c:v>
                </c:pt>
                <c:pt idx="310">
                  <c:v>79.833204725447089</c:v>
                </c:pt>
                <c:pt idx="311">
                  <c:v>81.20727021125515</c:v>
                </c:pt>
                <c:pt idx="312">
                  <c:v>80.090019723849323</c:v>
                </c:pt>
                <c:pt idx="313">
                  <c:v>79.728973387727663</c:v>
                </c:pt>
                <c:pt idx="314">
                  <c:v>79.925253479770305</c:v>
                </c:pt>
                <c:pt idx="315">
                  <c:v>80.806311687358487</c:v>
                </c:pt>
                <c:pt idx="316">
                  <c:v>80.051496793311486</c:v>
                </c:pt>
                <c:pt idx="317">
                  <c:v>79.856258816131145</c:v>
                </c:pt>
                <c:pt idx="318">
                  <c:v>80.5118995728794</c:v>
                </c:pt>
                <c:pt idx="319">
                  <c:v>80.607840086825277</c:v>
                </c:pt>
                <c:pt idx="320">
                  <c:v>79.390969844462674</c:v>
                </c:pt>
                <c:pt idx="321">
                  <c:v>78.999722853773591</c:v>
                </c:pt>
                <c:pt idx="322">
                  <c:v>80.080095138310099</c:v>
                </c:pt>
                <c:pt idx="323">
                  <c:v>81.126854161179352</c:v>
                </c:pt>
                <c:pt idx="324">
                  <c:v>82.702664210509027</c:v>
                </c:pt>
                <c:pt idx="325">
                  <c:v>82.899559424466332</c:v>
                </c:pt>
                <c:pt idx="326">
                  <c:v>82.212900004064025</c:v>
                </c:pt>
                <c:pt idx="327">
                  <c:v>82.445604724917757</c:v>
                </c:pt>
                <c:pt idx="328">
                  <c:v>83.105155587983532</c:v>
                </c:pt>
                <c:pt idx="329">
                  <c:v>81.165730858347032</c:v>
                </c:pt>
                <c:pt idx="330">
                  <c:v>80.150204692541109</c:v>
                </c:pt>
                <c:pt idx="331">
                  <c:v>80.118584316378602</c:v>
                </c:pt>
                <c:pt idx="332">
                  <c:v>80.248934585375096</c:v>
                </c:pt>
                <c:pt idx="333">
                  <c:v>80.576720144946592</c:v>
                </c:pt>
                <c:pt idx="334">
                  <c:v>81.821773125378272</c:v>
                </c:pt>
                <c:pt idx="335">
                  <c:v>82.15086751269925</c:v>
                </c:pt>
                <c:pt idx="336">
                  <c:v>82.415191200045243</c:v>
                </c:pt>
                <c:pt idx="337">
                  <c:v>82.454218626066705</c:v>
                </c:pt>
                <c:pt idx="338">
                  <c:v>83.541877342813038</c:v>
                </c:pt>
                <c:pt idx="339">
                  <c:v>84.193421441541943</c:v>
                </c:pt>
                <c:pt idx="340">
                  <c:v>84.185671923245451</c:v>
                </c:pt>
                <c:pt idx="341">
                  <c:v>84.581274720881382</c:v>
                </c:pt>
                <c:pt idx="342">
                  <c:v>85.00496442511934</c:v>
                </c:pt>
                <c:pt idx="343">
                  <c:v>85.40445542307819</c:v>
                </c:pt>
                <c:pt idx="344">
                  <c:v>85.492081906617415</c:v>
                </c:pt>
                <c:pt idx="345">
                  <c:v>85.153937277955478</c:v>
                </c:pt>
                <c:pt idx="346">
                  <c:v>85.550864659653755</c:v>
                </c:pt>
                <c:pt idx="347">
                  <c:v>85.483654890016481</c:v>
                </c:pt>
                <c:pt idx="348">
                  <c:v>85.543609862796046</c:v>
                </c:pt>
                <c:pt idx="349">
                  <c:v>86.277890423064264</c:v>
                </c:pt>
                <c:pt idx="350">
                  <c:v>86.748465398192266</c:v>
                </c:pt>
                <c:pt idx="351">
                  <c:v>87.78115379908229</c:v>
                </c:pt>
                <c:pt idx="352">
                  <c:v>87.667985996949895</c:v>
                </c:pt>
                <c:pt idx="353">
                  <c:v>87.376503386962241</c:v>
                </c:pt>
                <c:pt idx="354">
                  <c:v>86.9881408202545</c:v>
                </c:pt>
                <c:pt idx="355">
                  <c:v>87.474348581750391</c:v>
                </c:pt>
                <c:pt idx="356">
                  <c:v>88.093954083551438</c:v>
                </c:pt>
                <c:pt idx="357">
                  <c:v>88.363737594575767</c:v>
                </c:pt>
                <c:pt idx="358">
                  <c:v>88.462828672174609</c:v>
                </c:pt>
                <c:pt idx="359">
                  <c:v>88.340300144633133</c:v>
                </c:pt>
                <c:pt idx="360">
                  <c:v>87.409608458121923</c:v>
                </c:pt>
                <c:pt idx="361">
                  <c:v>88.247674501905934</c:v>
                </c:pt>
                <c:pt idx="362">
                  <c:v>88.052517668201332</c:v>
                </c:pt>
                <c:pt idx="363">
                  <c:v>87.855914596204613</c:v>
                </c:pt>
                <c:pt idx="364">
                  <c:v>88.426628847035502</c:v>
                </c:pt>
                <c:pt idx="365">
                  <c:v>88.630150556246917</c:v>
                </c:pt>
                <c:pt idx="366">
                  <c:v>87.370097720247514</c:v>
                </c:pt>
                <c:pt idx="367">
                  <c:v>86.113563916521031</c:v>
                </c:pt>
                <c:pt idx="368">
                  <c:v>85.265207168092488</c:v>
                </c:pt>
                <c:pt idx="369">
                  <c:v>86.055695905400498</c:v>
                </c:pt>
                <c:pt idx="370">
                  <c:v>87.159877279101408</c:v>
                </c:pt>
                <c:pt idx="371">
                  <c:v>87.528162121369647</c:v>
                </c:pt>
                <c:pt idx="372">
                  <c:v>87.429371870668291</c:v>
                </c:pt>
                <c:pt idx="373">
                  <c:v>85.284409931079949</c:v>
                </c:pt>
                <c:pt idx="374">
                  <c:v>83.505377547897766</c:v>
                </c:pt>
                <c:pt idx="375">
                  <c:v>82.873396585514399</c:v>
                </c:pt>
                <c:pt idx="376">
                  <c:v>83.433411470757832</c:v>
                </c:pt>
                <c:pt idx="377">
                  <c:v>83.866528236262354</c:v>
                </c:pt>
                <c:pt idx="378">
                  <c:v>83.627465300823729</c:v>
                </c:pt>
                <c:pt idx="379">
                  <c:v>82.966515599670771</c:v>
                </c:pt>
                <c:pt idx="380">
                  <c:v>82.126245911466214</c:v>
                </c:pt>
                <c:pt idx="381">
                  <c:v>82.458424210511538</c:v>
                </c:pt>
                <c:pt idx="382">
                  <c:v>83.8608521895477</c:v>
                </c:pt>
                <c:pt idx="383">
                  <c:v>85.125383306922444</c:v>
                </c:pt>
                <c:pt idx="384">
                  <c:v>85.945331626957966</c:v>
                </c:pt>
                <c:pt idx="385">
                  <c:v>85.732361556924346</c:v>
                </c:pt>
                <c:pt idx="386">
                  <c:v>85.436564579007438</c:v>
                </c:pt>
                <c:pt idx="387">
                  <c:v>84.238232150165018</c:v>
                </c:pt>
                <c:pt idx="388">
                  <c:v>84.957436361681786</c:v>
                </c:pt>
                <c:pt idx="389">
                  <c:v>83.309621212784165</c:v>
                </c:pt>
                <c:pt idx="390">
                  <c:v>81.341621782069254</c:v>
                </c:pt>
                <c:pt idx="391">
                  <c:v>81.208092884966987</c:v>
                </c:pt>
                <c:pt idx="392">
                  <c:v>81.338520432300072</c:v>
                </c:pt>
                <c:pt idx="393">
                  <c:v>82.946475936820434</c:v>
                </c:pt>
                <c:pt idx="394">
                  <c:v>85.061021014521444</c:v>
                </c:pt>
                <c:pt idx="395">
                  <c:v>86.346446443836641</c:v>
                </c:pt>
                <c:pt idx="396">
                  <c:v>86.994964544621084</c:v>
                </c:pt>
                <c:pt idx="397">
                  <c:v>86.799160062355853</c:v>
                </c:pt>
                <c:pt idx="398">
                  <c:v>86.898719659901147</c:v>
                </c:pt>
                <c:pt idx="399">
                  <c:v>87.042116887062704</c:v>
                </c:pt>
                <c:pt idx="400">
                  <c:v>86.776276734080767</c:v>
                </c:pt>
                <c:pt idx="401">
                  <c:v>87.494692793706747</c:v>
                </c:pt>
                <c:pt idx="402">
                  <c:v>88.405892505747332</c:v>
                </c:pt>
                <c:pt idx="403">
                  <c:v>89.001511452774579</c:v>
                </c:pt>
                <c:pt idx="404">
                  <c:v>88.955893139455895</c:v>
                </c:pt>
                <c:pt idx="405">
                  <c:v>89.107658672799346</c:v>
                </c:pt>
                <c:pt idx="406">
                  <c:v>88.838482377557767</c:v>
                </c:pt>
                <c:pt idx="407">
                  <c:v>88.742101268688117</c:v>
                </c:pt>
                <c:pt idx="408">
                  <c:v>88.817799417175877</c:v>
                </c:pt>
                <c:pt idx="409">
                  <c:v>89.662943687179506</c:v>
                </c:pt>
                <c:pt idx="410">
                  <c:v>90.033853734983495</c:v>
                </c:pt>
                <c:pt idx="411">
                  <c:v>89.739611006705317</c:v>
                </c:pt>
                <c:pt idx="412">
                  <c:v>89.542251367863031</c:v>
                </c:pt>
                <c:pt idx="413">
                  <c:v>90.137078571278877</c:v>
                </c:pt>
                <c:pt idx="414">
                  <c:v>88.779261351228342</c:v>
                </c:pt>
                <c:pt idx="415">
                  <c:v>84.700527336716178</c:v>
                </c:pt>
                <c:pt idx="416">
                  <c:v>83.115030610148509</c:v>
                </c:pt>
                <c:pt idx="417">
                  <c:v>81.957424008557282</c:v>
                </c:pt>
                <c:pt idx="418">
                  <c:v>83.009444943976902</c:v>
                </c:pt>
                <c:pt idx="419">
                  <c:v>84.094382869438945</c:v>
                </c:pt>
                <c:pt idx="420">
                  <c:v>83.647665806405612</c:v>
                </c:pt>
                <c:pt idx="421">
                  <c:v>84.73117917322341</c:v>
                </c:pt>
                <c:pt idx="422">
                  <c:v>84.504720248943869</c:v>
                </c:pt>
                <c:pt idx="423">
                  <c:v>84.010771685412521</c:v>
                </c:pt>
                <c:pt idx="424">
                  <c:v>84.138929551788962</c:v>
                </c:pt>
                <c:pt idx="425">
                  <c:v>83.770547934126853</c:v>
                </c:pt>
                <c:pt idx="426">
                  <c:v>85.153591463080716</c:v>
                </c:pt>
                <c:pt idx="427">
                  <c:v>85.870460961868304</c:v>
                </c:pt>
                <c:pt idx="428">
                  <c:v>85.478616068576144</c:v>
                </c:pt>
                <c:pt idx="429">
                  <c:v>85.676640799555557</c:v>
                </c:pt>
                <c:pt idx="430">
                  <c:v>86.958019926757416</c:v>
                </c:pt>
                <c:pt idx="431">
                  <c:v>87.407021560823708</c:v>
                </c:pt>
                <c:pt idx="432">
                  <c:v>88.074712759365212</c:v>
                </c:pt>
                <c:pt idx="433">
                  <c:v>88.302396005930817</c:v>
                </c:pt>
                <c:pt idx="434">
                  <c:v>88.699370257001632</c:v>
                </c:pt>
                <c:pt idx="435">
                  <c:v>88.52780530925925</c:v>
                </c:pt>
                <c:pt idx="436">
                  <c:v>88.774911054245663</c:v>
                </c:pt>
                <c:pt idx="437">
                  <c:v>88.850576506270613</c:v>
                </c:pt>
                <c:pt idx="438">
                  <c:v>89.347062254455423</c:v>
                </c:pt>
                <c:pt idx="439">
                  <c:v>89.472816691871387</c:v>
                </c:pt>
                <c:pt idx="440">
                  <c:v>90.156100575276625</c:v>
                </c:pt>
                <c:pt idx="441">
                  <c:v>89.416114988552508</c:v>
                </c:pt>
                <c:pt idx="442">
                  <c:v>87.712490364818464</c:v>
                </c:pt>
                <c:pt idx="443">
                  <c:v>86.794488141139539</c:v>
                </c:pt>
                <c:pt idx="444">
                  <c:v>86.355170706982705</c:v>
                </c:pt>
                <c:pt idx="445">
                  <c:v>86.325252659009877</c:v>
                </c:pt>
                <c:pt idx="446">
                  <c:v>85.82930576666665</c:v>
                </c:pt>
                <c:pt idx="447">
                  <c:v>84.37400401611707</c:v>
                </c:pt>
                <c:pt idx="448">
                  <c:v>84.272980511459181</c:v>
                </c:pt>
                <c:pt idx="449">
                  <c:v>84.537827139851473</c:v>
                </c:pt>
                <c:pt idx="450">
                  <c:v>84.07003407093157</c:v>
                </c:pt>
                <c:pt idx="451">
                  <c:v>83.869396951755974</c:v>
                </c:pt>
                <c:pt idx="452">
                  <c:v>83.145949979933988</c:v>
                </c:pt>
                <c:pt idx="453">
                  <c:v>82.94384278818481</c:v>
                </c:pt>
                <c:pt idx="454">
                  <c:v>84.097629017696121</c:v>
                </c:pt>
                <c:pt idx="455">
                  <c:v>84.363193993561978</c:v>
                </c:pt>
                <c:pt idx="456">
                  <c:v>84.558787644016519</c:v>
                </c:pt>
                <c:pt idx="457">
                  <c:v>84.585522363715938</c:v>
                </c:pt>
                <c:pt idx="458">
                  <c:v>82.803768311940544</c:v>
                </c:pt>
                <c:pt idx="459">
                  <c:v>79.802885741743808</c:v>
                </c:pt>
                <c:pt idx="460">
                  <c:v>77.798434214608093</c:v>
                </c:pt>
                <c:pt idx="461">
                  <c:v>77.095337807473115</c:v>
                </c:pt>
                <c:pt idx="462">
                  <c:v>76.997814714752479</c:v>
                </c:pt>
                <c:pt idx="463">
                  <c:v>77.913443334698357</c:v>
                </c:pt>
                <c:pt idx="464">
                  <c:v>77.978548330132014</c:v>
                </c:pt>
                <c:pt idx="465">
                  <c:v>77.777669058283834</c:v>
                </c:pt>
                <c:pt idx="466">
                  <c:v>78.136231584281589</c:v>
                </c:pt>
                <c:pt idx="467">
                  <c:v>79.549791415858081</c:v>
                </c:pt>
                <c:pt idx="468">
                  <c:v>81.126437101670774</c:v>
                </c:pt>
                <c:pt idx="469">
                  <c:v>80.465472263643861</c:v>
                </c:pt>
                <c:pt idx="470">
                  <c:v>79.583213431014855</c:v>
                </c:pt>
                <c:pt idx="471">
                  <c:v>80.205706285826437</c:v>
                </c:pt>
                <c:pt idx="472">
                  <c:v>81.062014902588913</c:v>
                </c:pt>
                <c:pt idx="473">
                  <c:v>79.445686394983483</c:v>
                </c:pt>
                <c:pt idx="474">
                  <c:v>79.641551759541699</c:v>
                </c:pt>
                <c:pt idx="475">
                  <c:v>80.264673273003297</c:v>
                </c:pt>
                <c:pt idx="476">
                  <c:v>79.603233950239073</c:v>
                </c:pt>
                <c:pt idx="477">
                  <c:v>81.707415504339394</c:v>
                </c:pt>
                <c:pt idx="478">
                  <c:v>82.62706337974835</c:v>
                </c:pt>
                <c:pt idx="479">
                  <c:v>82.430998571798668</c:v>
                </c:pt>
                <c:pt idx="480">
                  <c:v>82.844217291390265</c:v>
                </c:pt>
                <c:pt idx="481">
                  <c:v>83.831280526126235</c:v>
                </c:pt>
                <c:pt idx="482">
                  <c:v>83.224146370599314</c:v>
                </c:pt>
                <c:pt idx="483">
                  <c:v>83.737138014657603</c:v>
                </c:pt>
                <c:pt idx="484">
                  <c:v>83.828067883325105</c:v>
                </c:pt>
                <c:pt idx="485">
                  <c:v>84.391717548517292</c:v>
                </c:pt>
                <c:pt idx="486">
                  <c:v>84.816934503888888</c:v>
                </c:pt>
                <c:pt idx="487">
                  <c:v>85.115607843358021</c:v>
                </c:pt>
                <c:pt idx="488">
                  <c:v>85.808703310452671</c:v>
                </c:pt>
                <c:pt idx="489">
                  <c:v>86.30347238623456</c:v>
                </c:pt>
                <c:pt idx="490">
                  <c:v>87.098749140234958</c:v>
                </c:pt>
                <c:pt idx="491">
                  <c:v>87.623195184724054</c:v>
                </c:pt>
                <c:pt idx="492">
                  <c:v>87.848951786074068</c:v>
                </c:pt>
                <c:pt idx="493">
                  <c:v>88.343840538522628</c:v>
                </c:pt>
                <c:pt idx="494">
                  <c:v>88.589129108940625</c:v>
                </c:pt>
                <c:pt idx="495">
                  <c:v>88.786454265659529</c:v>
                </c:pt>
                <c:pt idx="496">
                  <c:v>88.861162841278883</c:v>
                </c:pt>
                <c:pt idx="497">
                  <c:v>88.987657964142628</c:v>
                </c:pt>
                <c:pt idx="498">
                  <c:v>89.113955435238893</c:v>
                </c:pt>
                <c:pt idx="499">
                  <c:v>89.830836839273331</c:v>
                </c:pt>
                <c:pt idx="500">
                  <c:v>89.824778409431147</c:v>
                </c:pt>
                <c:pt idx="501">
                  <c:v>89.902319421159234</c:v>
                </c:pt>
                <c:pt idx="502">
                  <c:v>89.458414677920075</c:v>
                </c:pt>
                <c:pt idx="503">
                  <c:v>89.806982614480205</c:v>
                </c:pt>
                <c:pt idx="504">
                  <c:v>90.231289243924721</c:v>
                </c:pt>
                <c:pt idx="505">
                  <c:v>90.952541192844109</c:v>
                </c:pt>
                <c:pt idx="506">
                  <c:v>90.72932344552936</c:v>
                </c:pt>
                <c:pt idx="507">
                  <c:v>90.20899830534951</c:v>
                </c:pt>
                <c:pt idx="508">
                  <c:v>90.115547831373746</c:v>
                </c:pt>
                <c:pt idx="509">
                  <c:v>90.04468922352018</c:v>
                </c:pt>
                <c:pt idx="510">
                  <c:v>90.358521275779708</c:v>
                </c:pt>
                <c:pt idx="511">
                  <c:v>90.832064498753098</c:v>
                </c:pt>
                <c:pt idx="512">
                  <c:v>90.562995538147703</c:v>
                </c:pt>
                <c:pt idx="513">
                  <c:v>91.0347623350454</c:v>
                </c:pt>
                <c:pt idx="514">
                  <c:v>90.669571282686263</c:v>
                </c:pt>
                <c:pt idx="515">
                  <c:v>91.267799653832782</c:v>
                </c:pt>
                <c:pt idx="516">
                  <c:v>91.691536962621996</c:v>
                </c:pt>
                <c:pt idx="517">
                  <c:v>91.914668184338836</c:v>
                </c:pt>
                <c:pt idx="518">
                  <c:v>91.993197929880068</c:v>
                </c:pt>
                <c:pt idx="519">
                  <c:v>92.218109175500004</c:v>
                </c:pt>
                <c:pt idx="520">
                  <c:v>92.456405339330047</c:v>
                </c:pt>
                <c:pt idx="521">
                  <c:v>92.382509790557862</c:v>
                </c:pt>
                <c:pt idx="522">
                  <c:v>92.463452333300253</c:v>
                </c:pt>
                <c:pt idx="523">
                  <c:v>92.335921942025564</c:v>
                </c:pt>
                <c:pt idx="524">
                  <c:v>92.145888854706115</c:v>
                </c:pt>
                <c:pt idx="525">
                  <c:v>92.052745514250844</c:v>
                </c:pt>
                <c:pt idx="526">
                  <c:v>91.855920075215238</c:v>
                </c:pt>
                <c:pt idx="527">
                  <c:v>92.155419526258271</c:v>
                </c:pt>
                <c:pt idx="528">
                  <c:v>92.500626810987598</c:v>
                </c:pt>
                <c:pt idx="529">
                  <c:v>92.723537089653163</c:v>
                </c:pt>
                <c:pt idx="530">
                  <c:v>93.237201587861875</c:v>
                </c:pt>
                <c:pt idx="531">
                  <c:v>93.361726327140474</c:v>
                </c:pt>
                <c:pt idx="532">
                  <c:v>93.16521641171488</c:v>
                </c:pt>
                <c:pt idx="533">
                  <c:v>93.663870169909089</c:v>
                </c:pt>
                <c:pt idx="534">
                  <c:v>93.589072482299756</c:v>
                </c:pt>
                <c:pt idx="535">
                  <c:v>93.77003484439669</c:v>
                </c:pt>
                <c:pt idx="536">
                  <c:v>93.929372161324508</c:v>
                </c:pt>
                <c:pt idx="537">
                  <c:v>93.686130045810714</c:v>
                </c:pt>
                <c:pt idx="538">
                  <c:v>93.82170743686882</c:v>
                </c:pt>
                <c:pt idx="539">
                  <c:v>94.198612185309656</c:v>
                </c:pt>
                <c:pt idx="540">
                  <c:v>94.474542879512398</c:v>
                </c:pt>
                <c:pt idx="541">
                  <c:v>94.318371512966024</c:v>
                </c:pt>
                <c:pt idx="542">
                  <c:v>93.827011345567513</c:v>
                </c:pt>
                <c:pt idx="543">
                  <c:v>93.971755510401152</c:v>
                </c:pt>
                <c:pt idx="544">
                  <c:v>94.782055547896263</c:v>
                </c:pt>
                <c:pt idx="545">
                  <c:v>94.78566498284647</c:v>
                </c:pt>
                <c:pt idx="546">
                  <c:v>95.084857964825019</c:v>
                </c:pt>
                <c:pt idx="547">
                  <c:v>94.867855135283563</c:v>
                </c:pt>
                <c:pt idx="548">
                  <c:v>94.854961901346641</c:v>
                </c:pt>
                <c:pt idx="549">
                  <c:v>94.638286631143913</c:v>
                </c:pt>
                <c:pt idx="550">
                  <c:v>94.214805881960132</c:v>
                </c:pt>
                <c:pt idx="551">
                  <c:v>93.797400492252692</c:v>
                </c:pt>
                <c:pt idx="552">
                  <c:v>93.942750309692926</c:v>
                </c:pt>
                <c:pt idx="553">
                  <c:v>94.658539343422134</c:v>
                </c:pt>
                <c:pt idx="554">
                  <c:v>95.140694912100003</c:v>
                </c:pt>
                <c:pt idx="555">
                  <c:v>95.244237241283329</c:v>
                </c:pt>
                <c:pt idx="556">
                  <c:v>95.448230530599986</c:v>
                </c:pt>
                <c:pt idx="557">
                  <c:v>95.750087771674998</c:v>
                </c:pt>
                <c:pt idx="558">
                  <c:v>96.035188658223504</c:v>
                </c:pt>
                <c:pt idx="559">
                  <c:v>95.85783288913332</c:v>
                </c:pt>
                <c:pt idx="560">
                  <c:v>95.078769202965745</c:v>
                </c:pt>
                <c:pt idx="561">
                  <c:v>95.104680047996652</c:v>
                </c:pt>
                <c:pt idx="562">
                  <c:v>94.985810573934828</c:v>
                </c:pt>
                <c:pt idx="563">
                  <c:v>95.110884864357274</c:v>
                </c:pt>
                <c:pt idx="564">
                  <c:v>95.235250201834845</c:v>
                </c:pt>
                <c:pt idx="565">
                  <c:v>95.717829194490804</c:v>
                </c:pt>
                <c:pt idx="566">
                  <c:v>95.900086114160374</c:v>
                </c:pt>
                <c:pt idx="567">
                  <c:v>96.043190630820774</c:v>
                </c:pt>
                <c:pt idx="568">
                  <c:v>95.92503847011784</c:v>
                </c:pt>
                <c:pt idx="569">
                  <c:v>96.049793552228735</c:v>
                </c:pt>
                <c:pt idx="570">
                  <c:v>95.091645952039968</c:v>
                </c:pt>
                <c:pt idx="571">
                  <c:v>95.614529574436091</c:v>
                </c:pt>
                <c:pt idx="572">
                  <c:v>95.556654877189331</c:v>
                </c:pt>
                <c:pt idx="573">
                  <c:v>95.221392579365073</c:v>
                </c:pt>
                <c:pt idx="574">
                  <c:v>94.501042170401348</c:v>
                </c:pt>
                <c:pt idx="575">
                  <c:v>94.404313774456512</c:v>
                </c:pt>
                <c:pt idx="576">
                  <c:v>94.226230868003341</c:v>
                </c:pt>
                <c:pt idx="577">
                  <c:v>94.428251636591497</c:v>
                </c:pt>
                <c:pt idx="578">
                  <c:v>94.494723553124999</c:v>
                </c:pt>
                <c:pt idx="579">
                  <c:v>94.553343935225371</c:v>
                </c:pt>
                <c:pt idx="580">
                  <c:v>94.409643453863467</c:v>
                </c:pt>
                <c:pt idx="581">
                  <c:v>94.829228239600681</c:v>
                </c:pt>
                <c:pt idx="582">
                  <c:v>94.630595158394328</c:v>
                </c:pt>
                <c:pt idx="583">
                  <c:v>94.631623574692171</c:v>
                </c:pt>
                <c:pt idx="584">
                  <c:v>94.734030246426798</c:v>
                </c:pt>
                <c:pt idx="585">
                  <c:v>95.03611902955906</c:v>
                </c:pt>
                <c:pt idx="586">
                  <c:v>95.297106212045804</c:v>
                </c:pt>
                <c:pt idx="587">
                  <c:v>95.477715082898257</c:v>
                </c:pt>
                <c:pt idx="588">
                  <c:v>95.142160418943419</c:v>
                </c:pt>
                <c:pt idx="589">
                  <c:v>94.461935671691606</c:v>
                </c:pt>
                <c:pt idx="590">
                  <c:v>94.862518477373243</c:v>
                </c:pt>
                <c:pt idx="591">
                  <c:v>94.163169845295101</c:v>
                </c:pt>
                <c:pt idx="592">
                  <c:v>94.185661522491714</c:v>
                </c:pt>
                <c:pt idx="593">
                  <c:v>93.543626289084855</c:v>
                </c:pt>
                <c:pt idx="594">
                  <c:v>92.564500129937628</c:v>
                </c:pt>
                <c:pt idx="595">
                  <c:v>92.390455097333884</c:v>
                </c:pt>
                <c:pt idx="596">
                  <c:v>91.741952175686365</c:v>
                </c:pt>
                <c:pt idx="597">
                  <c:v>91.390210825311456</c:v>
                </c:pt>
                <c:pt idx="598">
                  <c:v>91.938133017271213</c:v>
                </c:pt>
                <c:pt idx="599">
                  <c:v>90.986574672944343</c:v>
                </c:pt>
                <c:pt idx="600">
                  <c:v>91.650607981563027</c:v>
                </c:pt>
                <c:pt idx="601">
                  <c:v>91.405178697072273</c:v>
                </c:pt>
                <c:pt idx="602">
                  <c:v>91.375837774204641</c:v>
                </c:pt>
                <c:pt idx="603">
                  <c:v>91.027106571112029</c:v>
                </c:pt>
                <c:pt idx="604">
                  <c:v>91.39921861346761</c:v>
                </c:pt>
                <c:pt idx="605">
                  <c:v>90.352181799141789</c:v>
                </c:pt>
                <c:pt idx="606">
                  <c:v>89.478370308724024</c:v>
                </c:pt>
                <c:pt idx="607">
                  <c:v>88.801755631976761</c:v>
                </c:pt>
                <c:pt idx="608">
                  <c:v>88.554518965335816</c:v>
                </c:pt>
                <c:pt idx="609">
                  <c:v>88.950055016973465</c:v>
                </c:pt>
                <c:pt idx="610">
                  <c:v>88.079459280855488</c:v>
                </c:pt>
                <c:pt idx="611">
                  <c:v>86.510523788734446</c:v>
                </c:pt>
                <c:pt idx="612">
                  <c:v>86.508172891452304</c:v>
                </c:pt>
                <c:pt idx="613">
                  <c:v>87.574552132242545</c:v>
                </c:pt>
                <c:pt idx="614">
                  <c:v>87.827224084925362</c:v>
                </c:pt>
                <c:pt idx="615">
                  <c:v>87.652683647178947</c:v>
                </c:pt>
                <c:pt idx="616">
                  <c:v>88.395499435224039</c:v>
                </c:pt>
                <c:pt idx="617">
                  <c:v>89.064811467412795</c:v>
                </c:pt>
                <c:pt idx="618">
                  <c:v>89.961537391125432</c:v>
                </c:pt>
                <c:pt idx="619">
                  <c:v>90.160809818617125</c:v>
                </c:pt>
                <c:pt idx="620">
                  <c:v>90.416233625532001</c:v>
                </c:pt>
                <c:pt idx="621">
                  <c:v>89.991461412059067</c:v>
                </c:pt>
                <c:pt idx="622">
                  <c:v>89.092766435240478</c:v>
                </c:pt>
                <c:pt idx="623">
                  <c:v>87.796352146065502</c:v>
                </c:pt>
                <c:pt idx="624">
                  <c:v>86.39822822639718</c:v>
                </c:pt>
                <c:pt idx="625">
                  <c:v>85.539014905186875</c:v>
                </c:pt>
                <c:pt idx="626">
                  <c:v>84.310845322942654</c:v>
                </c:pt>
                <c:pt idx="627">
                  <c:v>83.659485126779799</c:v>
                </c:pt>
                <c:pt idx="628">
                  <c:v>84.224670024921295</c:v>
                </c:pt>
                <c:pt idx="629">
                  <c:v>84.846177960099325</c:v>
                </c:pt>
                <c:pt idx="630">
                  <c:v>84.906290612912855</c:v>
                </c:pt>
                <c:pt idx="631">
                  <c:v>85.970450995647852</c:v>
                </c:pt>
                <c:pt idx="632">
                  <c:v>86.511128458968386</c:v>
                </c:pt>
                <c:pt idx="633">
                  <c:v>85.894435272331947</c:v>
                </c:pt>
                <c:pt idx="634">
                  <c:v>85.196959715676343</c:v>
                </c:pt>
                <c:pt idx="635">
                  <c:v>85.421333856318412</c:v>
                </c:pt>
                <c:pt idx="636">
                  <c:v>83.494914765941914</c:v>
                </c:pt>
                <c:pt idx="637">
                  <c:v>81.702699314672188</c:v>
                </c:pt>
                <c:pt idx="638">
                  <c:v>80.338698269850752</c:v>
                </c:pt>
                <c:pt idx="639">
                  <c:v>81.395811645095435</c:v>
                </c:pt>
                <c:pt idx="640">
                  <c:v>82.273526068555356</c:v>
                </c:pt>
                <c:pt idx="641">
                  <c:v>82.035316258374905</c:v>
                </c:pt>
                <c:pt idx="642">
                  <c:v>82.998832483361056</c:v>
                </c:pt>
                <c:pt idx="643">
                  <c:v>83.926232871986684</c:v>
                </c:pt>
                <c:pt idx="644">
                  <c:v>84.652979522425241</c:v>
                </c:pt>
                <c:pt idx="645">
                  <c:v>84.055639904485034</c:v>
                </c:pt>
                <c:pt idx="646">
                  <c:v>83.926232871986684</c:v>
                </c:pt>
                <c:pt idx="647">
                  <c:v>83.226946355394844</c:v>
                </c:pt>
                <c:pt idx="648">
                  <c:v>83.593073230752907</c:v>
                </c:pt>
                <c:pt idx="649">
                  <c:v>83.322957216974231</c:v>
                </c:pt>
                <c:pt idx="650">
                  <c:v>83.919841264330842</c:v>
                </c:pt>
                <c:pt idx="651">
                  <c:v>84.916158980872808</c:v>
                </c:pt>
                <c:pt idx="652">
                  <c:v>84.916158980872808</c:v>
                </c:pt>
                <c:pt idx="653">
                  <c:v>84.647453561146179</c:v>
                </c:pt>
              </c:numCache>
            </c:numRef>
          </c:yVal>
          <c:smooth val="0"/>
          <c:extLst>
            <c:ext xmlns:c16="http://schemas.microsoft.com/office/drawing/2014/chart" uri="{C3380CC4-5D6E-409C-BE32-E72D297353CC}">
              <c16:uniqueId val="{00000000-176F-4A79-8415-F46FB170D827}"/>
            </c:ext>
          </c:extLst>
        </c:ser>
        <c:ser>
          <c:idx val="1"/>
          <c:order val="1"/>
          <c:tx>
            <c:v>Trise 2</c:v>
          </c:tx>
          <c:spPr>
            <a:ln w="28575">
              <a:noFill/>
            </a:ln>
          </c:spPr>
          <c:xVal>
            <c:numRef>
              <c:f>'Non-Intrusive HS (4)'!$B$17:$B$670</c:f>
              <c:numCache>
                <c:formatCode>m/d/yyyy\ h:mm</c:formatCode>
                <c:ptCount val="654"/>
                <c:pt idx="0">
                  <c:v>42964.600694444445</c:v>
                </c:pt>
                <c:pt idx="1">
                  <c:v>42964.600763888891</c:v>
                </c:pt>
                <c:pt idx="2">
                  <c:v>42964.60083333333</c:v>
                </c:pt>
                <c:pt idx="3">
                  <c:v>42964.600902777776</c:v>
                </c:pt>
                <c:pt idx="4">
                  <c:v>42964.600972222222</c:v>
                </c:pt>
                <c:pt idx="5">
                  <c:v>42964.601041666669</c:v>
                </c:pt>
                <c:pt idx="6">
                  <c:v>42964.601111111115</c:v>
                </c:pt>
                <c:pt idx="7">
                  <c:v>42964.601180555554</c:v>
                </c:pt>
                <c:pt idx="8">
                  <c:v>42964.60125</c:v>
                </c:pt>
                <c:pt idx="9">
                  <c:v>42964.601319444446</c:v>
                </c:pt>
                <c:pt idx="10">
                  <c:v>42964.601388888892</c:v>
                </c:pt>
                <c:pt idx="11">
                  <c:v>42964.601458333331</c:v>
                </c:pt>
                <c:pt idx="12">
                  <c:v>42964.601527777777</c:v>
                </c:pt>
                <c:pt idx="13">
                  <c:v>42964.601597222223</c:v>
                </c:pt>
                <c:pt idx="14">
                  <c:v>42964.601666666669</c:v>
                </c:pt>
                <c:pt idx="15">
                  <c:v>42964.601736111108</c:v>
                </c:pt>
                <c:pt idx="16">
                  <c:v>42964.601805555554</c:v>
                </c:pt>
                <c:pt idx="17">
                  <c:v>42964.601875</c:v>
                </c:pt>
                <c:pt idx="18">
                  <c:v>42964.601944444446</c:v>
                </c:pt>
                <c:pt idx="19">
                  <c:v>42964.602013888885</c:v>
                </c:pt>
                <c:pt idx="20">
                  <c:v>42964.602083333331</c:v>
                </c:pt>
                <c:pt idx="21">
                  <c:v>42964.602152777778</c:v>
                </c:pt>
                <c:pt idx="22">
                  <c:v>42964.602222222224</c:v>
                </c:pt>
                <c:pt idx="23">
                  <c:v>42964.60229166667</c:v>
                </c:pt>
                <c:pt idx="24">
                  <c:v>42964.602361111109</c:v>
                </c:pt>
                <c:pt idx="25">
                  <c:v>42964.602430555555</c:v>
                </c:pt>
                <c:pt idx="26">
                  <c:v>42964.602500000001</c:v>
                </c:pt>
                <c:pt idx="27">
                  <c:v>42964.602569444447</c:v>
                </c:pt>
                <c:pt idx="28">
                  <c:v>42964.602638888886</c:v>
                </c:pt>
                <c:pt idx="29">
                  <c:v>42964.602708333332</c:v>
                </c:pt>
                <c:pt idx="30">
                  <c:v>42964.602777777778</c:v>
                </c:pt>
                <c:pt idx="31">
                  <c:v>42964.602847222224</c:v>
                </c:pt>
                <c:pt idx="32">
                  <c:v>42964.602916666663</c:v>
                </c:pt>
                <c:pt idx="33">
                  <c:v>42964.602986111109</c:v>
                </c:pt>
                <c:pt idx="34">
                  <c:v>42964.603055555555</c:v>
                </c:pt>
                <c:pt idx="35">
                  <c:v>42964.603125000001</c:v>
                </c:pt>
                <c:pt idx="36">
                  <c:v>42964.603194444448</c:v>
                </c:pt>
                <c:pt idx="37">
                  <c:v>42964.603263888886</c:v>
                </c:pt>
                <c:pt idx="38">
                  <c:v>42964.603333333333</c:v>
                </c:pt>
                <c:pt idx="39">
                  <c:v>42964.603402777779</c:v>
                </c:pt>
                <c:pt idx="40">
                  <c:v>42964.603472222225</c:v>
                </c:pt>
                <c:pt idx="41">
                  <c:v>42964.603541666664</c:v>
                </c:pt>
                <c:pt idx="42">
                  <c:v>42964.60361111111</c:v>
                </c:pt>
                <c:pt idx="43">
                  <c:v>42964.603680555556</c:v>
                </c:pt>
                <c:pt idx="44">
                  <c:v>42964.603750000002</c:v>
                </c:pt>
                <c:pt idx="45">
                  <c:v>42964.603819444441</c:v>
                </c:pt>
                <c:pt idx="46">
                  <c:v>42964.603888888887</c:v>
                </c:pt>
                <c:pt idx="47">
                  <c:v>42964.603958333333</c:v>
                </c:pt>
                <c:pt idx="48">
                  <c:v>42964.604027777779</c:v>
                </c:pt>
                <c:pt idx="49">
                  <c:v>42964.604097222225</c:v>
                </c:pt>
                <c:pt idx="50">
                  <c:v>42964.604166666664</c:v>
                </c:pt>
                <c:pt idx="51">
                  <c:v>42964.60423611111</c:v>
                </c:pt>
                <c:pt idx="52">
                  <c:v>42964.604305555556</c:v>
                </c:pt>
                <c:pt idx="53">
                  <c:v>42964.604375000003</c:v>
                </c:pt>
                <c:pt idx="54">
                  <c:v>42964.604444444441</c:v>
                </c:pt>
                <c:pt idx="55">
                  <c:v>42964.604513888888</c:v>
                </c:pt>
                <c:pt idx="56">
                  <c:v>42964.604583333334</c:v>
                </c:pt>
                <c:pt idx="57">
                  <c:v>42964.60465277778</c:v>
                </c:pt>
                <c:pt idx="58">
                  <c:v>42964.604722222219</c:v>
                </c:pt>
                <c:pt idx="59">
                  <c:v>42964.604791666665</c:v>
                </c:pt>
                <c:pt idx="60">
                  <c:v>42964.604861111111</c:v>
                </c:pt>
                <c:pt idx="61">
                  <c:v>42964.604930555557</c:v>
                </c:pt>
                <c:pt idx="62">
                  <c:v>42964.605000000003</c:v>
                </c:pt>
                <c:pt idx="63">
                  <c:v>42964.605069444442</c:v>
                </c:pt>
                <c:pt idx="64">
                  <c:v>42964.605138888888</c:v>
                </c:pt>
                <c:pt idx="65">
                  <c:v>42964.605208333334</c:v>
                </c:pt>
                <c:pt idx="66">
                  <c:v>42964.60527777778</c:v>
                </c:pt>
                <c:pt idx="67">
                  <c:v>42964.605347222219</c:v>
                </c:pt>
                <c:pt idx="68">
                  <c:v>42964.605416666665</c:v>
                </c:pt>
                <c:pt idx="69">
                  <c:v>42964.605486111112</c:v>
                </c:pt>
                <c:pt idx="70">
                  <c:v>42964.605555555558</c:v>
                </c:pt>
                <c:pt idx="71">
                  <c:v>42964.605624999997</c:v>
                </c:pt>
                <c:pt idx="72">
                  <c:v>42964.605694444443</c:v>
                </c:pt>
                <c:pt idx="73">
                  <c:v>42964.605763888889</c:v>
                </c:pt>
                <c:pt idx="74">
                  <c:v>42964.605833333335</c:v>
                </c:pt>
                <c:pt idx="75">
                  <c:v>42964.605902777781</c:v>
                </c:pt>
                <c:pt idx="76">
                  <c:v>42964.60597222222</c:v>
                </c:pt>
                <c:pt idx="77">
                  <c:v>42964.606041666666</c:v>
                </c:pt>
                <c:pt idx="78">
                  <c:v>42964.606111111112</c:v>
                </c:pt>
                <c:pt idx="79">
                  <c:v>42964.606180555558</c:v>
                </c:pt>
                <c:pt idx="80">
                  <c:v>42964.606249999997</c:v>
                </c:pt>
                <c:pt idx="81">
                  <c:v>42964.606319444443</c:v>
                </c:pt>
                <c:pt idx="82">
                  <c:v>42964.606388888889</c:v>
                </c:pt>
                <c:pt idx="83">
                  <c:v>42964.606458333335</c:v>
                </c:pt>
                <c:pt idx="84">
                  <c:v>42964.606527777774</c:v>
                </c:pt>
                <c:pt idx="85">
                  <c:v>42964.60659722222</c:v>
                </c:pt>
                <c:pt idx="86">
                  <c:v>42964.606666666667</c:v>
                </c:pt>
                <c:pt idx="87">
                  <c:v>42964.606736111113</c:v>
                </c:pt>
                <c:pt idx="88">
                  <c:v>42964.606805555559</c:v>
                </c:pt>
                <c:pt idx="89">
                  <c:v>42964.606874999998</c:v>
                </c:pt>
                <c:pt idx="90">
                  <c:v>42964.606944444444</c:v>
                </c:pt>
                <c:pt idx="91">
                  <c:v>42964.60701388889</c:v>
                </c:pt>
                <c:pt idx="92">
                  <c:v>42964.607083333336</c:v>
                </c:pt>
                <c:pt idx="93">
                  <c:v>42964.607152777775</c:v>
                </c:pt>
                <c:pt idx="94">
                  <c:v>42964.607222222221</c:v>
                </c:pt>
                <c:pt idx="95">
                  <c:v>42964.607291666667</c:v>
                </c:pt>
                <c:pt idx="96">
                  <c:v>42964.607361111113</c:v>
                </c:pt>
                <c:pt idx="97">
                  <c:v>42964.607430555552</c:v>
                </c:pt>
                <c:pt idx="98">
                  <c:v>42964.607499999998</c:v>
                </c:pt>
                <c:pt idx="99">
                  <c:v>42964.607569444444</c:v>
                </c:pt>
                <c:pt idx="100">
                  <c:v>42964.607638888891</c:v>
                </c:pt>
                <c:pt idx="101">
                  <c:v>42964.607708333337</c:v>
                </c:pt>
                <c:pt idx="102">
                  <c:v>42964.607777777775</c:v>
                </c:pt>
                <c:pt idx="103">
                  <c:v>42964.607847222222</c:v>
                </c:pt>
                <c:pt idx="104">
                  <c:v>42964.607916666668</c:v>
                </c:pt>
                <c:pt idx="105">
                  <c:v>42964.607986111114</c:v>
                </c:pt>
                <c:pt idx="106">
                  <c:v>42964.608055555553</c:v>
                </c:pt>
                <c:pt idx="107">
                  <c:v>42964.608124999999</c:v>
                </c:pt>
                <c:pt idx="108">
                  <c:v>42964.608194444445</c:v>
                </c:pt>
                <c:pt idx="109">
                  <c:v>42964.608263888891</c:v>
                </c:pt>
                <c:pt idx="110">
                  <c:v>42964.60833333333</c:v>
                </c:pt>
                <c:pt idx="111">
                  <c:v>42964.608402777776</c:v>
                </c:pt>
                <c:pt idx="112">
                  <c:v>42964.608472222222</c:v>
                </c:pt>
                <c:pt idx="113">
                  <c:v>42964.608541666668</c:v>
                </c:pt>
                <c:pt idx="114">
                  <c:v>42964.608611111114</c:v>
                </c:pt>
                <c:pt idx="115">
                  <c:v>42964.608680555553</c:v>
                </c:pt>
                <c:pt idx="116">
                  <c:v>42964.608749999999</c:v>
                </c:pt>
                <c:pt idx="117">
                  <c:v>42964.608819444446</c:v>
                </c:pt>
                <c:pt idx="118">
                  <c:v>42964.608888888892</c:v>
                </c:pt>
                <c:pt idx="119">
                  <c:v>42964.608958333331</c:v>
                </c:pt>
                <c:pt idx="120">
                  <c:v>42964.609027777777</c:v>
                </c:pt>
                <c:pt idx="121">
                  <c:v>42964.609097222223</c:v>
                </c:pt>
                <c:pt idx="122">
                  <c:v>42964.609166666669</c:v>
                </c:pt>
                <c:pt idx="123">
                  <c:v>42964.609236111108</c:v>
                </c:pt>
                <c:pt idx="124">
                  <c:v>42964.609305555554</c:v>
                </c:pt>
                <c:pt idx="125">
                  <c:v>42964.609375</c:v>
                </c:pt>
                <c:pt idx="126">
                  <c:v>42964.609444444446</c:v>
                </c:pt>
                <c:pt idx="127">
                  <c:v>42964.609513888892</c:v>
                </c:pt>
                <c:pt idx="128">
                  <c:v>42964.609583333331</c:v>
                </c:pt>
                <c:pt idx="129">
                  <c:v>42964.609652777777</c:v>
                </c:pt>
                <c:pt idx="130">
                  <c:v>42964.609722222223</c:v>
                </c:pt>
                <c:pt idx="131">
                  <c:v>42964.609791666669</c:v>
                </c:pt>
                <c:pt idx="132">
                  <c:v>42964.609861111108</c:v>
                </c:pt>
                <c:pt idx="133">
                  <c:v>42964.609930555554</c:v>
                </c:pt>
                <c:pt idx="134">
                  <c:v>42964.61</c:v>
                </c:pt>
                <c:pt idx="135">
                  <c:v>42964.610069444447</c:v>
                </c:pt>
                <c:pt idx="136">
                  <c:v>42964.610138888886</c:v>
                </c:pt>
                <c:pt idx="137">
                  <c:v>42964.610208333332</c:v>
                </c:pt>
                <c:pt idx="138">
                  <c:v>42964.610277777778</c:v>
                </c:pt>
                <c:pt idx="139">
                  <c:v>42964.610347222224</c:v>
                </c:pt>
                <c:pt idx="140">
                  <c:v>42964.61041666667</c:v>
                </c:pt>
                <c:pt idx="141">
                  <c:v>42964.610486111109</c:v>
                </c:pt>
                <c:pt idx="142">
                  <c:v>42964.610555555555</c:v>
                </c:pt>
                <c:pt idx="143">
                  <c:v>42964.610625000001</c:v>
                </c:pt>
                <c:pt idx="144">
                  <c:v>42964.610694444447</c:v>
                </c:pt>
                <c:pt idx="145">
                  <c:v>42964.610763888886</c:v>
                </c:pt>
                <c:pt idx="146">
                  <c:v>42964.610833333332</c:v>
                </c:pt>
                <c:pt idx="147">
                  <c:v>42964.610902777778</c:v>
                </c:pt>
                <c:pt idx="148">
                  <c:v>42964.610972222225</c:v>
                </c:pt>
                <c:pt idx="149">
                  <c:v>42964.611041666663</c:v>
                </c:pt>
                <c:pt idx="150">
                  <c:v>42964.611111111109</c:v>
                </c:pt>
                <c:pt idx="151">
                  <c:v>42964.611180555556</c:v>
                </c:pt>
                <c:pt idx="152">
                  <c:v>42964.611250000002</c:v>
                </c:pt>
                <c:pt idx="153">
                  <c:v>42964.611319444448</c:v>
                </c:pt>
                <c:pt idx="154">
                  <c:v>42964.611388888887</c:v>
                </c:pt>
                <c:pt idx="155">
                  <c:v>42964.611458333333</c:v>
                </c:pt>
                <c:pt idx="156">
                  <c:v>42964.611527777779</c:v>
                </c:pt>
                <c:pt idx="157">
                  <c:v>42964.611597222225</c:v>
                </c:pt>
                <c:pt idx="158">
                  <c:v>42964.611666666664</c:v>
                </c:pt>
                <c:pt idx="159">
                  <c:v>42964.61173611111</c:v>
                </c:pt>
                <c:pt idx="160">
                  <c:v>42964.611805555556</c:v>
                </c:pt>
                <c:pt idx="161">
                  <c:v>42964.611875000002</c:v>
                </c:pt>
                <c:pt idx="162">
                  <c:v>42964.611944444441</c:v>
                </c:pt>
                <c:pt idx="163">
                  <c:v>42964.612013888887</c:v>
                </c:pt>
                <c:pt idx="164">
                  <c:v>42964.612083333333</c:v>
                </c:pt>
                <c:pt idx="165">
                  <c:v>42964.61215277778</c:v>
                </c:pt>
                <c:pt idx="166">
                  <c:v>42964.612222222226</c:v>
                </c:pt>
                <c:pt idx="167">
                  <c:v>42964.612291666665</c:v>
                </c:pt>
                <c:pt idx="168">
                  <c:v>42964.612361111111</c:v>
                </c:pt>
                <c:pt idx="169">
                  <c:v>42964.612430555557</c:v>
                </c:pt>
                <c:pt idx="170">
                  <c:v>42964.612500000003</c:v>
                </c:pt>
                <c:pt idx="171">
                  <c:v>42964.612569444442</c:v>
                </c:pt>
                <c:pt idx="172">
                  <c:v>42964.612638888888</c:v>
                </c:pt>
                <c:pt idx="173">
                  <c:v>42964.612708333334</c:v>
                </c:pt>
                <c:pt idx="174">
                  <c:v>42964.61277777778</c:v>
                </c:pt>
                <c:pt idx="175">
                  <c:v>42964.612847222219</c:v>
                </c:pt>
                <c:pt idx="176">
                  <c:v>42964.612916666665</c:v>
                </c:pt>
                <c:pt idx="177">
                  <c:v>42964.612986111111</c:v>
                </c:pt>
                <c:pt idx="178">
                  <c:v>42964.613055555557</c:v>
                </c:pt>
                <c:pt idx="179">
                  <c:v>42964.613125000003</c:v>
                </c:pt>
                <c:pt idx="180">
                  <c:v>42964.613194444442</c:v>
                </c:pt>
                <c:pt idx="181">
                  <c:v>42964.613263888888</c:v>
                </c:pt>
                <c:pt idx="182">
                  <c:v>42964.613333333335</c:v>
                </c:pt>
                <c:pt idx="183">
                  <c:v>42964.613402777781</c:v>
                </c:pt>
                <c:pt idx="184">
                  <c:v>42964.61347222222</c:v>
                </c:pt>
                <c:pt idx="185">
                  <c:v>42964.613541666666</c:v>
                </c:pt>
                <c:pt idx="186">
                  <c:v>42964.613611111112</c:v>
                </c:pt>
                <c:pt idx="187">
                  <c:v>42964.613680555558</c:v>
                </c:pt>
                <c:pt idx="188">
                  <c:v>42964.613749999997</c:v>
                </c:pt>
                <c:pt idx="189">
                  <c:v>42964.613819444443</c:v>
                </c:pt>
                <c:pt idx="190">
                  <c:v>42964.613888888889</c:v>
                </c:pt>
                <c:pt idx="191">
                  <c:v>42964.613958333335</c:v>
                </c:pt>
                <c:pt idx="192">
                  <c:v>42964.614027777781</c:v>
                </c:pt>
                <c:pt idx="193">
                  <c:v>42964.61409722222</c:v>
                </c:pt>
                <c:pt idx="194">
                  <c:v>42964.614166666666</c:v>
                </c:pt>
                <c:pt idx="195">
                  <c:v>42964.614236111112</c:v>
                </c:pt>
                <c:pt idx="196">
                  <c:v>42964.614305555559</c:v>
                </c:pt>
                <c:pt idx="197">
                  <c:v>42964.614374999997</c:v>
                </c:pt>
                <c:pt idx="198">
                  <c:v>42964.614444444444</c:v>
                </c:pt>
                <c:pt idx="199">
                  <c:v>42964.61451388889</c:v>
                </c:pt>
                <c:pt idx="200">
                  <c:v>42964.614583333336</c:v>
                </c:pt>
                <c:pt idx="201">
                  <c:v>42964.614652777775</c:v>
                </c:pt>
                <c:pt idx="202">
                  <c:v>42964.614722222221</c:v>
                </c:pt>
                <c:pt idx="203">
                  <c:v>42964.614791666667</c:v>
                </c:pt>
                <c:pt idx="204">
                  <c:v>42964.614861111113</c:v>
                </c:pt>
                <c:pt idx="205">
                  <c:v>42964.614930555559</c:v>
                </c:pt>
                <c:pt idx="206">
                  <c:v>42964.614999999998</c:v>
                </c:pt>
                <c:pt idx="207">
                  <c:v>42964.615069444444</c:v>
                </c:pt>
                <c:pt idx="208">
                  <c:v>42964.61513888889</c:v>
                </c:pt>
                <c:pt idx="209">
                  <c:v>42964.615208333336</c:v>
                </c:pt>
                <c:pt idx="210">
                  <c:v>42964.615277777775</c:v>
                </c:pt>
                <c:pt idx="211">
                  <c:v>42964.615347222221</c:v>
                </c:pt>
                <c:pt idx="212">
                  <c:v>42964.615416666667</c:v>
                </c:pt>
                <c:pt idx="213">
                  <c:v>42964.615486111114</c:v>
                </c:pt>
                <c:pt idx="214">
                  <c:v>42964.615555555552</c:v>
                </c:pt>
                <c:pt idx="215">
                  <c:v>42964.615624999999</c:v>
                </c:pt>
                <c:pt idx="216">
                  <c:v>42964.615694444445</c:v>
                </c:pt>
                <c:pt idx="217">
                  <c:v>42964.615763888891</c:v>
                </c:pt>
                <c:pt idx="218">
                  <c:v>42964.615833333337</c:v>
                </c:pt>
                <c:pt idx="219">
                  <c:v>42964.615902777776</c:v>
                </c:pt>
                <c:pt idx="220">
                  <c:v>42964.615972222222</c:v>
                </c:pt>
                <c:pt idx="221">
                  <c:v>42964.616041666668</c:v>
                </c:pt>
                <c:pt idx="222">
                  <c:v>42964.616111111114</c:v>
                </c:pt>
                <c:pt idx="223">
                  <c:v>42964.616180555553</c:v>
                </c:pt>
                <c:pt idx="224">
                  <c:v>42964.616249999999</c:v>
                </c:pt>
                <c:pt idx="225">
                  <c:v>42964.616319444445</c:v>
                </c:pt>
                <c:pt idx="226">
                  <c:v>42964.616388888891</c:v>
                </c:pt>
                <c:pt idx="227">
                  <c:v>42964.61645833333</c:v>
                </c:pt>
                <c:pt idx="228">
                  <c:v>42964.616527777776</c:v>
                </c:pt>
                <c:pt idx="229">
                  <c:v>42964.616597222222</c:v>
                </c:pt>
                <c:pt idx="230">
                  <c:v>42964.616666666669</c:v>
                </c:pt>
                <c:pt idx="231">
                  <c:v>42964.616736111115</c:v>
                </c:pt>
                <c:pt idx="232">
                  <c:v>42964.616805555554</c:v>
                </c:pt>
                <c:pt idx="233">
                  <c:v>42964.616875</c:v>
                </c:pt>
                <c:pt idx="234">
                  <c:v>42964.616944444446</c:v>
                </c:pt>
                <c:pt idx="235">
                  <c:v>42964.617013888892</c:v>
                </c:pt>
                <c:pt idx="236">
                  <c:v>42964.617083333331</c:v>
                </c:pt>
                <c:pt idx="237">
                  <c:v>42964.617152777777</c:v>
                </c:pt>
                <c:pt idx="238">
                  <c:v>42964.617222222223</c:v>
                </c:pt>
                <c:pt idx="239">
                  <c:v>42964.617291666669</c:v>
                </c:pt>
                <c:pt idx="240">
                  <c:v>42964.617361111108</c:v>
                </c:pt>
                <c:pt idx="241">
                  <c:v>42964.617430555554</c:v>
                </c:pt>
                <c:pt idx="242">
                  <c:v>42964.6175</c:v>
                </c:pt>
                <c:pt idx="243">
                  <c:v>42964.617569444446</c:v>
                </c:pt>
                <c:pt idx="244">
                  <c:v>42964.617638888885</c:v>
                </c:pt>
                <c:pt idx="245">
                  <c:v>42964.617708333331</c:v>
                </c:pt>
                <c:pt idx="246">
                  <c:v>42964.617777777778</c:v>
                </c:pt>
                <c:pt idx="247">
                  <c:v>42964.617847222224</c:v>
                </c:pt>
                <c:pt idx="248">
                  <c:v>42964.61791666667</c:v>
                </c:pt>
                <c:pt idx="249">
                  <c:v>42964.617986111109</c:v>
                </c:pt>
                <c:pt idx="250">
                  <c:v>42964.618055555555</c:v>
                </c:pt>
                <c:pt idx="251">
                  <c:v>42964.618125000001</c:v>
                </c:pt>
                <c:pt idx="252">
                  <c:v>42964.618194444447</c:v>
                </c:pt>
                <c:pt idx="253">
                  <c:v>42964.618263888886</c:v>
                </c:pt>
                <c:pt idx="254">
                  <c:v>42964.618333333332</c:v>
                </c:pt>
                <c:pt idx="255">
                  <c:v>42964.618402777778</c:v>
                </c:pt>
                <c:pt idx="256">
                  <c:v>42964.618472222224</c:v>
                </c:pt>
                <c:pt idx="257">
                  <c:v>42964.618541666663</c:v>
                </c:pt>
                <c:pt idx="258">
                  <c:v>42964.618611111109</c:v>
                </c:pt>
                <c:pt idx="259">
                  <c:v>42964.618680555555</c:v>
                </c:pt>
                <c:pt idx="260">
                  <c:v>42964.618750000001</c:v>
                </c:pt>
                <c:pt idx="261">
                  <c:v>42964.618819444448</c:v>
                </c:pt>
                <c:pt idx="262">
                  <c:v>42964.618888888886</c:v>
                </c:pt>
                <c:pt idx="263">
                  <c:v>42964.618958333333</c:v>
                </c:pt>
                <c:pt idx="264">
                  <c:v>42964.619027777779</c:v>
                </c:pt>
                <c:pt idx="265">
                  <c:v>42964.619097222225</c:v>
                </c:pt>
                <c:pt idx="266">
                  <c:v>42964.619166666664</c:v>
                </c:pt>
                <c:pt idx="267">
                  <c:v>42964.61923611111</c:v>
                </c:pt>
                <c:pt idx="268">
                  <c:v>42964.619305555556</c:v>
                </c:pt>
                <c:pt idx="269">
                  <c:v>42964.619375000002</c:v>
                </c:pt>
                <c:pt idx="270">
                  <c:v>42964.619444444441</c:v>
                </c:pt>
                <c:pt idx="271">
                  <c:v>42964.619513888887</c:v>
                </c:pt>
                <c:pt idx="272">
                  <c:v>42964.619583333333</c:v>
                </c:pt>
                <c:pt idx="273">
                  <c:v>42964.619652777779</c:v>
                </c:pt>
                <c:pt idx="274">
                  <c:v>42964.619722222225</c:v>
                </c:pt>
                <c:pt idx="275">
                  <c:v>42964.619791666664</c:v>
                </c:pt>
                <c:pt idx="276">
                  <c:v>42964.61986111111</c:v>
                </c:pt>
                <c:pt idx="277">
                  <c:v>42964.619930555556</c:v>
                </c:pt>
                <c:pt idx="278">
                  <c:v>42964.62</c:v>
                </c:pt>
                <c:pt idx="279">
                  <c:v>42964.620069444441</c:v>
                </c:pt>
                <c:pt idx="280">
                  <c:v>42964.620138888888</c:v>
                </c:pt>
                <c:pt idx="281">
                  <c:v>42964.620208333334</c:v>
                </c:pt>
                <c:pt idx="282">
                  <c:v>42964.62027777778</c:v>
                </c:pt>
                <c:pt idx="283">
                  <c:v>42964.620347222219</c:v>
                </c:pt>
                <c:pt idx="284">
                  <c:v>42964.620416666665</c:v>
                </c:pt>
                <c:pt idx="285">
                  <c:v>42964.620486111111</c:v>
                </c:pt>
                <c:pt idx="286">
                  <c:v>42964.620555555557</c:v>
                </c:pt>
                <c:pt idx="287">
                  <c:v>42964.620625000003</c:v>
                </c:pt>
                <c:pt idx="288">
                  <c:v>42964.620694444442</c:v>
                </c:pt>
                <c:pt idx="289">
                  <c:v>42964.620763888888</c:v>
                </c:pt>
                <c:pt idx="290">
                  <c:v>42964.620833333334</c:v>
                </c:pt>
                <c:pt idx="291">
                  <c:v>42964.62090277778</c:v>
                </c:pt>
                <c:pt idx="292">
                  <c:v>42964.620972222219</c:v>
                </c:pt>
                <c:pt idx="293">
                  <c:v>42964.621041666665</c:v>
                </c:pt>
                <c:pt idx="294">
                  <c:v>42964.621111111112</c:v>
                </c:pt>
                <c:pt idx="295">
                  <c:v>42964.621180555558</c:v>
                </c:pt>
                <c:pt idx="296">
                  <c:v>42964.621249999997</c:v>
                </c:pt>
                <c:pt idx="297">
                  <c:v>42964.621319444443</c:v>
                </c:pt>
                <c:pt idx="298">
                  <c:v>42964.621388888889</c:v>
                </c:pt>
                <c:pt idx="299">
                  <c:v>42964.621458333335</c:v>
                </c:pt>
                <c:pt idx="300">
                  <c:v>42964.621527777781</c:v>
                </c:pt>
                <c:pt idx="301">
                  <c:v>42964.62159722222</c:v>
                </c:pt>
                <c:pt idx="302">
                  <c:v>42964.621666666666</c:v>
                </c:pt>
                <c:pt idx="303">
                  <c:v>42964.621736111112</c:v>
                </c:pt>
                <c:pt idx="304">
                  <c:v>42964.621805555558</c:v>
                </c:pt>
                <c:pt idx="305">
                  <c:v>42964.621874999997</c:v>
                </c:pt>
                <c:pt idx="306">
                  <c:v>42964.621944444443</c:v>
                </c:pt>
                <c:pt idx="307">
                  <c:v>42964.622013888889</c:v>
                </c:pt>
                <c:pt idx="308">
                  <c:v>42964.622083333335</c:v>
                </c:pt>
                <c:pt idx="309">
                  <c:v>42964.622152777774</c:v>
                </c:pt>
                <c:pt idx="310">
                  <c:v>42964.62222222222</c:v>
                </c:pt>
                <c:pt idx="311">
                  <c:v>42964.622291666667</c:v>
                </c:pt>
                <c:pt idx="312">
                  <c:v>42964.622361111113</c:v>
                </c:pt>
                <c:pt idx="313">
                  <c:v>42964.622430555559</c:v>
                </c:pt>
                <c:pt idx="314">
                  <c:v>42964.622499999998</c:v>
                </c:pt>
                <c:pt idx="315">
                  <c:v>42964.622569444444</c:v>
                </c:pt>
                <c:pt idx="316">
                  <c:v>42964.62263888889</c:v>
                </c:pt>
                <c:pt idx="317">
                  <c:v>42964.622708333336</c:v>
                </c:pt>
                <c:pt idx="318">
                  <c:v>42964.622777777775</c:v>
                </c:pt>
                <c:pt idx="319">
                  <c:v>42964.622847222221</c:v>
                </c:pt>
                <c:pt idx="320">
                  <c:v>42964.622916666667</c:v>
                </c:pt>
                <c:pt idx="321">
                  <c:v>42964.622986111113</c:v>
                </c:pt>
                <c:pt idx="322">
                  <c:v>42964.623055555552</c:v>
                </c:pt>
                <c:pt idx="323">
                  <c:v>42964.623124999998</c:v>
                </c:pt>
                <c:pt idx="324">
                  <c:v>42964.623194444444</c:v>
                </c:pt>
                <c:pt idx="325">
                  <c:v>42964.623263888891</c:v>
                </c:pt>
                <c:pt idx="326">
                  <c:v>42964.623333333337</c:v>
                </c:pt>
                <c:pt idx="327">
                  <c:v>42964.623402777775</c:v>
                </c:pt>
                <c:pt idx="328">
                  <c:v>42964.623472222222</c:v>
                </c:pt>
                <c:pt idx="329">
                  <c:v>42964.623541666668</c:v>
                </c:pt>
                <c:pt idx="330">
                  <c:v>42964.623611111114</c:v>
                </c:pt>
                <c:pt idx="331">
                  <c:v>42964.623680555553</c:v>
                </c:pt>
                <c:pt idx="332">
                  <c:v>42964.623749999999</c:v>
                </c:pt>
                <c:pt idx="333">
                  <c:v>42964.623819444445</c:v>
                </c:pt>
                <c:pt idx="334">
                  <c:v>42964.623888888891</c:v>
                </c:pt>
                <c:pt idx="335">
                  <c:v>42964.62395833333</c:v>
                </c:pt>
                <c:pt idx="336">
                  <c:v>42964.624027777776</c:v>
                </c:pt>
                <c:pt idx="337">
                  <c:v>42964.624097222222</c:v>
                </c:pt>
                <c:pt idx="338">
                  <c:v>42964.624166666668</c:v>
                </c:pt>
                <c:pt idx="339">
                  <c:v>42964.624236111114</c:v>
                </c:pt>
                <c:pt idx="340">
                  <c:v>42964.624305555553</c:v>
                </c:pt>
                <c:pt idx="341">
                  <c:v>42964.624374999999</c:v>
                </c:pt>
                <c:pt idx="342">
                  <c:v>42964.624444444446</c:v>
                </c:pt>
                <c:pt idx="343">
                  <c:v>42964.624513888892</c:v>
                </c:pt>
                <c:pt idx="344">
                  <c:v>42964.624583333331</c:v>
                </c:pt>
                <c:pt idx="345">
                  <c:v>42964.624652777777</c:v>
                </c:pt>
                <c:pt idx="346">
                  <c:v>42964.624722222223</c:v>
                </c:pt>
                <c:pt idx="347">
                  <c:v>42964.624791666669</c:v>
                </c:pt>
                <c:pt idx="348">
                  <c:v>42964.624861111108</c:v>
                </c:pt>
                <c:pt idx="349">
                  <c:v>42964.624930555554</c:v>
                </c:pt>
                <c:pt idx="350">
                  <c:v>42964.625</c:v>
                </c:pt>
                <c:pt idx="351">
                  <c:v>42964.625069444446</c:v>
                </c:pt>
                <c:pt idx="352">
                  <c:v>42964.625138888892</c:v>
                </c:pt>
                <c:pt idx="353">
                  <c:v>42964.625208333331</c:v>
                </c:pt>
                <c:pt idx="354">
                  <c:v>42964.625277777777</c:v>
                </c:pt>
                <c:pt idx="355">
                  <c:v>42964.625347222223</c:v>
                </c:pt>
                <c:pt idx="356">
                  <c:v>42964.625416666669</c:v>
                </c:pt>
                <c:pt idx="357">
                  <c:v>42964.625486111108</c:v>
                </c:pt>
                <c:pt idx="358">
                  <c:v>42964.625555555554</c:v>
                </c:pt>
                <c:pt idx="359">
                  <c:v>42964.625625000001</c:v>
                </c:pt>
                <c:pt idx="360">
                  <c:v>42964.625694444447</c:v>
                </c:pt>
                <c:pt idx="361">
                  <c:v>42964.625763888886</c:v>
                </c:pt>
                <c:pt idx="362">
                  <c:v>42964.625833333332</c:v>
                </c:pt>
                <c:pt idx="363">
                  <c:v>42964.625902777778</c:v>
                </c:pt>
                <c:pt idx="364">
                  <c:v>42964.625972222224</c:v>
                </c:pt>
                <c:pt idx="365">
                  <c:v>42964.62604166667</c:v>
                </c:pt>
                <c:pt idx="366">
                  <c:v>42964.626111111109</c:v>
                </c:pt>
                <c:pt idx="367">
                  <c:v>42964.626180555555</c:v>
                </c:pt>
                <c:pt idx="368">
                  <c:v>42964.626250000001</c:v>
                </c:pt>
                <c:pt idx="369">
                  <c:v>42964.626319444447</c:v>
                </c:pt>
                <c:pt idx="370">
                  <c:v>42964.626388888886</c:v>
                </c:pt>
                <c:pt idx="371">
                  <c:v>42964.626458333332</c:v>
                </c:pt>
                <c:pt idx="372">
                  <c:v>42964.626527777778</c:v>
                </c:pt>
                <c:pt idx="373">
                  <c:v>42964.626597222225</c:v>
                </c:pt>
                <c:pt idx="374">
                  <c:v>42964.626666666663</c:v>
                </c:pt>
                <c:pt idx="375">
                  <c:v>42964.626736111109</c:v>
                </c:pt>
                <c:pt idx="376">
                  <c:v>42964.626805555556</c:v>
                </c:pt>
                <c:pt idx="377">
                  <c:v>42964.626875000002</c:v>
                </c:pt>
                <c:pt idx="378">
                  <c:v>42964.626944444448</c:v>
                </c:pt>
                <c:pt idx="379">
                  <c:v>42964.627013888887</c:v>
                </c:pt>
                <c:pt idx="380">
                  <c:v>42964.627083333333</c:v>
                </c:pt>
                <c:pt idx="381">
                  <c:v>42964.627152777779</c:v>
                </c:pt>
                <c:pt idx="382">
                  <c:v>42964.627222222225</c:v>
                </c:pt>
                <c:pt idx="383">
                  <c:v>42964.627291666664</c:v>
                </c:pt>
                <c:pt idx="384">
                  <c:v>42964.62736111111</c:v>
                </c:pt>
                <c:pt idx="385">
                  <c:v>42964.627430555556</c:v>
                </c:pt>
                <c:pt idx="386">
                  <c:v>42964.627500000002</c:v>
                </c:pt>
                <c:pt idx="387">
                  <c:v>42964.627569444441</c:v>
                </c:pt>
                <c:pt idx="388">
                  <c:v>42964.627638888887</c:v>
                </c:pt>
                <c:pt idx="389">
                  <c:v>42964.627708333333</c:v>
                </c:pt>
                <c:pt idx="390">
                  <c:v>42964.62777777778</c:v>
                </c:pt>
                <c:pt idx="391">
                  <c:v>42964.627847222226</c:v>
                </c:pt>
                <c:pt idx="392">
                  <c:v>42964.627916666665</c:v>
                </c:pt>
                <c:pt idx="393">
                  <c:v>42964.627986111111</c:v>
                </c:pt>
                <c:pt idx="394">
                  <c:v>42964.628055555557</c:v>
                </c:pt>
                <c:pt idx="395">
                  <c:v>42964.628125000003</c:v>
                </c:pt>
                <c:pt idx="396">
                  <c:v>42964.628194444442</c:v>
                </c:pt>
                <c:pt idx="397">
                  <c:v>42964.628263888888</c:v>
                </c:pt>
                <c:pt idx="398">
                  <c:v>42964.628333333334</c:v>
                </c:pt>
                <c:pt idx="399">
                  <c:v>42964.62840277778</c:v>
                </c:pt>
                <c:pt idx="400">
                  <c:v>42964.628472222219</c:v>
                </c:pt>
                <c:pt idx="401">
                  <c:v>42964.628541666665</c:v>
                </c:pt>
                <c:pt idx="402">
                  <c:v>42964.628611111111</c:v>
                </c:pt>
                <c:pt idx="403">
                  <c:v>42964.628680555557</c:v>
                </c:pt>
                <c:pt idx="404">
                  <c:v>42964.628750000003</c:v>
                </c:pt>
                <c:pt idx="405">
                  <c:v>42964.628819444442</c:v>
                </c:pt>
                <c:pt idx="406">
                  <c:v>42964.628888888888</c:v>
                </c:pt>
                <c:pt idx="407">
                  <c:v>42964.628958333335</c:v>
                </c:pt>
                <c:pt idx="408">
                  <c:v>42964.629027777781</c:v>
                </c:pt>
                <c:pt idx="409">
                  <c:v>42964.62909722222</c:v>
                </c:pt>
                <c:pt idx="410">
                  <c:v>42964.629166666666</c:v>
                </c:pt>
                <c:pt idx="411">
                  <c:v>42964.629236111112</c:v>
                </c:pt>
                <c:pt idx="412">
                  <c:v>42964.629305555558</c:v>
                </c:pt>
                <c:pt idx="413">
                  <c:v>42964.629374999997</c:v>
                </c:pt>
                <c:pt idx="414">
                  <c:v>42964.629444444443</c:v>
                </c:pt>
                <c:pt idx="415">
                  <c:v>42964.629513888889</c:v>
                </c:pt>
                <c:pt idx="416">
                  <c:v>42964.629583333335</c:v>
                </c:pt>
                <c:pt idx="417">
                  <c:v>42964.629652777781</c:v>
                </c:pt>
                <c:pt idx="418">
                  <c:v>42964.62972222222</c:v>
                </c:pt>
                <c:pt idx="419">
                  <c:v>42964.629791666666</c:v>
                </c:pt>
                <c:pt idx="420">
                  <c:v>42964.629861111112</c:v>
                </c:pt>
                <c:pt idx="421">
                  <c:v>42964.629930555559</c:v>
                </c:pt>
                <c:pt idx="422">
                  <c:v>42964.63</c:v>
                </c:pt>
                <c:pt idx="423">
                  <c:v>42964.630069444444</c:v>
                </c:pt>
                <c:pt idx="424">
                  <c:v>42964.63013888889</c:v>
                </c:pt>
                <c:pt idx="425">
                  <c:v>42964.630208333336</c:v>
                </c:pt>
                <c:pt idx="426">
                  <c:v>42964.630277777775</c:v>
                </c:pt>
                <c:pt idx="427">
                  <c:v>42964.630347222221</c:v>
                </c:pt>
                <c:pt idx="428">
                  <c:v>42964.630416666667</c:v>
                </c:pt>
                <c:pt idx="429">
                  <c:v>42964.630486111113</c:v>
                </c:pt>
                <c:pt idx="430">
                  <c:v>42964.630555555559</c:v>
                </c:pt>
                <c:pt idx="431">
                  <c:v>42964.630624999998</c:v>
                </c:pt>
                <c:pt idx="432">
                  <c:v>42964.630694444444</c:v>
                </c:pt>
                <c:pt idx="433">
                  <c:v>42964.63076388889</c:v>
                </c:pt>
                <c:pt idx="434">
                  <c:v>42964.630833333336</c:v>
                </c:pt>
                <c:pt idx="435">
                  <c:v>42964.630902777775</c:v>
                </c:pt>
                <c:pt idx="436">
                  <c:v>42964.630972222221</c:v>
                </c:pt>
                <c:pt idx="437">
                  <c:v>42964.631041666667</c:v>
                </c:pt>
                <c:pt idx="438">
                  <c:v>42964.631111111114</c:v>
                </c:pt>
                <c:pt idx="439">
                  <c:v>42964.631180555552</c:v>
                </c:pt>
                <c:pt idx="440">
                  <c:v>42964.631249999999</c:v>
                </c:pt>
                <c:pt idx="441">
                  <c:v>42964.631319444445</c:v>
                </c:pt>
                <c:pt idx="442">
                  <c:v>42964.631388888891</c:v>
                </c:pt>
                <c:pt idx="443">
                  <c:v>42964.631458333337</c:v>
                </c:pt>
                <c:pt idx="444">
                  <c:v>42964.631527777776</c:v>
                </c:pt>
                <c:pt idx="445">
                  <c:v>42964.631597222222</c:v>
                </c:pt>
                <c:pt idx="446">
                  <c:v>42964.631666666668</c:v>
                </c:pt>
                <c:pt idx="447">
                  <c:v>42964.631736111114</c:v>
                </c:pt>
                <c:pt idx="448">
                  <c:v>42964.631805555553</c:v>
                </c:pt>
                <c:pt idx="449">
                  <c:v>42964.631874999999</c:v>
                </c:pt>
                <c:pt idx="450">
                  <c:v>42964.631944444445</c:v>
                </c:pt>
                <c:pt idx="451">
                  <c:v>42964.632013888891</c:v>
                </c:pt>
                <c:pt idx="452">
                  <c:v>42964.63208333333</c:v>
                </c:pt>
                <c:pt idx="453">
                  <c:v>42964.632152777776</c:v>
                </c:pt>
                <c:pt idx="454">
                  <c:v>42964.632222222222</c:v>
                </c:pt>
                <c:pt idx="455">
                  <c:v>42964.632291666669</c:v>
                </c:pt>
                <c:pt idx="456">
                  <c:v>42964.632361111115</c:v>
                </c:pt>
                <c:pt idx="457">
                  <c:v>42964.632430555554</c:v>
                </c:pt>
                <c:pt idx="458">
                  <c:v>42964.6325</c:v>
                </c:pt>
                <c:pt idx="459">
                  <c:v>42964.632569444446</c:v>
                </c:pt>
                <c:pt idx="460">
                  <c:v>42964.632638888892</c:v>
                </c:pt>
                <c:pt idx="461">
                  <c:v>42964.632708333331</c:v>
                </c:pt>
                <c:pt idx="462">
                  <c:v>42964.632777777777</c:v>
                </c:pt>
                <c:pt idx="463">
                  <c:v>42964.632847222223</c:v>
                </c:pt>
                <c:pt idx="464">
                  <c:v>42964.632916666669</c:v>
                </c:pt>
                <c:pt idx="465">
                  <c:v>42964.632986111108</c:v>
                </c:pt>
                <c:pt idx="466">
                  <c:v>42964.633055555554</c:v>
                </c:pt>
                <c:pt idx="467">
                  <c:v>42964.633125</c:v>
                </c:pt>
                <c:pt idx="468">
                  <c:v>42964.633194444446</c:v>
                </c:pt>
                <c:pt idx="469">
                  <c:v>42964.633263888885</c:v>
                </c:pt>
                <c:pt idx="470">
                  <c:v>42964.633333333331</c:v>
                </c:pt>
                <c:pt idx="471">
                  <c:v>42964.633402777778</c:v>
                </c:pt>
                <c:pt idx="472">
                  <c:v>42964.633472222224</c:v>
                </c:pt>
                <c:pt idx="473">
                  <c:v>42964.63354166667</c:v>
                </c:pt>
                <c:pt idx="474">
                  <c:v>42964.633611111109</c:v>
                </c:pt>
                <c:pt idx="475">
                  <c:v>42964.633680555555</c:v>
                </c:pt>
                <c:pt idx="476">
                  <c:v>42964.633750000001</c:v>
                </c:pt>
                <c:pt idx="477">
                  <c:v>42964.633819444447</c:v>
                </c:pt>
                <c:pt idx="478">
                  <c:v>42964.633888888886</c:v>
                </c:pt>
                <c:pt idx="479">
                  <c:v>42964.633958333332</c:v>
                </c:pt>
                <c:pt idx="480">
                  <c:v>42964.634027777778</c:v>
                </c:pt>
                <c:pt idx="481">
                  <c:v>42964.634097222224</c:v>
                </c:pt>
                <c:pt idx="482">
                  <c:v>42964.634166666663</c:v>
                </c:pt>
                <c:pt idx="483">
                  <c:v>42964.634236111109</c:v>
                </c:pt>
                <c:pt idx="484">
                  <c:v>42964.634305555555</c:v>
                </c:pt>
                <c:pt idx="485">
                  <c:v>42964.634375000001</c:v>
                </c:pt>
                <c:pt idx="486">
                  <c:v>42964.634444444448</c:v>
                </c:pt>
                <c:pt idx="487">
                  <c:v>42964.634513888886</c:v>
                </c:pt>
                <c:pt idx="488">
                  <c:v>42964.634583333333</c:v>
                </c:pt>
                <c:pt idx="489">
                  <c:v>42964.634652777779</c:v>
                </c:pt>
                <c:pt idx="490">
                  <c:v>42964.634722222225</c:v>
                </c:pt>
                <c:pt idx="491">
                  <c:v>42964.634791666664</c:v>
                </c:pt>
                <c:pt idx="492">
                  <c:v>42964.63486111111</c:v>
                </c:pt>
                <c:pt idx="493">
                  <c:v>42964.634930555556</c:v>
                </c:pt>
                <c:pt idx="494">
                  <c:v>42964.635000000002</c:v>
                </c:pt>
                <c:pt idx="495">
                  <c:v>42964.635069444441</c:v>
                </c:pt>
                <c:pt idx="496">
                  <c:v>42964.635138888887</c:v>
                </c:pt>
                <c:pt idx="497">
                  <c:v>42964.635208333333</c:v>
                </c:pt>
                <c:pt idx="498">
                  <c:v>42964.635277777779</c:v>
                </c:pt>
                <c:pt idx="499">
                  <c:v>42964.635347222225</c:v>
                </c:pt>
                <c:pt idx="500">
                  <c:v>42964.635416666664</c:v>
                </c:pt>
                <c:pt idx="501">
                  <c:v>42964.63548611111</c:v>
                </c:pt>
                <c:pt idx="502">
                  <c:v>42964.635555555556</c:v>
                </c:pt>
                <c:pt idx="503">
                  <c:v>42964.635625000003</c:v>
                </c:pt>
                <c:pt idx="504">
                  <c:v>42964.635694444441</c:v>
                </c:pt>
                <c:pt idx="505">
                  <c:v>42964.635763888888</c:v>
                </c:pt>
                <c:pt idx="506">
                  <c:v>42964.635833333334</c:v>
                </c:pt>
                <c:pt idx="507">
                  <c:v>42964.63590277778</c:v>
                </c:pt>
                <c:pt idx="508">
                  <c:v>42964.635972222219</c:v>
                </c:pt>
                <c:pt idx="509">
                  <c:v>42964.636041666665</c:v>
                </c:pt>
                <c:pt idx="510">
                  <c:v>42964.636111111111</c:v>
                </c:pt>
                <c:pt idx="511">
                  <c:v>42964.636180555557</c:v>
                </c:pt>
                <c:pt idx="512">
                  <c:v>42964.636250000003</c:v>
                </c:pt>
                <c:pt idx="513">
                  <c:v>42964.636319444442</c:v>
                </c:pt>
                <c:pt idx="514">
                  <c:v>42964.636388888888</c:v>
                </c:pt>
                <c:pt idx="515">
                  <c:v>42964.636458333334</c:v>
                </c:pt>
                <c:pt idx="516">
                  <c:v>42964.63652777778</c:v>
                </c:pt>
                <c:pt idx="517">
                  <c:v>42964.636597222219</c:v>
                </c:pt>
                <c:pt idx="518">
                  <c:v>42964.636666666665</c:v>
                </c:pt>
                <c:pt idx="519">
                  <c:v>42964.636736111112</c:v>
                </c:pt>
                <c:pt idx="520">
                  <c:v>42964.636805555558</c:v>
                </c:pt>
                <c:pt idx="521">
                  <c:v>42964.636874999997</c:v>
                </c:pt>
                <c:pt idx="522">
                  <c:v>42964.636944444443</c:v>
                </c:pt>
                <c:pt idx="523">
                  <c:v>42964.637013888889</c:v>
                </c:pt>
                <c:pt idx="524">
                  <c:v>42964.637083333335</c:v>
                </c:pt>
                <c:pt idx="525">
                  <c:v>42964.637152777781</c:v>
                </c:pt>
                <c:pt idx="526">
                  <c:v>42964.63722222222</c:v>
                </c:pt>
                <c:pt idx="527">
                  <c:v>42964.637291666666</c:v>
                </c:pt>
                <c:pt idx="528">
                  <c:v>42964.637361111112</c:v>
                </c:pt>
                <c:pt idx="529">
                  <c:v>42964.637430555558</c:v>
                </c:pt>
                <c:pt idx="530">
                  <c:v>42964.637499999997</c:v>
                </c:pt>
                <c:pt idx="531">
                  <c:v>42964.637569444443</c:v>
                </c:pt>
                <c:pt idx="532">
                  <c:v>42964.637638888889</c:v>
                </c:pt>
                <c:pt idx="533">
                  <c:v>42964.637708333335</c:v>
                </c:pt>
                <c:pt idx="534">
                  <c:v>42964.637777777774</c:v>
                </c:pt>
                <c:pt idx="535">
                  <c:v>42964.63784722222</c:v>
                </c:pt>
                <c:pt idx="536">
                  <c:v>42964.637916666667</c:v>
                </c:pt>
                <c:pt idx="537">
                  <c:v>42964.637986111113</c:v>
                </c:pt>
                <c:pt idx="538">
                  <c:v>42964.638055555559</c:v>
                </c:pt>
                <c:pt idx="539">
                  <c:v>42964.638124999998</c:v>
                </c:pt>
                <c:pt idx="540">
                  <c:v>42964.638194444444</c:v>
                </c:pt>
                <c:pt idx="541">
                  <c:v>42964.63826388889</c:v>
                </c:pt>
                <c:pt idx="542">
                  <c:v>42964.638333333336</c:v>
                </c:pt>
                <c:pt idx="543">
                  <c:v>42964.638402777775</c:v>
                </c:pt>
                <c:pt idx="544">
                  <c:v>42964.638472222221</c:v>
                </c:pt>
                <c:pt idx="545">
                  <c:v>42964.638541666667</c:v>
                </c:pt>
                <c:pt idx="546">
                  <c:v>42964.638611111113</c:v>
                </c:pt>
                <c:pt idx="547">
                  <c:v>42964.638680555552</c:v>
                </c:pt>
                <c:pt idx="548">
                  <c:v>42964.638749999998</c:v>
                </c:pt>
                <c:pt idx="549">
                  <c:v>42964.638819444444</c:v>
                </c:pt>
                <c:pt idx="550">
                  <c:v>42964.638888888891</c:v>
                </c:pt>
                <c:pt idx="551">
                  <c:v>42964.638958333337</c:v>
                </c:pt>
                <c:pt idx="552">
                  <c:v>42964.639027777775</c:v>
                </c:pt>
                <c:pt idx="553">
                  <c:v>42964.639097222222</c:v>
                </c:pt>
                <c:pt idx="554">
                  <c:v>42964.639166666668</c:v>
                </c:pt>
                <c:pt idx="555">
                  <c:v>42964.639236111114</c:v>
                </c:pt>
                <c:pt idx="556">
                  <c:v>42964.639305555553</c:v>
                </c:pt>
                <c:pt idx="557">
                  <c:v>42964.639374999999</c:v>
                </c:pt>
                <c:pt idx="558">
                  <c:v>42964.639444444445</c:v>
                </c:pt>
                <c:pt idx="559">
                  <c:v>42964.639513888891</c:v>
                </c:pt>
                <c:pt idx="560">
                  <c:v>42964.63958333333</c:v>
                </c:pt>
                <c:pt idx="561">
                  <c:v>42964.639652777776</c:v>
                </c:pt>
                <c:pt idx="562">
                  <c:v>42964.639722222222</c:v>
                </c:pt>
                <c:pt idx="563">
                  <c:v>42964.639791666668</c:v>
                </c:pt>
                <c:pt idx="564">
                  <c:v>42964.639861111114</c:v>
                </c:pt>
                <c:pt idx="565">
                  <c:v>42964.639930555553</c:v>
                </c:pt>
                <c:pt idx="566">
                  <c:v>42964.639999999999</c:v>
                </c:pt>
                <c:pt idx="567">
                  <c:v>42964.640069444446</c:v>
                </c:pt>
                <c:pt idx="568">
                  <c:v>42964.640138888892</c:v>
                </c:pt>
                <c:pt idx="569">
                  <c:v>42964.640208333331</c:v>
                </c:pt>
                <c:pt idx="570">
                  <c:v>42964.640277777777</c:v>
                </c:pt>
                <c:pt idx="571">
                  <c:v>42964.640347222223</c:v>
                </c:pt>
                <c:pt idx="572">
                  <c:v>42964.640416666669</c:v>
                </c:pt>
                <c:pt idx="573">
                  <c:v>42964.640486111108</c:v>
                </c:pt>
                <c:pt idx="574">
                  <c:v>42964.640555555554</c:v>
                </c:pt>
                <c:pt idx="575">
                  <c:v>42964.640625</c:v>
                </c:pt>
                <c:pt idx="576">
                  <c:v>42964.640694444446</c:v>
                </c:pt>
                <c:pt idx="577">
                  <c:v>42964.640763888892</c:v>
                </c:pt>
                <c:pt idx="578">
                  <c:v>42964.640833333331</c:v>
                </c:pt>
                <c:pt idx="579">
                  <c:v>42964.640902777777</c:v>
                </c:pt>
                <c:pt idx="580">
                  <c:v>42964.640972222223</c:v>
                </c:pt>
                <c:pt idx="581">
                  <c:v>42964.641041666669</c:v>
                </c:pt>
                <c:pt idx="582">
                  <c:v>42964.641111111108</c:v>
                </c:pt>
                <c:pt idx="583">
                  <c:v>42964.641180555554</c:v>
                </c:pt>
                <c:pt idx="584">
                  <c:v>42964.641250000001</c:v>
                </c:pt>
                <c:pt idx="585">
                  <c:v>42964.641319444447</c:v>
                </c:pt>
                <c:pt idx="586">
                  <c:v>42964.641388888886</c:v>
                </c:pt>
                <c:pt idx="587">
                  <c:v>42964.641458333332</c:v>
                </c:pt>
                <c:pt idx="588">
                  <c:v>42964.641527777778</c:v>
                </c:pt>
                <c:pt idx="589">
                  <c:v>42964.641597222224</c:v>
                </c:pt>
                <c:pt idx="590">
                  <c:v>42964.64166666667</c:v>
                </c:pt>
                <c:pt idx="591">
                  <c:v>42964.641736111109</c:v>
                </c:pt>
                <c:pt idx="592">
                  <c:v>42964.641805555555</c:v>
                </c:pt>
                <c:pt idx="593">
                  <c:v>42964.641875000001</c:v>
                </c:pt>
                <c:pt idx="594">
                  <c:v>42964.641944444447</c:v>
                </c:pt>
                <c:pt idx="595">
                  <c:v>42964.642013888886</c:v>
                </c:pt>
                <c:pt idx="596">
                  <c:v>42964.642083333332</c:v>
                </c:pt>
                <c:pt idx="597">
                  <c:v>42964.642152777778</c:v>
                </c:pt>
                <c:pt idx="598">
                  <c:v>42964.642222222225</c:v>
                </c:pt>
                <c:pt idx="599">
                  <c:v>42964.642291666663</c:v>
                </c:pt>
                <c:pt idx="600">
                  <c:v>42964.642361111109</c:v>
                </c:pt>
                <c:pt idx="601">
                  <c:v>42964.642430555556</c:v>
                </c:pt>
                <c:pt idx="602">
                  <c:v>42964.642500000002</c:v>
                </c:pt>
                <c:pt idx="603">
                  <c:v>42964.642569444448</c:v>
                </c:pt>
                <c:pt idx="604">
                  <c:v>42964.642638888887</c:v>
                </c:pt>
                <c:pt idx="605">
                  <c:v>42964.642708333333</c:v>
                </c:pt>
                <c:pt idx="606">
                  <c:v>42964.642777777779</c:v>
                </c:pt>
                <c:pt idx="607">
                  <c:v>42964.642847222225</c:v>
                </c:pt>
                <c:pt idx="608">
                  <c:v>42964.642916666664</c:v>
                </c:pt>
                <c:pt idx="609">
                  <c:v>42964.64298611111</c:v>
                </c:pt>
                <c:pt idx="610">
                  <c:v>42964.643055555556</c:v>
                </c:pt>
                <c:pt idx="611">
                  <c:v>42964.643125000002</c:v>
                </c:pt>
                <c:pt idx="612">
                  <c:v>42964.643194444441</c:v>
                </c:pt>
                <c:pt idx="613">
                  <c:v>42964.643263888887</c:v>
                </c:pt>
                <c:pt idx="614">
                  <c:v>42964.643333333333</c:v>
                </c:pt>
                <c:pt idx="615">
                  <c:v>42964.64340277778</c:v>
                </c:pt>
                <c:pt idx="616">
                  <c:v>42964.643472222226</c:v>
                </c:pt>
                <c:pt idx="617">
                  <c:v>42964.643541666665</c:v>
                </c:pt>
                <c:pt idx="618">
                  <c:v>42964.643611111111</c:v>
                </c:pt>
                <c:pt idx="619">
                  <c:v>42964.643680555557</c:v>
                </c:pt>
                <c:pt idx="620">
                  <c:v>42964.643750000003</c:v>
                </c:pt>
                <c:pt idx="621">
                  <c:v>42964.643819444442</c:v>
                </c:pt>
                <c:pt idx="622">
                  <c:v>42964.643888888888</c:v>
                </c:pt>
                <c:pt idx="623">
                  <c:v>42964.643958333334</c:v>
                </c:pt>
                <c:pt idx="624">
                  <c:v>42964.64402777778</c:v>
                </c:pt>
                <c:pt idx="625">
                  <c:v>42964.644097222219</c:v>
                </c:pt>
                <c:pt idx="626">
                  <c:v>42964.644166666665</c:v>
                </c:pt>
                <c:pt idx="627">
                  <c:v>42964.644236111111</c:v>
                </c:pt>
                <c:pt idx="628">
                  <c:v>42964.644305555557</c:v>
                </c:pt>
                <c:pt idx="629">
                  <c:v>42964.644375000003</c:v>
                </c:pt>
                <c:pt idx="630">
                  <c:v>42964.644444444442</c:v>
                </c:pt>
                <c:pt idx="631">
                  <c:v>42964.644513888888</c:v>
                </c:pt>
                <c:pt idx="632">
                  <c:v>42964.644583333335</c:v>
                </c:pt>
                <c:pt idx="633">
                  <c:v>42964.644652777781</c:v>
                </c:pt>
                <c:pt idx="634">
                  <c:v>42964.64472222222</c:v>
                </c:pt>
                <c:pt idx="635">
                  <c:v>42964.644791666666</c:v>
                </c:pt>
                <c:pt idx="636">
                  <c:v>42964.644861111112</c:v>
                </c:pt>
                <c:pt idx="637">
                  <c:v>42964.644930555558</c:v>
                </c:pt>
                <c:pt idx="638">
                  <c:v>42964.644999999997</c:v>
                </c:pt>
                <c:pt idx="639">
                  <c:v>42964.645069444443</c:v>
                </c:pt>
                <c:pt idx="640">
                  <c:v>42964.645138888889</c:v>
                </c:pt>
                <c:pt idx="641">
                  <c:v>42964.645208333335</c:v>
                </c:pt>
                <c:pt idx="642">
                  <c:v>42964.645277777781</c:v>
                </c:pt>
                <c:pt idx="643">
                  <c:v>42964.64534722222</c:v>
                </c:pt>
                <c:pt idx="644">
                  <c:v>42964.645416666666</c:v>
                </c:pt>
                <c:pt idx="645">
                  <c:v>42964.645486111112</c:v>
                </c:pt>
                <c:pt idx="646">
                  <c:v>42964.645555555559</c:v>
                </c:pt>
                <c:pt idx="647">
                  <c:v>42964.645624999997</c:v>
                </c:pt>
                <c:pt idx="648">
                  <c:v>42964.645694444444</c:v>
                </c:pt>
                <c:pt idx="649">
                  <c:v>42964.64576388889</c:v>
                </c:pt>
                <c:pt idx="650">
                  <c:v>42964.645833333336</c:v>
                </c:pt>
                <c:pt idx="651">
                  <c:v>42964.645902777775</c:v>
                </c:pt>
                <c:pt idx="652">
                  <c:v>42964.645972222221</c:v>
                </c:pt>
                <c:pt idx="653">
                  <c:v>42964.646041666667</c:v>
                </c:pt>
              </c:numCache>
            </c:numRef>
          </c:xVal>
          <c:yVal>
            <c:numRef>
              <c:f>'Non-Intrusive HS (4)'!$M$17:$M$670</c:f>
              <c:numCache>
                <c:formatCode>0.00</c:formatCode>
                <c:ptCount val="654"/>
                <c:pt idx="0">
                  <c:v>83.785729656432608</c:v>
                </c:pt>
                <c:pt idx="1">
                  <c:v>83.011894226634382</c:v>
                </c:pt>
                <c:pt idx="2">
                  <c:v>81.40289108643492</c:v>
                </c:pt>
                <c:pt idx="3">
                  <c:v>80.432785616935476</c:v>
                </c:pt>
                <c:pt idx="4">
                  <c:v>79.755738734975807</c:v>
                </c:pt>
                <c:pt idx="5">
                  <c:v>80.144054368000013</c:v>
                </c:pt>
                <c:pt idx="6">
                  <c:v>80.81760405340323</c:v>
                </c:pt>
                <c:pt idx="7">
                  <c:v>80.528004421104853</c:v>
                </c:pt>
                <c:pt idx="8">
                  <c:v>80.236656453451616</c:v>
                </c:pt>
                <c:pt idx="9">
                  <c:v>81.269276635690076</c:v>
                </c:pt>
                <c:pt idx="10">
                  <c:v>81.766295097353165</c:v>
                </c:pt>
                <c:pt idx="11">
                  <c:v>82.736361431298405</c:v>
                </c:pt>
                <c:pt idx="12">
                  <c:v>82.831087096362907</c:v>
                </c:pt>
                <c:pt idx="13">
                  <c:v>82.053399937321004</c:v>
                </c:pt>
                <c:pt idx="14">
                  <c:v>82.992286062643259</c:v>
                </c:pt>
                <c:pt idx="15">
                  <c:v>83.020525806169331</c:v>
                </c:pt>
                <c:pt idx="16">
                  <c:v>83.252687024971735</c:v>
                </c:pt>
                <c:pt idx="17">
                  <c:v>83.804701924959588</c:v>
                </c:pt>
                <c:pt idx="18">
                  <c:v>85.075399680247173</c:v>
                </c:pt>
                <c:pt idx="19">
                  <c:v>84.757483935920504</c:v>
                </c:pt>
                <c:pt idx="20">
                  <c:v>84.899881429939214</c:v>
                </c:pt>
                <c:pt idx="21">
                  <c:v>84.942866938693172</c:v>
                </c:pt>
                <c:pt idx="22">
                  <c:v>84.9865750364349</c:v>
                </c:pt>
                <c:pt idx="23">
                  <c:v>85.347716719603554</c:v>
                </c:pt>
                <c:pt idx="24">
                  <c:v>85.680043523200965</c:v>
                </c:pt>
                <c:pt idx="25">
                  <c:v>85.375485680299093</c:v>
                </c:pt>
                <c:pt idx="26">
                  <c:v>84.55957012217111</c:v>
                </c:pt>
                <c:pt idx="27">
                  <c:v>84.364059385992732</c:v>
                </c:pt>
                <c:pt idx="28">
                  <c:v>85.371299962081622</c:v>
                </c:pt>
                <c:pt idx="29">
                  <c:v>85.426700692812759</c:v>
                </c:pt>
                <c:pt idx="30">
                  <c:v>85.698736243101763</c:v>
                </c:pt>
                <c:pt idx="31">
                  <c:v>85.337432773333333</c:v>
                </c:pt>
                <c:pt idx="32">
                  <c:v>86.400045135238088</c:v>
                </c:pt>
                <c:pt idx="33">
                  <c:v>87.245644839547637</c:v>
                </c:pt>
                <c:pt idx="34">
                  <c:v>87.271832416472961</c:v>
                </c:pt>
                <c:pt idx="35">
                  <c:v>87.389199321165023</c:v>
                </c:pt>
                <c:pt idx="36">
                  <c:v>86.722129607096775</c:v>
                </c:pt>
                <c:pt idx="37">
                  <c:v>87.152286400484641</c:v>
                </c:pt>
                <c:pt idx="38">
                  <c:v>88.048979249830481</c:v>
                </c:pt>
                <c:pt idx="39">
                  <c:v>87.664932975778839</c:v>
                </c:pt>
                <c:pt idx="40">
                  <c:v>87.207724134214345</c:v>
                </c:pt>
                <c:pt idx="41">
                  <c:v>88.055135912427431</c:v>
                </c:pt>
                <c:pt idx="42">
                  <c:v>88.661838647771944</c:v>
                </c:pt>
                <c:pt idx="43">
                  <c:v>88.836344053673628</c:v>
                </c:pt>
                <c:pt idx="44">
                  <c:v>89.079185753063598</c:v>
                </c:pt>
                <c:pt idx="45">
                  <c:v>89.082581820563604</c:v>
                </c:pt>
                <c:pt idx="46">
                  <c:v>89.183837883325282</c:v>
                </c:pt>
                <c:pt idx="47">
                  <c:v>89.331088009092753</c:v>
                </c:pt>
                <c:pt idx="48">
                  <c:v>89.504220329734522</c:v>
                </c:pt>
                <c:pt idx="49">
                  <c:v>90.038346133037876</c:v>
                </c:pt>
                <c:pt idx="50">
                  <c:v>90.142836205889708</c:v>
                </c:pt>
                <c:pt idx="51">
                  <c:v>89.905073849541807</c:v>
                </c:pt>
                <c:pt idx="52">
                  <c:v>89.714637714963729</c:v>
                </c:pt>
                <c:pt idx="53">
                  <c:v>89.765465437342996</c:v>
                </c:pt>
                <c:pt idx="54">
                  <c:v>90.346496926413039</c:v>
                </c:pt>
                <c:pt idx="55">
                  <c:v>90.251048308651377</c:v>
                </c:pt>
                <c:pt idx="56">
                  <c:v>89.599336564324233</c:v>
                </c:pt>
                <c:pt idx="57">
                  <c:v>88.900027234987917</c:v>
                </c:pt>
                <c:pt idx="58">
                  <c:v>89.191263463272961</c:v>
                </c:pt>
                <c:pt idx="59">
                  <c:v>89.191749035772958</c:v>
                </c:pt>
                <c:pt idx="60">
                  <c:v>88.665247709983873</c:v>
                </c:pt>
                <c:pt idx="61">
                  <c:v>89.100722536033786</c:v>
                </c:pt>
                <c:pt idx="62">
                  <c:v>89.463712231505653</c:v>
                </c:pt>
                <c:pt idx="63">
                  <c:v>89.176831455720617</c:v>
                </c:pt>
                <c:pt idx="64">
                  <c:v>89.396604713901851</c:v>
                </c:pt>
                <c:pt idx="65">
                  <c:v>89.059536020938765</c:v>
                </c:pt>
                <c:pt idx="66">
                  <c:v>89.397622416751418</c:v>
                </c:pt>
                <c:pt idx="67">
                  <c:v>89.714367199298394</c:v>
                </c:pt>
                <c:pt idx="68">
                  <c:v>90.391565945806462</c:v>
                </c:pt>
                <c:pt idx="69">
                  <c:v>91.070266563286296</c:v>
                </c:pt>
                <c:pt idx="70">
                  <c:v>90.488731659661553</c:v>
                </c:pt>
                <c:pt idx="71">
                  <c:v>90.177722735959662</c:v>
                </c:pt>
                <c:pt idx="72">
                  <c:v>90.083562145838712</c:v>
                </c:pt>
                <c:pt idx="73">
                  <c:v>90.470021013903235</c:v>
                </c:pt>
                <c:pt idx="74">
                  <c:v>91.321054248765137</c:v>
                </c:pt>
                <c:pt idx="75">
                  <c:v>91.685145853691438</c:v>
                </c:pt>
                <c:pt idx="76">
                  <c:v>91.494084468594508</c:v>
                </c:pt>
                <c:pt idx="77">
                  <c:v>89.534064380210197</c:v>
                </c:pt>
                <c:pt idx="78">
                  <c:v>89.171408323844915</c:v>
                </c:pt>
                <c:pt idx="79">
                  <c:v>90.091176802038859</c:v>
                </c:pt>
                <c:pt idx="80">
                  <c:v>90.180355197891771</c:v>
                </c:pt>
                <c:pt idx="81">
                  <c:v>89.890991170371564</c:v>
                </c:pt>
                <c:pt idx="82">
                  <c:v>88.034769337888804</c:v>
                </c:pt>
                <c:pt idx="83">
                  <c:v>86.241809284858761</c:v>
                </c:pt>
                <c:pt idx="84">
                  <c:v>84.29333449615136</c:v>
                </c:pt>
                <c:pt idx="85">
                  <c:v>82.848104709152551</c:v>
                </c:pt>
                <c:pt idx="86">
                  <c:v>81.780455826739328</c:v>
                </c:pt>
                <c:pt idx="87">
                  <c:v>82.839537435254229</c:v>
                </c:pt>
                <c:pt idx="88">
                  <c:v>83.534421223716819</c:v>
                </c:pt>
                <c:pt idx="89">
                  <c:v>83.667679283045928</c:v>
                </c:pt>
                <c:pt idx="90">
                  <c:v>84.087158799404179</c:v>
                </c:pt>
                <c:pt idx="91">
                  <c:v>83.536327470172964</c:v>
                </c:pt>
                <c:pt idx="92">
                  <c:v>81.700999172747373</c:v>
                </c:pt>
                <c:pt idx="93">
                  <c:v>82.861405034967731</c:v>
                </c:pt>
                <c:pt idx="94">
                  <c:v>84.172143274665828</c:v>
                </c:pt>
                <c:pt idx="95">
                  <c:v>84.849450151497578</c:v>
                </c:pt>
                <c:pt idx="96">
                  <c:v>85.329281227805964</c:v>
                </c:pt>
                <c:pt idx="97">
                  <c:v>85.524000043329295</c:v>
                </c:pt>
                <c:pt idx="98">
                  <c:v>84.8752310316452</c:v>
                </c:pt>
                <c:pt idx="99">
                  <c:v>84.583876640715985</c:v>
                </c:pt>
                <c:pt idx="100">
                  <c:v>85.470590733767125</c:v>
                </c:pt>
                <c:pt idx="101">
                  <c:v>86.507186969229835</c:v>
                </c:pt>
                <c:pt idx="102">
                  <c:v>87.253616547857163</c:v>
                </c:pt>
                <c:pt idx="103">
                  <c:v>87.430939158510441</c:v>
                </c:pt>
                <c:pt idx="104">
                  <c:v>88.029280822655366</c:v>
                </c:pt>
                <c:pt idx="105">
                  <c:v>87.791863136937948</c:v>
                </c:pt>
                <c:pt idx="106">
                  <c:v>88.17932893472603</c:v>
                </c:pt>
                <c:pt idx="107">
                  <c:v>88.443612887657252</c:v>
                </c:pt>
                <c:pt idx="108">
                  <c:v>88.393973153606623</c:v>
                </c:pt>
                <c:pt idx="109">
                  <c:v>87.937407192913653</c:v>
                </c:pt>
                <c:pt idx="110">
                  <c:v>88.00404396743734</c:v>
                </c:pt>
                <c:pt idx="111">
                  <c:v>88.197693530573957</c:v>
                </c:pt>
                <c:pt idx="112">
                  <c:v>88.855306693017823</c:v>
                </c:pt>
                <c:pt idx="113">
                  <c:v>89.606162347910924</c:v>
                </c:pt>
                <c:pt idx="114">
                  <c:v>89.777007815234242</c:v>
                </c:pt>
                <c:pt idx="115">
                  <c:v>90.580468662449391</c:v>
                </c:pt>
                <c:pt idx="116">
                  <c:v>90.509646881553394</c:v>
                </c:pt>
                <c:pt idx="117">
                  <c:v>90.412731101618121</c:v>
                </c:pt>
                <c:pt idx="118">
                  <c:v>90.970911062024285</c:v>
                </c:pt>
                <c:pt idx="119">
                  <c:v>90.943983012600953</c:v>
                </c:pt>
                <c:pt idx="120">
                  <c:v>91.340483617627527</c:v>
                </c:pt>
                <c:pt idx="121">
                  <c:v>91.023867697879638</c:v>
                </c:pt>
                <c:pt idx="122">
                  <c:v>91.173636834263746</c:v>
                </c:pt>
                <c:pt idx="123">
                  <c:v>91.004079357655613</c:v>
                </c:pt>
                <c:pt idx="124">
                  <c:v>91.347941538497963</c:v>
                </c:pt>
                <c:pt idx="125">
                  <c:v>91.833957356894715</c:v>
                </c:pt>
                <c:pt idx="126">
                  <c:v>91.956012071877026</c:v>
                </c:pt>
                <c:pt idx="127">
                  <c:v>91.91337949198946</c:v>
                </c:pt>
                <c:pt idx="128">
                  <c:v>91.702411944675589</c:v>
                </c:pt>
                <c:pt idx="129">
                  <c:v>91.728687607196107</c:v>
                </c:pt>
                <c:pt idx="130">
                  <c:v>92.197267654923024</c:v>
                </c:pt>
                <c:pt idx="131">
                  <c:v>92.612260757044552</c:v>
                </c:pt>
                <c:pt idx="132">
                  <c:v>92.418206779554666</c:v>
                </c:pt>
                <c:pt idx="133">
                  <c:v>91.933071835829963</c:v>
                </c:pt>
                <c:pt idx="134">
                  <c:v>92.180881959955386</c:v>
                </c:pt>
                <c:pt idx="135">
                  <c:v>92.398508241106157</c:v>
                </c:pt>
                <c:pt idx="136">
                  <c:v>92.692354823500821</c:v>
                </c:pt>
                <c:pt idx="137">
                  <c:v>91.919968822791731</c:v>
                </c:pt>
                <c:pt idx="138">
                  <c:v>92.07169428080357</c:v>
                </c:pt>
                <c:pt idx="139">
                  <c:v>91.734233701178852</c:v>
                </c:pt>
                <c:pt idx="140">
                  <c:v>91.01104298808346</c:v>
                </c:pt>
                <c:pt idx="141">
                  <c:v>91.33466951802599</c:v>
                </c:pt>
                <c:pt idx="142">
                  <c:v>91.237308181795271</c:v>
                </c:pt>
                <c:pt idx="143">
                  <c:v>91.411411883914639</c:v>
                </c:pt>
                <c:pt idx="144">
                  <c:v>90.168786218858642</c:v>
                </c:pt>
                <c:pt idx="145">
                  <c:v>87.323813022106961</c:v>
                </c:pt>
                <c:pt idx="146">
                  <c:v>86.782242933973194</c:v>
                </c:pt>
                <c:pt idx="147">
                  <c:v>87.79693945026014</c:v>
                </c:pt>
                <c:pt idx="148">
                  <c:v>88.748707919310618</c:v>
                </c:pt>
                <c:pt idx="149">
                  <c:v>88.454716621804522</c:v>
                </c:pt>
                <c:pt idx="150">
                  <c:v>87.392942870008099</c:v>
                </c:pt>
                <c:pt idx="151">
                  <c:v>86.291960512922074</c:v>
                </c:pt>
                <c:pt idx="152">
                  <c:v>87.626555406498767</c:v>
                </c:pt>
                <c:pt idx="153">
                  <c:v>87.964592062027563</c:v>
                </c:pt>
                <c:pt idx="154">
                  <c:v>87.913794858489027</c:v>
                </c:pt>
                <c:pt idx="155">
                  <c:v>88.254682112124897</c:v>
                </c:pt>
                <c:pt idx="156">
                  <c:v>87.76546171296026</c:v>
                </c:pt>
                <c:pt idx="157">
                  <c:v>88.294969391454103</c:v>
                </c:pt>
                <c:pt idx="158">
                  <c:v>88.100315578862691</c:v>
                </c:pt>
                <c:pt idx="159">
                  <c:v>87.541613164374994</c:v>
                </c:pt>
                <c:pt idx="160">
                  <c:v>86.001836404285726</c:v>
                </c:pt>
                <c:pt idx="161">
                  <c:v>85.61239786725649</c:v>
                </c:pt>
                <c:pt idx="162">
                  <c:v>86.360845925800163</c:v>
                </c:pt>
                <c:pt idx="163">
                  <c:v>86.414144971549092</c:v>
                </c:pt>
                <c:pt idx="164">
                  <c:v>86.650916260016245</c:v>
                </c:pt>
                <c:pt idx="165">
                  <c:v>87.210242651918705</c:v>
                </c:pt>
                <c:pt idx="166">
                  <c:v>88.111628057449224</c:v>
                </c:pt>
                <c:pt idx="167">
                  <c:v>88.304821934857841</c:v>
                </c:pt>
                <c:pt idx="168">
                  <c:v>88.181823610170738</c:v>
                </c:pt>
                <c:pt idx="169">
                  <c:v>87.252347600456048</c:v>
                </c:pt>
                <c:pt idx="170">
                  <c:v>87.78904547876931</c:v>
                </c:pt>
                <c:pt idx="171">
                  <c:v>87.595843179268869</c:v>
                </c:pt>
                <c:pt idx="172">
                  <c:v>88.082432686986181</c:v>
                </c:pt>
                <c:pt idx="173">
                  <c:v>88.737460563390258</c:v>
                </c:pt>
                <c:pt idx="174">
                  <c:v>88.322287493466234</c:v>
                </c:pt>
                <c:pt idx="175">
                  <c:v>87.737436235370197</c:v>
                </c:pt>
                <c:pt idx="176">
                  <c:v>88.272905735688681</c:v>
                </c:pt>
                <c:pt idx="177">
                  <c:v>88.837757670325232</c:v>
                </c:pt>
                <c:pt idx="178">
                  <c:v>89.691333887807133</c:v>
                </c:pt>
                <c:pt idx="179">
                  <c:v>89.348538026230699</c:v>
                </c:pt>
                <c:pt idx="180">
                  <c:v>87.966886155969064</c:v>
                </c:pt>
                <c:pt idx="181">
                  <c:v>86.431268425622463</c:v>
                </c:pt>
                <c:pt idx="182">
                  <c:v>87.255589343105143</c:v>
                </c:pt>
                <c:pt idx="183">
                  <c:v>87.600970941814481</c:v>
                </c:pt>
                <c:pt idx="184">
                  <c:v>88.353746605321675</c:v>
                </c:pt>
                <c:pt idx="185">
                  <c:v>88.893294101861812</c:v>
                </c:pt>
                <c:pt idx="186">
                  <c:v>89.696441680105963</c:v>
                </c:pt>
                <c:pt idx="187">
                  <c:v>89.551449974092762</c:v>
                </c:pt>
                <c:pt idx="188">
                  <c:v>89.380694560546488</c:v>
                </c:pt>
                <c:pt idx="189">
                  <c:v>89.602221363312964</c:v>
                </c:pt>
                <c:pt idx="190">
                  <c:v>90.025332754495096</c:v>
                </c:pt>
                <c:pt idx="191">
                  <c:v>89.637545257833878</c:v>
                </c:pt>
                <c:pt idx="192">
                  <c:v>89.152174501074924</c:v>
                </c:pt>
                <c:pt idx="193">
                  <c:v>89.712064292779147</c:v>
                </c:pt>
                <c:pt idx="194">
                  <c:v>88.637054274621008</c:v>
                </c:pt>
                <c:pt idx="195">
                  <c:v>86.906356018371326</c:v>
                </c:pt>
                <c:pt idx="196">
                  <c:v>85.470915741057752</c:v>
                </c:pt>
                <c:pt idx="197">
                  <c:v>85.009508688422756</c:v>
                </c:pt>
                <c:pt idx="198">
                  <c:v>85.399103137040626</c:v>
                </c:pt>
                <c:pt idx="199">
                  <c:v>85.371111932961753</c:v>
                </c:pt>
                <c:pt idx="200">
                  <c:v>84.230620942306743</c:v>
                </c:pt>
                <c:pt idx="201">
                  <c:v>85.039653971020314</c:v>
                </c:pt>
                <c:pt idx="202">
                  <c:v>86.34885468155943</c:v>
                </c:pt>
                <c:pt idx="203">
                  <c:v>87.282221647585359</c:v>
                </c:pt>
                <c:pt idx="204">
                  <c:v>88.349714944322997</c:v>
                </c:pt>
                <c:pt idx="205">
                  <c:v>88.227675789269398</c:v>
                </c:pt>
                <c:pt idx="206">
                  <c:v>87.967389180581293</c:v>
                </c:pt>
                <c:pt idx="207">
                  <c:v>88.038965575358006</c:v>
                </c:pt>
                <c:pt idx="208">
                  <c:v>86.815449705798699</c:v>
                </c:pt>
                <c:pt idx="209">
                  <c:v>87.225423821552283</c:v>
                </c:pt>
                <c:pt idx="210">
                  <c:v>88.132271457616312</c:v>
                </c:pt>
                <c:pt idx="211">
                  <c:v>88.230076663983695</c:v>
                </c:pt>
                <c:pt idx="212">
                  <c:v>88.274954904999973</c:v>
                </c:pt>
                <c:pt idx="213">
                  <c:v>87.88549217701555</c:v>
                </c:pt>
                <c:pt idx="214">
                  <c:v>88.087221142616144</c:v>
                </c:pt>
                <c:pt idx="215">
                  <c:v>88.572219740474239</c:v>
                </c:pt>
                <c:pt idx="216">
                  <c:v>88.965988870508596</c:v>
                </c:pt>
                <c:pt idx="217">
                  <c:v>88.920331064430769</c:v>
                </c:pt>
                <c:pt idx="218">
                  <c:v>88.72550905445128</c:v>
                </c:pt>
                <c:pt idx="219">
                  <c:v>89.118056379103194</c:v>
                </c:pt>
                <c:pt idx="220">
                  <c:v>88.005729204480375</c:v>
                </c:pt>
                <c:pt idx="221">
                  <c:v>87.933770308973848</c:v>
                </c:pt>
                <c:pt idx="222">
                  <c:v>88.987262902720957</c:v>
                </c:pt>
                <c:pt idx="223">
                  <c:v>88.865318436568387</c:v>
                </c:pt>
                <c:pt idx="224">
                  <c:v>89.282893180482816</c:v>
                </c:pt>
                <c:pt idx="225">
                  <c:v>89.675461810180607</c:v>
                </c:pt>
                <c:pt idx="226">
                  <c:v>88.500827490486913</c:v>
                </c:pt>
                <c:pt idx="227">
                  <c:v>88.526445449488975</c:v>
                </c:pt>
                <c:pt idx="228">
                  <c:v>88.109538921297073</c:v>
                </c:pt>
                <c:pt idx="229">
                  <c:v>87.1565989368152</c:v>
                </c:pt>
                <c:pt idx="230">
                  <c:v>87.105711607327848</c:v>
                </c:pt>
                <c:pt idx="231">
                  <c:v>87.214091092777764</c:v>
                </c:pt>
                <c:pt idx="232">
                  <c:v>86.331533630057166</c:v>
                </c:pt>
                <c:pt idx="233">
                  <c:v>85.210013023947781</c:v>
                </c:pt>
                <c:pt idx="234">
                  <c:v>85.866492880457145</c:v>
                </c:pt>
                <c:pt idx="235">
                  <c:v>86.702194254751419</c:v>
                </c:pt>
                <c:pt idx="236">
                  <c:v>87.357923271052215</c:v>
                </c:pt>
                <c:pt idx="237">
                  <c:v>88.309592901926521</c:v>
                </c:pt>
                <c:pt idx="238">
                  <c:v>88.578982009215693</c:v>
                </c:pt>
                <c:pt idx="239">
                  <c:v>88.728664628515475</c:v>
                </c:pt>
                <c:pt idx="240">
                  <c:v>89.828207350334679</c:v>
                </c:pt>
                <c:pt idx="241">
                  <c:v>89.655518105343688</c:v>
                </c:pt>
                <c:pt idx="242">
                  <c:v>89.876147275576429</c:v>
                </c:pt>
                <c:pt idx="243">
                  <c:v>90.415922557272722</c:v>
                </c:pt>
                <c:pt idx="244">
                  <c:v>90.490473762095561</c:v>
                </c:pt>
                <c:pt idx="245">
                  <c:v>89.853592209975446</c:v>
                </c:pt>
                <c:pt idx="246">
                  <c:v>87.007919955016362</c:v>
                </c:pt>
                <c:pt idx="247">
                  <c:v>85.732683955331424</c:v>
                </c:pt>
                <c:pt idx="248">
                  <c:v>83.836013755593768</c:v>
                </c:pt>
                <c:pt idx="249">
                  <c:v>82.654805319131839</c:v>
                </c:pt>
                <c:pt idx="250">
                  <c:v>82.395322167336076</c:v>
                </c:pt>
                <c:pt idx="251">
                  <c:v>82.127565185749376</c:v>
                </c:pt>
                <c:pt idx="252">
                  <c:v>81.929092924037676</c:v>
                </c:pt>
                <c:pt idx="253">
                  <c:v>82.087646696647596</c:v>
                </c:pt>
                <c:pt idx="254">
                  <c:v>81.500816343852463</c:v>
                </c:pt>
                <c:pt idx="255">
                  <c:v>81.297798470155357</c:v>
                </c:pt>
                <c:pt idx="256">
                  <c:v>80.804973719337696</c:v>
                </c:pt>
                <c:pt idx="257">
                  <c:v>81.13001097448813</c:v>
                </c:pt>
                <c:pt idx="258">
                  <c:v>79.558075233333327</c:v>
                </c:pt>
                <c:pt idx="259">
                  <c:v>78.997861099999994</c:v>
                </c:pt>
                <c:pt idx="260">
                  <c:v>79.297813460290499</c:v>
                </c:pt>
                <c:pt idx="261">
                  <c:v>77.498508429861118</c:v>
                </c:pt>
                <c:pt idx="262">
                  <c:v>78.312094310910183</c:v>
                </c:pt>
                <c:pt idx="263">
                  <c:v>78.928941467928212</c:v>
                </c:pt>
                <c:pt idx="264">
                  <c:v>79.967753288085092</c:v>
                </c:pt>
                <c:pt idx="265">
                  <c:v>80.847881423747936</c:v>
                </c:pt>
                <c:pt idx="266">
                  <c:v>81.03733842888164</c:v>
                </c:pt>
                <c:pt idx="267">
                  <c:v>81.26776182107929</c:v>
                </c:pt>
                <c:pt idx="268">
                  <c:v>81.461345966275573</c:v>
                </c:pt>
                <c:pt idx="269">
                  <c:v>80.840396882229939</c:v>
                </c:pt>
                <c:pt idx="270">
                  <c:v>80.184827824124383</c:v>
                </c:pt>
                <c:pt idx="271">
                  <c:v>80.083361005130939</c:v>
                </c:pt>
                <c:pt idx="272">
                  <c:v>80.178691782971427</c:v>
                </c:pt>
                <c:pt idx="273">
                  <c:v>81.747125887103095</c:v>
                </c:pt>
                <c:pt idx="274">
                  <c:v>82.398794781801797</c:v>
                </c:pt>
                <c:pt idx="275">
                  <c:v>81.737048836163268</c:v>
                </c:pt>
                <c:pt idx="276">
                  <c:v>80.893210782983601</c:v>
                </c:pt>
                <c:pt idx="277">
                  <c:v>81.118880025135141</c:v>
                </c:pt>
                <c:pt idx="278">
                  <c:v>79.876278859598031</c:v>
                </c:pt>
                <c:pt idx="279">
                  <c:v>78.434135754065579</c:v>
                </c:pt>
                <c:pt idx="280">
                  <c:v>78.106596628013136</c:v>
                </c:pt>
                <c:pt idx="281">
                  <c:v>79.054758345565574</c:v>
                </c:pt>
                <c:pt idx="282">
                  <c:v>79.739207488611342</c:v>
                </c:pt>
                <c:pt idx="283">
                  <c:v>79.213482519064812</c:v>
                </c:pt>
                <c:pt idx="284">
                  <c:v>78.334003554824477</c:v>
                </c:pt>
                <c:pt idx="285">
                  <c:v>78.815600237620998</c:v>
                </c:pt>
                <c:pt idx="286">
                  <c:v>79.043130156196725</c:v>
                </c:pt>
                <c:pt idx="287">
                  <c:v>79.533593857836067</c:v>
                </c:pt>
                <c:pt idx="288">
                  <c:v>79.172921831330044</c:v>
                </c:pt>
                <c:pt idx="289">
                  <c:v>80.220243040131152</c:v>
                </c:pt>
                <c:pt idx="290">
                  <c:v>81.436593020196725</c:v>
                </c:pt>
                <c:pt idx="291">
                  <c:v>80.817067282493838</c:v>
                </c:pt>
                <c:pt idx="292">
                  <c:v>78.915311974909685</c:v>
                </c:pt>
                <c:pt idx="293">
                  <c:v>79.666308719424819</c:v>
                </c:pt>
                <c:pt idx="294">
                  <c:v>80.318755665783428</c:v>
                </c:pt>
                <c:pt idx="295">
                  <c:v>80.777681942848929</c:v>
                </c:pt>
                <c:pt idx="296">
                  <c:v>81.33480252023007</c:v>
                </c:pt>
                <c:pt idx="297">
                  <c:v>81.630668451922759</c:v>
                </c:pt>
                <c:pt idx="298">
                  <c:v>81.760139762635461</c:v>
                </c:pt>
                <c:pt idx="299">
                  <c:v>81.068443389819379</c:v>
                </c:pt>
                <c:pt idx="300">
                  <c:v>79.320618707668316</c:v>
                </c:pt>
                <c:pt idx="301">
                  <c:v>78.632067485714273</c:v>
                </c:pt>
                <c:pt idx="302">
                  <c:v>79.811828880492627</c:v>
                </c:pt>
                <c:pt idx="303">
                  <c:v>80.368147572391138</c:v>
                </c:pt>
                <c:pt idx="304">
                  <c:v>79.1543675931091</c:v>
                </c:pt>
                <c:pt idx="305">
                  <c:v>78.495757799835658</c:v>
                </c:pt>
                <c:pt idx="306">
                  <c:v>78.164591616611844</c:v>
                </c:pt>
                <c:pt idx="307">
                  <c:v>78.296991645275241</c:v>
                </c:pt>
                <c:pt idx="308">
                  <c:v>77.872376002190322</c:v>
                </c:pt>
                <c:pt idx="309">
                  <c:v>77.050973725090316</c:v>
                </c:pt>
                <c:pt idx="310">
                  <c:v>77.575811427333875</c:v>
                </c:pt>
                <c:pt idx="311">
                  <c:v>79.048024447842494</c:v>
                </c:pt>
                <c:pt idx="312">
                  <c:v>78.228372580769857</c:v>
                </c:pt>
                <c:pt idx="313">
                  <c:v>77.766172467301075</c:v>
                </c:pt>
                <c:pt idx="314">
                  <c:v>78.060592605365059</c:v>
                </c:pt>
                <c:pt idx="315">
                  <c:v>78.843564257497945</c:v>
                </c:pt>
                <c:pt idx="316">
                  <c:v>78.188465878229522</c:v>
                </c:pt>
                <c:pt idx="317">
                  <c:v>77.895152263672131</c:v>
                </c:pt>
                <c:pt idx="318">
                  <c:v>78.35287740003281</c:v>
                </c:pt>
                <c:pt idx="319">
                  <c:v>78.448876753601311</c:v>
                </c:pt>
                <c:pt idx="320">
                  <c:v>77.232006511238723</c:v>
                </c:pt>
                <c:pt idx="321">
                  <c:v>76.840724216776053</c:v>
                </c:pt>
                <c:pt idx="322">
                  <c:v>78.215485079942567</c:v>
                </c:pt>
                <c:pt idx="323">
                  <c:v>79.06928901941032</c:v>
                </c:pt>
                <c:pt idx="324">
                  <c:v>80.738230381280786</c:v>
                </c:pt>
                <c:pt idx="325">
                  <c:v>81.033337115147788</c:v>
                </c:pt>
                <c:pt idx="326">
                  <c:v>80.444880649137929</c:v>
                </c:pt>
                <c:pt idx="327">
                  <c:v>80.576312971011504</c:v>
                </c:pt>
                <c:pt idx="328">
                  <c:v>81.332770753168731</c:v>
                </c:pt>
                <c:pt idx="329">
                  <c:v>79.394842185074012</c:v>
                </c:pt>
                <c:pt idx="330">
                  <c:v>78.280984256603617</c:v>
                </c:pt>
                <c:pt idx="331">
                  <c:v>78.050880899094665</c:v>
                </c:pt>
                <c:pt idx="332">
                  <c:v>78.276489345474033</c:v>
                </c:pt>
                <c:pt idx="333">
                  <c:v>78.512414761216107</c:v>
                </c:pt>
                <c:pt idx="334">
                  <c:v>79.755815165016443</c:v>
                </c:pt>
                <c:pt idx="335">
                  <c:v>80.086528374531625</c:v>
                </c:pt>
                <c:pt idx="336">
                  <c:v>80.447537118630763</c:v>
                </c:pt>
                <c:pt idx="337">
                  <c:v>80.581826903949761</c:v>
                </c:pt>
                <c:pt idx="338">
                  <c:v>81.669403980168866</c:v>
                </c:pt>
                <c:pt idx="339">
                  <c:v>82.323987051698182</c:v>
                </c:pt>
                <c:pt idx="340">
                  <c:v>82.214572135766048</c:v>
                </c:pt>
                <c:pt idx="341">
                  <c:v>82.51158610617793</c:v>
                </c:pt>
                <c:pt idx="342">
                  <c:v>83.133909832814794</c:v>
                </c:pt>
                <c:pt idx="343">
                  <c:v>83.730244465753103</c:v>
                </c:pt>
                <c:pt idx="344">
                  <c:v>83.723686739622337</c:v>
                </c:pt>
                <c:pt idx="345">
                  <c:v>83.279603626100553</c:v>
                </c:pt>
                <c:pt idx="346">
                  <c:v>83.676479940403951</c:v>
                </c:pt>
                <c:pt idx="347">
                  <c:v>83.512168384250415</c:v>
                </c:pt>
                <c:pt idx="348">
                  <c:v>83.57528013746709</c:v>
                </c:pt>
                <c:pt idx="349">
                  <c:v>84.306275011202644</c:v>
                </c:pt>
                <c:pt idx="350">
                  <c:v>84.781603015283494</c:v>
                </c:pt>
                <c:pt idx="351">
                  <c:v>85.810978649288046</c:v>
                </c:pt>
                <c:pt idx="352">
                  <c:v>85.800827904872733</c:v>
                </c:pt>
                <c:pt idx="353">
                  <c:v>85.607549319967148</c:v>
                </c:pt>
                <c:pt idx="354">
                  <c:v>85.120809811798011</c:v>
                </c:pt>
                <c:pt idx="355">
                  <c:v>85.403599714411015</c:v>
                </c:pt>
                <c:pt idx="356">
                  <c:v>86.024864456267494</c:v>
                </c:pt>
                <c:pt idx="357">
                  <c:v>86.490162084814671</c:v>
                </c:pt>
                <c:pt idx="358">
                  <c:v>86.589242957347608</c:v>
                </c:pt>
                <c:pt idx="359">
                  <c:v>86.563822206298454</c:v>
                </c:pt>
                <c:pt idx="360">
                  <c:v>85.733205768830317</c:v>
                </c:pt>
                <c:pt idx="361">
                  <c:v>86.272127725503296</c:v>
                </c:pt>
                <c:pt idx="362">
                  <c:v>86.076917092293726</c:v>
                </c:pt>
                <c:pt idx="363">
                  <c:v>85.583949186138611</c:v>
                </c:pt>
                <c:pt idx="364">
                  <c:v>86.251555239438488</c:v>
                </c:pt>
                <c:pt idx="365">
                  <c:v>86.560734098962968</c:v>
                </c:pt>
                <c:pt idx="366">
                  <c:v>85.394292706221123</c:v>
                </c:pt>
                <c:pt idx="367">
                  <c:v>83.941970145127783</c:v>
                </c:pt>
                <c:pt idx="368">
                  <c:v>82.89233498345169</c:v>
                </c:pt>
                <c:pt idx="369">
                  <c:v>83.583967507382326</c:v>
                </c:pt>
                <c:pt idx="370">
                  <c:v>84.88957469991756</c:v>
                </c:pt>
                <c:pt idx="371">
                  <c:v>85.354776605940572</c:v>
                </c:pt>
                <c:pt idx="372">
                  <c:v>85.453566856641913</c:v>
                </c:pt>
                <c:pt idx="373">
                  <c:v>83.211524967477331</c:v>
                </c:pt>
                <c:pt idx="374">
                  <c:v>81.531255147238255</c:v>
                </c:pt>
                <c:pt idx="375">
                  <c:v>80.606942219917698</c:v>
                </c:pt>
                <c:pt idx="376">
                  <c:v>81.1651272345552</c:v>
                </c:pt>
                <c:pt idx="377">
                  <c:v>81.396960266996672</c:v>
                </c:pt>
                <c:pt idx="378">
                  <c:v>81.359267539126847</c:v>
                </c:pt>
                <c:pt idx="379">
                  <c:v>80.89727946238682</c:v>
                </c:pt>
                <c:pt idx="380">
                  <c:v>80.252568351046122</c:v>
                </c:pt>
                <c:pt idx="381">
                  <c:v>80.384122691080862</c:v>
                </c:pt>
                <c:pt idx="382">
                  <c:v>81.498020007639795</c:v>
                </c:pt>
                <c:pt idx="383">
                  <c:v>82.754752999001653</c:v>
                </c:pt>
                <c:pt idx="384">
                  <c:v>83.675301048845839</c:v>
                </c:pt>
                <c:pt idx="385">
                  <c:v>83.467956049564137</c:v>
                </c:pt>
                <c:pt idx="386">
                  <c:v>83.060025925905705</c:v>
                </c:pt>
                <c:pt idx="387">
                  <c:v>82.26266385396039</c:v>
                </c:pt>
                <c:pt idx="388">
                  <c:v>82.687430510939819</c:v>
                </c:pt>
                <c:pt idx="389">
                  <c:v>81.140099827034589</c:v>
                </c:pt>
                <c:pt idx="390">
                  <c:v>79.269098053091511</c:v>
                </c:pt>
                <c:pt idx="391">
                  <c:v>78.837630431501637</c:v>
                </c:pt>
                <c:pt idx="392">
                  <c:v>79.167387880115413</c:v>
                </c:pt>
                <c:pt idx="393">
                  <c:v>80.579957365156503</c:v>
                </c:pt>
                <c:pt idx="394">
                  <c:v>82.789303082178208</c:v>
                </c:pt>
                <c:pt idx="395">
                  <c:v>84.17346334870463</c:v>
                </c:pt>
                <c:pt idx="396">
                  <c:v>84.92412544301483</c:v>
                </c:pt>
                <c:pt idx="397">
                  <c:v>85.024126114250407</c:v>
                </c:pt>
                <c:pt idx="398">
                  <c:v>85.025052304546946</c:v>
                </c:pt>
                <c:pt idx="399">
                  <c:v>85.066580870561054</c:v>
                </c:pt>
                <c:pt idx="400">
                  <c:v>84.90099322868096</c:v>
                </c:pt>
                <c:pt idx="401">
                  <c:v>85.423695782133436</c:v>
                </c:pt>
                <c:pt idx="402">
                  <c:v>86.428574400049541</c:v>
                </c:pt>
                <c:pt idx="403">
                  <c:v>86.925270905664718</c:v>
                </c:pt>
                <c:pt idx="404">
                  <c:v>86.981727734674351</c:v>
                </c:pt>
                <c:pt idx="405">
                  <c:v>87.031248517308029</c:v>
                </c:pt>
                <c:pt idx="406">
                  <c:v>86.763740240181519</c:v>
                </c:pt>
                <c:pt idx="407">
                  <c:v>86.56850270721948</c:v>
                </c:pt>
                <c:pt idx="408">
                  <c:v>86.642346748307176</c:v>
                </c:pt>
                <c:pt idx="409">
                  <c:v>87.582826787675785</c:v>
                </c:pt>
                <c:pt idx="410">
                  <c:v>87.958885639686486</c:v>
                </c:pt>
                <c:pt idx="411">
                  <c:v>87.657715479594358</c:v>
                </c:pt>
                <c:pt idx="412">
                  <c:v>87.269605394059411</c:v>
                </c:pt>
                <c:pt idx="413">
                  <c:v>88.062008794917489</c:v>
                </c:pt>
                <c:pt idx="414">
                  <c:v>86.607170882225887</c:v>
                </c:pt>
                <c:pt idx="415">
                  <c:v>82.921934835478552</c:v>
                </c:pt>
                <c:pt idx="416">
                  <c:v>80.941313689768975</c:v>
                </c:pt>
                <c:pt idx="417">
                  <c:v>79.6868617919868</c:v>
                </c:pt>
                <c:pt idx="418">
                  <c:v>80.243122094141924</c:v>
                </c:pt>
                <c:pt idx="419">
                  <c:v>81.426915367706272</c:v>
                </c:pt>
                <c:pt idx="420">
                  <c:v>81.179891856488055</c:v>
                </c:pt>
                <c:pt idx="421">
                  <c:v>82.164764147007432</c:v>
                </c:pt>
                <c:pt idx="422">
                  <c:v>82.034977431287103</c:v>
                </c:pt>
                <c:pt idx="423">
                  <c:v>81.541028867755756</c:v>
                </c:pt>
                <c:pt idx="424">
                  <c:v>81.671222795812042</c:v>
                </c:pt>
                <c:pt idx="425">
                  <c:v>81.502214283920907</c:v>
                </c:pt>
                <c:pt idx="426">
                  <c:v>82.78657015764415</c:v>
                </c:pt>
                <c:pt idx="427">
                  <c:v>83.603969566271601</c:v>
                </c:pt>
                <c:pt idx="428">
                  <c:v>83.310608743802447</c:v>
                </c:pt>
                <c:pt idx="429">
                  <c:v>83.508609861448576</c:v>
                </c:pt>
                <c:pt idx="430">
                  <c:v>84.784563395981834</c:v>
                </c:pt>
                <c:pt idx="431">
                  <c:v>85.335765125733104</c:v>
                </c:pt>
                <c:pt idx="432">
                  <c:v>86.001669755614188</c:v>
                </c:pt>
                <c:pt idx="433">
                  <c:v>86.230959102306429</c:v>
                </c:pt>
                <c:pt idx="434">
                  <c:v>86.726519495057659</c:v>
                </c:pt>
                <c:pt idx="435">
                  <c:v>86.556578292798349</c:v>
                </c:pt>
                <c:pt idx="436">
                  <c:v>86.701653567436111</c:v>
                </c:pt>
                <c:pt idx="437">
                  <c:v>86.874362616006607</c:v>
                </c:pt>
                <c:pt idx="438">
                  <c:v>87.271981180198011</c:v>
                </c:pt>
                <c:pt idx="439">
                  <c:v>87.498135237625718</c:v>
                </c:pt>
                <c:pt idx="440">
                  <c:v>88.079226823542527</c:v>
                </c:pt>
                <c:pt idx="441">
                  <c:v>87.236683867626141</c:v>
                </c:pt>
                <c:pt idx="442">
                  <c:v>85.637273715808576</c:v>
                </c:pt>
                <c:pt idx="443">
                  <c:v>84.42089229407101</c:v>
                </c:pt>
                <c:pt idx="444">
                  <c:v>83.886751695234977</c:v>
                </c:pt>
                <c:pt idx="445">
                  <c:v>83.953679783762382</c:v>
                </c:pt>
                <c:pt idx="446">
                  <c:v>83.556597923432335</c:v>
                </c:pt>
                <c:pt idx="447">
                  <c:v>82.399419321145928</c:v>
                </c:pt>
                <c:pt idx="448">
                  <c:v>82.100996477658697</c:v>
                </c:pt>
                <c:pt idx="449">
                  <c:v>82.265304904909215</c:v>
                </c:pt>
                <c:pt idx="450">
                  <c:v>81.996912047106335</c:v>
                </c:pt>
                <c:pt idx="451">
                  <c:v>81.69763761449299</c:v>
                </c:pt>
                <c:pt idx="452">
                  <c:v>81.170048126798676</c:v>
                </c:pt>
                <c:pt idx="453">
                  <c:v>80.77046910864685</c:v>
                </c:pt>
                <c:pt idx="454">
                  <c:v>82.021388470586288</c:v>
                </c:pt>
                <c:pt idx="455">
                  <c:v>82.28528281145455</c:v>
                </c:pt>
                <c:pt idx="456">
                  <c:v>82.381987587652887</c:v>
                </c:pt>
                <c:pt idx="457">
                  <c:v>82.41057905843104</c:v>
                </c:pt>
                <c:pt idx="458">
                  <c:v>80.925459336383156</c:v>
                </c:pt>
                <c:pt idx="459">
                  <c:v>78.318825134099171</c:v>
                </c:pt>
                <c:pt idx="460">
                  <c:v>76.020635794063523</c:v>
                </c:pt>
                <c:pt idx="461">
                  <c:v>75.214239286422668</c:v>
                </c:pt>
                <c:pt idx="462">
                  <c:v>74.825245875808591</c:v>
                </c:pt>
                <c:pt idx="463">
                  <c:v>75.539541290731407</c:v>
                </c:pt>
                <c:pt idx="464">
                  <c:v>75.608679823201314</c:v>
                </c:pt>
                <c:pt idx="465">
                  <c:v>75.605384280726071</c:v>
                </c:pt>
                <c:pt idx="466">
                  <c:v>75.962212240846412</c:v>
                </c:pt>
                <c:pt idx="467">
                  <c:v>77.081447385330023</c:v>
                </c:pt>
                <c:pt idx="468">
                  <c:v>78.756917215532184</c:v>
                </c:pt>
                <c:pt idx="469">
                  <c:v>78.3939080641385</c:v>
                </c:pt>
                <c:pt idx="470">
                  <c:v>77.608688845206274</c:v>
                </c:pt>
                <c:pt idx="471">
                  <c:v>78.228004244504135</c:v>
                </c:pt>
                <c:pt idx="472">
                  <c:v>78.983755455690655</c:v>
                </c:pt>
                <c:pt idx="473">
                  <c:v>77.864874328922383</c:v>
                </c:pt>
                <c:pt idx="474">
                  <c:v>77.86317695285301</c:v>
                </c:pt>
                <c:pt idx="475">
                  <c:v>78.290385405016494</c:v>
                </c:pt>
                <c:pt idx="476">
                  <c:v>77.729288410585326</c:v>
                </c:pt>
                <c:pt idx="477">
                  <c:v>79.632871041044595</c:v>
                </c:pt>
                <c:pt idx="478">
                  <c:v>80.554230586802802</c:v>
                </c:pt>
                <c:pt idx="479">
                  <c:v>80.259423947706267</c:v>
                </c:pt>
                <c:pt idx="480">
                  <c:v>80.771384498444732</c:v>
                </c:pt>
                <c:pt idx="481">
                  <c:v>81.857154056654281</c:v>
                </c:pt>
                <c:pt idx="482">
                  <c:v>81.357913889729076</c:v>
                </c:pt>
                <c:pt idx="483">
                  <c:v>81.762903946175754</c:v>
                </c:pt>
                <c:pt idx="484">
                  <c:v>81.858654800197527</c:v>
                </c:pt>
                <c:pt idx="485">
                  <c:v>82.519193160543637</c:v>
                </c:pt>
                <c:pt idx="486">
                  <c:v>82.847424820761319</c:v>
                </c:pt>
                <c:pt idx="487">
                  <c:v>83.047543786074087</c:v>
                </c:pt>
                <c:pt idx="488">
                  <c:v>83.839032627325096</c:v>
                </c:pt>
                <c:pt idx="489">
                  <c:v>84.333748036440326</c:v>
                </c:pt>
                <c:pt idx="490">
                  <c:v>85.125734095717235</c:v>
                </c:pt>
                <c:pt idx="491">
                  <c:v>85.651697936783364</c:v>
                </c:pt>
                <c:pt idx="492">
                  <c:v>85.977519917102882</c:v>
                </c:pt>
                <c:pt idx="493">
                  <c:v>86.472357686218103</c:v>
                </c:pt>
                <c:pt idx="494">
                  <c:v>86.71454012011128</c:v>
                </c:pt>
                <c:pt idx="495">
                  <c:v>86.91186527683017</c:v>
                </c:pt>
                <c:pt idx="496">
                  <c:v>86.984996496146849</c:v>
                </c:pt>
                <c:pt idx="497">
                  <c:v>87.014320388709805</c:v>
                </c:pt>
                <c:pt idx="498">
                  <c:v>87.240777923047787</c:v>
                </c:pt>
                <c:pt idx="499">
                  <c:v>87.952977998976067</c:v>
                </c:pt>
                <c:pt idx="500">
                  <c:v>87.949934083627355</c:v>
                </c:pt>
                <c:pt idx="501">
                  <c:v>88.025856640754952</c:v>
                </c:pt>
                <c:pt idx="502">
                  <c:v>87.48644477429572</c:v>
                </c:pt>
                <c:pt idx="503">
                  <c:v>87.732918350866342</c:v>
                </c:pt>
                <c:pt idx="504">
                  <c:v>88.151999137349037</c:v>
                </c:pt>
                <c:pt idx="505">
                  <c:v>88.96732802700663</c:v>
                </c:pt>
                <c:pt idx="506">
                  <c:v>88.74898243394955</c:v>
                </c:pt>
                <c:pt idx="507">
                  <c:v>88.141565189107723</c:v>
                </c:pt>
                <c:pt idx="508">
                  <c:v>88.139979535169132</c:v>
                </c:pt>
                <c:pt idx="509">
                  <c:v>87.873272844130256</c:v>
                </c:pt>
                <c:pt idx="510">
                  <c:v>88.185254119261572</c:v>
                </c:pt>
                <c:pt idx="511">
                  <c:v>88.656919817167633</c:v>
                </c:pt>
                <c:pt idx="512">
                  <c:v>88.389562679154281</c:v>
                </c:pt>
                <c:pt idx="513">
                  <c:v>88.760623599620146</c:v>
                </c:pt>
                <c:pt idx="514">
                  <c:v>88.687072730533941</c:v>
                </c:pt>
                <c:pt idx="515">
                  <c:v>89.186096826928804</c:v>
                </c:pt>
                <c:pt idx="516">
                  <c:v>89.611465366840349</c:v>
                </c:pt>
                <c:pt idx="517">
                  <c:v>89.737299066157036</c:v>
                </c:pt>
                <c:pt idx="518">
                  <c:v>89.913024400723756</c:v>
                </c:pt>
                <c:pt idx="519">
                  <c:v>90.040585936409087</c:v>
                </c:pt>
                <c:pt idx="520">
                  <c:v>90.177933976633582</c:v>
                </c:pt>
                <c:pt idx="521">
                  <c:v>90.105859490351236</c:v>
                </c:pt>
                <c:pt idx="522">
                  <c:v>90.2838788292473</c:v>
                </c:pt>
                <c:pt idx="523">
                  <c:v>90.161684242438099</c:v>
                </c:pt>
                <c:pt idx="524">
                  <c:v>89.964451692537224</c:v>
                </c:pt>
                <c:pt idx="525">
                  <c:v>89.672840427164729</c:v>
                </c:pt>
                <c:pt idx="526">
                  <c:v>89.575140455513264</c:v>
                </c:pt>
                <c:pt idx="527">
                  <c:v>89.874590247119201</c:v>
                </c:pt>
                <c:pt idx="528">
                  <c:v>90.223505525904955</c:v>
                </c:pt>
                <c:pt idx="529">
                  <c:v>90.349308037960384</c:v>
                </c:pt>
                <c:pt idx="530">
                  <c:v>90.958047972684028</c:v>
                </c:pt>
                <c:pt idx="531">
                  <c:v>91.183385061685939</c:v>
                </c:pt>
                <c:pt idx="532">
                  <c:v>90.98683957989671</c:v>
                </c:pt>
                <c:pt idx="533">
                  <c:v>91.386389448999978</c:v>
                </c:pt>
                <c:pt idx="534">
                  <c:v>91.313410502076778</c:v>
                </c:pt>
                <c:pt idx="535">
                  <c:v>91.591409048033071</c:v>
                </c:pt>
                <c:pt idx="536">
                  <c:v>91.64784765006624</c:v>
                </c:pt>
                <c:pt idx="537">
                  <c:v>91.31907338605761</c:v>
                </c:pt>
                <c:pt idx="538">
                  <c:v>91.448727166571786</c:v>
                </c:pt>
                <c:pt idx="539">
                  <c:v>91.922566297861295</c:v>
                </c:pt>
                <c:pt idx="540">
                  <c:v>92.097575661661153</c:v>
                </c:pt>
                <c:pt idx="541">
                  <c:v>92.034633703935384</c:v>
                </c:pt>
                <c:pt idx="542">
                  <c:v>91.543149285086997</c:v>
                </c:pt>
                <c:pt idx="543">
                  <c:v>91.592472746133168</c:v>
                </c:pt>
                <c:pt idx="544">
                  <c:v>92.394848775780076</c:v>
                </c:pt>
                <c:pt idx="545">
                  <c:v>92.298896565834028</c:v>
                </c:pt>
                <c:pt idx="546">
                  <c:v>92.687508882825</c:v>
                </c:pt>
                <c:pt idx="547">
                  <c:v>92.36843857043786</c:v>
                </c:pt>
                <c:pt idx="548">
                  <c:v>92.164465030523687</c:v>
                </c:pt>
                <c:pt idx="549">
                  <c:v>92.144918345994157</c:v>
                </c:pt>
                <c:pt idx="550">
                  <c:v>91.725511708372096</c:v>
                </c:pt>
                <c:pt idx="551">
                  <c:v>91.405626574048213</c:v>
                </c:pt>
                <c:pt idx="552">
                  <c:v>91.654375752265551</c:v>
                </c:pt>
                <c:pt idx="553">
                  <c:v>92.462285530349703</c:v>
                </c:pt>
                <c:pt idx="554">
                  <c:v>92.842610493933321</c:v>
                </c:pt>
                <c:pt idx="555">
                  <c:v>92.946065339741651</c:v>
                </c:pt>
                <c:pt idx="556">
                  <c:v>93.14995864805833</c:v>
                </c:pt>
                <c:pt idx="557">
                  <c:v>93.451765898633312</c:v>
                </c:pt>
                <c:pt idx="558">
                  <c:v>93.834840657306088</c:v>
                </c:pt>
                <c:pt idx="559">
                  <c:v>93.65925874029999</c:v>
                </c:pt>
                <c:pt idx="560">
                  <c:v>92.874624922180431</c:v>
                </c:pt>
                <c:pt idx="561">
                  <c:v>92.902255878464089</c:v>
                </c:pt>
                <c:pt idx="562">
                  <c:v>92.881694516917278</c:v>
                </c:pt>
                <c:pt idx="563">
                  <c:v>93.008433725250427</c:v>
                </c:pt>
                <c:pt idx="564">
                  <c:v>93.034435596330269</c:v>
                </c:pt>
                <c:pt idx="565">
                  <c:v>93.414994391694464</c:v>
                </c:pt>
                <c:pt idx="566">
                  <c:v>93.595277356975771</c:v>
                </c:pt>
                <c:pt idx="567">
                  <c:v>93.732528094723605</c:v>
                </c:pt>
                <c:pt idx="568">
                  <c:v>93.703616526599319</c:v>
                </c:pt>
                <c:pt idx="569">
                  <c:v>93.729262825651801</c:v>
                </c:pt>
                <c:pt idx="570">
                  <c:v>92.694377566694428</c:v>
                </c:pt>
                <c:pt idx="571">
                  <c:v>93.209132604010023</c:v>
                </c:pt>
                <c:pt idx="572">
                  <c:v>93.255290414178504</c:v>
                </c:pt>
                <c:pt idx="573">
                  <c:v>92.916032548496247</c:v>
                </c:pt>
                <c:pt idx="574">
                  <c:v>92.193691883862869</c:v>
                </c:pt>
                <c:pt idx="575">
                  <c:v>92.096875711956528</c:v>
                </c:pt>
                <c:pt idx="576">
                  <c:v>91.920695431871351</c:v>
                </c:pt>
                <c:pt idx="577">
                  <c:v>92.022436308270684</c:v>
                </c:pt>
                <c:pt idx="578">
                  <c:v>92.094857558125</c:v>
                </c:pt>
                <c:pt idx="579">
                  <c:v>92.349770241819712</c:v>
                </c:pt>
                <c:pt idx="580">
                  <c:v>92.211514386253114</c:v>
                </c:pt>
                <c:pt idx="581">
                  <c:v>92.533121018302836</c:v>
                </c:pt>
                <c:pt idx="582">
                  <c:v>92.434294817129782</c:v>
                </c:pt>
                <c:pt idx="583">
                  <c:v>92.335466446073227</c:v>
                </c:pt>
                <c:pt idx="584">
                  <c:v>92.437810733656406</c:v>
                </c:pt>
                <c:pt idx="585">
                  <c:v>92.739837132637277</c:v>
                </c:pt>
                <c:pt idx="586">
                  <c:v>92.996934690504176</c:v>
                </c:pt>
                <c:pt idx="587">
                  <c:v>93.075508182814858</c:v>
                </c:pt>
                <c:pt idx="588">
                  <c:v>92.845728800058254</c:v>
                </c:pt>
                <c:pt idx="589">
                  <c:v>92.267234452157126</c:v>
                </c:pt>
                <c:pt idx="590">
                  <c:v>92.767542256924372</c:v>
                </c:pt>
                <c:pt idx="591">
                  <c:v>92.06821638968411</c:v>
                </c:pt>
                <c:pt idx="592">
                  <c:v>91.992747400896988</c:v>
                </c:pt>
                <c:pt idx="593">
                  <c:v>91.446907159966727</c:v>
                </c:pt>
                <c:pt idx="594">
                  <c:v>90.070575673370712</c:v>
                </c:pt>
                <c:pt idx="595">
                  <c:v>89.898534310373748</c:v>
                </c:pt>
                <c:pt idx="596">
                  <c:v>89.545496687749576</c:v>
                </c:pt>
                <c:pt idx="597">
                  <c:v>89.19740393453074</c:v>
                </c:pt>
                <c:pt idx="598">
                  <c:v>89.542090892811984</c:v>
                </c:pt>
                <c:pt idx="599">
                  <c:v>88.694219302720114</c:v>
                </c:pt>
                <c:pt idx="600">
                  <c:v>89.362079066596181</c:v>
                </c:pt>
                <c:pt idx="601">
                  <c:v>89.112823326848016</c:v>
                </c:pt>
                <c:pt idx="602">
                  <c:v>88.890367265712513</c:v>
                </c:pt>
                <c:pt idx="603">
                  <c:v>88.437997315178421</c:v>
                </c:pt>
                <c:pt idx="604">
                  <c:v>88.907690464588882</c:v>
                </c:pt>
                <c:pt idx="605">
                  <c:v>87.964281388196511</c:v>
                </c:pt>
                <c:pt idx="606">
                  <c:v>87.284050671234411</c:v>
                </c:pt>
                <c:pt idx="607">
                  <c:v>86.509711664368766</c:v>
                </c:pt>
                <c:pt idx="608">
                  <c:v>86.06731193900913</c:v>
                </c:pt>
                <c:pt idx="609">
                  <c:v>86.562401152296843</c:v>
                </c:pt>
                <c:pt idx="610">
                  <c:v>85.687891204443531</c:v>
                </c:pt>
                <c:pt idx="611">
                  <c:v>84.021442082302912</c:v>
                </c:pt>
                <c:pt idx="612">
                  <c:v>84.11871938771786</c:v>
                </c:pt>
                <c:pt idx="613">
                  <c:v>85.183166023272435</c:v>
                </c:pt>
                <c:pt idx="614">
                  <c:v>85.340327944792691</c:v>
                </c:pt>
                <c:pt idx="615">
                  <c:v>85.167915429490463</c:v>
                </c:pt>
                <c:pt idx="616">
                  <c:v>86.006162813481339</c:v>
                </c:pt>
                <c:pt idx="617">
                  <c:v>86.773178551258297</c:v>
                </c:pt>
                <c:pt idx="618">
                  <c:v>87.769540688716774</c:v>
                </c:pt>
                <c:pt idx="619">
                  <c:v>88.168085543700172</c:v>
                </c:pt>
                <c:pt idx="620">
                  <c:v>88.322111086504592</c:v>
                </c:pt>
                <c:pt idx="621">
                  <c:v>88.095223453947582</c:v>
                </c:pt>
                <c:pt idx="622">
                  <c:v>87.103422538059718</c:v>
                </c:pt>
                <c:pt idx="623">
                  <c:v>85.906547353072142</c:v>
                </c:pt>
                <c:pt idx="624">
                  <c:v>84.508546706538141</c:v>
                </c:pt>
                <c:pt idx="625">
                  <c:v>83.447109335128729</c:v>
                </c:pt>
                <c:pt idx="626">
                  <c:v>82.416667646300908</c:v>
                </c:pt>
                <c:pt idx="627">
                  <c:v>81.376148046067883</c:v>
                </c:pt>
                <c:pt idx="628">
                  <c:v>82.038822743396864</c:v>
                </c:pt>
                <c:pt idx="629">
                  <c:v>82.463694900496705</c:v>
                </c:pt>
                <c:pt idx="630">
                  <c:v>82.617443116315343</c:v>
                </c:pt>
                <c:pt idx="631">
                  <c:v>83.580169689003327</c:v>
                </c:pt>
                <c:pt idx="632">
                  <c:v>84.216668179267884</c:v>
                </c:pt>
                <c:pt idx="633">
                  <c:v>83.705281453991702</c:v>
                </c:pt>
                <c:pt idx="634">
                  <c:v>83.007829706630702</c:v>
                </c:pt>
                <c:pt idx="635">
                  <c:v>83.035263078208956</c:v>
                </c:pt>
                <c:pt idx="636">
                  <c:v>81.405552027518667</c:v>
                </c:pt>
                <c:pt idx="637">
                  <c:v>79.613370666829866</c:v>
                </c:pt>
                <c:pt idx="638">
                  <c:v>78.251204253930354</c:v>
                </c:pt>
                <c:pt idx="639">
                  <c:v>79.207217345178421</c:v>
                </c:pt>
                <c:pt idx="640">
                  <c:v>80.077702250154033</c:v>
                </c:pt>
                <c:pt idx="641">
                  <c:v>79.74354864761014</c:v>
                </c:pt>
                <c:pt idx="642">
                  <c:v>80.705220628119775</c:v>
                </c:pt>
                <c:pt idx="643">
                  <c:v>81.734166953449702</c:v>
                </c:pt>
                <c:pt idx="644">
                  <c:v>82.363177653654475</c:v>
                </c:pt>
                <c:pt idx="645">
                  <c:v>81.964951241694351</c:v>
                </c:pt>
                <c:pt idx="646">
                  <c:v>81.933445673316697</c:v>
                </c:pt>
                <c:pt idx="647">
                  <c:v>81.433476902028261</c:v>
                </c:pt>
                <c:pt idx="648">
                  <c:v>81.698443156335259</c:v>
                </c:pt>
                <c:pt idx="649">
                  <c:v>81.230667247398173</c:v>
                </c:pt>
                <c:pt idx="650">
                  <c:v>81.72794228793849</c:v>
                </c:pt>
                <c:pt idx="651">
                  <c:v>82.823891776134658</c:v>
                </c:pt>
                <c:pt idx="652">
                  <c:v>82.624628232826254</c:v>
                </c:pt>
                <c:pt idx="653">
                  <c:v>82.457351269784056</c:v>
                </c:pt>
              </c:numCache>
            </c:numRef>
          </c:yVal>
          <c:smooth val="0"/>
          <c:extLst>
            <c:ext xmlns:c16="http://schemas.microsoft.com/office/drawing/2014/chart" uri="{C3380CC4-5D6E-409C-BE32-E72D297353CC}">
              <c16:uniqueId val="{00000001-176F-4A79-8415-F46FB170D827}"/>
            </c:ext>
          </c:extLst>
        </c:ser>
        <c:dLbls>
          <c:showLegendKey val="0"/>
          <c:showVal val="0"/>
          <c:showCatName val="0"/>
          <c:showSerName val="0"/>
          <c:showPercent val="0"/>
          <c:showBubbleSize val="0"/>
        </c:dLbls>
        <c:axId val="407044528"/>
        <c:axId val="444335984"/>
      </c:scatterChart>
      <c:valAx>
        <c:axId val="407044528"/>
        <c:scaling>
          <c:orientation val="minMax"/>
        </c:scaling>
        <c:delete val="0"/>
        <c:axPos val="b"/>
        <c:title>
          <c:tx>
            <c:rich>
              <a:bodyPr/>
              <a:lstStyle/>
              <a:p>
                <a:pPr>
                  <a:defRPr/>
                </a:pPr>
                <a:r>
                  <a:rPr lang="en-US"/>
                  <a:t>Time</a:t>
                </a:r>
              </a:p>
            </c:rich>
          </c:tx>
          <c:overlay val="0"/>
        </c:title>
        <c:numFmt formatCode="h:mm;@" sourceLinked="0"/>
        <c:majorTickMark val="out"/>
        <c:minorTickMark val="none"/>
        <c:tickLblPos val="nextTo"/>
        <c:crossAx val="444335984"/>
        <c:crosses val="autoZero"/>
        <c:crossBetween val="midCat"/>
      </c:valAx>
      <c:valAx>
        <c:axId val="444335984"/>
        <c:scaling>
          <c:orientation val="minMax"/>
        </c:scaling>
        <c:delete val="0"/>
        <c:axPos val="l"/>
        <c:majorGridlines/>
        <c:title>
          <c:tx>
            <c:rich>
              <a:bodyPr rot="-5400000" vert="horz"/>
              <a:lstStyle/>
              <a:p>
                <a:pPr>
                  <a:defRPr/>
                </a:pPr>
                <a:r>
                  <a:rPr lang="en-US"/>
                  <a:t>Trise [°C]</a:t>
                </a:r>
              </a:p>
            </c:rich>
          </c:tx>
          <c:overlay val="0"/>
        </c:title>
        <c:numFmt formatCode="0" sourceLinked="0"/>
        <c:majorTickMark val="out"/>
        <c:minorTickMark val="none"/>
        <c:tickLblPos val="nextTo"/>
        <c:crossAx val="40704452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'Curves (Outdoor)'!$A$4:$B$4</c:f>
              <c:strCache>
                <c:ptCount val="1"/>
                <c:pt idx="0">
                  <c:v>1,1</c:v>
                </c:pt>
              </c:strCache>
            </c:strRef>
          </c:tx>
          <c:marker>
            <c:symbol val="none"/>
          </c:marker>
          <c:xVal>
            <c:numRef>
              <c:f>'Curves (Outdoor)'!$B$24:$B$263</c:f>
              <c:numCache>
                <c:formatCode>General</c:formatCode>
                <c:ptCount val="240"/>
                <c:pt idx="1">
                  <c:v>3.7544380000000001E-3</c:v>
                </c:pt>
                <c:pt idx="2">
                  <c:v>0.15017751600000001</c:v>
                </c:pt>
                <c:pt idx="3">
                  <c:v>0.29472337500000001</c:v>
                </c:pt>
                <c:pt idx="4">
                  <c:v>0.44114645299999999</c:v>
                </c:pt>
                <c:pt idx="5">
                  <c:v>0.58569231300000002</c:v>
                </c:pt>
                <c:pt idx="6">
                  <c:v>0.732115391</c:v>
                </c:pt>
                <c:pt idx="7">
                  <c:v>0.87666124999999995</c:v>
                </c:pt>
                <c:pt idx="8">
                  <c:v>1.0230843279999999</c:v>
                </c:pt>
                <c:pt idx="9">
                  <c:v>1.1676301870000001</c:v>
                </c:pt>
                <c:pt idx="10">
                  <c:v>1.3140532650000001</c:v>
                </c:pt>
                <c:pt idx="11">
                  <c:v>1.4604763439999999</c:v>
                </c:pt>
                <c:pt idx="12">
                  <c:v>1.6068994219999999</c:v>
                </c:pt>
                <c:pt idx="13">
                  <c:v>1.7514452810000001</c:v>
                </c:pt>
                <c:pt idx="14">
                  <c:v>1.8978683590000001</c:v>
                </c:pt>
                <c:pt idx="15">
                  <c:v>2.044291437</c:v>
                </c:pt>
                <c:pt idx="16">
                  <c:v>2.1907145149999998</c:v>
                </c:pt>
                <c:pt idx="17">
                  <c:v>2.337137593</c:v>
                </c:pt>
                <c:pt idx="18">
                  <c:v>2.4835606719999999</c:v>
                </c:pt>
                <c:pt idx="19">
                  <c:v>2.6299837500000001</c:v>
                </c:pt>
                <c:pt idx="20">
                  <c:v>2.7764068279999998</c:v>
                </c:pt>
                <c:pt idx="21">
                  <c:v>2.922829906</c:v>
                </c:pt>
                <c:pt idx="22">
                  <c:v>3.0692529839999998</c:v>
                </c:pt>
                <c:pt idx="23">
                  <c:v>3.2006583110000002</c:v>
                </c:pt>
                <c:pt idx="24">
                  <c:v>3.3452041700000001</c:v>
                </c:pt>
                <c:pt idx="25">
                  <c:v>3.476609496</c:v>
                </c:pt>
                <c:pt idx="26">
                  <c:v>3.6230325749999999</c:v>
                </c:pt>
                <c:pt idx="27">
                  <c:v>3.7694556530000001</c:v>
                </c:pt>
                <c:pt idx="28">
                  <c:v>3.914001512</c:v>
                </c:pt>
                <c:pt idx="29">
                  <c:v>4.0454068379999999</c:v>
                </c:pt>
                <c:pt idx="30">
                  <c:v>4.1918299169999997</c:v>
                </c:pt>
                <c:pt idx="31">
                  <c:v>4.3382529950000004</c:v>
                </c:pt>
                <c:pt idx="32">
                  <c:v>4.4846760730000002</c:v>
                </c:pt>
                <c:pt idx="33">
                  <c:v>4.6310991509999999</c:v>
                </c:pt>
                <c:pt idx="34">
                  <c:v>4.7775222289999997</c:v>
                </c:pt>
                <c:pt idx="35">
                  <c:v>4.9089275560000001</c:v>
                </c:pt>
                <c:pt idx="36">
                  <c:v>5.0553506339999998</c:v>
                </c:pt>
                <c:pt idx="37">
                  <c:v>5.2017737119999996</c:v>
                </c:pt>
                <c:pt idx="38">
                  <c:v>5.3481967900000003</c:v>
                </c:pt>
                <c:pt idx="39">
                  <c:v>5.494619868</c:v>
                </c:pt>
                <c:pt idx="40">
                  <c:v>5.6260251950000004</c:v>
                </c:pt>
                <c:pt idx="41">
                  <c:v>5.7705710540000004</c:v>
                </c:pt>
                <c:pt idx="42">
                  <c:v>5.9019763799999998</c:v>
                </c:pt>
                <c:pt idx="43">
                  <c:v>6.0465222399999998</c:v>
                </c:pt>
                <c:pt idx="44">
                  <c:v>6.1779275660000001</c:v>
                </c:pt>
                <c:pt idx="45">
                  <c:v>6.3243506439999999</c:v>
                </c:pt>
                <c:pt idx="46">
                  <c:v>6.4557559710000003</c:v>
                </c:pt>
                <c:pt idx="47">
                  <c:v>6.6021790490000001</c:v>
                </c:pt>
                <c:pt idx="48">
                  <c:v>6.7486021269999998</c:v>
                </c:pt>
                <c:pt idx="49">
                  <c:v>6.8800074540000002</c:v>
                </c:pt>
                <c:pt idx="50">
                  <c:v>7.0245533130000002</c:v>
                </c:pt>
                <c:pt idx="51">
                  <c:v>7.1559586389999996</c:v>
                </c:pt>
                <c:pt idx="52">
                  <c:v>7.3023817180000004</c:v>
                </c:pt>
                <c:pt idx="53">
                  <c:v>7.4488047960000001</c:v>
                </c:pt>
                <c:pt idx="54">
                  <c:v>7.5952278739999999</c:v>
                </c:pt>
                <c:pt idx="55">
                  <c:v>7.7416509519999996</c:v>
                </c:pt>
                <c:pt idx="56">
                  <c:v>7.8880740300000003</c:v>
                </c:pt>
                <c:pt idx="57">
                  <c:v>8.0344971080000001</c:v>
                </c:pt>
                <c:pt idx="58">
                  <c:v>8.1809201859999998</c:v>
                </c:pt>
                <c:pt idx="59">
                  <c:v>8.3123255129999993</c:v>
                </c:pt>
                <c:pt idx="60">
                  <c:v>8.4437308400000006</c:v>
                </c:pt>
                <c:pt idx="61">
                  <c:v>8.5901539180000004</c:v>
                </c:pt>
                <c:pt idx="62">
                  <c:v>8.7365769960000002</c:v>
                </c:pt>
                <c:pt idx="63">
                  <c:v>8.8811228549999992</c:v>
                </c:pt>
                <c:pt idx="64">
                  <c:v>9.0125281820000005</c:v>
                </c:pt>
                <c:pt idx="65">
                  <c:v>9.1589512600000003</c:v>
                </c:pt>
                <c:pt idx="66">
                  <c:v>9.305374338</c:v>
                </c:pt>
                <c:pt idx="67">
                  <c:v>9.4499201970000009</c:v>
                </c:pt>
                <c:pt idx="68">
                  <c:v>9.5813255240000004</c:v>
                </c:pt>
                <c:pt idx="69">
                  <c:v>9.7277486020000001</c:v>
                </c:pt>
                <c:pt idx="70">
                  <c:v>9.8741716799999999</c:v>
                </c:pt>
                <c:pt idx="71">
                  <c:v>10.02059476</c:v>
                </c:pt>
                <c:pt idx="72">
                  <c:v>10.165140620000001</c:v>
                </c:pt>
                <c:pt idx="73">
                  <c:v>10.29654594</c:v>
                </c:pt>
                <c:pt idx="74">
                  <c:v>10.44296902</c:v>
                </c:pt>
                <c:pt idx="75">
                  <c:v>10.5893921</c:v>
                </c:pt>
                <c:pt idx="76">
                  <c:v>10.720797429999999</c:v>
                </c:pt>
                <c:pt idx="77">
                  <c:v>10.86534329</c:v>
                </c:pt>
                <c:pt idx="78">
                  <c:v>11.011766359999999</c:v>
                </c:pt>
                <c:pt idx="79">
                  <c:v>11.143171690000001</c:v>
                </c:pt>
                <c:pt idx="80">
                  <c:v>11.28771755</c:v>
                </c:pt>
                <c:pt idx="81">
                  <c:v>11.43414063</c:v>
                </c:pt>
                <c:pt idx="82">
                  <c:v>11.58056371</c:v>
                </c:pt>
                <c:pt idx="83">
                  <c:v>11.726986780000001</c:v>
                </c:pt>
                <c:pt idx="84">
                  <c:v>11.873409860000001</c:v>
                </c:pt>
                <c:pt idx="85">
                  <c:v>12.019832940000001</c:v>
                </c:pt>
                <c:pt idx="86">
                  <c:v>12.1643788</c:v>
                </c:pt>
                <c:pt idx="87">
                  <c:v>12.295784129999999</c:v>
                </c:pt>
                <c:pt idx="88">
                  <c:v>12.4422072</c:v>
                </c:pt>
                <c:pt idx="89">
                  <c:v>12.586753059999999</c:v>
                </c:pt>
                <c:pt idx="90">
                  <c:v>12.733176139999999</c:v>
                </c:pt>
                <c:pt idx="91">
                  <c:v>12.877722</c:v>
                </c:pt>
                <c:pt idx="92">
                  <c:v>13.02414508</c:v>
                </c:pt>
                <c:pt idx="93">
                  <c:v>13.168690939999999</c:v>
                </c:pt>
                <c:pt idx="94">
                  <c:v>13.315114019999999</c:v>
                </c:pt>
                <c:pt idx="95">
                  <c:v>13.45965988</c:v>
                </c:pt>
                <c:pt idx="96">
                  <c:v>13.60420573</c:v>
                </c:pt>
                <c:pt idx="97">
                  <c:v>13.73561106</c:v>
                </c:pt>
                <c:pt idx="98">
                  <c:v>13.880156919999999</c:v>
                </c:pt>
                <c:pt idx="99">
                  <c:v>14.02470278</c:v>
                </c:pt>
                <c:pt idx="100">
                  <c:v>14.17112586</c:v>
                </c:pt>
                <c:pt idx="101">
                  <c:v>14.315671719999999</c:v>
                </c:pt>
                <c:pt idx="102">
                  <c:v>14.46021758</c:v>
                </c:pt>
                <c:pt idx="103">
                  <c:v>14.604763439999999</c:v>
                </c:pt>
                <c:pt idx="104">
                  <c:v>14.749309289999999</c:v>
                </c:pt>
                <c:pt idx="105">
                  <c:v>14.891977929999999</c:v>
                </c:pt>
                <c:pt idx="106">
                  <c:v>15.03464657</c:v>
                </c:pt>
                <c:pt idx="107">
                  <c:v>15.177315220000001</c:v>
                </c:pt>
                <c:pt idx="108">
                  <c:v>15.319983860000001</c:v>
                </c:pt>
                <c:pt idx="109">
                  <c:v>15.46077528</c:v>
                </c:pt>
                <c:pt idx="110">
                  <c:v>15.601566699999999</c:v>
                </c:pt>
                <c:pt idx="111">
                  <c:v>15.74235812</c:v>
                </c:pt>
                <c:pt idx="112">
                  <c:v>15.881272320000001</c:v>
                </c:pt>
                <c:pt idx="113">
                  <c:v>16.018309299999999</c:v>
                </c:pt>
                <c:pt idx="114">
                  <c:v>16.155346290000001</c:v>
                </c:pt>
                <c:pt idx="115">
                  <c:v>16.292383269999998</c:v>
                </c:pt>
                <c:pt idx="116">
                  <c:v>16.42754304</c:v>
                </c:pt>
                <c:pt idx="117">
                  <c:v>16.560825579999999</c:v>
                </c:pt>
                <c:pt idx="118">
                  <c:v>16.69410813</c:v>
                </c:pt>
                <c:pt idx="119">
                  <c:v>16.825513449999999</c:v>
                </c:pt>
                <c:pt idx="120">
                  <c:v>16.97005931</c:v>
                </c:pt>
                <c:pt idx="121">
                  <c:v>17.114605170000001</c:v>
                </c:pt>
                <c:pt idx="122">
                  <c:v>17.25539659</c:v>
                </c:pt>
                <c:pt idx="123">
                  <c:v>17.3943108</c:v>
                </c:pt>
                <c:pt idx="124">
                  <c:v>17.52947056</c:v>
                </c:pt>
                <c:pt idx="125">
                  <c:v>17.664630320000001</c:v>
                </c:pt>
                <c:pt idx="126">
                  <c:v>17.79603565</c:v>
                </c:pt>
                <c:pt idx="127">
                  <c:v>17.93870429</c:v>
                </c:pt>
                <c:pt idx="128">
                  <c:v>18.077618489999999</c:v>
                </c:pt>
                <c:pt idx="129">
                  <c:v>18.214655480000001</c:v>
                </c:pt>
                <c:pt idx="130">
                  <c:v>18.3460608</c:v>
                </c:pt>
                <c:pt idx="131">
                  <c:v>18.47746613</c:v>
                </c:pt>
                <c:pt idx="132">
                  <c:v>18.614503110000001</c:v>
                </c:pt>
                <c:pt idx="133">
                  <c:v>18.749662879999999</c:v>
                </c:pt>
                <c:pt idx="134">
                  <c:v>18.888577080000001</c:v>
                </c:pt>
                <c:pt idx="135">
                  <c:v>19.025614059999999</c:v>
                </c:pt>
                <c:pt idx="136">
                  <c:v>19.157019389999999</c:v>
                </c:pt>
                <c:pt idx="137">
                  <c:v>19.29405637</c:v>
                </c:pt>
                <c:pt idx="138">
                  <c:v>19.432970579999999</c:v>
                </c:pt>
                <c:pt idx="139">
                  <c:v>19.566253119999999</c:v>
                </c:pt>
                <c:pt idx="140">
                  <c:v>19.70141289</c:v>
                </c:pt>
                <c:pt idx="141">
                  <c:v>19.832818209999999</c:v>
                </c:pt>
                <c:pt idx="142">
                  <c:v>19.969855200000001</c:v>
                </c:pt>
                <c:pt idx="143">
                  <c:v>20.106892179999999</c:v>
                </c:pt>
                <c:pt idx="144">
                  <c:v>20.240174719999999</c:v>
                </c:pt>
                <c:pt idx="145">
                  <c:v>20.373457269999999</c:v>
                </c:pt>
                <c:pt idx="146">
                  <c:v>20.50673982</c:v>
                </c:pt>
                <c:pt idx="147">
                  <c:v>20.64002236</c:v>
                </c:pt>
                <c:pt idx="148">
                  <c:v>20.771427689999999</c:v>
                </c:pt>
                <c:pt idx="149">
                  <c:v>20.902833009999998</c:v>
                </c:pt>
                <c:pt idx="150">
                  <c:v>21.036115559999999</c:v>
                </c:pt>
                <c:pt idx="151">
                  <c:v>21.169398109999999</c:v>
                </c:pt>
                <c:pt idx="152">
                  <c:v>21.300803429999998</c:v>
                </c:pt>
                <c:pt idx="153">
                  <c:v>21.434085979999999</c:v>
                </c:pt>
                <c:pt idx="154">
                  <c:v>21.565491300000001</c:v>
                </c:pt>
                <c:pt idx="155">
                  <c:v>21.696896630000001</c:v>
                </c:pt>
                <c:pt idx="156">
                  <c:v>21.828301960000001</c:v>
                </c:pt>
                <c:pt idx="157">
                  <c:v>21.95970728</c:v>
                </c:pt>
                <c:pt idx="158">
                  <c:v>22.09111261</c:v>
                </c:pt>
                <c:pt idx="159">
                  <c:v>22.222517939999999</c:v>
                </c:pt>
                <c:pt idx="160">
                  <c:v>22.353923259999998</c:v>
                </c:pt>
                <c:pt idx="161">
                  <c:v>22.485328590000002</c:v>
                </c:pt>
                <c:pt idx="162">
                  <c:v>22.616733920000001</c:v>
                </c:pt>
                <c:pt idx="163">
                  <c:v>22.74813924</c:v>
                </c:pt>
                <c:pt idx="164">
                  <c:v>22.87954457</c:v>
                </c:pt>
                <c:pt idx="165">
                  <c:v>23.0109499</c:v>
                </c:pt>
                <c:pt idx="166">
                  <c:v>23.142355219999999</c:v>
                </c:pt>
                <c:pt idx="167">
                  <c:v>23.273760549999999</c:v>
                </c:pt>
                <c:pt idx="168">
                  <c:v>23.405165879999998</c:v>
                </c:pt>
                <c:pt idx="169">
                  <c:v>23.536571200000001</c:v>
                </c:pt>
                <c:pt idx="170">
                  <c:v>23.667976530000001</c:v>
                </c:pt>
                <c:pt idx="171">
                  <c:v>23.79938185</c:v>
                </c:pt>
                <c:pt idx="172">
                  <c:v>23.930787179999999</c:v>
                </c:pt>
                <c:pt idx="173">
                  <c:v>24.062192509999999</c:v>
                </c:pt>
                <c:pt idx="174">
                  <c:v>24.193597830000002</c:v>
                </c:pt>
                <c:pt idx="175">
                  <c:v>24.325003160000001</c:v>
                </c:pt>
                <c:pt idx="176">
                  <c:v>24.456408490000001</c:v>
                </c:pt>
                <c:pt idx="177">
                  <c:v>24.58781381</c:v>
                </c:pt>
                <c:pt idx="178">
                  <c:v>24.71921914</c:v>
                </c:pt>
                <c:pt idx="179">
                  <c:v>24.85062447</c:v>
                </c:pt>
                <c:pt idx="180">
                  <c:v>24.982029789999999</c:v>
                </c:pt>
                <c:pt idx="181">
                  <c:v>25.113435119999998</c:v>
                </c:pt>
                <c:pt idx="182">
                  <c:v>25.244840450000002</c:v>
                </c:pt>
                <c:pt idx="183">
                  <c:v>25.376245770000001</c:v>
                </c:pt>
                <c:pt idx="184">
                  <c:v>25.5076511</c:v>
                </c:pt>
                <c:pt idx="185">
                  <c:v>25.63905643</c:v>
                </c:pt>
                <c:pt idx="186">
                  <c:v>25.770461749999999</c:v>
                </c:pt>
                <c:pt idx="187">
                  <c:v>25.901867079999999</c:v>
                </c:pt>
                <c:pt idx="188">
                  <c:v>26.033272409999999</c:v>
                </c:pt>
                <c:pt idx="189">
                  <c:v>26.164677730000001</c:v>
                </c:pt>
                <c:pt idx="190">
                  <c:v>26.296083060000001</c:v>
                </c:pt>
                <c:pt idx="191">
                  <c:v>26.427488390000001</c:v>
                </c:pt>
                <c:pt idx="192">
                  <c:v>26.55889371</c:v>
                </c:pt>
                <c:pt idx="193">
                  <c:v>26.690299039999999</c:v>
                </c:pt>
                <c:pt idx="194">
                  <c:v>26.821704369999999</c:v>
                </c:pt>
                <c:pt idx="195">
                  <c:v>26.953109690000002</c:v>
                </c:pt>
                <c:pt idx="196">
                  <c:v>27.084515020000001</c:v>
                </c:pt>
                <c:pt idx="197">
                  <c:v>27.21592034</c:v>
                </c:pt>
                <c:pt idx="198">
                  <c:v>27.34732567</c:v>
                </c:pt>
                <c:pt idx="199">
                  <c:v>27.478731</c:v>
                </c:pt>
                <c:pt idx="200">
                  <c:v>27.610136319999999</c:v>
                </c:pt>
                <c:pt idx="201">
                  <c:v>27.741541649999998</c:v>
                </c:pt>
                <c:pt idx="202">
                  <c:v>27.872946979999998</c:v>
                </c:pt>
                <c:pt idx="203">
                  <c:v>28.004352300000001</c:v>
                </c:pt>
                <c:pt idx="204">
                  <c:v>28.135757630000001</c:v>
                </c:pt>
                <c:pt idx="205">
                  <c:v>28.26716296</c:v>
                </c:pt>
                <c:pt idx="206">
                  <c:v>28.398568279999999</c:v>
                </c:pt>
                <c:pt idx="207">
                  <c:v>28.529973609999999</c:v>
                </c:pt>
                <c:pt idx="208">
                  <c:v>28.661378939999999</c:v>
                </c:pt>
                <c:pt idx="209">
                  <c:v>28.792784260000001</c:v>
                </c:pt>
                <c:pt idx="210">
                  <c:v>28.924189590000001</c:v>
                </c:pt>
                <c:pt idx="211">
                  <c:v>29.055594920000001</c:v>
                </c:pt>
                <c:pt idx="212">
                  <c:v>29.18700024</c:v>
                </c:pt>
                <c:pt idx="213">
                  <c:v>29.318405569999999</c:v>
                </c:pt>
                <c:pt idx="214">
                  <c:v>29.449810899999999</c:v>
                </c:pt>
                <c:pt idx="215">
                  <c:v>29.581216220000002</c:v>
                </c:pt>
                <c:pt idx="216">
                  <c:v>29.712621550000001</c:v>
                </c:pt>
                <c:pt idx="217">
                  <c:v>29.844026880000001</c:v>
                </c:pt>
                <c:pt idx="218">
                  <c:v>29.9754322</c:v>
                </c:pt>
                <c:pt idx="219">
                  <c:v>30.10683753</c:v>
                </c:pt>
                <c:pt idx="220">
                  <c:v>30.23824286</c:v>
                </c:pt>
                <c:pt idx="221">
                  <c:v>30.369648179999999</c:v>
                </c:pt>
                <c:pt idx="222">
                  <c:v>30.501053509999998</c:v>
                </c:pt>
                <c:pt idx="223">
                  <c:v>30.632458830000001</c:v>
                </c:pt>
                <c:pt idx="224">
                  <c:v>30.763864160000001</c:v>
                </c:pt>
                <c:pt idx="225">
                  <c:v>30.89526949</c:v>
                </c:pt>
                <c:pt idx="226">
                  <c:v>31.026674809999999</c:v>
                </c:pt>
                <c:pt idx="227">
                  <c:v>31.158080139999999</c:v>
                </c:pt>
                <c:pt idx="228">
                  <c:v>31.289485469999999</c:v>
                </c:pt>
                <c:pt idx="229">
                  <c:v>31.420890790000001</c:v>
                </c:pt>
                <c:pt idx="230">
                  <c:v>31.552296120000001</c:v>
                </c:pt>
              </c:numCache>
            </c:numRef>
          </c:xVal>
          <c:yVal>
            <c:numRef>
              <c:f>'Curves (Outdoor)'!$A$24:$A$263</c:f>
              <c:numCache>
                <c:formatCode>General</c:formatCode>
                <c:ptCount val="240"/>
                <c:pt idx="1">
                  <c:v>9.2950069969999998</c:v>
                </c:pt>
                <c:pt idx="2">
                  <c:v>9.2943933039999997</c:v>
                </c:pt>
                <c:pt idx="3">
                  <c:v>9.2937796099999996</c:v>
                </c:pt>
                <c:pt idx="4">
                  <c:v>9.2937796099999996</c:v>
                </c:pt>
                <c:pt idx="5">
                  <c:v>9.2931659159999995</c:v>
                </c:pt>
                <c:pt idx="6">
                  <c:v>9.2925522219999994</c:v>
                </c:pt>
                <c:pt idx="7">
                  <c:v>9.2919385279999993</c:v>
                </c:pt>
                <c:pt idx="8">
                  <c:v>9.2913248339999992</c:v>
                </c:pt>
                <c:pt idx="9">
                  <c:v>9.2907111400000009</c:v>
                </c:pt>
                <c:pt idx="10">
                  <c:v>9.2900974470000008</c:v>
                </c:pt>
                <c:pt idx="11">
                  <c:v>9.2894837530000007</c:v>
                </c:pt>
                <c:pt idx="12">
                  <c:v>9.2888700590000006</c:v>
                </c:pt>
                <c:pt idx="13">
                  <c:v>9.2888700590000006</c:v>
                </c:pt>
                <c:pt idx="14">
                  <c:v>9.2876426710000004</c:v>
                </c:pt>
                <c:pt idx="15">
                  <c:v>9.2876426710000004</c:v>
                </c:pt>
                <c:pt idx="16">
                  <c:v>9.2870289770000003</c:v>
                </c:pt>
                <c:pt idx="17">
                  <c:v>9.2864152840000003</c:v>
                </c:pt>
                <c:pt idx="18">
                  <c:v>9.2864152840000003</c:v>
                </c:pt>
                <c:pt idx="19">
                  <c:v>9.2851878960000001</c:v>
                </c:pt>
                <c:pt idx="20">
                  <c:v>9.2845742019999999</c:v>
                </c:pt>
                <c:pt idx="21">
                  <c:v>9.2851878960000001</c:v>
                </c:pt>
                <c:pt idx="22">
                  <c:v>9.2845742019999999</c:v>
                </c:pt>
                <c:pt idx="23">
                  <c:v>9.2845742019999999</c:v>
                </c:pt>
                <c:pt idx="24">
                  <c:v>9.2845742019999999</c:v>
                </c:pt>
                <c:pt idx="25">
                  <c:v>9.2839605079999998</c:v>
                </c:pt>
                <c:pt idx="26">
                  <c:v>9.2839605079999998</c:v>
                </c:pt>
                <c:pt idx="27">
                  <c:v>9.2839605079999998</c:v>
                </c:pt>
                <c:pt idx="28">
                  <c:v>9.2833468139999997</c:v>
                </c:pt>
                <c:pt idx="29">
                  <c:v>9.2833468139999997</c:v>
                </c:pt>
                <c:pt idx="30">
                  <c:v>9.2827331199999996</c:v>
                </c:pt>
                <c:pt idx="31">
                  <c:v>9.2827331199999996</c:v>
                </c:pt>
                <c:pt idx="32">
                  <c:v>9.2827331199999996</c:v>
                </c:pt>
                <c:pt idx="33">
                  <c:v>9.2827331199999996</c:v>
                </c:pt>
                <c:pt idx="34">
                  <c:v>9.2827331199999996</c:v>
                </c:pt>
                <c:pt idx="35">
                  <c:v>9.2827331199999996</c:v>
                </c:pt>
                <c:pt idx="36">
                  <c:v>9.2827331199999996</c:v>
                </c:pt>
                <c:pt idx="37">
                  <c:v>9.2827331199999996</c:v>
                </c:pt>
                <c:pt idx="38">
                  <c:v>9.2821194269999996</c:v>
                </c:pt>
                <c:pt idx="39">
                  <c:v>9.2821194269999996</c:v>
                </c:pt>
                <c:pt idx="40">
                  <c:v>9.2808920389999994</c:v>
                </c:pt>
                <c:pt idx="41">
                  <c:v>9.2808920389999994</c:v>
                </c:pt>
                <c:pt idx="42">
                  <c:v>9.2808920389999994</c:v>
                </c:pt>
                <c:pt idx="43">
                  <c:v>9.2808920389999994</c:v>
                </c:pt>
                <c:pt idx="44">
                  <c:v>9.2802783449999993</c:v>
                </c:pt>
                <c:pt idx="45">
                  <c:v>9.2802783449999993</c:v>
                </c:pt>
                <c:pt idx="46">
                  <c:v>9.2802783449999993</c:v>
                </c:pt>
                <c:pt idx="47">
                  <c:v>9.2808920389999994</c:v>
                </c:pt>
                <c:pt idx="48">
                  <c:v>9.2808920389999994</c:v>
                </c:pt>
                <c:pt idx="49">
                  <c:v>9.2802783449999993</c:v>
                </c:pt>
                <c:pt idx="50">
                  <c:v>9.2802783449999993</c:v>
                </c:pt>
                <c:pt idx="51">
                  <c:v>9.2802783449999993</c:v>
                </c:pt>
                <c:pt idx="52">
                  <c:v>9.2802783449999993</c:v>
                </c:pt>
                <c:pt idx="53">
                  <c:v>9.2796646509999992</c:v>
                </c:pt>
                <c:pt idx="54">
                  <c:v>9.2790509570000008</c:v>
                </c:pt>
                <c:pt idx="55">
                  <c:v>9.2790509570000008</c:v>
                </c:pt>
                <c:pt idx="56">
                  <c:v>9.2784372640000008</c:v>
                </c:pt>
                <c:pt idx="57">
                  <c:v>9.2778235700000007</c:v>
                </c:pt>
                <c:pt idx="58">
                  <c:v>9.2772098760000006</c:v>
                </c:pt>
                <c:pt idx="59">
                  <c:v>9.2765961820000005</c:v>
                </c:pt>
                <c:pt idx="60">
                  <c:v>9.2759824880000004</c:v>
                </c:pt>
                <c:pt idx="61">
                  <c:v>9.2753687940000002</c:v>
                </c:pt>
                <c:pt idx="62">
                  <c:v>9.2741414070000001</c:v>
                </c:pt>
                <c:pt idx="63">
                  <c:v>9.273527713</c:v>
                </c:pt>
                <c:pt idx="64">
                  <c:v>9.2729140189999999</c:v>
                </c:pt>
                <c:pt idx="65">
                  <c:v>9.2716866309999997</c:v>
                </c:pt>
                <c:pt idx="66">
                  <c:v>9.2710729369999996</c:v>
                </c:pt>
                <c:pt idx="67">
                  <c:v>9.2704592439999995</c:v>
                </c:pt>
                <c:pt idx="68">
                  <c:v>9.2698455499999994</c:v>
                </c:pt>
                <c:pt idx="69">
                  <c:v>9.2692318559999993</c:v>
                </c:pt>
                <c:pt idx="70">
                  <c:v>9.2686181619999992</c:v>
                </c:pt>
                <c:pt idx="71">
                  <c:v>9.2680044680000009</c:v>
                </c:pt>
                <c:pt idx="72">
                  <c:v>9.2673907740000008</c:v>
                </c:pt>
                <c:pt idx="73">
                  <c:v>9.2667770800000007</c:v>
                </c:pt>
                <c:pt idx="74">
                  <c:v>9.2661633870000006</c:v>
                </c:pt>
                <c:pt idx="75">
                  <c:v>9.2655496930000005</c:v>
                </c:pt>
                <c:pt idx="76">
                  <c:v>9.2649359990000004</c:v>
                </c:pt>
                <c:pt idx="77">
                  <c:v>9.2637086110000002</c:v>
                </c:pt>
                <c:pt idx="78">
                  <c:v>9.2630949170000001</c:v>
                </c:pt>
                <c:pt idx="79">
                  <c:v>9.26186753</c:v>
                </c:pt>
                <c:pt idx="80">
                  <c:v>9.2612538359999999</c:v>
                </c:pt>
                <c:pt idx="81">
                  <c:v>9.2600264479999996</c:v>
                </c:pt>
                <c:pt idx="82">
                  <c:v>9.2587990599999994</c:v>
                </c:pt>
                <c:pt idx="83">
                  <c:v>9.2581853669999994</c:v>
                </c:pt>
                <c:pt idx="84">
                  <c:v>9.2569579789999992</c:v>
                </c:pt>
                <c:pt idx="85">
                  <c:v>9.2551168970000006</c:v>
                </c:pt>
                <c:pt idx="86">
                  <c:v>9.2538895100000005</c:v>
                </c:pt>
                <c:pt idx="87">
                  <c:v>9.2526621220000003</c:v>
                </c:pt>
                <c:pt idx="88">
                  <c:v>9.2508210399999999</c:v>
                </c:pt>
                <c:pt idx="89">
                  <c:v>9.2489799589999997</c:v>
                </c:pt>
                <c:pt idx="90">
                  <c:v>9.2471388769999994</c:v>
                </c:pt>
                <c:pt idx="91">
                  <c:v>9.2452977959999991</c:v>
                </c:pt>
                <c:pt idx="92">
                  <c:v>9.2434567140000006</c:v>
                </c:pt>
                <c:pt idx="93">
                  <c:v>9.2410019390000002</c:v>
                </c:pt>
                <c:pt idx="94">
                  <c:v>9.2385471639999999</c:v>
                </c:pt>
                <c:pt idx="95">
                  <c:v>9.2367060819999995</c:v>
                </c:pt>
                <c:pt idx="96">
                  <c:v>9.2342513069999992</c:v>
                </c:pt>
                <c:pt idx="97">
                  <c:v>9.2317965310000005</c:v>
                </c:pt>
                <c:pt idx="98">
                  <c:v>9.228114368</c:v>
                </c:pt>
                <c:pt idx="99">
                  <c:v>9.2250458989999995</c:v>
                </c:pt>
                <c:pt idx="100">
                  <c:v>9.2207500420000006</c:v>
                </c:pt>
                <c:pt idx="101">
                  <c:v>9.2158404909999998</c:v>
                </c:pt>
                <c:pt idx="102">
                  <c:v>9.2090898590000005</c:v>
                </c:pt>
                <c:pt idx="103">
                  <c:v>9.2004981449999992</c:v>
                </c:pt>
                <c:pt idx="104">
                  <c:v>9.1900653499999994</c:v>
                </c:pt>
                <c:pt idx="105">
                  <c:v>9.1771777790000009</c:v>
                </c:pt>
                <c:pt idx="106">
                  <c:v>9.1624491270000004</c:v>
                </c:pt>
                <c:pt idx="107">
                  <c:v>9.1452656989999994</c:v>
                </c:pt>
                <c:pt idx="108">
                  <c:v>9.1256274959999999</c:v>
                </c:pt>
                <c:pt idx="109">
                  <c:v>9.1029208229999998</c:v>
                </c:pt>
                <c:pt idx="110">
                  <c:v>9.0777593759999995</c:v>
                </c:pt>
                <c:pt idx="111">
                  <c:v>9.0507568470000006</c:v>
                </c:pt>
                <c:pt idx="112">
                  <c:v>9.0200721539999993</c:v>
                </c:pt>
                <c:pt idx="113">
                  <c:v>8.9869326869999995</c:v>
                </c:pt>
                <c:pt idx="114">
                  <c:v>8.9501110560000008</c:v>
                </c:pt>
                <c:pt idx="115">
                  <c:v>8.9102209559999999</c:v>
                </c:pt>
                <c:pt idx="116">
                  <c:v>8.8672623860000002</c:v>
                </c:pt>
                <c:pt idx="117">
                  <c:v>8.820621654</c:v>
                </c:pt>
                <c:pt idx="118">
                  <c:v>8.7690713710000008</c:v>
                </c:pt>
                <c:pt idx="119">
                  <c:v>8.7138389249999992</c:v>
                </c:pt>
                <c:pt idx="120">
                  <c:v>8.6481736829999996</c:v>
                </c:pt>
                <c:pt idx="121">
                  <c:v>8.5769851970000008</c:v>
                </c:pt>
                <c:pt idx="122">
                  <c:v>8.5002734659999994</c:v>
                </c:pt>
                <c:pt idx="123">
                  <c:v>8.4180384910000008</c:v>
                </c:pt>
                <c:pt idx="124">
                  <c:v>8.3308939649999996</c:v>
                </c:pt>
                <c:pt idx="125">
                  <c:v>8.2382261939999992</c:v>
                </c:pt>
                <c:pt idx="126">
                  <c:v>8.1400351789999998</c:v>
                </c:pt>
                <c:pt idx="127">
                  <c:v>8.0258881229999997</c:v>
                </c:pt>
                <c:pt idx="128">
                  <c:v>7.9049904350000002</c:v>
                </c:pt>
                <c:pt idx="129">
                  <c:v>7.7785695029999999</c:v>
                </c:pt>
                <c:pt idx="130">
                  <c:v>7.6466253259999997</c:v>
                </c:pt>
                <c:pt idx="131">
                  <c:v>7.5097715980000004</c:v>
                </c:pt>
                <c:pt idx="132">
                  <c:v>7.3538933609999999</c:v>
                </c:pt>
                <c:pt idx="133">
                  <c:v>7.1937192669999996</c:v>
                </c:pt>
                <c:pt idx="134">
                  <c:v>7.0151343580000001</c:v>
                </c:pt>
                <c:pt idx="135">
                  <c:v>6.8310262039999996</c:v>
                </c:pt>
                <c:pt idx="136">
                  <c:v>6.6432358870000003</c:v>
                </c:pt>
                <c:pt idx="137">
                  <c:v>6.4388758360000002</c:v>
                </c:pt>
                <c:pt idx="138">
                  <c:v>6.2167186640000001</c:v>
                </c:pt>
                <c:pt idx="139">
                  <c:v>5.9927204100000004</c:v>
                </c:pt>
                <c:pt idx="140">
                  <c:v>5.7546071980000004</c:v>
                </c:pt>
                <c:pt idx="141">
                  <c:v>5.5177213729999997</c:v>
                </c:pt>
                <c:pt idx="142">
                  <c:v>5.253833019</c:v>
                </c:pt>
                <c:pt idx="143">
                  <c:v>4.9801255629999996</c:v>
                </c:pt>
                <c:pt idx="144">
                  <c:v>4.699053782</c:v>
                </c:pt>
                <c:pt idx="145">
                  <c:v>4.4136861429999996</c:v>
                </c:pt>
                <c:pt idx="146">
                  <c:v>4.1142035459999997</c:v>
                </c:pt>
                <c:pt idx="147">
                  <c:v>3.804288154</c:v>
                </c:pt>
                <c:pt idx="148">
                  <c:v>3.4900769039999999</c:v>
                </c:pt>
                <c:pt idx="149">
                  <c:v>3.1654328600000001</c:v>
                </c:pt>
                <c:pt idx="150">
                  <c:v>2.8285149380000001</c:v>
                </c:pt>
                <c:pt idx="151">
                  <c:v>2.4836189960000001</c:v>
                </c:pt>
                <c:pt idx="152">
                  <c:v>2.1282902589999999</c:v>
                </c:pt>
                <c:pt idx="153">
                  <c:v>1.770506747</c:v>
                </c:pt>
                <c:pt idx="154">
                  <c:v>1.4133369280000001</c:v>
                </c:pt>
                <c:pt idx="155">
                  <c:v>1.0524849469999999</c:v>
                </c:pt>
                <c:pt idx="156">
                  <c:v>0.72293135100000006</c:v>
                </c:pt>
                <c:pt idx="157">
                  <c:v>0.48604552600000001</c:v>
                </c:pt>
                <c:pt idx="158">
                  <c:v>0.444314345</c:v>
                </c:pt>
                <c:pt idx="159">
                  <c:v>0.44124587599999998</c:v>
                </c:pt>
                <c:pt idx="160">
                  <c:v>0.44063218199999998</c:v>
                </c:pt>
                <c:pt idx="161">
                  <c:v>0.44185956900000001</c:v>
                </c:pt>
                <c:pt idx="162">
                  <c:v>0.44124587599999998</c:v>
                </c:pt>
                <c:pt idx="163">
                  <c:v>0.43940479399999999</c:v>
                </c:pt>
                <c:pt idx="164">
                  <c:v>0.44001848799999999</c:v>
                </c:pt>
                <c:pt idx="165">
                  <c:v>0.43572263100000003</c:v>
                </c:pt>
                <c:pt idx="166">
                  <c:v>0.43510893699999997</c:v>
                </c:pt>
                <c:pt idx="167">
                  <c:v>0.43633632500000002</c:v>
                </c:pt>
                <c:pt idx="168">
                  <c:v>0.43449524299999998</c:v>
                </c:pt>
                <c:pt idx="169">
                  <c:v>0.43449524299999998</c:v>
                </c:pt>
                <c:pt idx="170">
                  <c:v>0.43388154899999998</c:v>
                </c:pt>
                <c:pt idx="171">
                  <c:v>0.43204046800000001</c:v>
                </c:pt>
                <c:pt idx="172">
                  <c:v>0.42958569200000002</c:v>
                </c:pt>
                <c:pt idx="173">
                  <c:v>0.43019938600000002</c:v>
                </c:pt>
                <c:pt idx="174">
                  <c:v>0.43019938600000002</c:v>
                </c:pt>
                <c:pt idx="175">
                  <c:v>0.42897199899999999</c:v>
                </c:pt>
                <c:pt idx="176">
                  <c:v>0.427744611</c:v>
                </c:pt>
                <c:pt idx="177">
                  <c:v>0.427130917</c:v>
                </c:pt>
                <c:pt idx="178">
                  <c:v>0.427130917</c:v>
                </c:pt>
                <c:pt idx="179">
                  <c:v>0.427130917</c:v>
                </c:pt>
                <c:pt idx="180">
                  <c:v>0.42344875399999998</c:v>
                </c:pt>
                <c:pt idx="181">
                  <c:v>0.42222136599999999</c:v>
                </c:pt>
                <c:pt idx="182">
                  <c:v>0.42160767199999999</c:v>
                </c:pt>
                <c:pt idx="183">
                  <c:v>0.42099397900000002</c:v>
                </c:pt>
                <c:pt idx="184">
                  <c:v>0.41976659100000002</c:v>
                </c:pt>
                <c:pt idx="185">
                  <c:v>0.42038028500000002</c:v>
                </c:pt>
                <c:pt idx="186">
                  <c:v>0.41976659100000002</c:v>
                </c:pt>
                <c:pt idx="187">
                  <c:v>0.41976659100000002</c:v>
                </c:pt>
                <c:pt idx="188">
                  <c:v>0.41915289700000002</c:v>
                </c:pt>
                <c:pt idx="189">
                  <c:v>0.41853920300000003</c:v>
                </c:pt>
                <c:pt idx="190">
                  <c:v>0.41853920300000003</c:v>
                </c:pt>
                <c:pt idx="191">
                  <c:v>0.41853920300000003</c:v>
                </c:pt>
                <c:pt idx="192">
                  <c:v>0.41792550899999997</c:v>
                </c:pt>
                <c:pt idx="193">
                  <c:v>0.41424334600000001</c:v>
                </c:pt>
                <c:pt idx="194">
                  <c:v>0.41547073400000001</c:v>
                </c:pt>
                <c:pt idx="195">
                  <c:v>0.41485704000000001</c:v>
                </c:pt>
                <c:pt idx="196">
                  <c:v>0.41547073400000001</c:v>
                </c:pt>
                <c:pt idx="197">
                  <c:v>0.41547073400000001</c:v>
                </c:pt>
                <c:pt idx="198">
                  <c:v>0.41117487699999999</c:v>
                </c:pt>
                <c:pt idx="199">
                  <c:v>0.41240226499999999</c:v>
                </c:pt>
                <c:pt idx="200">
                  <c:v>0.41240226499999999</c:v>
                </c:pt>
                <c:pt idx="201">
                  <c:v>0.41362965200000001</c:v>
                </c:pt>
                <c:pt idx="202">
                  <c:v>0.41424334600000001</c:v>
                </c:pt>
                <c:pt idx="203">
                  <c:v>0.410561183</c:v>
                </c:pt>
                <c:pt idx="204">
                  <c:v>0.40872010199999997</c:v>
                </c:pt>
                <c:pt idx="205">
                  <c:v>0.41117487699999999</c:v>
                </c:pt>
                <c:pt idx="206">
                  <c:v>0.410561183</c:v>
                </c:pt>
                <c:pt idx="207">
                  <c:v>0.41117487699999999</c:v>
                </c:pt>
                <c:pt idx="208">
                  <c:v>0.41240226499999999</c:v>
                </c:pt>
                <c:pt idx="209">
                  <c:v>0.40933379600000003</c:v>
                </c:pt>
                <c:pt idx="210">
                  <c:v>0.410561183</c:v>
                </c:pt>
                <c:pt idx="211">
                  <c:v>0.40933379600000003</c:v>
                </c:pt>
                <c:pt idx="212">
                  <c:v>0.41178857099999999</c:v>
                </c:pt>
                <c:pt idx="213">
                  <c:v>0.40810640799999998</c:v>
                </c:pt>
                <c:pt idx="214">
                  <c:v>0.40872010199999997</c:v>
                </c:pt>
                <c:pt idx="215">
                  <c:v>0.40933379600000003</c:v>
                </c:pt>
                <c:pt idx="216">
                  <c:v>0.410561183</c:v>
                </c:pt>
                <c:pt idx="217">
                  <c:v>0.40749271399999998</c:v>
                </c:pt>
                <c:pt idx="218">
                  <c:v>0.40933379600000003</c:v>
                </c:pt>
                <c:pt idx="219">
                  <c:v>0.40810640799999998</c:v>
                </c:pt>
                <c:pt idx="220">
                  <c:v>0.409947489</c:v>
                </c:pt>
                <c:pt idx="221">
                  <c:v>0.40626532599999998</c:v>
                </c:pt>
                <c:pt idx="222">
                  <c:v>0.40872010199999997</c:v>
                </c:pt>
                <c:pt idx="223">
                  <c:v>0.40933379600000003</c:v>
                </c:pt>
                <c:pt idx="224">
                  <c:v>0.40503793900000001</c:v>
                </c:pt>
                <c:pt idx="225">
                  <c:v>0.40749271399999998</c:v>
                </c:pt>
                <c:pt idx="226">
                  <c:v>0.40749271399999998</c:v>
                </c:pt>
                <c:pt idx="227">
                  <c:v>0.40933379600000003</c:v>
                </c:pt>
                <c:pt idx="228">
                  <c:v>0.40687901999999998</c:v>
                </c:pt>
                <c:pt idx="229">
                  <c:v>0.40565163199999998</c:v>
                </c:pt>
                <c:pt idx="230">
                  <c:v>0.40626532599999998</c:v>
                </c:pt>
              </c:numCache>
            </c:numRef>
          </c:yVal>
          <c:smooth val="1"/>
          <c:extLst>
            <c:ext xmlns:c16="http://schemas.microsoft.com/office/drawing/2014/chart" uri="{C3380CC4-5D6E-409C-BE32-E72D297353CC}">
              <c16:uniqueId val="{00000000-9CBD-4194-A592-D60D92C5EA66}"/>
            </c:ext>
          </c:extLst>
        </c:ser>
        <c:ser>
          <c:idx val="1"/>
          <c:order val="1"/>
          <c:tx>
            <c:strRef>
              <c:f>'Curves (Outdoor)'!$C$4:$D$4</c:f>
              <c:strCache>
                <c:ptCount val="1"/>
                <c:pt idx="0">
                  <c:v>1,2</c:v>
                </c:pt>
              </c:strCache>
            </c:strRef>
          </c:tx>
          <c:marker>
            <c:symbol val="none"/>
          </c:marker>
          <c:xVal>
            <c:numRef>
              <c:f>'Curves (Outdoor)'!$D$24:$D$262</c:f>
              <c:numCache>
                <c:formatCode>General</c:formatCode>
                <c:ptCount val="239"/>
                <c:pt idx="1">
                  <c:v>1.5017752000000001E-2</c:v>
                </c:pt>
                <c:pt idx="2">
                  <c:v>0.15956361099999999</c:v>
                </c:pt>
                <c:pt idx="3">
                  <c:v>0.30410946999999999</c:v>
                </c:pt>
                <c:pt idx="4">
                  <c:v>0.45053254799999998</c:v>
                </c:pt>
                <c:pt idx="5">
                  <c:v>0.59507840700000003</c:v>
                </c:pt>
                <c:pt idx="6">
                  <c:v>0.74150148500000002</c:v>
                </c:pt>
                <c:pt idx="7">
                  <c:v>0.88792456399999997</c:v>
                </c:pt>
                <c:pt idx="8">
                  <c:v>1.034347642</c:v>
                </c:pt>
                <c:pt idx="9">
                  <c:v>1.1788935009999999</c:v>
                </c:pt>
                <c:pt idx="10">
                  <c:v>1.3253165790000001</c:v>
                </c:pt>
                <c:pt idx="11">
                  <c:v>1.469862438</c:v>
                </c:pt>
                <c:pt idx="12">
                  <c:v>1.616285516</c:v>
                </c:pt>
                <c:pt idx="13">
                  <c:v>1.7627085950000001</c:v>
                </c:pt>
                <c:pt idx="14">
                  <c:v>1.907254454</c:v>
                </c:pt>
                <c:pt idx="15">
                  <c:v>2.0518003130000002</c:v>
                </c:pt>
                <c:pt idx="16">
                  <c:v>2.1832056390000001</c:v>
                </c:pt>
                <c:pt idx="17">
                  <c:v>2.3277514990000001</c:v>
                </c:pt>
                <c:pt idx="18">
                  <c:v>2.459156825</c:v>
                </c:pt>
                <c:pt idx="19">
                  <c:v>2.6037026839999999</c:v>
                </c:pt>
                <c:pt idx="20">
                  <c:v>2.7501257629999998</c:v>
                </c:pt>
                <c:pt idx="21">
                  <c:v>2.896548841</c:v>
                </c:pt>
                <c:pt idx="22">
                  <c:v>3.0429719190000002</c:v>
                </c:pt>
                <c:pt idx="23">
                  <c:v>3.1875177780000001</c:v>
                </c:pt>
                <c:pt idx="24">
                  <c:v>3.3339408559999999</c:v>
                </c:pt>
                <c:pt idx="25">
                  <c:v>3.4803639340000001</c:v>
                </c:pt>
                <c:pt idx="26">
                  <c:v>3.624909793</c:v>
                </c:pt>
                <c:pt idx="27">
                  <c:v>3.75631512</c:v>
                </c:pt>
                <c:pt idx="28">
                  <c:v>3.900860979</c:v>
                </c:pt>
                <c:pt idx="29">
                  <c:v>4.0322663060000004</c:v>
                </c:pt>
                <c:pt idx="30">
                  <c:v>4.1786893840000001</c:v>
                </c:pt>
                <c:pt idx="31">
                  <c:v>4.3251124619999999</c:v>
                </c:pt>
                <c:pt idx="32">
                  <c:v>4.4696583209999998</c:v>
                </c:pt>
                <c:pt idx="33">
                  <c:v>4.6160813989999996</c:v>
                </c:pt>
                <c:pt idx="34">
                  <c:v>4.747486726</c:v>
                </c:pt>
                <c:pt idx="35">
                  <c:v>4.8920325849999999</c:v>
                </c:pt>
                <c:pt idx="36">
                  <c:v>5.0234379120000003</c:v>
                </c:pt>
                <c:pt idx="37">
                  <c:v>5.1698609900000001</c:v>
                </c:pt>
                <c:pt idx="38">
                  <c:v>5.3162840679999999</c:v>
                </c:pt>
                <c:pt idx="39">
                  <c:v>5.4627071459999996</c:v>
                </c:pt>
                <c:pt idx="40">
                  <c:v>5.6091302240000003</c:v>
                </c:pt>
                <c:pt idx="41">
                  <c:v>5.755553302</c:v>
                </c:pt>
                <c:pt idx="42">
                  <c:v>5.9019763799999998</c:v>
                </c:pt>
                <c:pt idx="43">
                  <c:v>6.0483994589999996</c:v>
                </c:pt>
                <c:pt idx="44">
                  <c:v>6.1929453179999996</c:v>
                </c:pt>
                <c:pt idx="45">
                  <c:v>6.3243506439999999</c:v>
                </c:pt>
                <c:pt idx="46">
                  <c:v>6.4688965039999999</c:v>
                </c:pt>
                <c:pt idx="47">
                  <c:v>6.6003018300000003</c:v>
                </c:pt>
                <c:pt idx="48">
                  <c:v>6.7448476890000002</c:v>
                </c:pt>
                <c:pt idx="49">
                  <c:v>6.891270767</c:v>
                </c:pt>
                <c:pt idx="50">
                  <c:v>7.0376938459999998</c:v>
                </c:pt>
                <c:pt idx="51">
                  <c:v>7.1841169239999996</c:v>
                </c:pt>
                <c:pt idx="52">
                  <c:v>7.3286627830000004</c:v>
                </c:pt>
                <c:pt idx="53">
                  <c:v>7.4750858610000002</c:v>
                </c:pt>
                <c:pt idx="54">
                  <c:v>7.6215089389999999</c:v>
                </c:pt>
                <c:pt idx="55">
                  <c:v>7.7679320169999997</c:v>
                </c:pt>
                <c:pt idx="56">
                  <c:v>7.9143550950000003</c:v>
                </c:pt>
                <c:pt idx="57">
                  <c:v>8.0607781739999993</c:v>
                </c:pt>
                <c:pt idx="58">
                  <c:v>8.2053240330000001</c:v>
                </c:pt>
                <c:pt idx="59">
                  <c:v>8.3367293589999996</c:v>
                </c:pt>
                <c:pt idx="60">
                  <c:v>8.4831524369999993</c:v>
                </c:pt>
                <c:pt idx="61">
                  <c:v>8.6295755159999992</c:v>
                </c:pt>
                <c:pt idx="62">
                  <c:v>8.7759985940000007</c:v>
                </c:pt>
                <c:pt idx="63">
                  <c:v>8.9224216720000005</c:v>
                </c:pt>
                <c:pt idx="64">
                  <c:v>9.0688447500000002</c:v>
                </c:pt>
                <c:pt idx="65">
                  <c:v>9.215267828</c:v>
                </c:pt>
                <c:pt idx="66">
                  <c:v>9.3598136870000008</c:v>
                </c:pt>
                <c:pt idx="67">
                  <c:v>9.5062367660000007</c:v>
                </c:pt>
                <c:pt idx="68">
                  <c:v>9.6526598440000004</c:v>
                </c:pt>
                <c:pt idx="69">
                  <c:v>9.7990829220000002</c:v>
                </c:pt>
                <c:pt idx="70">
                  <c:v>9.9436287809999993</c:v>
                </c:pt>
                <c:pt idx="71">
                  <c:v>10.090051860000001</c:v>
                </c:pt>
                <c:pt idx="72">
                  <c:v>10.236474940000001</c:v>
                </c:pt>
                <c:pt idx="73">
                  <c:v>10.382898020000001</c:v>
                </c:pt>
                <c:pt idx="74">
                  <c:v>10.527443870000001</c:v>
                </c:pt>
                <c:pt idx="75">
                  <c:v>10.673866950000001</c:v>
                </c:pt>
                <c:pt idx="76">
                  <c:v>10.805272280000001</c:v>
                </c:pt>
                <c:pt idx="77">
                  <c:v>10.94981814</c:v>
                </c:pt>
                <c:pt idx="78">
                  <c:v>11.094364000000001</c:v>
                </c:pt>
                <c:pt idx="79">
                  <c:v>11.225769319999999</c:v>
                </c:pt>
                <c:pt idx="80">
                  <c:v>11.37031518</c:v>
                </c:pt>
                <c:pt idx="81">
                  <c:v>11.50172051</c:v>
                </c:pt>
                <c:pt idx="82">
                  <c:v>11.64814359</c:v>
                </c:pt>
                <c:pt idx="83">
                  <c:v>11.792689449999999</c:v>
                </c:pt>
                <c:pt idx="84">
                  <c:v>11.939112529999999</c:v>
                </c:pt>
                <c:pt idx="85">
                  <c:v>12.0855356</c:v>
                </c:pt>
                <c:pt idx="86">
                  <c:v>12.230081459999999</c:v>
                </c:pt>
                <c:pt idx="87">
                  <c:v>12.376504540000001</c:v>
                </c:pt>
                <c:pt idx="88">
                  <c:v>12.5210504</c:v>
                </c:pt>
                <c:pt idx="89">
                  <c:v>12.665596259999999</c:v>
                </c:pt>
                <c:pt idx="90">
                  <c:v>12.812019340000001</c:v>
                </c:pt>
                <c:pt idx="91">
                  <c:v>12.9565652</c:v>
                </c:pt>
                <c:pt idx="92">
                  <c:v>13.101111059999999</c:v>
                </c:pt>
                <c:pt idx="93">
                  <c:v>13.24565692</c:v>
                </c:pt>
                <c:pt idx="94">
                  <c:v>13.392079989999999</c:v>
                </c:pt>
                <c:pt idx="95">
                  <c:v>13.53662585</c:v>
                </c:pt>
                <c:pt idx="96">
                  <c:v>13.681171709999999</c:v>
                </c:pt>
                <c:pt idx="97">
                  <c:v>13.827594789999999</c:v>
                </c:pt>
                <c:pt idx="98">
                  <c:v>13.97214065</c:v>
                </c:pt>
                <c:pt idx="99">
                  <c:v>14.11856373</c:v>
                </c:pt>
                <c:pt idx="100">
                  <c:v>14.263109589999999</c:v>
                </c:pt>
                <c:pt idx="101">
                  <c:v>14.40765545</c:v>
                </c:pt>
                <c:pt idx="102">
                  <c:v>14.5522013</c:v>
                </c:pt>
                <c:pt idx="103">
                  <c:v>14.69486994</c:v>
                </c:pt>
                <c:pt idx="104">
                  <c:v>14.837538589999999</c:v>
                </c:pt>
                <c:pt idx="105">
                  <c:v>14.98208444</c:v>
                </c:pt>
                <c:pt idx="106">
                  <c:v>15.12287587</c:v>
                </c:pt>
                <c:pt idx="107">
                  <c:v>15.26554451</c:v>
                </c:pt>
                <c:pt idx="108">
                  <c:v>15.406335929999999</c:v>
                </c:pt>
                <c:pt idx="109">
                  <c:v>15.545250129999999</c:v>
                </c:pt>
                <c:pt idx="110">
                  <c:v>15.686041550000001</c:v>
                </c:pt>
                <c:pt idx="111">
                  <c:v>15.824955750000001</c:v>
                </c:pt>
                <c:pt idx="112">
                  <c:v>15.961992739999999</c:v>
                </c:pt>
                <c:pt idx="113">
                  <c:v>16.099029720000001</c:v>
                </c:pt>
                <c:pt idx="114">
                  <c:v>16.234189480000001</c:v>
                </c:pt>
                <c:pt idx="115">
                  <c:v>16.369349249999999</c:v>
                </c:pt>
                <c:pt idx="116">
                  <c:v>16.50450901</c:v>
                </c:pt>
                <c:pt idx="117">
                  <c:v>16.635914339999999</c:v>
                </c:pt>
                <c:pt idx="118">
                  <c:v>16.767319669999999</c:v>
                </c:pt>
                <c:pt idx="119">
                  <c:v>16.898724990000002</c:v>
                </c:pt>
                <c:pt idx="120">
                  <c:v>17.041393630000002</c:v>
                </c:pt>
                <c:pt idx="121">
                  <c:v>17.184062269999998</c:v>
                </c:pt>
                <c:pt idx="122">
                  <c:v>17.322976480000001</c:v>
                </c:pt>
                <c:pt idx="123">
                  <c:v>17.460013459999999</c:v>
                </c:pt>
                <c:pt idx="124">
                  <c:v>17.59517322</c:v>
                </c:pt>
                <c:pt idx="125">
                  <c:v>17.726578549999999</c:v>
                </c:pt>
                <c:pt idx="126">
                  <c:v>17.857983879999999</c:v>
                </c:pt>
                <c:pt idx="127">
                  <c:v>17.996898080000001</c:v>
                </c:pt>
                <c:pt idx="128">
                  <c:v>18.133935059999999</c:v>
                </c:pt>
                <c:pt idx="129">
                  <c:v>18.26909483</c:v>
                </c:pt>
                <c:pt idx="130">
                  <c:v>18.400500149999999</c:v>
                </c:pt>
                <c:pt idx="131">
                  <c:v>18.541291569999999</c:v>
                </c:pt>
                <c:pt idx="132">
                  <c:v>18.67645134</c:v>
                </c:pt>
                <c:pt idx="133">
                  <c:v>18.80973388</c:v>
                </c:pt>
                <c:pt idx="134">
                  <c:v>18.946770870000002</c:v>
                </c:pt>
                <c:pt idx="135">
                  <c:v>19.080053410000001</c:v>
                </c:pt>
                <c:pt idx="136">
                  <c:v>19.2170904</c:v>
                </c:pt>
                <c:pt idx="137">
                  <c:v>19.35037294</c:v>
                </c:pt>
                <c:pt idx="138">
                  <c:v>19.487409929999998</c:v>
                </c:pt>
                <c:pt idx="139">
                  <c:v>19.62632413</c:v>
                </c:pt>
                <c:pt idx="140">
                  <c:v>19.757729449999999</c:v>
                </c:pt>
                <c:pt idx="141">
                  <c:v>19.889134779999999</c:v>
                </c:pt>
                <c:pt idx="142">
                  <c:v>20.02429455</c:v>
                </c:pt>
                <c:pt idx="143">
                  <c:v>20.155699869999999</c:v>
                </c:pt>
                <c:pt idx="144">
                  <c:v>20.287105199999999</c:v>
                </c:pt>
                <c:pt idx="145">
                  <c:v>20.420387739999999</c:v>
                </c:pt>
                <c:pt idx="146">
                  <c:v>20.553670289999999</c:v>
                </c:pt>
                <c:pt idx="147">
                  <c:v>20.686952829999999</c:v>
                </c:pt>
                <c:pt idx="148">
                  <c:v>20.82023538</c:v>
                </c:pt>
                <c:pt idx="149">
                  <c:v>20.95164071</c:v>
                </c:pt>
                <c:pt idx="150">
                  <c:v>21.084923249999999</c:v>
                </c:pt>
                <c:pt idx="151">
                  <c:v>21.216328579999999</c:v>
                </c:pt>
                <c:pt idx="152">
                  <c:v>21.347733909999999</c:v>
                </c:pt>
                <c:pt idx="153">
                  <c:v>21.479139230000001</c:v>
                </c:pt>
                <c:pt idx="154">
                  <c:v>21.610544560000001</c:v>
                </c:pt>
                <c:pt idx="155">
                  <c:v>21.741949890000001</c:v>
                </c:pt>
                <c:pt idx="156">
                  <c:v>21.87335521</c:v>
                </c:pt>
                <c:pt idx="157">
                  <c:v>22.004760539999999</c:v>
                </c:pt>
                <c:pt idx="158">
                  <c:v>22.136165859999998</c:v>
                </c:pt>
                <c:pt idx="159">
                  <c:v>22.267571190000002</c:v>
                </c:pt>
                <c:pt idx="160">
                  <c:v>22.398976520000001</c:v>
                </c:pt>
                <c:pt idx="161">
                  <c:v>22.53038184</c:v>
                </c:pt>
                <c:pt idx="162">
                  <c:v>22.66178717</c:v>
                </c:pt>
                <c:pt idx="163">
                  <c:v>22.7931925</c:v>
                </c:pt>
                <c:pt idx="164">
                  <c:v>22.924597819999999</c:v>
                </c:pt>
                <c:pt idx="165">
                  <c:v>23.056003149999999</c:v>
                </c:pt>
                <c:pt idx="166">
                  <c:v>23.187408479999998</c:v>
                </c:pt>
                <c:pt idx="167">
                  <c:v>23.318813800000001</c:v>
                </c:pt>
                <c:pt idx="168">
                  <c:v>23.450219130000001</c:v>
                </c:pt>
                <c:pt idx="169">
                  <c:v>23.58162446</c:v>
                </c:pt>
                <c:pt idx="170">
                  <c:v>23.713029779999999</c:v>
                </c:pt>
                <c:pt idx="171">
                  <c:v>23.844435109999999</c:v>
                </c:pt>
                <c:pt idx="172">
                  <c:v>23.975840439999999</c:v>
                </c:pt>
                <c:pt idx="173">
                  <c:v>24.107245760000001</c:v>
                </c:pt>
                <c:pt idx="174">
                  <c:v>24.238651090000001</c:v>
                </c:pt>
                <c:pt idx="175">
                  <c:v>24.370056420000001</c:v>
                </c:pt>
                <c:pt idx="176">
                  <c:v>24.50146174</c:v>
                </c:pt>
                <c:pt idx="177">
                  <c:v>24.63286707</c:v>
                </c:pt>
                <c:pt idx="178">
                  <c:v>24.764272399999999</c:v>
                </c:pt>
                <c:pt idx="179">
                  <c:v>24.895677719999998</c:v>
                </c:pt>
                <c:pt idx="180">
                  <c:v>25.027083050000002</c:v>
                </c:pt>
                <c:pt idx="181">
                  <c:v>25.158488380000001</c:v>
                </c:pt>
                <c:pt idx="182">
                  <c:v>25.2898937</c:v>
                </c:pt>
                <c:pt idx="183">
                  <c:v>25.42129903</c:v>
                </c:pt>
                <c:pt idx="184">
                  <c:v>25.552704349999999</c:v>
                </c:pt>
                <c:pt idx="185">
                  <c:v>25.684109679999999</c:v>
                </c:pt>
                <c:pt idx="186">
                  <c:v>25.815515009999999</c:v>
                </c:pt>
                <c:pt idx="187">
                  <c:v>25.946920330000001</c:v>
                </c:pt>
                <c:pt idx="188">
                  <c:v>26.078325660000001</c:v>
                </c:pt>
                <c:pt idx="189">
                  <c:v>26.209730990000001</c:v>
                </c:pt>
                <c:pt idx="190">
                  <c:v>26.34113631</c:v>
                </c:pt>
                <c:pt idx="191">
                  <c:v>26.472541639999999</c:v>
                </c:pt>
                <c:pt idx="192">
                  <c:v>26.603946969999999</c:v>
                </c:pt>
                <c:pt idx="193">
                  <c:v>26.735352290000002</c:v>
                </c:pt>
                <c:pt idx="194">
                  <c:v>26.866757620000001</c:v>
                </c:pt>
                <c:pt idx="195">
                  <c:v>26.998162950000001</c:v>
                </c:pt>
                <c:pt idx="196">
                  <c:v>27.12956827</c:v>
                </c:pt>
                <c:pt idx="197">
                  <c:v>27.2609736</c:v>
                </c:pt>
                <c:pt idx="198">
                  <c:v>27.39237893</c:v>
                </c:pt>
                <c:pt idx="199">
                  <c:v>27.523784249999999</c:v>
                </c:pt>
                <c:pt idx="200">
                  <c:v>27.655189579999998</c:v>
                </c:pt>
                <c:pt idx="201">
                  <c:v>27.786594910000002</c:v>
                </c:pt>
                <c:pt idx="202">
                  <c:v>27.918000230000001</c:v>
                </c:pt>
                <c:pt idx="203">
                  <c:v>28.04940556</c:v>
                </c:pt>
                <c:pt idx="204">
                  <c:v>28.18081089</c:v>
                </c:pt>
                <c:pt idx="205">
                  <c:v>28.312216209999999</c:v>
                </c:pt>
                <c:pt idx="206">
                  <c:v>28.443621539999999</c:v>
                </c:pt>
                <c:pt idx="207">
                  <c:v>28.575026869999999</c:v>
                </c:pt>
                <c:pt idx="208">
                  <c:v>28.706432190000001</c:v>
                </c:pt>
                <c:pt idx="209">
                  <c:v>28.837837520000001</c:v>
                </c:pt>
                <c:pt idx="210">
                  <c:v>28.96924284</c:v>
                </c:pt>
                <c:pt idx="211">
                  <c:v>29.100648169999999</c:v>
                </c:pt>
                <c:pt idx="212">
                  <c:v>29.232053499999999</c:v>
                </c:pt>
                <c:pt idx="213">
                  <c:v>29.363458820000002</c:v>
                </c:pt>
                <c:pt idx="214">
                  <c:v>29.494864150000002</c:v>
                </c:pt>
                <c:pt idx="215">
                  <c:v>29.626269480000001</c:v>
                </c:pt>
                <c:pt idx="216">
                  <c:v>29.7576748</c:v>
                </c:pt>
                <c:pt idx="217">
                  <c:v>29.88908013</c:v>
                </c:pt>
                <c:pt idx="218">
                  <c:v>30.02048546</c:v>
                </c:pt>
                <c:pt idx="219">
                  <c:v>30.151890779999999</c:v>
                </c:pt>
                <c:pt idx="220">
                  <c:v>30.283296109999998</c:v>
                </c:pt>
                <c:pt idx="221">
                  <c:v>30.414701440000002</c:v>
                </c:pt>
                <c:pt idx="222">
                  <c:v>30.546106760000001</c:v>
                </c:pt>
                <c:pt idx="223">
                  <c:v>30.67751209</c:v>
                </c:pt>
                <c:pt idx="224">
                  <c:v>30.80891742</c:v>
                </c:pt>
                <c:pt idx="225">
                  <c:v>30.940322739999999</c:v>
                </c:pt>
                <c:pt idx="226">
                  <c:v>31.071728069999999</c:v>
                </c:pt>
                <c:pt idx="227">
                  <c:v>31.203133399999999</c:v>
                </c:pt>
                <c:pt idx="228">
                  <c:v>31.334538720000001</c:v>
                </c:pt>
                <c:pt idx="229">
                  <c:v>31.465944050000001</c:v>
                </c:pt>
                <c:pt idx="230">
                  <c:v>31.597349380000001</c:v>
                </c:pt>
              </c:numCache>
            </c:numRef>
          </c:xVal>
          <c:yVal>
            <c:numRef>
              <c:f>'Curves (Outdoor)'!$C$24:$C$262</c:f>
              <c:numCache>
                <c:formatCode>General</c:formatCode>
                <c:ptCount val="239"/>
                <c:pt idx="1">
                  <c:v>9.2772098760000006</c:v>
                </c:pt>
                <c:pt idx="2">
                  <c:v>9.2765961820000005</c:v>
                </c:pt>
                <c:pt idx="3">
                  <c:v>9.2759824880000004</c:v>
                </c:pt>
                <c:pt idx="4">
                  <c:v>9.2753687940000002</c:v>
                </c:pt>
                <c:pt idx="5">
                  <c:v>9.2747551000000001</c:v>
                </c:pt>
                <c:pt idx="6">
                  <c:v>9.2741414070000001</c:v>
                </c:pt>
                <c:pt idx="7">
                  <c:v>9.273527713</c:v>
                </c:pt>
                <c:pt idx="8">
                  <c:v>9.2729140189999999</c:v>
                </c:pt>
                <c:pt idx="9">
                  <c:v>9.2723003249999998</c:v>
                </c:pt>
                <c:pt idx="10">
                  <c:v>9.2723003249999998</c:v>
                </c:pt>
                <c:pt idx="11">
                  <c:v>9.2723003249999998</c:v>
                </c:pt>
                <c:pt idx="12">
                  <c:v>9.2716866309999997</c:v>
                </c:pt>
                <c:pt idx="13">
                  <c:v>9.2716866309999997</c:v>
                </c:pt>
                <c:pt idx="14">
                  <c:v>9.2716866309999997</c:v>
                </c:pt>
                <c:pt idx="15">
                  <c:v>9.2710729369999996</c:v>
                </c:pt>
                <c:pt idx="16">
                  <c:v>9.2710729369999996</c:v>
                </c:pt>
                <c:pt idx="17">
                  <c:v>9.2704592439999995</c:v>
                </c:pt>
                <c:pt idx="18">
                  <c:v>9.2698455499999994</c:v>
                </c:pt>
                <c:pt idx="19">
                  <c:v>9.2692318559999993</c:v>
                </c:pt>
                <c:pt idx="20">
                  <c:v>9.2686181619999992</c:v>
                </c:pt>
                <c:pt idx="21">
                  <c:v>9.2680044680000009</c:v>
                </c:pt>
                <c:pt idx="22">
                  <c:v>9.2680044680000009</c:v>
                </c:pt>
                <c:pt idx="23">
                  <c:v>9.2680044680000009</c:v>
                </c:pt>
                <c:pt idx="24">
                  <c:v>9.2680044680000009</c:v>
                </c:pt>
                <c:pt idx="25">
                  <c:v>9.2680044680000009</c:v>
                </c:pt>
                <c:pt idx="26">
                  <c:v>9.2686181619999992</c:v>
                </c:pt>
                <c:pt idx="27">
                  <c:v>9.2686181619999992</c:v>
                </c:pt>
                <c:pt idx="28">
                  <c:v>9.2686181619999992</c:v>
                </c:pt>
                <c:pt idx="29">
                  <c:v>9.2686181619999992</c:v>
                </c:pt>
                <c:pt idx="30">
                  <c:v>9.2686181619999992</c:v>
                </c:pt>
                <c:pt idx="31">
                  <c:v>9.2680044680000009</c:v>
                </c:pt>
                <c:pt idx="32">
                  <c:v>9.2680044680000009</c:v>
                </c:pt>
                <c:pt idx="33">
                  <c:v>9.2673907740000008</c:v>
                </c:pt>
                <c:pt idx="34">
                  <c:v>9.2673907740000008</c:v>
                </c:pt>
                <c:pt idx="35">
                  <c:v>9.2673907740000008</c:v>
                </c:pt>
                <c:pt idx="36">
                  <c:v>9.2667770800000007</c:v>
                </c:pt>
                <c:pt idx="37">
                  <c:v>9.2673907740000008</c:v>
                </c:pt>
                <c:pt idx="38">
                  <c:v>9.2667770800000007</c:v>
                </c:pt>
                <c:pt idx="39">
                  <c:v>9.2667770800000007</c:v>
                </c:pt>
                <c:pt idx="40">
                  <c:v>9.2667770800000007</c:v>
                </c:pt>
                <c:pt idx="41">
                  <c:v>9.2667770800000007</c:v>
                </c:pt>
                <c:pt idx="42">
                  <c:v>9.2661633870000006</c:v>
                </c:pt>
                <c:pt idx="43">
                  <c:v>9.2655496930000005</c:v>
                </c:pt>
                <c:pt idx="44">
                  <c:v>9.2643223050000003</c:v>
                </c:pt>
                <c:pt idx="45">
                  <c:v>9.2643223050000003</c:v>
                </c:pt>
                <c:pt idx="46">
                  <c:v>9.2637086110000002</c:v>
                </c:pt>
                <c:pt idx="47">
                  <c:v>9.2630949170000001</c:v>
                </c:pt>
                <c:pt idx="48">
                  <c:v>9.2630949170000001</c:v>
                </c:pt>
                <c:pt idx="49">
                  <c:v>9.2630949170000001</c:v>
                </c:pt>
                <c:pt idx="50">
                  <c:v>9.2637086110000002</c:v>
                </c:pt>
                <c:pt idx="51">
                  <c:v>9.2637086110000002</c:v>
                </c:pt>
                <c:pt idx="52">
                  <c:v>9.2637086110000002</c:v>
                </c:pt>
                <c:pt idx="53">
                  <c:v>9.2630949170000001</c:v>
                </c:pt>
                <c:pt idx="54">
                  <c:v>9.2630949170000001</c:v>
                </c:pt>
                <c:pt idx="55">
                  <c:v>9.2624812240000001</c:v>
                </c:pt>
                <c:pt idx="56">
                  <c:v>9.26186753</c:v>
                </c:pt>
                <c:pt idx="57">
                  <c:v>9.2612538359999999</c:v>
                </c:pt>
                <c:pt idx="58">
                  <c:v>9.2612538359999999</c:v>
                </c:pt>
                <c:pt idx="59">
                  <c:v>9.2606401419999997</c:v>
                </c:pt>
                <c:pt idx="60">
                  <c:v>9.2606401419999997</c:v>
                </c:pt>
                <c:pt idx="61">
                  <c:v>9.2600264479999996</c:v>
                </c:pt>
                <c:pt idx="62">
                  <c:v>9.2594127539999995</c:v>
                </c:pt>
                <c:pt idx="63">
                  <c:v>9.2587990599999994</c:v>
                </c:pt>
                <c:pt idx="64">
                  <c:v>9.2581853669999994</c:v>
                </c:pt>
                <c:pt idx="65">
                  <c:v>9.2575716729999993</c:v>
                </c:pt>
                <c:pt idx="66">
                  <c:v>9.2569579789999992</c:v>
                </c:pt>
                <c:pt idx="67">
                  <c:v>9.2557305910000007</c:v>
                </c:pt>
                <c:pt idx="68">
                  <c:v>9.2545032040000006</c:v>
                </c:pt>
                <c:pt idx="69">
                  <c:v>9.2532758160000004</c:v>
                </c:pt>
                <c:pt idx="70">
                  <c:v>9.2520484280000002</c:v>
                </c:pt>
                <c:pt idx="71">
                  <c:v>9.2508210399999999</c:v>
                </c:pt>
                <c:pt idx="72">
                  <c:v>9.2495936529999998</c:v>
                </c:pt>
                <c:pt idx="73">
                  <c:v>9.2489799589999997</c:v>
                </c:pt>
                <c:pt idx="74">
                  <c:v>9.2483662649999996</c:v>
                </c:pt>
                <c:pt idx="75">
                  <c:v>9.2477525709999995</c:v>
                </c:pt>
                <c:pt idx="76">
                  <c:v>9.2471388769999994</c:v>
                </c:pt>
                <c:pt idx="77">
                  <c:v>9.2459114899999992</c:v>
                </c:pt>
                <c:pt idx="78">
                  <c:v>9.2446841020000008</c:v>
                </c:pt>
                <c:pt idx="79">
                  <c:v>9.2434567140000006</c:v>
                </c:pt>
                <c:pt idx="80">
                  <c:v>9.2422293270000004</c:v>
                </c:pt>
                <c:pt idx="81">
                  <c:v>9.2403882450000001</c:v>
                </c:pt>
                <c:pt idx="82">
                  <c:v>9.2385471639999999</c:v>
                </c:pt>
                <c:pt idx="83">
                  <c:v>9.2367060819999995</c:v>
                </c:pt>
                <c:pt idx="84">
                  <c:v>9.2342513069999992</c:v>
                </c:pt>
                <c:pt idx="85">
                  <c:v>9.2324102250000006</c:v>
                </c:pt>
                <c:pt idx="86">
                  <c:v>9.2311828370000004</c:v>
                </c:pt>
                <c:pt idx="87">
                  <c:v>9.2293417560000002</c:v>
                </c:pt>
                <c:pt idx="88">
                  <c:v>9.2268869799999997</c:v>
                </c:pt>
                <c:pt idx="89">
                  <c:v>9.2250458989999995</c:v>
                </c:pt>
                <c:pt idx="90">
                  <c:v>9.2225911239999991</c:v>
                </c:pt>
                <c:pt idx="91">
                  <c:v>9.2207500420000006</c:v>
                </c:pt>
                <c:pt idx="92">
                  <c:v>9.2182952670000002</c:v>
                </c:pt>
                <c:pt idx="93">
                  <c:v>9.2152267969999997</c:v>
                </c:pt>
                <c:pt idx="94">
                  <c:v>9.2127720219999993</c:v>
                </c:pt>
                <c:pt idx="95">
                  <c:v>9.2103172470000008</c:v>
                </c:pt>
                <c:pt idx="96">
                  <c:v>9.2078624710000003</c:v>
                </c:pt>
                <c:pt idx="97">
                  <c:v>9.2047940019999999</c:v>
                </c:pt>
                <c:pt idx="98">
                  <c:v>9.2017255329999994</c:v>
                </c:pt>
                <c:pt idx="99">
                  <c:v>9.1980433700000006</c:v>
                </c:pt>
                <c:pt idx="100">
                  <c:v>9.1937475129999999</c:v>
                </c:pt>
                <c:pt idx="101">
                  <c:v>9.1876105740000007</c:v>
                </c:pt>
                <c:pt idx="102">
                  <c:v>9.1802462479999996</c:v>
                </c:pt>
                <c:pt idx="103">
                  <c:v>9.1704271469999998</c:v>
                </c:pt>
                <c:pt idx="104">
                  <c:v>9.1581532699999997</c:v>
                </c:pt>
                <c:pt idx="105">
                  <c:v>9.1434246170000009</c:v>
                </c:pt>
                <c:pt idx="106">
                  <c:v>9.12624119</c:v>
                </c:pt>
                <c:pt idx="107">
                  <c:v>9.1078303740000006</c:v>
                </c:pt>
                <c:pt idx="108">
                  <c:v>9.0857373960000007</c:v>
                </c:pt>
                <c:pt idx="109">
                  <c:v>9.0618033360000005</c:v>
                </c:pt>
                <c:pt idx="110">
                  <c:v>9.036028194</c:v>
                </c:pt>
                <c:pt idx="111">
                  <c:v>9.0071845830000008</c:v>
                </c:pt>
                <c:pt idx="112">
                  <c:v>8.9746588099999993</c:v>
                </c:pt>
                <c:pt idx="113">
                  <c:v>8.9396782600000009</c:v>
                </c:pt>
                <c:pt idx="114">
                  <c:v>8.9010155480000002</c:v>
                </c:pt>
                <c:pt idx="115">
                  <c:v>8.8586706730000007</c:v>
                </c:pt>
                <c:pt idx="116">
                  <c:v>8.8126436340000005</c:v>
                </c:pt>
                <c:pt idx="117">
                  <c:v>8.7629344329999999</c:v>
                </c:pt>
                <c:pt idx="118">
                  <c:v>8.7089293740000002</c:v>
                </c:pt>
                <c:pt idx="119">
                  <c:v>8.6518558460000001</c:v>
                </c:pt>
                <c:pt idx="120">
                  <c:v>8.5837358290000001</c:v>
                </c:pt>
                <c:pt idx="121">
                  <c:v>8.5100925679999992</c:v>
                </c:pt>
                <c:pt idx="122">
                  <c:v>8.4315397559999994</c:v>
                </c:pt>
                <c:pt idx="123">
                  <c:v>8.3468500050000003</c:v>
                </c:pt>
                <c:pt idx="124">
                  <c:v>8.2566370090000003</c:v>
                </c:pt>
                <c:pt idx="125">
                  <c:v>8.1602870749999994</c:v>
                </c:pt>
                <c:pt idx="126">
                  <c:v>8.0590275909999995</c:v>
                </c:pt>
                <c:pt idx="127">
                  <c:v>7.9411983719999997</c:v>
                </c:pt>
                <c:pt idx="128">
                  <c:v>7.8178459089999999</c:v>
                </c:pt>
                <c:pt idx="129">
                  <c:v>7.6889702010000001</c:v>
                </c:pt>
                <c:pt idx="130">
                  <c:v>7.5539575550000002</c:v>
                </c:pt>
                <c:pt idx="131">
                  <c:v>7.4017614810000003</c:v>
                </c:pt>
                <c:pt idx="132">
                  <c:v>7.2440421629999996</c:v>
                </c:pt>
                <c:pt idx="133">
                  <c:v>7.0814132929999998</c:v>
                </c:pt>
                <c:pt idx="134">
                  <c:v>6.9003736089999999</c:v>
                </c:pt>
                <c:pt idx="135">
                  <c:v>6.7144243729999999</c:v>
                </c:pt>
                <c:pt idx="136">
                  <c:v>6.5100643229999999</c:v>
                </c:pt>
                <c:pt idx="137">
                  <c:v>6.3038631900000004</c:v>
                </c:pt>
                <c:pt idx="138">
                  <c:v>6.0810923240000001</c:v>
                </c:pt>
                <c:pt idx="139">
                  <c:v>5.8435928050000001</c:v>
                </c:pt>
                <c:pt idx="140">
                  <c:v>5.6079343679999996</c:v>
                </c:pt>
                <c:pt idx="141">
                  <c:v>5.3587746669999996</c:v>
                </c:pt>
                <c:pt idx="142">
                  <c:v>5.0985684759999996</c:v>
                </c:pt>
                <c:pt idx="143">
                  <c:v>4.8297705710000001</c:v>
                </c:pt>
                <c:pt idx="144">
                  <c:v>4.5542220340000004</c:v>
                </c:pt>
                <c:pt idx="145">
                  <c:v>4.2621037629999998</c:v>
                </c:pt>
                <c:pt idx="146">
                  <c:v>3.957711615</c:v>
                </c:pt>
                <c:pt idx="147">
                  <c:v>3.6453414479999999</c:v>
                </c:pt>
                <c:pt idx="148">
                  <c:v>3.3194700149999998</c:v>
                </c:pt>
                <c:pt idx="149">
                  <c:v>2.9874616440000001</c:v>
                </c:pt>
                <c:pt idx="150">
                  <c:v>2.6425657029999998</c:v>
                </c:pt>
                <c:pt idx="151">
                  <c:v>2.2964423730000001</c:v>
                </c:pt>
                <c:pt idx="152">
                  <c:v>1.947250575</c:v>
                </c:pt>
                <c:pt idx="153">
                  <c:v>1.5913081440000001</c:v>
                </c:pt>
                <c:pt idx="154">
                  <c:v>1.2273876930000001</c:v>
                </c:pt>
                <c:pt idx="155">
                  <c:v>0.87880958799999997</c:v>
                </c:pt>
                <c:pt idx="156">
                  <c:v>0.57196266500000004</c:v>
                </c:pt>
                <c:pt idx="157">
                  <c:v>0.43572263100000003</c:v>
                </c:pt>
                <c:pt idx="158">
                  <c:v>0.426517223</c:v>
                </c:pt>
                <c:pt idx="159">
                  <c:v>0.42283505999999998</c:v>
                </c:pt>
                <c:pt idx="160">
                  <c:v>0.42406244799999998</c:v>
                </c:pt>
                <c:pt idx="161">
                  <c:v>0.42160767199999999</c:v>
                </c:pt>
                <c:pt idx="162">
                  <c:v>0.41915289700000002</c:v>
                </c:pt>
                <c:pt idx="163">
                  <c:v>0.41792550899999997</c:v>
                </c:pt>
                <c:pt idx="164">
                  <c:v>0.41547073400000001</c:v>
                </c:pt>
                <c:pt idx="165">
                  <c:v>0.41362965200000001</c:v>
                </c:pt>
                <c:pt idx="166">
                  <c:v>0.41117487699999999</c:v>
                </c:pt>
                <c:pt idx="167">
                  <c:v>0.40810640799999998</c:v>
                </c:pt>
                <c:pt idx="168">
                  <c:v>0.40687901999999998</c:v>
                </c:pt>
                <c:pt idx="169">
                  <c:v>0.40687901999999998</c:v>
                </c:pt>
                <c:pt idx="170">
                  <c:v>0.40503793900000001</c:v>
                </c:pt>
                <c:pt idx="171">
                  <c:v>0.40381055100000002</c:v>
                </c:pt>
                <c:pt idx="172">
                  <c:v>0.40196946900000002</c:v>
                </c:pt>
                <c:pt idx="173">
                  <c:v>0.39828730600000001</c:v>
                </c:pt>
                <c:pt idx="174">
                  <c:v>0.39644622499999999</c:v>
                </c:pt>
                <c:pt idx="175">
                  <c:v>0.39521883699999999</c:v>
                </c:pt>
                <c:pt idx="176">
                  <c:v>0.39276406200000002</c:v>
                </c:pt>
                <c:pt idx="177">
                  <c:v>0.39153667399999997</c:v>
                </c:pt>
                <c:pt idx="178">
                  <c:v>0.38969559199999998</c:v>
                </c:pt>
                <c:pt idx="179">
                  <c:v>0.38724081700000001</c:v>
                </c:pt>
                <c:pt idx="180">
                  <c:v>0.38539973599999999</c:v>
                </c:pt>
                <c:pt idx="181">
                  <c:v>0.38478604199999999</c:v>
                </c:pt>
                <c:pt idx="182">
                  <c:v>0.38110387899999998</c:v>
                </c:pt>
                <c:pt idx="183">
                  <c:v>0.37864910299999999</c:v>
                </c:pt>
                <c:pt idx="184">
                  <c:v>0.37926279699999998</c:v>
                </c:pt>
                <c:pt idx="185">
                  <c:v>0.37803540899999999</c:v>
                </c:pt>
                <c:pt idx="186">
                  <c:v>0.37496694000000003</c:v>
                </c:pt>
                <c:pt idx="187">
                  <c:v>0.373125859</c:v>
                </c:pt>
                <c:pt idx="188">
                  <c:v>0.37128477700000001</c:v>
                </c:pt>
                <c:pt idx="189">
                  <c:v>0.36944369599999999</c:v>
                </c:pt>
                <c:pt idx="190">
                  <c:v>0.36760261399999999</c:v>
                </c:pt>
                <c:pt idx="191">
                  <c:v>0.365761532</c:v>
                </c:pt>
                <c:pt idx="192">
                  <c:v>0.36392045099999998</c:v>
                </c:pt>
                <c:pt idx="193">
                  <c:v>0.36269306299999998</c:v>
                </c:pt>
                <c:pt idx="194">
                  <c:v>0.36085198200000002</c:v>
                </c:pt>
                <c:pt idx="195">
                  <c:v>0.35962459400000002</c:v>
                </c:pt>
                <c:pt idx="196">
                  <c:v>0.35839720600000002</c:v>
                </c:pt>
                <c:pt idx="197">
                  <c:v>0.356556125</c:v>
                </c:pt>
                <c:pt idx="198">
                  <c:v>0.35348765599999998</c:v>
                </c:pt>
                <c:pt idx="199">
                  <c:v>0.35103287999999999</c:v>
                </c:pt>
                <c:pt idx="200">
                  <c:v>0.349805492</c:v>
                </c:pt>
                <c:pt idx="201">
                  <c:v>0.349805492</c:v>
                </c:pt>
                <c:pt idx="202">
                  <c:v>0.34796441099999997</c:v>
                </c:pt>
                <c:pt idx="203">
                  <c:v>0.34735071699999998</c:v>
                </c:pt>
                <c:pt idx="204">
                  <c:v>0.34550963600000001</c:v>
                </c:pt>
                <c:pt idx="205">
                  <c:v>0.34489594200000001</c:v>
                </c:pt>
                <c:pt idx="206">
                  <c:v>0.34305486000000002</c:v>
                </c:pt>
                <c:pt idx="207">
                  <c:v>0.34366855400000001</c:v>
                </c:pt>
                <c:pt idx="208">
                  <c:v>0.340600085</c:v>
                </c:pt>
                <c:pt idx="209">
                  <c:v>0.33814530900000001</c:v>
                </c:pt>
                <c:pt idx="210">
                  <c:v>0.33814530900000001</c:v>
                </c:pt>
                <c:pt idx="211">
                  <c:v>0.33691792199999998</c:v>
                </c:pt>
                <c:pt idx="212">
                  <c:v>0.33753161599999998</c:v>
                </c:pt>
                <c:pt idx="213">
                  <c:v>0.33384945199999999</c:v>
                </c:pt>
                <c:pt idx="214">
                  <c:v>0.33200837100000002</c:v>
                </c:pt>
                <c:pt idx="215">
                  <c:v>0.33262206500000002</c:v>
                </c:pt>
                <c:pt idx="216">
                  <c:v>0.33139467700000003</c:v>
                </c:pt>
                <c:pt idx="217">
                  <c:v>0.32832620800000001</c:v>
                </c:pt>
                <c:pt idx="218">
                  <c:v>0.32771251400000001</c:v>
                </c:pt>
                <c:pt idx="219">
                  <c:v>0.32709882000000001</c:v>
                </c:pt>
                <c:pt idx="220">
                  <c:v>0.32525773899999999</c:v>
                </c:pt>
                <c:pt idx="221">
                  <c:v>0.32525773899999999</c:v>
                </c:pt>
                <c:pt idx="222">
                  <c:v>0.32157557599999997</c:v>
                </c:pt>
                <c:pt idx="223">
                  <c:v>0.322189269</c:v>
                </c:pt>
                <c:pt idx="224">
                  <c:v>0.32096188199999998</c:v>
                </c:pt>
                <c:pt idx="225">
                  <c:v>0.31789341199999999</c:v>
                </c:pt>
                <c:pt idx="226">
                  <c:v>0.31850710599999998</c:v>
                </c:pt>
                <c:pt idx="227">
                  <c:v>0.31482494300000002</c:v>
                </c:pt>
                <c:pt idx="228">
                  <c:v>0.31482494300000002</c:v>
                </c:pt>
                <c:pt idx="229">
                  <c:v>0.312983862</c:v>
                </c:pt>
                <c:pt idx="230">
                  <c:v>0.312370168</c:v>
                </c:pt>
              </c:numCache>
            </c:numRef>
          </c:yVal>
          <c:smooth val="1"/>
          <c:extLst>
            <c:ext xmlns:c16="http://schemas.microsoft.com/office/drawing/2014/chart" uri="{C3380CC4-5D6E-409C-BE32-E72D297353CC}">
              <c16:uniqueId val="{00000001-9CBD-4194-A592-D60D92C5EA66}"/>
            </c:ext>
          </c:extLst>
        </c:ser>
        <c:ser>
          <c:idx val="2"/>
          <c:order val="2"/>
          <c:tx>
            <c:strRef>
              <c:f>'Curves (Outdoor)'!$E$4:$F$4</c:f>
              <c:strCache>
                <c:ptCount val="1"/>
                <c:pt idx="0">
                  <c:v>1,3</c:v>
                </c:pt>
              </c:strCache>
            </c:strRef>
          </c:tx>
          <c:marker>
            <c:symbol val="none"/>
          </c:marker>
          <c:xVal>
            <c:numRef>
              <c:f>'Curves (Outdoor)'!$F$24:$F$263</c:f>
              <c:numCache>
                <c:formatCode>General</c:formatCode>
                <c:ptCount val="240"/>
                <c:pt idx="1">
                  <c:v>3.7544380000000001E-3</c:v>
                </c:pt>
                <c:pt idx="2">
                  <c:v>0.13515976399999999</c:v>
                </c:pt>
                <c:pt idx="3">
                  <c:v>0.27970562399999999</c:v>
                </c:pt>
                <c:pt idx="4">
                  <c:v>0.42612870200000003</c:v>
                </c:pt>
                <c:pt idx="5">
                  <c:v>0.57067456100000002</c:v>
                </c:pt>
                <c:pt idx="6">
                  <c:v>0.71709763900000001</c:v>
                </c:pt>
                <c:pt idx="7">
                  <c:v>0.86164349799999995</c:v>
                </c:pt>
                <c:pt idx="8">
                  <c:v>1.008066576</c:v>
                </c:pt>
                <c:pt idx="9">
                  <c:v>1.1526124360000001</c:v>
                </c:pt>
                <c:pt idx="10">
                  <c:v>1.2990355140000001</c:v>
                </c:pt>
                <c:pt idx="11">
                  <c:v>1.443581373</c:v>
                </c:pt>
                <c:pt idx="12">
                  <c:v>1.590004451</c:v>
                </c:pt>
                <c:pt idx="13">
                  <c:v>1.736427529</c:v>
                </c:pt>
                <c:pt idx="14">
                  <c:v>1.882850607</c:v>
                </c:pt>
                <c:pt idx="15">
                  <c:v>2.0292736859999998</c:v>
                </c:pt>
                <c:pt idx="16">
                  <c:v>2.175696764</c:v>
                </c:pt>
                <c:pt idx="17">
                  <c:v>2.3221198420000002</c:v>
                </c:pt>
                <c:pt idx="18">
                  <c:v>2.4535251680000001</c:v>
                </c:pt>
                <c:pt idx="19">
                  <c:v>2.5999482459999999</c:v>
                </c:pt>
                <c:pt idx="20">
                  <c:v>2.7444941059999999</c:v>
                </c:pt>
                <c:pt idx="21">
                  <c:v>2.8758994320000002</c:v>
                </c:pt>
                <c:pt idx="22">
                  <c:v>3.02232251</c:v>
                </c:pt>
                <c:pt idx="23">
                  <c:v>3.1687455889999998</c:v>
                </c:pt>
                <c:pt idx="24">
                  <c:v>3.315168667</c:v>
                </c:pt>
                <c:pt idx="25">
                  <c:v>3.459714526</c:v>
                </c:pt>
                <c:pt idx="26">
                  <c:v>3.6061376040000002</c:v>
                </c:pt>
                <c:pt idx="27">
                  <c:v>3.7525606819999999</c:v>
                </c:pt>
                <c:pt idx="28">
                  <c:v>3.8971065409999999</c:v>
                </c:pt>
                <c:pt idx="29">
                  <c:v>4.0435296190000001</c:v>
                </c:pt>
                <c:pt idx="30">
                  <c:v>4.1899526979999999</c:v>
                </c:pt>
                <c:pt idx="31">
                  <c:v>4.3344985569999999</c:v>
                </c:pt>
                <c:pt idx="32">
                  <c:v>4.4659038830000002</c:v>
                </c:pt>
                <c:pt idx="33">
                  <c:v>4.6104497430000002</c:v>
                </c:pt>
                <c:pt idx="34">
                  <c:v>4.7418550689999996</c:v>
                </c:pt>
                <c:pt idx="35">
                  <c:v>4.873260396</c:v>
                </c:pt>
                <c:pt idx="36">
                  <c:v>5.0196834739999998</c:v>
                </c:pt>
                <c:pt idx="37">
                  <c:v>5.1510888000000001</c:v>
                </c:pt>
                <c:pt idx="38">
                  <c:v>5.2975118779999999</c:v>
                </c:pt>
                <c:pt idx="39">
                  <c:v>5.4439349569999997</c:v>
                </c:pt>
                <c:pt idx="40">
                  <c:v>5.5753402830000001</c:v>
                </c:pt>
                <c:pt idx="41">
                  <c:v>5.7217633609999998</c:v>
                </c:pt>
                <c:pt idx="42">
                  <c:v>5.8663092199999998</c:v>
                </c:pt>
                <c:pt idx="43">
                  <c:v>6.0127322989999996</c:v>
                </c:pt>
                <c:pt idx="44">
                  <c:v>6.1591553770000003</c:v>
                </c:pt>
                <c:pt idx="45">
                  <c:v>6.305578455</c:v>
                </c:pt>
                <c:pt idx="46">
                  <c:v>6.4520015329999998</c:v>
                </c:pt>
                <c:pt idx="47">
                  <c:v>6.5834068600000002</c:v>
                </c:pt>
                <c:pt idx="48">
                  <c:v>6.729829938</c:v>
                </c:pt>
                <c:pt idx="49">
                  <c:v>6.8762530159999997</c:v>
                </c:pt>
                <c:pt idx="50">
                  <c:v>7.0226760940000004</c:v>
                </c:pt>
                <c:pt idx="51">
                  <c:v>7.1690991720000001</c:v>
                </c:pt>
                <c:pt idx="52">
                  <c:v>7.3155222499999999</c:v>
                </c:pt>
                <c:pt idx="53">
                  <c:v>7.4600681089999998</c:v>
                </c:pt>
                <c:pt idx="54">
                  <c:v>7.6064911879999997</c:v>
                </c:pt>
                <c:pt idx="55">
                  <c:v>7.7529142660000003</c:v>
                </c:pt>
                <c:pt idx="56">
                  <c:v>7.8843195919999998</c:v>
                </c:pt>
                <c:pt idx="57">
                  <c:v>8.0307426700000004</c:v>
                </c:pt>
                <c:pt idx="58">
                  <c:v>8.1771657490000003</c:v>
                </c:pt>
                <c:pt idx="59">
                  <c:v>8.323588827</c:v>
                </c:pt>
                <c:pt idx="60">
                  <c:v>8.4700119049999998</c:v>
                </c:pt>
                <c:pt idx="61">
                  <c:v>8.6164349829999995</c:v>
                </c:pt>
                <c:pt idx="62">
                  <c:v>8.7628580609999993</c:v>
                </c:pt>
                <c:pt idx="63">
                  <c:v>8.9092811390000008</c:v>
                </c:pt>
                <c:pt idx="64">
                  <c:v>9.0557042170000006</c:v>
                </c:pt>
                <c:pt idx="65">
                  <c:v>9.2021272960000005</c:v>
                </c:pt>
                <c:pt idx="66">
                  <c:v>9.3335326219999999</c:v>
                </c:pt>
                <c:pt idx="67">
                  <c:v>9.4799556999999997</c:v>
                </c:pt>
                <c:pt idx="68">
                  <c:v>9.6263787779999994</c:v>
                </c:pt>
                <c:pt idx="69">
                  <c:v>9.7728018569999993</c:v>
                </c:pt>
                <c:pt idx="70">
                  <c:v>9.9192249350000008</c:v>
                </c:pt>
                <c:pt idx="71">
                  <c:v>10.06564801</c:v>
                </c:pt>
                <c:pt idx="72">
                  <c:v>10.210193869999999</c:v>
                </c:pt>
                <c:pt idx="73">
                  <c:v>10.35473973</c:v>
                </c:pt>
                <c:pt idx="74">
                  <c:v>10.50116281</c:v>
                </c:pt>
                <c:pt idx="75">
                  <c:v>10.64758589</c:v>
                </c:pt>
                <c:pt idx="76">
                  <c:v>10.79400897</c:v>
                </c:pt>
                <c:pt idx="77">
                  <c:v>10.940432039999999</c:v>
                </c:pt>
                <c:pt idx="78">
                  <c:v>11.086855119999999</c:v>
                </c:pt>
                <c:pt idx="79">
                  <c:v>11.233278200000001</c:v>
                </c:pt>
                <c:pt idx="80">
                  <c:v>11.379701280000001</c:v>
                </c:pt>
                <c:pt idx="81">
                  <c:v>11.52424714</c:v>
                </c:pt>
                <c:pt idx="82">
                  <c:v>11.655652460000001</c:v>
                </c:pt>
                <c:pt idx="83">
                  <c:v>11.80019832</c:v>
                </c:pt>
                <c:pt idx="84">
                  <c:v>11.93160365</c:v>
                </c:pt>
                <c:pt idx="85">
                  <c:v>12.078026729999999</c:v>
                </c:pt>
                <c:pt idx="86">
                  <c:v>12.22257259</c:v>
                </c:pt>
                <c:pt idx="87">
                  <c:v>12.36899567</c:v>
                </c:pt>
                <c:pt idx="88">
                  <c:v>12.515418739999999</c:v>
                </c:pt>
                <c:pt idx="89">
                  <c:v>12.6599646</c:v>
                </c:pt>
                <c:pt idx="90">
                  <c:v>12.804510459999999</c:v>
                </c:pt>
                <c:pt idx="91">
                  <c:v>12.950933539999999</c:v>
                </c:pt>
                <c:pt idx="92">
                  <c:v>13.0954794</c:v>
                </c:pt>
                <c:pt idx="93">
                  <c:v>13.22688473</c:v>
                </c:pt>
                <c:pt idx="94">
                  <c:v>13.37143058</c:v>
                </c:pt>
                <c:pt idx="95">
                  <c:v>13.50283591</c:v>
                </c:pt>
                <c:pt idx="96">
                  <c:v>13.647381770000001</c:v>
                </c:pt>
                <c:pt idx="97">
                  <c:v>13.793804850000001</c:v>
                </c:pt>
                <c:pt idx="98">
                  <c:v>13.93835071</c:v>
                </c:pt>
                <c:pt idx="99">
                  <c:v>14.082896570000001</c:v>
                </c:pt>
                <c:pt idx="100">
                  <c:v>14.22744243</c:v>
                </c:pt>
                <c:pt idx="101">
                  <c:v>14.371988290000001</c:v>
                </c:pt>
                <c:pt idx="102">
                  <c:v>14.516534139999999</c:v>
                </c:pt>
                <c:pt idx="103">
                  <c:v>14.659202779999999</c:v>
                </c:pt>
                <c:pt idx="104">
                  <c:v>14.80187143</c:v>
                </c:pt>
                <c:pt idx="105">
                  <c:v>14.94454007</c:v>
                </c:pt>
                <c:pt idx="106">
                  <c:v>15.08908592</c:v>
                </c:pt>
                <c:pt idx="107">
                  <c:v>15.229877350000001</c:v>
                </c:pt>
                <c:pt idx="108">
                  <c:v>15.372545990000001</c:v>
                </c:pt>
                <c:pt idx="109">
                  <c:v>15.51333741</c:v>
                </c:pt>
                <c:pt idx="110">
                  <c:v>15.65225161</c:v>
                </c:pt>
                <c:pt idx="111">
                  <c:v>15.79304303</c:v>
                </c:pt>
                <c:pt idx="112">
                  <c:v>15.930080009999999</c:v>
                </c:pt>
                <c:pt idx="113">
                  <c:v>16.067117</c:v>
                </c:pt>
                <c:pt idx="114">
                  <c:v>16.20227676</c:v>
                </c:pt>
                <c:pt idx="115">
                  <c:v>16.337436530000002</c:v>
                </c:pt>
                <c:pt idx="116">
                  <c:v>16.472596289999998</c:v>
                </c:pt>
                <c:pt idx="117">
                  <c:v>16.605878839999999</c:v>
                </c:pt>
                <c:pt idx="118">
                  <c:v>16.7504247</c:v>
                </c:pt>
                <c:pt idx="119">
                  <c:v>16.881830019999999</c:v>
                </c:pt>
                <c:pt idx="120">
                  <c:v>17.024498659999999</c:v>
                </c:pt>
                <c:pt idx="121">
                  <c:v>17.165290079999998</c:v>
                </c:pt>
                <c:pt idx="122">
                  <c:v>17.304204290000001</c:v>
                </c:pt>
                <c:pt idx="123">
                  <c:v>17.441241269999999</c:v>
                </c:pt>
                <c:pt idx="124">
                  <c:v>17.57640103</c:v>
                </c:pt>
                <c:pt idx="125">
                  <c:v>17.70968358</c:v>
                </c:pt>
                <c:pt idx="126">
                  <c:v>17.85235222</c:v>
                </c:pt>
                <c:pt idx="127">
                  <c:v>17.99314364</c:v>
                </c:pt>
                <c:pt idx="128">
                  <c:v>18.130180620000001</c:v>
                </c:pt>
                <c:pt idx="129">
                  <c:v>18.263463170000001</c:v>
                </c:pt>
                <c:pt idx="130">
                  <c:v>18.394868500000001</c:v>
                </c:pt>
                <c:pt idx="131">
                  <c:v>18.5337827</c:v>
                </c:pt>
                <c:pt idx="132">
                  <c:v>18.66894246</c:v>
                </c:pt>
                <c:pt idx="133">
                  <c:v>18.80034779</c:v>
                </c:pt>
                <c:pt idx="134">
                  <c:v>18.937384770000001</c:v>
                </c:pt>
                <c:pt idx="135">
                  <c:v>19.070667319999998</c:v>
                </c:pt>
                <c:pt idx="136">
                  <c:v>19.2077043</c:v>
                </c:pt>
                <c:pt idx="137">
                  <c:v>19.339109629999999</c:v>
                </c:pt>
                <c:pt idx="138">
                  <c:v>19.47426939</c:v>
                </c:pt>
                <c:pt idx="139">
                  <c:v>19.613183599999999</c:v>
                </c:pt>
                <c:pt idx="140">
                  <c:v>19.744588920000002</c:v>
                </c:pt>
                <c:pt idx="141">
                  <c:v>19.875994250000002</c:v>
                </c:pt>
                <c:pt idx="142">
                  <c:v>20.00739957</c:v>
                </c:pt>
                <c:pt idx="143">
                  <c:v>20.1388049</c:v>
                </c:pt>
                <c:pt idx="144">
                  <c:v>20.27021023</c:v>
                </c:pt>
                <c:pt idx="145">
                  <c:v>20.401615549999999</c:v>
                </c:pt>
                <c:pt idx="146">
                  <c:v>20.534898099999999</c:v>
                </c:pt>
                <c:pt idx="147">
                  <c:v>20.666303429999999</c:v>
                </c:pt>
                <c:pt idx="148">
                  <c:v>20.799585969999999</c:v>
                </c:pt>
                <c:pt idx="149">
                  <c:v>20.93286852</c:v>
                </c:pt>
                <c:pt idx="150">
                  <c:v>21.064273839999998</c:v>
                </c:pt>
                <c:pt idx="151">
                  <c:v>21.195679169999998</c:v>
                </c:pt>
                <c:pt idx="152">
                  <c:v>21.327084500000002</c:v>
                </c:pt>
                <c:pt idx="153">
                  <c:v>21.45848982</c:v>
                </c:pt>
                <c:pt idx="154">
                  <c:v>21.58989515</c:v>
                </c:pt>
                <c:pt idx="155">
                  <c:v>21.72130048</c:v>
                </c:pt>
                <c:pt idx="156">
                  <c:v>21.852705799999999</c:v>
                </c:pt>
                <c:pt idx="157">
                  <c:v>21.984111129999999</c:v>
                </c:pt>
                <c:pt idx="158">
                  <c:v>22.115516459999998</c:v>
                </c:pt>
                <c:pt idx="159">
                  <c:v>22.246921780000001</c:v>
                </c:pt>
                <c:pt idx="160">
                  <c:v>22.378327110000001</c:v>
                </c:pt>
                <c:pt idx="161">
                  <c:v>22.509732440000001</c:v>
                </c:pt>
                <c:pt idx="162">
                  <c:v>22.641137759999999</c:v>
                </c:pt>
                <c:pt idx="163">
                  <c:v>22.772543089999999</c:v>
                </c:pt>
                <c:pt idx="164">
                  <c:v>22.903948419999999</c:v>
                </c:pt>
                <c:pt idx="165">
                  <c:v>23.035353740000001</c:v>
                </c:pt>
                <c:pt idx="166">
                  <c:v>23.166759070000001</c:v>
                </c:pt>
                <c:pt idx="167">
                  <c:v>23.298164400000001</c:v>
                </c:pt>
                <c:pt idx="168">
                  <c:v>23.42956972</c:v>
                </c:pt>
                <c:pt idx="169">
                  <c:v>23.56097505</c:v>
                </c:pt>
                <c:pt idx="170">
                  <c:v>23.692380369999999</c:v>
                </c:pt>
                <c:pt idx="171">
                  <c:v>23.823785699999998</c:v>
                </c:pt>
                <c:pt idx="172">
                  <c:v>23.955191030000002</c:v>
                </c:pt>
                <c:pt idx="173">
                  <c:v>24.086596350000001</c:v>
                </c:pt>
                <c:pt idx="174">
                  <c:v>24.21800168</c:v>
                </c:pt>
                <c:pt idx="175">
                  <c:v>24.34940701</c:v>
                </c:pt>
                <c:pt idx="176">
                  <c:v>24.480812329999999</c:v>
                </c:pt>
                <c:pt idx="177">
                  <c:v>24.612217659999999</c:v>
                </c:pt>
                <c:pt idx="178">
                  <c:v>24.743622989999999</c:v>
                </c:pt>
                <c:pt idx="179">
                  <c:v>24.875028310000001</c:v>
                </c:pt>
                <c:pt idx="180">
                  <c:v>25.006433640000001</c:v>
                </c:pt>
                <c:pt idx="181">
                  <c:v>25.137838970000001</c:v>
                </c:pt>
                <c:pt idx="182">
                  <c:v>25.26924429</c:v>
                </c:pt>
                <c:pt idx="183">
                  <c:v>25.400649619999999</c:v>
                </c:pt>
                <c:pt idx="184">
                  <c:v>25.532054949999999</c:v>
                </c:pt>
                <c:pt idx="185">
                  <c:v>25.663460270000002</c:v>
                </c:pt>
                <c:pt idx="186">
                  <c:v>25.794865600000001</c:v>
                </c:pt>
                <c:pt idx="187">
                  <c:v>25.926270930000001</c:v>
                </c:pt>
                <c:pt idx="188">
                  <c:v>26.05767625</c:v>
                </c:pt>
                <c:pt idx="189">
                  <c:v>26.18908158</c:v>
                </c:pt>
                <c:pt idx="190">
                  <c:v>26.32048691</c:v>
                </c:pt>
                <c:pt idx="191">
                  <c:v>26.451892229999999</c:v>
                </c:pt>
                <c:pt idx="192">
                  <c:v>26.583297559999998</c:v>
                </c:pt>
                <c:pt idx="193">
                  <c:v>26.714702890000002</c:v>
                </c:pt>
                <c:pt idx="194">
                  <c:v>26.846108210000001</c:v>
                </c:pt>
                <c:pt idx="195">
                  <c:v>26.97751354</c:v>
                </c:pt>
                <c:pt idx="196">
                  <c:v>27.108918859999999</c:v>
                </c:pt>
                <c:pt idx="197">
                  <c:v>27.240324189999999</c:v>
                </c:pt>
                <c:pt idx="198">
                  <c:v>27.371729519999999</c:v>
                </c:pt>
                <c:pt idx="199">
                  <c:v>27.503134840000001</c:v>
                </c:pt>
                <c:pt idx="200">
                  <c:v>27.634540170000001</c:v>
                </c:pt>
                <c:pt idx="201">
                  <c:v>27.765945500000001</c:v>
                </c:pt>
                <c:pt idx="202">
                  <c:v>27.89735082</c:v>
                </c:pt>
                <c:pt idx="203">
                  <c:v>28.02875615</c:v>
                </c:pt>
                <c:pt idx="204">
                  <c:v>28.160161479999999</c:v>
                </c:pt>
                <c:pt idx="205">
                  <c:v>28.291566799999998</c:v>
                </c:pt>
                <c:pt idx="206">
                  <c:v>28.422972130000002</c:v>
                </c:pt>
                <c:pt idx="207">
                  <c:v>28.554377460000001</c:v>
                </c:pt>
                <c:pt idx="208">
                  <c:v>28.68578278</c:v>
                </c:pt>
                <c:pt idx="209">
                  <c:v>28.81718811</c:v>
                </c:pt>
                <c:pt idx="210">
                  <c:v>28.94859344</c:v>
                </c:pt>
                <c:pt idx="211">
                  <c:v>29.079998759999999</c:v>
                </c:pt>
                <c:pt idx="212">
                  <c:v>29.211404089999998</c:v>
                </c:pt>
                <c:pt idx="213">
                  <c:v>29.342809419999998</c:v>
                </c:pt>
                <c:pt idx="214">
                  <c:v>29.474214740000001</c:v>
                </c:pt>
                <c:pt idx="215">
                  <c:v>29.605620070000001</c:v>
                </c:pt>
                <c:pt idx="216">
                  <c:v>29.7370254</c:v>
                </c:pt>
                <c:pt idx="217">
                  <c:v>29.868430719999999</c:v>
                </c:pt>
                <c:pt idx="218">
                  <c:v>29.999836049999999</c:v>
                </c:pt>
                <c:pt idx="219">
                  <c:v>30.131241379999999</c:v>
                </c:pt>
                <c:pt idx="220">
                  <c:v>30.262646700000001</c:v>
                </c:pt>
                <c:pt idx="221">
                  <c:v>30.394052030000001</c:v>
                </c:pt>
                <c:pt idx="222">
                  <c:v>30.52545735</c:v>
                </c:pt>
                <c:pt idx="223">
                  <c:v>30.65686268</c:v>
                </c:pt>
                <c:pt idx="224">
                  <c:v>30.788268009999999</c:v>
                </c:pt>
                <c:pt idx="225">
                  <c:v>30.919673329999998</c:v>
                </c:pt>
                <c:pt idx="226">
                  <c:v>31.051078660000002</c:v>
                </c:pt>
                <c:pt idx="227">
                  <c:v>31.182483990000001</c:v>
                </c:pt>
                <c:pt idx="228">
                  <c:v>31.31388931</c:v>
                </c:pt>
                <c:pt idx="229">
                  <c:v>31.44529464</c:v>
                </c:pt>
                <c:pt idx="230">
                  <c:v>31.57669997</c:v>
                </c:pt>
              </c:numCache>
            </c:numRef>
          </c:xVal>
          <c:yVal>
            <c:numRef>
              <c:f>'Curves (Outdoor)'!$E$24:$E$263</c:f>
              <c:numCache>
                <c:formatCode>General</c:formatCode>
                <c:ptCount val="240"/>
                <c:pt idx="1">
                  <c:v>9.2864152840000003</c:v>
                </c:pt>
                <c:pt idx="2">
                  <c:v>9.2864152840000003</c:v>
                </c:pt>
                <c:pt idx="3">
                  <c:v>9.2864152840000003</c:v>
                </c:pt>
                <c:pt idx="4">
                  <c:v>9.2870289770000003</c:v>
                </c:pt>
                <c:pt idx="5">
                  <c:v>9.2864152840000003</c:v>
                </c:pt>
                <c:pt idx="6">
                  <c:v>9.2864152840000003</c:v>
                </c:pt>
                <c:pt idx="7">
                  <c:v>9.2858015900000002</c:v>
                </c:pt>
                <c:pt idx="8">
                  <c:v>9.2858015900000002</c:v>
                </c:pt>
                <c:pt idx="9">
                  <c:v>9.2851878960000001</c:v>
                </c:pt>
                <c:pt idx="10">
                  <c:v>9.2845742019999999</c:v>
                </c:pt>
                <c:pt idx="11">
                  <c:v>9.2839605079999998</c:v>
                </c:pt>
                <c:pt idx="12">
                  <c:v>9.2839605079999998</c:v>
                </c:pt>
                <c:pt idx="13">
                  <c:v>9.2833468139999997</c:v>
                </c:pt>
                <c:pt idx="14">
                  <c:v>9.2833468139999997</c:v>
                </c:pt>
                <c:pt idx="15">
                  <c:v>9.2833468139999997</c:v>
                </c:pt>
                <c:pt idx="16">
                  <c:v>9.2839605079999998</c:v>
                </c:pt>
                <c:pt idx="17">
                  <c:v>9.2839605079999998</c:v>
                </c:pt>
                <c:pt idx="18">
                  <c:v>9.2839605079999998</c:v>
                </c:pt>
                <c:pt idx="19">
                  <c:v>9.2833468139999997</c:v>
                </c:pt>
                <c:pt idx="20">
                  <c:v>9.2839605079999998</c:v>
                </c:pt>
                <c:pt idx="21">
                  <c:v>9.2833468139999997</c:v>
                </c:pt>
                <c:pt idx="22">
                  <c:v>9.2833468139999997</c:v>
                </c:pt>
                <c:pt idx="23">
                  <c:v>9.2827331199999996</c:v>
                </c:pt>
                <c:pt idx="24">
                  <c:v>9.2827331199999996</c:v>
                </c:pt>
                <c:pt idx="25">
                  <c:v>9.2827331199999996</c:v>
                </c:pt>
                <c:pt idx="26">
                  <c:v>9.2821194269999996</c:v>
                </c:pt>
                <c:pt idx="27">
                  <c:v>9.2815057329999995</c:v>
                </c:pt>
                <c:pt idx="28">
                  <c:v>9.2808920389999994</c:v>
                </c:pt>
                <c:pt idx="29">
                  <c:v>9.2802783449999993</c:v>
                </c:pt>
                <c:pt idx="30">
                  <c:v>9.2802783449999993</c:v>
                </c:pt>
                <c:pt idx="31">
                  <c:v>9.2802783449999993</c:v>
                </c:pt>
                <c:pt idx="32">
                  <c:v>9.2796646509999992</c:v>
                </c:pt>
                <c:pt idx="33">
                  <c:v>9.2796646509999992</c:v>
                </c:pt>
                <c:pt idx="34">
                  <c:v>9.2796646509999992</c:v>
                </c:pt>
                <c:pt idx="35">
                  <c:v>9.2796646509999992</c:v>
                </c:pt>
                <c:pt idx="36">
                  <c:v>9.2790509570000008</c:v>
                </c:pt>
                <c:pt idx="37">
                  <c:v>9.2784372640000008</c:v>
                </c:pt>
                <c:pt idx="38">
                  <c:v>9.2784372640000008</c:v>
                </c:pt>
                <c:pt idx="39">
                  <c:v>9.2778235700000007</c:v>
                </c:pt>
                <c:pt idx="40">
                  <c:v>9.2778235700000007</c:v>
                </c:pt>
                <c:pt idx="41">
                  <c:v>9.2772098760000006</c:v>
                </c:pt>
                <c:pt idx="42">
                  <c:v>9.2772098760000006</c:v>
                </c:pt>
                <c:pt idx="43">
                  <c:v>9.2765961820000005</c:v>
                </c:pt>
                <c:pt idx="44">
                  <c:v>9.2759824880000004</c:v>
                </c:pt>
                <c:pt idx="45">
                  <c:v>9.2747551000000001</c:v>
                </c:pt>
                <c:pt idx="46">
                  <c:v>9.2747551000000001</c:v>
                </c:pt>
                <c:pt idx="47">
                  <c:v>9.273527713</c:v>
                </c:pt>
                <c:pt idx="48">
                  <c:v>9.273527713</c:v>
                </c:pt>
                <c:pt idx="49">
                  <c:v>9.273527713</c:v>
                </c:pt>
                <c:pt idx="50">
                  <c:v>9.273527713</c:v>
                </c:pt>
                <c:pt idx="51">
                  <c:v>9.273527713</c:v>
                </c:pt>
                <c:pt idx="52">
                  <c:v>9.273527713</c:v>
                </c:pt>
                <c:pt idx="53">
                  <c:v>9.2729140189999999</c:v>
                </c:pt>
                <c:pt idx="54">
                  <c:v>9.2723003249999998</c:v>
                </c:pt>
                <c:pt idx="55">
                  <c:v>9.2716866309999997</c:v>
                </c:pt>
                <c:pt idx="56">
                  <c:v>9.2716866309999997</c:v>
                </c:pt>
                <c:pt idx="57">
                  <c:v>9.2710729369999996</c:v>
                </c:pt>
                <c:pt idx="58">
                  <c:v>9.2710729369999996</c:v>
                </c:pt>
                <c:pt idx="59">
                  <c:v>9.2704592439999995</c:v>
                </c:pt>
                <c:pt idx="60">
                  <c:v>9.2698455499999994</c:v>
                </c:pt>
                <c:pt idx="61">
                  <c:v>9.2692318559999993</c:v>
                </c:pt>
                <c:pt idx="62">
                  <c:v>9.2686181619999992</c:v>
                </c:pt>
                <c:pt idx="63">
                  <c:v>9.2680044680000009</c:v>
                </c:pt>
                <c:pt idx="64">
                  <c:v>9.2673907740000008</c:v>
                </c:pt>
                <c:pt idx="65">
                  <c:v>9.2673907740000008</c:v>
                </c:pt>
                <c:pt idx="66">
                  <c:v>9.2667770800000007</c:v>
                </c:pt>
                <c:pt idx="67">
                  <c:v>9.2667770800000007</c:v>
                </c:pt>
                <c:pt idx="68">
                  <c:v>9.2661633870000006</c:v>
                </c:pt>
                <c:pt idx="69">
                  <c:v>9.2655496930000005</c:v>
                </c:pt>
                <c:pt idx="70">
                  <c:v>9.2649359990000004</c:v>
                </c:pt>
                <c:pt idx="71">
                  <c:v>9.2643223050000003</c:v>
                </c:pt>
                <c:pt idx="72">
                  <c:v>9.2637086110000002</c:v>
                </c:pt>
                <c:pt idx="73">
                  <c:v>9.2630949170000001</c:v>
                </c:pt>
                <c:pt idx="74">
                  <c:v>9.2624812240000001</c:v>
                </c:pt>
                <c:pt idx="75">
                  <c:v>9.26186753</c:v>
                </c:pt>
                <c:pt idx="76">
                  <c:v>9.2606401419999997</c:v>
                </c:pt>
                <c:pt idx="77">
                  <c:v>9.2587990599999994</c:v>
                </c:pt>
                <c:pt idx="78">
                  <c:v>9.2581853669999994</c:v>
                </c:pt>
                <c:pt idx="79">
                  <c:v>9.2563442850000008</c:v>
                </c:pt>
                <c:pt idx="80">
                  <c:v>9.2551168970000006</c:v>
                </c:pt>
                <c:pt idx="81">
                  <c:v>9.2545032040000006</c:v>
                </c:pt>
                <c:pt idx="82">
                  <c:v>9.2532758160000004</c:v>
                </c:pt>
                <c:pt idx="83">
                  <c:v>9.2526621220000003</c:v>
                </c:pt>
                <c:pt idx="84">
                  <c:v>9.251434734</c:v>
                </c:pt>
                <c:pt idx="85">
                  <c:v>9.2502073469999999</c:v>
                </c:pt>
                <c:pt idx="86">
                  <c:v>9.2489799589999997</c:v>
                </c:pt>
                <c:pt idx="87">
                  <c:v>9.2477525709999995</c:v>
                </c:pt>
                <c:pt idx="88">
                  <c:v>9.2452977959999991</c:v>
                </c:pt>
                <c:pt idx="89">
                  <c:v>9.2440704080000007</c:v>
                </c:pt>
                <c:pt idx="90">
                  <c:v>9.2416156330000003</c:v>
                </c:pt>
                <c:pt idx="91">
                  <c:v>9.239774551</c:v>
                </c:pt>
                <c:pt idx="92">
                  <c:v>9.2379334699999998</c:v>
                </c:pt>
                <c:pt idx="93">
                  <c:v>9.2354786939999993</c:v>
                </c:pt>
                <c:pt idx="94">
                  <c:v>9.2324102250000006</c:v>
                </c:pt>
                <c:pt idx="95">
                  <c:v>9.2305691440000004</c:v>
                </c:pt>
                <c:pt idx="96">
                  <c:v>9.2275006739999998</c:v>
                </c:pt>
                <c:pt idx="97">
                  <c:v>9.2238185109999993</c:v>
                </c:pt>
                <c:pt idx="98">
                  <c:v>9.2201363480000005</c:v>
                </c:pt>
                <c:pt idx="99">
                  <c:v>9.2158404909999998</c:v>
                </c:pt>
                <c:pt idx="100">
                  <c:v>9.2103172470000008</c:v>
                </c:pt>
                <c:pt idx="101">
                  <c:v>9.2035666139999996</c:v>
                </c:pt>
                <c:pt idx="102">
                  <c:v>9.194361207</c:v>
                </c:pt>
                <c:pt idx="103">
                  <c:v>9.1845421050000002</c:v>
                </c:pt>
                <c:pt idx="104">
                  <c:v>9.171654534</c:v>
                </c:pt>
                <c:pt idx="105">
                  <c:v>9.1569258819999995</c:v>
                </c:pt>
                <c:pt idx="106">
                  <c:v>9.1397424540000003</c:v>
                </c:pt>
                <c:pt idx="107">
                  <c:v>9.1213316389999992</c:v>
                </c:pt>
                <c:pt idx="108">
                  <c:v>9.0998523539999994</c:v>
                </c:pt>
                <c:pt idx="109">
                  <c:v>9.0759182939999992</c:v>
                </c:pt>
                <c:pt idx="110">
                  <c:v>9.0489157650000003</c:v>
                </c:pt>
                <c:pt idx="111">
                  <c:v>9.0188447669999992</c:v>
                </c:pt>
                <c:pt idx="112">
                  <c:v>8.9863189929999994</c:v>
                </c:pt>
                <c:pt idx="113">
                  <c:v>8.9507247499999991</c:v>
                </c:pt>
                <c:pt idx="114">
                  <c:v>8.9120620370000001</c:v>
                </c:pt>
                <c:pt idx="115">
                  <c:v>8.8697171620000006</c:v>
                </c:pt>
                <c:pt idx="116">
                  <c:v>8.8236901230000004</c:v>
                </c:pt>
                <c:pt idx="117">
                  <c:v>8.7745946159999999</c:v>
                </c:pt>
                <c:pt idx="118">
                  <c:v>8.7150663129999995</c:v>
                </c:pt>
                <c:pt idx="119">
                  <c:v>8.6573790909999992</c:v>
                </c:pt>
                <c:pt idx="120">
                  <c:v>8.5880316860000008</c:v>
                </c:pt>
                <c:pt idx="121">
                  <c:v>8.5131610369999997</c:v>
                </c:pt>
                <c:pt idx="122">
                  <c:v>8.4333808369999996</c:v>
                </c:pt>
                <c:pt idx="123">
                  <c:v>8.3474636990000004</c:v>
                </c:pt>
                <c:pt idx="124">
                  <c:v>8.2560233150000002</c:v>
                </c:pt>
                <c:pt idx="125">
                  <c:v>8.1590596879999993</c:v>
                </c:pt>
                <c:pt idx="126">
                  <c:v>8.0461400199999993</c:v>
                </c:pt>
                <c:pt idx="127">
                  <c:v>7.9264697200000001</c:v>
                </c:pt>
                <c:pt idx="128">
                  <c:v>7.8006624809999998</c:v>
                </c:pt>
                <c:pt idx="129">
                  <c:v>7.6705593859999999</c:v>
                </c:pt>
                <c:pt idx="130">
                  <c:v>7.5343193519999998</c:v>
                </c:pt>
                <c:pt idx="131">
                  <c:v>7.3808958909999998</c:v>
                </c:pt>
                <c:pt idx="132">
                  <c:v>7.2219491839999996</c:v>
                </c:pt>
                <c:pt idx="133">
                  <c:v>7.0580929269999997</c:v>
                </c:pt>
                <c:pt idx="134">
                  <c:v>6.8758258550000004</c:v>
                </c:pt>
                <c:pt idx="135">
                  <c:v>6.6892629259999996</c:v>
                </c:pt>
                <c:pt idx="136">
                  <c:v>6.4861302619999996</c:v>
                </c:pt>
                <c:pt idx="137">
                  <c:v>6.2799291300000002</c:v>
                </c:pt>
                <c:pt idx="138">
                  <c:v>6.0565445699999998</c:v>
                </c:pt>
                <c:pt idx="139">
                  <c:v>5.8184313579999998</c:v>
                </c:pt>
                <c:pt idx="140">
                  <c:v>5.5797044509999996</c:v>
                </c:pt>
                <c:pt idx="141">
                  <c:v>5.3299310560000004</c:v>
                </c:pt>
                <c:pt idx="142">
                  <c:v>5.0703385589999996</c:v>
                </c:pt>
                <c:pt idx="143">
                  <c:v>4.8021543480000002</c:v>
                </c:pt>
                <c:pt idx="144">
                  <c:v>4.5278331989999998</c:v>
                </c:pt>
                <c:pt idx="145">
                  <c:v>4.2363286220000003</c:v>
                </c:pt>
                <c:pt idx="146">
                  <c:v>3.9325501680000001</c:v>
                </c:pt>
                <c:pt idx="147">
                  <c:v>3.6207936940000001</c:v>
                </c:pt>
                <c:pt idx="148">
                  <c:v>3.2955359550000001</c:v>
                </c:pt>
                <c:pt idx="149">
                  <c:v>2.9573906459999999</c:v>
                </c:pt>
                <c:pt idx="150">
                  <c:v>2.6149494789999999</c:v>
                </c:pt>
                <c:pt idx="151">
                  <c:v>2.2718946189999998</c:v>
                </c:pt>
                <c:pt idx="152">
                  <c:v>1.9171795760000001</c:v>
                </c:pt>
                <c:pt idx="153">
                  <c:v>1.5600097580000001</c:v>
                </c:pt>
                <c:pt idx="154">
                  <c:v>1.1936345310000001</c:v>
                </c:pt>
                <c:pt idx="155">
                  <c:v>0.84444273299999995</c:v>
                </c:pt>
                <c:pt idx="156">
                  <c:v>0.51918499399999996</c:v>
                </c:pt>
                <c:pt idx="157">
                  <c:v>0.32648512600000001</c:v>
                </c:pt>
                <c:pt idx="158">
                  <c:v>0.30807431099999999</c:v>
                </c:pt>
                <c:pt idx="159">
                  <c:v>0.30807431099999999</c:v>
                </c:pt>
                <c:pt idx="160">
                  <c:v>0.30807431099999999</c:v>
                </c:pt>
                <c:pt idx="161">
                  <c:v>0.30746061699999999</c:v>
                </c:pt>
                <c:pt idx="162">
                  <c:v>0.30746061699999999</c:v>
                </c:pt>
                <c:pt idx="163">
                  <c:v>0.306233229</c:v>
                </c:pt>
                <c:pt idx="164">
                  <c:v>0.30561953600000002</c:v>
                </c:pt>
                <c:pt idx="165">
                  <c:v>0.30377845399999998</c:v>
                </c:pt>
                <c:pt idx="166">
                  <c:v>0.30377845399999998</c:v>
                </c:pt>
                <c:pt idx="167">
                  <c:v>0.30377845399999998</c:v>
                </c:pt>
                <c:pt idx="168">
                  <c:v>0.30255106599999998</c:v>
                </c:pt>
                <c:pt idx="169">
                  <c:v>0.30316475999999998</c:v>
                </c:pt>
                <c:pt idx="170">
                  <c:v>0.30255106599999998</c:v>
                </c:pt>
                <c:pt idx="171">
                  <c:v>0.30255106599999998</c:v>
                </c:pt>
                <c:pt idx="172">
                  <c:v>0.30193737199999998</c:v>
                </c:pt>
                <c:pt idx="173">
                  <c:v>0.30070998500000001</c:v>
                </c:pt>
                <c:pt idx="174">
                  <c:v>0.30070998500000001</c:v>
                </c:pt>
                <c:pt idx="175">
                  <c:v>0.29948259700000002</c:v>
                </c:pt>
                <c:pt idx="176">
                  <c:v>0.29825520900000002</c:v>
                </c:pt>
                <c:pt idx="177">
                  <c:v>0.29764151500000002</c:v>
                </c:pt>
                <c:pt idx="178">
                  <c:v>0.297027822</c:v>
                </c:pt>
                <c:pt idx="179">
                  <c:v>0.29764151500000002</c:v>
                </c:pt>
                <c:pt idx="180">
                  <c:v>0.297027822</c:v>
                </c:pt>
                <c:pt idx="181">
                  <c:v>0.297027822</c:v>
                </c:pt>
                <c:pt idx="182">
                  <c:v>0.29764151500000002</c:v>
                </c:pt>
                <c:pt idx="183">
                  <c:v>0.296414128</c:v>
                </c:pt>
                <c:pt idx="184">
                  <c:v>0.296414128</c:v>
                </c:pt>
                <c:pt idx="185">
                  <c:v>0.29457304600000001</c:v>
                </c:pt>
                <c:pt idx="186">
                  <c:v>0.29457304600000001</c:v>
                </c:pt>
                <c:pt idx="187">
                  <c:v>0.29518674</c:v>
                </c:pt>
                <c:pt idx="188">
                  <c:v>0.29518674</c:v>
                </c:pt>
                <c:pt idx="189">
                  <c:v>0.29518674</c:v>
                </c:pt>
                <c:pt idx="190">
                  <c:v>0.29457304600000001</c:v>
                </c:pt>
                <c:pt idx="191">
                  <c:v>0.29334565899999998</c:v>
                </c:pt>
                <c:pt idx="192">
                  <c:v>0.29211827099999998</c:v>
                </c:pt>
                <c:pt idx="193">
                  <c:v>0.29150457699999999</c:v>
                </c:pt>
                <c:pt idx="194">
                  <c:v>0.29211827099999998</c:v>
                </c:pt>
                <c:pt idx="195">
                  <c:v>0.29150457699999999</c:v>
                </c:pt>
                <c:pt idx="196">
                  <c:v>0.29089088299999999</c:v>
                </c:pt>
                <c:pt idx="197">
                  <c:v>0.29027718899999999</c:v>
                </c:pt>
                <c:pt idx="198">
                  <c:v>0.29027718899999999</c:v>
                </c:pt>
                <c:pt idx="199">
                  <c:v>0.29089088299999999</c:v>
                </c:pt>
                <c:pt idx="200">
                  <c:v>0.29089088299999999</c:v>
                </c:pt>
                <c:pt idx="201">
                  <c:v>0.29027718899999999</c:v>
                </c:pt>
                <c:pt idx="202">
                  <c:v>0.29027718899999999</c:v>
                </c:pt>
                <c:pt idx="203">
                  <c:v>0.29089088299999999</c:v>
                </c:pt>
                <c:pt idx="204">
                  <c:v>0.29027718899999999</c:v>
                </c:pt>
                <c:pt idx="205">
                  <c:v>0.28966349499999999</c:v>
                </c:pt>
                <c:pt idx="206">
                  <c:v>0.28966349499999999</c:v>
                </c:pt>
                <c:pt idx="207">
                  <c:v>0.29027718899999999</c:v>
                </c:pt>
                <c:pt idx="208">
                  <c:v>0.28966349499999999</c:v>
                </c:pt>
                <c:pt idx="209">
                  <c:v>0.28966349499999999</c:v>
                </c:pt>
                <c:pt idx="210">
                  <c:v>0.28904980200000002</c:v>
                </c:pt>
                <c:pt idx="211">
                  <c:v>0.28904980200000002</c:v>
                </c:pt>
                <c:pt idx="212">
                  <c:v>0.28966349499999999</c:v>
                </c:pt>
                <c:pt idx="213">
                  <c:v>0.28904980200000002</c:v>
                </c:pt>
                <c:pt idx="214">
                  <c:v>0.28904980200000002</c:v>
                </c:pt>
                <c:pt idx="215">
                  <c:v>0.28843610800000002</c:v>
                </c:pt>
                <c:pt idx="216">
                  <c:v>0.28782241400000003</c:v>
                </c:pt>
                <c:pt idx="217">
                  <c:v>0.28843610800000002</c:v>
                </c:pt>
                <c:pt idx="218">
                  <c:v>0.28782241400000003</c:v>
                </c:pt>
                <c:pt idx="219">
                  <c:v>0.28720871999999997</c:v>
                </c:pt>
                <c:pt idx="220">
                  <c:v>0.28659502599999997</c:v>
                </c:pt>
                <c:pt idx="221">
                  <c:v>0.28659502599999997</c:v>
                </c:pt>
                <c:pt idx="222">
                  <c:v>0.28720871999999997</c:v>
                </c:pt>
                <c:pt idx="223">
                  <c:v>0.28720871999999997</c:v>
                </c:pt>
                <c:pt idx="224">
                  <c:v>0.28720871999999997</c:v>
                </c:pt>
                <c:pt idx="225">
                  <c:v>0.28720871999999997</c:v>
                </c:pt>
                <c:pt idx="226">
                  <c:v>0.28720871999999997</c:v>
                </c:pt>
                <c:pt idx="227">
                  <c:v>0.28659502599999997</c:v>
                </c:pt>
                <c:pt idx="228">
                  <c:v>0.28659502599999997</c:v>
                </c:pt>
                <c:pt idx="229">
                  <c:v>0.28536763900000001</c:v>
                </c:pt>
                <c:pt idx="230">
                  <c:v>0.28536763900000001</c:v>
                </c:pt>
              </c:numCache>
            </c:numRef>
          </c:yVal>
          <c:smooth val="1"/>
          <c:extLst>
            <c:ext xmlns:c16="http://schemas.microsoft.com/office/drawing/2014/chart" uri="{C3380CC4-5D6E-409C-BE32-E72D297353CC}">
              <c16:uniqueId val="{00000002-9CBD-4194-A592-D60D92C5EA66}"/>
            </c:ext>
          </c:extLst>
        </c:ser>
        <c:ser>
          <c:idx val="3"/>
          <c:order val="3"/>
          <c:tx>
            <c:strRef>
              <c:f>'Curves (Outdoor)'!$G$4:$H$4</c:f>
              <c:strCache>
                <c:ptCount val="1"/>
                <c:pt idx="0">
                  <c:v>1,4</c:v>
                </c:pt>
              </c:strCache>
            </c:strRef>
          </c:tx>
          <c:marker>
            <c:symbol val="none"/>
          </c:marker>
          <c:xVal>
            <c:numRef>
              <c:f>'Curves (Outdoor)'!$H$24:$H$263</c:f>
              <c:numCache>
                <c:formatCode>General</c:formatCode>
                <c:ptCount val="240"/>
                <c:pt idx="1">
                  <c:v>1.8772190000000001E-3</c:v>
                </c:pt>
                <c:pt idx="2">
                  <c:v>0.14642307800000001</c:v>
                </c:pt>
                <c:pt idx="3">
                  <c:v>0.29284615600000002</c:v>
                </c:pt>
                <c:pt idx="4">
                  <c:v>0.43739201500000002</c:v>
                </c:pt>
                <c:pt idx="5">
                  <c:v>0.58381509399999998</c:v>
                </c:pt>
                <c:pt idx="6">
                  <c:v>0.73023817199999996</c:v>
                </c:pt>
                <c:pt idx="7">
                  <c:v>0.87478403100000002</c:v>
                </c:pt>
                <c:pt idx="8">
                  <c:v>1.006189357</c:v>
                </c:pt>
                <c:pt idx="9">
                  <c:v>1.1526124360000001</c:v>
                </c:pt>
                <c:pt idx="10">
                  <c:v>1.297158295</c:v>
                </c:pt>
                <c:pt idx="11">
                  <c:v>1.443581373</c:v>
                </c:pt>
                <c:pt idx="12">
                  <c:v>1.590004451</c:v>
                </c:pt>
                <c:pt idx="13">
                  <c:v>1.7345503099999999</c:v>
                </c:pt>
                <c:pt idx="14">
                  <c:v>1.8659556369999999</c:v>
                </c:pt>
                <c:pt idx="15">
                  <c:v>2.0123787150000001</c:v>
                </c:pt>
                <c:pt idx="16">
                  <c:v>2.156924574</c:v>
                </c:pt>
                <c:pt idx="17">
                  <c:v>2.288329901</c:v>
                </c:pt>
                <c:pt idx="18">
                  <c:v>2.4347529790000002</c:v>
                </c:pt>
                <c:pt idx="19">
                  <c:v>2.581176057</c:v>
                </c:pt>
                <c:pt idx="20">
                  <c:v>2.7275991350000002</c:v>
                </c:pt>
                <c:pt idx="21">
                  <c:v>2.8740222129999999</c:v>
                </c:pt>
                <c:pt idx="22">
                  <c:v>3.0204452910000001</c:v>
                </c:pt>
                <c:pt idx="23">
                  <c:v>3.1649911510000002</c:v>
                </c:pt>
                <c:pt idx="24">
                  <c:v>3.296396477</c:v>
                </c:pt>
                <c:pt idx="25">
                  <c:v>3.4428195549999998</c:v>
                </c:pt>
                <c:pt idx="26">
                  <c:v>3.589242633</c:v>
                </c:pt>
                <c:pt idx="27">
                  <c:v>3.72064796</c:v>
                </c:pt>
                <c:pt idx="28">
                  <c:v>3.8670710380000002</c:v>
                </c:pt>
                <c:pt idx="29">
                  <c:v>4.0134941160000004</c:v>
                </c:pt>
                <c:pt idx="30">
                  <c:v>4.1599171940000002</c:v>
                </c:pt>
                <c:pt idx="31">
                  <c:v>4.2913225209999997</c:v>
                </c:pt>
                <c:pt idx="32">
                  <c:v>4.4358683799999996</c:v>
                </c:pt>
                <c:pt idx="33">
                  <c:v>4.5822914580000003</c:v>
                </c:pt>
                <c:pt idx="34">
                  <c:v>4.728714536</c:v>
                </c:pt>
                <c:pt idx="35">
                  <c:v>4.8751376149999999</c:v>
                </c:pt>
                <c:pt idx="36">
                  <c:v>5.0065429410000002</c:v>
                </c:pt>
                <c:pt idx="37">
                  <c:v>5.1510888000000001</c:v>
                </c:pt>
                <c:pt idx="38">
                  <c:v>5.2975118779999999</c:v>
                </c:pt>
                <c:pt idx="39">
                  <c:v>5.4439349569999997</c:v>
                </c:pt>
                <c:pt idx="40">
                  <c:v>5.5753402830000001</c:v>
                </c:pt>
                <c:pt idx="41">
                  <c:v>5.719886142</c:v>
                </c:pt>
                <c:pt idx="42">
                  <c:v>5.8512914690000004</c:v>
                </c:pt>
                <c:pt idx="43">
                  <c:v>5.9977145470000002</c:v>
                </c:pt>
                <c:pt idx="44">
                  <c:v>6.1291198739999997</c:v>
                </c:pt>
                <c:pt idx="45">
                  <c:v>6.2755429520000003</c:v>
                </c:pt>
                <c:pt idx="46">
                  <c:v>6.4069482779999998</c:v>
                </c:pt>
                <c:pt idx="47">
                  <c:v>6.5383536050000002</c:v>
                </c:pt>
                <c:pt idx="48">
                  <c:v>6.6847766829999999</c:v>
                </c:pt>
                <c:pt idx="49">
                  <c:v>6.8311997609999997</c:v>
                </c:pt>
                <c:pt idx="50">
                  <c:v>6.9626050880000001</c:v>
                </c:pt>
                <c:pt idx="51">
                  <c:v>7.1090281659999999</c:v>
                </c:pt>
                <c:pt idx="52">
                  <c:v>7.2554512439999996</c:v>
                </c:pt>
                <c:pt idx="53">
                  <c:v>7.4018743220000003</c:v>
                </c:pt>
                <c:pt idx="54">
                  <c:v>7.5482974</c:v>
                </c:pt>
                <c:pt idx="55">
                  <c:v>7.6947204779999998</c:v>
                </c:pt>
                <c:pt idx="56">
                  <c:v>7.8411435559999996</c:v>
                </c:pt>
                <c:pt idx="57">
                  <c:v>7.9875666350000003</c:v>
                </c:pt>
                <c:pt idx="58">
                  <c:v>8.1339897130000001</c:v>
                </c:pt>
                <c:pt idx="59">
                  <c:v>8.2804127909999998</c:v>
                </c:pt>
                <c:pt idx="60">
                  <c:v>8.4268358689999996</c:v>
                </c:pt>
                <c:pt idx="61">
                  <c:v>8.5582411960000009</c:v>
                </c:pt>
                <c:pt idx="62">
                  <c:v>8.7046642740000006</c:v>
                </c:pt>
                <c:pt idx="63">
                  <c:v>8.8510873520000004</c:v>
                </c:pt>
                <c:pt idx="64">
                  <c:v>8.9975104300000002</c:v>
                </c:pt>
                <c:pt idx="65">
                  <c:v>9.1289157559999996</c:v>
                </c:pt>
                <c:pt idx="66">
                  <c:v>9.2734616160000005</c:v>
                </c:pt>
                <c:pt idx="67">
                  <c:v>9.404866942</c:v>
                </c:pt>
                <c:pt idx="68">
                  <c:v>9.5512900199999997</c:v>
                </c:pt>
                <c:pt idx="69">
                  <c:v>9.6958358800000006</c:v>
                </c:pt>
                <c:pt idx="70">
                  <c:v>9.8272412060000001</c:v>
                </c:pt>
                <c:pt idx="71">
                  <c:v>9.9717870649999991</c:v>
                </c:pt>
                <c:pt idx="72">
                  <c:v>10.10319239</c:v>
                </c:pt>
                <c:pt idx="73">
                  <c:v>10.24961547</c:v>
                </c:pt>
                <c:pt idx="74">
                  <c:v>10.394161329999999</c:v>
                </c:pt>
                <c:pt idx="75">
                  <c:v>10.525566660000001</c:v>
                </c:pt>
                <c:pt idx="76">
                  <c:v>10.67198973</c:v>
                </c:pt>
                <c:pt idx="77">
                  <c:v>10.81841281</c:v>
                </c:pt>
                <c:pt idx="78">
                  <c:v>10.96483589</c:v>
                </c:pt>
                <c:pt idx="79">
                  <c:v>11.11125897</c:v>
                </c:pt>
                <c:pt idx="80">
                  <c:v>11.25768205</c:v>
                </c:pt>
                <c:pt idx="81">
                  <c:v>11.404105120000001</c:v>
                </c:pt>
                <c:pt idx="82">
                  <c:v>11.5505282</c:v>
                </c:pt>
                <c:pt idx="83">
                  <c:v>11.69695128</c:v>
                </c:pt>
                <c:pt idx="84">
                  <c:v>11.84149714</c:v>
                </c:pt>
                <c:pt idx="85">
                  <c:v>11.987920219999999</c:v>
                </c:pt>
                <c:pt idx="86">
                  <c:v>12.134343299999999</c:v>
                </c:pt>
                <c:pt idx="87">
                  <c:v>12.28076637</c:v>
                </c:pt>
                <c:pt idx="88">
                  <c:v>12.425312229999999</c:v>
                </c:pt>
                <c:pt idx="89">
                  <c:v>12.571735309999999</c:v>
                </c:pt>
                <c:pt idx="90">
                  <c:v>12.718158389999999</c:v>
                </c:pt>
                <c:pt idx="91">
                  <c:v>12.86270425</c:v>
                </c:pt>
                <c:pt idx="92">
                  <c:v>13.00912733</c:v>
                </c:pt>
                <c:pt idx="93">
                  <c:v>13.153673189999999</c:v>
                </c:pt>
                <c:pt idx="94">
                  <c:v>13.30009626</c:v>
                </c:pt>
                <c:pt idx="95">
                  <c:v>13.444642119999999</c:v>
                </c:pt>
                <c:pt idx="96">
                  <c:v>13.58918798</c:v>
                </c:pt>
                <c:pt idx="97">
                  <c:v>13.733733839999999</c:v>
                </c:pt>
                <c:pt idx="98">
                  <c:v>13.8782797</c:v>
                </c:pt>
                <c:pt idx="99">
                  <c:v>14.02470278</c:v>
                </c:pt>
                <c:pt idx="100">
                  <c:v>14.169248639999999</c:v>
                </c:pt>
                <c:pt idx="101">
                  <c:v>14.3137945</c:v>
                </c:pt>
                <c:pt idx="102">
                  <c:v>14.458340359999999</c:v>
                </c:pt>
                <c:pt idx="103">
                  <c:v>14.60288622</c:v>
                </c:pt>
                <c:pt idx="104">
                  <c:v>14.74555486</c:v>
                </c:pt>
                <c:pt idx="105">
                  <c:v>14.89010072</c:v>
                </c:pt>
                <c:pt idx="106">
                  <c:v>15.03276936</c:v>
                </c:pt>
                <c:pt idx="107">
                  <c:v>15.175438</c:v>
                </c:pt>
                <c:pt idx="108">
                  <c:v>15.31810664</c:v>
                </c:pt>
                <c:pt idx="109">
                  <c:v>15.458898059999999</c:v>
                </c:pt>
                <c:pt idx="110">
                  <c:v>15.59968948</c:v>
                </c:pt>
                <c:pt idx="111">
                  <c:v>15.738603680000001</c:v>
                </c:pt>
                <c:pt idx="112">
                  <c:v>15.877517879999999</c:v>
                </c:pt>
                <c:pt idx="113">
                  <c:v>16.014554870000001</c:v>
                </c:pt>
                <c:pt idx="114">
                  <c:v>16.151591849999999</c:v>
                </c:pt>
                <c:pt idx="115">
                  <c:v>16.28862883</c:v>
                </c:pt>
                <c:pt idx="116">
                  <c:v>16.421911380000001</c:v>
                </c:pt>
                <c:pt idx="117">
                  <c:v>16.557071140000001</c:v>
                </c:pt>
                <c:pt idx="118">
                  <c:v>16.688476470000001</c:v>
                </c:pt>
                <c:pt idx="119">
                  <c:v>16.819881800000001</c:v>
                </c:pt>
                <c:pt idx="120">
                  <c:v>16.964427659999998</c:v>
                </c:pt>
                <c:pt idx="121">
                  <c:v>17.105219080000001</c:v>
                </c:pt>
                <c:pt idx="122">
                  <c:v>17.24413328</c:v>
                </c:pt>
                <c:pt idx="123">
                  <c:v>17.383047479999998</c:v>
                </c:pt>
                <c:pt idx="124">
                  <c:v>17.51820725</c:v>
                </c:pt>
                <c:pt idx="125">
                  <c:v>17.651489789999999</c:v>
                </c:pt>
                <c:pt idx="126">
                  <c:v>17.782895119999999</c:v>
                </c:pt>
                <c:pt idx="127">
                  <c:v>17.923686539999999</c:v>
                </c:pt>
                <c:pt idx="128">
                  <c:v>18.062600740000001</c:v>
                </c:pt>
                <c:pt idx="129">
                  <c:v>18.197760509999998</c:v>
                </c:pt>
                <c:pt idx="130">
                  <c:v>18.331043050000002</c:v>
                </c:pt>
                <c:pt idx="131">
                  <c:v>18.46995725</c:v>
                </c:pt>
                <c:pt idx="132">
                  <c:v>18.606994239999999</c:v>
                </c:pt>
                <c:pt idx="133">
                  <c:v>18.740276779999999</c:v>
                </c:pt>
                <c:pt idx="134">
                  <c:v>18.879190990000001</c:v>
                </c:pt>
                <c:pt idx="135">
                  <c:v>19.012473530000001</c:v>
                </c:pt>
                <c:pt idx="136">
                  <c:v>19.15138773</c:v>
                </c:pt>
                <c:pt idx="137">
                  <c:v>19.286547500000001</c:v>
                </c:pt>
                <c:pt idx="138">
                  <c:v>19.423584479999999</c:v>
                </c:pt>
                <c:pt idx="139">
                  <c:v>19.554989809999999</c:v>
                </c:pt>
                <c:pt idx="140">
                  <c:v>19.690149569999999</c:v>
                </c:pt>
                <c:pt idx="141">
                  <c:v>19.82343212</c:v>
                </c:pt>
                <c:pt idx="142">
                  <c:v>19.956714659999999</c:v>
                </c:pt>
                <c:pt idx="143">
                  <c:v>20.091874430000001</c:v>
                </c:pt>
                <c:pt idx="144">
                  <c:v>20.22327975</c:v>
                </c:pt>
                <c:pt idx="145">
                  <c:v>20.358439520000001</c:v>
                </c:pt>
                <c:pt idx="146">
                  <c:v>20.493599280000002</c:v>
                </c:pt>
                <c:pt idx="147">
                  <c:v>20.625004610000001</c:v>
                </c:pt>
                <c:pt idx="148">
                  <c:v>20.756409940000001</c:v>
                </c:pt>
                <c:pt idx="149">
                  <c:v>20.889692480000001</c:v>
                </c:pt>
                <c:pt idx="150">
                  <c:v>21.021097810000001</c:v>
                </c:pt>
                <c:pt idx="151">
                  <c:v>21.152503129999999</c:v>
                </c:pt>
                <c:pt idx="152">
                  <c:v>21.28578568</c:v>
                </c:pt>
                <c:pt idx="153">
                  <c:v>21.41719101</c:v>
                </c:pt>
                <c:pt idx="154">
                  <c:v>21.548596329999999</c:v>
                </c:pt>
                <c:pt idx="155">
                  <c:v>21.680001659999999</c:v>
                </c:pt>
                <c:pt idx="156">
                  <c:v>21.811406989999998</c:v>
                </c:pt>
                <c:pt idx="157">
                  <c:v>21.942812310000001</c:v>
                </c:pt>
                <c:pt idx="158">
                  <c:v>22.074217640000001</c:v>
                </c:pt>
                <c:pt idx="159">
                  <c:v>22.20562297</c:v>
                </c:pt>
                <c:pt idx="160">
                  <c:v>22.337028289999999</c:v>
                </c:pt>
                <c:pt idx="161">
                  <c:v>22.468433619999999</c:v>
                </c:pt>
                <c:pt idx="162">
                  <c:v>22.599838949999999</c:v>
                </c:pt>
                <c:pt idx="163">
                  <c:v>22.731244270000001</c:v>
                </c:pt>
                <c:pt idx="164">
                  <c:v>22.862649600000001</c:v>
                </c:pt>
                <c:pt idx="165">
                  <c:v>22.994054930000001</c:v>
                </c:pt>
                <c:pt idx="166">
                  <c:v>23.12546025</c:v>
                </c:pt>
                <c:pt idx="167">
                  <c:v>23.256865579999999</c:v>
                </c:pt>
                <c:pt idx="168">
                  <c:v>23.388270899999998</c:v>
                </c:pt>
                <c:pt idx="169">
                  <c:v>23.519676230000002</c:v>
                </c:pt>
                <c:pt idx="170">
                  <c:v>23.651081560000002</c:v>
                </c:pt>
                <c:pt idx="171">
                  <c:v>23.78248688</c:v>
                </c:pt>
                <c:pt idx="172">
                  <c:v>23.91389221</c:v>
                </c:pt>
                <c:pt idx="173">
                  <c:v>24.04529754</c:v>
                </c:pt>
                <c:pt idx="174">
                  <c:v>24.176702859999999</c:v>
                </c:pt>
                <c:pt idx="175">
                  <c:v>24.308108189999999</c:v>
                </c:pt>
                <c:pt idx="176">
                  <c:v>24.439513519999998</c:v>
                </c:pt>
                <c:pt idx="177">
                  <c:v>24.570918840000001</c:v>
                </c:pt>
                <c:pt idx="178">
                  <c:v>24.702324170000001</c:v>
                </c:pt>
                <c:pt idx="179">
                  <c:v>24.8337295</c:v>
                </c:pt>
                <c:pt idx="180">
                  <c:v>24.965134819999999</c:v>
                </c:pt>
                <c:pt idx="181">
                  <c:v>25.096540149999999</c:v>
                </c:pt>
                <c:pt idx="182">
                  <c:v>25.227945479999999</c:v>
                </c:pt>
                <c:pt idx="183">
                  <c:v>25.359350800000001</c:v>
                </c:pt>
                <c:pt idx="184">
                  <c:v>25.490756130000001</c:v>
                </c:pt>
                <c:pt idx="185">
                  <c:v>25.622161460000001</c:v>
                </c:pt>
                <c:pt idx="186">
                  <c:v>25.75356678</c:v>
                </c:pt>
                <c:pt idx="187">
                  <c:v>25.88497211</c:v>
                </c:pt>
                <c:pt idx="188">
                  <c:v>26.016377439999999</c:v>
                </c:pt>
                <c:pt idx="189">
                  <c:v>26.147782759999998</c:v>
                </c:pt>
                <c:pt idx="190">
                  <c:v>26.279188090000002</c:v>
                </c:pt>
                <c:pt idx="191">
                  <c:v>26.410593420000001</c:v>
                </c:pt>
                <c:pt idx="192">
                  <c:v>26.54199874</c:v>
                </c:pt>
                <c:pt idx="193">
                  <c:v>26.67340407</c:v>
                </c:pt>
                <c:pt idx="194">
                  <c:v>26.804809389999999</c:v>
                </c:pt>
                <c:pt idx="195">
                  <c:v>26.936214719999999</c:v>
                </c:pt>
                <c:pt idx="196">
                  <c:v>27.067620049999999</c:v>
                </c:pt>
                <c:pt idx="197">
                  <c:v>27.199025370000001</c:v>
                </c:pt>
                <c:pt idx="198">
                  <c:v>27.330430700000001</c:v>
                </c:pt>
                <c:pt idx="199">
                  <c:v>27.461836030000001</c:v>
                </c:pt>
                <c:pt idx="200">
                  <c:v>27.59324135</c:v>
                </c:pt>
                <c:pt idx="201">
                  <c:v>27.724646679999999</c:v>
                </c:pt>
                <c:pt idx="202">
                  <c:v>27.856052009999999</c:v>
                </c:pt>
                <c:pt idx="203">
                  <c:v>27.987457330000002</c:v>
                </c:pt>
                <c:pt idx="204">
                  <c:v>28.118862660000001</c:v>
                </c:pt>
                <c:pt idx="205">
                  <c:v>28.250267990000001</c:v>
                </c:pt>
                <c:pt idx="206">
                  <c:v>28.38167331</c:v>
                </c:pt>
                <c:pt idx="207">
                  <c:v>28.51307864</c:v>
                </c:pt>
                <c:pt idx="208">
                  <c:v>28.64448397</c:v>
                </c:pt>
                <c:pt idx="209">
                  <c:v>28.775889289999999</c:v>
                </c:pt>
                <c:pt idx="210">
                  <c:v>28.907294619999998</c:v>
                </c:pt>
                <c:pt idx="211">
                  <c:v>29.038699950000002</c:v>
                </c:pt>
                <c:pt idx="212">
                  <c:v>29.170105270000001</c:v>
                </c:pt>
                <c:pt idx="213">
                  <c:v>29.3015106</c:v>
                </c:pt>
                <c:pt idx="214">
                  <c:v>29.43291593</c:v>
                </c:pt>
                <c:pt idx="215">
                  <c:v>29.564321249999999</c:v>
                </c:pt>
                <c:pt idx="216">
                  <c:v>29.695726579999999</c:v>
                </c:pt>
                <c:pt idx="217">
                  <c:v>29.827131909999999</c:v>
                </c:pt>
                <c:pt idx="218">
                  <c:v>29.958537230000001</c:v>
                </c:pt>
                <c:pt idx="219">
                  <c:v>30.089942560000001</c:v>
                </c:pt>
                <c:pt idx="220">
                  <c:v>30.22134788</c:v>
                </c:pt>
                <c:pt idx="221">
                  <c:v>30.352753209999999</c:v>
                </c:pt>
                <c:pt idx="222">
                  <c:v>30.484158539999999</c:v>
                </c:pt>
                <c:pt idx="223">
                  <c:v>30.615563860000002</c:v>
                </c:pt>
                <c:pt idx="224">
                  <c:v>30.746969190000002</c:v>
                </c:pt>
                <c:pt idx="225">
                  <c:v>30.878374520000001</c:v>
                </c:pt>
                <c:pt idx="226">
                  <c:v>31.00977984</c:v>
                </c:pt>
                <c:pt idx="227">
                  <c:v>31.14118517</c:v>
                </c:pt>
                <c:pt idx="228">
                  <c:v>31.2725905</c:v>
                </c:pt>
                <c:pt idx="229">
                  <c:v>31.403995819999999</c:v>
                </c:pt>
                <c:pt idx="230">
                  <c:v>31.535401149999998</c:v>
                </c:pt>
              </c:numCache>
            </c:numRef>
          </c:xVal>
          <c:yVal>
            <c:numRef>
              <c:f>'Curves (Outdoor)'!$G$24:$G$263</c:f>
              <c:numCache>
                <c:formatCode>General</c:formatCode>
                <c:ptCount val="240"/>
                <c:pt idx="1">
                  <c:v>9.3042124049999995</c:v>
                </c:pt>
                <c:pt idx="2">
                  <c:v>9.3035987109999994</c:v>
                </c:pt>
                <c:pt idx="3">
                  <c:v>9.3017576300000009</c:v>
                </c:pt>
                <c:pt idx="4">
                  <c:v>9.3005302420000007</c:v>
                </c:pt>
                <c:pt idx="5">
                  <c:v>9.3005302420000007</c:v>
                </c:pt>
                <c:pt idx="6">
                  <c:v>9.2993028540000005</c:v>
                </c:pt>
                <c:pt idx="7">
                  <c:v>9.2986891600000003</c:v>
                </c:pt>
                <c:pt idx="8">
                  <c:v>9.2974617730000002</c:v>
                </c:pt>
                <c:pt idx="9">
                  <c:v>9.2974617730000002</c:v>
                </c:pt>
                <c:pt idx="10">
                  <c:v>9.2968480790000001</c:v>
                </c:pt>
                <c:pt idx="11">
                  <c:v>9.2968480790000001</c:v>
                </c:pt>
                <c:pt idx="12">
                  <c:v>9.296234385</c:v>
                </c:pt>
                <c:pt idx="13">
                  <c:v>9.2956206909999999</c:v>
                </c:pt>
                <c:pt idx="14">
                  <c:v>9.2950069969999998</c:v>
                </c:pt>
                <c:pt idx="15">
                  <c:v>9.2950069969999998</c:v>
                </c:pt>
                <c:pt idx="16">
                  <c:v>9.2950069969999998</c:v>
                </c:pt>
                <c:pt idx="17">
                  <c:v>9.2943933039999997</c:v>
                </c:pt>
                <c:pt idx="18">
                  <c:v>9.2937796099999996</c:v>
                </c:pt>
                <c:pt idx="19">
                  <c:v>9.2937796099999996</c:v>
                </c:pt>
                <c:pt idx="20">
                  <c:v>9.2937796099999996</c:v>
                </c:pt>
                <c:pt idx="21">
                  <c:v>9.2937796099999996</c:v>
                </c:pt>
                <c:pt idx="22">
                  <c:v>9.2937796099999996</c:v>
                </c:pt>
                <c:pt idx="23">
                  <c:v>9.2931659159999995</c:v>
                </c:pt>
                <c:pt idx="24">
                  <c:v>9.2931659159999995</c:v>
                </c:pt>
                <c:pt idx="25">
                  <c:v>9.2925522219999994</c:v>
                </c:pt>
                <c:pt idx="26">
                  <c:v>9.2919385279999993</c:v>
                </c:pt>
                <c:pt idx="27">
                  <c:v>9.2919385279999993</c:v>
                </c:pt>
                <c:pt idx="28">
                  <c:v>9.2919385279999993</c:v>
                </c:pt>
                <c:pt idx="29">
                  <c:v>9.2913248339999992</c:v>
                </c:pt>
                <c:pt idx="30">
                  <c:v>9.2913248339999992</c:v>
                </c:pt>
                <c:pt idx="31">
                  <c:v>9.2919385279999993</c:v>
                </c:pt>
                <c:pt idx="32">
                  <c:v>9.2919385279999993</c:v>
                </c:pt>
                <c:pt idx="33">
                  <c:v>9.2919385279999993</c:v>
                </c:pt>
                <c:pt idx="34">
                  <c:v>9.2913248339999992</c:v>
                </c:pt>
                <c:pt idx="35">
                  <c:v>9.2907111400000009</c:v>
                </c:pt>
                <c:pt idx="36">
                  <c:v>9.2907111400000009</c:v>
                </c:pt>
                <c:pt idx="37">
                  <c:v>9.2900974470000008</c:v>
                </c:pt>
                <c:pt idx="38">
                  <c:v>9.2900974470000008</c:v>
                </c:pt>
                <c:pt idx="39">
                  <c:v>9.2894837530000007</c:v>
                </c:pt>
                <c:pt idx="40">
                  <c:v>9.2894837530000007</c:v>
                </c:pt>
                <c:pt idx="41">
                  <c:v>9.2894837530000007</c:v>
                </c:pt>
                <c:pt idx="42">
                  <c:v>9.2888700590000006</c:v>
                </c:pt>
                <c:pt idx="43">
                  <c:v>9.2888700590000006</c:v>
                </c:pt>
                <c:pt idx="44">
                  <c:v>9.2894837530000007</c:v>
                </c:pt>
                <c:pt idx="45">
                  <c:v>9.2888700590000006</c:v>
                </c:pt>
                <c:pt idx="46">
                  <c:v>9.2882563650000005</c:v>
                </c:pt>
                <c:pt idx="47">
                  <c:v>9.2882563650000005</c:v>
                </c:pt>
                <c:pt idx="48">
                  <c:v>9.2876426710000004</c:v>
                </c:pt>
                <c:pt idx="49">
                  <c:v>9.2876426710000004</c:v>
                </c:pt>
                <c:pt idx="50">
                  <c:v>9.2876426710000004</c:v>
                </c:pt>
                <c:pt idx="51">
                  <c:v>9.2876426710000004</c:v>
                </c:pt>
                <c:pt idx="52">
                  <c:v>9.2870289770000003</c:v>
                </c:pt>
                <c:pt idx="53">
                  <c:v>9.2870289770000003</c:v>
                </c:pt>
                <c:pt idx="54">
                  <c:v>9.2870289770000003</c:v>
                </c:pt>
                <c:pt idx="55">
                  <c:v>9.2864152840000003</c:v>
                </c:pt>
                <c:pt idx="56">
                  <c:v>9.2864152840000003</c:v>
                </c:pt>
                <c:pt idx="57">
                  <c:v>9.2858015900000002</c:v>
                </c:pt>
                <c:pt idx="58">
                  <c:v>9.2851878960000001</c:v>
                </c:pt>
                <c:pt idx="59">
                  <c:v>9.2839605079999998</c:v>
                </c:pt>
                <c:pt idx="60">
                  <c:v>9.2839605079999998</c:v>
                </c:pt>
                <c:pt idx="61">
                  <c:v>9.2833468139999997</c:v>
                </c:pt>
                <c:pt idx="62">
                  <c:v>9.2827331199999996</c:v>
                </c:pt>
                <c:pt idx="63">
                  <c:v>9.2821194269999996</c:v>
                </c:pt>
                <c:pt idx="64">
                  <c:v>9.2815057329999995</c:v>
                </c:pt>
                <c:pt idx="65">
                  <c:v>9.2815057329999995</c:v>
                </c:pt>
                <c:pt idx="66">
                  <c:v>9.2808920389999994</c:v>
                </c:pt>
                <c:pt idx="67">
                  <c:v>9.2802783449999993</c:v>
                </c:pt>
                <c:pt idx="68">
                  <c:v>9.2790509570000008</c:v>
                </c:pt>
                <c:pt idx="69">
                  <c:v>9.2778235700000007</c:v>
                </c:pt>
                <c:pt idx="70">
                  <c:v>9.2765961820000005</c:v>
                </c:pt>
                <c:pt idx="71">
                  <c:v>9.2759824880000004</c:v>
                </c:pt>
                <c:pt idx="72">
                  <c:v>9.2753687940000002</c:v>
                </c:pt>
                <c:pt idx="73">
                  <c:v>9.2741414070000001</c:v>
                </c:pt>
                <c:pt idx="74">
                  <c:v>9.2729140189999999</c:v>
                </c:pt>
                <c:pt idx="75">
                  <c:v>9.2723003249999998</c:v>
                </c:pt>
                <c:pt idx="76">
                  <c:v>9.2716866309999997</c:v>
                </c:pt>
                <c:pt idx="77">
                  <c:v>9.2704592439999995</c:v>
                </c:pt>
                <c:pt idx="78">
                  <c:v>9.2692318559999993</c:v>
                </c:pt>
                <c:pt idx="79">
                  <c:v>9.2673907740000008</c:v>
                </c:pt>
                <c:pt idx="80">
                  <c:v>9.2661633870000006</c:v>
                </c:pt>
                <c:pt idx="81">
                  <c:v>9.2643223050000003</c:v>
                </c:pt>
                <c:pt idx="82">
                  <c:v>9.2630949170000001</c:v>
                </c:pt>
                <c:pt idx="83">
                  <c:v>9.2612538359999999</c:v>
                </c:pt>
                <c:pt idx="84">
                  <c:v>9.2587990599999994</c:v>
                </c:pt>
                <c:pt idx="85">
                  <c:v>9.2569579789999992</c:v>
                </c:pt>
                <c:pt idx="86">
                  <c:v>9.2551168970000006</c:v>
                </c:pt>
                <c:pt idx="87">
                  <c:v>9.2538895100000005</c:v>
                </c:pt>
                <c:pt idx="88">
                  <c:v>9.251434734</c:v>
                </c:pt>
                <c:pt idx="89">
                  <c:v>9.2495936529999998</c:v>
                </c:pt>
                <c:pt idx="90">
                  <c:v>9.2471388769999994</c:v>
                </c:pt>
                <c:pt idx="91">
                  <c:v>9.2446841020000008</c:v>
                </c:pt>
                <c:pt idx="92">
                  <c:v>9.2428430200000005</c:v>
                </c:pt>
                <c:pt idx="93">
                  <c:v>9.2403882450000001</c:v>
                </c:pt>
                <c:pt idx="94">
                  <c:v>9.2385471639999999</c:v>
                </c:pt>
                <c:pt idx="95">
                  <c:v>9.2354786939999993</c:v>
                </c:pt>
                <c:pt idx="96">
                  <c:v>9.2330239190000007</c:v>
                </c:pt>
                <c:pt idx="97">
                  <c:v>9.2305691440000004</c:v>
                </c:pt>
                <c:pt idx="98">
                  <c:v>9.228114368</c:v>
                </c:pt>
                <c:pt idx="99">
                  <c:v>9.2244322049999994</c:v>
                </c:pt>
                <c:pt idx="100">
                  <c:v>9.2201363480000005</c:v>
                </c:pt>
                <c:pt idx="101">
                  <c:v>9.2133857159999994</c:v>
                </c:pt>
                <c:pt idx="102">
                  <c:v>9.2060213900000001</c:v>
                </c:pt>
                <c:pt idx="103">
                  <c:v>9.1962022880000003</c:v>
                </c:pt>
                <c:pt idx="104">
                  <c:v>9.1851557990000003</c:v>
                </c:pt>
                <c:pt idx="105">
                  <c:v>9.1710408399999999</c:v>
                </c:pt>
                <c:pt idx="106">
                  <c:v>9.1550847999999991</c:v>
                </c:pt>
                <c:pt idx="107">
                  <c:v>9.1366739849999998</c:v>
                </c:pt>
                <c:pt idx="108">
                  <c:v>9.1158083940000001</c:v>
                </c:pt>
                <c:pt idx="109">
                  <c:v>9.0931017220000001</c:v>
                </c:pt>
                <c:pt idx="110">
                  <c:v>9.0673265799999996</c:v>
                </c:pt>
                <c:pt idx="111">
                  <c:v>9.0384829700000004</c:v>
                </c:pt>
                <c:pt idx="112">
                  <c:v>9.0065708900000008</c:v>
                </c:pt>
                <c:pt idx="113">
                  <c:v>8.9722040340000007</c:v>
                </c:pt>
                <c:pt idx="114">
                  <c:v>8.9341550160000001</c:v>
                </c:pt>
                <c:pt idx="115">
                  <c:v>8.8930375280000007</c:v>
                </c:pt>
                <c:pt idx="116">
                  <c:v>8.8476241830000006</c:v>
                </c:pt>
                <c:pt idx="117">
                  <c:v>8.7991423700000002</c:v>
                </c:pt>
                <c:pt idx="118">
                  <c:v>8.7475920859999992</c:v>
                </c:pt>
                <c:pt idx="119">
                  <c:v>8.6911322529999993</c:v>
                </c:pt>
                <c:pt idx="120">
                  <c:v>8.6236259289999992</c:v>
                </c:pt>
                <c:pt idx="121">
                  <c:v>8.5493689740000001</c:v>
                </c:pt>
                <c:pt idx="122">
                  <c:v>8.4708161620000002</c:v>
                </c:pt>
                <c:pt idx="123">
                  <c:v>8.3867401049999994</c:v>
                </c:pt>
                <c:pt idx="124">
                  <c:v>8.2971408029999996</c:v>
                </c:pt>
                <c:pt idx="125">
                  <c:v>8.2014045630000005</c:v>
                </c:pt>
                <c:pt idx="126">
                  <c:v>8.1007587720000007</c:v>
                </c:pt>
                <c:pt idx="127">
                  <c:v>7.9841569420000003</c:v>
                </c:pt>
                <c:pt idx="128">
                  <c:v>7.8620318659999997</c:v>
                </c:pt>
                <c:pt idx="129">
                  <c:v>7.7331561579999999</c:v>
                </c:pt>
                <c:pt idx="130">
                  <c:v>7.5987572060000002</c:v>
                </c:pt>
                <c:pt idx="131">
                  <c:v>7.4465611320000002</c:v>
                </c:pt>
                <c:pt idx="132">
                  <c:v>7.2882281200000003</c:v>
                </c:pt>
                <c:pt idx="133">
                  <c:v>7.1255992499999996</c:v>
                </c:pt>
                <c:pt idx="134">
                  <c:v>6.9445595659999997</c:v>
                </c:pt>
                <c:pt idx="135">
                  <c:v>6.759837718</c:v>
                </c:pt>
                <c:pt idx="136">
                  <c:v>6.5573187490000002</c:v>
                </c:pt>
                <c:pt idx="137">
                  <c:v>6.3511176159999998</c:v>
                </c:pt>
                <c:pt idx="138">
                  <c:v>6.1277330560000003</c:v>
                </c:pt>
                <c:pt idx="139">
                  <c:v>5.9037348019999998</c:v>
                </c:pt>
                <c:pt idx="140">
                  <c:v>5.6662352839999999</c:v>
                </c:pt>
                <c:pt idx="141">
                  <c:v>5.4152345009999996</c:v>
                </c:pt>
                <c:pt idx="142">
                  <c:v>5.1538009220000003</c:v>
                </c:pt>
                <c:pt idx="143">
                  <c:v>4.8837756299999997</c:v>
                </c:pt>
                <c:pt idx="144">
                  <c:v>4.6051586230000003</c:v>
                </c:pt>
                <c:pt idx="145">
                  <c:v>4.3105855770000003</c:v>
                </c:pt>
                <c:pt idx="146">
                  <c:v>4.002511266</c:v>
                </c:pt>
                <c:pt idx="147">
                  <c:v>3.7005738940000001</c:v>
                </c:pt>
                <c:pt idx="148">
                  <c:v>3.3808394000000002</c:v>
                </c:pt>
                <c:pt idx="149">
                  <c:v>3.0445351719999998</c:v>
                </c:pt>
                <c:pt idx="150">
                  <c:v>2.7112994129999999</c:v>
                </c:pt>
                <c:pt idx="151">
                  <c:v>2.363948696</c:v>
                </c:pt>
                <c:pt idx="152">
                  <c:v>2.0049377960000001</c:v>
                </c:pt>
                <c:pt idx="153">
                  <c:v>1.6477679780000001</c:v>
                </c:pt>
                <c:pt idx="154">
                  <c:v>1.2899844650000001</c:v>
                </c:pt>
                <c:pt idx="155">
                  <c:v>0.93158725899999995</c:v>
                </c:pt>
                <c:pt idx="156">
                  <c:v>0.60571582599999996</c:v>
                </c:pt>
                <c:pt idx="157">
                  <c:v>0.39215036800000003</c:v>
                </c:pt>
                <c:pt idx="158">
                  <c:v>0.36392045099999998</c:v>
                </c:pt>
                <c:pt idx="159">
                  <c:v>0.36023828800000002</c:v>
                </c:pt>
                <c:pt idx="160">
                  <c:v>0.35901090000000002</c:v>
                </c:pt>
                <c:pt idx="161">
                  <c:v>0.356556125</c:v>
                </c:pt>
                <c:pt idx="162">
                  <c:v>0.35471504300000001</c:v>
                </c:pt>
                <c:pt idx="163">
                  <c:v>0.35348765599999998</c:v>
                </c:pt>
                <c:pt idx="164">
                  <c:v>0.349805492</c:v>
                </c:pt>
                <c:pt idx="165">
                  <c:v>0.34857810500000003</c:v>
                </c:pt>
                <c:pt idx="166">
                  <c:v>0.34673702299999998</c:v>
                </c:pt>
                <c:pt idx="167">
                  <c:v>0.34366855400000001</c:v>
                </c:pt>
                <c:pt idx="168">
                  <c:v>0.34366855400000001</c:v>
                </c:pt>
                <c:pt idx="169">
                  <c:v>0.34121377899999999</c:v>
                </c:pt>
                <c:pt idx="170">
                  <c:v>0.339986391</c:v>
                </c:pt>
                <c:pt idx="171">
                  <c:v>0.33691792199999998</c:v>
                </c:pt>
                <c:pt idx="172">
                  <c:v>0.33630422799999998</c:v>
                </c:pt>
                <c:pt idx="173">
                  <c:v>0.33507683999999999</c:v>
                </c:pt>
                <c:pt idx="174">
                  <c:v>0.33262206500000002</c:v>
                </c:pt>
                <c:pt idx="175">
                  <c:v>0.33139467700000003</c:v>
                </c:pt>
                <c:pt idx="176">
                  <c:v>0.32893990200000001</c:v>
                </c:pt>
                <c:pt idx="177">
                  <c:v>0.32832620800000001</c:v>
                </c:pt>
                <c:pt idx="178">
                  <c:v>0.32709882000000001</c:v>
                </c:pt>
                <c:pt idx="179">
                  <c:v>0.32403035099999999</c:v>
                </c:pt>
                <c:pt idx="180">
                  <c:v>0.322802963</c:v>
                </c:pt>
                <c:pt idx="181">
                  <c:v>0.322189269</c:v>
                </c:pt>
                <c:pt idx="182">
                  <c:v>0.31973449399999998</c:v>
                </c:pt>
                <c:pt idx="183">
                  <c:v>0.31912079999999998</c:v>
                </c:pt>
                <c:pt idx="184">
                  <c:v>0.31727971900000002</c:v>
                </c:pt>
                <c:pt idx="185">
                  <c:v>0.31543863700000002</c:v>
                </c:pt>
                <c:pt idx="186">
                  <c:v>0.313597556</c:v>
                </c:pt>
                <c:pt idx="187">
                  <c:v>0.312370168</c:v>
                </c:pt>
                <c:pt idx="188">
                  <c:v>0.31114278000000001</c:v>
                </c:pt>
                <c:pt idx="189">
                  <c:v>0.30991539200000001</c:v>
                </c:pt>
                <c:pt idx="190">
                  <c:v>0.30930169899999999</c:v>
                </c:pt>
                <c:pt idx="191">
                  <c:v>0.30684692299999999</c:v>
                </c:pt>
                <c:pt idx="192">
                  <c:v>0.30561953600000002</c:v>
                </c:pt>
                <c:pt idx="193">
                  <c:v>0.30439214799999997</c:v>
                </c:pt>
                <c:pt idx="194">
                  <c:v>0.30377845399999998</c:v>
                </c:pt>
                <c:pt idx="195">
                  <c:v>0.30193737199999998</c:v>
                </c:pt>
                <c:pt idx="196">
                  <c:v>0.30070998500000001</c:v>
                </c:pt>
                <c:pt idx="197">
                  <c:v>0.29948259700000002</c:v>
                </c:pt>
                <c:pt idx="198">
                  <c:v>0.29948259700000002</c:v>
                </c:pt>
                <c:pt idx="199">
                  <c:v>0.29825520900000002</c:v>
                </c:pt>
                <c:pt idx="200">
                  <c:v>0.29764151500000002</c:v>
                </c:pt>
                <c:pt idx="201">
                  <c:v>0.296414128</c:v>
                </c:pt>
                <c:pt idx="202">
                  <c:v>0.295800434</c:v>
                </c:pt>
                <c:pt idx="203">
                  <c:v>0.295800434</c:v>
                </c:pt>
                <c:pt idx="204">
                  <c:v>0.29518674</c:v>
                </c:pt>
                <c:pt idx="205">
                  <c:v>0.29457304600000001</c:v>
                </c:pt>
                <c:pt idx="206">
                  <c:v>0.29457304600000001</c:v>
                </c:pt>
                <c:pt idx="207">
                  <c:v>0.29395935200000001</c:v>
                </c:pt>
                <c:pt idx="208">
                  <c:v>0.29395935200000001</c:v>
                </c:pt>
                <c:pt idx="209">
                  <c:v>0.29273196499999998</c:v>
                </c:pt>
                <c:pt idx="210">
                  <c:v>0.29273196499999998</c:v>
                </c:pt>
                <c:pt idx="211">
                  <c:v>0.29150457699999999</c:v>
                </c:pt>
                <c:pt idx="212">
                  <c:v>0.29150457699999999</c:v>
                </c:pt>
                <c:pt idx="213">
                  <c:v>0.29089088299999999</c:v>
                </c:pt>
                <c:pt idx="214">
                  <c:v>0.29089088299999999</c:v>
                </c:pt>
                <c:pt idx="215">
                  <c:v>0.29027718899999999</c:v>
                </c:pt>
                <c:pt idx="216">
                  <c:v>0.29027718899999999</c:v>
                </c:pt>
                <c:pt idx="217">
                  <c:v>0.28966349499999999</c:v>
                </c:pt>
                <c:pt idx="218">
                  <c:v>0.28966349499999999</c:v>
                </c:pt>
                <c:pt idx="219">
                  <c:v>0.28904980200000002</c:v>
                </c:pt>
                <c:pt idx="220">
                  <c:v>0.28904980200000002</c:v>
                </c:pt>
                <c:pt idx="221">
                  <c:v>0.28904980200000002</c:v>
                </c:pt>
                <c:pt idx="222">
                  <c:v>0.28843610800000002</c:v>
                </c:pt>
                <c:pt idx="223">
                  <c:v>0.28720871999999997</c:v>
                </c:pt>
                <c:pt idx="224">
                  <c:v>0.28720871999999997</c:v>
                </c:pt>
                <c:pt idx="225">
                  <c:v>0.28598133199999998</c:v>
                </c:pt>
                <c:pt idx="226">
                  <c:v>0.28659502599999997</c:v>
                </c:pt>
                <c:pt idx="227">
                  <c:v>0.28598133199999998</c:v>
                </c:pt>
                <c:pt idx="228">
                  <c:v>0.28598133199999998</c:v>
                </c:pt>
                <c:pt idx="229">
                  <c:v>0.28598133199999998</c:v>
                </c:pt>
                <c:pt idx="230">
                  <c:v>0.28598133199999998</c:v>
                </c:pt>
              </c:numCache>
            </c:numRef>
          </c:yVal>
          <c:smooth val="1"/>
          <c:extLst>
            <c:ext xmlns:c16="http://schemas.microsoft.com/office/drawing/2014/chart" uri="{C3380CC4-5D6E-409C-BE32-E72D297353CC}">
              <c16:uniqueId val="{00000003-9CBD-4194-A592-D60D92C5EA66}"/>
            </c:ext>
          </c:extLst>
        </c:ser>
        <c:ser>
          <c:idx val="4"/>
          <c:order val="4"/>
          <c:tx>
            <c:strRef>
              <c:f>'Curves (Outdoor)'!$I$4:$J$4</c:f>
              <c:strCache>
                <c:ptCount val="1"/>
                <c:pt idx="0">
                  <c:v>1,5</c:v>
                </c:pt>
              </c:strCache>
            </c:strRef>
          </c:tx>
          <c:marker>
            <c:symbol val="none"/>
          </c:marker>
          <c:xVal>
            <c:numRef>
              <c:f>'Curves (Outdoor)'!$J$24:$J$263</c:f>
              <c:numCache>
                <c:formatCode>General</c:formatCode>
                <c:ptCount val="240"/>
                <c:pt idx="1">
                  <c:v>1.8772190000000001E-3</c:v>
                </c:pt>
                <c:pt idx="2">
                  <c:v>0.148300297</c:v>
                </c:pt>
                <c:pt idx="3">
                  <c:v>0.29284615600000002</c:v>
                </c:pt>
                <c:pt idx="4">
                  <c:v>0.43926923400000001</c:v>
                </c:pt>
                <c:pt idx="5">
                  <c:v>0.58381509399999998</c:v>
                </c:pt>
                <c:pt idx="6">
                  <c:v>0.73023817199999996</c:v>
                </c:pt>
                <c:pt idx="7">
                  <c:v>0.87478403100000002</c:v>
                </c:pt>
                <c:pt idx="8">
                  <c:v>1.006189357</c:v>
                </c:pt>
                <c:pt idx="9">
                  <c:v>1.1526124360000001</c:v>
                </c:pt>
                <c:pt idx="10">
                  <c:v>1.2990355140000001</c:v>
                </c:pt>
                <c:pt idx="11">
                  <c:v>1.445458592</c:v>
                </c:pt>
                <c:pt idx="12">
                  <c:v>1.59188167</c:v>
                </c:pt>
                <c:pt idx="13">
                  <c:v>1.738304748</c:v>
                </c:pt>
                <c:pt idx="14">
                  <c:v>1.884727826</c:v>
                </c:pt>
                <c:pt idx="15">
                  <c:v>2.0292736859999998</c:v>
                </c:pt>
                <c:pt idx="16">
                  <c:v>2.1606790120000001</c:v>
                </c:pt>
                <c:pt idx="17">
                  <c:v>2.3052248710000001</c:v>
                </c:pt>
                <c:pt idx="18">
                  <c:v>2.436630198</c:v>
                </c:pt>
                <c:pt idx="19">
                  <c:v>2.5830532759999998</c:v>
                </c:pt>
                <c:pt idx="20">
                  <c:v>2.729476354</c:v>
                </c:pt>
                <c:pt idx="21">
                  <c:v>2.860881681</c:v>
                </c:pt>
                <c:pt idx="22">
                  <c:v>3.0073047590000002</c:v>
                </c:pt>
                <c:pt idx="23">
                  <c:v>3.1537278369999999</c:v>
                </c:pt>
                <c:pt idx="24">
                  <c:v>3.3001509150000001</c:v>
                </c:pt>
                <c:pt idx="25">
                  <c:v>3.4465739929999999</c:v>
                </c:pt>
                <c:pt idx="26">
                  <c:v>3.5929970710000001</c:v>
                </c:pt>
                <c:pt idx="27">
                  <c:v>3.7244023980000001</c:v>
                </c:pt>
                <c:pt idx="28">
                  <c:v>3.8708254759999998</c:v>
                </c:pt>
                <c:pt idx="29">
                  <c:v>4.017248554</c:v>
                </c:pt>
                <c:pt idx="30">
                  <c:v>4.161794413</c:v>
                </c:pt>
                <c:pt idx="31">
                  <c:v>4.2931997400000004</c:v>
                </c:pt>
                <c:pt idx="32">
                  <c:v>4.4396228180000001</c:v>
                </c:pt>
                <c:pt idx="33">
                  <c:v>4.5710281449999997</c:v>
                </c:pt>
                <c:pt idx="34">
                  <c:v>4.7174512230000003</c:v>
                </c:pt>
                <c:pt idx="35">
                  <c:v>4.8638743010000001</c:v>
                </c:pt>
                <c:pt idx="36">
                  <c:v>5.0102973789999998</c:v>
                </c:pt>
                <c:pt idx="37">
                  <c:v>5.1567204569999996</c:v>
                </c:pt>
                <c:pt idx="38">
                  <c:v>5.288125784</c:v>
                </c:pt>
                <c:pt idx="39">
                  <c:v>5.4345488619999998</c:v>
                </c:pt>
                <c:pt idx="40">
                  <c:v>5.5809719400000004</c:v>
                </c:pt>
                <c:pt idx="41">
                  <c:v>5.7273950180000002</c:v>
                </c:pt>
                <c:pt idx="42">
                  <c:v>5.8738180959999999</c:v>
                </c:pt>
                <c:pt idx="43">
                  <c:v>6.0202411739999997</c:v>
                </c:pt>
                <c:pt idx="44">
                  <c:v>6.1666642530000004</c:v>
                </c:pt>
                <c:pt idx="45">
                  <c:v>6.3130873310000002</c:v>
                </c:pt>
                <c:pt idx="46">
                  <c:v>6.459510409</c:v>
                </c:pt>
                <c:pt idx="47">
                  <c:v>6.5909157350000003</c:v>
                </c:pt>
                <c:pt idx="48">
                  <c:v>6.737338813</c:v>
                </c:pt>
                <c:pt idx="49">
                  <c:v>6.8687441400000004</c:v>
                </c:pt>
                <c:pt idx="50">
                  <c:v>7.0151672180000002</c:v>
                </c:pt>
                <c:pt idx="51">
                  <c:v>7.161590296</c:v>
                </c:pt>
                <c:pt idx="52">
                  <c:v>7.306136156</c:v>
                </c:pt>
                <c:pt idx="53">
                  <c:v>7.4375414820000003</c:v>
                </c:pt>
                <c:pt idx="54">
                  <c:v>7.5839645600000001</c:v>
                </c:pt>
                <c:pt idx="55">
                  <c:v>7.7303876379999998</c:v>
                </c:pt>
                <c:pt idx="56">
                  <c:v>7.8617929650000002</c:v>
                </c:pt>
                <c:pt idx="57">
                  <c:v>8.0082160429999991</c:v>
                </c:pt>
                <c:pt idx="58">
                  <c:v>8.1546391210000007</c:v>
                </c:pt>
                <c:pt idx="59">
                  <c:v>8.2860444480000002</c:v>
                </c:pt>
                <c:pt idx="60">
                  <c:v>8.4174497739999996</c:v>
                </c:pt>
                <c:pt idx="61">
                  <c:v>8.5638728519999994</c:v>
                </c:pt>
                <c:pt idx="62">
                  <c:v>8.7102959309999992</c:v>
                </c:pt>
                <c:pt idx="63">
                  <c:v>8.8567190090000008</c:v>
                </c:pt>
                <c:pt idx="64">
                  <c:v>9.0012648679999998</c:v>
                </c:pt>
                <c:pt idx="65">
                  <c:v>9.1326701939999992</c:v>
                </c:pt>
                <c:pt idx="66">
                  <c:v>9.2790932730000009</c:v>
                </c:pt>
                <c:pt idx="67">
                  <c:v>9.4255163510000006</c:v>
                </c:pt>
                <c:pt idx="68">
                  <c:v>9.5719394290000004</c:v>
                </c:pt>
                <c:pt idx="69">
                  <c:v>9.7183625070000002</c:v>
                </c:pt>
                <c:pt idx="70">
                  <c:v>9.8629083659999992</c:v>
                </c:pt>
                <c:pt idx="71">
                  <c:v>9.9943136930000005</c:v>
                </c:pt>
                <c:pt idx="72">
                  <c:v>10.14073677</c:v>
                </c:pt>
                <c:pt idx="73">
                  <c:v>10.2721421</c:v>
                </c:pt>
                <c:pt idx="74">
                  <c:v>10.416687960000001</c:v>
                </c:pt>
                <c:pt idx="75">
                  <c:v>10.56311103</c:v>
                </c:pt>
                <c:pt idx="76">
                  <c:v>10.69451636</c:v>
                </c:pt>
                <c:pt idx="77">
                  <c:v>10.84093944</c:v>
                </c:pt>
                <c:pt idx="78">
                  <c:v>10.98736252</c:v>
                </c:pt>
                <c:pt idx="79">
                  <c:v>11.1337856</c:v>
                </c:pt>
                <c:pt idx="80">
                  <c:v>11.28020867</c:v>
                </c:pt>
                <c:pt idx="81">
                  <c:v>11.42663175</c:v>
                </c:pt>
                <c:pt idx="82">
                  <c:v>11.57305483</c:v>
                </c:pt>
                <c:pt idx="83">
                  <c:v>11.71947791</c:v>
                </c:pt>
                <c:pt idx="84">
                  <c:v>11.864023769999999</c:v>
                </c:pt>
                <c:pt idx="85">
                  <c:v>11.99542909</c:v>
                </c:pt>
                <c:pt idx="86">
                  <c:v>12.14185217</c:v>
                </c:pt>
                <c:pt idx="87">
                  <c:v>12.286398030000001</c:v>
                </c:pt>
                <c:pt idx="88">
                  <c:v>12.432821110000001</c:v>
                </c:pt>
                <c:pt idx="89">
                  <c:v>12.579244190000001</c:v>
                </c:pt>
                <c:pt idx="90">
                  <c:v>12.72379005</c:v>
                </c:pt>
                <c:pt idx="91">
                  <c:v>12.870213120000001</c:v>
                </c:pt>
                <c:pt idx="92">
                  <c:v>13.01475898</c:v>
                </c:pt>
                <c:pt idx="93">
                  <c:v>13.159304840000001</c:v>
                </c:pt>
                <c:pt idx="94">
                  <c:v>13.305727920000001</c:v>
                </c:pt>
                <c:pt idx="95">
                  <c:v>13.452151000000001</c:v>
                </c:pt>
                <c:pt idx="96">
                  <c:v>13.598574080000001</c:v>
                </c:pt>
                <c:pt idx="97">
                  <c:v>13.74499716</c:v>
                </c:pt>
                <c:pt idx="98">
                  <c:v>13.88954302</c:v>
                </c:pt>
                <c:pt idx="99">
                  <c:v>14.035966090000001</c:v>
                </c:pt>
                <c:pt idx="100">
                  <c:v>14.18051195</c:v>
                </c:pt>
                <c:pt idx="101">
                  <c:v>14.325057810000001</c:v>
                </c:pt>
                <c:pt idx="102">
                  <c:v>14.46960367</c:v>
                </c:pt>
                <c:pt idx="103">
                  <c:v>14.614149530000001</c:v>
                </c:pt>
                <c:pt idx="104">
                  <c:v>14.756818170000001</c:v>
                </c:pt>
                <c:pt idx="105">
                  <c:v>14.90136403</c:v>
                </c:pt>
                <c:pt idx="106">
                  <c:v>15.042155449999999</c:v>
                </c:pt>
                <c:pt idx="107">
                  <c:v>15.184824089999999</c:v>
                </c:pt>
                <c:pt idx="108">
                  <c:v>15.32561551</c:v>
                </c:pt>
                <c:pt idx="109">
                  <c:v>15.468284150000001</c:v>
                </c:pt>
                <c:pt idx="110">
                  <c:v>15.607198350000001</c:v>
                </c:pt>
                <c:pt idx="111">
                  <c:v>15.74611256</c:v>
                </c:pt>
                <c:pt idx="112">
                  <c:v>15.885026760000001</c:v>
                </c:pt>
                <c:pt idx="113">
                  <c:v>16.02206374</c:v>
                </c:pt>
                <c:pt idx="114">
                  <c:v>16.159100729999999</c:v>
                </c:pt>
                <c:pt idx="115">
                  <c:v>16.294260489999999</c:v>
                </c:pt>
                <c:pt idx="116">
                  <c:v>16.42754304</c:v>
                </c:pt>
                <c:pt idx="117">
                  <c:v>16.560825579999999</c:v>
                </c:pt>
                <c:pt idx="118">
                  <c:v>16.69410813</c:v>
                </c:pt>
                <c:pt idx="119">
                  <c:v>16.825513449999999</c:v>
                </c:pt>
                <c:pt idx="120">
                  <c:v>16.968182089999999</c:v>
                </c:pt>
                <c:pt idx="121">
                  <c:v>17.108973519999999</c:v>
                </c:pt>
                <c:pt idx="122">
                  <c:v>17.249764939999999</c:v>
                </c:pt>
                <c:pt idx="123">
                  <c:v>17.38680192</c:v>
                </c:pt>
                <c:pt idx="124">
                  <c:v>17.52196168</c:v>
                </c:pt>
                <c:pt idx="125">
                  <c:v>17.655244230000001</c:v>
                </c:pt>
                <c:pt idx="126">
                  <c:v>17.797912870000001</c:v>
                </c:pt>
                <c:pt idx="127">
                  <c:v>17.93870429</c:v>
                </c:pt>
                <c:pt idx="128">
                  <c:v>18.075741270000002</c:v>
                </c:pt>
                <c:pt idx="129">
                  <c:v>18.21090104</c:v>
                </c:pt>
                <c:pt idx="130">
                  <c:v>18.342306369999999</c:v>
                </c:pt>
                <c:pt idx="131">
                  <c:v>18.481220570000001</c:v>
                </c:pt>
                <c:pt idx="132">
                  <c:v>18.616380329999998</c:v>
                </c:pt>
                <c:pt idx="133">
                  <c:v>18.747785660000002</c:v>
                </c:pt>
                <c:pt idx="134">
                  <c:v>18.88669986</c:v>
                </c:pt>
                <c:pt idx="135">
                  <c:v>19.019982410000001</c:v>
                </c:pt>
                <c:pt idx="136">
                  <c:v>19.158896609999999</c:v>
                </c:pt>
                <c:pt idx="137">
                  <c:v>19.292179149999999</c:v>
                </c:pt>
                <c:pt idx="138">
                  <c:v>19.429216140000001</c:v>
                </c:pt>
                <c:pt idx="139">
                  <c:v>19.566253119999999</c:v>
                </c:pt>
                <c:pt idx="140">
                  <c:v>19.699535669999999</c:v>
                </c:pt>
                <c:pt idx="141">
                  <c:v>19.832818209999999</c:v>
                </c:pt>
                <c:pt idx="142">
                  <c:v>19.964223539999999</c:v>
                </c:pt>
                <c:pt idx="143">
                  <c:v>20.097506079999999</c:v>
                </c:pt>
                <c:pt idx="144">
                  <c:v>20.23266585</c:v>
                </c:pt>
                <c:pt idx="145">
                  <c:v>20.36594839</c:v>
                </c:pt>
                <c:pt idx="146">
                  <c:v>20.49923094</c:v>
                </c:pt>
                <c:pt idx="147">
                  <c:v>20.632513490000001</c:v>
                </c:pt>
                <c:pt idx="148">
                  <c:v>20.765796030000001</c:v>
                </c:pt>
                <c:pt idx="149">
                  <c:v>20.89720136</c:v>
                </c:pt>
                <c:pt idx="150">
                  <c:v>21.028606679999999</c:v>
                </c:pt>
                <c:pt idx="151">
                  <c:v>21.160012009999999</c:v>
                </c:pt>
                <c:pt idx="152">
                  <c:v>21.291417339999999</c:v>
                </c:pt>
                <c:pt idx="153">
                  <c:v>21.422822660000001</c:v>
                </c:pt>
                <c:pt idx="154">
                  <c:v>21.554227990000001</c:v>
                </c:pt>
                <c:pt idx="155">
                  <c:v>21.685633320000001</c:v>
                </c:pt>
                <c:pt idx="156">
                  <c:v>21.81703864</c:v>
                </c:pt>
                <c:pt idx="157">
                  <c:v>21.94844397</c:v>
                </c:pt>
                <c:pt idx="158">
                  <c:v>22.079849299999999</c:v>
                </c:pt>
                <c:pt idx="159">
                  <c:v>22.211254619999998</c:v>
                </c:pt>
                <c:pt idx="160">
                  <c:v>22.342659950000002</c:v>
                </c:pt>
                <c:pt idx="161">
                  <c:v>22.474065280000001</c:v>
                </c:pt>
                <c:pt idx="162">
                  <c:v>22.6054706</c:v>
                </c:pt>
                <c:pt idx="163">
                  <c:v>22.73687593</c:v>
                </c:pt>
                <c:pt idx="164">
                  <c:v>22.86828126</c:v>
                </c:pt>
                <c:pt idx="165">
                  <c:v>22.999686579999999</c:v>
                </c:pt>
                <c:pt idx="166">
                  <c:v>23.131091909999999</c:v>
                </c:pt>
                <c:pt idx="167">
                  <c:v>23.262497239999998</c:v>
                </c:pt>
                <c:pt idx="168">
                  <c:v>23.393902560000001</c:v>
                </c:pt>
                <c:pt idx="169">
                  <c:v>23.525307890000001</c:v>
                </c:pt>
                <c:pt idx="170">
                  <c:v>23.656713209999999</c:v>
                </c:pt>
                <c:pt idx="171">
                  <c:v>23.788118539999999</c:v>
                </c:pt>
                <c:pt idx="172">
                  <c:v>23.919523869999999</c:v>
                </c:pt>
                <c:pt idx="173">
                  <c:v>24.050929190000002</c:v>
                </c:pt>
                <c:pt idx="174">
                  <c:v>24.182334520000001</c:v>
                </c:pt>
                <c:pt idx="175">
                  <c:v>24.313739850000001</c:v>
                </c:pt>
                <c:pt idx="176">
                  <c:v>24.44514517</c:v>
                </c:pt>
                <c:pt idx="177">
                  <c:v>24.5765505</c:v>
                </c:pt>
                <c:pt idx="178">
                  <c:v>24.70795583</c:v>
                </c:pt>
                <c:pt idx="179">
                  <c:v>24.839361149999998</c:v>
                </c:pt>
                <c:pt idx="180">
                  <c:v>24.970766480000002</c:v>
                </c:pt>
                <c:pt idx="181">
                  <c:v>25.102171810000002</c:v>
                </c:pt>
                <c:pt idx="182">
                  <c:v>25.23357713</c:v>
                </c:pt>
                <c:pt idx="183">
                  <c:v>25.36498246</c:v>
                </c:pt>
                <c:pt idx="184">
                  <c:v>25.49638779</c:v>
                </c:pt>
                <c:pt idx="185">
                  <c:v>25.627793109999999</c:v>
                </c:pt>
                <c:pt idx="186">
                  <c:v>25.759198439999999</c:v>
                </c:pt>
                <c:pt idx="187">
                  <c:v>25.890603769999998</c:v>
                </c:pt>
                <c:pt idx="188">
                  <c:v>26.022009090000001</c:v>
                </c:pt>
                <c:pt idx="189">
                  <c:v>26.153414420000001</c:v>
                </c:pt>
                <c:pt idx="190">
                  <c:v>26.28481975</c:v>
                </c:pt>
                <c:pt idx="191">
                  <c:v>26.416225069999999</c:v>
                </c:pt>
                <c:pt idx="192">
                  <c:v>26.547630399999999</c:v>
                </c:pt>
                <c:pt idx="193">
                  <c:v>26.679035729999999</c:v>
                </c:pt>
                <c:pt idx="194">
                  <c:v>26.810441050000001</c:v>
                </c:pt>
                <c:pt idx="195">
                  <c:v>26.941846380000001</c:v>
                </c:pt>
                <c:pt idx="196">
                  <c:v>27.0732517</c:v>
                </c:pt>
                <c:pt idx="197">
                  <c:v>27.20465703</c:v>
                </c:pt>
                <c:pt idx="198">
                  <c:v>27.33606236</c:v>
                </c:pt>
                <c:pt idx="199">
                  <c:v>27.467467679999999</c:v>
                </c:pt>
                <c:pt idx="200">
                  <c:v>27.598873009999998</c:v>
                </c:pt>
                <c:pt idx="201">
                  <c:v>27.730278340000002</c:v>
                </c:pt>
                <c:pt idx="202">
                  <c:v>27.861683660000001</c:v>
                </c:pt>
                <c:pt idx="203">
                  <c:v>27.99308899</c:v>
                </c:pt>
                <c:pt idx="204">
                  <c:v>28.12449432</c:v>
                </c:pt>
                <c:pt idx="205">
                  <c:v>28.255899639999999</c:v>
                </c:pt>
                <c:pt idx="206">
                  <c:v>28.387304969999999</c:v>
                </c:pt>
                <c:pt idx="207">
                  <c:v>28.518710299999999</c:v>
                </c:pt>
                <c:pt idx="208">
                  <c:v>28.650115620000001</c:v>
                </c:pt>
                <c:pt idx="209">
                  <c:v>28.781520950000001</c:v>
                </c:pt>
                <c:pt idx="210">
                  <c:v>28.912926280000001</c:v>
                </c:pt>
                <c:pt idx="211">
                  <c:v>29.0443316</c:v>
                </c:pt>
                <c:pt idx="212">
                  <c:v>29.175736929999999</c:v>
                </c:pt>
                <c:pt idx="213">
                  <c:v>29.307142259999999</c:v>
                </c:pt>
                <c:pt idx="214">
                  <c:v>29.438547580000002</c:v>
                </c:pt>
                <c:pt idx="215">
                  <c:v>29.569952910000001</c:v>
                </c:pt>
                <c:pt idx="216">
                  <c:v>29.701358240000001</c:v>
                </c:pt>
                <c:pt idx="217">
                  <c:v>29.83276356</c:v>
                </c:pt>
                <c:pt idx="218">
                  <c:v>29.96416889</c:v>
                </c:pt>
                <c:pt idx="219">
                  <c:v>30.09557422</c:v>
                </c:pt>
                <c:pt idx="220">
                  <c:v>30.226979539999999</c:v>
                </c:pt>
                <c:pt idx="221">
                  <c:v>30.358384869999998</c:v>
                </c:pt>
                <c:pt idx="222">
                  <c:v>30.489790190000001</c:v>
                </c:pt>
                <c:pt idx="223">
                  <c:v>30.621195520000001</c:v>
                </c:pt>
                <c:pt idx="224">
                  <c:v>30.75260085</c:v>
                </c:pt>
                <c:pt idx="225">
                  <c:v>30.884006169999999</c:v>
                </c:pt>
                <c:pt idx="226">
                  <c:v>31.015411499999999</c:v>
                </c:pt>
                <c:pt idx="227">
                  <c:v>31.146816829999999</c:v>
                </c:pt>
                <c:pt idx="228">
                  <c:v>31.278222150000001</c:v>
                </c:pt>
                <c:pt idx="229">
                  <c:v>31.409627480000001</c:v>
                </c:pt>
                <c:pt idx="230">
                  <c:v>31.541032810000001</c:v>
                </c:pt>
              </c:numCache>
            </c:numRef>
          </c:xVal>
          <c:yVal>
            <c:numRef>
              <c:f>'Curves (Outdoor)'!$I$24:$I$263</c:f>
              <c:numCache>
                <c:formatCode>General</c:formatCode>
                <c:ptCount val="240"/>
                <c:pt idx="1">
                  <c:v>9.3005302420000007</c:v>
                </c:pt>
                <c:pt idx="2">
                  <c:v>9.3005302420000007</c:v>
                </c:pt>
                <c:pt idx="3">
                  <c:v>9.2999165480000006</c:v>
                </c:pt>
                <c:pt idx="4">
                  <c:v>9.2993028540000005</c:v>
                </c:pt>
                <c:pt idx="5">
                  <c:v>9.2993028540000005</c:v>
                </c:pt>
                <c:pt idx="6">
                  <c:v>9.2986891600000003</c:v>
                </c:pt>
                <c:pt idx="7">
                  <c:v>9.2986891600000003</c:v>
                </c:pt>
                <c:pt idx="8">
                  <c:v>9.2986891600000003</c:v>
                </c:pt>
                <c:pt idx="9">
                  <c:v>9.2980754670000003</c:v>
                </c:pt>
                <c:pt idx="10">
                  <c:v>9.2974617730000002</c:v>
                </c:pt>
                <c:pt idx="11">
                  <c:v>9.2974617730000002</c:v>
                </c:pt>
                <c:pt idx="12">
                  <c:v>9.2974617730000002</c:v>
                </c:pt>
                <c:pt idx="13">
                  <c:v>9.2968480790000001</c:v>
                </c:pt>
                <c:pt idx="14">
                  <c:v>9.2968480790000001</c:v>
                </c:pt>
                <c:pt idx="15">
                  <c:v>9.296234385</c:v>
                </c:pt>
                <c:pt idx="16">
                  <c:v>9.296234385</c:v>
                </c:pt>
                <c:pt idx="17">
                  <c:v>9.296234385</c:v>
                </c:pt>
                <c:pt idx="18">
                  <c:v>9.2956206909999999</c:v>
                </c:pt>
                <c:pt idx="19">
                  <c:v>9.2956206909999999</c:v>
                </c:pt>
                <c:pt idx="20">
                  <c:v>9.2956206909999999</c:v>
                </c:pt>
                <c:pt idx="21">
                  <c:v>9.2950069969999998</c:v>
                </c:pt>
                <c:pt idx="22">
                  <c:v>9.2943933039999997</c:v>
                </c:pt>
                <c:pt idx="23">
                  <c:v>9.2943933039999997</c:v>
                </c:pt>
                <c:pt idx="24">
                  <c:v>9.2937796099999996</c:v>
                </c:pt>
                <c:pt idx="25">
                  <c:v>9.2937796099999996</c:v>
                </c:pt>
                <c:pt idx="26">
                  <c:v>9.2937796099999996</c:v>
                </c:pt>
                <c:pt idx="27">
                  <c:v>9.2937796099999996</c:v>
                </c:pt>
                <c:pt idx="28">
                  <c:v>9.2937796099999996</c:v>
                </c:pt>
                <c:pt idx="29">
                  <c:v>9.2937796099999996</c:v>
                </c:pt>
                <c:pt idx="30">
                  <c:v>9.2937796099999996</c:v>
                </c:pt>
                <c:pt idx="31">
                  <c:v>9.2931659159999995</c:v>
                </c:pt>
                <c:pt idx="32">
                  <c:v>9.2925522219999994</c:v>
                </c:pt>
                <c:pt idx="33">
                  <c:v>9.2925522219999994</c:v>
                </c:pt>
                <c:pt idx="34">
                  <c:v>9.2925522219999994</c:v>
                </c:pt>
                <c:pt idx="35">
                  <c:v>9.2913248339999992</c:v>
                </c:pt>
                <c:pt idx="36">
                  <c:v>9.2913248339999992</c:v>
                </c:pt>
                <c:pt idx="37">
                  <c:v>9.2913248339999992</c:v>
                </c:pt>
                <c:pt idx="38">
                  <c:v>9.2913248339999992</c:v>
                </c:pt>
                <c:pt idx="39">
                  <c:v>9.2907111400000009</c:v>
                </c:pt>
                <c:pt idx="40">
                  <c:v>9.2900974470000008</c:v>
                </c:pt>
                <c:pt idx="41">
                  <c:v>9.2900974470000008</c:v>
                </c:pt>
                <c:pt idx="42">
                  <c:v>9.2900974470000008</c:v>
                </c:pt>
                <c:pt idx="43">
                  <c:v>9.2894837530000007</c:v>
                </c:pt>
                <c:pt idx="44">
                  <c:v>9.2888700590000006</c:v>
                </c:pt>
                <c:pt idx="45">
                  <c:v>9.2888700590000006</c:v>
                </c:pt>
                <c:pt idx="46">
                  <c:v>9.2888700590000006</c:v>
                </c:pt>
                <c:pt idx="47">
                  <c:v>9.2882563650000005</c:v>
                </c:pt>
                <c:pt idx="48">
                  <c:v>9.2876426710000004</c:v>
                </c:pt>
                <c:pt idx="49">
                  <c:v>9.2876426710000004</c:v>
                </c:pt>
                <c:pt idx="50">
                  <c:v>9.2870289770000003</c:v>
                </c:pt>
                <c:pt idx="51">
                  <c:v>9.2870289770000003</c:v>
                </c:pt>
                <c:pt idx="52">
                  <c:v>9.2864152840000003</c:v>
                </c:pt>
                <c:pt idx="53">
                  <c:v>9.2858015900000002</c:v>
                </c:pt>
                <c:pt idx="54">
                  <c:v>9.2858015900000002</c:v>
                </c:pt>
                <c:pt idx="55">
                  <c:v>9.2851878960000001</c:v>
                </c:pt>
                <c:pt idx="56">
                  <c:v>9.2845742019999999</c:v>
                </c:pt>
                <c:pt idx="57">
                  <c:v>9.2845742019999999</c:v>
                </c:pt>
                <c:pt idx="58">
                  <c:v>9.2839605079999998</c:v>
                </c:pt>
                <c:pt idx="59">
                  <c:v>9.2839605079999998</c:v>
                </c:pt>
                <c:pt idx="60">
                  <c:v>9.2833468139999997</c:v>
                </c:pt>
                <c:pt idx="61">
                  <c:v>9.2827331199999996</c:v>
                </c:pt>
                <c:pt idx="62">
                  <c:v>9.2827331199999996</c:v>
                </c:pt>
                <c:pt idx="63">
                  <c:v>9.2821194269999996</c:v>
                </c:pt>
                <c:pt idx="64">
                  <c:v>9.2821194269999996</c:v>
                </c:pt>
                <c:pt idx="65">
                  <c:v>9.2808920389999994</c:v>
                </c:pt>
                <c:pt idx="66">
                  <c:v>9.2808920389999994</c:v>
                </c:pt>
                <c:pt idx="67">
                  <c:v>9.2796646509999992</c:v>
                </c:pt>
                <c:pt idx="68">
                  <c:v>9.2796646509999992</c:v>
                </c:pt>
                <c:pt idx="69">
                  <c:v>9.2790509570000008</c:v>
                </c:pt>
                <c:pt idx="70">
                  <c:v>9.2778235700000007</c:v>
                </c:pt>
                <c:pt idx="71">
                  <c:v>9.2778235700000007</c:v>
                </c:pt>
                <c:pt idx="72">
                  <c:v>9.2765961820000005</c:v>
                </c:pt>
                <c:pt idx="73">
                  <c:v>9.2753687940000002</c:v>
                </c:pt>
                <c:pt idx="74">
                  <c:v>9.2747551000000001</c:v>
                </c:pt>
                <c:pt idx="75">
                  <c:v>9.2741414070000001</c:v>
                </c:pt>
                <c:pt idx="76">
                  <c:v>9.2729140189999999</c:v>
                </c:pt>
                <c:pt idx="77">
                  <c:v>9.2716866309999997</c:v>
                </c:pt>
                <c:pt idx="78">
                  <c:v>9.2704592439999995</c:v>
                </c:pt>
                <c:pt idx="79">
                  <c:v>9.2698455499999994</c:v>
                </c:pt>
                <c:pt idx="80">
                  <c:v>9.2686181619999992</c:v>
                </c:pt>
                <c:pt idx="81">
                  <c:v>9.2673907740000008</c:v>
                </c:pt>
                <c:pt idx="82">
                  <c:v>9.2655496930000005</c:v>
                </c:pt>
                <c:pt idx="83">
                  <c:v>9.2643223050000003</c:v>
                </c:pt>
                <c:pt idx="84">
                  <c:v>9.2624812240000001</c:v>
                </c:pt>
                <c:pt idx="85">
                  <c:v>9.2612538359999999</c:v>
                </c:pt>
                <c:pt idx="86">
                  <c:v>9.2587990599999994</c:v>
                </c:pt>
                <c:pt idx="87">
                  <c:v>9.2569579789999992</c:v>
                </c:pt>
                <c:pt idx="88">
                  <c:v>9.2551168970000006</c:v>
                </c:pt>
                <c:pt idx="89">
                  <c:v>9.2532758160000004</c:v>
                </c:pt>
                <c:pt idx="90">
                  <c:v>9.2508210399999999</c:v>
                </c:pt>
                <c:pt idx="91">
                  <c:v>9.2489799589999997</c:v>
                </c:pt>
                <c:pt idx="92">
                  <c:v>9.2471388769999994</c:v>
                </c:pt>
                <c:pt idx="93">
                  <c:v>9.2446841020000008</c:v>
                </c:pt>
                <c:pt idx="94">
                  <c:v>9.2422293270000004</c:v>
                </c:pt>
                <c:pt idx="95">
                  <c:v>9.2403882450000001</c:v>
                </c:pt>
                <c:pt idx="96">
                  <c:v>9.2379334699999998</c:v>
                </c:pt>
                <c:pt idx="97">
                  <c:v>9.2348649999999992</c:v>
                </c:pt>
                <c:pt idx="98">
                  <c:v>9.2311828370000004</c:v>
                </c:pt>
                <c:pt idx="99">
                  <c:v>9.2268869799999997</c:v>
                </c:pt>
                <c:pt idx="100">
                  <c:v>9.2219774300000008</c:v>
                </c:pt>
                <c:pt idx="101">
                  <c:v>9.2152267969999997</c:v>
                </c:pt>
                <c:pt idx="102">
                  <c:v>9.2066350840000002</c:v>
                </c:pt>
                <c:pt idx="103">
                  <c:v>9.1962022880000003</c:v>
                </c:pt>
                <c:pt idx="104">
                  <c:v>9.1839284110000001</c:v>
                </c:pt>
                <c:pt idx="105">
                  <c:v>9.1698134529999997</c:v>
                </c:pt>
                <c:pt idx="106">
                  <c:v>9.1526300250000006</c:v>
                </c:pt>
                <c:pt idx="107">
                  <c:v>9.1329918219999993</c:v>
                </c:pt>
                <c:pt idx="108">
                  <c:v>9.1115125369999994</c:v>
                </c:pt>
                <c:pt idx="109">
                  <c:v>9.0875784769999992</c:v>
                </c:pt>
                <c:pt idx="110">
                  <c:v>9.0605759480000003</c:v>
                </c:pt>
                <c:pt idx="111">
                  <c:v>9.0317323369999993</c:v>
                </c:pt>
                <c:pt idx="112">
                  <c:v>8.9998202569999997</c:v>
                </c:pt>
                <c:pt idx="113">
                  <c:v>8.9642260139999994</c:v>
                </c:pt>
                <c:pt idx="114">
                  <c:v>8.9255633020000005</c:v>
                </c:pt>
                <c:pt idx="115">
                  <c:v>8.8832184259999991</c:v>
                </c:pt>
                <c:pt idx="116">
                  <c:v>8.8378050819999991</c:v>
                </c:pt>
                <c:pt idx="117">
                  <c:v>8.7880958800000002</c:v>
                </c:pt>
                <c:pt idx="118">
                  <c:v>8.7347045160000008</c:v>
                </c:pt>
                <c:pt idx="119">
                  <c:v>8.6776309880000007</c:v>
                </c:pt>
                <c:pt idx="120">
                  <c:v>8.6088972770000005</c:v>
                </c:pt>
                <c:pt idx="121">
                  <c:v>8.5346403219999996</c:v>
                </c:pt>
                <c:pt idx="122">
                  <c:v>8.4542464279999994</c:v>
                </c:pt>
                <c:pt idx="123">
                  <c:v>8.3695566770000003</c:v>
                </c:pt>
                <c:pt idx="124">
                  <c:v>8.2781162940000002</c:v>
                </c:pt>
                <c:pt idx="125">
                  <c:v>8.1817663599999992</c:v>
                </c:pt>
                <c:pt idx="126">
                  <c:v>8.0700740799999995</c:v>
                </c:pt>
                <c:pt idx="127">
                  <c:v>7.9522448619999997</c:v>
                </c:pt>
                <c:pt idx="128">
                  <c:v>7.8276650109999997</c:v>
                </c:pt>
                <c:pt idx="129">
                  <c:v>7.6975619149999996</c:v>
                </c:pt>
                <c:pt idx="130">
                  <c:v>7.5619355749999997</c:v>
                </c:pt>
                <c:pt idx="131">
                  <c:v>7.4078984200000004</c:v>
                </c:pt>
                <c:pt idx="132">
                  <c:v>7.2489517140000004</c:v>
                </c:pt>
                <c:pt idx="133">
                  <c:v>7.0857091499999996</c:v>
                </c:pt>
                <c:pt idx="134">
                  <c:v>6.9040557720000004</c:v>
                </c:pt>
                <c:pt idx="135">
                  <c:v>6.7174928429999996</c:v>
                </c:pt>
                <c:pt idx="136">
                  <c:v>6.5137464859999996</c:v>
                </c:pt>
                <c:pt idx="137">
                  <c:v>6.3075453530000001</c:v>
                </c:pt>
                <c:pt idx="138">
                  <c:v>6.0847744869999998</c:v>
                </c:pt>
                <c:pt idx="139">
                  <c:v>5.8472749679999998</c:v>
                </c:pt>
                <c:pt idx="140">
                  <c:v>5.6091617559999998</c:v>
                </c:pt>
                <c:pt idx="141">
                  <c:v>5.3593883609999997</c:v>
                </c:pt>
                <c:pt idx="142">
                  <c:v>5.0985684759999996</c:v>
                </c:pt>
                <c:pt idx="143">
                  <c:v>4.829156877</c:v>
                </c:pt>
                <c:pt idx="144">
                  <c:v>4.5394933819999999</c:v>
                </c:pt>
                <c:pt idx="145">
                  <c:v>4.2473751110000002</c:v>
                </c:pt>
                <c:pt idx="146">
                  <c:v>3.942982963</c:v>
                </c:pt>
                <c:pt idx="147">
                  <c:v>3.631840183</c:v>
                </c:pt>
                <c:pt idx="148">
                  <c:v>3.3078098319999998</c:v>
                </c:pt>
                <c:pt idx="149">
                  <c:v>2.9782562370000001</c:v>
                </c:pt>
                <c:pt idx="150">
                  <c:v>2.6339739889999998</c:v>
                </c:pt>
                <c:pt idx="151">
                  <c:v>2.2884643530000002</c:v>
                </c:pt>
                <c:pt idx="152">
                  <c:v>1.9398862480000001</c:v>
                </c:pt>
                <c:pt idx="153">
                  <c:v>1.5778068789999999</c:v>
                </c:pt>
                <c:pt idx="154">
                  <c:v>1.218795979</c:v>
                </c:pt>
                <c:pt idx="155">
                  <c:v>0.86592201700000004</c:v>
                </c:pt>
                <c:pt idx="156">
                  <c:v>0.54250536000000005</c:v>
                </c:pt>
                <c:pt idx="157">
                  <c:v>0.35287396199999999</c:v>
                </c:pt>
                <c:pt idx="158">
                  <c:v>0.33507683999999999</c:v>
                </c:pt>
                <c:pt idx="159">
                  <c:v>0.33262206500000002</c:v>
                </c:pt>
                <c:pt idx="160">
                  <c:v>0.33016728899999997</c:v>
                </c:pt>
                <c:pt idx="161">
                  <c:v>0.32893990200000001</c:v>
                </c:pt>
                <c:pt idx="162">
                  <c:v>0.32709882000000001</c:v>
                </c:pt>
                <c:pt idx="163">
                  <c:v>0.32587143200000002</c:v>
                </c:pt>
                <c:pt idx="164">
                  <c:v>0.32403035099999999</c:v>
                </c:pt>
                <c:pt idx="165">
                  <c:v>0.32157557599999997</c:v>
                </c:pt>
                <c:pt idx="166">
                  <c:v>0.32096188199999998</c:v>
                </c:pt>
                <c:pt idx="167">
                  <c:v>0.31912079999999998</c:v>
                </c:pt>
                <c:pt idx="168">
                  <c:v>0.31789341199999999</c:v>
                </c:pt>
                <c:pt idx="169">
                  <c:v>0.31605233100000002</c:v>
                </c:pt>
                <c:pt idx="170">
                  <c:v>0.31482494300000002</c:v>
                </c:pt>
                <c:pt idx="171">
                  <c:v>0.313597556</c:v>
                </c:pt>
                <c:pt idx="172">
                  <c:v>0.31114278000000001</c:v>
                </c:pt>
                <c:pt idx="173">
                  <c:v>0.31052908600000001</c:v>
                </c:pt>
                <c:pt idx="174">
                  <c:v>0.30807431099999999</c:v>
                </c:pt>
                <c:pt idx="175">
                  <c:v>0.30746061699999999</c:v>
                </c:pt>
                <c:pt idx="176">
                  <c:v>0.306233229</c:v>
                </c:pt>
                <c:pt idx="177">
                  <c:v>0.30500584200000003</c:v>
                </c:pt>
                <c:pt idx="178">
                  <c:v>0.30316475999999998</c:v>
                </c:pt>
                <c:pt idx="179">
                  <c:v>0.30132367900000001</c:v>
                </c:pt>
                <c:pt idx="180">
                  <c:v>0.30009629100000002</c:v>
                </c:pt>
                <c:pt idx="181">
                  <c:v>0.29825520900000002</c:v>
                </c:pt>
                <c:pt idx="182">
                  <c:v>0.296414128</c:v>
                </c:pt>
                <c:pt idx="183">
                  <c:v>0.29518674</c:v>
                </c:pt>
                <c:pt idx="184">
                  <c:v>0.29457304600000001</c:v>
                </c:pt>
                <c:pt idx="185">
                  <c:v>0.29334565899999998</c:v>
                </c:pt>
                <c:pt idx="186">
                  <c:v>0.29089088299999999</c:v>
                </c:pt>
                <c:pt idx="187">
                  <c:v>0.29089088299999999</c:v>
                </c:pt>
                <c:pt idx="188">
                  <c:v>0.28904980200000002</c:v>
                </c:pt>
                <c:pt idx="189">
                  <c:v>0.28782241400000003</c:v>
                </c:pt>
                <c:pt idx="190">
                  <c:v>0.28598133199999998</c:v>
                </c:pt>
                <c:pt idx="191">
                  <c:v>0.28475394500000001</c:v>
                </c:pt>
                <c:pt idx="192">
                  <c:v>0.28352655700000001</c:v>
                </c:pt>
                <c:pt idx="193">
                  <c:v>0.28229916900000002</c:v>
                </c:pt>
                <c:pt idx="194">
                  <c:v>0.28107178199999999</c:v>
                </c:pt>
                <c:pt idx="195">
                  <c:v>0.279844394</c:v>
                </c:pt>
                <c:pt idx="196">
                  <c:v>0.278617006</c:v>
                </c:pt>
                <c:pt idx="197">
                  <c:v>0.278003312</c:v>
                </c:pt>
                <c:pt idx="198">
                  <c:v>0.27677592499999998</c:v>
                </c:pt>
                <c:pt idx="199">
                  <c:v>0.27616223099999998</c:v>
                </c:pt>
                <c:pt idx="200">
                  <c:v>0.27554853699999998</c:v>
                </c:pt>
                <c:pt idx="201">
                  <c:v>0.27432114899999999</c:v>
                </c:pt>
                <c:pt idx="202">
                  <c:v>0.27432114899999999</c:v>
                </c:pt>
                <c:pt idx="203">
                  <c:v>0.27248006800000002</c:v>
                </c:pt>
                <c:pt idx="204">
                  <c:v>0.27248006800000002</c:v>
                </c:pt>
                <c:pt idx="205">
                  <c:v>0.27248006800000002</c:v>
                </c:pt>
                <c:pt idx="206">
                  <c:v>0.27125268000000002</c:v>
                </c:pt>
                <c:pt idx="207">
                  <c:v>0.27125268000000002</c:v>
                </c:pt>
                <c:pt idx="208">
                  <c:v>0.27063898600000003</c:v>
                </c:pt>
                <c:pt idx="209">
                  <c:v>0.27063898600000003</c:v>
                </c:pt>
                <c:pt idx="210">
                  <c:v>0.27063898600000003</c:v>
                </c:pt>
                <c:pt idx="211">
                  <c:v>0.269411599</c:v>
                </c:pt>
                <c:pt idx="212">
                  <c:v>0.268797905</c:v>
                </c:pt>
                <c:pt idx="213">
                  <c:v>0.26818421100000001</c:v>
                </c:pt>
                <c:pt idx="214">
                  <c:v>0.26818421100000001</c:v>
                </c:pt>
                <c:pt idx="215">
                  <c:v>0.26757051700000001</c:v>
                </c:pt>
                <c:pt idx="216">
                  <c:v>0.26757051700000001</c:v>
                </c:pt>
                <c:pt idx="217">
                  <c:v>0.26757051700000001</c:v>
                </c:pt>
                <c:pt idx="218">
                  <c:v>0.26757051700000001</c:v>
                </c:pt>
                <c:pt idx="219">
                  <c:v>0.26695682300000001</c:v>
                </c:pt>
                <c:pt idx="220">
                  <c:v>0.26695682300000001</c:v>
                </c:pt>
                <c:pt idx="221">
                  <c:v>0.26634312900000001</c:v>
                </c:pt>
                <c:pt idx="222">
                  <c:v>0.26695682300000001</c:v>
                </c:pt>
                <c:pt idx="223">
                  <c:v>0.26634312900000001</c:v>
                </c:pt>
                <c:pt idx="224">
                  <c:v>0.26572943500000001</c:v>
                </c:pt>
                <c:pt idx="225">
                  <c:v>0.26572943500000001</c:v>
                </c:pt>
                <c:pt idx="226">
                  <c:v>0.26572943500000001</c:v>
                </c:pt>
                <c:pt idx="227">
                  <c:v>0.26572943500000001</c:v>
                </c:pt>
                <c:pt idx="228">
                  <c:v>0.26511574199999999</c:v>
                </c:pt>
                <c:pt idx="229">
                  <c:v>0.26450204799999999</c:v>
                </c:pt>
                <c:pt idx="230">
                  <c:v>0.26511574199999999</c:v>
                </c:pt>
              </c:numCache>
            </c:numRef>
          </c:yVal>
          <c:smooth val="1"/>
          <c:extLst>
            <c:ext xmlns:c16="http://schemas.microsoft.com/office/drawing/2014/chart" uri="{C3380CC4-5D6E-409C-BE32-E72D297353CC}">
              <c16:uniqueId val="{00000004-9CBD-4194-A592-D60D92C5EA66}"/>
            </c:ext>
          </c:extLst>
        </c:ser>
        <c:ser>
          <c:idx val="5"/>
          <c:order val="5"/>
          <c:tx>
            <c:strRef>
              <c:f>'Curves (Outdoor)'!$K$4:$L$4</c:f>
              <c:strCache>
                <c:ptCount val="1"/>
                <c:pt idx="0">
                  <c:v>1,6</c:v>
                </c:pt>
              </c:strCache>
            </c:strRef>
          </c:tx>
          <c:marker>
            <c:symbol val="none"/>
          </c:marker>
          <c:xVal>
            <c:numRef>
              <c:f>'Curves (Outdoor)'!$L$24:$L$264</c:f>
              <c:numCache>
                <c:formatCode>General</c:formatCode>
                <c:ptCount val="241"/>
                <c:pt idx="1">
                  <c:v>1.1263314E-2</c:v>
                </c:pt>
                <c:pt idx="2">
                  <c:v>0.15768639200000001</c:v>
                </c:pt>
                <c:pt idx="3">
                  <c:v>0.30223225100000001</c:v>
                </c:pt>
                <c:pt idx="4">
                  <c:v>0.44865532899999999</c:v>
                </c:pt>
                <c:pt idx="5">
                  <c:v>0.59507840700000003</c:v>
                </c:pt>
                <c:pt idx="6">
                  <c:v>0.73962426699999995</c:v>
                </c:pt>
                <c:pt idx="7">
                  <c:v>0.87102959300000005</c:v>
                </c:pt>
                <c:pt idx="8">
                  <c:v>1.017452671</c:v>
                </c:pt>
                <c:pt idx="9">
                  <c:v>1.163875749</c:v>
                </c:pt>
                <c:pt idx="10">
                  <c:v>1.310298827</c:v>
                </c:pt>
                <c:pt idx="11">
                  <c:v>1.4567219060000001</c:v>
                </c:pt>
                <c:pt idx="12">
                  <c:v>1.6031449840000001</c:v>
                </c:pt>
                <c:pt idx="13">
                  <c:v>1.749568062</c:v>
                </c:pt>
                <c:pt idx="14">
                  <c:v>1.89599114</c:v>
                </c:pt>
                <c:pt idx="15">
                  <c:v>2.0424142179999998</c:v>
                </c:pt>
                <c:pt idx="16">
                  <c:v>2.188837296</c:v>
                </c:pt>
                <c:pt idx="17">
                  <c:v>2.3352603740000002</c:v>
                </c:pt>
                <c:pt idx="18">
                  <c:v>2.481683453</c:v>
                </c:pt>
                <c:pt idx="19">
                  <c:v>2.6281065309999998</c:v>
                </c:pt>
                <c:pt idx="20">
                  <c:v>2.774529609</c:v>
                </c:pt>
                <c:pt idx="21">
                  <c:v>2.9059349349999999</c:v>
                </c:pt>
                <c:pt idx="22">
                  <c:v>3.0504807949999999</c:v>
                </c:pt>
                <c:pt idx="23">
                  <c:v>3.1818861209999998</c:v>
                </c:pt>
                <c:pt idx="24">
                  <c:v>3.328309199</c:v>
                </c:pt>
                <c:pt idx="25">
                  <c:v>3.4747322770000002</c:v>
                </c:pt>
                <c:pt idx="26">
                  <c:v>3.621155356</c:v>
                </c:pt>
                <c:pt idx="27">
                  <c:v>3.7675784339999998</c:v>
                </c:pt>
                <c:pt idx="28">
                  <c:v>3.914001512</c:v>
                </c:pt>
                <c:pt idx="29">
                  <c:v>4.0454068379999999</c:v>
                </c:pt>
                <c:pt idx="30">
                  <c:v>4.1768121650000003</c:v>
                </c:pt>
                <c:pt idx="31">
                  <c:v>4.3082174909999997</c:v>
                </c:pt>
                <c:pt idx="32">
                  <c:v>4.4546405699999996</c:v>
                </c:pt>
                <c:pt idx="33">
                  <c:v>4.5860458959999999</c:v>
                </c:pt>
                <c:pt idx="34">
                  <c:v>4.7324689739999997</c:v>
                </c:pt>
                <c:pt idx="35">
                  <c:v>4.8638743010000001</c:v>
                </c:pt>
                <c:pt idx="36">
                  <c:v>4.9952796270000004</c:v>
                </c:pt>
                <c:pt idx="37">
                  <c:v>5.1417027060000002</c:v>
                </c:pt>
                <c:pt idx="38">
                  <c:v>5.2731080319999997</c:v>
                </c:pt>
                <c:pt idx="39">
                  <c:v>5.4195311100000003</c:v>
                </c:pt>
                <c:pt idx="40">
                  <c:v>5.5659541880000001</c:v>
                </c:pt>
                <c:pt idx="41">
                  <c:v>5.7123772659999998</c:v>
                </c:pt>
                <c:pt idx="42">
                  <c:v>5.8437825930000002</c:v>
                </c:pt>
                <c:pt idx="43">
                  <c:v>5.9883284520000002</c:v>
                </c:pt>
                <c:pt idx="44">
                  <c:v>6.1197337789999997</c:v>
                </c:pt>
                <c:pt idx="45">
                  <c:v>6.251139105</c:v>
                </c:pt>
                <c:pt idx="46">
                  <c:v>6.3825444320000004</c:v>
                </c:pt>
                <c:pt idx="47">
                  <c:v>6.5289675100000002</c:v>
                </c:pt>
                <c:pt idx="48">
                  <c:v>6.6603728369999997</c:v>
                </c:pt>
                <c:pt idx="49">
                  <c:v>6.791778163</c:v>
                </c:pt>
                <c:pt idx="50">
                  <c:v>6.9382012409999998</c:v>
                </c:pt>
                <c:pt idx="51">
                  <c:v>7.0696065680000002</c:v>
                </c:pt>
                <c:pt idx="52">
                  <c:v>7.216029646</c:v>
                </c:pt>
                <c:pt idx="53">
                  <c:v>7.3624527239999997</c:v>
                </c:pt>
                <c:pt idx="54">
                  <c:v>7.5088758020000004</c:v>
                </c:pt>
                <c:pt idx="55">
                  <c:v>7.6402811289999999</c:v>
                </c:pt>
                <c:pt idx="56">
                  <c:v>7.7867042069999997</c:v>
                </c:pt>
                <c:pt idx="57">
                  <c:v>7.9331272850000003</c:v>
                </c:pt>
                <c:pt idx="58">
                  <c:v>8.0795503629999992</c:v>
                </c:pt>
                <c:pt idx="59">
                  <c:v>8.2259734410000007</c:v>
                </c:pt>
                <c:pt idx="60">
                  <c:v>8.3573787680000002</c:v>
                </c:pt>
                <c:pt idx="61">
                  <c:v>8.503801846</c:v>
                </c:pt>
                <c:pt idx="62">
                  <c:v>8.6352071719999994</c:v>
                </c:pt>
                <c:pt idx="63">
                  <c:v>8.7666124990000007</c:v>
                </c:pt>
                <c:pt idx="64">
                  <c:v>8.9111583579999998</c:v>
                </c:pt>
                <c:pt idx="65">
                  <c:v>9.0425636849999993</c:v>
                </c:pt>
                <c:pt idx="66">
                  <c:v>9.1739690110000005</c:v>
                </c:pt>
                <c:pt idx="67">
                  <c:v>9.3203920890000003</c:v>
                </c:pt>
                <c:pt idx="68">
                  <c:v>9.4668151680000001</c:v>
                </c:pt>
                <c:pt idx="69">
                  <c:v>9.6132382459999999</c:v>
                </c:pt>
                <c:pt idx="70">
                  <c:v>9.7446435719999993</c:v>
                </c:pt>
                <c:pt idx="71">
                  <c:v>9.8760488990000006</c:v>
                </c:pt>
                <c:pt idx="72">
                  <c:v>10.022471980000001</c:v>
                </c:pt>
                <c:pt idx="73">
                  <c:v>10.168895060000001</c:v>
                </c:pt>
                <c:pt idx="74">
                  <c:v>10.31531813</c:v>
                </c:pt>
                <c:pt idx="75">
                  <c:v>10.446723459999999</c:v>
                </c:pt>
                <c:pt idx="76">
                  <c:v>10.593146539999999</c:v>
                </c:pt>
                <c:pt idx="77">
                  <c:v>10.739569619999999</c:v>
                </c:pt>
                <c:pt idx="78">
                  <c:v>10.88599269</c:v>
                </c:pt>
                <c:pt idx="79">
                  <c:v>11.030538549999999</c:v>
                </c:pt>
                <c:pt idx="80">
                  <c:v>11.161943880000001</c:v>
                </c:pt>
                <c:pt idx="81">
                  <c:v>11.308366960000001</c:v>
                </c:pt>
                <c:pt idx="82">
                  <c:v>11.454790040000001</c:v>
                </c:pt>
                <c:pt idx="83">
                  <c:v>11.5993359</c:v>
                </c:pt>
                <c:pt idx="84">
                  <c:v>11.745758970000001</c:v>
                </c:pt>
                <c:pt idx="85">
                  <c:v>11.892182050000001</c:v>
                </c:pt>
                <c:pt idx="86">
                  <c:v>12.038605130000001</c:v>
                </c:pt>
                <c:pt idx="87">
                  <c:v>12.18502821</c:v>
                </c:pt>
                <c:pt idx="88">
                  <c:v>12.33145129</c:v>
                </c:pt>
                <c:pt idx="89">
                  <c:v>12.462856609999999</c:v>
                </c:pt>
                <c:pt idx="90">
                  <c:v>12.609279689999999</c:v>
                </c:pt>
                <c:pt idx="91">
                  <c:v>12.740685020000001</c:v>
                </c:pt>
                <c:pt idx="92">
                  <c:v>12.887108100000001</c:v>
                </c:pt>
                <c:pt idx="93">
                  <c:v>13.03353117</c:v>
                </c:pt>
                <c:pt idx="94">
                  <c:v>13.178077030000001</c:v>
                </c:pt>
                <c:pt idx="95">
                  <c:v>13.324500110000001</c:v>
                </c:pt>
                <c:pt idx="96">
                  <c:v>13.470923190000001</c:v>
                </c:pt>
                <c:pt idx="97">
                  <c:v>13.617346270000001</c:v>
                </c:pt>
                <c:pt idx="98">
                  <c:v>13.76189213</c:v>
                </c:pt>
                <c:pt idx="99">
                  <c:v>13.906437990000001</c:v>
                </c:pt>
                <c:pt idx="100">
                  <c:v>14.05286106</c:v>
                </c:pt>
                <c:pt idx="101">
                  <c:v>14.197406920000001</c:v>
                </c:pt>
                <c:pt idx="102">
                  <c:v>14.34195278</c:v>
                </c:pt>
                <c:pt idx="103">
                  <c:v>14.48837586</c:v>
                </c:pt>
                <c:pt idx="104">
                  <c:v>14.6310445</c:v>
                </c:pt>
                <c:pt idx="105">
                  <c:v>14.775590360000001</c:v>
                </c:pt>
                <c:pt idx="106">
                  <c:v>14.92013622</c:v>
                </c:pt>
                <c:pt idx="107">
                  <c:v>15.06280486</c:v>
                </c:pt>
                <c:pt idx="108">
                  <c:v>15.2054735</c:v>
                </c:pt>
                <c:pt idx="109">
                  <c:v>15.34814214</c:v>
                </c:pt>
                <c:pt idx="110">
                  <c:v>15.48893356</c:v>
                </c:pt>
                <c:pt idx="111">
                  <c:v>15.629724980000001</c:v>
                </c:pt>
                <c:pt idx="112">
                  <c:v>15.768639179999999</c:v>
                </c:pt>
                <c:pt idx="113">
                  <c:v>15.90755339</c:v>
                </c:pt>
                <c:pt idx="114">
                  <c:v>16.044590370000002</c:v>
                </c:pt>
                <c:pt idx="115">
                  <c:v>16.181627349999999</c:v>
                </c:pt>
                <c:pt idx="116">
                  <c:v>16.318664340000002</c:v>
                </c:pt>
                <c:pt idx="117">
                  <c:v>16.453824099999999</c:v>
                </c:pt>
                <c:pt idx="118">
                  <c:v>16.587106649999999</c:v>
                </c:pt>
                <c:pt idx="119">
                  <c:v>16.718511970000002</c:v>
                </c:pt>
                <c:pt idx="120">
                  <c:v>16.851794519999999</c:v>
                </c:pt>
                <c:pt idx="121">
                  <c:v>16.996340379999999</c:v>
                </c:pt>
                <c:pt idx="122">
                  <c:v>17.13900902</c:v>
                </c:pt>
                <c:pt idx="123">
                  <c:v>17.277923220000002</c:v>
                </c:pt>
                <c:pt idx="124">
                  <c:v>17.41683742</c:v>
                </c:pt>
                <c:pt idx="125">
                  <c:v>17.551997190000002</c:v>
                </c:pt>
                <c:pt idx="126">
                  <c:v>17.685279730000001</c:v>
                </c:pt>
                <c:pt idx="127">
                  <c:v>17.818562279999998</c:v>
                </c:pt>
                <c:pt idx="128">
                  <c:v>17.959353700000001</c:v>
                </c:pt>
                <c:pt idx="129">
                  <c:v>18.0982679</c:v>
                </c:pt>
                <c:pt idx="130">
                  <c:v>18.233427670000001</c:v>
                </c:pt>
                <c:pt idx="131">
                  <c:v>18.366710210000001</c:v>
                </c:pt>
                <c:pt idx="132">
                  <c:v>18.505624409999999</c:v>
                </c:pt>
                <c:pt idx="133">
                  <c:v>18.642661400000001</c:v>
                </c:pt>
                <c:pt idx="134">
                  <c:v>18.775943940000001</c:v>
                </c:pt>
                <c:pt idx="135">
                  <c:v>18.91298093</c:v>
                </c:pt>
                <c:pt idx="136">
                  <c:v>19.04814069</c:v>
                </c:pt>
                <c:pt idx="137">
                  <c:v>19.187054889999999</c:v>
                </c:pt>
                <c:pt idx="138">
                  <c:v>19.320337439999999</c:v>
                </c:pt>
                <c:pt idx="139">
                  <c:v>19.459251640000002</c:v>
                </c:pt>
                <c:pt idx="140">
                  <c:v>19.590656970000001</c:v>
                </c:pt>
                <c:pt idx="141">
                  <c:v>19.723939510000001</c:v>
                </c:pt>
                <c:pt idx="142">
                  <c:v>19.857222060000002</c:v>
                </c:pt>
                <c:pt idx="143">
                  <c:v>19.990504600000001</c:v>
                </c:pt>
                <c:pt idx="144">
                  <c:v>20.125664369999999</c:v>
                </c:pt>
                <c:pt idx="145">
                  <c:v>20.257069699999999</c:v>
                </c:pt>
                <c:pt idx="146">
                  <c:v>20.39410668</c:v>
                </c:pt>
                <c:pt idx="147">
                  <c:v>20.529266440000001</c:v>
                </c:pt>
                <c:pt idx="148">
                  <c:v>20.662548990000001</c:v>
                </c:pt>
                <c:pt idx="149">
                  <c:v>20.797708750000002</c:v>
                </c:pt>
                <c:pt idx="150">
                  <c:v>20.929114080000002</c:v>
                </c:pt>
                <c:pt idx="151">
                  <c:v>21.062396629999999</c:v>
                </c:pt>
                <c:pt idx="152">
                  <c:v>21.195679169999998</c:v>
                </c:pt>
                <c:pt idx="153">
                  <c:v>21.327084500000002</c:v>
                </c:pt>
                <c:pt idx="154">
                  <c:v>21.45848982</c:v>
                </c:pt>
                <c:pt idx="155">
                  <c:v>21.58989515</c:v>
                </c:pt>
                <c:pt idx="156">
                  <c:v>21.72130048</c:v>
                </c:pt>
                <c:pt idx="157">
                  <c:v>21.852705799999999</c:v>
                </c:pt>
                <c:pt idx="158">
                  <c:v>21.984111129999999</c:v>
                </c:pt>
                <c:pt idx="159">
                  <c:v>22.115516459999998</c:v>
                </c:pt>
                <c:pt idx="160">
                  <c:v>22.246921780000001</c:v>
                </c:pt>
                <c:pt idx="161">
                  <c:v>22.378327110000001</c:v>
                </c:pt>
                <c:pt idx="162">
                  <c:v>22.509732440000001</c:v>
                </c:pt>
                <c:pt idx="163">
                  <c:v>22.641137759999999</c:v>
                </c:pt>
                <c:pt idx="164">
                  <c:v>22.772543089999999</c:v>
                </c:pt>
                <c:pt idx="165">
                  <c:v>22.903948419999999</c:v>
                </c:pt>
                <c:pt idx="166">
                  <c:v>23.035353740000001</c:v>
                </c:pt>
                <c:pt idx="167">
                  <c:v>23.166759070000001</c:v>
                </c:pt>
                <c:pt idx="168">
                  <c:v>23.298164400000001</c:v>
                </c:pt>
                <c:pt idx="169">
                  <c:v>23.42956972</c:v>
                </c:pt>
                <c:pt idx="170">
                  <c:v>23.56097505</c:v>
                </c:pt>
                <c:pt idx="171">
                  <c:v>23.692380369999999</c:v>
                </c:pt>
                <c:pt idx="172">
                  <c:v>23.823785699999998</c:v>
                </c:pt>
                <c:pt idx="173">
                  <c:v>23.955191030000002</c:v>
                </c:pt>
                <c:pt idx="174">
                  <c:v>24.086596350000001</c:v>
                </c:pt>
                <c:pt idx="175">
                  <c:v>24.21800168</c:v>
                </c:pt>
                <c:pt idx="176">
                  <c:v>24.34940701</c:v>
                </c:pt>
                <c:pt idx="177">
                  <c:v>24.480812329999999</c:v>
                </c:pt>
                <c:pt idx="178">
                  <c:v>24.612217659999999</c:v>
                </c:pt>
                <c:pt idx="179">
                  <c:v>24.743622989999999</c:v>
                </c:pt>
                <c:pt idx="180">
                  <c:v>24.875028310000001</c:v>
                </c:pt>
                <c:pt idx="181">
                  <c:v>25.006433640000001</c:v>
                </c:pt>
                <c:pt idx="182">
                  <c:v>25.137838970000001</c:v>
                </c:pt>
                <c:pt idx="183">
                  <c:v>25.26924429</c:v>
                </c:pt>
                <c:pt idx="184">
                  <c:v>25.400649619999999</c:v>
                </c:pt>
                <c:pt idx="185">
                  <c:v>25.532054949999999</c:v>
                </c:pt>
                <c:pt idx="186">
                  <c:v>25.663460270000002</c:v>
                </c:pt>
                <c:pt idx="187">
                  <c:v>25.794865600000001</c:v>
                </c:pt>
                <c:pt idx="188">
                  <c:v>25.926270930000001</c:v>
                </c:pt>
                <c:pt idx="189">
                  <c:v>26.05767625</c:v>
                </c:pt>
                <c:pt idx="190">
                  <c:v>26.18908158</c:v>
                </c:pt>
                <c:pt idx="191">
                  <c:v>26.32048691</c:v>
                </c:pt>
                <c:pt idx="192">
                  <c:v>26.451892229999999</c:v>
                </c:pt>
                <c:pt idx="193">
                  <c:v>26.583297559999998</c:v>
                </c:pt>
                <c:pt idx="194">
                  <c:v>26.714702890000002</c:v>
                </c:pt>
                <c:pt idx="195">
                  <c:v>26.846108210000001</c:v>
                </c:pt>
                <c:pt idx="196">
                  <c:v>26.97751354</c:v>
                </c:pt>
                <c:pt idx="197">
                  <c:v>27.108918859999999</c:v>
                </c:pt>
                <c:pt idx="198">
                  <c:v>27.240324189999999</c:v>
                </c:pt>
                <c:pt idx="199">
                  <c:v>27.371729519999999</c:v>
                </c:pt>
                <c:pt idx="200">
                  <c:v>27.503134840000001</c:v>
                </c:pt>
                <c:pt idx="201">
                  <c:v>27.634540170000001</c:v>
                </c:pt>
                <c:pt idx="202">
                  <c:v>27.765945500000001</c:v>
                </c:pt>
                <c:pt idx="203">
                  <c:v>27.89735082</c:v>
                </c:pt>
                <c:pt idx="204">
                  <c:v>28.02875615</c:v>
                </c:pt>
                <c:pt idx="205">
                  <c:v>28.160161479999999</c:v>
                </c:pt>
                <c:pt idx="206">
                  <c:v>28.291566799999998</c:v>
                </c:pt>
                <c:pt idx="207">
                  <c:v>28.422972130000002</c:v>
                </c:pt>
                <c:pt idx="208">
                  <c:v>28.554377460000001</c:v>
                </c:pt>
                <c:pt idx="209">
                  <c:v>28.68578278</c:v>
                </c:pt>
                <c:pt idx="210">
                  <c:v>28.81718811</c:v>
                </c:pt>
                <c:pt idx="211">
                  <c:v>28.94859344</c:v>
                </c:pt>
                <c:pt idx="212">
                  <c:v>29.079998759999999</c:v>
                </c:pt>
                <c:pt idx="213">
                  <c:v>29.211404089999998</c:v>
                </c:pt>
                <c:pt idx="214">
                  <c:v>29.342809419999998</c:v>
                </c:pt>
                <c:pt idx="215">
                  <c:v>29.474214740000001</c:v>
                </c:pt>
                <c:pt idx="216">
                  <c:v>29.605620070000001</c:v>
                </c:pt>
                <c:pt idx="217">
                  <c:v>29.7370254</c:v>
                </c:pt>
                <c:pt idx="218">
                  <c:v>29.868430719999999</c:v>
                </c:pt>
                <c:pt idx="219">
                  <c:v>29.999836049999999</c:v>
                </c:pt>
                <c:pt idx="220">
                  <c:v>30.131241379999999</c:v>
                </c:pt>
                <c:pt idx="221">
                  <c:v>30.262646700000001</c:v>
                </c:pt>
                <c:pt idx="222">
                  <c:v>30.394052030000001</c:v>
                </c:pt>
                <c:pt idx="223">
                  <c:v>30.52545735</c:v>
                </c:pt>
                <c:pt idx="224">
                  <c:v>30.65686268</c:v>
                </c:pt>
                <c:pt idx="225">
                  <c:v>30.788268009999999</c:v>
                </c:pt>
                <c:pt idx="226">
                  <c:v>30.919673329999998</c:v>
                </c:pt>
                <c:pt idx="227">
                  <c:v>31.051078660000002</c:v>
                </c:pt>
                <c:pt idx="228">
                  <c:v>31.182483990000001</c:v>
                </c:pt>
                <c:pt idx="229">
                  <c:v>31.31388931</c:v>
                </c:pt>
                <c:pt idx="230">
                  <c:v>31.44529464</c:v>
                </c:pt>
              </c:numCache>
            </c:numRef>
          </c:xVal>
          <c:yVal>
            <c:numRef>
              <c:f>'Curves (Outdoor)'!$K$24:$K$264</c:f>
              <c:numCache>
                <c:formatCode>General</c:formatCode>
                <c:ptCount val="241"/>
                <c:pt idx="1">
                  <c:v>9.3226232210000006</c:v>
                </c:pt>
                <c:pt idx="2">
                  <c:v>9.3220095270000005</c:v>
                </c:pt>
                <c:pt idx="3">
                  <c:v>9.3213958330000004</c:v>
                </c:pt>
                <c:pt idx="4">
                  <c:v>9.3201684450000002</c:v>
                </c:pt>
                <c:pt idx="5">
                  <c:v>9.3195547510000001</c:v>
                </c:pt>
                <c:pt idx="6">
                  <c:v>9.318941057</c:v>
                </c:pt>
                <c:pt idx="7">
                  <c:v>9.3183273639999999</c:v>
                </c:pt>
                <c:pt idx="8">
                  <c:v>9.3183273639999999</c:v>
                </c:pt>
                <c:pt idx="9">
                  <c:v>9.3177136699999998</c:v>
                </c:pt>
                <c:pt idx="10">
                  <c:v>9.3170999759999997</c:v>
                </c:pt>
                <c:pt idx="11">
                  <c:v>9.3170999759999997</c:v>
                </c:pt>
                <c:pt idx="12">
                  <c:v>9.3164862819999996</c:v>
                </c:pt>
                <c:pt idx="13">
                  <c:v>9.3158725879999995</c:v>
                </c:pt>
                <c:pt idx="14">
                  <c:v>9.3158725879999995</c:v>
                </c:pt>
                <c:pt idx="15">
                  <c:v>9.3158725879999995</c:v>
                </c:pt>
                <c:pt idx="16">
                  <c:v>9.3152588939999994</c:v>
                </c:pt>
                <c:pt idx="17">
                  <c:v>9.3146452009999994</c:v>
                </c:pt>
                <c:pt idx="18">
                  <c:v>9.3146452009999994</c:v>
                </c:pt>
                <c:pt idx="19">
                  <c:v>9.3146452009999994</c:v>
                </c:pt>
                <c:pt idx="20">
                  <c:v>9.3140315069999993</c:v>
                </c:pt>
                <c:pt idx="21">
                  <c:v>9.3140315069999993</c:v>
                </c:pt>
                <c:pt idx="22">
                  <c:v>9.3140315069999993</c:v>
                </c:pt>
                <c:pt idx="23">
                  <c:v>9.3140315069999993</c:v>
                </c:pt>
                <c:pt idx="24">
                  <c:v>9.3140315069999993</c:v>
                </c:pt>
                <c:pt idx="25">
                  <c:v>9.3134178129999992</c:v>
                </c:pt>
                <c:pt idx="26">
                  <c:v>9.3134178129999992</c:v>
                </c:pt>
                <c:pt idx="27">
                  <c:v>9.3134178129999992</c:v>
                </c:pt>
                <c:pt idx="28">
                  <c:v>9.3128041190000008</c:v>
                </c:pt>
                <c:pt idx="29">
                  <c:v>9.3128041190000008</c:v>
                </c:pt>
                <c:pt idx="30">
                  <c:v>9.3121904250000007</c:v>
                </c:pt>
                <c:pt idx="31">
                  <c:v>9.3115767310000006</c:v>
                </c:pt>
                <c:pt idx="32">
                  <c:v>9.3121904250000007</c:v>
                </c:pt>
                <c:pt idx="33">
                  <c:v>9.3115767310000006</c:v>
                </c:pt>
                <c:pt idx="34">
                  <c:v>9.3109630370000005</c:v>
                </c:pt>
                <c:pt idx="35">
                  <c:v>9.3115767310000006</c:v>
                </c:pt>
                <c:pt idx="36">
                  <c:v>9.3109630370000005</c:v>
                </c:pt>
                <c:pt idx="37">
                  <c:v>9.3109630370000005</c:v>
                </c:pt>
                <c:pt idx="38">
                  <c:v>9.3103493440000005</c:v>
                </c:pt>
                <c:pt idx="39">
                  <c:v>9.3103493440000005</c:v>
                </c:pt>
                <c:pt idx="40">
                  <c:v>9.3097356500000004</c:v>
                </c:pt>
                <c:pt idx="41">
                  <c:v>9.3097356500000004</c:v>
                </c:pt>
                <c:pt idx="42">
                  <c:v>9.3097356500000004</c:v>
                </c:pt>
                <c:pt idx="43">
                  <c:v>9.3097356500000004</c:v>
                </c:pt>
                <c:pt idx="44">
                  <c:v>9.3091219560000003</c:v>
                </c:pt>
                <c:pt idx="45">
                  <c:v>9.3091219560000003</c:v>
                </c:pt>
                <c:pt idx="46">
                  <c:v>9.3091219560000003</c:v>
                </c:pt>
                <c:pt idx="47">
                  <c:v>9.3085082620000001</c:v>
                </c:pt>
                <c:pt idx="48">
                  <c:v>9.307894568</c:v>
                </c:pt>
                <c:pt idx="49">
                  <c:v>9.307894568</c:v>
                </c:pt>
                <c:pt idx="50">
                  <c:v>9.3072808739999999</c:v>
                </c:pt>
                <c:pt idx="51">
                  <c:v>9.3072808739999999</c:v>
                </c:pt>
                <c:pt idx="52">
                  <c:v>9.3066671799999998</c:v>
                </c:pt>
                <c:pt idx="53">
                  <c:v>9.3060534869999998</c:v>
                </c:pt>
                <c:pt idx="54">
                  <c:v>9.3060534869999998</c:v>
                </c:pt>
                <c:pt idx="55">
                  <c:v>9.3060534869999998</c:v>
                </c:pt>
                <c:pt idx="56">
                  <c:v>9.3048260989999996</c:v>
                </c:pt>
                <c:pt idx="57">
                  <c:v>9.3048260989999996</c:v>
                </c:pt>
                <c:pt idx="58">
                  <c:v>9.3042124049999995</c:v>
                </c:pt>
                <c:pt idx="59">
                  <c:v>9.3035987109999994</c:v>
                </c:pt>
                <c:pt idx="60">
                  <c:v>9.3029850169999992</c:v>
                </c:pt>
                <c:pt idx="61">
                  <c:v>9.3023713239999992</c:v>
                </c:pt>
                <c:pt idx="62">
                  <c:v>9.3023713239999992</c:v>
                </c:pt>
                <c:pt idx="63">
                  <c:v>9.3017576300000009</c:v>
                </c:pt>
                <c:pt idx="64">
                  <c:v>9.3011439360000008</c:v>
                </c:pt>
                <c:pt idx="65">
                  <c:v>9.3005302420000007</c:v>
                </c:pt>
                <c:pt idx="66">
                  <c:v>9.3005302420000007</c:v>
                </c:pt>
                <c:pt idx="67">
                  <c:v>9.2999165480000006</c:v>
                </c:pt>
                <c:pt idx="68">
                  <c:v>9.2993028540000005</c:v>
                </c:pt>
                <c:pt idx="69">
                  <c:v>9.2986891600000003</c:v>
                </c:pt>
                <c:pt idx="70">
                  <c:v>9.2980754670000003</c:v>
                </c:pt>
                <c:pt idx="71">
                  <c:v>9.2974617730000002</c:v>
                </c:pt>
                <c:pt idx="72">
                  <c:v>9.2968480790000001</c:v>
                </c:pt>
                <c:pt idx="73">
                  <c:v>9.2956206909999999</c:v>
                </c:pt>
                <c:pt idx="74">
                  <c:v>9.2950069969999998</c:v>
                </c:pt>
                <c:pt idx="75">
                  <c:v>9.2943933039999997</c:v>
                </c:pt>
                <c:pt idx="76">
                  <c:v>9.2937796099999996</c:v>
                </c:pt>
                <c:pt idx="77">
                  <c:v>9.2931659159999995</c:v>
                </c:pt>
                <c:pt idx="78">
                  <c:v>9.2919385279999993</c:v>
                </c:pt>
                <c:pt idx="79">
                  <c:v>9.2913248339999992</c:v>
                </c:pt>
                <c:pt idx="80">
                  <c:v>9.2900974470000008</c:v>
                </c:pt>
                <c:pt idx="81">
                  <c:v>9.2888700590000006</c:v>
                </c:pt>
                <c:pt idx="82">
                  <c:v>9.2876426710000004</c:v>
                </c:pt>
                <c:pt idx="83">
                  <c:v>9.2858015900000002</c:v>
                </c:pt>
                <c:pt idx="84">
                  <c:v>9.2851878960000001</c:v>
                </c:pt>
                <c:pt idx="85">
                  <c:v>9.2833468139999997</c:v>
                </c:pt>
                <c:pt idx="86">
                  <c:v>9.2815057329999995</c:v>
                </c:pt>
                <c:pt idx="87">
                  <c:v>9.2802783449999993</c:v>
                </c:pt>
                <c:pt idx="88">
                  <c:v>9.2784372640000008</c:v>
                </c:pt>
                <c:pt idx="89">
                  <c:v>9.2772098760000006</c:v>
                </c:pt>
                <c:pt idx="90">
                  <c:v>9.2753687940000002</c:v>
                </c:pt>
                <c:pt idx="91">
                  <c:v>9.273527713</c:v>
                </c:pt>
                <c:pt idx="92">
                  <c:v>9.2710729369999996</c:v>
                </c:pt>
                <c:pt idx="93">
                  <c:v>9.2692318559999993</c:v>
                </c:pt>
                <c:pt idx="94">
                  <c:v>9.2667770800000007</c:v>
                </c:pt>
                <c:pt idx="95">
                  <c:v>9.2649359990000004</c:v>
                </c:pt>
                <c:pt idx="96">
                  <c:v>9.26186753</c:v>
                </c:pt>
                <c:pt idx="97">
                  <c:v>9.2600264479999996</c:v>
                </c:pt>
                <c:pt idx="98">
                  <c:v>9.2569579789999992</c:v>
                </c:pt>
                <c:pt idx="99">
                  <c:v>9.2532758160000004</c:v>
                </c:pt>
                <c:pt idx="100">
                  <c:v>9.2495936529999998</c:v>
                </c:pt>
                <c:pt idx="101">
                  <c:v>9.2446841020000008</c:v>
                </c:pt>
                <c:pt idx="102">
                  <c:v>9.2379334699999998</c:v>
                </c:pt>
                <c:pt idx="103">
                  <c:v>9.2299554500000003</c:v>
                </c:pt>
                <c:pt idx="104">
                  <c:v>9.2201363480000005</c:v>
                </c:pt>
                <c:pt idx="105">
                  <c:v>9.2078624710000003</c:v>
                </c:pt>
                <c:pt idx="106">
                  <c:v>9.1937475129999999</c:v>
                </c:pt>
                <c:pt idx="107">
                  <c:v>9.1771777790000009</c:v>
                </c:pt>
                <c:pt idx="108">
                  <c:v>9.1581532699999997</c:v>
                </c:pt>
                <c:pt idx="109">
                  <c:v>9.1366739849999998</c:v>
                </c:pt>
                <c:pt idx="110">
                  <c:v>9.1127399249999996</c:v>
                </c:pt>
                <c:pt idx="111">
                  <c:v>9.0869647830000009</c:v>
                </c:pt>
                <c:pt idx="112">
                  <c:v>9.058121173</c:v>
                </c:pt>
                <c:pt idx="113">
                  <c:v>9.0262090930000003</c:v>
                </c:pt>
                <c:pt idx="114">
                  <c:v>8.9918422370000002</c:v>
                </c:pt>
                <c:pt idx="115">
                  <c:v>8.9537932189999996</c:v>
                </c:pt>
                <c:pt idx="116">
                  <c:v>8.9120620370000001</c:v>
                </c:pt>
                <c:pt idx="117">
                  <c:v>8.8666486930000001</c:v>
                </c:pt>
                <c:pt idx="118">
                  <c:v>8.8181668789999996</c:v>
                </c:pt>
                <c:pt idx="119">
                  <c:v>8.7647755140000001</c:v>
                </c:pt>
                <c:pt idx="120">
                  <c:v>8.707701986</c:v>
                </c:pt>
                <c:pt idx="121">
                  <c:v>8.639581969</c:v>
                </c:pt>
                <c:pt idx="122">
                  <c:v>8.5653250140000008</c:v>
                </c:pt>
                <c:pt idx="123">
                  <c:v>8.4861585080000008</c:v>
                </c:pt>
                <c:pt idx="124">
                  <c:v>8.401468757</c:v>
                </c:pt>
                <c:pt idx="125">
                  <c:v>8.3106420679999999</c:v>
                </c:pt>
                <c:pt idx="126">
                  <c:v>8.2155195219999992</c:v>
                </c:pt>
                <c:pt idx="127">
                  <c:v>8.1142600369999993</c:v>
                </c:pt>
                <c:pt idx="128">
                  <c:v>7.9964308180000003</c:v>
                </c:pt>
                <c:pt idx="129">
                  <c:v>7.8730783549999996</c:v>
                </c:pt>
                <c:pt idx="130">
                  <c:v>7.7429752599999997</c:v>
                </c:pt>
                <c:pt idx="131">
                  <c:v>7.6079626139999998</c:v>
                </c:pt>
                <c:pt idx="132">
                  <c:v>7.4545391519999997</c:v>
                </c:pt>
                <c:pt idx="133">
                  <c:v>7.2955924459999997</c:v>
                </c:pt>
                <c:pt idx="134">
                  <c:v>7.1317361889999997</c:v>
                </c:pt>
                <c:pt idx="135">
                  <c:v>6.9494691169999996</c:v>
                </c:pt>
                <c:pt idx="136">
                  <c:v>6.7635198809999997</c:v>
                </c:pt>
                <c:pt idx="137">
                  <c:v>6.5591598299999996</c:v>
                </c:pt>
                <c:pt idx="138">
                  <c:v>6.3517313099999999</c:v>
                </c:pt>
                <c:pt idx="139">
                  <c:v>6.1283467500000004</c:v>
                </c:pt>
                <c:pt idx="140">
                  <c:v>5.9043484959999999</c:v>
                </c:pt>
                <c:pt idx="141">
                  <c:v>5.6656215899999998</c:v>
                </c:pt>
                <c:pt idx="142">
                  <c:v>5.4140071130000003</c:v>
                </c:pt>
                <c:pt idx="143">
                  <c:v>5.1513461469999999</c:v>
                </c:pt>
                <c:pt idx="144">
                  <c:v>4.8794797729999999</c:v>
                </c:pt>
                <c:pt idx="145">
                  <c:v>4.6014764599999998</c:v>
                </c:pt>
                <c:pt idx="146">
                  <c:v>4.3062897199999997</c:v>
                </c:pt>
                <c:pt idx="147">
                  <c:v>3.9982154090000002</c:v>
                </c:pt>
                <c:pt idx="148">
                  <c:v>3.6821630779999999</c:v>
                </c:pt>
                <c:pt idx="149">
                  <c:v>3.3526094830000002</c:v>
                </c:pt>
                <c:pt idx="150">
                  <c:v>3.0193737239999998</c:v>
                </c:pt>
                <c:pt idx="151">
                  <c:v>2.6787736390000001</c:v>
                </c:pt>
                <c:pt idx="152">
                  <c:v>2.3271270660000001</c:v>
                </c:pt>
                <c:pt idx="153">
                  <c:v>1.9724120220000001</c:v>
                </c:pt>
                <c:pt idx="154">
                  <c:v>1.6103326529999999</c:v>
                </c:pt>
                <c:pt idx="155">
                  <c:v>1.248866977</c:v>
                </c:pt>
                <c:pt idx="156">
                  <c:v>0.89967517900000005</c:v>
                </c:pt>
                <c:pt idx="157">
                  <c:v>0.57380374599999995</c:v>
                </c:pt>
                <c:pt idx="158">
                  <c:v>0.38662712300000002</c:v>
                </c:pt>
                <c:pt idx="159">
                  <c:v>0.36760261399999999</c:v>
                </c:pt>
                <c:pt idx="160">
                  <c:v>0.365761532</c:v>
                </c:pt>
                <c:pt idx="161">
                  <c:v>0.36392045099999998</c:v>
                </c:pt>
                <c:pt idx="162">
                  <c:v>0.36207936899999998</c:v>
                </c:pt>
                <c:pt idx="163">
                  <c:v>0.35962459400000002</c:v>
                </c:pt>
                <c:pt idx="164">
                  <c:v>0.35839720600000002</c:v>
                </c:pt>
                <c:pt idx="165">
                  <c:v>0.35778351200000003</c:v>
                </c:pt>
                <c:pt idx="166">
                  <c:v>0.356556125</c:v>
                </c:pt>
                <c:pt idx="167">
                  <c:v>0.35471504300000001</c:v>
                </c:pt>
                <c:pt idx="168">
                  <c:v>0.35410134900000001</c:v>
                </c:pt>
                <c:pt idx="169">
                  <c:v>0.35164657399999999</c:v>
                </c:pt>
                <c:pt idx="170">
                  <c:v>0.35164657399999999</c:v>
                </c:pt>
                <c:pt idx="171">
                  <c:v>0.349805492</c:v>
                </c:pt>
                <c:pt idx="172">
                  <c:v>0.34857810500000003</c:v>
                </c:pt>
                <c:pt idx="173">
                  <c:v>0.34735071699999998</c:v>
                </c:pt>
                <c:pt idx="174">
                  <c:v>0.34612332899999998</c:v>
                </c:pt>
                <c:pt idx="175">
                  <c:v>0.34550963600000001</c:v>
                </c:pt>
                <c:pt idx="176">
                  <c:v>0.34428224800000001</c:v>
                </c:pt>
                <c:pt idx="177">
                  <c:v>0.34305486000000002</c:v>
                </c:pt>
                <c:pt idx="178">
                  <c:v>0.34305486000000002</c:v>
                </c:pt>
                <c:pt idx="179">
                  <c:v>0.34121377899999999</c:v>
                </c:pt>
                <c:pt idx="180">
                  <c:v>0.339986391</c:v>
                </c:pt>
                <c:pt idx="181">
                  <c:v>0.339372697</c:v>
                </c:pt>
                <c:pt idx="182">
                  <c:v>0.338759003</c:v>
                </c:pt>
                <c:pt idx="183">
                  <c:v>0.338759003</c:v>
                </c:pt>
                <c:pt idx="184">
                  <c:v>0.33691792199999998</c:v>
                </c:pt>
                <c:pt idx="185">
                  <c:v>0.33630422799999998</c:v>
                </c:pt>
                <c:pt idx="186">
                  <c:v>0.33569053399999998</c:v>
                </c:pt>
                <c:pt idx="187">
                  <c:v>0.33446314599999999</c:v>
                </c:pt>
                <c:pt idx="188">
                  <c:v>0.33384945199999999</c:v>
                </c:pt>
                <c:pt idx="189">
                  <c:v>0.33384945199999999</c:v>
                </c:pt>
                <c:pt idx="190">
                  <c:v>0.33200837100000002</c:v>
                </c:pt>
                <c:pt idx="191">
                  <c:v>0.33139467700000003</c:v>
                </c:pt>
                <c:pt idx="192">
                  <c:v>0.33078098299999997</c:v>
                </c:pt>
                <c:pt idx="193">
                  <c:v>0.33078098299999997</c:v>
                </c:pt>
                <c:pt idx="194">
                  <c:v>0.33016728899999997</c:v>
                </c:pt>
                <c:pt idx="195">
                  <c:v>0.32893990200000001</c:v>
                </c:pt>
                <c:pt idx="196">
                  <c:v>0.32893990200000001</c:v>
                </c:pt>
                <c:pt idx="197">
                  <c:v>0.32832620800000001</c:v>
                </c:pt>
                <c:pt idx="198">
                  <c:v>0.32709882000000001</c:v>
                </c:pt>
                <c:pt idx="199">
                  <c:v>0.32648512600000001</c:v>
                </c:pt>
                <c:pt idx="200">
                  <c:v>0.32648512600000001</c:v>
                </c:pt>
                <c:pt idx="201">
                  <c:v>0.32587143200000002</c:v>
                </c:pt>
                <c:pt idx="202">
                  <c:v>0.32587143200000002</c:v>
                </c:pt>
                <c:pt idx="203">
                  <c:v>0.32587143200000002</c:v>
                </c:pt>
                <c:pt idx="204">
                  <c:v>0.32464404499999999</c:v>
                </c:pt>
                <c:pt idx="205">
                  <c:v>0.32525773899999999</c:v>
                </c:pt>
                <c:pt idx="206">
                  <c:v>0.32403035099999999</c:v>
                </c:pt>
                <c:pt idx="207">
                  <c:v>0.32403035099999999</c:v>
                </c:pt>
                <c:pt idx="208">
                  <c:v>0.323416657</c:v>
                </c:pt>
                <c:pt idx="209">
                  <c:v>0.323416657</c:v>
                </c:pt>
                <c:pt idx="210">
                  <c:v>0.323416657</c:v>
                </c:pt>
                <c:pt idx="211">
                  <c:v>0.322802963</c:v>
                </c:pt>
                <c:pt idx="212">
                  <c:v>0.322802963</c:v>
                </c:pt>
                <c:pt idx="213">
                  <c:v>0.322802963</c:v>
                </c:pt>
                <c:pt idx="214">
                  <c:v>0.322189269</c:v>
                </c:pt>
                <c:pt idx="215">
                  <c:v>0.322802963</c:v>
                </c:pt>
                <c:pt idx="216">
                  <c:v>0.322189269</c:v>
                </c:pt>
                <c:pt idx="217">
                  <c:v>0.32157557599999997</c:v>
                </c:pt>
                <c:pt idx="218">
                  <c:v>0.322189269</c:v>
                </c:pt>
                <c:pt idx="219">
                  <c:v>0.32157557599999997</c:v>
                </c:pt>
                <c:pt idx="220">
                  <c:v>0.32096188199999998</c:v>
                </c:pt>
                <c:pt idx="221">
                  <c:v>0.32096188199999998</c:v>
                </c:pt>
                <c:pt idx="222">
                  <c:v>0.32096188199999998</c:v>
                </c:pt>
                <c:pt idx="223">
                  <c:v>0.32096188199999998</c:v>
                </c:pt>
                <c:pt idx="224">
                  <c:v>0.32096188199999998</c:v>
                </c:pt>
                <c:pt idx="225">
                  <c:v>0.32096188199999998</c:v>
                </c:pt>
                <c:pt idx="226">
                  <c:v>0.32096188199999998</c:v>
                </c:pt>
                <c:pt idx="227">
                  <c:v>0.32096188199999998</c:v>
                </c:pt>
                <c:pt idx="228">
                  <c:v>0.32034818799999998</c:v>
                </c:pt>
                <c:pt idx="229">
                  <c:v>0.32034818799999998</c:v>
                </c:pt>
                <c:pt idx="230">
                  <c:v>0.32034818799999998</c:v>
                </c:pt>
              </c:numCache>
            </c:numRef>
          </c:yVal>
          <c:smooth val="1"/>
          <c:extLst>
            <c:ext xmlns:c16="http://schemas.microsoft.com/office/drawing/2014/chart" uri="{C3380CC4-5D6E-409C-BE32-E72D297353CC}">
              <c16:uniqueId val="{00000005-9CBD-4194-A592-D60D92C5EA66}"/>
            </c:ext>
          </c:extLst>
        </c:ser>
        <c:ser>
          <c:idx val="6"/>
          <c:order val="6"/>
          <c:tx>
            <c:strRef>
              <c:f>'Curves (Outdoor)'!$M$4:$N$4</c:f>
              <c:strCache>
                <c:ptCount val="1"/>
                <c:pt idx="0">
                  <c:v>1,7</c:v>
                </c:pt>
              </c:strCache>
            </c:strRef>
          </c:tx>
          <c:marker>
            <c:symbol val="none"/>
          </c:marker>
          <c:xVal>
            <c:numRef>
              <c:f>'Curves (Outdoor)'!$N$24:$N$263</c:f>
              <c:numCache>
                <c:formatCode>General</c:formatCode>
                <c:ptCount val="240"/>
                <c:pt idx="1">
                  <c:v>9.3860950000000005E-3</c:v>
                </c:pt>
                <c:pt idx="2">
                  <c:v>0.15393195400000001</c:v>
                </c:pt>
                <c:pt idx="3">
                  <c:v>0.28533728000000003</c:v>
                </c:pt>
                <c:pt idx="4">
                  <c:v>0.43176035899999998</c:v>
                </c:pt>
                <c:pt idx="5">
                  <c:v>0.57818343699999997</c:v>
                </c:pt>
                <c:pt idx="6">
                  <c:v>0.72272929600000002</c:v>
                </c:pt>
                <c:pt idx="7">
                  <c:v>0.85413462200000001</c:v>
                </c:pt>
                <c:pt idx="8">
                  <c:v>1.000557701</c:v>
                </c:pt>
                <c:pt idx="9">
                  <c:v>1.146980779</c:v>
                </c:pt>
                <c:pt idx="10">
                  <c:v>1.2915266379999999</c:v>
                </c:pt>
                <c:pt idx="11">
                  <c:v>1.4229319650000001</c:v>
                </c:pt>
                <c:pt idx="12">
                  <c:v>1.5693550430000001</c:v>
                </c:pt>
                <c:pt idx="13">
                  <c:v>1.715778121</c:v>
                </c:pt>
                <c:pt idx="14">
                  <c:v>1.8471834469999999</c:v>
                </c:pt>
                <c:pt idx="15">
                  <c:v>1.9936065249999999</c:v>
                </c:pt>
                <c:pt idx="16">
                  <c:v>2.1250118520000001</c:v>
                </c:pt>
                <c:pt idx="17">
                  <c:v>2.2714349299999999</c:v>
                </c:pt>
                <c:pt idx="18">
                  <c:v>2.4028402569999998</c:v>
                </c:pt>
                <c:pt idx="19">
                  <c:v>2.549263335</c:v>
                </c:pt>
                <c:pt idx="20">
                  <c:v>2.6806686609999999</c:v>
                </c:pt>
                <c:pt idx="21">
                  <c:v>2.8270917400000002</c:v>
                </c:pt>
                <c:pt idx="22">
                  <c:v>2.9584970660000001</c:v>
                </c:pt>
                <c:pt idx="23">
                  <c:v>3.089902393</c:v>
                </c:pt>
                <c:pt idx="24">
                  <c:v>3.2363254709999998</c:v>
                </c:pt>
                <c:pt idx="25">
                  <c:v>3.3677307970000001</c:v>
                </c:pt>
                <c:pt idx="26">
                  <c:v>3.5141538749999999</c:v>
                </c:pt>
                <c:pt idx="27">
                  <c:v>3.6455592019999998</c:v>
                </c:pt>
                <c:pt idx="28">
                  <c:v>3.7769645280000002</c:v>
                </c:pt>
                <c:pt idx="29">
                  <c:v>3.9083698550000001</c:v>
                </c:pt>
                <c:pt idx="30">
                  <c:v>4.0397751819999996</c:v>
                </c:pt>
                <c:pt idx="31">
                  <c:v>4.171180508</c:v>
                </c:pt>
                <c:pt idx="32">
                  <c:v>4.3176035859999997</c:v>
                </c:pt>
                <c:pt idx="33">
                  <c:v>4.4490089130000001</c:v>
                </c:pt>
                <c:pt idx="34">
                  <c:v>4.5804142390000004</c:v>
                </c:pt>
                <c:pt idx="35">
                  <c:v>4.7268373170000002</c:v>
                </c:pt>
                <c:pt idx="36">
                  <c:v>4.873260396</c:v>
                </c:pt>
                <c:pt idx="37">
                  <c:v>5.0046657220000004</c:v>
                </c:pt>
                <c:pt idx="38">
                  <c:v>5.1510888000000001</c:v>
                </c:pt>
                <c:pt idx="39">
                  <c:v>5.2824941269999997</c:v>
                </c:pt>
                <c:pt idx="40">
                  <c:v>5.413899453</c:v>
                </c:pt>
                <c:pt idx="41">
                  <c:v>5.5603225309999997</c:v>
                </c:pt>
                <c:pt idx="42">
                  <c:v>5.6917278580000001</c:v>
                </c:pt>
                <c:pt idx="43">
                  <c:v>5.8381509359999999</c:v>
                </c:pt>
                <c:pt idx="44">
                  <c:v>5.9695562630000003</c:v>
                </c:pt>
                <c:pt idx="45">
                  <c:v>6.1159793410000001</c:v>
                </c:pt>
                <c:pt idx="46">
                  <c:v>6.2473846670000004</c:v>
                </c:pt>
                <c:pt idx="47">
                  <c:v>6.3938077460000002</c:v>
                </c:pt>
                <c:pt idx="48">
                  <c:v>6.5252130719999997</c:v>
                </c:pt>
                <c:pt idx="49">
                  <c:v>6.6566183990000001</c:v>
                </c:pt>
                <c:pt idx="50">
                  <c:v>6.7880237250000004</c:v>
                </c:pt>
                <c:pt idx="51">
                  <c:v>6.9194290519999999</c:v>
                </c:pt>
                <c:pt idx="52">
                  <c:v>7.0658521299999997</c:v>
                </c:pt>
                <c:pt idx="53">
                  <c:v>7.197257456</c:v>
                </c:pt>
                <c:pt idx="54">
                  <c:v>7.3436805349999998</c:v>
                </c:pt>
                <c:pt idx="55">
                  <c:v>7.4901036129999996</c:v>
                </c:pt>
                <c:pt idx="56">
                  <c:v>7.6215089389999999</c:v>
                </c:pt>
                <c:pt idx="57">
                  <c:v>7.7529142660000003</c:v>
                </c:pt>
                <c:pt idx="58">
                  <c:v>7.8993373440000001</c:v>
                </c:pt>
                <c:pt idx="59">
                  <c:v>8.0307426700000004</c:v>
                </c:pt>
                <c:pt idx="60">
                  <c:v>8.1771657490000003</c:v>
                </c:pt>
                <c:pt idx="61">
                  <c:v>8.3085710749999997</c:v>
                </c:pt>
                <c:pt idx="62">
                  <c:v>8.4549941529999995</c:v>
                </c:pt>
                <c:pt idx="63">
                  <c:v>8.5863994800000008</c:v>
                </c:pt>
                <c:pt idx="64">
                  <c:v>8.7178048060000002</c:v>
                </c:pt>
                <c:pt idx="65">
                  <c:v>8.8492101329999997</c:v>
                </c:pt>
                <c:pt idx="66">
                  <c:v>8.9956332109999995</c:v>
                </c:pt>
                <c:pt idx="67">
                  <c:v>9.1420562889999992</c:v>
                </c:pt>
                <c:pt idx="68">
                  <c:v>9.2734616160000005</c:v>
                </c:pt>
                <c:pt idx="69">
                  <c:v>9.4198846940000003</c:v>
                </c:pt>
                <c:pt idx="70">
                  <c:v>9.5512900199999997</c:v>
                </c:pt>
                <c:pt idx="71">
                  <c:v>9.6826953469999992</c:v>
                </c:pt>
                <c:pt idx="72">
                  <c:v>9.8291184250000008</c:v>
                </c:pt>
                <c:pt idx="73">
                  <c:v>9.9755415030000005</c:v>
                </c:pt>
                <c:pt idx="74">
                  <c:v>10.10694683</c:v>
                </c:pt>
                <c:pt idx="75">
                  <c:v>10.23835216</c:v>
                </c:pt>
                <c:pt idx="76">
                  <c:v>10.369757480000001</c:v>
                </c:pt>
                <c:pt idx="77">
                  <c:v>10.50116281</c:v>
                </c:pt>
                <c:pt idx="78">
                  <c:v>10.64758589</c:v>
                </c:pt>
                <c:pt idx="79">
                  <c:v>10.778991209999999</c:v>
                </c:pt>
                <c:pt idx="80">
                  <c:v>10.910396540000001</c:v>
                </c:pt>
                <c:pt idx="81">
                  <c:v>11.056819620000001</c:v>
                </c:pt>
                <c:pt idx="82">
                  <c:v>11.203242700000001</c:v>
                </c:pt>
                <c:pt idx="83">
                  <c:v>11.34966577</c:v>
                </c:pt>
                <c:pt idx="84">
                  <c:v>11.49608885</c:v>
                </c:pt>
                <c:pt idx="85">
                  <c:v>11.64251193</c:v>
                </c:pt>
                <c:pt idx="86">
                  <c:v>11.788935009999999</c:v>
                </c:pt>
                <c:pt idx="87">
                  <c:v>11.935358089999999</c:v>
                </c:pt>
                <c:pt idx="88">
                  <c:v>12.081781169999999</c:v>
                </c:pt>
                <c:pt idx="89">
                  <c:v>12.22820424</c:v>
                </c:pt>
                <c:pt idx="90">
                  <c:v>12.372750099999999</c:v>
                </c:pt>
                <c:pt idx="91">
                  <c:v>12.504155430000001</c:v>
                </c:pt>
                <c:pt idx="92">
                  <c:v>12.650578510000001</c:v>
                </c:pt>
                <c:pt idx="93">
                  <c:v>12.797001590000001</c:v>
                </c:pt>
                <c:pt idx="94">
                  <c:v>12.94342466</c:v>
                </c:pt>
                <c:pt idx="95">
                  <c:v>13.08984774</c:v>
                </c:pt>
                <c:pt idx="96">
                  <c:v>13.23627082</c:v>
                </c:pt>
                <c:pt idx="97">
                  <c:v>13.3826939</c:v>
                </c:pt>
                <c:pt idx="98">
                  <c:v>13.52911698</c:v>
                </c:pt>
                <c:pt idx="99">
                  <c:v>13.67554005</c:v>
                </c:pt>
                <c:pt idx="100">
                  <c:v>13.82196313</c:v>
                </c:pt>
                <c:pt idx="101">
                  <c:v>13.966508989999999</c:v>
                </c:pt>
                <c:pt idx="102">
                  <c:v>14.11105485</c:v>
                </c:pt>
                <c:pt idx="103">
                  <c:v>14.25747793</c:v>
                </c:pt>
                <c:pt idx="104">
                  <c:v>14.402023789999999</c:v>
                </c:pt>
                <c:pt idx="105">
                  <c:v>14.548446869999999</c:v>
                </c:pt>
                <c:pt idx="106">
                  <c:v>14.691115509999999</c:v>
                </c:pt>
                <c:pt idx="107">
                  <c:v>14.83566137</c:v>
                </c:pt>
                <c:pt idx="108">
                  <c:v>14.978330010000001</c:v>
                </c:pt>
                <c:pt idx="109">
                  <c:v>15.12287587</c:v>
                </c:pt>
                <c:pt idx="110">
                  <c:v>15.26554451</c:v>
                </c:pt>
                <c:pt idx="111">
                  <c:v>15.40821315</c:v>
                </c:pt>
                <c:pt idx="112">
                  <c:v>15.54712735</c:v>
                </c:pt>
                <c:pt idx="113">
                  <c:v>15.68791877</c:v>
                </c:pt>
                <c:pt idx="114">
                  <c:v>15.828710190000001</c:v>
                </c:pt>
                <c:pt idx="115">
                  <c:v>15.967624389999999</c:v>
                </c:pt>
                <c:pt idx="116">
                  <c:v>16.1065386</c:v>
                </c:pt>
                <c:pt idx="117">
                  <c:v>16.243575580000002</c:v>
                </c:pt>
                <c:pt idx="118">
                  <c:v>16.376858120000001</c:v>
                </c:pt>
                <c:pt idx="119">
                  <c:v>16.512017889999999</c:v>
                </c:pt>
                <c:pt idx="120">
                  <c:v>16.645300429999999</c:v>
                </c:pt>
                <c:pt idx="121">
                  <c:v>16.776705759999999</c:v>
                </c:pt>
                <c:pt idx="122">
                  <c:v>16.908111089999998</c:v>
                </c:pt>
                <c:pt idx="123">
                  <c:v>17.050779729999999</c:v>
                </c:pt>
                <c:pt idx="124">
                  <c:v>17.191571150000001</c:v>
                </c:pt>
                <c:pt idx="125">
                  <c:v>17.33048535</c:v>
                </c:pt>
                <c:pt idx="126">
                  <c:v>17.467522330000001</c:v>
                </c:pt>
                <c:pt idx="127">
                  <c:v>17.602682099999999</c:v>
                </c:pt>
                <c:pt idx="128">
                  <c:v>17.734087429999999</c:v>
                </c:pt>
                <c:pt idx="129">
                  <c:v>17.865492750000001</c:v>
                </c:pt>
                <c:pt idx="130">
                  <c:v>18.006284170000001</c:v>
                </c:pt>
                <c:pt idx="131">
                  <c:v>18.143321159999999</c:v>
                </c:pt>
                <c:pt idx="132">
                  <c:v>18.276603699999999</c:v>
                </c:pt>
                <c:pt idx="133">
                  <c:v>18.408009029999999</c:v>
                </c:pt>
                <c:pt idx="134">
                  <c:v>18.546923230000001</c:v>
                </c:pt>
                <c:pt idx="135">
                  <c:v>18.682082999999999</c:v>
                </c:pt>
                <c:pt idx="136">
                  <c:v>18.822874420000002</c:v>
                </c:pt>
                <c:pt idx="137">
                  <c:v>18.959911399999999</c:v>
                </c:pt>
                <c:pt idx="138">
                  <c:v>19.091316729999999</c:v>
                </c:pt>
                <c:pt idx="139">
                  <c:v>19.22835371</c:v>
                </c:pt>
                <c:pt idx="140">
                  <c:v>19.35975904</c:v>
                </c:pt>
                <c:pt idx="141">
                  <c:v>19.496796020000001</c:v>
                </c:pt>
                <c:pt idx="142">
                  <c:v>19.633832999999999</c:v>
                </c:pt>
                <c:pt idx="143">
                  <c:v>19.765238329999999</c:v>
                </c:pt>
                <c:pt idx="144">
                  <c:v>19.896643659999999</c:v>
                </c:pt>
                <c:pt idx="145">
                  <c:v>20.028048980000001</c:v>
                </c:pt>
                <c:pt idx="146">
                  <c:v>20.16508597</c:v>
                </c:pt>
                <c:pt idx="147">
                  <c:v>20.296491289999999</c:v>
                </c:pt>
                <c:pt idx="148">
                  <c:v>20.43165106</c:v>
                </c:pt>
                <c:pt idx="149">
                  <c:v>20.563056379999999</c:v>
                </c:pt>
                <c:pt idx="150">
                  <c:v>20.69821615</c:v>
                </c:pt>
                <c:pt idx="151">
                  <c:v>20.83149869</c:v>
                </c:pt>
                <c:pt idx="152">
                  <c:v>20.96290402</c:v>
                </c:pt>
                <c:pt idx="153">
                  <c:v>21.09430935</c:v>
                </c:pt>
                <c:pt idx="154">
                  <c:v>21.225714669999999</c:v>
                </c:pt>
                <c:pt idx="155">
                  <c:v>21.358997219999999</c:v>
                </c:pt>
                <c:pt idx="156">
                  <c:v>21.490402549999999</c:v>
                </c:pt>
                <c:pt idx="157">
                  <c:v>21.621807870000001</c:v>
                </c:pt>
                <c:pt idx="158">
                  <c:v>21.753213200000001</c:v>
                </c:pt>
                <c:pt idx="159">
                  <c:v>21.884618530000001</c:v>
                </c:pt>
                <c:pt idx="160">
                  <c:v>22.01602385</c:v>
                </c:pt>
                <c:pt idx="161">
                  <c:v>22.14742918</c:v>
                </c:pt>
                <c:pt idx="162">
                  <c:v>22.278834509999999</c:v>
                </c:pt>
                <c:pt idx="163">
                  <c:v>22.410239829999998</c:v>
                </c:pt>
                <c:pt idx="164">
                  <c:v>22.541645160000002</c:v>
                </c:pt>
                <c:pt idx="165">
                  <c:v>22.673050480000001</c:v>
                </c:pt>
                <c:pt idx="166">
                  <c:v>22.80445581</c:v>
                </c:pt>
                <c:pt idx="167">
                  <c:v>22.93586114</c:v>
                </c:pt>
                <c:pt idx="168">
                  <c:v>23.067266459999999</c:v>
                </c:pt>
                <c:pt idx="169">
                  <c:v>23.198671789999999</c:v>
                </c:pt>
                <c:pt idx="170">
                  <c:v>23.330077119999999</c:v>
                </c:pt>
                <c:pt idx="171">
                  <c:v>23.461482440000001</c:v>
                </c:pt>
                <c:pt idx="172">
                  <c:v>23.592887770000001</c:v>
                </c:pt>
                <c:pt idx="173">
                  <c:v>23.724293100000001</c:v>
                </c:pt>
                <c:pt idx="174">
                  <c:v>23.85569842</c:v>
                </c:pt>
                <c:pt idx="175">
                  <c:v>23.987103749999999</c:v>
                </c:pt>
                <c:pt idx="176">
                  <c:v>24.118509079999999</c:v>
                </c:pt>
                <c:pt idx="177">
                  <c:v>24.249914400000002</c:v>
                </c:pt>
                <c:pt idx="178">
                  <c:v>24.381319730000001</c:v>
                </c:pt>
                <c:pt idx="179">
                  <c:v>24.512725060000001</c:v>
                </c:pt>
                <c:pt idx="180">
                  <c:v>24.64413038</c:v>
                </c:pt>
                <c:pt idx="181">
                  <c:v>24.77553571</c:v>
                </c:pt>
                <c:pt idx="182">
                  <c:v>24.90694104</c:v>
                </c:pt>
                <c:pt idx="183">
                  <c:v>25.038346359999998</c:v>
                </c:pt>
                <c:pt idx="184">
                  <c:v>25.169751689999998</c:v>
                </c:pt>
                <c:pt idx="185">
                  <c:v>25.301157020000002</c:v>
                </c:pt>
                <c:pt idx="186">
                  <c:v>25.43256234</c:v>
                </c:pt>
                <c:pt idx="187">
                  <c:v>25.56396767</c:v>
                </c:pt>
                <c:pt idx="188">
                  <c:v>25.695372989999999</c:v>
                </c:pt>
                <c:pt idx="189">
                  <c:v>25.826778319999999</c:v>
                </c:pt>
                <c:pt idx="190">
                  <c:v>25.958183649999999</c:v>
                </c:pt>
                <c:pt idx="191">
                  <c:v>26.089588970000001</c:v>
                </c:pt>
                <c:pt idx="192">
                  <c:v>26.220994300000001</c:v>
                </c:pt>
                <c:pt idx="193">
                  <c:v>26.352399630000001</c:v>
                </c:pt>
                <c:pt idx="194">
                  <c:v>26.48380495</c:v>
                </c:pt>
                <c:pt idx="195">
                  <c:v>26.615210279999999</c:v>
                </c:pt>
                <c:pt idx="196">
                  <c:v>26.746615609999999</c:v>
                </c:pt>
                <c:pt idx="197">
                  <c:v>26.878020930000002</c:v>
                </c:pt>
                <c:pt idx="198">
                  <c:v>27.009426260000001</c:v>
                </c:pt>
                <c:pt idx="199">
                  <c:v>27.140831590000001</c:v>
                </c:pt>
                <c:pt idx="200">
                  <c:v>27.27223691</c:v>
                </c:pt>
                <c:pt idx="201">
                  <c:v>27.40364224</c:v>
                </c:pt>
                <c:pt idx="202">
                  <c:v>27.53504757</c:v>
                </c:pt>
                <c:pt idx="203">
                  <c:v>27.666452889999999</c:v>
                </c:pt>
                <c:pt idx="204">
                  <c:v>27.797858219999998</c:v>
                </c:pt>
                <c:pt idx="205">
                  <c:v>27.929263550000002</c:v>
                </c:pt>
                <c:pt idx="206">
                  <c:v>28.060668870000001</c:v>
                </c:pt>
                <c:pt idx="207">
                  <c:v>28.1920742</c:v>
                </c:pt>
                <c:pt idx="208">
                  <c:v>28.32347953</c:v>
                </c:pt>
                <c:pt idx="209">
                  <c:v>28.454884849999999</c:v>
                </c:pt>
                <c:pt idx="210">
                  <c:v>28.586290179999999</c:v>
                </c:pt>
                <c:pt idx="211">
                  <c:v>28.717695509999999</c:v>
                </c:pt>
                <c:pt idx="212">
                  <c:v>28.849100830000001</c:v>
                </c:pt>
                <c:pt idx="213">
                  <c:v>28.980506160000001</c:v>
                </c:pt>
                <c:pt idx="214">
                  <c:v>29.11191148</c:v>
                </c:pt>
                <c:pt idx="215">
                  <c:v>29.24331681</c:v>
                </c:pt>
                <c:pt idx="216">
                  <c:v>29.374722139999999</c:v>
                </c:pt>
                <c:pt idx="217">
                  <c:v>29.506127459999998</c:v>
                </c:pt>
                <c:pt idx="218">
                  <c:v>29.637532790000002</c:v>
                </c:pt>
                <c:pt idx="219">
                  <c:v>29.768938120000001</c:v>
                </c:pt>
                <c:pt idx="220">
                  <c:v>29.90034344</c:v>
                </c:pt>
                <c:pt idx="221">
                  <c:v>30.03174877</c:v>
                </c:pt>
                <c:pt idx="222">
                  <c:v>30.1631541</c:v>
                </c:pt>
                <c:pt idx="223">
                  <c:v>30.294559419999999</c:v>
                </c:pt>
                <c:pt idx="224">
                  <c:v>30.425964749999999</c:v>
                </c:pt>
                <c:pt idx="225">
                  <c:v>30.557370079999998</c:v>
                </c:pt>
                <c:pt idx="226">
                  <c:v>30.688775400000001</c:v>
                </c:pt>
                <c:pt idx="227">
                  <c:v>30.820180730000001</c:v>
                </c:pt>
                <c:pt idx="228">
                  <c:v>30.95158606</c:v>
                </c:pt>
                <c:pt idx="229">
                  <c:v>31.082991379999999</c:v>
                </c:pt>
                <c:pt idx="230">
                  <c:v>31.214396709999999</c:v>
                </c:pt>
              </c:numCache>
            </c:numRef>
          </c:xVal>
          <c:yVal>
            <c:numRef>
              <c:f>'Curves (Outdoor)'!$M$24:$M$263</c:f>
              <c:numCache>
                <c:formatCode>General</c:formatCode>
                <c:ptCount val="240"/>
                <c:pt idx="1">
                  <c:v>9.3379655669999995</c:v>
                </c:pt>
                <c:pt idx="2">
                  <c:v>9.3373518729999994</c:v>
                </c:pt>
                <c:pt idx="3">
                  <c:v>9.3367381789999992</c:v>
                </c:pt>
                <c:pt idx="4">
                  <c:v>9.3367381789999992</c:v>
                </c:pt>
                <c:pt idx="5">
                  <c:v>9.3367381789999992</c:v>
                </c:pt>
                <c:pt idx="6">
                  <c:v>9.3361244849999991</c:v>
                </c:pt>
                <c:pt idx="7">
                  <c:v>9.3355107910000008</c:v>
                </c:pt>
                <c:pt idx="8">
                  <c:v>9.3348970970000007</c:v>
                </c:pt>
                <c:pt idx="9">
                  <c:v>9.3348970970000007</c:v>
                </c:pt>
                <c:pt idx="10">
                  <c:v>9.3348970970000007</c:v>
                </c:pt>
                <c:pt idx="11">
                  <c:v>9.3342834040000007</c:v>
                </c:pt>
                <c:pt idx="12">
                  <c:v>9.3342834040000007</c:v>
                </c:pt>
                <c:pt idx="13">
                  <c:v>9.3342834040000007</c:v>
                </c:pt>
                <c:pt idx="14">
                  <c:v>9.3336697100000006</c:v>
                </c:pt>
                <c:pt idx="15">
                  <c:v>9.3336697100000006</c:v>
                </c:pt>
                <c:pt idx="16">
                  <c:v>9.3336697100000006</c:v>
                </c:pt>
                <c:pt idx="17">
                  <c:v>9.3330560160000005</c:v>
                </c:pt>
                <c:pt idx="18">
                  <c:v>9.3336697100000006</c:v>
                </c:pt>
                <c:pt idx="19">
                  <c:v>9.3330560160000005</c:v>
                </c:pt>
                <c:pt idx="20">
                  <c:v>9.3324423220000003</c:v>
                </c:pt>
                <c:pt idx="21">
                  <c:v>9.3324423220000003</c:v>
                </c:pt>
                <c:pt idx="22">
                  <c:v>9.3324423220000003</c:v>
                </c:pt>
                <c:pt idx="23">
                  <c:v>9.3324423220000003</c:v>
                </c:pt>
                <c:pt idx="24">
                  <c:v>9.3318286280000002</c:v>
                </c:pt>
                <c:pt idx="25">
                  <c:v>9.3318286280000002</c:v>
                </c:pt>
                <c:pt idx="26">
                  <c:v>9.3312149340000001</c:v>
                </c:pt>
                <c:pt idx="27">
                  <c:v>9.3312149340000001</c:v>
                </c:pt>
                <c:pt idx="28">
                  <c:v>9.3306012410000001</c:v>
                </c:pt>
                <c:pt idx="29">
                  <c:v>9.3306012410000001</c:v>
                </c:pt>
                <c:pt idx="30">
                  <c:v>9.3306012410000001</c:v>
                </c:pt>
                <c:pt idx="31">
                  <c:v>9.329987547</c:v>
                </c:pt>
                <c:pt idx="32">
                  <c:v>9.329987547</c:v>
                </c:pt>
                <c:pt idx="33">
                  <c:v>9.329987547</c:v>
                </c:pt>
                <c:pt idx="34">
                  <c:v>9.329987547</c:v>
                </c:pt>
                <c:pt idx="35">
                  <c:v>9.3293738529999999</c:v>
                </c:pt>
                <c:pt idx="36">
                  <c:v>9.3293738529999999</c:v>
                </c:pt>
                <c:pt idx="37">
                  <c:v>9.3293738529999999</c:v>
                </c:pt>
                <c:pt idx="38">
                  <c:v>9.3293738529999999</c:v>
                </c:pt>
                <c:pt idx="39">
                  <c:v>9.3293738529999999</c:v>
                </c:pt>
                <c:pt idx="40">
                  <c:v>9.3287601589999998</c:v>
                </c:pt>
                <c:pt idx="41">
                  <c:v>9.3281464649999997</c:v>
                </c:pt>
                <c:pt idx="42">
                  <c:v>9.3281464649999997</c:v>
                </c:pt>
                <c:pt idx="43">
                  <c:v>9.3275327709999996</c:v>
                </c:pt>
                <c:pt idx="44">
                  <c:v>9.3269190769999994</c:v>
                </c:pt>
                <c:pt idx="45">
                  <c:v>9.3269190769999994</c:v>
                </c:pt>
                <c:pt idx="46">
                  <c:v>9.3263053839999994</c:v>
                </c:pt>
                <c:pt idx="47">
                  <c:v>9.3263053839999994</c:v>
                </c:pt>
                <c:pt idx="48">
                  <c:v>9.3256916899999993</c:v>
                </c:pt>
                <c:pt idx="49">
                  <c:v>9.3250779959999992</c:v>
                </c:pt>
                <c:pt idx="50">
                  <c:v>9.3250779959999992</c:v>
                </c:pt>
                <c:pt idx="51">
                  <c:v>9.3250779959999992</c:v>
                </c:pt>
                <c:pt idx="52">
                  <c:v>9.3244643020000009</c:v>
                </c:pt>
                <c:pt idx="53">
                  <c:v>9.3238506080000008</c:v>
                </c:pt>
                <c:pt idx="54">
                  <c:v>9.3238506080000008</c:v>
                </c:pt>
                <c:pt idx="55">
                  <c:v>9.3226232210000006</c:v>
                </c:pt>
                <c:pt idx="56">
                  <c:v>9.3220095270000005</c:v>
                </c:pt>
                <c:pt idx="57">
                  <c:v>9.3226232210000006</c:v>
                </c:pt>
                <c:pt idx="58">
                  <c:v>9.3220095270000005</c:v>
                </c:pt>
                <c:pt idx="59">
                  <c:v>9.3213958330000004</c:v>
                </c:pt>
                <c:pt idx="60">
                  <c:v>9.3213958330000004</c:v>
                </c:pt>
                <c:pt idx="61">
                  <c:v>9.3207821390000003</c:v>
                </c:pt>
                <c:pt idx="62">
                  <c:v>9.3201684450000002</c:v>
                </c:pt>
                <c:pt idx="63">
                  <c:v>9.3201684450000002</c:v>
                </c:pt>
                <c:pt idx="64">
                  <c:v>9.3195547510000001</c:v>
                </c:pt>
                <c:pt idx="65">
                  <c:v>9.318941057</c:v>
                </c:pt>
                <c:pt idx="66">
                  <c:v>9.318941057</c:v>
                </c:pt>
                <c:pt idx="67">
                  <c:v>9.3183273639999999</c:v>
                </c:pt>
                <c:pt idx="68">
                  <c:v>9.3170999759999997</c:v>
                </c:pt>
                <c:pt idx="69">
                  <c:v>9.3164862819999996</c:v>
                </c:pt>
                <c:pt idx="70">
                  <c:v>9.3158725879999995</c:v>
                </c:pt>
                <c:pt idx="71">
                  <c:v>9.3152588939999994</c:v>
                </c:pt>
                <c:pt idx="72">
                  <c:v>9.3146452009999994</c:v>
                </c:pt>
                <c:pt idx="73">
                  <c:v>9.3134178129999992</c:v>
                </c:pt>
                <c:pt idx="74">
                  <c:v>9.3128041190000008</c:v>
                </c:pt>
                <c:pt idx="75">
                  <c:v>9.3121904250000007</c:v>
                </c:pt>
                <c:pt idx="76">
                  <c:v>9.3109630370000005</c:v>
                </c:pt>
                <c:pt idx="77">
                  <c:v>9.3109630370000005</c:v>
                </c:pt>
                <c:pt idx="78">
                  <c:v>9.3097356500000004</c:v>
                </c:pt>
                <c:pt idx="79">
                  <c:v>9.3085082620000001</c:v>
                </c:pt>
                <c:pt idx="80">
                  <c:v>9.3072808739999999</c:v>
                </c:pt>
                <c:pt idx="81">
                  <c:v>9.3066671799999998</c:v>
                </c:pt>
                <c:pt idx="82">
                  <c:v>9.3042124049999995</c:v>
                </c:pt>
                <c:pt idx="83">
                  <c:v>9.3035987109999994</c:v>
                </c:pt>
                <c:pt idx="84">
                  <c:v>9.3017576300000009</c:v>
                </c:pt>
                <c:pt idx="85">
                  <c:v>9.2999165480000006</c:v>
                </c:pt>
                <c:pt idx="86">
                  <c:v>9.2986891600000003</c:v>
                </c:pt>
                <c:pt idx="87">
                  <c:v>9.2974617730000002</c:v>
                </c:pt>
                <c:pt idx="88">
                  <c:v>9.2950069969999998</c:v>
                </c:pt>
                <c:pt idx="89">
                  <c:v>9.2937796099999996</c:v>
                </c:pt>
                <c:pt idx="90">
                  <c:v>9.2919385279999993</c:v>
                </c:pt>
                <c:pt idx="91">
                  <c:v>9.2900974470000008</c:v>
                </c:pt>
                <c:pt idx="92">
                  <c:v>9.2882563650000005</c:v>
                </c:pt>
                <c:pt idx="93">
                  <c:v>9.2858015900000002</c:v>
                </c:pt>
                <c:pt idx="94">
                  <c:v>9.2833468139999997</c:v>
                </c:pt>
                <c:pt idx="95">
                  <c:v>9.2815057329999995</c:v>
                </c:pt>
                <c:pt idx="96">
                  <c:v>9.2790509570000008</c:v>
                </c:pt>
                <c:pt idx="97">
                  <c:v>9.2765961820000005</c:v>
                </c:pt>
                <c:pt idx="98">
                  <c:v>9.2741414070000001</c:v>
                </c:pt>
                <c:pt idx="99">
                  <c:v>9.2716866309999997</c:v>
                </c:pt>
                <c:pt idx="100">
                  <c:v>9.2686181619999992</c:v>
                </c:pt>
                <c:pt idx="101">
                  <c:v>9.2649359990000004</c:v>
                </c:pt>
                <c:pt idx="102">
                  <c:v>9.2606401419999997</c:v>
                </c:pt>
                <c:pt idx="103">
                  <c:v>9.2551168970000006</c:v>
                </c:pt>
                <c:pt idx="104">
                  <c:v>9.2477525709999995</c:v>
                </c:pt>
                <c:pt idx="105">
                  <c:v>9.2379334699999998</c:v>
                </c:pt>
                <c:pt idx="106">
                  <c:v>9.2262732869999997</c:v>
                </c:pt>
                <c:pt idx="107">
                  <c:v>9.2127720219999993</c:v>
                </c:pt>
                <c:pt idx="108">
                  <c:v>9.1974296760000005</c:v>
                </c:pt>
                <c:pt idx="109">
                  <c:v>9.1790188599999993</c:v>
                </c:pt>
                <c:pt idx="110">
                  <c:v>9.1587669639999998</c:v>
                </c:pt>
                <c:pt idx="111">
                  <c:v>9.1366739849999998</c:v>
                </c:pt>
                <c:pt idx="112">
                  <c:v>9.1115125369999994</c:v>
                </c:pt>
                <c:pt idx="113">
                  <c:v>9.0832826200000003</c:v>
                </c:pt>
                <c:pt idx="114">
                  <c:v>9.0538253159999993</c:v>
                </c:pt>
                <c:pt idx="115">
                  <c:v>9.0200721539999993</c:v>
                </c:pt>
                <c:pt idx="116">
                  <c:v>8.9832505230000006</c:v>
                </c:pt>
                <c:pt idx="117">
                  <c:v>8.9433604229999997</c:v>
                </c:pt>
                <c:pt idx="118">
                  <c:v>8.8985607729999998</c:v>
                </c:pt>
                <c:pt idx="119">
                  <c:v>8.8513063459999994</c:v>
                </c:pt>
                <c:pt idx="120">
                  <c:v>8.7997560630000002</c:v>
                </c:pt>
                <c:pt idx="121">
                  <c:v>8.7439099230000004</c:v>
                </c:pt>
                <c:pt idx="122">
                  <c:v>8.6843816199999999</c:v>
                </c:pt>
                <c:pt idx="123">
                  <c:v>8.6125794399999993</c:v>
                </c:pt>
                <c:pt idx="124">
                  <c:v>8.5352540159999997</c:v>
                </c:pt>
                <c:pt idx="125">
                  <c:v>8.4530190399999992</c:v>
                </c:pt>
                <c:pt idx="126">
                  <c:v>8.3646471259999995</c:v>
                </c:pt>
                <c:pt idx="127">
                  <c:v>8.2713656619999991</c:v>
                </c:pt>
                <c:pt idx="128">
                  <c:v>8.1725609519999995</c:v>
                </c:pt>
                <c:pt idx="129">
                  <c:v>8.0682329979999992</c:v>
                </c:pt>
                <c:pt idx="130">
                  <c:v>7.9473353109999998</c:v>
                </c:pt>
                <c:pt idx="131">
                  <c:v>7.8203006850000003</c:v>
                </c:pt>
                <c:pt idx="132">
                  <c:v>7.6877428139999999</c:v>
                </c:pt>
                <c:pt idx="133">
                  <c:v>7.5496616980000004</c:v>
                </c:pt>
                <c:pt idx="134">
                  <c:v>7.3931697669999998</c:v>
                </c:pt>
                <c:pt idx="135">
                  <c:v>7.2317682860000003</c:v>
                </c:pt>
                <c:pt idx="136">
                  <c:v>7.0519559889999996</c:v>
                </c:pt>
                <c:pt idx="137">
                  <c:v>6.867234141</c:v>
                </c:pt>
                <c:pt idx="138">
                  <c:v>6.6788301299999997</c:v>
                </c:pt>
                <c:pt idx="139">
                  <c:v>6.4720153040000001</c:v>
                </c:pt>
                <c:pt idx="140">
                  <c:v>6.2645867839999996</c:v>
                </c:pt>
                <c:pt idx="141">
                  <c:v>6.0393611419999997</c:v>
                </c:pt>
                <c:pt idx="142">
                  <c:v>5.8000205420000004</c:v>
                </c:pt>
                <c:pt idx="143">
                  <c:v>5.5619073300000004</c:v>
                </c:pt>
                <c:pt idx="144">
                  <c:v>5.3109065470000001</c:v>
                </c:pt>
                <c:pt idx="145">
                  <c:v>5.050086662</c:v>
                </c:pt>
                <c:pt idx="146">
                  <c:v>4.7665601049999999</c:v>
                </c:pt>
                <c:pt idx="147">
                  <c:v>4.478123997</c:v>
                </c:pt>
                <c:pt idx="148">
                  <c:v>4.1749592370000004</c:v>
                </c:pt>
                <c:pt idx="149">
                  <c:v>3.8736355580000001</c:v>
                </c:pt>
                <c:pt idx="150">
                  <c:v>3.5532873710000001</c:v>
                </c:pt>
                <c:pt idx="151">
                  <c:v>3.2231200809999998</c:v>
                </c:pt>
                <c:pt idx="152">
                  <c:v>2.890498016</c:v>
                </c:pt>
                <c:pt idx="153">
                  <c:v>2.5456020750000001</c:v>
                </c:pt>
                <c:pt idx="154">
                  <c:v>2.1957965819999998</c:v>
                </c:pt>
                <c:pt idx="155">
                  <c:v>1.8410815389999999</c:v>
                </c:pt>
                <c:pt idx="156">
                  <c:v>1.477774782</c:v>
                </c:pt>
                <c:pt idx="157">
                  <c:v>1.1187638820000001</c:v>
                </c:pt>
                <c:pt idx="158">
                  <c:v>0.767731002</c:v>
                </c:pt>
                <c:pt idx="159">
                  <c:v>0.46272516000000002</c:v>
                </c:pt>
                <c:pt idx="160">
                  <c:v>0.33569053399999998</c:v>
                </c:pt>
                <c:pt idx="161">
                  <c:v>0.32771251400000001</c:v>
                </c:pt>
                <c:pt idx="162">
                  <c:v>0.32525773899999999</c:v>
                </c:pt>
                <c:pt idx="163">
                  <c:v>0.32403035099999999</c:v>
                </c:pt>
                <c:pt idx="164">
                  <c:v>0.322802963</c:v>
                </c:pt>
                <c:pt idx="165">
                  <c:v>0.32096188199999998</c:v>
                </c:pt>
                <c:pt idx="166">
                  <c:v>0.31912079999999998</c:v>
                </c:pt>
                <c:pt idx="167">
                  <c:v>0.31850710599999998</c:v>
                </c:pt>
                <c:pt idx="168">
                  <c:v>0.31605233100000002</c:v>
                </c:pt>
                <c:pt idx="169">
                  <c:v>0.31482494300000002</c:v>
                </c:pt>
                <c:pt idx="170">
                  <c:v>0.31421124900000003</c:v>
                </c:pt>
                <c:pt idx="171">
                  <c:v>0.312370168</c:v>
                </c:pt>
                <c:pt idx="172">
                  <c:v>0.31114278000000001</c:v>
                </c:pt>
                <c:pt idx="173">
                  <c:v>0.30991539200000001</c:v>
                </c:pt>
                <c:pt idx="174">
                  <c:v>0.30868800499999999</c:v>
                </c:pt>
                <c:pt idx="175">
                  <c:v>0.30807431099999999</c:v>
                </c:pt>
                <c:pt idx="176">
                  <c:v>0.30684692299999999</c:v>
                </c:pt>
                <c:pt idx="177">
                  <c:v>0.30561953600000002</c:v>
                </c:pt>
                <c:pt idx="178">
                  <c:v>0.30439214799999997</c:v>
                </c:pt>
                <c:pt idx="179">
                  <c:v>0.30316475999999998</c:v>
                </c:pt>
                <c:pt idx="180">
                  <c:v>0.30255106599999998</c:v>
                </c:pt>
                <c:pt idx="181">
                  <c:v>0.30132367900000001</c:v>
                </c:pt>
                <c:pt idx="182">
                  <c:v>0.30132367900000001</c:v>
                </c:pt>
                <c:pt idx="183">
                  <c:v>0.30009629100000002</c:v>
                </c:pt>
                <c:pt idx="184">
                  <c:v>0.29886890300000002</c:v>
                </c:pt>
                <c:pt idx="185">
                  <c:v>0.29886890300000002</c:v>
                </c:pt>
                <c:pt idx="186">
                  <c:v>0.29764151500000002</c:v>
                </c:pt>
                <c:pt idx="187">
                  <c:v>0.296414128</c:v>
                </c:pt>
                <c:pt idx="188">
                  <c:v>0.295800434</c:v>
                </c:pt>
                <c:pt idx="189">
                  <c:v>0.29457304600000001</c:v>
                </c:pt>
                <c:pt idx="190">
                  <c:v>0.29457304600000001</c:v>
                </c:pt>
                <c:pt idx="191">
                  <c:v>0.29457304600000001</c:v>
                </c:pt>
                <c:pt idx="192">
                  <c:v>0.29273196499999998</c:v>
                </c:pt>
                <c:pt idx="193">
                  <c:v>0.29273196499999998</c:v>
                </c:pt>
                <c:pt idx="194">
                  <c:v>0.29211827099999998</c:v>
                </c:pt>
                <c:pt idx="195">
                  <c:v>0.29211827099999998</c:v>
                </c:pt>
                <c:pt idx="196">
                  <c:v>0.29150457699999999</c:v>
                </c:pt>
                <c:pt idx="197">
                  <c:v>0.29089088299999999</c:v>
                </c:pt>
                <c:pt idx="198">
                  <c:v>0.29027718899999999</c:v>
                </c:pt>
                <c:pt idx="199">
                  <c:v>0.28966349499999999</c:v>
                </c:pt>
                <c:pt idx="200">
                  <c:v>0.28966349499999999</c:v>
                </c:pt>
                <c:pt idx="201">
                  <c:v>0.28904980200000002</c:v>
                </c:pt>
                <c:pt idx="202">
                  <c:v>0.28843610800000002</c:v>
                </c:pt>
                <c:pt idx="203">
                  <c:v>0.28843610800000002</c:v>
                </c:pt>
                <c:pt idx="204">
                  <c:v>0.28843610800000002</c:v>
                </c:pt>
                <c:pt idx="205">
                  <c:v>0.28782241400000003</c:v>
                </c:pt>
                <c:pt idx="206">
                  <c:v>0.28720871999999997</c:v>
                </c:pt>
                <c:pt idx="207">
                  <c:v>0.28720871999999997</c:v>
                </c:pt>
                <c:pt idx="208">
                  <c:v>0.28720871999999997</c:v>
                </c:pt>
                <c:pt idx="209">
                  <c:v>0.28659502599999997</c:v>
                </c:pt>
                <c:pt idx="210">
                  <c:v>0.28598133199999998</c:v>
                </c:pt>
                <c:pt idx="211">
                  <c:v>0.28598133199999998</c:v>
                </c:pt>
                <c:pt idx="212">
                  <c:v>0.28598133199999998</c:v>
                </c:pt>
                <c:pt idx="213">
                  <c:v>0.28414025100000001</c:v>
                </c:pt>
                <c:pt idx="214">
                  <c:v>0.28536763900000001</c:v>
                </c:pt>
                <c:pt idx="215">
                  <c:v>0.28536763900000001</c:v>
                </c:pt>
                <c:pt idx="216">
                  <c:v>0.28475394500000001</c:v>
                </c:pt>
                <c:pt idx="217">
                  <c:v>0.28536763900000001</c:v>
                </c:pt>
                <c:pt idx="218">
                  <c:v>0.28414025100000001</c:v>
                </c:pt>
                <c:pt idx="219">
                  <c:v>0.28414025100000001</c:v>
                </c:pt>
                <c:pt idx="220">
                  <c:v>0.28352655700000001</c:v>
                </c:pt>
                <c:pt idx="221">
                  <c:v>0.28291286300000001</c:v>
                </c:pt>
                <c:pt idx="222">
                  <c:v>0.28352655700000001</c:v>
                </c:pt>
                <c:pt idx="223">
                  <c:v>0.28291286300000001</c:v>
                </c:pt>
                <c:pt idx="224">
                  <c:v>0.28291286300000001</c:v>
                </c:pt>
                <c:pt idx="225">
                  <c:v>0.28291286300000001</c:v>
                </c:pt>
                <c:pt idx="226">
                  <c:v>0.28229916900000002</c:v>
                </c:pt>
                <c:pt idx="227">
                  <c:v>0.28168547500000002</c:v>
                </c:pt>
                <c:pt idx="228">
                  <c:v>0.28168547500000002</c:v>
                </c:pt>
                <c:pt idx="229">
                  <c:v>0.28168547500000002</c:v>
                </c:pt>
                <c:pt idx="230">
                  <c:v>0.28168547500000002</c:v>
                </c:pt>
              </c:numCache>
            </c:numRef>
          </c:yVal>
          <c:smooth val="1"/>
          <c:extLst>
            <c:ext xmlns:c16="http://schemas.microsoft.com/office/drawing/2014/chart" uri="{C3380CC4-5D6E-409C-BE32-E72D297353CC}">
              <c16:uniqueId val="{00000006-9CBD-4194-A592-D60D92C5EA66}"/>
            </c:ext>
          </c:extLst>
        </c:ser>
        <c:ser>
          <c:idx val="7"/>
          <c:order val="7"/>
          <c:tx>
            <c:strRef>
              <c:f>'Curves (Outdoor)'!$O$4:$P$4</c:f>
              <c:strCache>
                <c:ptCount val="1"/>
                <c:pt idx="0">
                  <c:v>1,8</c:v>
                </c:pt>
              </c:strCache>
            </c:strRef>
          </c:tx>
          <c:marker>
            <c:symbol val="none"/>
          </c:marker>
          <c:xVal>
            <c:numRef>
              <c:f>'Curves (Outdoor)'!$P$24:$P$263</c:f>
              <c:numCache>
                <c:formatCode>General</c:formatCode>
                <c:ptCount val="240"/>
                <c:pt idx="1">
                  <c:v>9.3860950000000005E-3</c:v>
                </c:pt>
                <c:pt idx="2">
                  <c:v>0.155809173</c:v>
                </c:pt>
                <c:pt idx="3">
                  <c:v>0.30223225100000001</c:v>
                </c:pt>
                <c:pt idx="4">
                  <c:v>0.44865532899999999</c:v>
                </c:pt>
                <c:pt idx="5">
                  <c:v>0.59507840700000003</c:v>
                </c:pt>
                <c:pt idx="6">
                  <c:v>0.74150148500000002</c:v>
                </c:pt>
                <c:pt idx="7">
                  <c:v>0.88792456399999997</c:v>
                </c:pt>
                <c:pt idx="8">
                  <c:v>1.034347642</c:v>
                </c:pt>
                <c:pt idx="9">
                  <c:v>1.1807707199999999</c:v>
                </c:pt>
                <c:pt idx="10">
                  <c:v>1.3271937979999999</c:v>
                </c:pt>
                <c:pt idx="11">
                  <c:v>1.4736168759999999</c:v>
                </c:pt>
                <c:pt idx="12">
                  <c:v>1.6200399539999999</c:v>
                </c:pt>
                <c:pt idx="13">
                  <c:v>1.7514452810000001</c:v>
                </c:pt>
                <c:pt idx="14">
                  <c:v>1.882850607</c:v>
                </c:pt>
                <c:pt idx="15">
                  <c:v>2.0292736859999998</c:v>
                </c:pt>
                <c:pt idx="16">
                  <c:v>2.175696764</c:v>
                </c:pt>
                <c:pt idx="17">
                  <c:v>2.3071020899999999</c:v>
                </c:pt>
                <c:pt idx="18">
                  <c:v>2.4535251680000001</c:v>
                </c:pt>
                <c:pt idx="19">
                  <c:v>2.5849304950000001</c:v>
                </c:pt>
                <c:pt idx="20">
                  <c:v>2.7313535729999998</c:v>
                </c:pt>
                <c:pt idx="21">
                  <c:v>2.877776651</c:v>
                </c:pt>
                <c:pt idx="22">
                  <c:v>3.009181978</c:v>
                </c:pt>
                <c:pt idx="23">
                  <c:v>3.1405873039999999</c:v>
                </c:pt>
                <c:pt idx="24">
                  <c:v>3.2870103820000001</c:v>
                </c:pt>
                <c:pt idx="25">
                  <c:v>3.418415709</c:v>
                </c:pt>
                <c:pt idx="26">
                  <c:v>3.5648387869999998</c:v>
                </c:pt>
                <c:pt idx="27">
                  <c:v>3.6962441140000002</c:v>
                </c:pt>
                <c:pt idx="28">
                  <c:v>3.8276494400000001</c:v>
                </c:pt>
                <c:pt idx="29">
                  <c:v>3.9740725179999998</c:v>
                </c:pt>
                <c:pt idx="30">
                  <c:v>4.1054778450000002</c:v>
                </c:pt>
                <c:pt idx="31">
                  <c:v>4.2368831709999997</c:v>
                </c:pt>
                <c:pt idx="32">
                  <c:v>4.3833062500000004</c:v>
                </c:pt>
                <c:pt idx="33">
                  <c:v>4.5297293280000002</c:v>
                </c:pt>
                <c:pt idx="34">
                  <c:v>4.6611346539999996</c:v>
                </c:pt>
                <c:pt idx="35">
                  <c:v>4.8075577320000003</c:v>
                </c:pt>
                <c:pt idx="36">
                  <c:v>4.95398081</c:v>
                </c:pt>
                <c:pt idx="37">
                  <c:v>5.0853861370000004</c:v>
                </c:pt>
                <c:pt idx="38">
                  <c:v>5.2167914639999999</c:v>
                </c:pt>
                <c:pt idx="39">
                  <c:v>5.3632145419999997</c:v>
                </c:pt>
                <c:pt idx="40">
                  <c:v>5.494619868</c:v>
                </c:pt>
                <c:pt idx="41">
                  <c:v>5.6260251950000004</c:v>
                </c:pt>
                <c:pt idx="42">
                  <c:v>5.7574305209999999</c:v>
                </c:pt>
                <c:pt idx="43">
                  <c:v>5.8888358480000003</c:v>
                </c:pt>
                <c:pt idx="44">
                  <c:v>6.035258926</c:v>
                </c:pt>
                <c:pt idx="45">
                  <c:v>6.1666642530000004</c:v>
                </c:pt>
                <c:pt idx="46">
                  <c:v>6.3130873310000002</c:v>
                </c:pt>
                <c:pt idx="47">
                  <c:v>6.4444926569999996</c:v>
                </c:pt>
                <c:pt idx="48">
                  <c:v>6.575897984</c:v>
                </c:pt>
                <c:pt idx="49">
                  <c:v>6.7223210619999998</c:v>
                </c:pt>
                <c:pt idx="50">
                  <c:v>6.8537263880000001</c:v>
                </c:pt>
                <c:pt idx="51">
                  <c:v>6.9851317149999996</c:v>
                </c:pt>
                <c:pt idx="52">
                  <c:v>7.116537041</c:v>
                </c:pt>
                <c:pt idx="53">
                  <c:v>7.2479423680000004</c:v>
                </c:pt>
                <c:pt idx="54">
                  <c:v>7.3943654460000001</c:v>
                </c:pt>
                <c:pt idx="55">
                  <c:v>7.5257707729999996</c:v>
                </c:pt>
                <c:pt idx="56">
                  <c:v>7.6721938510000003</c:v>
                </c:pt>
                <c:pt idx="57">
                  <c:v>7.8035991769999997</c:v>
                </c:pt>
                <c:pt idx="58">
                  <c:v>7.9350045040000001</c:v>
                </c:pt>
                <c:pt idx="59">
                  <c:v>8.0814275819999999</c:v>
                </c:pt>
                <c:pt idx="60">
                  <c:v>8.2128329089999994</c:v>
                </c:pt>
                <c:pt idx="61">
                  <c:v>8.3592559869999992</c:v>
                </c:pt>
                <c:pt idx="62">
                  <c:v>8.5056790650000007</c:v>
                </c:pt>
                <c:pt idx="63">
                  <c:v>8.6370843910000001</c:v>
                </c:pt>
                <c:pt idx="64">
                  <c:v>8.7684897179999997</c:v>
                </c:pt>
                <c:pt idx="65">
                  <c:v>8.9149127959999994</c:v>
                </c:pt>
                <c:pt idx="66">
                  <c:v>9.0463181230000007</c:v>
                </c:pt>
                <c:pt idx="67">
                  <c:v>9.1927412010000005</c:v>
                </c:pt>
                <c:pt idx="68">
                  <c:v>9.3391642790000002</c:v>
                </c:pt>
                <c:pt idx="69">
                  <c:v>9.4705696049999997</c:v>
                </c:pt>
                <c:pt idx="70">
                  <c:v>9.6019749319999992</c:v>
                </c:pt>
                <c:pt idx="71">
                  <c:v>9.7483980100000007</c:v>
                </c:pt>
                <c:pt idx="72">
                  <c:v>9.8948210880000005</c:v>
                </c:pt>
                <c:pt idx="73">
                  <c:v>10.041244170000001</c:v>
                </c:pt>
                <c:pt idx="74">
                  <c:v>10.17264949</c:v>
                </c:pt>
                <c:pt idx="75">
                  <c:v>10.319072569999999</c:v>
                </c:pt>
                <c:pt idx="76">
                  <c:v>10.465495649999999</c:v>
                </c:pt>
                <c:pt idx="77">
                  <c:v>10.596900979999999</c:v>
                </c:pt>
                <c:pt idx="78">
                  <c:v>10.74332405</c:v>
                </c:pt>
                <c:pt idx="79">
                  <c:v>10.87472938</c:v>
                </c:pt>
                <c:pt idx="80">
                  <c:v>11.00613471</c:v>
                </c:pt>
                <c:pt idx="81">
                  <c:v>11.13754003</c:v>
                </c:pt>
                <c:pt idx="82">
                  <c:v>11.26894536</c:v>
                </c:pt>
                <c:pt idx="83">
                  <c:v>11.40035069</c:v>
                </c:pt>
                <c:pt idx="84">
                  <c:v>11.544896550000001</c:v>
                </c:pt>
                <c:pt idx="85">
                  <c:v>11.67630187</c:v>
                </c:pt>
                <c:pt idx="86">
                  <c:v>11.807707199999999</c:v>
                </c:pt>
                <c:pt idx="87">
                  <c:v>11.954130279999999</c:v>
                </c:pt>
                <c:pt idx="88">
                  <c:v>12.09867614</c:v>
                </c:pt>
                <c:pt idx="89">
                  <c:v>12.245099209999999</c:v>
                </c:pt>
                <c:pt idx="90">
                  <c:v>12.391522289999999</c:v>
                </c:pt>
                <c:pt idx="91">
                  <c:v>12.537945369999999</c:v>
                </c:pt>
                <c:pt idx="92">
                  <c:v>12.684368449999999</c:v>
                </c:pt>
                <c:pt idx="93">
                  <c:v>12.830791530000001</c:v>
                </c:pt>
                <c:pt idx="94">
                  <c:v>12.977214610000001</c:v>
                </c:pt>
                <c:pt idx="95">
                  <c:v>13.121760460000001</c:v>
                </c:pt>
                <c:pt idx="96">
                  <c:v>13.253165790000001</c:v>
                </c:pt>
                <c:pt idx="97">
                  <c:v>13.399588870000001</c:v>
                </c:pt>
                <c:pt idx="98">
                  <c:v>13.54601195</c:v>
                </c:pt>
                <c:pt idx="99">
                  <c:v>13.69055781</c:v>
                </c:pt>
                <c:pt idx="100">
                  <c:v>13.83698088</c:v>
                </c:pt>
                <c:pt idx="101">
                  <c:v>13.98340396</c:v>
                </c:pt>
                <c:pt idx="102">
                  <c:v>14.12982704</c:v>
                </c:pt>
                <c:pt idx="103">
                  <c:v>14.27625012</c:v>
                </c:pt>
                <c:pt idx="104">
                  <c:v>14.420795979999999</c:v>
                </c:pt>
                <c:pt idx="105">
                  <c:v>14.56346462</c:v>
                </c:pt>
                <c:pt idx="106">
                  <c:v>14.709887699999999</c:v>
                </c:pt>
                <c:pt idx="107">
                  <c:v>14.85443356</c:v>
                </c:pt>
                <c:pt idx="108">
                  <c:v>14.9971022</c:v>
                </c:pt>
                <c:pt idx="109">
                  <c:v>15.139770840000001</c:v>
                </c:pt>
                <c:pt idx="110">
                  <c:v>15.282439480000001</c:v>
                </c:pt>
                <c:pt idx="111">
                  <c:v>15.4232309</c:v>
                </c:pt>
                <c:pt idx="112">
                  <c:v>15.56589954</c:v>
                </c:pt>
                <c:pt idx="113">
                  <c:v>15.704813740000001</c:v>
                </c:pt>
                <c:pt idx="114">
                  <c:v>15.843727940000001</c:v>
                </c:pt>
                <c:pt idx="115">
                  <c:v>15.982642139999999</c:v>
                </c:pt>
                <c:pt idx="116">
                  <c:v>16.121556349999999</c:v>
                </c:pt>
                <c:pt idx="117">
                  <c:v>16.25859333</c:v>
                </c:pt>
                <c:pt idx="118">
                  <c:v>16.393753100000001</c:v>
                </c:pt>
                <c:pt idx="119">
                  <c:v>16.527035640000001</c:v>
                </c:pt>
                <c:pt idx="120">
                  <c:v>16.660318190000002</c:v>
                </c:pt>
                <c:pt idx="121">
                  <c:v>16.791723510000001</c:v>
                </c:pt>
                <c:pt idx="122">
                  <c:v>16.92312884</c:v>
                </c:pt>
                <c:pt idx="123">
                  <c:v>17.065797480000001</c:v>
                </c:pt>
                <c:pt idx="124">
                  <c:v>17.2065889</c:v>
                </c:pt>
                <c:pt idx="125">
                  <c:v>17.345503099999998</c:v>
                </c:pt>
                <c:pt idx="126">
                  <c:v>17.482540090000001</c:v>
                </c:pt>
                <c:pt idx="127">
                  <c:v>17.617699850000001</c:v>
                </c:pt>
                <c:pt idx="128">
                  <c:v>17.749105180000001</c:v>
                </c:pt>
                <c:pt idx="129">
                  <c:v>17.891773820000001</c:v>
                </c:pt>
                <c:pt idx="130">
                  <c:v>18.03256524</c:v>
                </c:pt>
                <c:pt idx="131">
                  <c:v>18.167725000000001</c:v>
                </c:pt>
                <c:pt idx="132">
                  <c:v>18.301007550000001</c:v>
                </c:pt>
                <c:pt idx="133">
                  <c:v>18.432412880000001</c:v>
                </c:pt>
                <c:pt idx="134">
                  <c:v>18.569449859999999</c:v>
                </c:pt>
                <c:pt idx="135">
                  <c:v>18.702732399999999</c:v>
                </c:pt>
                <c:pt idx="136">
                  <c:v>18.834137729999998</c:v>
                </c:pt>
                <c:pt idx="137">
                  <c:v>18.97117471</c:v>
                </c:pt>
                <c:pt idx="138">
                  <c:v>19.102580039999999</c:v>
                </c:pt>
                <c:pt idx="139">
                  <c:v>19.237739810000001</c:v>
                </c:pt>
                <c:pt idx="140">
                  <c:v>19.36914513</c:v>
                </c:pt>
                <c:pt idx="141">
                  <c:v>19.504304900000001</c:v>
                </c:pt>
                <c:pt idx="142">
                  <c:v>19.639464660000002</c:v>
                </c:pt>
                <c:pt idx="143">
                  <c:v>19.77837886</c:v>
                </c:pt>
                <c:pt idx="144">
                  <c:v>19.915415849999999</c:v>
                </c:pt>
                <c:pt idx="145">
                  <c:v>20.05245283</c:v>
                </c:pt>
                <c:pt idx="146">
                  <c:v>20.185735380000001</c:v>
                </c:pt>
                <c:pt idx="147">
                  <c:v>20.31901792</c:v>
                </c:pt>
                <c:pt idx="148">
                  <c:v>20.454177690000002</c:v>
                </c:pt>
                <c:pt idx="149">
                  <c:v>20.587460230000001</c:v>
                </c:pt>
                <c:pt idx="150">
                  <c:v>20.722619999999999</c:v>
                </c:pt>
                <c:pt idx="151">
                  <c:v>20.854025320000002</c:v>
                </c:pt>
                <c:pt idx="152">
                  <c:v>20.985430650000001</c:v>
                </c:pt>
                <c:pt idx="153">
                  <c:v>21.11683597</c:v>
                </c:pt>
                <c:pt idx="154">
                  <c:v>21.2482413</c:v>
                </c:pt>
                <c:pt idx="155">
                  <c:v>21.381523850000001</c:v>
                </c:pt>
                <c:pt idx="156">
                  <c:v>21.51292917</c:v>
                </c:pt>
                <c:pt idx="157">
                  <c:v>21.644334499999999</c:v>
                </c:pt>
                <c:pt idx="158">
                  <c:v>21.775739829999999</c:v>
                </c:pt>
                <c:pt idx="159">
                  <c:v>21.907145150000002</c:v>
                </c:pt>
                <c:pt idx="160">
                  <c:v>22.038550480000001</c:v>
                </c:pt>
                <c:pt idx="161">
                  <c:v>22.169955810000001</c:v>
                </c:pt>
                <c:pt idx="162">
                  <c:v>22.30136113</c:v>
                </c:pt>
                <c:pt idx="163">
                  <c:v>22.43276646</c:v>
                </c:pt>
                <c:pt idx="164">
                  <c:v>22.56417179</c:v>
                </c:pt>
                <c:pt idx="165">
                  <c:v>22.695577109999999</c:v>
                </c:pt>
                <c:pt idx="166">
                  <c:v>22.826982439999998</c:v>
                </c:pt>
                <c:pt idx="167">
                  <c:v>22.958387770000002</c:v>
                </c:pt>
                <c:pt idx="168">
                  <c:v>23.089793090000001</c:v>
                </c:pt>
                <c:pt idx="169">
                  <c:v>23.22119842</c:v>
                </c:pt>
                <c:pt idx="170">
                  <c:v>23.352603739999999</c:v>
                </c:pt>
                <c:pt idx="171">
                  <c:v>23.484009069999999</c:v>
                </c:pt>
                <c:pt idx="172">
                  <c:v>23.615414399999999</c:v>
                </c:pt>
                <c:pt idx="173">
                  <c:v>23.746819720000001</c:v>
                </c:pt>
                <c:pt idx="174">
                  <c:v>23.878225050000001</c:v>
                </c:pt>
                <c:pt idx="175">
                  <c:v>24.009630380000001</c:v>
                </c:pt>
                <c:pt idx="176">
                  <c:v>24.1410357</c:v>
                </c:pt>
                <c:pt idx="177">
                  <c:v>24.27244103</c:v>
                </c:pt>
                <c:pt idx="178">
                  <c:v>24.403846359999999</c:v>
                </c:pt>
                <c:pt idx="179">
                  <c:v>24.535251679999998</c:v>
                </c:pt>
                <c:pt idx="180">
                  <c:v>24.666657010000002</c:v>
                </c:pt>
                <c:pt idx="181">
                  <c:v>24.798062340000001</c:v>
                </c:pt>
                <c:pt idx="182">
                  <c:v>24.92946766</c:v>
                </c:pt>
                <c:pt idx="183">
                  <c:v>25.06087299</c:v>
                </c:pt>
                <c:pt idx="184">
                  <c:v>25.19227832</c:v>
                </c:pt>
                <c:pt idx="185">
                  <c:v>25.323683639999999</c:v>
                </c:pt>
                <c:pt idx="186">
                  <c:v>25.455088969999998</c:v>
                </c:pt>
                <c:pt idx="187">
                  <c:v>25.586494299999998</c:v>
                </c:pt>
                <c:pt idx="188">
                  <c:v>25.717899620000001</c:v>
                </c:pt>
                <c:pt idx="189">
                  <c:v>25.849304950000001</c:v>
                </c:pt>
                <c:pt idx="190">
                  <c:v>25.98071028</c:v>
                </c:pt>
                <c:pt idx="191">
                  <c:v>26.112115599999999</c:v>
                </c:pt>
                <c:pt idx="192">
                  <c:v>26.243520929999999</c:v>
                </c:pt>
                <c:pt idx="193">
                  <c:v>26.374926259999999</c:v>
                </c:pt>
                <c:pt idx="194">
                  <c:v>26.506331580000001</c:v>
                </c:pt>
                <c:pt idx="195">
                  <c:v>26.637736910000001</c:v>
                </c:pt>
                <c:pt idx="196">
                  <c:v>26.76914223</c:v>
                </c:pt>
                <c:pt idx="197">
                  <c:v>26.90054756</c:v>
                </c:pt>
                <c:pt idx="198">
                  <c:v>27.031952889999999</c:v>
                </c:pt>
                <c:pt idx="199">
                  <c:v>27.163358209999998</c:v>
                </c:pt>
                <c:pt idx="200">
                  <c:v>27.294763540000002</c:v>
                </c:pt>
                <c:pt idx="201">
                  <c:v>27.426168870000001</c:v>
                </c:pt>
                <c:pt idx="202">
                  <c:v>27.55757419</c:v>
                </c:pt>
                <c:pt idx="203">
                  <c:v>27.68897952</c:v>
                </c:pt>
                <c:pt idx="204">
                  <c:v>27.82038485</c:v>
                </c:pt>
                <c:pt idx="205">
                  <c:v>27.951790169999999</c:v>
                </c:pt>
                <c:pt idx="206">
                  <c:v>28.083195499999999</c:v>
                </c:pt>
                <c:pt idx="207">
                  <c:v>28.214600829999998</c:v>
                </c:pt>
                <c:pt idx="208">
                  <c:v>28.346006150000001</c:v>
                </c:pt>
                <c:pt idx="209">
                  <c:v>28.477411480000001</c:v>
                </c:pt>
                <c:pt idx="210">
                  <c:v>28.60881681</c:v>
                </c:pt>
                <c:pt idx="211">
                  <c:v>28.740222129999999</c:v>
                </c:pt>
                <c:pt idx="212">
                  <c:v>28.871627459999999</c:v>
                </c:pt>
                <c:pt idx="213">
                  <c:v>29.003032789999999</c:v>
                </c:pt>
                <c:pt idx="214">
                  <c:v>29.134438110000001</c:v>
                </c:pt>
                <c:pt idx="215">
                  <c:v>29.265843440000001</c:v>
                </c:pt>
                <c:pt idx="216">
                  <c:v>29.397248770000001</c:v>
                </c:pt>
                <c:pt idx="217">
                  <c:v>29.52865409</c:v>
                </c:pt>
                <c:pt idx="218">
                  <c:v>29.66005942</c:v>
                </c:pt>
                <c:pt idx="219">
                  <c:v>29.791464749999999</c:v>
                </c:pt>
                <c:pt idx="220">
                  <c:v>29.922870069999998</c:v>
                </c:pt>
                <c:pt idx="221">
                  <c:v>30.054275400000002</c:v>
                </c:pt>
                <c:pt idx="222">
                  <c:v>30.185680720000001</c:v>
                </c:pt>
                <c:pt idx="223">
                  <c:v>30.31708605</c:v>
                </c:pt>
                <c:pt idx="224">
                  <c:v>30.44849138</c:v>
                </c:pt>
                <c:pt idx="225">
                  <c:v>30.579896699999999</c:v>
                </c:pt>
                <c:pt idx="226">
                  <c:v>30.711302029999999</c:v>
                </c:pt>
                <c:pt idx="227">
                  <c:v>30.842707359999999</c:v>
                </c:pt>
                <c:pt idx="228">
                  <c:v>30.974112680000001</c:v>
                </c:pt>
                <c:pt idx="229">
                  <c:v>31.105518010000001</c:v>
                </c:pt>
                <c:pt idx="230">
                  <c:v>31.236923340000001</c:v>
                </c:pt>
              </c:numCache>
            </c:numRef>
          </c:xVal>
          <c:yVal>
            <c:numRef>
              <c:f>'Curves (Outdoor)'!$O$24:$O$263</c:f>
              <c:numCache>
                <c:formatCode>General</c:formatCode>
                <c:ptCount val="240"/>
                <c:pt idx="1">
                  <c:v>9.3379655669999995</c:v>
                </c:pt>
                <c:pt idx="2">
                  <c:v>9.3373518729999994</c:v>
                </c:pt>
                <c:pt idx="3">
                  <c:v>9.3367381789999992</c:v>
                </c:pt>
                <c:pt idx="4">
                  <c:v>9.3367381789999992</c:v>
                </c:pt>
                <c:pt idx="5">
                  <c:v>9.3361244849999991</c:v>
                </c:pt>
                <c:pt idx="6">
                  <c:v>9.3361244849999991</c:v>
                </c:pt>
                <c:pt idx="7">
                  <c:v>9.3348970970000007</c:v>
                </c:pt>
                <c:pt idx="8">
                  <c:v>9.3348970970000007</c:v>
                </c:pt>
                <c:pt idx="9">
                  <c:v>9.3348970970000007</c:v>
                </c:pt>
                <c:pt idx="10">
                  <c:v>9.3342834040000007</c:v>
                </c:pt>
                <c:pt idx="11">
                  <c:v>9.3342834040000007</c:v>
                </c:pt>
                <c:pt idx="12">
                  <c:v>9.3342834040000007</c:v>
                </c:pt>
                <c:pt idx="13">
                  <c:v>9.3336697100000006</c:v>
                </c:pt>
                <c:pt idx="14">
                  <c:v>9.3330560160000005</c:v>
                </c:pt>
                <c:pt idx="15">
                  <c:v>9.3330560160000005</c:v>
                </c:pt>
                <c:pt idx="16">
                  <c:v>9.3324423220000003</c:v>
                </c:pt>
                <c:pt idx="17">
                  <c:v>9.3318286280000002</c:v>
                </c:pt>
                <c:pt idx="18">
                  <c:v>9.3318286280000002</c:v>
                </c:pt>
                <c:pt idx="19">
                  <c:v>9.3318286280000002</c:v>
                </c:pt>
                <c:pt idx="20">
                  <c:v>9.3306012410000001</c:v>
                </c:pt>
                <c:pt idx="21">
                  <c:v>9.3312149340000001</c:v>
                </c:pt>
                <c:pt idx="22">
                  <c:v>9.3306012410000001</c:v>
                </c:pt>
                <c:pt idx="23">
                  <c:v>9.3306012410000001</c:v>
                </c:pt>
                <c:pt idx="24">
                  <c:v>9.3306012410000001</c:v>
                </c:pt>
                <c:pt idx="25">
                  <c:v>9.329987547</c:v>
                </c:pt>
                <c:pt idx="26">
                  <c:v>9.3287601589999998</c:v>
                </c:pt>
                <c:pt idx="27">
                  <c:v>9.3287601589999998</c:v>
                </c:pt>
                <c:pt idx="28">
                  <c:v>9.3293738529999999</c:v>
                </c:pt>
                <c:pt idx="29">
                  <c:v>9.3287601589999998</c:v>
                </c:pt>
                <c:pt idx="30">
                  <c:v>9.3281464649999997</c:v>
                </c:pt>
                <c:pt idx="31">
                  <c:v>9.3281464649999997</c:v>
                </c:pt>
                <c:pt idx="32">
                  <c:v>9.3275327709999996</c:v>
                </c:pt>
                <c:pt idx="33">
                  <c:v>9.3275327709999996</c:v>
                </c:pt>
                <c:pt idx="34">
                  <c:v>9.3275327709999996</c:v>
                </c:pt>
                <c:pt idx="35">
                  <c:v>9.3269190769999994</c:v>
                </c:pt>
                <c:pt idx="36">
                  <c:v>9.3269190769999994</c:v>
                </c:pt>
                <c:pt idx="37">
                  <c:v>9.3269190769999994</c:v>
                </c:pt>
                <c:pt idx="38">
                  <c:v>9.3256916899999993</c:v>
                </c:pt>
                <c:pt idx="39">
                  <c:v>9.3256916899999993</c:v>
                </c:pt>
                <c:pt idx="40">
                  <c:v>9.3256916899999993</c:v>
                </c:pt>
                <c:pt idx="41">
                  <c:v>9.3250779959999992</c:v>
                </c:pt>
                <c:pt idx="42">
                  <c:v>9.3250779959999992</c:v>
                </c:pt>
                <c:pt idx="43">
                  <c:v>9.3250779959999992</c:v>
                </c:pt>
                <c:pt idx="44">
                  <c:v>9.3244643020000009</c:v>
                </c:pt>
                <c:pt idx="45">
                  <c:v>9.3238506080000008</c:v>
                </c:pt>
                <c:pt idx="46">
                  <c:v>9.3238506080000008</c:v>
                </c:pt>
                <c:pt idx="47">
                  <c:v>9.3232369140000007</c:v>
                </c:pt>
                <c:pt idx="48">
                  <c:v>9.3232369140000007</c:v>
                </c:pt>
                <c:pt idx="49">
                  <c:v>9.3226232210000006</c:v>
                </c:pt>
                <c:pt idx="50">
                  <c:v>9.3226232210000006</c:v>
                </c:pt>
                <c:pt idx="51">
                  <c:v>9.3220095270000005</c:v>
                </c:pt>
                <c:pt idx="52">
                  <c:v>9.3220095270000005</c:v>
                </c:pt>
                <c:pt idx="53">
                  <c:v>9.3220095270000005</c:v>
                </c:pt>
                <c:pt idx="54">
                  <c:v>9.3213958330000004</c:v>
                </c:pt>
                <c:pt idx="55">
                  <c:v>9.3220095270000005</c:v>
                </c:pt>
                <c:pt idx="56">
                  <c:v>9.3213958330000004</c:v>
                </c:pt>
                <c:pt idx="57">
                  <c:v>9.3201684450000002</c:v>
                </c:pt>
                <c:pt idx="58">
                  <c:v>9.3201684450000002</c:v>
                </c:pt>
                <c:pt idx="59">
                  <c:v>9.3201684450000002</c:v>
                </c:pt>
                <c:pt idx="60">
                  <c:v>9.3195547510000001</c:v>
                </c:pt>
                <c:pt idx="61">
                  <c:v>9.3195547510000001</c:v>
                </c:pt>
                <c:pt idx="62">
                  <c:v>9.318941057</c:v>
                </c:pt>
                <c:pt idx="63">
                  <c:v>9.3177136699999998</c:v>
                </c:pt>
                <c:pt idx="64">
                  <c:v>9.3177136699999998</c:v>
                </c:pt>
                <c:pt idx="65">
                  <c:v>9.3177136699999998</c:v>
                </c:pt>
                <c:pt idx="66">
                  <c:v>9.3164862819999996</c:v>
                </c:pt>
                <c:pt idx="67">
                  <c:v>9.3164862819999996</c:v>
                </c:pt>
                <c:pt idx="68">
                  <c:v>9.3158725879999995</c:v>
                </c:pt>
                <c:pt idx="69">
                  <c:v>9.3146452009999994</c:v>
                </c:pt>
                <c:pt idx="70">
                  <c:v>9.3146452009999994</c:v>
                </c:pt>
                <c:pt idx="71">
                  <c:v>9.3140315069999993</c:v>
                </c:pt>
                <c:pt idx="72">
                  <c:v>9.3134178129999992</c:v>
                </c:pt>
                <c:pt idx="73">
                  <c:v>9.3128041190000008</c:v>
                </c:pt>
                <c:pt idx="74">
                  <c:v>9.3121904250000007</c:v>
                </c:pt>
                <c:pt idx="75">
                  <c:v>9.3109630370000005</c:v>
                </c:pt>
                <c:pt idx="76">
                  <c:v>9.3103493440000005</c:v>
                </c:pt>
                <c:pt idx="77">
                  <c:v>9.3097356500000004</c:v>
                </c:pt>
                <c:pt idx="78">
                  <c:v>9.3091219560000003</c:v>
                </c:pt>
                <c:pt idx="79">
                  <c:v>9.307894568</c:v>
                </c:pt>
                <c:pt idx="80">
                  <c:v>9.3072808739999999</c:v>
                </c:pt>
                <c:pt idx="81">
                  <c:v>9.3060534869999998</c:v>
                </c:pt>
                <c:pt idx="82">
                  <c:v>9.3048260989999996</c:v>
                </c:pt>
                <c:pt idx="83">
                  <c:v>9.3042124049999995</c:v>
                </c:pt>
                <c:pt idx="84">
                  <c:v>9.3029850169999992</c:v>
                </c:pt>
                <c:pt idx="85">
                  <c:v>9.3011439360000008</c:v>
                </c:pt>
                <c:pt idx="86">
                  <c:v>9.3005302420000007</c:v>
                </c:pt>
                <c:pt idx="87">
                  <c:v>9.2986891600000003</c:v>
                </c:pt>
                <c:pt idx="88">
                  <c:v>9.2968480790000001</c:v>
                </c:pt>
                <c:pt idx="89">
                  <c:v>9.2950069969999998</c:v>
                </c:pt>
                <c:pt idx="90">
                  <c:v>9.2931659159999995</c:v>
                </c:pt>
                <c:pt idx="91">
                  <c:v>9.2907111400000009</c:v>
                </c:pt>
                <c:pt idx="92">
                  <c:v>9.2882563650000005</c:v>
                </c:pt>
                <c:pt idx="93">
                  <c:v>9.2858015900000002</c:v>
                </c:pt>
                <c:pt idx="94">
                  <c:v>9.2833468139999997</c:v>
                </c:pt>
                <c:pt idx="95">
                  <c:v>9.2815057329999995</c:v>
                </c:pt>
                <c:pt idx="96">
                  <c:v>9.2796646509999992</c:v>
                </c:pt>
                <c:pt idx="97">
                  <c:v>9.2772098760000006</c:v>
                </c:pt>
                <c:pt idx="98">
                  <c:v>9.2747551000000001</c:v>
                </c:pt>
                <c:pt idx="99">
                  <c:v>9.2716866309999997</c:v>
                </c:pt>
                <c:pt idx="100">
                  <c:v>9.2686181619999992</c:v>
                </c:pt>
                <c:pt idx="101">
                  <c:v>9.2655496930000005</c:v>
                </c:pt>
                <c:pt idx="102">
                  <c:v>9.2612538359999999</c:v>
                </c:pt>
                <c:pt idx="103">
                  <c:v>9.2557305910000007</c:v>
                </c:pt>
                <c:pt idx="104">
                  <c:v>9.2477525709999995</c:v>
                </c:pt>
                <c:pt idx="105">
                  <c:v>9.2391608569999999</c:v>
                </c:pt>
                <c:pt idx="106">
                  <c:v>9.228114368</c:v>
                </c:pt>
                <c:pt idx="107">
                  <c:v>9.2146131039999997</c:v>
                </c:pt>
                <c:pt idx="108">
                  <c:v>9.1992707570000007</c:v>
                </c:pt>
                <c:pt idx="109">
                  <c:v>9.1802462479999996</c:v>
                </c:pt>
                <c:pt idx="110">
                  <c:v>9.1593806569999998</c:v>
                </c:pt>
                <c:pt idx="111">
                  <c:v>9.1366739849999998</c:v>
                </c:pt>
                <c:pt idx="112">
                  <c:v>9.1108988439999994</c:v>
                </c:pt>
                <c:pt idx="113">
                  <c:v>9.0826689270000003</c:v>
                </c:pt>
                <c:pt idx="114">
                  <c:v>9.0513705400000006</c:v>
                </c:pt>
                <c:pt idx="115">
                  <c:v>9.0170036850000006</c:v>
                </c:pt>
                <c:pt idx="116">
                  <c:v>8.97956836</c:v>
                </c:pt>
                <c:pt idx="117">
                  <c:v>8.9384508730000007</c:v>
                </c:pt>
                <c:pt idx="118">
                  <c:v>8.8936512220000008</c:v>
                </c:pt>
                <c:pt idx="119">
                  <c:v>8.8457831020000004</c:v>
                </c:pt>
                <c:pt idx="120">
                  <c:v>8.7930054309999992</c:v>
                </c:pt>
                <c:pt idx="121">
                  <c:v>8.7365455969999992</c:v>
                </c:pt>
                <c:pt idx="122">
                  <c:v>8.6764036000000004</c:v>
                </c:pt>
                <c:pt idx="123">
                  <c:v>8.6033740329999997</c:v>
                </c:pt>
                <c:pt idx="124">
                  <c:v>8.5254349139999999</c:v>
                </c:pt>
                <c:pt idx="125">
                  <c:v>8.4419725509999992</c:v>
                </c:pt>
                <c:pt idx="126">
                  <c:v>8.3523732489999993</c:v>
                </c:pt>
                <c:pt idx="127">
                  <c:v>8.2584780910000006</c:v>
                </c:pt>
                <c:pt idx="128">
                  <c:v>8.1584459939999991</c:v>
                </c:pt>
                <c:pt idx="129">
                  <c:v>8.0424578570000005</c:v>
                </c:pt>
                <c:pt idx="130">
                  <c:v>7.9197190879999999</c:v>
                </c:pt>
                <c:pt idx="131">
                  <c:v>7.7908433800000001</c:v>
                </c:pt>
                <c:pt idx="132">
                  <c:v>7.6570581210000004</c:v>
                </c:pt>
                <c:pt idx="133">
                  <c:v>7.5177496179999999</c:v>
                </c:pt>
                <c:pt idx="134">
                  <c:v>7.3600303</c:v>
                </c:pt>
                <c:pt idx="135">
                  <c:v>7.1974014300000002</c:v>
                </c:pt>
                <c:pt idx="136">
                  <c:v>7.0304767039999998</c:v>
                </c:pt>
                <c:pt idx="137">
                  <c:v>6.8451411630000001</c:v>
                </c:pt>
                <c:pt idx="138">
                  <c:v>6.6561234579999997</c:v>
                </c:pt>
                <c:pt idx="139">
                  <c:v>6.4493086320000002</c:v>
                </c:pt>
                <c:pt idx="140">
                  <c:v>6.2412664180000004</c:v>
                </c:pt>
                <c:pt idx="141">
                  <c:v>6.0166544699999998</c:v>
                </c:pt>
                <c:pt idx="142">
                  <c:v>5.7767001760000003</c:v>
                </c:pt>
                <c:pt idx="143">
                  <c:v>5.5232446179999997</c:v>
                </c:pt>
                <c:pt idx="144">
                  <c:v>5.2587425699999999</c:v>
                </c:pt>
                <c:pt idx="145">
                  <c:v>4.9838077270000003</c:v>
                </c:pt>
                <c:pt idx="146">
                  <c:v>4.7027359449999997</c:v>
                </c:pt>
                <c:pt idx="147">
                  <c:v>4.4167546120000001</c:v>
                </c:pt>
                <c:pt idx="148">
                  <c:v>4.1154309339999999</c:v>
                </c:pt>
                <c:pt idx="149">
                  <c:v>3.8049018480000001</c:v>
                </c:pt>
                <c:pt idx="150">
                  <c:v>3.4778030270000002</c:v>
                </c:pt>
                <c:pt idx="151">
                  <c:v>3.1543863700000001</c:v>
                </c:pt>
                <c:pt idx="152">
                  <c:v>2.8186958359999998</c:v>
                </c:pt>
                <c:pt idx="153">
                  <c:v>2.4731862009999999</c:v>
                </c:pt>
                <c:pt idx="154">
                  <c:v>2.1264491780000001</c:v>
                </c:pt>
                <c:pt idx="155">
                  <c:v>1.761915033</c:v>
                </c:pt>
                <c:pt idx="156">
                  <c:v>1.4047452140000001</c:v>
                </c:pt>
                <c:pt idx="157">
                  <c:v>1.043279539</c:v>
                </c:pt>
                <c:pt idx="158">
                  <c:v>0.69961098499999996</c:v>
                </c:pt>
                <c:pt idx="159">
                  <c:v>0.41915289700000002</c:v>
                </c:pt>
                <c:pt idx="160">
                  <c:v>0.33630422799999998</c:v>
                </c:pt>
                <c:pt idx="161">
                  <c:v>0.33200837100000002</c:v>
                </c:pt>
                <c:pt idx="162">
                  <c:v>0.33016728899999997</c:v>
                </c:pt>
                <c:pt idx="163">
                  <c:v>0.32893990200000001</c:v>
                </c:pt>
                <c:pt idx="164">
                  <c:v>0.32771251400000001</c:v>
                </c:pt>
                <c:pt idx="165">
                  <c:v>0.32648512600000001</c:v>
                </c:pt>
                <c:pt idx="166">
                  <c:v>0.32403035099999999</c:v>
                </c:pt>
                <c:pt idx="167">
                  <c:v>0.32403035099999999</c:v>
                </c:pt>
                <c:pt idx="168">
                  <c:v>0.32096188199999998</c:v>
                </c:pt>
                <c:pt idx="169">
                  <c:v>0.32096188199999998</c:v>
                </c:pt>
                <c:pt idx="170">
                  <c:v>0.31973449399999998</c:v>
                </c:pt>
                <c:pt idx="171">
                  <c:v>0.31850710599999998</c:v>
                </c:pt>
                <c:pt idx="172">
                  <c:v>0.31727971900000002</c:v>
                </c:pt>
                <c:pt idx="173">
                  <c:v>0.31605233100000002</c:v>
                </c:pt>
                <c:pt idx="174">
                  <c:v>0.31482494300000002</c:v>
                </c:pt>
                <c:pt idx="175">
                  <c:v>0.313597556</c:v>
                </c:pt>
                <c:pt idx="176">
                  <c:v>0.312983862</c:v>
                </c:pt>
                <c:pt idx="177">
                  <c:v>0.312370168</c:v>
                </c:pt>
                <c:pt idx="178">
                  <c:v>0.31114278000000001</c:v>
                </c:pt>
                <c:pt idx="179">
                  <c:v>0.30991539200000001</c:v>
                </c:pt>
                <c:pt idx="180">
                  <c:v>0.30991539200000001</c:v>
                </c:pt>
                <c:pt idx="181">
                  <c:v>0.30868800499999999</c:v>
                </c:pt>
                <c:pt idx="182">
                  <c:v>0.30746061699999999</c:v>
                </c:pt>
                <c:pt idx="183">
                  <c:v>0.30746061699999999</c:v>
                </c:pt>
                <c:pt idx="184">
                  <c:v>0.306233229</c:v>
                </c:pt>
                <c:pt idx="185">
                  <c:v>0.30500584200000003</c:v>
                </c:pt>
                <c:pt idx="186">
                  <c:v>0.30500584200000003</c:v>
                </c:pt>
                <c:pt idx="187">
                  <c:v>0.30439214799999997</c:v>
                </c:pt>
                <c:pt idx="188">
                  <c:v>0.30377845399999998</c:v>
                </c:pt>
                <c:pt idx="189">
                  <c:v>0.30255106599999998</c:v>
                </c:pt>
                <c:pt idx="190">
                  <c:v>0.30193737199999998</c:v>
                </c:pt>
                <c:pt idx="191">
                  <c:v>0.30193737199999998</c:v>
                </c:pt>
                <c:pt idx="192">
                  <c:v>0.30132367900000001</c:v>
                </c:pt>
                <c:pt idx="193">
                  <c:v>0.30009629100000002</c:v>
                </c:pt>
                <c:pt idx="194">
                  <c:v>0.30009629100000002</c:v>
                </c:pt>
                <c:pt idx="195">
                  <c:v>0.29948259700000002</c:v>
                </c:pt>
                <c:pt idx="196">
                  <c:v>0.29886890300000002</c:v>
                </c:pt>
                <c:pt idx="197">
                  <c:v>0.29886890300000002</c:v>
                </c:pt>
                <c:pt idx="198">
                  <c:v>0.29825520900000002</c:v>
                </c:pt>
                <c:pt idx="199">
                  <c:v>0.29764151500000002</c:v>
                </c:pt>
                <c:pt idx="200">
                  <c:v>0.297027822</c:v>
                </c:pt>
                <c:pt idx="201">
                  <c:v>0.296414128</c:v>
                </c:pt>
                <c:pt idx="202">
                  <c:v>0.296414128</c:v>
                </c:pt>
                <c:pt idx="203">
                  <c:v>0.295800434</c:v>
                </c:pt>
                <c:pt idx="204">
                  <c:v>0.295800434</c:v>
                </c:pt>
                <c:pt idx="205">
                  <c:v>0.29518674</c:v>
                </c:pt>
                <c:pt idx="206">
                  <c:v>0.29518674</c:v>
                </c:pt>
                <c:pt idx="207">
                  <c:v>0.29518674</c:v>
                </c:pt>
                <c:pt idx="208">
                  <c:v>0.29457304600000001</c:v>
                </c:pt>
                <c:pt idx="209">
                  <c:v>0.29395935200000001</c:v>
                </c:pt>
                <c:pt idx="210">
                  <c:v>0.29395935200000001</c:v>
                </c:pt>
                <c:pt idx="211">
                  <c:v>0.29334565899999998</c:v>
                </c:pt>
                <c:pt idx="212">
                  <c:v>0.29334565899999998</c:v>
                </c:pt>
                <c:pt idx="213">
                  <c:v>0.29273196499999998</c:v>
                </c:pt>
                <c:pt idx="214">
                  <c:v>0.29334565899999998</c:v>
                </c:pt>
                <c:pt idx="215">
                  <c:v>0.29273196499999998</c:v>
                </c:pt>
                <c:pt idx="216">
                  <c:v>0.29273196499999998</c:v>
                </c:pt>
                <c:pt idx="217">
                  <c:v>0.29211827099999998</c:v>
                </c:pt>
                <c:pt idx="218">
                  <c:v>0.29150457699999999</c:v>
                </c:pt>
                <c:pt idx="219">
                  <c:v>0.29150457699999999</c:v>
                </c:pt>
                <c:pt idx="220">
                  <c:v>0.29211827099999998</c:v>
                </c:pt>
                <c:pt idx="221">
                  <c:v>0.29150457699999999</c:v>
                </c:pt>
                <c:pt idx="222">
                  <c:v>0.29211827099999998</c:v>
                </c:pt>
                <c:pt idx="223">
                  <c:v>0.29089088299999999</c:v>
                </c:pt>
                <c:pt idx="224">
                  <c:v>0.29027718899999999</c:v>
                </c:pt>
                <c:pt idx="225">
                  <c:v>0.29089088299999999</c:v>
                </c:pt>
                <c:pt idx="226">
                  <c:v>0.29027718899999999</c:v>
                </c:pt>
                <c:pt idx="227">
                  <c:v>0.29027718899999999</c:v>
                </c:pt>
                <c:pt idx="228">
                  <c:v>0.28966349499999999</c:v>
                </c:pt>
                <c:pt idx="229">
                  <c:v>0.29027718899999999</c:v>
                </c:pt>
                <c:pt idx="230">
                  <c:v>0.28966349499999999</c:v>
                </c:pt>
              </c:numCache>
            </c:numRef>
          </c:yVal>
          <c:smooth val="1"/>
          <c:extLst>
            <c:ext xmlns:c16="http://schemas.microsoft.com/office/drawing/2014/chart" uri="{C3380CC4-5D6E-409C-BE32-E72D297353CC}">
              <c16:uniqueId val="{00000007-9CBD-4194-A592-D60D92C5EA66}"/>
            </c:ext>
          </c:extLst>
        </c:ser>
        <c:ser>
          <c:idx val="8"/>
          <c:order val="8"/>
          <c:tx>
            <c:strRef>
              <c:f>'Curves (Outdoor)'!$Q$4:$R$4</c:f>
              <c:strCache>
                <c:ptCount val="1"/>
                <c:pt idx="0">
                  <c:v>1,9</c:v>
                </c:pt>
              </c:strCache>
            </c:strRef>
          </c:tx>
          <c:marker>
            <c:symbol val="none"/>
          </c:marker>
          <c:xVal>
            <c:numRef>
              <c:f>'Curves (Outdoor)'!$R$24:$R$263</c:f>
              <c:numCache>
                <c:formatCode>General</c:formatCode>
                <c:ptCount val="240"/>
                <c:pt idx="1">
                  <c:v>7.5088760000000003E-3</c:v>
                </c:pt>
                <c:pt idx="2">
                  <c:v>0.152054735</c:v>
                </c:pt>
                <c:pt idx="3">
                  <c:v>0.296600594</c:v>
                </c:pt>
                <c:pt idx="4">
                  <c:v>0.44114645299999999</c:v>
                </c:pt>
                <c:pt idx="5">
                  <c:v>0.57255177999999995</c:v>
                </c:pt>
                <c:pt idx="6">
                  <c:v>0.71709763900000001</c:v>
                </c:pt>
                <c:pt idx="7">
                  <c:v>0.86352071699999999</c:v>
                </c:pt>
                <c:pt idx="8">
                  <c:v>1.0099437950000001</c:v>
                </c:pt>
                <c:pt idx="9">
                  <c:v>1.1563668739999999</c:v>
                </c:pt>
                <c:pt idx="10">
                  <c:v>1.3009127330000001</c:v>
                </c:pt>
                <c:pt idx="11">
                  <c:v>1.4473358110000001</c:v>
                </c:pt>
                <c:pt idx="12">
                  <c:v>1.5937588890000001</c:v>
                </c:pt>
                <c:pt idx="13">
                  <c:v>1.7401819670000001</c:v>
                </c:pt>
                <c:pt idx="14">
                  <c:v>1.871587294</c:v>
                </c:pt>
                <c:pt idx="15">
                  <c:v>2.018010372</c:v>
                </c:pt>
                <c:pt idx="16">
                  <c:v>2.1625562309999999</c:v>
                </c:pt>
                <c:pt idx="17">
                  <c:v>2.2939615579999999</c:v>
                </c:pt>
                <c:pt idx="18">
                  <c:v>2.4403846360000001</c:v>
                </c:pt>
                <c:pt idx="19">
                  <c:v>2.5868077139999999</c:v>
                </c:pt>
                <c:pt idx="20">
                  <c:v>2.7332307920000001</c:v>
                </c:pt>
                <c:pt idx="21">
                  <c:v>2.8796538699999998</c:v>
                </c:pt>
                <c:pt idx="22">
                  <c:v>3.0110591969999998</c:v>
                </c:pt>
                <c:pt idx="23">
                  <c:v>3.157482275</c:v>
                </c:pt>
                <c:pt idx="24">
                  <c:v>3.2888876009999999</c:v>
                </c:pt>
                <c:pt idx="25">
                  <c:v>3.4353106790000001</c:v>
                </c:pt>
                <c:pt idx="26">
                  <c:v>3.5817337579999999</c:v>
                </c:pt>
                <c:pt idx="27">
                  <c:v>3.7281568360000001</c:v>
                </c:pt>
                <c:pt idx="28">
                  <c:v>3.859562162</c:v>
                </c:pt>
                <c:pt idx="29">
                  <c:v>4.0041080219999996</c:v>
                </c:pt>
                <c:pt idx="30">
                  <c:v>4.1355133479999999</c:v>
                </c:pt>
                <c:pt idx="31">
                  <c:v>4.2819364259999997</c:v>
                </c:pt>
                <c:pt idx="32">
                  <c:v>4.4133417530000001</c:v>
                </c:pt>
                <c:pt idx="33">
                  <c:v>4.5597648309999999</c:v>
                </c:pt>
                <c:pt idx="34">
                  <c:v>4.6911701570000002</c:v>
                </c:pt>
                <c:pt idx="35">
                  <c:v>4.837593236</c:v>
                </c:pt>
                <c:pt idx="36">
                  <c:v>4.9840163139999998</c:v>
                </c:pt>
                <c:pt idx="37">
                  <c:v>5.1304393920000004</c:v>
                </c:pt>
                <c:pt idx="38">
                  <c:v>5.2768624700000002</c:v>
                </c:pt>
                <c:pt idx="39">
                  <c:v>5.423285548</c:v>
                </c:pt>
                <c:pt idx="40">
                  <c:v>5.5697086259999997</c:v>
                </c:pt>
                <c:pt idx="41">
                  <c:v>5.7161317040000004</c:v>
                </c:pt>
                <c:pt idx="42">
                  <c:v>5.8625547830000002</c:v>
                </c:pt>
                <c:pt idx="43">
                  <c:v>5.9939601089999996</c:v>
                </c:pt>
                <c:pt idx="44">
                  <c:v>6.1403831870000003</c:v>
                </c:pt>
                <c:pt idx="45">
                  <c:v>6.2868062650000001</c:v>
                </c:pt>
                <c:pt idx="46">
                  <c:v>6.4182115919999996</c:v>
                </c:pt>
                <c:pt idx="47">
                  <c:v>6.5646346700000002</c:v>
                </c:pt>
                <c:pt idx="48">
                  <c:v>6.6960399969999997</c:v>
                </c:pt>
                <c:pt idx="49">
                  <c:v>6.8424630750000004</c:v>
                </c:pt>
                <c:pt idx="50">
                  <c:v>6.9738684009999998</c:v>
                </c:pt>
                <c:pt idx="51">
                  <c:v>7.1202914789999996</c:v>
                </c:pt>
                <c:pt idx="52">
                  <c:v>7.2667145580000003</c:v>
                </c:pt>
                <c:pt idx="53">
                  <c:v>7.4131376360000001</c:v>
                </c:pt>
                <c:pt idx="54">
                  <c:v>7.5445429620000004</c:v>
                </c:pt>
                <c:pt idx="55">
                  <c:v>7.6909660400000002</c:v>
                </c:pt>
                <c:pt idx="56">
                  <c:v>7.8223713669999997</c:v>
                </c:pt>
                <c:pt idx="57">
                  <c:v>7.9669172259999996</c:v>
                </c:pt>
                <c:pt idx="58">
                  <c:v>8.0983225529999991</c:v>
                </c:pt>
                <c:pt idx="59">
                  <c:v>8.2447456310000007</c:v>
                </c:pt>
                <c:pt idx="60">
                  <c:v>8.3761509570000001</c:v>
                </c:pt>
                <c:pt idx="61">
                  <c:v>8.5225740349999999</c:v>
                </c:pt>
                <c:pt idx="62">
                  <c:v>8.6689971139999997</c:v>
                </c:pt>
                <c:pt idx="63">
                  <c:v>8.8135429730000006</c:v>
                </c:pt>
                <c:pt idx="64">
                  <c:v>8.944948299</c:v>
                </c:pt>
                <c:pt idx="65">
                  <c:v>9.0913713769999998</c:v>
                </c:pt>
                <c:pt idx="66">
                  <c:v>9.2377944559999996</c:v>
                </c:pt>
                <c:pt idx="67">
                  <c:v>9.3842175339999994</c:v>
                </c:pt>
                <c:pt idx="68">
                  <c:v>9.5306406119999991</c:v>
                </c:pt>
                <c:pt idx="69">
                  <c:v>9.6770636900000007</c:v>
                </c:pt>
                <c:pt idx="70">
                  <c:v>9.8084690170000002</c:v>
                </c:pt>
                <c:pt idx="71">
                  <c:v>9.9548920949999999</c:v>
                </c:pt>
                <c:pt idx="72">
                  <c:v>10.101315169999999</c:v>
                </c:pt>
                <c:pt idx="73">
                  <c:v>10.247738249999999</c:v>
                </c:pt>
                <c:pt idx="74">
                  <c:v>10.394161329999999</c:v>
                </c:pt>
                <c:pt idx="75">
                  <c:v>10.525566660000001</c:v>
                </c:pt>
                <c:pt idx="76">
                  <c:v>10.67198973</c:v>
                </c:pt>
                <c:pt idx="77">
                  <c:v>10.81841281</c:v>
                </c:pt>
                <c:pt idx="78">
                  <c:v>10.96483589</c:v>
                </c:pt>
                <c:pt idx="79">
                  <c:v>11.11125897</c:v>
                </c:pt>
                <c:pt idx="80">
                  <c:v>11.255804830000001</c:v>
                </c:pt>
                <c:pt idx="81">
                  <c:v>11.38721015</c:v>
                </c:pt>
                <c:pt idx="82">
                  <c:v>11.53363323</c:v>
                </c:pt>
                <c:pt idx="83">
                  <c:v>11.67817909</c:v>
                </c:pt>
                <c:pt idx="84">
                  <c:v>11.82460217</c:v>
                </c:pt>
                <c:pt idx="85">
                  <c:v>11.9560075</c:v>
                </c:pt>
                <c:pt idx="86">
                  <c:v>12.102430569999999</c:v>
                </c:pt>
                <c:pt idx="87">
                  <c:v>12.248853649999999</c:v>
                </c:pt>
                <c:pt idx="88">
                  <c:v>12.395276730000001</c:v>
                </c:pt>
                <c:pt idx="89">
                  <c:v>12.541699810000001</c:v>
                </c:pt>
                <c:pt idx="90">
                  <c:v>12.68624567</c:v>
                </c:pt>
                <c:pt idx="91">
                  <c:v>12.83266875</c:v>
                </c:pt>
                <c:pt idx="92">
                  <c:v>12.977214610000001</c:v>
                </c:pt>
                <c:pt idx="93">
                  <c:v>13.10861993</c:v>
                </c:pt>
                <c:pt idx="94">
                  <c:v>13.253165790000001</c:v>
                </c:pt>
                <c:pt idx="95">
                  <c:v>13.399588870000001</c:v>
                </c:pt>
                <c:pt idx="96">
                  <c:v>13.54413473</c:v>
                </c:pt>
                <c:pt idx="97">
                  <c:v>13.69055781</c:v>
                </c:pt>
                <c:pt idx="98">
                  <c:v>13.83698088</c:v>
                </c:pt>
                <c:pt idx="99">
                  <c:v>13.98152674</c:v>
                </c:pt>
                <c:pt idx="100">
                  <c:v>14.12794982</c:v>
                </c:pt>
                <c:pt idx="101">
                  <c:v>14.27249568</c:v>
                </c:pt>
                <c:pt idx="102">
                  <c:v>14.41704154</c:v>
                </c:pt>
                <c:pt idx="103">
                  <c:v>14.561587400000001</c:v>
                </c:pt>
                <c:pt idx="104">
                  <c:v>14.704256040000001</c:v>
                </c:pt>
                <c:pt idx="105">
                  <c:v>14.8488019</c:v>
                </c:pt>
                <c:pt idx="106">
                  <c:v>14.989593320000001</c:v>
                </c:pt>
                <c:pt idx="107">
                  <c:v>15.132261959999999</c:v>
                </c:pt>
                <c:pt idx="108">
                  <c:v>15.27305338</c:v>
                </c:pt>
                <c:pt idx="109">
                  <c:v>15.4138448</c:v>
                </c:pt>
                <c:pt idx="110">
                  <c:v>15.554636220000001</c:v>
                </c:pt>
                <c:pt idx="111">
                  <c:v>15.695427649999999</c:v>
                </c:pt>
                <c:pt idx="112">
                  <c:v>15.834341849999999</c:v>
                </c:pt>
                <c:pt idx="113">
                  <c:v>15.971378830000001</c:v>
                </c:pt>
                <c:pt idx="114">
                  <c:v>16.110293030000001</c:v>
                </c:pt>
                <c:pt idx="115">
                  <c:v>16.245452799999999</c:v>
                </c:pt>
                <c:pt idx="116">
                  <c:v>16.380612559999999</c:v>
                </c:pt>
                <c:pt idx="117">
                  <c:v>16.51389511</c:v>
                </c:pt>
                <c:pt idx="118">
                  <c:v>16.645300429999999</c:v>
                </c:pt>
                <c:pt idx="119">
                  <c:v>16.776705759999999</c:v>
                </c:pt>
                <c:pt idx="120">
                  <c:v>16.919374399999999</c:v>
                </c:pt>
                <c:pt idx="121">
                  <c:v>17.062043039999999</c:v>
                </c:pt>
                <c:pt idx="122">
                  <c:v>17.200957240000001</c:v>
                </c:pt>
                <c:pt idx="123">
                  <c:v>17.33799423</c:v>
                </c:pt>
                <c:pt idx="124">
                  <c:v>17.47315399</c:v>
                </c:pt>
                <c:pt idx="125">
                  <c:v>17.606436540000001</c:v>
                </c:pt>
                <c:pt idx="126">
                  <c:v>17.73784186</c:v>
                </c:pt>
                <c:pt idx="127">
                  <c:v>17.8805105</c:v>
                </c:pt>
                <c:pt idx="128">
                  <c:v>18.019424709999999</c:v>
                </c:pt>
                <c:pt idx="129">
                  <c:v>18.15458447</c:v>
                </c:pt>
                <c:pt idx="130">
                  <c:v>18.285989799999999</c:v>
                </c:pt>
                <c:pt idx="131">
                  <c:v>18.426781219999999</c:v>
                </c:pt>
                <c:pt idx="132">
                  <c:v>18.5638182</c:v>
                </c:pt>
                <c:pt idx="133">
                  <c:v>18.69522353</c:v>
                </c:pt>
                <c:pt idx="134">
                  <c:v>18.834137729999998</c:v>
                </c:pt>
                <c:pt idx="135">
                  <c:v>18.9692975</c:v>
                </c:pt>
                <c:pt idx="136">
                  <c:v>19.108211699999998</c:v>
                </c:pt>
                <c:pt idx="137">
                  <c:v>19.241494240000002</c:v>
                </c:pt>
                <c:pt idx="138">
                  <c:v>19.376654009999999</c:v>
                </c:pt>
                <c:pt idx="139">
                  <c:v>19.508059329999998</c:v>
                </c:pt>
                <c:pt idx="140">
                  <c:v>19.6432191</c:v>
                </c:pt>
                <c:pt idx="141">
                  <c:v>19.776501639999999</c:v>
                </c:pt>
                <c:pt idx="142">
                  <c:v>19.913538630000001</c:v>
                </c:pt>
                <c:pt idx="143">
                  <c:v>20.04494395</c:v>
                </c:pt>
                <c:pt idx="144">
                  <c:v>20.17634928</c:v>
                </c:pt>
                <c:pt idx="145">
                  <c:v>20.309631830000001</c:v>
                </c:pt>
                <c:pt idx="146">
                  <c:v>20.44103715</c:v>
                </c:pt>
                <c:pt idx="147">
                  <c:v>20.576196920000001</c:v>
                </c:pt>
                <c:pt idx="148">
                  <c:v>20.70760224</c:v>
                </c:pt>
                <c:pt idx="149">
                  <c:v>20.84088479</c:v>
                </c:pt>
                <c:pt idx="150">
                  <c:v>20.97229012</c:v>
                </c:pt>
                <c:pt idx="151">
                  <c:v>21.103695439999999</c:v>
                </c:pt>
                <c:pt idx="152">
                  <c:v>21.235100769999999</c:v>
                </c:pt>
                <c:pt idx="153">
                  <c:v>21.366506099999999</c:v>
                </c:pt>
                <c:pt idx="154">
                  <c:v>21.497911420000001</c:v>
                </c:pt>
                <c:pt idx="155">
                  <c:v>21.629316750000001</c:v>
                </c:pt>
                <c:pt idx="156">
                  <c:v>21.76072207</c:v>
                </c:pt>
                <c:pt idx="157">
                  <c:v>21.8921274</c:v>
                </c:pt>
                <c:pt idx="158">
                  <c:v>22.023532729999999</c:v>
                </c:pt>
                <c:pt idx="159">
                  <c:v>22.154938049999998</c:v>
                </c:pt>
                <c:pt idx="160">
                  <c:v>22.286343380000002</c:v>
                </c:pt>
                <c:pt idx="161">
                  <c:v>22.417748710000001</c:v>
                </c:pt>
                <c:pt idx="162">
                  <c:v>22.54915403</c:v>
                </c:pt>
                <c:pt idx="163">
                  <c:v>22.68055936</c:v>
                </c:pt>
                <c:pt idx="164">
                  <c:v>22.81196469</c:v>
                </c:pt>
                <c:pt idx="165">
                  <c:v>22.943370009999999</c:v>
                </c:pt>
                <c:pt idx="166">
                  <c:v>23.074775339999999</c:v>
                </c:pt>
                <c:pt idx="167">
                  <c:v>23.206180669999998</c:v>
                </c:pt>
                <c:pt idx="168">
                  <c:v>23.337585990000001</c:v>
                </c:pt>
                <c:pt idx="169">
                  <c:v>23.468991320000001</c:v>
                </c:pt>
                <c:pt idx="170">
                  <c:v>23.60039665</c:v>
                </c:pt>
                <c:pt idx="171">
                  <c:v>23.731801969999999</c:v>
                </c:pt>
                <c:pt idx="172">
                  <c:v>23.863207299999999</c:v>
                </c:pt>
                <c:pt idx="173">
                  <c:v>23.994612629999999</c:v>
                </c:pt>
                <c:pt idx="174">
                  <c:v>24.126017950000001</c:v>
                </c:pt>
                <c:pt idx="175">
                  <c:v>24.257423280000001</c:v>
                </c:pt>
                <c:pt idx="176">
                  <c:v>24.388828610000001</c:v>
                </c:pt>
                <c:pt idx="177">
                  <c:v>24.52023393</c:v>
                </c:pt>
                <c:pt idx="178">
                  <c:v>24.65163926</c:v>
                </c:pt>
                <c:pt idx="179">
                  <c:v>24.783044589999999</c:v>
                </c:pt>
                <c:pt idx="180">
                  <c:v>24.914449909999998</c:v>
                </c:pt>
                <c:pt idx="181">
                  <c:v>25.045855240000002</c:v>
                </c:pt>
                <c:pt idx="182">
                  <c:v>25.177260560000001</c:v>
                </c:pt>
                <c:pt idx="183">
                  <c:v>25.30866589</c:v>
                </c:pt>
                <c:pt idx="184">
                  <c:v>25.44007122</c:v>
                </c:pt>
                <c:pt idx="185">
                  <c:v>25.571476539999999</c:v>
                </c:pt>
                <c:pt idx="186">
                  <c:v>25.702881869999999</c:v>
                </c:pt>
                <c:pt idx="187">
                  <c:v>25.834287199999999</c:v>
                </c:pt>
                <c:pt idx="188">
                  <c:v>25.965692520000001</c:v>
                </c:pt>
                <c:pt idx="189">
                  <c:v>26.097097850000001</c:v>
                </c:pt>
                <c:pt idx="190">
                  <c:v>26.228503180000001</c:v>
                </c:pt>
                <c:pt idx="191">
                  <c:v>26.3599085</c:v>
                </c:pt>
                <c:pt idx="192">
                  <c:v>26.491313829999999</c:v>
                </c:pt>
                <c:pt idx="193">
                  <c:v>26.622719159999999</c:v>
                </c:pt>
                <c:pt idx="194">
                  <c:v>26.754124480000002</c:v>
                </c:pt>
                <c:pt idx="195">
                  <c:v>26.885529810000001</c:v>
                </c:pt>
                <c:pt idx="196">
                  <c:v>27.016935140000001</c:v>
                </c:pt>
                <c:pt idx="197">
                  <c:v>27.14834046</c:v>
                </c:pt>
                <c:pt idx="198">
                  <c:v>27.27974579</c:v>
                </c:pt>
                <c:pt idx="199">
                  <c:v>27.41115112</c:v>
                </c:pt>
                <c:pt idx="200">
                  <c:v>27.542556439999998</c:v>
                </c:pt>
                <c:pt idx="201">
                  <c:v>27.673961769999998</c:v>
                </c:pt>
                <c:pt idx="202">
                  <c:v>27.805367100000002</c:v>
                </c:pt>
                <c:pt idx="203">
                  <c:v>27.93677242</c:v>
                </c:pt>
                <c:pt idx="204">
                  <c:v>28.06817775</c:v>
                </c:pt>
                <c:pt idx="205">
                  <c:v>28.19958308</c:v>
                </c:pt>
                <c:pt idx="206">
                  <c:v>28.330988399999999</c:v>
                </c:pt>
                <c:pt idx="207">
                  <c:v>28.462393729999999</c:v>
                </c:pt>
                <c:pt idx="208">
                  <c:v>28.593799050000001</c:v>
                </c:pt>
                <c:pt idx="209">
                  <c:v>28.725204380000001</c:v>
                </c:pt>
                <c:pt idx="210">
                  <c:v>28.856609710000001</c:v>
                </c:pt>
                <c:pt idx="211">
                  <c:v>28.98801503</c:v>
                </c:pt>
                <c:pt idx="212">
                  <c:v>29.119420359999999</c:v>
                </c:pt>
                <c:pt idx="213">
                  <c:v>29.250825689999999</c:v>
                </c:pt>
                <c:pt idx="214">
                  <c:v>29.382231010000002</c:v>
                </c:pt>
                <c:pt idx="215">
                  <c:v>29.513636340000001</c:v>
                </c:pt>
                <c:pt idx="216">
                  <c:v>29.645041670000001</c:v>
                </c:pt>
                <c:pt idx="217">
                  <c:v>29.77644699</c:v>
                </c:pt>
                <c:pt idx="218">
                  <c:v>29.90785232</c:v>
                </c:pt>
                <c:pt idx="219">
                  <c:v>30.03925765</c:v>
                </c:pt>
                <c:pt idx="220">
                  <c:v>30.170662969999999</c:v>
                </c:pt>
                <c:pt idx="221">
                  <c:v>30.302068299999998</c:v>
                </c:pt>
                <c:pt idx="222">
                  <c:v>30.433473630000002</c:v>
                </c:pt>
                <c:pt idx="223">
                  <c:v>30.564878950000001</c:v>
                </c:pt>
                <c:pt idx="224">
                  <c:v>30.69628428</c:v>
                </c:pt>
                <c:pt idx="225">
                  <c:v>30.82768961</c:v>
                </c:pt>
                <c:pt idx="226">
                  <c:v>30.959094929999999</c:v>
                </c:pt>
                <c:pt idx="227">
                  <c:v>31.090500259999999</c:v>
                </c:pt>
                <c:pt idx="228">
                  <c:v>31.221905589999999</c:v>
                </c:pt>
                <c:pt idx="229">
                  <c:v>31.353310910000001</c:v>
                </c:pt>
                <c:pt idx="230">
                  <c:v>31.484716240000001</c:v>
                </c:pt>
              </c:numCache>
            </c:numRef>
          </c:xVal>
          <c:yVal>
            <c:numRef>
              <c:f>'Curves (Outdoor)'!$Q$24:$Q$263</c:f>
              <c:numCache>
                <c:formatCode>General</c:formatCode>
                <c:ptCount val="240"/>
                <c:pt idx="1">
                  <c:v>9.3091219560000003</c:v>
                </c:pt>
                <c:pt idx="2">
                  <c:v>9.3085082620000001</c:v>
                </c:pt>
                <c:pt idx="3">
                  <c:v>9.307894568</c:v>
                </c:pt>
                <c:pt idx="4">
                  <c:v>9.307894568</c:v>
                </c:pt>
                <c:pt idx="5">
                  <c:v>9.307894568</c:v>
                </c:pt>
                <c:pt idx="6">
                  <c:v>9.3072808739999999</c:v>
                </c:pt>
                <c:pt idx="7">
                  <c:v>9.3066671799999998</c:v>
                </c:pt>
                <c:pt idx="8">
                  <c:v>9.3066671799999998</c:v>
                </c:pt>
                <c:pt idx="9">
                  <c:v>9.3066671799999998</c:v>
                </c:pt>
                <c:pt idx="10">
                  <c:v>9.3066671799999998</c:v>
                </c:pt>
                <c:pt idx="11">
                  <c:v>9.3060534869999998</c:v>
                </c:pt>
                <c:pt idx="12">
                  <c:v>9.3060534869999998</c:v>
                </c:pt>
                <c:pt idx="13">
                  <c:v>9.3060534869999998</c:v>
                </c:pt>
                <c:pt idx="14">
                  <c:v>9.3060534869999998</c:v>
                </c:pt>
                <c:pt idx="15">
                  <c:v>9.3054397929999997</c:v>
                </c:pt>
                <c:pt idx="16">
                  <c:v>9.3048260989999996</c:v>
                </c:pt>
                <c:pt idx="17">
                  <c:v>9.3042124049999995</c:v>
                </c:pt>
                <c:pt idx="18">
                  <c:v>9.3042124049999995</c:v>
                </c:pt>
                <c:pt idx="19">
                  <c:v>9.3042124049999995</c:v>
                </c:pt>
                <c:pt idx="20">
                  <c:v>9.3035987109999994</c:v>
                </c:pt>
                <c:pt idx="21">
                  <c:v>9.3035987109999994</c:v>
                </c:pt>
                <c:pt idx="22">
                  <c:v>9.3029850169999992</c:v>
                </c:pt>
                <c:pt idx="23">
                  <c:v>9.3035987109999994</c:v>
                </c:pt>
                <c:pt idx="24">
                  <c:v>9.3035987109999994</c:v>
                </c:pt>
                <c:pt idx="25">
                  <c:v>9.3029850169999992</c:v>
                </c:pt>
                <c:pt idx="26">
                  <c:v>9.3029850169999992</c:v>
                </c:pt>
                <c:pt idx="27">
                  <c:v>9.3023713239999992</c:v>
                </c:pt>
                <c:pt idx="28">
                  <c:v>9.3017576300000009</c:v>
                </c:pt>
                <c:pt idx="29">
                  <c:v>9.3017576300000009</c:v>
                </c:pt>
                <c:pt idx="30">
                  <c:v>9.3017576300000009</c:v>
                </c:pt>
                <c:pt idx="31">
                  <c:v>9.3017576300000009</c:v>
                </c:pt>
                <c:pt idx="32">
                  <c:v>9.3011439360000008</c:v>
                </c:pt>
                <c:pt idx="33">
                  <c:v>9.3005302420000007</c:v>
                </c:pt>
                <c:pt idx="34">
                  <c:v>9.3005302420000007</c:v>
                </c:pt>
                <c:pt idx="35">
                  <c:v>9.3005302420000007</c:v>
                </c:pt>
                <c:pt idx="36">
                  <c:v>9.2999165480000006</c:v>
                </c:pt>
                <c:pt idx="37">
                  <c:v>9.2993028540000005</c:v>
                </c:pt>
                <c:pt idx="38">
                  <c:v>9.2986891600000003</c:v>
                </c:pt>
                <c:pt idx="39">
                  <c:v>9.2986891600000003</c:v>
                </c:pt>
                <c:pt idx="40">
                  <c:v>9.2986891600000003</c:v>
                </c:pt>
                <c:pt idx="41">
                  <c:v>9.2986891600000003</c:v>
                </c:pt>
                <c:pt idx="42">
                  <c:v>9.2986891600000003</c:v>
                </c:pt>
                <c:pt idx="43">
                  <c:v>9.2980754670000003</c:v>
                </c:pt>
                <c:pt idx="44">
                  <c:v>9.2974617730000002</c:v>
                </c:pt>
                <c:pt idx="45">
                  <c:v>9.2980754670000003</c:v>
                </c:pt>
                <c:pt idx="46">
                  <c:v>9.2974617730000002</c:v>
                </c:pt>
                <c:pt idx="47">
                  <c:v>9.2974617730000002</c:v>
                </c:pt>
                <c:pt idx="48">
                  <c:v>9.2968480790000001</c:v>
                </c:pt>
                <c:pt idx="49">
                  <c:v>9.296234385</c:v>
                </c:pt>
                <c:pt idx="50">
                  <c:v>9.296234385</c:v>
                </c:pt>
                <c:pt idx="51">
                  <c:v>9.296234385</c:v>
                </c:pt>
                <c:pt idx="52">
                  <c:v>9.2956206909999999</c:v>
                </c:pt>
                <c:pt idx="53">
                  <c:v>9.2950069969999998</c:v>
                </c:pt>
                <c:pt idx="54">
                  <c:v>9.2950069969999998</c:v>
                </c:pt>
                <c:pt idx="55">
                  <c:v>9.2950069969999998</c:v>
                </c:pt>
                <c:pt idx="56">
                  <c:v>9.2943933039999997</c:v>
                </c:pt>
                <c:pt idx="57">
                  <c:v>9.2943933039999997</c:v>
                </c:pt>
                <c:pt idx="58">
                  <c:v>9.2937796099999996</c:v>
                </c:pt>
                <c:pt idx="59">
                  <c:v>9.2931659159999995</c:v>
                </c:pt>
                <c:pt idx="60">
                  <c:v>9.2925522219999994</c:v>
                </c:pt>
                <c:pt idx="61">
                  <c:v>9.2925522219999994</c:v>
                </c:pt>
                <c:pt idx="62">
                  <c:v>9.2925522219999994</c:v>
                </c:pt>
                <c:pt idx="63">
                  <c:v>9.2919385279999993</c:v>
                </c:pt>
                <c:pt idx="64">
                  <c:v>9.2913248339999992</c:v>
                </c:pt>
                <c:pt idx="65">
                  <c:v>9.2907111400000009</c:v>
                </c:pt>
                <c:pt idx="66">
                  <c:v>9.2900974470000008</c:v>
                </c:pt>
                <c:pt idx="67">
                  <c:v>9.2900974470000008</c:v>
                </c:pt>
                <c:pt idx="68">
                  <c:v>9.2894837530000007</c:v>
                </c:pt>
                <c:pt idx="69">
                  <c:v>9.2882563650000005</c:v>
                </c:pt>
                <c:pt idx="70">
                  <c:v>9.2876426710000004</c:v>
                </c:pt>
                <c:pt idx="71">
                  <c:v>9.2876426710000004</c:v>
                </c:pt>
                <c:pt idx="72">
                  <c:v>9.2864152840000003</c:v>
                </c:pt>
                <c:pt idx="73">
                  <c:v>9.2851878960000001</c:v>
                </c:pt>
                <c:pt idx="74">
                  <c:v>9.2845742019999999</c:v>
                </c:pt>
                <c:pt idx="75">
                  <c:v>9.2833468139999997</c:v>
                </c:pt>
                <c:pt idx="76">
                  <c:v>9.2827331199999996</c:v>
                </c:pt>
                <c:pt idx="77">
                  <c:v>9.2815057329999995</c:v>
                </c:pt>
                <c:pt idx="78">
                  <c:v>9.2802783449999993</c:v>
                </c:pt>
                <c:pt idx="79">
                  <c:v>9.2790509570000008</c:v>
                </c:pt>
                <c:pt idx="80">
                  <c:v>9.2784372640000008</c:v>
                </c:pt>
                <c:pt idx="81">
                  <c:v>9.2772098760000006</c:v>
                </c:pt>
                <c:pt idx="82">
                  <c:v>9.2753687940000002</c:v>
                </c:pt>
                <c:pt idx="83">
                  <c:v>9.2741414070000001</c:v>
                </c:pt>
                <c:pt idx="84">
                  <c:v>9.2723003249999998</c:v>
                </c:pt>
                <c:pt idx="85">
                  <c:v>9.2710729369999996</c:v>
                </c:pt>
                <c:pt idx="86">
                  <c:v>9.2692318559999993</c:v>
                </c:pt>
                <c:pt idx="87">
                  <c:v>9.2673907740000008</c:v>
                </c:pt>
                <c:pt idx="88">
                  <c:v>9.2655496930000005</c:v>
                </c:pt>
                <c:pt idx="89">
                  <c:v>9.2637086110000002</c:v>
                </c:pt>
                <c:pt idx="90">
                  <c:v>9.2612538359999999</c:v>
                </c:pt>
                <c:pt idx="91">
                  <c:v>9.2594127539999995</c:v>
                </c:pt>
                <c:pt idx="92">
                  <c:v>9.2575716729999993</c:v>
                </c:pt>
                <c:pt idx="93">
                  <c:v>9.2551168970000006</c:v>
                </c:pt>
                <c:pt idx="94">
                  <c:v>9.2532758160000004</c:v>
                </c:pt>
                <c:pt idx="95">
                  <c:v>9.2508210399999999</c:v>
                </c:pt>
                <c:pt idx="96">
                  <c:v>9.2483662649999996</c:v>
                </c:pt>
                <c:pt idx="97">
                  <c:v>9.2452977959999991</c:v>
                </c:pt>
                <c:pt idx="98">
                  <c:v>9.2416156330000003</c:v>
                </c:pt>
                <c:pt idx="99">
                  <c:v>9.2373197759999996</c:v>
                </c:pt>
                <c:pt idx="100">
                  <c:v>9.2317965310000005</c:v>
                </c:pt>
                <c:pt idx="101">
                  <c:v>9.2256595929999996</c:v>
                </c:pt>
                <c:pt idx="102">
                  <c:v>9.217067879</c:v>
                </c:pt>
                <c:pt idx="103">
                  <c:v>9.2066350840000002</c:v>
                </c:pt>
                <c:pt idx="104">
                  <c:v>9.194361207</c:v>
                </c:pt>
                <c:pt idx="105">
                  <c:v>9.1802462479999996</c:v>
                </c:pt>
                <c:pt idx="106">
                  <c:v>9.1630628200000004</c:v>
                </c:pt>
                <c:pt idx="107">
                  <c:v>9.1440383109999992</c:v>
                </c:pt>
                <c:pt idx="108">
                  <c:v>9.1225590269999994</c:v>
                </c:pt>
                <c:pt idx="109">
                  <c:v>9.0986249669999992</c:v>
                </c:pt>
                <c:pt idx="110">
                  <c:v>9.0728498250000005</c:v>
                </c:pt>
                <c:pt idx="111">
                  <c:v>9.0440062139999995</c:v>
                </c:pt>
                <c:pt idx="112">
                  <c:v>9.0120941339999998</c:v>
                </c:pt>
                <c:pt idx="113">
                  <c:v>8.9764998909999996</c:v>
                </c:pt>
                <c:pt idx="114">
                  <c:v>8.9384508730000007</c:v>
                </c:pt>
                <c:pt idx="115">
                  <c:v>8.8967196909999995</c:v>
                </c:pt>
                <c:pt idx="116">
                  <c:v>8.8513063459999994</c:v>
                </c:pt>
                <c:pt idx="117">
                  <c:v>8.8015971450000006</c:v>
                </c:pt>
                <c:pt idx="118">
                  <c:v>8.7482057799999993</c:v>
                </c:pt>
                <c:pt idx="119">
                  <c:v>8.6911322529999993</c:v>
                </c:pt>
                <c:pt idx="120">
                  <c:v>8.6230122359999992</c:v>
                </c:pt>
                <c:pt idx="121">
                  <c:v>8.5493689740000001</c:v>
                </c:pt>
                <c:pt idx="122">
                  <c:v>8.469588774</c:v>
                </c:pt>
                <c:pt idx="123">
                  <c:v>8.3848990229999991</c:v>
                </c:pt>
                <c:pt idx="124">
                  <c:v>8.2946860279999992</c:v>
                </c:pt>
                <c:pt idx="125">
                  <c:v>8.1995634820000003</c:v>
                </c:pt>
                <c:pt idx="126">
                  <c:v>8.0983039970000004</c:v>
                </c:pt>
                <c:pt idx="127">
                  <c:v>7.9810884719999997</c:v>
                </c:pt>
                <c:pt idx="128">
                  <c:v>7.8577360089999999</c:v>
                </c:pt>
                <c:pt idx="129">
                  <c:v>7.7282466080000001</c:v>
                </c:pt>
                <c:pt idx="130">
                  <c:v>7.5938476550000003</c:v>
                </c:pt>
                <c:pt idx="131">
                  <c:v>7.4410378870000002</c:v>
                </c:pt>
                <c:pt idx="132">
                  <c:v>7.2827048750000003</c:v>
                </c:pt>
                <c:pt idx="133">
                  <c:v>7.1200760059999997</c:v>
                </c:pt>
                <c:pt idx="134">
                  <c:v>6.9384226269999996</c:v>
                </c:pt>
                <c:pt idx="135">
                  <c:v>6.7530870859999999</c:v>
                </c:pt>
                <c:pt idx="136">
                  <c:v>6.5493407289999999</c:v>
                </c:pt>
                <c:pt idx="137">
                  <c:v>6.3431395960000003</c:v>
                </c:pt>
                <c:pt idx="138">
                  <c:v>6.12036873</c:v>
                </c:pt>
                <c:pt idx="139">
                  <c:v>5.8969841699999996</c:v>
                </c:pt>
                <c:pt idx="140">
                  <c:v>5.6588709579999996</c:v>
                </c:pt>
                <c:pt idx="141">
                  <c:v>5.4084838680000002</c:v>
                </c:pt>
                <c:pt idx="142">
                  <c:v>5.1470502900000001</c:v>
                </c:pt>
                <c:pt idx="143">
                  <c:v>4.8757976100000002</c:v>
                </c:pt>
                <c:pt idx="144">
                  <c:v>4.5990216850000003</c:v>
                </c:pt>
                <c:pt idx="145">
                  <c:v>4.3038349450000002</c:v>
                </c:pt>
                <c:pt idx="146">
                  <c:v>4.0098755920000002</c:v>
                </c:pt>
                <c:pt idx="147">
                  <c:v>3.694436955</c:v>
                </c:pt>
                <c:pt idx="148">
                  <c:v>3.3765435429999999</c:v>
                </c:pt>
                <c:pt idx="149">
                  <c:v>3.0408530090000001</c:v>
                </c:pt>
                <c:pt idx="150">
                  <c:v>2.7070035560000001</c:v>
                </c:pt>
                <c:pt idx="151">
                  <c:v>2.3596528389999998</c:v>
                </c:pt>
                <c:pt idx="152">
                  <c:v>2.0080062650000001</c:v>
                </c:pt>
                <c:pt idx="153">
                  <c:v>1.652063834</c:v>
                </c:pt>
                <c:pt idx="154">
                  <c:v>1.290598159</c:v>
                </c:pt>
                <c:pt idx="155">
                  <c:v>0.93404203399999997</c:v>
                </c:pt>
                <c:pt idx="156">
                  <c:v>0.60510213300000004</c:v>
                </c:pt>
                <c:pt idx="157">
                  <c:v>0.36698892</c:v>
                </c:pt>
                <c:pt idx="158">
                  <c:v>0.32709882000000001</c:v>
                </c:pt>
                <c:pt idx="159">
                  <c:v>0.32648512600000001</c:v>
                </c:pt>
                <c:pt idx="160">
                  <c:v>0.32587143200000002</c:v>
                </c:pt>
                <c:pt idx="161">
                  <c:v>0.32525773899999999</c:v>
                </c:pt>
                <c:pt idx="162">
                  <c:v>0.32525773899999999</c:v>
                </c:pt>
                <c:pt idx="163">
                  <c:v>0.32464404499999999</c:v>
                </c:pt>
                <c:pt idx="164">
                  <c:v>0.32464404499999999</c:v>
                </c:pt>
                <c:pt idx="165">
                  <c:v>0.323416657</c:v>
                </c:pt>
                <c:pt idx="166">
                  <c:v>0.322802963</c:v>
                </c:pt>
                <c:pt idx="167">
                  <c:v>0.323416657</c:v>
                </c:pt>
                <c:pt idx="168">
                  <c:v>0.322802963</c:v>
                </c:pt>
                <c:pt idx="169">
                  <c:v>0.322802963</c:v>
                </c:pt>
                <c:pt idx="170">
                  <c:v>0.322189269</c:v>
                </c:pt>
                <c:pt idx="171">
                  <c:v>0.32157557599999997</c:v>
                </c:pt>
                <c:pt idx="172">
                  <c:v>0.322189269</c:v>
                </c:pt>
                <c:pt idx="173">
                  <c:v>0.32157557599999997</c:v>
                </c:pt>
                <c:pt idx="174">
                  <c:v>0.32096188199999998</c:v>
                </c:pt>
                <c:pt idx="175">
                  <c:v>0.32096188199999998</c:v>
                </c:pt>
                <c:pt idx="176">
                  <c:v>0.31973449399999998</c:v>
                </c:pt>
                <c:pt idx="177">
                  <c:v>0.32034818799999998</c:v>
                </c:pt>
                <c:pt idx="178">
                  <c:v>0.32096188199999998</c:v>
                </c:pt>
                <c:pt idx="179">
                  <c:v>0.31973449399999998</c:v>
                </c:pt>
                <c:pt idx="180">
                  <c:v>0.31973449399999998</c:v>
                </c:pt>
                <c:pt idx="181">
                  <c:v>0.31973449399999998</c:v>
                </c:pt>
                <c:pt idx="182">
                  <c:v>0.31850710599999998</c:v>
                </c:pt>
                <c:pt idx="183">
                  <c:v>0.31850710599999998</c:v>
                </c:pt>
                <c:pt idx="184">
                  <c:v>0.31789341199999999</c:v>
                </c:pt>
                <c:pt idx="185">
                  <c:v>0.31912079999999998</c:v>
                </c:pt>
                <c:pt idx="186">
                  <c:v>0.31850710599999998</c:v>
                </c:pt>
                <c:pt idx="187">
                  <c:v>0.31789341199999999</c:v>
                </c:pt>
                <c:pt idx="188">
                  <c:v>0.31789341199999999</c:v>
                </c:pt>
                <c:pt idx="189">
                  <c:v>0.31727971900000002</c:v>
                </c:pt>
                <c:pt idx="190">
                  <c:v>0.31727971900000002</c:v>
                </c:pt>
                <c:pt idx="191">
                  <c:v>0.31789341199999999</c:v>
                </c:pt>
                <c:pt idx="192">
                  <c:v>0.31727971900000002</c:v>
                </c:pt>
                <c:pt idx="193">
                  <c:v>0.31666602500000002</c:v>
                </c:pt>
                <c:pt idx="194">
                  <c:v>0.31666602500000002</c:v>
                </c:pt>
                <c:pt idx="195">
                  <c:v>0.31666602500000002</c:v>
                </c:pt>
                <c:pt idx="196">
                  <c:v>0.31666602500000002</c:v>
                </c:pt>
                <c:pt idx="197">
                  <c:v>0.31605233100000002</c:v>
                </c:pt>
                <c:pt idx="198">
                  <c:v>0.31543863700000002</c:v>
                </c:pt>
                <c:pt idx="199">
                  <c:v>0.31543863700000002</c:v>
                </c:pt>
                <c:pt idx="200">
                  <c:v>0.31543863700000002</c:v>
                </c:pt>
                <c:pt idx="201">
                  <c:v>0.31543863700000002</c:v>
                </c:pt>
                <c:pt idx="202">
                  <c:v>0.31543863700000002</c:v>
                </c:pt>
                <c:pt idx="203">
                  <c:v>0.31543863700000002</c:v>
                </c:pt>
                <c:pt idx="204">
                  <c:v>0.31543863700000002</c:v>
                </c:pt>
                <c:pt idx="205">
                  <c:v>0.31482494300000002</c:v>
                </c:pt>
                <c:pt idx="206">
                  <c:v>0.31421124900000003</c:v>
                </c:pt>
                <c:pt idx="207">
                  <c:v>0.31482494300000002</c:v>
                </c:pt>
                <c:pt idx="208">
                  <c:v>0.31421124900000003</c:v>
                </c:pt>
                <c:pt idx="209">
                  <c:v>0.31482494300000002</c:v>
                </c:pt>
                <c:pt idx="210">
                  <c:v>0.31421124900000003</c:v>
                </c:pt>
                <c:pt idx="211">
                  <c:v>0.313597556</c:v>
                </c:pt>
                <c:pt idx="212">
                  <c:v>0.31421124900000003</c:v>
                </c:pt>
                <c:pt idx="213">
                  <c:v>0.31421124900000003</c:v>
                </c:pt>
                <c:pt idx="214">
                  <c:v>0.312983862</c:v>
                </c:pt>
                <c:pt idx="215">
                  <c:v>0.313597556</c:v>
                </c:pt>
                <c:pt idx="216">
                  <c:v>0.312983862</c:v>
                </c:pt>
                <c:pt idx="217">
                  <c:v>0.313597556</c:v>
                </c:pt>
                <c:pt idx="218">
                  <c:v>0.312983862</c:v>
                </c:pt>
                <c:pt idx="219">
                  <c:v>0.312983862</c:v>
                </c:pt>
                <c:pt idx="220">
                  <c:v>0.312983862</c:v>
                </c:pt>
                <c:pt idx="221">
                  <c:v>0.312370168</c:v>
                </c:pt>
                <c:pt idx="222">
                  <c:v>0.312983862</c:v>
                </c:pt>
                <c:pt idx="223">
                  <c:v>0.312370168</c:v>
                </c:pt>
                <c:pt idx="224">
                  <c:v>0.312983862</c:v>
                </c:pt>
                <c:pt idx="225">
                  <c:v>0.312370168</c:v>
                </c:pt>
                <c:pt idx="226">
                  <c:v>0.312983862</c:v>
                </c:pt>
                <c:pt idx="227">
                  <c:v>0.312370168</c:v>
                </c:pt>
                <c:pt idx="228">
                  <c:v>0.31114278000000001</c:v>
                </c:pt>
                <c:pt idx="229">
                  <c:v>0.312370168</c:v>
                </c:pt>
                <c:pt idx="230">
                  <c:v>0.312370168</c:v>
                </c:pt>
              </c:numCache>
            </c:numRef>
          </c:yVal>
          <c:smooth val="1"/>
          <c:extLst>
            <c:ext xmlns:c16="http://schemas.microsoft.com/office/drawing/2014/chart" uri="{C3380CC4-5D6E-409C-BE32-E72D297353CC}">
              <c16:uniqueId val="{00000008-9CBD-4194-A592-D60D92C5EA66}"/>
            </c:ext>
          </c:extLst>
        </c:ser>
        <c:ser>
          <c:idx val="9"/>
          <c:order val="9"/>
          <c:tx>
            <c:strRef>
              <c:f>'Curves (Outdoor)'!$S$4:$T$4</c:f>
              <c:strCache>
                <c:ptCount val="1"/>
                <c:pt idx="0">
                  <c:v>1,10</c:v>
                </c:pt>
              </c:strCache>
            </c:strRef>
          </c:tx>
          <c:marker>
            <c:symbol val="none"/>
          </c:marker>
          <c:xVal>
            <c:numRef>
              <c:f>'Curves (Outdoor)'!$T$24:$T$263</c:f>
              <c:numCache>
                <c:formatCode>General</c:formatCode>
                <c:ptCount val="240"/>
                <c:pt idx="1">
                  <c:v>7.5088760000000003E-3</c:v>
                </c:pt>
                <c:pt idx="2">
                  <c:v>0.152054735</c:v>
                </c:pt>
                <c:pt idx="3">
                  <c:v>0.29847781299999998</c:v>
                </c:pt>
                <c:pt idx="4">
                  <c:v>0.44302367199999998</c:v>
                </c:pt>
                <c:pt idx="5">
                  <c:v>0.58944675000000002</c:v>
                </c:pt>
                <c:pt idx="6">
                  <c:v>0.73586982899999998</c:v>
                </c:pt>
                <c:pt idx="7">
                  <c:v>0.88041568800000003</c:v>
                </c:pt>
                <c:pt idx="8">
                  <c:v>1.0118210139999999</c:v>
                </c:pt>
                <c:pt idx="9">
                  <c:v>1.1563668739999999</c:v>
                </c:pt>
                <c:pt idx="10">
                  <c:v>1.3027899519999999</c:v>
                </c:pt>
                <c:pt idx="11">
                  <c:v>1.4492130299999999</c:v>
                </c:pt>
                <c:pt idx="12">
                  <c:v>1.5956361080000001</c:v>
                </c:pt>
                <c:pt idx="13">
                  <c:v>1.7420591860000001</c:v>
                </c:pt>
                <c:pt idx="14">
                  <c:v>1.8884822640000001</c:v>
                </c:pt>
                <c:pt idx="15">
                  <c:v>2.0198875909999998</c:v>
                </c:pt>
                <c:pt idx="16">
                  <c:v>2.1644334500000002</c:v>
                </c:pt>
                <c:pt idx="17">
                  <c:v>2.2958387770000002</c:v>
                </c:pt>
                <c:pt idx="18">
                  <c:v>2.4422618549999999</c:v>
                </c:pt>
                <c:pt idx="19">
                  <c:v>2.5886849330000001</c:v>
                </c:pt>
                <c:pt idx="20">
                  <c:v>2.7332307920000001</c:v>
                </c:pt>
                <c:pt idx="21">
                  <c:v>2.864636119</c:v>
                </c:pt>
                <c:pt idx="22">
                  <c:v>3.0110591969999998</c:v>
                </c:pt>
                <c:pt idx="23">
                  <c:v>3.1424645230000001</c:v>
                </c:pt>
                <c:pt idx="24">
                  <c:v>3.2888876009999999</c:v>
                </c:pt>
                <c:pt idx="25">
                  <c:v>3.4353106790000001</c:v>
                </c:pt>
                <c:pt idx="26">
                  <c:v>3.5817337579999999</c:v>
                </c:pt>
                <c:pt idx="27">
                  <c:v>3.7281568360000001</c:v>
                </c:pt>
                <c:pt idx="28">
                  <c:v>3.8745799139999999</c:v>
                </c:pt>
                <c:pt idx="29">
                  <c:v>4.0210029919999997</c:v>
                </c:pt>
                <c:pt idx="30">
                  <c:v>4.1674260700000003</c:v>
                </c:pt>
                <c:pt idx="31">
                  <c:v>4.2988313969999998</c:v>
                </c:pt>
                <c:pt idx="32">
                  <c:v>4.4452544749999996</c:v>
                </c:pt>
                <c:pt idx="33">
                  <c:v>4.5916775530000002</c:v>
                </c:pt>
                <c:pt idx="34">
                  <c:v>4.738100631</c:v>
                </c:pt>
                <c:pt idx="35">
                  <c:v>4.8695059580000004</c:v>
                </c:pt>
                <c:pt idx="36">
                  <c:v>5.0159290360000002</c:v>
                </c:pt>
                <c:pt idx="37">
                  <c:v>5.1623521139999999</c:v>
                </c:pt>
                <c:pt idx="38">
                  <c:v>5.3087751919999997</c:v>
                </c:pt>
                <c:pt idx="39">
                  <c:v>5.4551982700000003</c:v>
                </c:pt>
                <c:pt idx="40">
                  <c:v>5.5866035969999999</c:v>
                </c:pt>
                <c:pt idx="41">
                  <c:v>5.7330266749999996</c:v>
                </c:pt>
                <c:pt idx="42">
                  <c:v>5.8644320009999999</c:v>
                </c:pt>
                <c:pt idx="43">
                  <c:v>6.0108550799999998</c:v>
                </c:pt>
                <c:pt idx="44">
                  <c:v>6.1572781579999996</c:v>
                </c:pt>
                <c:pt idx="45">
                  <c:v>6.2886834839999999</c:v>
                </c:pt>
                <c:pt idx="46">
                  <c:v>6.4351065619999996</c:v>
                </c:pt>
                <c:pt idx="47">
                  <c:v>6.566511889</c:v>
                </c:pt>
                <c:pt idx="48">
                  <c:v>6.7129349669999998</c:v>
                </c:pt>
                <c:pt idx="49">
                  <c:v>6.8443402940000002</c:v>
                </c:pt>
                <c:pt idx="50">
                  <c:v>6.9757456199999996</c:v>
                </c:pt>
                <c:pt idx="51">
                  <c:v>7.1221686980000003</c:v>
                </c:pt>
                <c:pt idx="52">
                  <c:v>7.2535740249999998</c:v>
                </c:pt>
                <c:pt idx="53">
                  <c:v>7.3999971029999996</c:v>
                </c:pt>
                <c:pt idx="54">
                  <c:v>7.5464201810000002</c:v>
                </c:pt>
                <c:pt idx="55">
                  <c:v>7.6778255079999997</c:v>
                </c:pt>
                <c:pt idx="56">
                  <c:v>7.8242485860000004</c:v>
                </c:pt>
                <c:pt idx="57">
                  <c:v>7.9706716640000002</c:v>
                </c:pt>
                <c:pt idx="58">
                  <c:v>8.1170947420000008</c:v>
                </c:pt>
                <c:pt idx="59">
                  <c:v>8.2635178200000006</c:v>
                </c:pt>
                <c:pt idx="60">
                  <c:v>8.4099408980000003</c:v>
                </c:pt>
                <c:pt idx="61">
                  <c:v>8.5563639770000002</c:v>
                </c:pt>
                <c:pt idx="62">
                  <c:v>8.7027870549999999</c:v>
                </c:pt>
                <c:pt idx="63">
                  <c:v>8.8341923809999994</c:v>
                </c:pt>
                <c:pt idx="64">
                  <c:v>8.9787382400000002</c:v>
                </c:pt>
                <c:pt idx="65">
                  <c:v>9.125161319</c:v>
                </c:pt>
                <c:pt idx="66">
                  <c:v>9.2715843969999998</c:v>
                </c:pt>
                <c:pt idx="67">
                  <c:v>9.4029897229999992</c:v>
                </c:pt>
                <c:pt idx="68">
                  <c:v>9.5343950500000005</c:v>
                </c:pt>
                <c:pt idx="69">
                  <c:v>9.6808181280000003</c:v>
                </c:pt>
                <c:pt idx="70">
                  <c:v>9.8272412060000001</c:v>
                </c:pt>
                <c:pt idx="71">
                  <c:v>9.9736642839999998</c:v>
                </c:pt>
                <c:pt idx="72">
                  <c:v>10.120087359999999</c:v>
                </c:pt>
                <c:pt idx="73">
                  <c:v>10.251492689999999</c:v>
                </c:pt>
                <c:pt idx="74">
                  <c:v>10.397915769999999</c:v>
                </c:pt>
                <c:pt idx="75">
                  <c:v>10.54246163</c:v>
                </c:pt>
                <c:pt idx="76">
                  <c:v>10.688884699999999</c:v>
                </c:pt>
                <c:pt idx="77">
                  <c:v>10.835307780000001</c:v>
                </c:pt>
                <c:pt idx="78">
                  <c:v>10.966713110000001</c:v>
                </c:pt>
                <c:pt idx="79">
                  <c:v>11.113136190000001</c:v>
                </c:pt>
                <c:pt idx="80">
                  <c:v>11.25955927</c:v>
                </c:pt>
                <c:pt idx="81">
                  <c:v>11.40598234</c:v>
                </c:pt>
                <c:pt idx="82">
                  <c:v>11.552405419999999</c:v>
                </c:pt>
                <c:pt idx="83">
                  <c:v>11.698828499999999</c:v>
                </c:pt>
                <c:pt idx="84">
                  <c:v>11.845251579999999</c:v>
                </c:pt>
                <c:pt idx="85">
                  <c:v>11.991674659999999</c:v>
                </c:pt>
                <c:pt idx="86">
                  <c:v>12.13809773</c:v>
                </c:pt>
                <c:pt idx="87">
                  <c:v>12.282643589999999</c:v>
                </c:pt>
                <c:pt idx="88">
                  <c:v>12.414048920000001</c:v>
                </c:pt>
                <c:pt idx="89">
                  <c:v>12.55859478</c:v>
                </c:pt>
                <c:pt idx="90">
                  <c:v>12.69000011</c:v>
                </c:pt>
                <c:pt idx="91">
                  <c:v>12.83454596</c:v>
                </c:pt>
                <c:pt idx="92">
                  <c:v>12.98096904</c:v>
                </c:pt>
                <c:pt idx="93">
                  <c:v>13.12739212</c:v>
                </c:pt>
                <c:pt idx="94">
                  <c:v>13.271937980000001</c:v>
                </c:pt>
                <c:pt idx="95">
                  <c:v>13.418361060000001</c:v>
                </c:pt>
                <c:pt idx="96">
                  <c:v>13.56478414</c:v>
                </c:pt>
                <c:pt idx="97">
                  <c:v>13.70933</c:v>
                </c:pt>
                <c:pt idx="98">
                  <c:v>13.85387585</c:v>
                </c:pt>
                <c:pt idx="99">
                  <c:v>14.00029893</c:v>
                </c:pt>
                <c:pt idx="100">
                  <c:v>14.144844790000001</c:v>
                </c:pt>
                <c:pt idx="101">
                  <c:v>14.28939065</c:v>
                </c:pt>
                <c:pt idx="102">
                  <c:v>14.433936510000001</c:v>
                </c:pt>
                <c:pt idx="103">
                  <c:v>14.576605150000001</c:v>
                </c:pt>
                <c:pt idx="104">
                  <c:v>14.72115101</c:v>
                </c:pt>
                <c:pt idx="105">
                  <c:v>14.86381965</c:v>
                </c:pt>
                <c:pt idx="106">
                  <c:v>15.00648829</c:v>
                </c:pt>
                <c:pt idx="107">
                  <c:v>15.14915693</c:v>
                </c:pt>
                <c:pt idx="108">
                  <c:v>15.28994835</c:v>
                </c:pt>
                <c:pt idx="109">
                  <c:v>15.43261699</c:v>
                </c:pt>
                <c:pt idx="110">
                  <c:v>15.57153119</c:v>
                </c:pt>
                <c:pt idx="111">
                  <c:v>15.710445399999999</c:v>
                </c:pt>
                <c:pt idx="112">
                  <c:v>15.8493596</c:v>
                </c:pt>
                <c:pt idx="113">
                  <c:v>15.986396579999999</c:v>
                </c:pt>
                <c:pt idx="114">
                  <c:v>16.121556349999999</c:v>
                </c:pt>
                <c:pt idx="115">
                  <c:v>16.25859333</c:v>
                </c:pt>
                <c:pt idx="116">
                  <c:v>16.391875880000001</c:v>
                </c:pt>
                <c:pt idx="117">
                  <c:v>16.52515842</c:v>
                </c:pt>
                <c:pt idx="118">
                  <c:v>16.658440970000001</c:v>
                </c:pt>
                <c:pt idx="119">
                  <c:v>16.802986829999998</c:v>
                </c:pt>
                <c:pt idx="120">
                  <c:v>16.945655469999998</c:v>
                </c:pt>
                <c:pt idx="121">
                  <c:v>17.088324109999999</c:v>
                </c:pt>
                <c:pt idx="122">
                  <c:v>17.227238310000001</c:v>
                </c:pt>
                <c:pt idx="123">
                  <c:v>17.364275289999998</c:v>
                </c:pt>
                <c:pt idx="124">
                  <c:v>17.49943506</c:v>
                </c:pt>
                <c:pt idx="125">
                  <c:v>17.630840379999999</c:v>
                </c:pt>
                <c:pt idx="126">
                  <c:v>17.773509019999999</c:v>
                </c:pt>
                <c:pt idx="127">
                  <c:v>17.914300449999999</c:v>
                </c:pt>
                <c:pt idx="128">
                  <c:v>18.05133743</c:v>
                </c:pt>
                <c:pt idx="129">
                  <c:v>18.18461997</c:v>
                </c:pt>
                <c:pt idx="130">
                  <c:v>18.3254114</c:v>
                </c:pt>
                <c:pt idx="131">
                  <c:v>18.464325599999999</c:v>
                </c:pt>
                <c:pt idx="132">
                  <c:v>18.599485359999999</c:v>
                </c:pt>
                <c:pt idx="133">
                  <c:v>18.740276779999999</c:v>
                </c:pt>
                <c:pt idx="134">
                  <c:v>18.877313770000001</c:v>
                </c:pt>
                <c:pt idx="135">
                  <c:v>19.00871909</c:v>
                </c:pt>
                <c:pt idx="136">
                  <c:v>19.145756080000002</c:v>
                </c:pt>
                <c:pt idx="137">
                  <c:v>19.28467028</c:v>
                </c:pt>
                <c:pt idx="138">
                  <c:v>19.41795282</c:v>
                </c:pt>
                <c:pt idx="139">
                  <c:v>19.554989809999999</c:v>
                </c:pt>
                <c:pt idx="140">
                  <c:v>19.69202679</c:v>
                </c:pt>
                <c:pt idx="141">
                  <c:v>19.829063770000001</c:v>
                </c:pt>
                <c:pt idx="142">
                  <c:v>19.96610076</c:v>
                </c:pt>
                <c:pt idx="143">
                  <c:v>20.10126052</c:v>
                </c:pt>
                <c:pt idx="144">
                  <c:v>20.234543070000001</c:v>
                </c:pt>
                <c:pt idx="145">
                  <c:v>20.367825610000001</c:v>
                </c:pt>
                <c:pt idx="146">
                  <c:v>20.501108160000001</c:v>
                </c:pt>
                <c:pt idx="147">
                  <c:v>20.632513490000001</c:v>
                </c:pt>
                <c:pt idx="148">
                  <c:v>20.76391881</c:v>
                </c:pt>
                <c:pt idx="149">
                  <c:v>20.89720136</c:v>
                </c:pt>
                <c:pt idx="150">
                  <c:v>21.0304839</c:v>
                </c:pt>
                <c:pt idx="151">
                  <c:v>21.16188923</c:v>
                </c:pt>
                <c:pt idx="152">
                  <c:v>21.29329456</c:v>
                </c:pt>
                <c:pt idx="153">
                  <c:v>21.424699879999999</c:v>
                </c:pt>
                <c:pt idx="154">
                  <c:v>21.556105209999998</c:v>
                </c:pt>
                <c:pt idx="155">
                  <c:v>21.687510540000002</c:v>
                </c:pt>
                <c:pt idx="156">
                  <c:v>21.818915860000001</c:v>
                </c:pt>
                <c:pt idx="157">
                  <c:v>21.95032119</c:v>
                </c:pt>
                <c:pt idx="158">
                  <c:v>22.08172652</c:v>
                </c:pt>
                <c:pt idx="159">
                  <c:v>22.213131839999999</c:v>
                </c:pt>
                <c:pt idx="160">
                  <c:v>22.344537169999999</c:v>
                </c:pt>
                <c:pt idx="161">
                  <c:v>22.475942490000001</c:v>
                </c:pt>
                <c:pt idx="162">
                  <c:v>22.607347820000001</c:v>
                </c:pt>
                <c:pt idx="163">
                  <c:v>22.738753150000001</c:v>
                </c:pt>
                <c:pt idx="164">
                  <c:v>22.87015847</c:v>
                </c:pt>
                <c:pt idx="165">
                  <c:v>23.0015638</c:v>
                </c:pt>
                <c:pt idx="166">
                  <c:v>23.132969129999999</c:v>
                </c:pt>
                <c:pt idx="167">
                  <c:v>23.264374449999998</c:v>
                </c:pt>
                <c:pt idx="168">
                  <c:v>23.395779780000002</c:v>
                </c:pt>
                <c:pt idx="169">
                  <c:v>23.527185110000001</c:v>
                </c:pt>
                <c:pt idx="170">
                  <c:v>23.65859043</c:v>
                </c:pt>
                <c:pt idx="171">
                  <c:v>23.78999576</c:v>
                </c:pt>
                <c:pt idx="172">
                  <c:v>23.92140109</c:v>
                </c:pt>
                <c:pt idx="173">
                  <c:v>24.052806409999999</c:v>
                </c:pt>
                <c:pt idx="174">
                  <c:v>24.184211739999999</c:v>
                </c:pt>
                <c:pt idx="175">
                  <c:v>24.315617069999998</c:v>
                </c:pt>
                <c:pt idx="176">
                  <c:v>24.447022390000001</c:v>
                </c:pt>
                <c:pt idx="177">
                  <c:v>24.578427720000001</c:v>
                </c:pt>
                <c:pt idx="178">
                  <c:v>24.70983305</c:v>
                </c:pt>
                <c:pt idx="179">
                  <c:v>24.841238369999999</c:v>
                </c:pt>
                <c:pt idx="180">
                  <c:v>24.972643699999999</c:v>
                </c:pt>
                <c:pt idx="181">
                  <c:v>25.104049029999999</c:v>
                </c:pt>
                <c:pt idx="182">
                  <c:v>25.235454350000001</c:v>
                </c:pt>
                <c:pt idx="183">
                  <c:v>25.366859680000001</c:v>
                </c:pt>
                <c:pt idx="184">
                  <c:v>25.498265010000001</c:v>
                </c:pt>
                <c:pt idx="185">
                  <c:v>25.62967033</c:v>
                </c:pt>
                <c:pt idx="186">
                  <c:v>25.761075659999999</c:v>
                </c:pt>
                <c:pt idx="187">
                  <c:v>25.892480979999998</c:v>
                </c:pt>
                <c:pt idx="188">
                  <c:v>26.023886310000002</c:v>
                </c:pt>
                <c:pt idx="189">
                  <c:v>26.155291640000002</c:v>
                </c:pt>
                <c:pt idx="190">
                  <c:v>26.28669696</c:v>
                </c:pt>
                <c:pt idx="191">
                  <c:v>26.41810229</c:v>
                </c:pt>
                <c:pt idx="192">
                  <c:v>26.54950762</c:v>
                </c:pt>
                <c:pt idx="193">
                  <c:v>26.680912939999999</c:v>
                </c:pt>
                <c:pt idx="194">
                  <c:v>26.812318269999999</c:v>
                </c:pt>
                <c:pt idx="195">
                  <c:v>26.943723599999998</c:v>
                </c:pt>
                <c:pt idx="196">
                  <c:v>27.075128920000001</c:v>
                </c:pt>
                <c:pt idx="197">
                  <c:v>27.206534250000001</c:v>
                </c:pt>
                <c:pt idx="198">
                  <c:v>27.33793958</c:v>
                </c:pt>
                <c:pt idx="199">
                  <c:v>27.469344899999999</c:v>
                </c:pt>
                <c:pt idx="200">
                  <c:v>27.600750229999999</c:v>
                </c:pt>
                <c:pt idx="201">
                  <c:v>27.732155559999999</c:v>
                </c:pt>
                <c:pt idx="202">
                  <c:v>27.863560880000001</c:v>
                </c:pt>
                <c:pt idx="203">
                  <c:v>27.994966210000001</c:v>
                </c:pt>
                <c:pt idx="204">
                  <c:v>28.126371540000001</c:v>
                </c:pt>
                <c:pt idx="205">
                  <c:v>28.25777686</c:v>
                </c:pt>
                <c:pt idx="206">
                  <c:v>28.38918219</c:v>
                </c:pt>
                <c:pt idx="207">
                  <c:v>28.520587519999999</c:v>
                </c:pt>
                <c:pt idx="208">
                  <c:v>28.651992839999998</c:v>
                </c:pt>
                <c:pt idx="209">
                  <c:v>28.783398170000002</c:v>
                </c:pt>
                <c:pt idx="210">
                  <c:v>28.914803500000001</c:v>
                </c:pt>
                <c:pt idx="211">
                  <c:v>29.04620882</c:v>
                </c:pt>
                <c:pt idx="212">
                  <c:v>29.17761415</c:v>
                </c:pt>
                <c:pt idx="213">
                  <c:v>29.309019469999999</c:v>
                </c:pt>
                <c:pt idx="214">
                  <c:v>29.440424799999999</c:v>
                </c:pt>
                <c:pt idx="215">
                  <c:v>29.571830129999999</c:v>
                </c:pt>
                <c:pt idx="216">
                  <c:v>29.703235450000001</c:v>
                </c:pt>
                <c:pt idx="217">
                  <c:v>29.834640780000001</c:v>
                </c:pt>
                <c:pt idx="218">
                  <c:v>29.966046110000001</c:v>
                </c:pt>
                <c:pt idx="219">
                  <c:v>30.09745143</c:v>
                </c:pt>
                <c:pt idx="220">
                  <c:v>30.228856759999999</c:v>
                </c:pt>
                <c:pt idx="221">
                  <c:v>30.360262089999999</c:v>
                </c:pt>
                <c:pt idx="222">
                  <c:v>30.491667410000002</c:v>
                </c:pt>
                <c:pt idx="223">
                  <c:v>30.623072740000001</c:v>
                </c:pt>
                <c:pt idx="224">
                  <c:v>30.754478070000001</c:v>
                </c:pt>
                <c:pt idx="225">
                  <c:v>30.88588339</c:v>
                </c:pt>
                <c:pt idx="226">
                  <c:v>31.01728872</c:v>
                </c:pt>
                <c:pt idx="227">
                  <c:v>31.14869405</c:v>
                </c:pt>
                <c:pt idx="228">
                  <c:v>31.280099369999999</c:v>
                </c:pt>
                <c:pt idx="229">
                  <c:v>31.411504699999998</c:v>
                </c:pt>
                <c:pt idx="230">
                  <c:v>31.542910030000002</c:v>
                </c:pt>
              </c:numCache>
            </c:numRef>
          </c:xVal>
          <c:yVal>
            <c:numRef>
              <c:f>'Curves (Outdoor)'!$S$24:$S$263</c:f>
              <c:numCache>
                <c:formatCode>General</c:formatCode>
                <c:ptCount val="240"/>
                <c:pt idx="1">
                  <c:v>9.3152588939999994</c:v>
                </c:pt>
                <c:pt idx="2">
                  <c:v>9.3152588939999994</c:v>
                </c:pt>
                <c:pt idx="3">
                  <c:v>9.3146452009999994</c:v>
                </c:pt>
                <c:pt idx="4">
                  <c:v>9.3134178129999992</c:v>
                </c:pt>
                <c:pt idx="5">
                  <c:v>9.3134178129999992</c:v>
                </c:pt>
                <c:pt idx="6">
                  <c:v>9.3134178129999992</c:v>
                </c:pt>
                <c:pt idx="7">
                  <c:v>9.3128041190000008</c:v>
                </c:pt>
                <c:pt idx="8">
                  <c:v>9.3121904250000007</c:v>
                </c:pt>
                <c:pt idx="9">
                  <c:v>9.3115767310000006</c:v>
                </c:pt>
                <c:pt idx="10">
                  <c:v>9.3115767310000006</c:v>
                </c:pt>
                <c:pt idx="11">
                  <c:v>9.3115767310000006</c:v>
                </c:pt>
                <c:pt idx="12">
                  <c:v>9.3109630370000005</c:v>
                </c:pt>
                <c:pt idx="13">
                  <c:v>9.3109630370000005</c:v>
                </c:pt>
                <c:pt idx="14">
                  <c:v>9.3103493440000005</c:v>
                </c:pt>
                <c:pt idx="15">
                  <c:v>9.3103493440000005</c:v>
                </c:pt>
                <c:pt idx="16">
                  <c:v>9.3103493440000005</c:v>
                </c:pt>
                <c:pt idx="17">
                  <c:v>9.3097356500000004</c:v>
                </c:pt>
                <c:pt idx="18">
                  <c:v>9.3097356500000004</c:v>
                </c:pt>
                <c:pt idx="19">
                  <c:v>9.3097356500000004</c:v>
                </c:pt>
                <c:pt idx="20">
                  <c:v>9.3097356500000004</c:v>
                </c:pt>
                <c:pt idx="21">
                  <c:v>9.3097356500000004</c:v>
                </c:pt>
                <c:pt idx="22">
                  <c:v>9.3091219560000003</c:v>
                </c:pt>
                <c:pt idx="23">
                  <c:v>9.3085082620000001</c:v>
                </c:pt>
                <c:pt idx="24">
                  <c:v>9.3085082620000001</c:v>
                </c:pt>
                <c:pt idx="25">
                  <c:v>9.3085082620000001</c:v>
                </c:pt>
                <c:pt idx="26">
                  <c:v>9.3085082620000001</c:v>
                </c:pt>
                <c:pt idx="27">
                  <c:v>9.307894568</c:v>
                </c:pt>
                <c:pt idx="28">
                  <c:v>9.307894568</c:v>
                </c:pt>
                <c:pt idx="29">
                  <c:v>9.307894568</c:v>
                </c:pt>
                <c:pt idx="30">
                  <c:v>9.307894568</c:v>
                </c:pt>
                <c:pt idx="31">
                  <c:v>9.3072808739999999</c:v>
                </c:pt>
                <c:pt idx="32">
                  <c:v>9.3072808739999999</c:v>
                </c:pt>
                <c:pt idx="33">
                  <c:v>9.3066671799999998</c:v>
                </c:pt>
                <c:pt idx="34">
                  <c:v>9.3066671799999998</c:v>
                </c:pt>
                <c:pt idx="35">
                  <c:v>9.3066671799999998</c:v>
                </c:pt>
                <c:pt idx="36">
                  <c:v>9.3066671799999998</c:v>
                </c:pt>
                <c:pt idx="37">
                  <c:v>9.3060534869999998</c:v>
                </c:pt>
                <c:pt idx="38">
                  <c:v>9.3060534869999998</c:v>
                </c:pt>
                <c:pt idx="39">
                  <c:v>9.3060534869999998</c:v>
                </c:pt>
                <c:pt idx="40">
                  <c:v>9.3054397929999997</c:v>
                </c:pt>
                <c:pt idx="41">
                  <c:v>9.3054397929999997</c:v>
                </c:pt>
                <c:pt idx="42">
                  <c:v>9.3048260989999996</c:v>
                </c:pt>
                <c:pt idx="43">
                  <c:v>9.3048260989999996</c:v>
                </c:pt>
                <c:pt idx="44">
                  <c:v>9.3042124049999995</c:v>
                </c:pt>
                <c:pt idx="45">
                  <c:v>9.3035987109999994</c:v>
                </c:pt>
                <c:pt idx="46">
                  <c:v>9.3029850169999992</c:v>
                </c:pt>
                <c:pt idx="47">
                  <c:v>9.3029850169999992</c:v>
                </c:pt>
                <c:pt idx="48">
                  <c:v>9.3023713239999992</c:v>
                </c:pt>
                <c:pt idx="49">
                  <c:v>9.3023713239999992</c:v>
                </c:pt>
                <c:pt idx="50">
                  <c:v>9.3017576300000009</c:v>
                </c:pt>
                <c:pt idx="51">
                  <c:v>9.3017576300000009</c:v>
                </c:pt>
                <c:pt idx="52">
                  <c:v>9.3017576300000009</c:v>
                </c:pt>
                <c:pt idx="53">
                  <c:v>9.3017576300000009</c:v>
                </c:pt>
                <c:pt idx="54">
                  <c:v>9.3011439360000008</c:v>
                </c:pt>
                <c:pt idx="55">
                  <c:v>9.3005302420000007</c:v>
                </c:pt>
                <c:pt idx="56">
                  <c:v>9.3005302420000007</c:v>
                </c:pt>
                <c:pt idx="57">
                  <c:v>9.2999165480000006</c:v>
                </c:pt>
                <c:pt idx="58">
                  <c:v>9.2999165480000006</c:v>
                </c:pt>
                <c:pt idx="59">
                  <c:v>9.2993028540000005</c:v>
                </c:pt>
                <c:pt idx="60">
                  <c:v>9.2986891600000003</c:v>
                </c:pt>
                <c:pt idx="61">
                  <c:v>9.2980754670000003</c:v>
                </c:pt>
                <c:pt idx="62">
                  <c:v>9.2980754670000003</c:v>
                </c:pt>
                <c:pt idx="63">
                  <c:v>9.2980754670000003</c:v>
                </c:pt>
                <c:pt idx="64">
                  <c:v>9.2968480790000001</c:v>
                </c:pt>
                <c:pt idx="65">
                  <c:v>9.296234385</c:v>
                </c:pt>
                <c:pt idx="66">
                  <c:v>9.2956206909999999</c:v>
                </c:pt>
                <c:pt idx="67">
                  <c:v>9.2956206909999999</c:v>
                </c:pt>
                <c:pt idx="68">
                  <c:v>9.2943933039999997</c:v>
                </c:pt>
                <c:pt idx="69">
                  <c:v>9.2937796099999996</c:v>
                </c:pt>
                <c:pt idx="70">
                  <c:v>9.2925522219999994</c:v>
                </c:pt>
                <c:pt idx="71">
                  <c:v>9.2919385279999993</c:v>
                </c:pt>
                <c:pt idx="72">
                  <c:v>9.2907111400000009</c:v>
                </c:pt>
                <c:pt idx="73">
                  <c:v>9.2900974470000008</c:v>
                </c:pt>
                <c:pt idx="74">
                  <c:v>9.2888700590000006</c:v>
                </c:pt>
                <c:pt idx="75">
                  <c:v>9.2882563650000005</c:v>
                </c:pt>
                <c:pt idx="76">
                  <c:v>9.2870289770000003</c:v>
                </c:pt>
                <c:pt idx="77">
                  <c:v>9.2858015900000002</c:v>
                </c:pt>
                <c:pt idx="78">
                  <c:v>9.2845742019999999</c:v>
                </c:pt>
                <c:pt idx="79">
                  <c:v>9.2833468139999997</c:v>
                </c:pt>
                <c:pt idx="80">
                  <c:v>9.2815057329999995</c:v>
                </c:pt>
                <c:pt idx="81">
                  <c:v>9.2802783449999993</c:v>
                </c:pt>
                <c:pt idx="82">
                  <c:v>9.2784372640000008</c:v>
                </c:pt>
                <c:pt idx="83">
                  <c:v>9.2765961820000005</c:v>
                </c:pt>
                <c:pt idx="84">
                  <c:v>9.2747551000000001</c:v>
                </c:pt>
                <c:pt idx="85">
                  <c:v>9.273527713</c:v>
                </c:pt>
                <c:pt idx="86">
                  <c:v>9.2710729369999996</c:v>
                </c:pt>
                <c:pt idx="87">
                  <c:v>9.2686181619999992</c:v>
                </c:pt>
                <c:pt idx="88">
                  <c:v>9.2667770800000007</c:v>
                </c:pt>
                <c:pt idx="89">
                  <c:v>9.2643223050000003</c:v>
                </c:pt>
                <c:pt idx="90">
                  <c:v>9.2630949170000001</c:v>
                </c:pt>
                <c:pt idx="91">
                  <c:v>9.2606401419999997</c:v>
                </c:pt>
                <c:pt idx="92">
                  <c:v>9.2581853669999994</c:v>
                </c:pt>
                <c:pt idx="93">
                  <c:v>9.2563442850000008</c:v>
                </c:pt>
                <c:pt idx="94">
                  <c:v>9.2545032040000006</c:v>
                </c:pt>
                <c:pt idx="95">
                  <c:v>9.251434734</c:v>
                </c:pt>
                <c:pt idx="96">
                  <c:v>9.2483662649999996</c:v>
                </c:pt>
                <c:pt idx="97">
                  <c:v>9.2459114899999992</c:v>
                </c:pt>
                <c:pt idx="98">
                  <c:v>9.2422293270000004</c:v>
                </c:pt>
                <c:pt idx="99">
                  <c:v>9.2385471639999999</c:v>
                </c:pt>
                <c:pt idx="100">
                  <c:v>9.2330239190000007</c:v>
                </c:pt>
                <c:pt idx="101">
                  <c:v>9.2256595929999996</c:v>
                </c:pt>
                <c:pt idx="102">
                  <c:v>9.217067879</c:v>
                </c:pt>
                <c:pt idx="103">
                  <c:v>9.2072487770000002</c:v>
                </c:pt>
                <c:pt idx="104">
                  <c:v>9.1937475129999999</c:v>
                </c:pt>
                <c:pt idx="105">
                  <c:v>9.1790188599999993</c:v>
                </c:pt>
                <c:pt idx="106">
                  <c:v>9.1612217390000001</c:v>
                </c:pt>
                <c:pt idx="107">
                  <c:v>9.1421972300000007</c:v>
                </c:pt>
                <c:pt idx="108">
                  <c:v>9.1201042510000008</c:v>
                </c:pt>
                <c:pt idx="109">
                  <c:v>9.0949428030000004</c:v>
                </c:pt>
                <c:pt idx="110">
                  <c:v>9.0679402739999997</c:v>
                </c:pt>
                <c:pt idx="111">
                  <c:v>9.0378692760000003</c:v>
                </c:pt>
                <c:pt idx="112">
                  <c:v>9.0047298080000004</c:v>
                </c:pt>
                <c:pt idx="113">
                  <c:v>8.9685218710000001</c:v>
                </c:pt>
                <c:pt idx="114">
                  <c:v>8.9286317709999992</c:v>
                </c:pt>
                <c:pt idx="115">
                  <c:v>8.8856732019999995</c:v>
                </c:pt>
                <c:pt idx="116">
                  <c:v>8.8396461629999994</c:v>
                </c:pt>
                <c:pt idx="117">
                  <c:v>8.7887095740000003</c:v>
                </c:pt>
                <c:pt idx="118">
                  <c:v>8.7340908220000006</c:v>
                </c:pt>
                <c:pt idx="119">
                  <c:v>8.6690392739999993</c:v>
                </c:pt>
                <c:pt idx="120">
                  <c:v>8.5984644820000007</c:v>
                </c:pt>
                <c:pt idx="121">
                  <c:v>8.5223664449999994</c:v>
                </c:pt>
                <c:pt idx="122">
                  <c:v>8.4401314690000007</c:v>
                </c:pt>
                <c:pt idx="123">
                  <c:v>8.3529869429999994</c:v>
                </c:pt>
                <c:pt idx="124">
                  <c:v>8.2603191720000009</c:v>
                </c:pt>
                <c:pt idx="125">
                  <c:v>8.1627418509999998</c:v>
                </c:pt>
                <c:pt idx="126">
                  <c:v>8.0485947949999996</c:v>
                </c:pt>
                <c:pt idx="127">
                  <c:v>7.9283108020000004</c:v>
                </c:pt>
                <c:pt idx="128">
                  <c:v>7.8025035630000001</c:v>
                </c:pt>
                <c:pt idx="129">
                  <c:v>7.67117308</c:v>
                </c:pt>
                <c:pt idx="130">
                  <c:v>7.5214317810000004</c:v>
                </c:pt>
                <c:pt idx="131">
                  <c:v>7.3661672380000001</c:v>
                </c:pt>
                <c:pt idx="132">
                  <c:v>7.2053794499999997</c:v>
                </c:pt>
                <c:pt idx="133">
                  <c:v>7.026180847</c:v>
                </c:pt>
                <c:pt idx="134">
                  <c:v>6.8420726930000004</c:v>
                </c:pt>
                <c:pt idx="135">
                  <c:v>6.6548960700000004</c:v>
                </c:pt>
                <c:pt idx="136">
                  <c:v>6.4499223260000003</c:v>
                </c:pt>
                <c:pt idx="137">
                  <c:v>6.227765153</c:v>
                </c:pt>
                <c:pt idx="138">
                  <c:v>6.0056079809999998</c:v>
                </c:pt>
                <c:pt idx="139">
                  <c:v>5.7668810749999997</c:v>
                </c:pt>
                <c:pt idx="140">
                  <c:v>5.5158802910000002</c:v>
                </c:pt>
                <c:pt idx="141">
                  <c:v>5.2532193249999999</c:v>
                </c:pt>
                <c:pt idx="142">
                  <c:v>4.9801255629999996</c:v>
                </c:pt>
                <c:pt idx="143">
                  <c:v>4.7002811690000001</c:v>
                </c:pt>
                <c:pt idx="144">
                  <c:v>4.4155272249999999</c:v>
                </c:pt>
                <c:pt idx="145">
                  <c:v>4.1166583220000001</c:v>
                </c:pt>
                <c:pt idx="146">
                  <c:v>3.8079703170000001</c:v>
                </c:pt>
                <c:pt idx="147">
                  <c:v>3.4937590670000001</c:v>
                </c:pt>
                <c:pt idx="148">
                  <c:v>3.1697287169999999</c:v>
                </c:pt>
                <c:pt idx="149">
                  <c:v>2.8352655699999998</c:v>
                </c:pt>
                <c:pt idx="150">
                  <c:v>2.4909833219999999</c:v>
                </c:pt>
                <c:pt idx="151">
                  <c:v>2.1436326050000001</c:v>
                </c:pt>
                <c:pt idx="152">
                  <c:v>1.7858490929999999</c:v>
                </c:pt>
                <c:pt idx="153">
                  <c:v>1.43113405</c:v>
                </c:pt>
                <c:pt idx="154">
                  <c:v>1.0776463940000001</c:v>
                </c:pt>
                <c:pt idx="155">
                  <c:v>0.75422973699999996</c:v>
                </c:pt>
                <c:pt idx="156">
                  <c:v>0.532686259</c:v>
                </c:pt>
                <c:pt idx="157">
                  <c:v>0.50077417899999999</c:v>
                </c:pt>
                <c:pt idx="158">
                  <c:v>0.49954679099999999</c:v>
                </c:pt>
                <c:pt idx="159">
                  <c:v>0.49893309699999999</c:v>
                </c:pt>
                <c:pt idx="160">
                  <c:v>0.497705709</c:v>
                </c:pt>
                <c:pt idx="161">
                  <c:v>0.49709201600000003</c:v>
                </c:pt>
                <c:pt idx="162">
                  <c:v>0.49647832200000003</c:v>
                </c:pt>
                <c:pt idx="163">
                  <c:v>0.49525093399999998</c:v>
                </c:pt>
                <c:pt idx="164">
                  <c:v>0.49463723999999998</c:v>
                </c:pt>
                <c:pt idx="165">
                  <c:v>0.49402354599999998</c:v>
                </c:pt>
                <c:pt idx="166">
                  <c:v>0.49218246500000001</c:v>
                </c:pt>
                <c:pt idx="167">
                  <c:v>0.49218246500000001</c:v>
                </c:pt>
                <c:pt idx="168">
                  <c:v>0.49156877100000002</c:v>
                </c:pt>
                <c:pt idx="169">
                  <c:v>0.49095507700000002</c:v>
                </c:pt>
                <c:pt idx="170">
                  <c:v>0.48972768900000002</c:v>
                </c:pt>
                <c:pt idx="171">
                  <c:v>0.489113996</c:v>
                </c:pt>
                <c:pt idx="172">
                  <c:v>0.487272914</c:v>
                </c:pt>
                <c:pt idx="173">
                  <c:v>0.487272914</c:v>
                </c:pt>
                <c:pt idx="174">
                  <c:v>0.48665922</c:v>
                </c:pt>
                <c:pt idx="175">
                  <c:v>0.48665922</c:v>
                </c:pt>
                <c:pt idx="176">
                  <c:v>0.48543183200000001</c:v>
                </c:pt>
                <c:pt idx="177">
                  <c:v>0.48359075099999999</c:v>
                </c:pt>
                <c:pt idx="178">
                  <c:v>0.48359075099999999</c:v>
                </c:pt>
                <c:pt idx="179">
                  <c:v>0.48297705699999999</c:v>
                </c:pt>
                <c:pt idx="180">
                  <c:v>0.48236336299999999</c:v>
                </c:pt>
                <c:pt idx="181">
                  <c:v>0.48113597600000002</c:v>
                </c:pt>
                <c:pt idx="182">
                  <c:v>0.47990858800000002</c:v>
                </c:pt>
                <c:pt idx="183">
                  <c:v>0.47929489400000003</c:v>
                </c:pt>
                <c:pt idx="184">
                  <c:v>0.47806750599999998</c:v>
                </c:pt>
                <c:pt idx="185">
                  <c:v>0.47806750599999998</c:v>
                </c:pt>
                <c:pt idx="186">
                  <c:v>0.47745381199999998</c:v>
                </c:pt>
                <c:pt idx="187">
                  <c:v>0.47622642500000001</c:v>
                </c:pt>
                <c:pt idx="188">
                  <c:v>0.47499903700000001</c:v>
                </c:pt>
                <c:pt idx="189">
                  <c:v>0.47377164900000002</c:v>
                </c:pt>
                <c:pt idx="190">
                  <c:v>0.47377164900000002</c:v>
                </c:pt>
                <c:pt idx="191">
                  <c:v>0.47315795599999999</c:v>
                </c:pt>
                <c:pt idx="192">
                  <c:v>0.47193056799999999</c:v>
                </c:pt>
                <c:pt idx="193">
                  <c:v>0.47193056799999999</c:v>
                </c:pt>
                <c:pt idx="194">
                  <c:v>0.471316874</c:v>
                </c:pt>
                <c:pt idx="195">
                  <c:v>0.47070318</c:v>
                </c:pt>
                <c:pt idx="196">
                  <c:v>0.470089486</c:v>
                </c:pt>
                <c:pt idx="197">
                  <c:v>0.469475792</c:v>
                </c:pt>
                <c:pt idx="198">
                  <c:v>0.46886209899999998</c:v>
                </c:pt>
                <c:pt idx="199">
                  <c:v>0.46824840499999998</c:v>
                </c:pt>
                <c:pt idx="200">
                  <c:v>0.46702101699999998</c:v>
                </c:pt>
                <c:pt idx="201">
                  <c:v>0.46702101699999998</c:v>
                </c:pt>
                <c:pt idx="202">
                  <c:v>0.46579362899999999</c:v>
                </c:pt>
                <c:pt idx="203">
                  <c:v>0.46456624200000002</c:v>
                </c:pt>
                <c:pt idx="204">
                  <c:v>0.46456624200000002</c:v>
                </c:pt>
                <c:pt idx="205">
                  <c:v>0.46456624200000002</c:v>
                </c:pt>
                <c:pt idx="206">
                  <c:v>0.46395254800000002</c:v>
                </c:pt>
                <c:pt idx="207">
                  <c:v>0.46272516000000002</c:v>
                </c:pt>
                <c:pt idx="208">
                  <c:v>0.46211146600000003</c:v>
                </c:pt>
                <c:pt idx="209">
                  <c:v>0.46211146600000003</c:v>
                </c:pt>
                <c:pt idx="210">
                  <c:v>0.46149777199999997</c:v>
                </c:pt>
                <c:pt idx="211">
                  <c:v>0.460270385</c:v>
                </c:pt>
                <c:pt idx="212">
                  <c:v>0.460884079</c:v>
                </c:pt>
                <c:pt idx="213">
                  <c:v>0.45904299700000001</c:v>
                </c:pt>
                <c:pt idx="214">
                  <c:v>0.45904299700000001</c:v>
                </c:pt>
                <c:pt idx="215">
                  <c:v>0.45842930300000001</c:v>
                </c:pt>
                <c:pt idx="216">
                  <c:v>0.45842930300000001</c:v>
                </c:pt>
                <c:pt idx="217">
                  <c:v>0.45720191599999999</c:v>
                </c:pt>
                <c:pt idx="218">
                  <c:v>0.45720191599999999</c:v>
                </c:pt>
                <c:pt idx="219">
                  <c:v>0.45720191599999999</c:v>
                </c:pt>
                <c:pt idx="220">
                  <c:v>0.45597452799999999</c:v>
                </c:pt>
                <c:pt idx="221">
                  <c:v>0.45597452799999999</c:v>
                </c:pt>
                <c:pt idx="222">
                  <c:v>0.45474713999999999</c:v>
                </c:pt>
                <c:pt idx="223">
                  <c:v>0.454133446</c:v>
                </c:pt>
                <c:pt idx="224">
                  <c:v>0.454133446</c:v>
                </c:pt>
                <c:pt idx="225">
                  <c:v>0.45290605900000003</c:v>
                </c:pt>
                <c:pt idx="226">
                  <c:v>0.453519752</c:v>
                </c:pt>
                <c:pt idx="227">
                  <c:v>0.45229236499999997</c:v>
                </c:pt>
                <c:pt idx="228">
                  <c:v>0.45167867099999998</c:v>
                </c:pt>
                <c:pt idx="229">
                  <c:v>0.45167867099999998</c:v>
                </c:pt>
                <c:pt idx="230">
                  <c:v>0.45045128299999998</c:v>
                </c:pt>
              </c:numCache>
            </c:numRef>
          </c:yVal>
          <c:smooth val="1"/>
          <c:extLst>
            <c:ext xmlns:c16="http://schemas.microsoft.com/office/drawing/2014/chart" uri="{C3380CC4-5D6E-409C-BE32-E72D297353CC}">
              <c16:uniqueId val="{00000009-9CBD-4194-A592-D60D92C5EA66}"/>
            </c:ext>
          </c:extLst>
        </c:ser>
        <c:ser>
          <c:idx val="10"/>
          <c:order val="10"/>
          <c:tx>
            <c:strRef>
              <c:f>'Curves (Outdoor)'!$U$4:$V$4</c:f>
              <c:strCache>
                <c:ptCount val="1"/>
                <c:pt idx="0">
                  <c:v>1,11</c:v>
                </c:pt>
              </c:strCache>
            </c:strRef>
          </c:tx>
          <c:marker>
            <c:symbol val="none"/>
          </c:marker>
          <c:xVal>
            <c:numRef>
              <c:f>'Curves (Outdoor)'!$V$24:$V$263</c:f>
              <c:numCache>
                <c:formatCode>General</c:formatCode>
                <c:ptCount val="240"/>
              </c:numCache>
            </c:numRef>
          </c:xVal>
          <c:yVal>
            <c:numRef>
              <c:f>'Curves (Outdoor)'!$U$24:$U$263</c:f>
              <c:numCache>
                <c:formatCode>General</c:formatCode>
                <c:ptCount val="240"/>
              </c:numCache>
            </c:numRef>
          </c:yVal>
          <c:smooth val="1"/>
          <c:extLst>
            <c:ext xmlns:c16="http://schemas.microsoft.com/office/drawing/2014/chart" uri="{C3380CC4-5D6E-409C-BE32-E72D297353CC}">
              <c16:uniqueId val="{0000000A-9CBD-4194-A592-D60D92C5EA66}"/>
            </c:ext>
          </c:extLst>
        </c:ser>
        <c:ser>
          <c:idx val="11"/>
          <c:order val="11"/>
          <c:tx>
            <c:strRef>
              <c:f>'Curves (Outdoor)'!$W$4:$X$4</c:f>
              <c:strCache>
                <c:ptCount val="1"/>
                <c:pt idx="0">
                  <c:v>1,12</c:v>
                </c:pt>
              </c:strCache>
            </c:strRef>
          </c:tx>
          <c:marker>
            <c:symbol val="none"/>
          </c:marker>
          <c:xVal>
            <c:numRef>
              <c:f>'Curves (Outdoor)'!$X$24:$X$262</c:f>
              <c:numCache>
                <c:formatCode>General</c:formatCode>
                <c:ptCount val="239"/>
              </c:numCache>
            </c:numRef>
          </c:xVal>
          <c:yVal>
            <c:numRef>
              <c:f>'Curves (Outdoor)'!$W$24:$W$262</c:f>
              <c:numCache>
                <c:formatCode>General</c:formatCode>
                <c:ptCount val="239"/>
              </c:numCache>
            </c:numRef>
          </c:yVal>
          <c:smooth val="1"/>
          <c:extLst>
            <c:ext xmlns:c16="http://schemas.microsoft.com/office/drawing/2014/chart" uri="{C3380CC4-5D6E-409C-BE32-E72D297353CC}">
              <c16:uniqueId val="{0000000B-9CBD-4194-A592-D60D92C5EA66}"/>
            </c:ext>
          </c:extLst>
        </c:ser>
        <c:ser>
          <c:idx val="12"/>
          <c:order val="12"/>
          <c:tx>
            <c:strRef>
              <c:f>'Curves (Outdoor)'!$Y$4:$Z$4</c:f>
              <c:strCache>
                <c:ptCount val="1"/>
                <c:pt idx="0">
                  <c:v>2,1</c:v>
                </c:pt>
              </c:strCache>
            </c:strRef>
          </c:tx>
          <c:marker>
            <c:symbol val="none"/>
          </c:marker>
          <c:xVal>
            <c:numRef>
              <c:f>'Curves (Outdoor)'!$Z$24:$Z$262</c:f>
              <c:numCache>
                <c:formatCode>General</c:formatCode>
                <c:ptCount val="239"/>
                <c:pt idx="1">
                  <c:v>1.1263314E-2</c:v>
                </c:pt>
                <c:pt idx="2">
                  <c:v>0.155809173</c:v>
                </c:pt>
                <c:pt idx="3">
                  <c:v>0.30223225100000001</c:v>
                </c:pt>
                <c:pt idx="4">
                  <c:v>0.44865532899999999</c:v>
                </c:pt>
                <c:pt idx="5">
                  <c:v>0.59320118799999999</c:v>
                </c:pt>
                <c:pt idx="6">
                  <c:v>0.72460651499999995</c:v>
                </c:pt>
                <c:pt idx="7">
                  <c:v>0.87102959300000005</c:v>
                </c:pt>
                <c:pt idx="8">
                  <c:v>1.017452671</c:v>
                </c:pt>
                <c:pt idx="9">
                  <c:v>1.163875749</c:v>
                </c:pt>
                <c:pt idx="10">
                  <c:v>1.310298827</c:v>
                </c:pt>
                <c:pt idx="11">
                  <c:v>1.4567219060000001</c:v>
                </c:pt>
                <c:pt idx="12">
                  <c:v>1.6031449840000001</c:v>
                </c:pt>
                <c:pt idx="13">
                  <c:v>1.749568062</c:v>
                </c:pt>
                <c:pt idx="14">
                  <c:v>1.89599114</c:v>
                </c:pt>
                <c:pt idx="15">
                  <c:v>2.040536999</c:v>
                </c:pt>
                <c:pt idx="16">
                  <c:v>2.1719423259999999</c:v>
                </c:pt>
                <c:pt idx="17">
                  <c:v>2.3033476519999998</c:v>
                </c:pt>
                <c:pt idx="18">
                  <c:v>2.44977073</c:v>
                </c:pt>
                <c:pt idx="19">
                  <c:v>2.59431659</c:v>
                </c:pt>
                <c:pt idx="20">
                  <c:v>2.7257219159999999</c:v>
                </c:pt>
                <c:pt idx="21">
                  <c:v>2.8721449940000001</c:v>
                </c:pt>
                <c:pt idx="22">
                  <c:v>3.0035503210000001</c:v>
                </c:pt>
                <c:pt idx="23">
                  <c:v>3.1499733989999998</c:v>
                </c:pt>
                <c:pt idx="24">
                  <c:v>3.296396477</c:v>
                </c:pt>
                <c:pt idx="25">
                  <c:v>3.4428195549999998</c:v>
                </c:pt>
                <c:pt idx="26">
                  <c:v>3.5742248820000002</c:v>
                </c:pt>
                <c:pt idx="27">
                  <c:v>3.72064796</c:v>
                </c:pt>
                <c:pt idx="28">
                  <c:v>3.8520532869999999</c:v>
                </c:pt>
                <c:pt idx="29">
                  <c:v>3.9834586129999998</c:v>
                </c:pt>
                <c:pt idx="30">
                  <c:v>4.1298816909999996</c:v>
                </c:pt>
                <c:pt idx="31">
                  <c:v>4.2763047690000002</c:v>
                </c:pt>
                <c:pt idx="32">
                  <c:v>4.4077100959999997</c:v>
                </c:pt>
                <c:pt idx="33">
                  <c:v>4.5541331740000004</c:v>
                </c:pt>
                <c:pt idx="34">
                  <c:v>4.7005562520000002</c:v>
                </c:pt>
                <c:pt idx="35">
                  <c:v>4.8469793299999999</c:v>
                </c:pt>
                <c:pt idx="36">
                  <c:v>4.9934024079999997</c:v>
                </c:pt>
                <c:pt idx="37">
                  <c:v>5.1398254870000004</c:v>
                </c:pt>
                <c:pt idx="38">
                  <c:v>5.2712308129999998</c:v>
                </c:pt>
                <c:pt idx="39">
                  <c:v>5.4176538909999996</c:v>
                </c:pt>
                <c:pt idx="40">
                  <c:v>5.5640769690000003</c:v>
                </c:pt>
                <c:pt idx="41">
                  <c:v>5.7105000480000001</c:v>
                </c:pt>
                <c:pt idx="42">
                  <c:v>5.8569231259999999</c:v>
                </c:pt>
                <c:pt idx="43">
                  <c:v>5.9883284520000002</c:v>
                </c:pt>
                <c:pt idx="44">
                  <c:v>6.13475153</c:v>
                </c:pt>
                <c:pt idx="45">
                  <c:v>6.2661568570000004</c:v>
                </c:pt>
                <c:pt idx="46">
                  <c:v>6.4125799350000001</c:v>
                </c:pt>
                <c:pt idx="47">
                  <c:v>6.5439852619999996</c:v>
                </c:pt>
                <c:pt idx="48">
                  <c:v>6.6904083400000003</c:v>
                </c:pt>
                <c:pt idx="49">
                  <c:v>6.836831418</c:v>
                </c:pt>
                <c:pt idx="50">
                  <c:v>6.9832544959999998</c:v>
                </c:pt>
                <c:pt idx="51">
                  <c:v>7.1146598230000002</c:v>
                </c:pt>
                <c:pt idx="52">
                  <c:v>7.261082901</c:v>
                </c:pt>
                <c:pt idx="53">
                  <c:v>7.4075059789999997</c:v>
                </c:pt>
                <c:pt idx="54">
                  <c:v>7.5389113050000001</c:v>
                </c:pt>
                <c:pt idx="55">
                  <c:v>7.6853343839999999</c:v>
                </c:pt>
                <c:pt idx="56">
                  <c:v>7.8317574619999997</c:v>
                </c:pt>
                <c:pt idx="57">
                  <c:v>7.963162788</c:v>
                </c:pt>
                <c:pt idx="58">
                  <c:v>8.1095858659999998</c:v>
                </c:pt>
                <c:pt idx="59">
                  <c:v>8.2560089439999995</c:v>
                </c:pt>
                <c:pt idx="60">
                  <c:v>8.4024320229999994</c:v>
                </c:pt>
                <c:pt idx="61">
                  <c:v>8.5488551009999991</c:v>
                </c:pt>
                <c:pt idx="62">
                  <c:v>8.6802604270000003</c:v>
                </c:pt>
                <c:pt idx="63">
                  <c:v>8.8266835050000001</c:v>
                </c:pt>
                <c:pt idx="64">
                  <c:v>8.9731065839999999</c:v>
                </c:pt>
                <c:pt idx="65">
                  <c:v>9.1195296619999997</c:v>
                </c:pt>
                <c:pt idx="66">
                  <c:v>9.2659527399999995</c:v>
                </c:pt>
                <c:pt idx="67">
                  <c:v>9.3973580660000007</c:v>
                </c:pt>
                <c:pt idx="68">
                  <c:v>9.5437811450000005</c:v>
                </c:pt>
                <c:pt idx="69">
                  <c:v>9.6902042230000003</c:v>
                </c:pt>
                <c:pt idx="70">
                  <c:v>9.836627301</c:v>
                </c:pt>
                <c:pt idx="71">
                  <c:v>9.9830503789999998</c:v>
                </c:pt>
                <c:pt idx="72">
                  <c:v>10.11445571</c:v>
                </c:pt>
                <c:pt idx="73">
                  <c:v>10.260878780000001</c:v>
                </c:pt>
                <c:pt idx="74">
                  <c:v>10.39228411</c:v>
                </c:pt>
                <c:pt idx="75">
                  <c:v>10.53870719</c:v>
                </c:pt>
                <c:pt idx="76">
                  <c:v>10.670112509999999</c:v>
                </c:pt>
                <c:pt idx="77">
                  <c:v>10.816535590000001</c:v>
                </c:pt>
                <c:pt idx="78">
                  <c:v>10.962958670000001</c:v>
                </c:pt>
                <c:pt idx="79">
                  <c:v>11.109381750000001</c:v>
                </c:pt>
                <c:pt idx="80">
                  <c:v>11.255804830000001</c:v>
                </c:pt>
                <c:pt idx="81">
                  <c:v>11.40035069</c:v>
                </c:pt>
                <c:pt idx="82">
                  <c:v>11.531756010000001</c:v>
                </c:pt>
                <c:pt idx="83">
                  <c:v>11.67817909</c:v>
                </c:pt>
                <c:pt idx="84">
                  <c:v>11.82460217</c:v>
                </c:pt>
                <c:pt idx="85">
                  <c:v>11.97102525</c:v>
                </c:pt>
                <c:pt idx="86">
                  <c:v>12.11744833</c:v>
                </c:pt>
                <c:pt idx="87">
                  <c:v>12.26199418</c:v>
                </c:pt>
                <c:pt idx="88">
                  <c:v>12.40841726</c:v>
                </c:pt>
                <c:pt idx="89">
                  <c:v>12.552963119999999</c:v>
                </c:pt>
                <c:pt idx="90">
                  <c:v>12.699386199999999</c:v>
                </c:pt>
                <c:pt idx="91">
                  <c:v>12.84393206</c:v>
                </c:pt>
                <c:pt idx="92">
                  <c:v>12.988477919999999</c:v>
                </c:pt>
                <c:pt idx="93">
                  <c:v>13.134900999999999</c:v>
                </c:pt>
                <c:pt idx="94">
                  <c:v>13.281324079999999</c:v>
                </c:pt>
                <c:pt idx="95">
                  <c:v>13.42774715</c:v>
                </c:pt>
                <c:pt idx="96">
                  <c:v>13.57417023</c:v>
                </c:pt>
                <c:pt idx="97">
                  <c:v>13.72059331</c:v>
                </c:pt>
                <c:pt idx="98">
                  <c:v>13.865139170000001</c:v>
                </c:pt>
                <c:pt idx="99">
                  <c:v>14.011562250000001</c:v>
                </c:pt>
                <c:pt idx="100">
                  <c:v>14.15610811</c:v>
                </c:pt>
                <c:pt idx="101">
                  <c:v>14.302531180000001</c:v>
                </c:pt>
                <c:pt idx="102">
                  <c:v>14.44707704</c:v>
                </c:pt>
                <c:pt idx="103">
                  <c:v>14.58974568</c:v>
                </c:pt>
                <c:pt idx="104">
                  <c:v>14.734291539999999</c:v>
                </c:pt>
                <c:pt idx="105">
                  <c:v>14.876960179999999</c:v>
                </c:pt>
                <c:pt idx="106">
                  <c:v>15.019628819999999</c:v>
                </c:pt>
                <c:pt idx="107">
                  <c:v>15.160420240000001</c:v>
                </c:pt>
                <c:pt idx="108">
                  <c:v>15.303088880000001</c:v>
                </c:pt>
                <c:pt idx="109">
                  <c:v>15.443880310000001</c:v>
                </c:pt>
                <c:pt idx="110">
                  <c:v>15.58467173</c:v>
                </c:pt>
                <c:pt idx="111">
                  <c:v>15.72358593</c:v>
                </c:pt>
                <c:pt idx="112">
                  <c:v>15.862500130000001</c:v>
                </c:pt>
                <c:pt idx="113">
                  <c:v>15.999537119999999</c:v>
                </c:pt>
                <c:pt idx="114">
                  <c:v>16.13469688</c:v>
                </c:pt>
                <c:pt idx="115">
                  <c:v>16.26985664</c:v>
                </c:pt>
                <c:pt idx="116">
                  <c:v>16.405016410000002</c:v>
                </c:pt>
                <c:pt idx="117">
                  <c:v>16.538298950000001</c:v>
                </c:pt>
                <c:pt idx="118">
                  <c:v>16.669704280000001</c:v>
                </c:pt>
                <c:pt idx="119">
                  <c:v>16.814250139999999</c:v>
                </c:pt>
                <c:pt idx="120">
                  <c:v>16.956918779999999</c:v>
                </c:pt>
                <c:pt idx="121">
                  <c:v>17.097710200000002</c:v>
                </c:pt>
                <c:pt idx="122">
                  <c:v>17.2366244</c:v>
                </c:pt>
                <c:pt idx="123">
                  <c:v>17.373661389999999</c:v>
                </c:pt>
                <c:pt idx="124">
                  <c:v>17.506943929999998</c:v>
                </c:pt>
                <c:pt idx="125">
                  <c:v>17.640226479999999</c:v>
                </c:pt>
                <c:pt idx="126">
                  <c:v>17.781017899999998</c:v>
                </c:pt>
                <c:pt idx="127">
                  <c:v>17.921809320000001</c:v>
                </c:pt>
                <c:pt idx="128">
                  <c:v>18.058846299999999</c:v>
                </c:pt>
                <c:pt idx="129">
                  <c:v>18.19212885</c:v>
                </c:pt>
                <c:pt idx="130">
                  <c:v>18.33479749</c:v>
                </c:pt>
                <c:pt idx="131">
                  <c:v>18.471834470000001</c:v>
                </c:pt>
                <c:pt idx="132">
                  <c:v>18.605117020000002</c:v>
                </c:pt>
                <c:pt idx="133">
                  <c:v>18.736522350000001</c:v>
                </c:pt>
                <c:pt idx="134">
                  <c:v>18.873559329999999</c:v>
                </c:pt>
                <c:pt idx="135">
                  <c:v>19.004964659999999</c:v>
                </c:pt>
                <c:pt idx="136">
                  <c:v>19.14200164</c:v>
                </c:pt>
                <c:pt idx="137">
                  <c:v>19.27340697</c:v>
                </c:pt>
                <c:pt idx="138">
                  <c:v>19.40856673</c:v>
                </c:pt>
                <c:pt idx="139">
                  <c:v>19.543726490000001</c:v>
                </c:pt>
                <c:pt idx="140">
                  <c:v>19.675131820000001</c:v>
                </c:pt>
                <c:pt idx="141">
                  <c:v>19.80653715</c:v>
                </c:pt>
                <c:pt idx="142">
                  <c:v>19.937942469999999</c:v>
                </c:pt>
                <c:pt idx="143">
                  <c:v>20.074979460000002</c:v>
                </c:pt>
                <c:pt idx="144">
                  <c:v>20.208262000000001</c:v>
                </c:pt>
                <c:pt idx="145">
                  <c:v>20.343421769999999</c:v>
                </c:pt>
                <c:pt idx="146">
                  <c:v>20.47858153</c:v>
                </c:pt>
                <c:pt idx="147">
                  <c:v>20.61186408</c:v>
                </c:pt>
                <c:pt idx="148">
                  <c:v>20.747023840000001</c:v>
                </c:pt>
                <c:pt idx="149">
                  <c:v>20.880306390000001</c:v>
                </c:pt>
                <c:pt idx="150">
                  <c:v>21.01171171</c:v>
                </c:pt>
                <c:pt idx="151">
                  <c:v>21.144994260000001</c:v>
                </c:pt>
                <c:pt idx="152">
                  <c:v>21.27639959</c:v>
                </c:pt>
                <c:pt idx="153">
                  <c:v>21.407804909999999</c:v>
                </c:pt>
                <c:pt idx="154">
                  <c:v>21.539210239999999</c:v>
                </c:pt>
                <c:pt idx="155">
                  <c:v>21.670615569999999</c:v>
                </c:pt>
                <c:pt idx="156">
                  <c:v>21.802020890000001</c:v>
                </c:pt>
                <c:pt idx="157">
                  <c:v>21.933426220000001</c:v>
                </c:pt>
                <c:pt idx="158">
                  <c:v>22.06483154</c:v>
                </c:pt>
                <c:pt idx="159">
                  <c:v>22.19623687</c:v>
                </c:pt>
                <c:pt idx="160">
                  <c:v>22.3276422</c:v>
                </c:pt>
                <c:pt idx="161">
                  <c:v>22.459047519999999</c:v>
                </c:pt>
                <c:pt idx="162">
                  <c:v>22.590452849999998</c:v>
                </c:pt>
                <c:pt idx="163">
                  <c:v>22.721858180000002</c:v>
                </c:pt>
                <c:pt idx="164">
                  <c:v>22.853263500000001</c:v>
                </c:pt>
                <c:pt idx="165">
                  <c:v>22.98466883</c:v>
                </c:pt>
                <c:pt idx="166">
                  <c:v>23.11607416</c:v>
                </c:pt>
                <c:pt idx="167">
                  <c:v>23.247479479999999</c:v>
                </c:pt>
                <c:pt idx="168">
                  <c:v>23.378884809999999</c:v>
                </c:pt>
                <c:pt idx="169">
                  <c:v>23.510290139999999</c:v>
                </c:pt>
                <c:pt idx="170">
                  <c:v>23.641695460000001</c:v>
                </c:pt>
                <c:pt idx="171">
                  <c:v>23.773100790000001</c:v>
                </c:pt>
                <c:pt idx="172">
                  <c:v>23.904506120000001</c:v>
                </c:pt>
                <c:pt idx="173">
                  <c:v>24.03591144</c:v>
                </c:pt>
                <c:pt idx="174">
                  <c:v>24.167316769999999</c:v>
                </c:pt>
                <c:pt idx="175">
                  <c:v>24.298722099999999</c:v>
                </c:pt>
                <c:pt idx="176">
                  <c:v>24.430127420000002</c:v>
                </c:pt>
                <c:pt idx="177">
                  <c:v>24.561532750000001</c:v>
                </c:pt>
                <c:pt idx="178">
                  <c:v>24.692938080000001</c:v>
                </c:pt>
                <c:pt idx="179">
                  <c:v>24.8243434</c:v>
                </c:pt>
                <c:pt idx="180">
                  <c:v>24.95574873</c:v>
                </c:pt>
                <c:pt idx="181">
                  <c:v>25.08715406</c:v>
                </c:pt>
                <c:pt idx="182">
                  <c:v>25.218559379999999</c:v>
                </c:pt>
                <c:pt idx="183">
                  <c:v>25.349964709999998</c:v>
                </c:pt>
                <c:pt idx="184">
                  <c:v>25.481370030000001</c:v>
                </c:pt>
                <c:pt idx="185">
                  <c:v>25.612775360000001</c:v>
                </c:pt>
                <c:pt idx="186">
                  <c:v>25.74418069</c:v>
                </c:pt>
                <c:pt idx="187">
                  <c:v>25.875586009999999</c:v>
                </c:pt>
                <c:pt idx="188">
                  <c:v>26.006991339999999</c:v>
                </c:pt>
                <c:pt idx="189">
                  <c:v>26.138396669999999</c:v>
                </c:pt>
                <c:pt idx="190">
                  <c:v>26.269801990000001</c:v>
                </c:pt>
                <c:pt idx="191">
                  <c:v>26.401207320000001</c:v>
                </c:pt>
                <c:pt idx="192">
                  <c:v>26.532612650000001</c:v>
                </c:pt>
                <c:pt idx="193">
                  <c:v>26.66401797</c:v>
                </c:pt>
                <c:pt idx="194">
                  <c:v>26.7954233</c:v>
                </c:pt>
                <c:pt idx="195">
                  <c:v>26.926828629999999</c:v>
                </c:pt>
                <c:pt idx="196">
                  <c:v>27.058233950000002</c:v>
                </c:pt>
                <c:pt idx="197">
                  <c:v>27.189639280000002</c:v>
                </c:pt>
                <c:pt idx="198">
                  <c:v>27.321044610000001</c:v>
                </c:pt>
                <c:pt idx="199">
                  <c:v>27.45244993</c:v>
                </c:pt>
                <c:pt idx="200">
                  <c:v>27.58385526</c:v>
                </c:pt>
                <c:pt idx="201">
                  <c:v>27.71526059</c:v>
                </c:pt>
                <c:pt idx="202">
                  <c:v>27.846665909999999</c:v>
                </c:pt>
                <c:pt idx="203">
                  <c:v>27.978071239999998</c:v>
                </c:pt>
                <c:pt idx="204">
                  <c:v>28.109476570000002</c:v>
                </c:pt>
                <c:pt idx="205">
                  <c:v>28.240881890000001</c:v>
                </c:pt>
                <c:pt idx="206">
                  <c:v>28.37228722</c:v>
                </c:pt>
                <c:pt idx="207">
                  <c:v>28.503692539999999</c:v>
                </c:pt>
                <c:pt idx="208">
                  <c:v>28.635097869999999</c:v>
                </c:pt>
                <c:pt idx="209">
                  <c:v>28.766503199999999</c:v>
                </c:pt>
                <c:pt idx="210">
                  <c:v>28.897908520000001</c:v>
                </c:pt>
                <c:pt idx="211">
                  <c:v>29.029313850000001</c:v>
                </c:pt>
                <c:pt idx="212">
                  <c:v>29.160719180000001</c:v>
                </c:pt>
                <c:pt idx="213">
                  <c:v>29.2921245</c:v>
                </c:pt>
                <c:pt idx="214">
                  <c:v>29.42352983</c:v>
                </c:pt>
                <c:pt idx="215">
                  <c:v>29.554935159999999</c:v>
                </c:pt>
                <c:pt idx="216">
                  <c:v>29.686340479999998</c:v>
                </c:pt>
                <c:pt idx="217">
                  <c:v>29.817745810000002</c:v>
                </c:pt>
                <c:pt idx="218">
                  <c:v>29.949151140000001</c:v>
                </c:pt>
                <c:pt idx="219">
                  <c:v>30.08055646</c:v>
                </c:pt>
                <c:pt idx="220">
                  <c:v>30.21196179</c:v>
                </c:pt>
                <c:pt idx="221">
                  <c:v>30.34336712</c:v>
                </c:pt>
                <c:pt idx="222">
                  <c:v>30.474772439999999</c:v>
                </c:pt>
                <c:pt idx="223">
                  <c:v>30.606177769999999</c:v>
                </c:pt>
                <c:pt idx="224">
                  <c:v>30.737583099999998</c:v>
                </c:pt>
                <c:pt idx="225">
                  <c:v>30.868988420000001</c:v>
                </c:pt>
                <c:pt idx="226">
                  <c:v>31.000393750000001</c:v>
                </c:pt>
                <c:pt idx="227">
                  <c:v>31.13179908</c:v>
                </c:pt>
                <c:pt idx="228">
                  <c:v>31.263204399999999</c:v>
                </c:pt>
                <c:pt idx="229">
                  <c:v>31.394609729999999</c:v>
                </c:pt>
                <c:pt idx="230">
                  <c:v>31.526015059999999</c:v>
                </c:pt>
              </c:numCache>
            </c:numRef>
          </c:xVal>
          <c:yVal>
            <c:numRef>
              <c:f>'Curves (Outdoor)'!$Y$24:$Y$262</c:f>
              <c:numCache>
                <c:formatCode>General</c:formatCode>
                <c:ptCount val="239"/>
                <c:pt idx="1">
                  <c:v>9.3158725879999995</c:v>
                </c:pt>
                <c:pt idx="2">
                  <c:v>9.3152588939999994</c:v>
                </c:pt>
                <c:pt idx="3">
                  <c:v>9.3152588939999994</c:v>
                </c:pt>
                <c:pt idx="4">
                  <c:v>9.3146452009999994</c:v>
                </c:pt>
                <c:pt idx="5">
                  <c:v>9.3146452009999994</c:v>
                </c:pt>
                <c:pt idx="6">
                  <c:v>9.3146452009999994</c:v>
                </c:pt>
                <c:pt idx="7">
                  <c:v>9.3140315069999993</c:v>
                </c:pt>
                <c:pt idx="8">
                  <c:v>9.3140315069999993</c:v>
                </c:pt>
                <c:pt idx="9">
                  <c:v>9.3134178129999992</c:v>
                </c:pt>
                <c:pt idx="10">
                  <c:v>9.3140315069999993</c:v>
                </c:pt>
                <c:pt idx="11">
                  <c:v>9.3128041190000008</c:v>
                </c:pt>
                <c:pt idx="12">
                  <c:v>9.3128041190000008</c:v>
                </c:pt>
                <c:pt idx="13">
                  <c:v>9.3121904250000007</c:v>
                </c:pt>
                <c:pt idx="14">
                  <c:v>9.3121904250000007</c:v>
                </c:pt>
                <c:pt idx="15">
                  <c:v>9.3115767310000006</c:v>
                </c:pt>
                <c:pt idx="16">
                  <c:v>9.3115767310000006</c:v>
                </c:pt>
                <c:pt idx="17">
                  <c:v>9.3115767310000006</c:v>
                </c:pt>
                <c:pt idx="18">
                  <c:v>9.3109630370000005</c:v>
                </c:pt>
                <c:pt idx="19">
                  <c:v>9.3103493440000005</c:v>
                </c:pt>
                <c:pt idx="20">
                  <c:v>9.3097356500000004</c:v>
                </c:pt>
                <c:pt idx="21">
                  <c:v>9.3103493440000005</c:v>
                </c:pt>
                <c:pt idx="22">
                  <c:v>9.3097356500000004</c:v>
                </c:pt>
                <c:pt idx="23">
                  <c:v>9.3097356500000004</c:v>
                </c:pt>
                <c:pt idx="24">
                  <c:v>9.3091219560000003</c:v>
                </c:pt>
                <c:pt idx="25">
                  <c:v>9.3091219560000003</c:v>
                </c:pt>
                <c:pt idx="26">
                  <c:v>9.3085082620000001</c:v>
                </c:pt>
                <c:pt idx="27">
                  <c:v>9.3085082620000001</c:v>
                </c:pt>
                <c:pt idx="28">
                  <c:v>9.307894568</c:v>
                </c:pt>
                <c:pt idx="29">
                  <c:v>9.3072808739999999</c:v>
                </c:pt>
                <c:pt idx="30">
                  <c:v>9.3072808739999999</c:v>
                </c:pt>
                <c:pt idx="31">
                  <c:v>9.3066671799999998</c:v>
                </c:pt>
                <c:pt idx="32">
                  <c:v>9.3066671799999998</c:v>
                </c:pt>
                <c:pt idx="33">
                  <c:v>9.3054397929999997</c:v>
                </c:pt>
                <c:pt idx="34">
                  <c:v>9.3054397929999997</c:v>
                </c:pt>
                <c:pt idx="35">
                  <c:v>9.3048260989999996</c:v>
                </c:pt>
                <c:pt idx="36">
                  <c:v>9.3048260989999996</c:v>
                </c:pt>
                <c:pt idx="37">
                  <c:v>9.3042124049999995</c:v>
                </c:pt>
                <c:pt idx="38">
                  <c:v>9.3042124049999995</c:v>
                </c:pt>
                <c:pt idx="39">
                  <c:v>9.3035987109999994</c:v>
                </c:pt>
                <c:pt idx="40">
                  <c:v>9.3035987109999994</c:v>
                </c:pt>
                <c:pt idx="41">
                  <c:v>9.3029850169999992</c:v>
                </c:pt>
                <c:pt idx="42">
                  <c:v>9.3029850169999992</c:v>
                </c:pt>
                <c:pt idx="43">
                  <c:v>9.3023713239999992</c:v>
                </c:pt>
                <c:pt idx="44">
                  <c:v>9.3023713239999992</c:v>
                </c:pt>
                <c:pt idx="45">
                  <c:v>9.3017576300000009</c:v>
                </c:pt>
                <c:pt idx="46">
                  <c:v>9.3011439360000008</c:v>
                </c:pt>
                <c:pt idx="47">
                  <c:v>9.3005302420000007</c:v>
                </c:pt>
                <c:pt idx="48">
                  <c:v>9.2999165480000006</c:v>
                </c:pt>
                <c:pt idx="49">
                  <c:v>9.2999165480000006</c:v>
                </c:pt>
                <c:pt idx="50">
                  <c:v>9.2993028540000005</c:v>
                </c:pt>
                <c:pt idx="51">
                  <c:v>9.2986891600000003</c:v>
                </c:pt>
                <c:pt idx="52">
                  <c:v>9.2980754670000003</c:v>
                </c:pt>
                <c:pt idx="53">
                  <c:v>9.2980754670000003</c:v>
                </c:pt>
                <c:pt idx="54">
                  <c:v>9.2974617730000002</c:v>
                </c:pt>
                <c:pt idx="55">
                  <c:v>9.2968480790000001</c:v>
                </c:pt>
                <c:pt idx="56">
                  <c:v>9.2968480790000001</c:v>
                </c:pt>
                <c:pt idx="57">
                  <c:v>9.296234385</c:v>
                </c:pt>
                <c:pt idx="58">
                  <c:v>9.2956206909999999</c:v>
                </c:pt>
                <c:pt idx="59">
                  <c:v>9.2950069969999998</c:v>
                </c:pt>
                <c:pt idx="60">
                  <c:v>9.2943933039999997</c:v>
                </c:pt>
                <c:pt idx="61">
                  <c:v>9.2937796099999996</c:v>
                </c:pt>
                <c:pt idx="62">
                  <c:v>9.2937796099999996</c:v>
                </c:pt>
                <c:pt idx="63">
                  <c:v>9.2931659159999995</c:v>
                </c:pt>
                <c:pt idx="64">
                  <c:v>9.2925522219999994</c:v>
                </c:pt>
                <c:pt idx="65">
                  <c:v>9.2919385279999993</c:v>
                </c:pt>
                <c:pt idx="66">
                  <c:v>9.2919385279999993</c:v>
                </c:pt>
                <c:pt idx="67">
                  <c:v>9.2913248339999992</c:v>
                </c:pt>
                <c:pt idx="68">
                  <c:v>9.2907111400000009</c:v>
                </c:pt>
                <c:pt idx="69">
                  <c:v>9.2894837530000007</c:v>
                </c:pt>
                <c:pt idx="70">
                  <c:v>9.2894837530000007</c:v>
                </c:pt>
                <c:pt idx="71">
                  <c:v>9.2882563650000005</c:v>
                </c:pt>
                <c:pt idx="72">
                  <c:v>9.2876426710000004</c:v>
                </c:pt>
                <c:pt idx="73">
                  <c:v>9.2870289770000003</c:v>
                </c:pt>
                <c:pt idx="74">
                  <c:v>9.2864152840000003</c:v>
                </c:pt>
                <c:pt idx="75">
                  <c:v>9.2858015900000002</c:v>
                </c:pt>
                <c:pt idx="76">
                  <c:v>9.2845742019999999</c:v>
                </c:pt>
                <c:pt idx="77">
                  <c:v>9.2839605079999998</c:v>
                </c:pt>
                <c:pt idx="78">
                  <c:v>9.2827331199999996</c:v>
                </c:pt>
                <c:pt idx="79">
                  <c:v>9.2821194269999996</c:v>
                </c:pt>
                <c:pt idx="80">
                  <c:v>9.2808920389999994</c:v>
                </c:pt>
                <c:pt idx="81">
                  <c:v>9.2796646509999992</c:v>
                </c:pt>
                <c:pt idx="82">
                  <c:v>9.2784372640000008</c:v>
                </c:pt>
                <c:pt idx="83">
                  <c:v>9.2772098760000006</c:v>
                </c:pt>
                <c:pt idx="84">
                  <c:v>9.2753687940000002</c:v>
                </c:pt>
                <c:pt idx="85">
                  <c:v>9.273527713</c:v>
                </c:pt>
                <c:pt idx="86">
                  <c:v>9.2716866309999997</c:v>
                </c:pt>
                <c:pt idx="87">
                  <c:v>9.2698455499999994</c:v>
                </c:pt>
                <c:pt idx="88">
                  <c:v>9.2673907740000008</c:v>
                </c:pt>
                <c:pt idx="89">
                  <c:v>9.2655496930000005</c:v>
                </c:pt>
                <c:pt idx="90">
                  <c:v>9.2630949170000001</c:v>
                </c:pt>
                <c:pt idx="91">
                  <c:v>9.2612538359999999</c:v>
                </c:pt>
                <c:pt idx="92">
                  <c:v>9.2587990599999994</c:v>
                </c:pt>
                <c:pt idx="93">
                  <c:v>9.2563442850000008</c:v>
                </c:pt>
                <c:pt idx="94">
                  <c:v>9.2538895100000005</c:v>
                </c:pt>
                <c:pt idx="95">
                  <c:v>9.251434734</c:v>
                </c:pt>
                <c:pt idx="96">
                  <c:v>9.2489799589999997</c:v>
                </c:pt>
                <c:pt idx="97">
                  <c:v>9.2459114899999992</c:v>
                </c:pt>
                <c:pt idx="98">
                  <c:v>9.2422293270000004</c:v>
                </c:pt>
                <c:pt idx="99">
                  <c:v>9.2379334699999998</c:v>
                </c:pt>
                <c:pt idx="100">
                  <c:v>9.2324102250000006</c:v>
                </c:pt>
                <c:pt idx="101">
                  <c:v>9.2256595929999996</c:v>
                </c:pt>
                <c:pt idx="102">
                  <c:v>9.2164541849999999</c:v>
                </c:pt>
                <c:pt idx="103">
                  <c:v>9.2060213900000001</c:v>
                </c:pt>
                <c:pt idx="104">
                  <c:v>9.1931338189999998</c:v>
                </c:pt>
                <c:pt idx="105">
                  <c:v>9.1777914729999992</c:v>
                </c:pt>
                <c:pt idx="106">
                  <c:v>9.1593806569999998</c:v>
                </c:pt>
                <c:pt idx="107">
                  <c:v>9.1391287600000002</c:v>
                </c:pt>
                <c:pt idx="108">
                  <c:v>9.1164220880000002</c:v>
                </c:pt>
                <c:pt idx="109">
                  <c:v>9.0918743339999999</c:v>
                </c:pt>
                <c:pt idx="110">
                  <c:v>9.0636444170000008</c:v>
                </c:pt>
                <c:pt idx="111">
                  <c:v>9.0329597249999996</c:v>
                </c:pt>
                <c:pt idx="112">
                  <c:v>8.9998202569999997</c:v>
                </c:pt>
                <c:pt idx="113">
                  <c:v>8.9636123199999993</c:v>
                </c:pt>
                <c:pt idx="114">
                  <c:v>8.9237222200000001</c:v>
                </c:pt>
                <c:pt idx="115">
                  <c:v>8.8795362630000003</c:v>
                </c:pt>
                <c:pt idx="116">
                  <c:v>8.8328955310000001</c:v>
                </c:pt>
                <c:pt idx="117">
                  <c:v>8.7819589419999993</c:v>
                </c:pt>
                <c:pt idx="118">
                  <c:v>8.7273401899999996</c:v>
                </c:pt>
                <c:pt idx="119">
                  <c:v>8.6610612539999998</c:v>
                </c:pt>
                <c:pt idx="120">
                  <c:v>8.5898727679999993</c:v>
                </c:pt>
                <c:pt idx="121">
                  <c:v>8.5137747309999998</c:v>
                </c:pt>
                <c:pt idx="122">
                  <c:v>8.4315397559999994</c:v>
                </c:pt>
                <c:pt idx="123">
                  <c:v>8.3437815359999998</c:v>
                </c:pt>
                <c:pt idx="124">
                  <c:v>8.2505000709999994</c:v>
                </c:pt>
                <c:pt idx="125">
                  <c:v>8.1535364430000001</c:v>
                </c:pt>
                <c:pt idx="126">
                  <c:v>8.0381619999999998</c:v>
                </c:pt>
                <c:pt idx="127">
                  <c:v>7.9172643120000004</c:v>
                </c:pt>
                <c:pt idx="128">
                  <c:v>7.7908433800000001</c:v>
                </c:pt>
                <c:pt idx="129">
                  <c:v>7.6588992029999998</c:v>
                </c:pt>
                <c:pt idx="130">
                  <c:v>7.5085442110000002</c:v>
                </c:pt>
                <c:pt idx="131">
                  <c:v>7.3526659739999998</c:v>
                </c:pt>
                <c:pt idx="132">
                  <c:v>7.1912644920000002</c:v>
                </c:pt>
                <c:pt idx="133">
                  <c:v>7.0255671529999999</c:v>
                </c:pt>
                <c:pt idx="134">
                  <c:v>6.8414590000000004</c:v>
                </c:pt>
                <c:pt idx="135">
                  <c:v>6.6548960700000004</c:v>
                </c:pt>
                <c:pt idx="136">
                  <c:v>6.4493086320000002</c:v>
                </c:pt>
                <c:pt idx="137">
                  <c:v>6.2431074989999997</c:v>
                </c:pt>
                <c:pt idx="138">
                  <c:v>6.0203366330000003</c:v>
                </c:pt>
                <c:pt idx="139">
                  <c:v>5.7816097270000002</c:v>
                </c:pt>
                <c:pt idx="140">
                  <c:v>5.5453375960000004</c:v>
                </c:pt>
                <c:pt idx="141">
                  <c:v>5.2955642000000003</c:v>
                </c:pt>
                <c:pt idx="142">
                  <c:v>5.0365853969999996</c:v>
                </c:pt>
                <c:pt idx="143">
                  <c:v>4.7548999219999999</c:v>
                </c:pt>
                <c:pt idx="144">
                  <c:v>4.4689185890000003</c:v>
                </c:pt>
                <c:pt idx="145">
                  <c:v>4.166981217</c:v>
                </c:pt>
                <c:pt idx="146">
                  <c:v>3.8546110489999998</c:v>
                </c:pt>
                <c:pt idx="147">
                  <c:v>3.5373313309999999</c:v>
                </c:pt>
                <c:pt idx="148">
                  <c:v>3.21023251</c:v>
                </c:pt>
                <c:pt idx="149">
                  <c:v>2.87024612</c:v>
                </c:pt>
                <c:pt idx="150">
                  <c:v>2.5296460349999998</c:v>
                </c:pt>
                <c:pt idx="151">
                  <c:v>2.1761583789999999</c:v>
                </c:pt>
                <c:pt idx="152">
                  <c:v>1.8189885610000001</c:v>
                </c:pt>
                <c:pt idx="153">
                  <c:v>1.4618187419999999</c:v>
                </c:pt>
                <c:pt idx="154">
                  <c:v>1.1046489239999999</c:v>
                </c:pt>
                <c:pt idx="155">
                  <c:v>0.75852559399999997</c:v>
                </c:pt>
                <c:pt idx="156">
                  <c:v>0.45842930300000001</c:v>
                </c:pt>
                <c:pt idx="157">
                  <c:v>0.338759003</c:v>
                </c:pt>
                <c:pt idx="158">
                  <c:v>0.33323575900000002</c:v>
                </c:pt>
                <c:pt idx="159">
                  <c:v>0.33200837100000002</c:v>
                </c:pt>
                <c:pt idx="160">
                  <c:v>0.33078098299999997</c:v>
                </c:pt>
                <c:pt idx="161">
                  <c:v>0.32832620800000001</c:v>
                </c:pt>
                <c:pt idx="162">
                  <c:v>0.32832620800000001</c:v>
                </c:pt>
                <c:pt idx="163">
                  <c:v>0.32648512600000001</c:v>
                </c:pt>
                <c:pt idx="164">
                  <c:v>0.32464404499999999</c:v>
                </c:pt>
                <c:pt idx="165">
                  <c:v>0.323416657</c:v>
                </c:pt>
                <c:pt idx="166">
                  <c:v>0.322802963</c:v>
                </c:pt>
                <c:pt idx="167">
                  <c:v>0.32096188199999998</c:v>
                </c:pt>
                <c:pt idx="168">
                  <c:v>0.32034818799999998</c:v>
                </c:pt>
                <c:pt idx="169">
                  <c:v>0.31912079999999998</c:v>
                </c:pt>
                <c:pt idx="170">
                  <c:v>0.31850710599999998</c:v>
                </c:pt>
                <c:pt idx="171">
                  <c:v>0.31666602500000002</c:v>
                </c:pt>
                <c:pt idx="172">
                  <c:v>0.31666602500000002</c:v>
                </c:pt>
                <c:pt idx="173">
                  <c:v>0.31543863700000002</c:v>
                </c:pt>
                <c:pt idx="174">
                  <c:v>0.313597556</c:v>
                </c:pt>
                <c:pt idx="175">
                  <c:v>0.312983862</c:v>
                </c:pt>
                <c:pt idx="176">
                  <c:v>0.312370168</c:v>
                </c:pt>
                <c:pt idx="177">
                  <c:v>0.31052908600000001</c:v>
                </c:pt>
                <c:pt idx="178">
                  <c:v>0.31052908600000001</c:v>
                </c:pt>
                <c:pt idx="179">
                  <c:v>0.30868800499999999</c:v>
                </c:pt>
                <c:pt idx="180">
                  <c:v>0.30807431099999999</c:v>
                </c:pt>
                <c:pt idx="181">
                  <c:v>0.30746061699999999</c:v>
                </c:pt>
                <c:pt idx="182">
                  <c:v>0.30561953600000002</c:v>
                </c:pt>
                <c:pt idx="183">
                  <c:v>0.30561953600000002</c:v>
                </c:pt>
                <c:pt idx="184">
                  <c:v>0.30439214799999997</c:v>
                </c:pt>
                <c:pt idx="185">
                  <c:v>0.30316475999999998</c:v>
                </c:pt>
                <c:pt idx="186">
                  <c:v>0.30193737199999998</c:v>
                </c:pt>
                <c:pt idx="187">
                  <c:v>0.30132367900000001</c:v>
                </c:pt>
                <c:pt idx="188">
                  <c:v>0.30070998500000001</c:v>
                </c:pt>
                <c:pt idx="189">
                  <c:v>0.29948259700000002</c:v>
                </c:pt>
                <c:pt idx="190">
                  <c:v>0.29825520900000002</c:v>
                </c:pt>
                <c:pt idx="191">
                  <c:v>0.29825520900000002</c:v>
                </c:pt>
                <c:pt idx="192">
                  <c:v>0.297027822</c:v>
                </c:pt>
                <c:pt idx="193">
                  <c:v>0.295800434</c:v>
                </c:pt>
                <c:pt idx="194">
                  <c:v>0.29518674</c:v>
                </c:pt>
                <c:pt idx="195">
                  <c:v>0.29518674</c:v>
                </c:pt>
                <c:pt idx="196">
                  <c:v>0.29395935200000001</c:v>
                </c:pt>
                <c:pt idx="197">
                  <c:v>0.29395935200000001</c:v>
                </c:pt>
                <c:pt idx="198">
                  <c:v>0.29211827099999998</c:v>
                </c:pt>
                <c:pt idx="199">
                  <c:v>0.29273196499999998</c:v>
                </c:pt>
                <c:pt idx="200">
                  <c:v>0.29150457699999999</c:v>
                </c:pt>
                <c:pt idx="201">
                  <c:v>0.29150457699999999</c:v>
                </c:pt>
                <c:pt idx="202">
                  <c:v>0.29150457699999999</c:v>
                </c:pt>
                <c:pt idx="203">
                  <c:v>0.29027718899999999</c:v>
                </c:pt>
                <c:pt idx="204">
                  <c:v>0.28904980200000002</c:v>
                </c:pt>
                <c:pt idx="205">
                  <c:v>0.28904980200000002</c:v>
                </c:pt>
                <c:pt idx="206">
                  <c:v>0.28966349499999999</c:v>
                </c:pt>
                <c:pt idx="207">
                  <c:v>0.28843610800000002</c:v>
                </c:pt>
                <c:pt idx="208">
                  <c:v>0.28966349499999999</c:v>
                </c:pt>
                <c:pt idx="209">
                  <c:v>0.28782241400000003</c:v>
                </c:pt>
                <c:pt idx="210">
                  <c:v>0.28843610800000002</c:v>
                </c:pt>
                <c:pt idx="211">
                  <c:v>0.28843610800000002</c:v>
                </c:pt>
                <c:pt idx="212">
                  <c:v>0.28782241400000003</c:v>
                </c:pt>
                <c:pt idx="213">
                  <c:v>0.28782241400000003</c:v>
                </c:pt>
                <c:pt idx="214">
                  <c:v>0.28720871999999997</c:v>
                </c:pt>
                <c:pt idx="215">
                  <c:v>0.28720871999999997</c:v>
                </c:pt>
                <c:pt idx="216">
                  <c:v>0.28720871999999997</c:v>
                </c:pt>
                <c:pt idx="217">
                  <c:v>0.28720871999999997</c:v>
                </c:pt>
                <c:pt idx="218">
                  <c:v>0.28720871999999997</c:v>
                </c:pt>
                <c:pt idx="219">
                  <c:v>0.28720871999999997</c:v>
                </c:pt>
                <c:pt idx="220">
                  <c:v>0.28659502599999997</c:v>
                </c:pt>
                <c:pt idx="221">
                  <c:v>0.28659502599999997</c:v>
                </c:pt>
                <c:pt idx="222">
                  <c:v>0.28659502599999997</c:v>
                </c:pt>
                <c:pt idx="223">
                  <c:v>0.28598133199999998</c:v>
                </c:pt>
                <c:pt idx="224">
                  <c:v>0.28598133199999998</c:v>
                </c:pt>
                <c:pt idx="225">
                  <c:v>0.28536763900000001</c:v>
                </c:pt>
                <c:pt idx="226">
                  <c:v>0.28475394500000001</c:v>
                </c:pt>
                <c:pt idx="227">
                  <c:v>0.28536763900000001</c:v>
                </c:pt>
                <c:pt idx="228">
                  <c:v>0.28536763900000001</c:v>
                </c:pt>
                <c:pt idx="229">
                  <c:v>0.28414025100000001</c:v>
                </c:pt>
                <c:pt idx="230">
                  <c:v>0.28475394500000001</c:v>
                </c:pt>
              </c:numCache>
            </c:numRef>
          </c:yVal>
          <c:smooth val="1"/>
          <c:extLst>
            <c:ext xmlns:c16="http://schemas.microsoft.com/office/drawing/2014/chart" uri="{C3380CC4-5D6E-409C-BE32-E72D297353CC}">
              <c16:uniqueId val="{0000000C-9CBD-4194-A592-D60D92C5EA66}"/>
            </c:ext>
          </c:extLst>
        </c:ser>
        <c:ser>
          <c:idx val="13"/>
          <c:order val="13"/>
          <c:tx>
            <c:strRef>
              <c:f>'Curves (Outdoor)'!$AA$4:$AB$4</c:f>
              <c:strCache>
                <c:ptCount val="1"/>
                <c:pt idx="0">
                  <c:v>2,2</c:v>
                </c:pt>
              </c:strCache>
            </c:strRef>
          </c:tx>
          <c:marker>
            <c:symbol val="none"/>
          </c:marker>
          <c:xVal>
            <c:numRef>
              <c:f>'Curves (Outdoor)'!$AB$24:$AB$262</c:f>
              <c:numCache>
                <c:formatCode>General</c:formatCode>
                <c:ptCount val="239"/>
                <c:pt idx="1">
                  <c:v>9.3860950000000005E-3</c:v>
                </c:pt>
                <c:pt idx="2">
                  <c:v>0.155809173</c:v>
                </c:pt>
                <c:pt idx="3">
                  <c:v>0.30035503200000002</c:v>
                </c:pt>
                <c:pt idx="4">
                  <c:v>0.43176035899999998</c:v>
                </c:pt>
                <c:pt idx="5">
                  <c:v>0.57818343699999997</c:v>
                </c:pt>
                <c:pt idx="6">
                  <c:v>0.72272929600000002</c:v>
                </c:pt>
                <c:pt idx="7">
                  <c:v>0.85413462200000001</c:v>
                </c:pt>
                <c:pt idx="8">
                  <c:v>0.99868048200000004</c:v>
                </c:pt>
                <c:pt idx="9">
                  <c:v>1.130085808</c:v>
                </c:pt>
                <c:pt idx="10">
                  <c:v>1.276508886</c:v>
                </c:pt>
                <c:pt idx="11">
                  <c:v>1.4229319650000001</c:v>
                </c:pt>
                <c:pt idx="12">
                  <c:v>1.5693550430000001</c:v>
                </c:pt>
                <c:pt idx="13">
                  <c:v>1.715778121</c:v>
                </c:pt>
                <c:pt idx="14">
                  <c:v>1.8471834469999999</c:v>
                </c:pt>
                <c:pt idx="15">
                  <c:v>1.9936065249999999</c:v>
                </c:pt>
                <c:pt idx="16">
                  <c:v>2.140029604</c:v>
                </c:pt>
                <c:pt idx="17">
                  <c:v>2.2864526820000002</c:v>
                </c:pt>
                <c:pt idx="18">
                  <c:v>2.4328757599999999</c:v>
                </c:pt>
                <c:pt idx="19">
                  <c:v>2.5792988380000001</c:v>
                </c:pt>
                <c:pt idx="20">
                  <c:v>2.7257219159999999</c:v>
                </c:pt>
                <c:pt idx="21">
                  <c:v>2.8721449940000001</c:v>
                </c:pt>
                <c:pt idx="22">
                  <c:v>3.0185680719999999</c:v>
                </c:pt>
                <c:pt idx="23">
                  <c:v>3.1499733989999998</c:v>
                </c:pt>
                <c:pt idx="24">
                  <c:v>3.296396477</c:v>
                </c:pt>
                <c:pt idx="25">
                  <c:v>3.4428195549999998</c:v>
                </c:pt>
                <c:pt idx="26">
                  <c:v>3.589242633</c:v>
                </c:pt>
                <c:pt idx="27">
                  <c:v>3.7356657119999999</c:v>
                </c:pt>
                <c:pt idx="28">
                  <c:v>3.8670710380000002</c:v>
                </c:pt>
                <c:pt idx="29">
                  <c:v>4.0134941160000004</c:v>
                </c:pt>
                <c:pt idx="30">
                  <c:v>4.1599171940000002</c:v>
                </c:pt>
                <c:pt idx="31">
                  <c:v>4.2913225209999997</c:v>
                </c:pt>
                <c:pt idx="32">
                  <c:v>4.4358683799999996</c:v>
                </c:pt>
                <c:pt idx="33">
                  <c:v>4.567273707</c:v>
                </c:pt>
                <c:pt idx="34">
                  <c:v>4.7136967849999998</c:v>
                </c:pt>
                <c:pt idx="35">
                  <c:v>4.8451021110000001</c:v>
                </c:pt>
                <c:pt idx="36">
                  <c:v>4.9915251889999999</c:v>
                </c:pt>
                <c:pt idx="37">
                  <c:v>5.1229305160000003</c:v>
                </c:pt>
                <c:pt idx="38">
                  <c:v>5.269353594</c:v>
                </c:pt>
                <c:pt idx="39">
                  <c:v>5.4007589210000004</c:v>
                </c:pt>
                <c:pt idx="40">
                  <c:v>5.5471819990000002</c:v>
                </c:pt>
                <c:pt idx="41">
                  <c:v>5.6785873249999996</c:v>
                </c:pt>
                <c:pt idx="42">
                  <c:v>5.809992652</c:v>
                </c:pt>
                <c:pt idx="43">
                  <c:v>5.9564157299999998</c:v>
                </c:pt>
                <c:pt idx="44">
                  <c:v>6.1028388079999996</c:v>
                </c:pt>
                <c:pt idx="45">
                  <c:v>6.2492618860000002</c:v>
                </c:pt>
                <c:pt idx="46">
                  <c:v>6.395684964</c:v>
                </c:pt>
                <c:pt idx="47">
                  <c:v>6.5270902910000004</c:v>
                </c:pt>
                <c:pt idx="48">
                  <c:v>6.6735133690000001</c:v>
                </c:pt>
                <c:pt idx="49">
                  <c:v>6.8199364469999999</c:v>
                </c:pt>
                <c:pt idx="50">
                  <c:v>6.9663595249999997</c:v>
                </c:pt>
                <c:pt idx="51">
                  <c:v>7.1127826040000004</c:v>
                </c:pt>
                <c:pt idx="52">
                  <c:v>7.2441879299999998</c:v>
                </c:pt>
                <c:pt idx="53">
                  <c:v>7.3906110079999996</c:v>
                </c:pt>
                <c:pt idx="54">
                  <c:v>7.5370340860000002</c:v>
                </c:pt>
                <c:pt idx="55">
                  <c:v>7.6684394129999998</c:v>
                </c:pt>
                <c:pt idx="56">
                  <c:v>7.8148624910000004</c:v>
                </c:pt>
                <c:pt idx="57">
                  <c:v>7.9462678179999999</c:v>
                </c:pt>
                <c:pt idx="58">
                  <c:v>8.0776731440000002</c:v>
                </c:pt>
                <c:pt idx="59">
                  <c:v>8.224096222</c:v>
                </c:pt>
                <c:pt idx="60">
                  <c:v>8.3705192999999998</c:v>
                </c:pt>
                <c:pt idx="61">
                  <c:v>8.5019246269999993</c:v>
                </c:pt>
                <c:pt idx="62">
                  <c:v>8.6483477050000008</c:v>
                </c:pt>
                <c:pt idx="63">
                  <c:v>8.7947707830000006</c:v>
                </c:pt>
                <c:pt idx="64">
                  <c:v>8.9411938610000004</c:v>
                </c:pt>
                <c:pt idx="65">
                  <c:v>9.0876169400000002</c:v>
                </c:pt>
                <c:pt idx="66">
                  <c:v>9.2190222659999996</c:v>
                </c:pt>
                <c:pt idx="67">
                  <c:v>9.3504275929999991</c:v>
                </c:pt>
                <c:pt idx="68">
                  <c:v>9.4968506710000007</c:v>
                </c:pt>
                <c:pt idx="69">
                  <c:v>9.6432737490000004</c:v>
                </c:pt>
                <c:pt idx="70">
                  <c:v>9.7896968270000002</c:v>
                </c:pt>
                <c:pt idx="71">
                  <c:v>9.9211021539999997</c:v>
                </c:pt>
                <c:pt idx="72">
                  <c:v>10.067525229999999</c:v>
                </c:pt>
                <c:pt idx="73">
                  <c:v>10.213948309999999</c:v>
                </c:pt>
                <c:pt idx="74">
                  <c:v>10.35849417</c:v>
                </c:pt>
                <c:pt idx="75">
                  <c:v>10.4898995</c:v>
                </c:pt>
                <c:pt idx="76">
                  <c:v>10.636322570000001</c:v>
                </c:pt>
                <c:pt idx="77">
                  <c:v>10.782745650000001</c:v>
                </c:pt>
                <c:pt idx="78">
                  <c:v>10.929168730000001</c:v>
                </c:pt>
                <c:pt idx="79">
                  <c:v>11.07371459</c:v>
                </c:pt>
                <c:pt idx="80">
                  <c:v>11.20511992</c:v>
                </c:pt>
                <c:pt idx="81">
                  <c:v>11.35154299</c:v>
                </c:pt>
                <c:pt idx="82">
                  <c:v>11.49796607</c:v>
                </c:pt>
                <c:pt idx="83">
                  <c:v>11.64438915</c:v>
                </c:pt>
                <c:pt idx="84">
                  <c:v>11.788935009999999</c:v>
                </c:pt>
                <c:pt idx="85">
                  <c:v>11.935358089999999</c:v>
                </c:pt>
                <c:pt idx="86">
                  <c:v>12.081781169999999</c:v>
                </c:pt>
                <c:pt idx="87">
                  <c:v>12.22820424</c:v>
                </c:pt>
                <c:pt idx="88">
                  <c:v>12.37462732</c:v>
                </c:pt>
                <c:pt idx="89">
                  <c:v>12.5210504</c:v>
                </c:pt>
                <c:pt idx="90">
                  <c:v>12.665596259999999</c:v>
                </c:pt>
                <c:pt idx="91">
                  <c:v>12.797001590000001</c:v>
                </c:pt>
                <c:pt idx="92">
                  <c:v>12.94342466</c:v>
                </c:pt>
                <c:pt idx="93">
                  <c:v>13.087970520000001</c:v>
                </c:pt>
                <c:pt idx="94">
                  <c:v>13.21937585</c:v>
                </c:pt>
                <c:pt idx="95">
                  <c:v>13.36392171</c:v>
                </c:pt>
                <c:pt idx="96">
                  <c:v>13.495327039999999</c:v>
                </c:pt>
                <c:pt idx="97">
                  <c:v>13.639872889999999</c:v>
                </c:pt>
                <c:pt idx="98">
                  <c:v>13.786295969999999</c:v>
                </c:pt>
                <c:pt idx="99">
                  <c:v>13.93084183</c:v>
                </c:pt>
                <c:pt idx="100">
                  <c:v>14.07726491</c:v>
                </c:pt>
                <c:pt idx="101">
                  <c:v>14.22368799</c:v>
                </c:pt>
                <c:pt idx="102">
                  <c:v>14.368233849999999</c:v>
                </c:pt>
                <c:pt idx="103">
                  <c:v>14.510902489999999</c:v>
                </c:pt>
                <c:pt idx="104">
                  <c:v>14.65544835</c:v>
                </c:pt>
                <c:pt idx="105">
                  <c:v>14.79811699</c:v>
                </c:pt>
                <c:pt idx="106">
                  <c:v>14.940785630000001</c:v>
                </c:pt>
                <c:pt idx="107">
                  <c:v>15.083454270000001</c:v>
                </c:pt>
                <c:pt idx="108">
                  <c:v>15.22424569</c:v>
                </c:pt>
                <c:pt idx="109">
                  <c:v>15.365037109999999</c:v>
                </c:pt>
                <c:pt idx="110">
                  <c:v>15.50582853</c:v>
                </c:pt>
                <c:pt idx="111">
                  <c:v>15.64661995</c:v>
                </c:pt>
                <c:pt idx="112">
                  <c:v>15.785534159999999</c:v>
                </c:pt>
                <c:pt idx="113">
                  <c:v>15.92444836</c:v>
                </c:pt>
                <c:pt idx="114">
                  <c:v>16.061485340000001</c:v>
                </c:pt>
                <c:pt idx="115">
                  <c:v>16.198522319999999</c:v>
                </c:pt>
                <c:pt idx="116">
                  <c:v>16.33368209</c:v>
                </c:pt>
                <c:pt idx="117">
                  <c:v>16.46696463</c:v>
                </c:pt>
                <c:pt idx="118">
                  <c:v>16.598369959999999</c:v>
                </c:pt>
                <c:pt idx="119">
                  <c:v>16.729775289999999</c:v>
                </c:pt>
                <c:pt idx="120">
                  <c:v>16.87432115</c:v>
                </c:pt>
                <c:pt idx="121">
                  <c:v>17.015112569999999</c:v>
                </c:pt>
                <c:pt idx="122">
                  <c:v>17.155903989999999</c:v>
                </c:pt>
                <c:pt idx="123">
                  <c:v>17.29294097</c:v>
                </c:pt>
                <c:pt idx="124">
                  <c:v>17.428100740000001</c:v>
                </c:pt>
                <c:pt idx="125">
                  <c:v>17.563260499999998</c:v>
                </c:pt>
                <c:pt idx="126">
                  <c:v>17.694665830000002</c:v>
                </c:pt>
                <c:pt idx="127">
                  <c:v>17.835457250000001</c:v>
                </c:pt>
                <c:pt idx="128">
                  <c:v>17.97437145</c:v>
                </c:pt>
                <c:pt idx="129">
                  <c:v>18.111408430000001</c:v>
                </c:pt>
                <c:pt idx="130">
                  <c:v>18.242813760000001</c:v>
                </c:pt>
                <c:pt idx="131">
                  <c:v>18.38360518</c:v>
                </c:pt>
                <c:pt idx="132">
                  <c:v>18.520642169999999</c:v>
                </c:pt>
                <c:pt idx="133">
                  <c:v>18.653924709999998</c:v>
                </c:pt>
                <c:pt idx="134">
                  <c:v>18.794716130000001</c:v>
                </c:pt>
                <c:pt idx="135">
                  <c:v>18.929875899999999</c:v>
                </c:pt>
                <c:pt idx="136">
                  <c:v>19.068790100000001</c:v>
                </c:pt>
                <c:pt idx="137">
                  <c:v>19.202072650000002</c:v>
                </c:pt>
                <c:pt idx="138">
                  <c:v>19.339109629999999</c:v>
                </c:pt>
                <c:pt idx="139">
                  <c:v>19.470514949999998</c:v>
                </c:pt>
                <c:pt idx="140">
                  <c:v>19.603797499999999</c:v>
                </c:pt>
                <c:pt idx="141">
                  <c:v>19.738957259999999</c:v>
                </c:pt>
                <c:pt idx="142">
                  <c:v>19.874117030000001</c:v>
                </c:pt>
                <c:pt idx="143">
                  <c:v>20.009276790000001</c:v>
                </c:pt>
                <c:pt idx="144">
                  <c:v>20.142559339999998</c:v>
                </c:pt>
                <c:pt idx="145">
                  <c:v>20.277719099999999</c:v>
                </c:pt>
                <c:pt idx="146">
                  <c:v>20.409124429999999</c:v>
                </c:pt>
                <c:pt idx="147">
                  <c:v>20.544284189999999</c:v>
                </c:pt>
                <c:pt idx="148">
                  <c:v>20.675689519999999</c:v>
                </c:pt>
                <c:pt idx="149">
                  <c:v>20.807094849999999</c:v>
                </c:pt>
                <c:pt idx="150">
                  <c:v>20.938500170000001</c:v>
                </c:pt>
                <c:pt idx="151">
                  <c:v>21.071782720000002</c:v>
                </c:pt>
                <c:pt idx="152">
                  <c:v>21.205065269999999</c:v>
                </c:pt>
                <c:pt idx="153">
                  <c:v>21.336470590000001</c:v>
                </c:pt>
                <c:pt idx="154">
                  <c:v>21.467875920000001</c:v>
                </c:pt>
                <c:pt idx="155">
                  <c:v>21.59928124</c:v>
                </c:pt>
                <c:pt idx="156">
                  <c:v>21.73068657</c:v>
                </c:pt>
                <c:pt idx="157">
                  <c:v>21.862091899999999</c:v>
                </c:pt>
                <c:pt idx="158">
                  <c:v>21.993497219999998</c:v>
                </c:pt>
                <c:pt idx="159">
                  <c:v>22.124902550000002</c:v>
                </c:pt>
                <c:pt idx="160">
                  <c:v>22.256307880000001</c:v>
                </c:pt>
                <c:pt idx="161">
                  <c:v>22.3877132</c:v>
                </c:pt>
                <c:pt idx="162">
                  <c:v>22.51911853</c:v>
                </c:pt>
                <c:pt idx="163">
                  <c:v>22.65052386</c:v>
                </c:pt>
                <c:pt idx="164">
                  <c:v>22.781929179999999</c:v>
                </c:pt>
                <c:pt idx="165">
                  <c:v>22.913334509999999</c:v>
                </c:pt>
                <c:pt idx="166">
                  <c:v>23.044739839999998</c:v>
                </c:pt>
                <c:pt idx="167">
                  <c:v>23.176145160000001</c:v>
                </c:pt>
                <c:pt idx="168">
                  <c:v>23.307550490000001</c:v>
                </c:pt>
                <c:pt idx="169">
                  <c:v>23.43895582</c:v>
                </c:pt>
                <c:pt idx="170">
                  <c:v>23.570361139999999</c:v>
                </c:pt>
                <c:pt idx="171">
                  <c:v>23.701766469999999</c:v>
                </c:pt>
                <c:pt idx="172">
                  <c:v>23.833171799999999</c:v>
                </c:pt>
                <c:pt idx="173">
                  <c:v>23.964577120000001</c:v>
                </c:pt>
                <c:pt idx="174">
                  <c:v>24.095982450000001</c:v>
                </c:pt>
                <c:pt idx="175">
                  <c:v>24.227387780000001</c:v>
                </c:pt>
                <c:pt idx="176">
                  <c:v>24.3587931</c:v>
                </c:pt>
                <c:pt idx="177">
                  <c:v>24.49019843</c:v>
                </c:pt>
                <c:pt idx="178">
                  <c:v>24.621603759999999</c:v>
                </c:pt>
                <c:pt idx="179">
                  <c:v>24.753009080000002</c:v>
                </c:pt>
                <c:pt idx="180">
                  <c:v>24.884414410000002</c:v>
                </c:pt>
                <c:pt idx="181">
                  <c:v>25.01581973</c:v>
                </c:pt>
                <c:pt idx="182">
                  <c:v>25.14722506</c:v>
                </c:pt>
                <c:pt idx="183">
                  <c:v>25.27863039</c:v>
                </c:pt>
                <c:pt idx="184">
                  <c:v>25.410035709999999</c:v>
                </c:pt>
                <c:pt idx="185">
                  <c:v>25.541441039999999</c:v>
                </c:pt>
                <c:pt idx="186">
                  <c:v>25.672846369999998</c:v>
                </c:pt>
                <c:pt idx="187">
                  <c:v>25.804251690000001</c:v>
                </c:pt>
                <c:pt idx="188">
                  <c:v>25.935657020000001</c:v>
                </c:pt>
                <c:pt idx="189">
                  <c:v>26.06706235</c:v>
                </c:pt>
                <c:pt idx="190">
                  <c:v>26.198467669999999</c:v>
                </c:pt>
                <c:pt idx="191">
                  <c:v>26.329872999999999</c:v>
                </c:pt>
                <c:pt idx="192">
                  <c:v>26.461278329999999</c:v>
                </c:pt>
                <c:pt idx="193">
                  <c:v>26.592683650000001</c:v>
                </c:pt>
                <c:pt idx="194">
                  <c:v>26.724088980000001</c:v>
                </c:pt>
                <c:pt idx="195">
                  <c:v>26.855494310000001</c:v>
                </c:pt>
                <c:pt idx="196">
                  <c:v>26.98689963</c:v>
                </c:pt>
                <c:pt idx="197">
                  <c:v>27.11830496</c:v>
                </c:pt>
                <c:pt idx="198">
                  <c:v>27.249710289999999</c:v>
                </c:pt>
                <c:pt idx="199">
                  <c:v>27.381115609999998</c:v>
                </c:pt>
                <c:pt idx="200">
                  <c:v>27.512520940000002</c:v>
                </c:pt>
                <c:pt idx="201">
                  <c:v>27.643926270000001</c:v>
                </c:pt>
                <c:pt idx="202">
                  <c:v>27.77533159</c:v>
                </c:pt>
                <c:pt idx="203">
                  <c:v>27.90673692</c:v>
                </c:pt>
                <c:pt idx="204">
                  <c:v>28.03814225</c:v>
                </c:pt>
                <c:pt idx="205">
                  <c:v>28.169547569999999</c:v>
                </c:pt>
                <c:pt idx="206">
                  <c:v>28.300952899999999</c:v>
                </c:pt>
                <c:pt idx="207">
                  <c:v>28.432358220000001</c:v>
                </c:pt>
                <c:pt idx="208">
                  <c:v>28.563763550000001</c:v>
                </c:pt>
                <c:pt idx="209">
                  <c:v>28.695168880000001</c:v>
                </c:pt>
                <c:pt idx="210">
                  <c:v>28.8265742</c:v>
                </c:pt>
                <c:pt idx="211">
                  <c:v>28.957979529999999</c:v>
                </c:pt>
                <c:pt idx="212">
                  <c:v>29.089384859999999</c:v>
                </c:pt>
                <c:pt idx="213">
                  <c:v>29.220790180000002</c:v>
                </c:pt>
                <c:pt idx="214">
                  <c:v>29.352195510000001</c:v>
                </c:pt>
                <c:pt idx="215">
                  <c:v>29.483600840000001</c:v>
                </c:pt>
                <c:pt idx="216">
                  <c:v>29.61500616</c:v>
                </c:pt>
                <c:pt idx="217">
                  <c:v>29.74641149</c:v>
                </c:pt>
                <c:pt idx="218">
                  <c:v>29.87781682</c:v>
                </c:pt>
                <c:pt idx="219">
                  <c:v>30.009222139999999</c:v>
                </c:pt>
                <c:pt idx="220">
                  <c:v>30.140627469999998</c:v>
                </c:pt>
                <c:pt idx="221">
                  <c:v>30.272032800000002</c:v>
                </c:pt>
                <c:pt idx="222">
                  <c:v>30.403438120000001</c:v>
                </c:pt>
                <c:pt idx="223">
                  <c:v>30.53484345</c:v>
                </c:pt>
                <c:pt idx="224">
                  <c:v>30.66624878</c:v>
                </c:pt>
                <c:pt idx="225">
                  <c:v>30.797654099999999</c:v>
                </c:pt>
                <c:pt idx="226">
                  <c:v>30.929059429999999</c:v>
                </c:pt>
                <c:pt idx="227">
                  <c:v>31.060464759999999</c:v>
                </c:pt>
                <c:pt idx="228">
                  <c:v>31.191870080000001</c:v>
                </c:pt>
                <c:pt idx="229">
                  <c:v>31.323275410000001</c:v>
                </c:pt>
                <c:pt idx="230">
                  <c:v>31.454680740000001</c:v>
                </c:pt>
              </c:numCache>
            </c:numRef>
          </c:xVal>
          <c:yVal>
            <c:numRef>
              <c:f>'Curves (Outdoor)'!$AA$24:$AA$262</c:f>
              <c:numCache>
                <c:formatCode>General</c:formatCode>
                <c:ptCount val="239"/>
                <c:pt idx="1">
                  <c:v>9.3213958330000004</c:v>
                </c:pt>
                <c:pt idx="2">
                  <c:v>9.3207821390000003</c:v>
                </c:pt>
                <c:pt idx="3">
                  <c:v>9.3201684450000002</c:v>
                </c:pt>
                <c:pt idx="4">
                  <c:v>9.3201684450000002</c:v>
                </c:pt>
                <c:pt idx="5">
                  <c:v>9.3201684450000002</c:v>
                </c:pt>
                <c:pt idx="6">
                  <c:v>9.3201684450000002</c:v>
                </c:pt>
                <c:pt idx="7">
                  <c:v>9.3195547510000001</c:v>
                </c:pt>
                <c:pt idx="8">
                  <c:v>9.3195547510000001</c:v>
                </c:pt>
                <c:pt idx="9">
                  <c:v>9.3195547510000001</c:v>
                </c:pt>
                <c:pt idx="10">
                  <c:v>9.3195547510000001</c:v>
                </c:pt>
                <c:pt idx="11">
                  <c:v>9.318941057</c:v>
                </c:pt>
                <c:pt idx="12">
                  <c:v>9.3183273639999999</c:v>
                </c:pt>
                <c:pt idx="13">
                  <c:v>9.3177136699999998</c:v>
                </c:pt>
                <c:pt idx="14">
                  <c:v>9.3177136699999998</c:v>
                </c:pt>
                <c:pt idx="15">
                  <c:v>9.3177136699999998</c:v>
                </c:pt>
                <c:pt idx="16">
                  <c:v>9.3170999759999997</c:v>
                </c:pt>
                <c:pt idx="17">
                  <c:v>9.3164862819999996</c:v>
                </c:pt>
                <c:pt idx="18">
                  <c:v>9.3164862819999996</c:v>
                </c:pt>
                <c:pt idx="19">
                  <c:v>9.3164862819999996</c:v>
                </c:pt>
                <c:pt idx="20">
                  <c:v>9.3158725879999995</c:v>
                </c:pt>
                <c:pt idx="21">
                  <c:v>9.3152588939999994</c:v>
                </c:pt>
                <c:pt idx="22">
                  <c:v>9.3152588939999994</c:v>
                </c:pt>
                <c:pt idx="23">
                  <c:v>9.3152588939999994</c:v>
                </c:pt>
                <c:pt idx="24">
                  <c:v>9.3146452009999994</c:v>
                </c:pt>
                <c:pt idx="25">
                  <c:v>9.3140315069999993</c:v>
                </c:pt>
                <c:pt idx="26">
                  <c:v>9.3140315069999993</c:v>
                </c:pt>
                <c:pt idx="27">
                  <c:v>9.3140315069999993</c:v>
                </c:pt>
                <c:pt idx="28">
                  <c:v>9.3140315069999993</c:v>
                </c:pt>
                <c:pt idx="29">
                  <c:v>9.3134178129999992</c:v>
                </c:pt>
                <c:pt idx="30">
                  <c:v>9.3128041190000008</c:v>
                </c:pt>
                <c:pt idx="31">
                  <c:v>9.3128041190000008</c:v>
                </c:pt>
                <c:pt idx="32">
                  <c:v>9.3128041190000008</c:v>
                </c:pt>
                <c:pt idx="33">
                  <c:v>9.3128041190000008</c:v>
                </c:pt>
                <c:pt idx="34">
                  <c:v>9.3121904250000007</c:v>
                </c:pt>
                <c:pt idx="35">
                  <c:v>9.3115767310000006</c:v>
                </c:pt>
                <c:pt idx="36">
                  <c:v>9.3115767310000006</c:v>
                </c:pt>
                <c:pt idx="37">
                  <c:v>9.3109630370000005</c:v>
                </c:pt>
                <c:pt idx="38">
                  <c:v>9.3109630370000005</c:v>
                </c:pt>
                <c:pt idx="39">
                  <c:v>9.3103493440000005</c:v>
                </c:pt>
                <c:pt idx="40">
                  <c:v>9.3097356500000004</c:v>
                </c:pt>
                <c:pt idx="41">
                  <c:v>9.3091219560000003</c:v>
                </c:pt>
                <c:pt idx="42">
                  <c:v>9.3097356500000004</c:v>
                </c:pt>
                <c:pt idx="43">
                  <c:v>9.3091219560000003</c:v>
                </c:pt>
                <c:pt idx="44">
                  <c:v>9.3085082620000001</c:v>
                </c:pt>
                <c:pt idx="45">
                  <c:v>9.307894568</c:v>
                </c:pt>
                <c:pt idx="46">
                  <c:v>9.307894568</c:v>
                </c:pt>
                <c:pt idx="47">
                  <c:v>9.307894568</c:v>
                </c:pt>
                <c:pt idx="48">
                  <c:v>9.307894568</c:v>
                </c:pt>
                <c:pt idx="49">
                  <c:v>9.3072808739999999</c:v>
                </c:pt>
                <c:pt idx="50">
                  <c:v>9.3066671799999998</c:v>
                </c:pt>
                <c:pt idx="51">
                  <c:v>9.3066671799999998</c:v>
                </c:pt>
                <c:pt idx="52">
                  <c:v>9.3066671799999998</c:v>
                </c:pt>
                <c:pt idx="53">
                  <c:v>9.3060534869999998</c:v>
                </c:pt>
                <c:pt idx="54">
                  <c:v>9.3054397929999997</c:v>
                </c:pt>
                <c:pt idx="55">
                  <c:v>9.3048260989999996</c:v>
                </c:pt>
                <c:pt idx="56">
                  <c:v>9.3048260989999996</c:v>
                </c:pt>
                <c:pt idx="57">
                  <c:v>9.3048260989999996</c:v>
                </c:pt>
                <c:pt idx="58">
                  <c:v>9.3035987109999994</c:v>
                </c:pt>
                <c:pt idx="59">
                  <c:v>9.3029850169999992</c:v>
                </c:pt>
                <c:pt idx="60">
                  <c:v>9.3029850169999992</c:v>
                </c:pt>
                <c:pt idx="61">
                  <c:v>9.3029850169999992</c:v>
                </c:pt>
                <c:pt idx="62">
                  <c:v>9.3023713239999992</c:v>
                </c:pt>
                <c:pt idx="63">
                  <c:v>9.3011439360000008</c:v>
                </c:pt>
                <c:pt idx="64">
                  <c:v>9.3005302420000007</c:v>
                </c:pt>
                <c:pt idx="65">
                  <c:v>9.3005302420000007</c:v>
                </c:pt>
                <c:pt idx="66">
                  <c:v>9.2999165480000006</c:v>
                </c:pt>
                <c:pt idx="67">
                  <c:v>9.2993028540000005</c:v>
                </c:pt>
                <c:pt idx="68">
                  <c:v>9.2980754670000003</c:v>
                </c:pt>
                <c:pt idx="69">
                  <c:v>9.2974617730000002</c:v>
                </c:pt>
                <c:pt idx="70">
                  <c:v>9.2968480790000001</c:v>
                </c:pt>
                <c:pt idx="71">
                  <c:v>9.2968480790000001</c:v>
                </c:pt>
                <c:pt idx="72">
                  <c:v>9.296234385</c:v>
                </c:pt>
                <c:pt idx="73">
                  <c:v>9.2950069969999998</c:v>
                </c:pt>
                <c:pt idx="74">
                  <c:v>9.2937796099999996</c:v>
                </c:pt>
                <c:pt idx="75">
                  <c:v>9.2931659159999995</c:v>
                </c:pt>
                <c:pt idx="76">
                  <c:v>9.2925522219999994</c:v>
                </c:pt>
                <c:pt idx="77">
                  <c:v>9.2907111400000009</c:v>
                </c:pt>
                <c:pt idx="78">
                  <c:v>9.2894837530000007</c:v>
                </c:pt>
                <c:pt idx="79">
                  <c:v>9.2876426710000004</c:v>
                </c:pt>
                <c:pt idx="80">
                  <c:v>9.2870289770000003</c:v>
                </c:pt>
                <c:pt idx="81">
                  <c:v>9.2858015900000002</c:v>
                </c:pt>
                <c:pt idx="82">
                  <c:v>9.2839605079999998</c:v>
                </c:pt>
                <c:pt idx="83">
                  <c:v>9.2815057329999995</c:v>
                </c:pt>
                <c:pt idx="84">
                  <c:v>9.2802783449999993</c:v>
                </c:pt>
                <c:pt idx="85">
                  <c:v>9.2784372640000008</c:v>
                </c:pt>
                <c:pt idx="86">
                  <c:v>9.2759824880000004</c:v>
                </c:pt>
                <c:pt idx="87">
                  <c:v>9.273527713</c:v>
                </c:pt>
                <c:pt idx="88">
                  <c:v>9.2723003249999998</c:v>
                </c:pt>
                <c:pt idx="89">
                  <c:v>9.2704592439999995</c:v>
                </c:pt>
                <c:pt idx="90">
                  <c:v>9.2680044680000009</c:v>
                </c:pt>
                <c:pt idx="91">
                  <c:v>9.2661633870000006</c:v>
                </c:pt>
                <c:pt idx="92">
                  <c:v>9.2643223050000003</c:v>
                </c:pt>
                <c:pt idx="93">
                  <c:v>9.26186753</c:v>
                </c:pt>
                <c:pt idx="94">
                  <c:v>9.2600264479999996</c:v>
                </c:pt>
                <c:pt idx="95">
                  <c:v>9.2575716729999993</c:v>
                </c:pt>
                <c:pt idx="96">
                  <c:v>9.2551168970000006</c:v>
                </c:pt>
                <c:pt idx="97">
                  <c:v>9.2526621220000003</c:v>
                </c:pt>
                <c:pt idx="98">
                  <c:v>9.2489799589999997</c:v>
                </c:pt>
                <c:pt idx="99">
                  <c:v>9.2452977959999991</c:v>
                </c:pt>
                <c:pt idx="100">
                  <c:v>9.2403882450000001</c:v>
                </c:pt>
                <c:pt idx="101">
                  <c:v>9.2342513069999992</c:v>
                </c:pt>
                <c:pt idx="102">
                  <c:v>9.2262732869999997</c:v>
                </c:pt>
                <c:pt idx="103">
                  <c:v>9.217067879</c:v>
                </c:pt>
                <c:pt idx="104">
                  <c:v>9.205407696</c:v>
                </c:pt>
                <c:pt idx="105">
                  <c:v>9.1906790439999995</c:v>
                </c:pt>
                <c:pt idx="106">
                  <c:v>9.1741093100000004</c:v>
                </c:pt>
                <c:pt idx="107">
                  <c:v>9.1556984939999992</c:v>
                </c:pt>
                <c:pt idx="108">
                  <c:v>9.1348329039999996</c:v>
                </c:pt>
                <c:pt idx="109">
                  <c:v>9.1108988439999994</c:v>
                </c:pt>
                <c:pt idx="110">
                  <c:v>9.0845100080000005</c:v>
                </c:pt>
                <c:pt idx="111">
                  <c:v>9.0556663969999995</c:v>
                </c:pt>
                <c:pt idx="112">
                  <c:v>9.024368011</c:v>
                </c:pt>
                <c:pt idx="113">
                  <c:v>8.9900011559999999</c:v>
                </c:pt>
                <c:pt idx="114">
                  <c:v>8.9519521369999993</c:v>
                </c:pt>
                <c:pt idx="115">
                  <c:v>8.9102209559999999</c:v>
                </c:pt>
                <c:pt idx="116">
                  <c:v>8.866034999</c:v>
                </c:pt>
                <c:pt idx="117">
                  <c:v>8.8175531849999995</c:v>
                </c:pt>
                <c:pt idx="118">
                  <c:v>8.7647755140000001</c:v>
                </c:pt>
                <c:pt idx="119">
                  <c:v>8.707701986</c:v>
                </c:pt>
                <c:pt idx="120">
                  <c:v>8.639581969</c:v>
                </c:pt>
                <c:pt idx="121">
                  <c:v>8.5665524019999992</c:v>
                </c:pt>
                <c:pt idx="122">
                  <c:v>8.4879995889999993</c:v>
                </c:pt>
                <c:pt idx="123">
                  <c:v>8.4033098390000003</c:v>
                </c:pt>
                <c:pt idx="124">
                  <c:v>8.3137105370000004</c:v>
                </c:pt>
                <c:pt idx="125">
                  <c:v>8.2192016849999998</c:v>
                </c:pt>
                <c:pt idx="126">
                  <c:v>8.1191695880000001</c:v>
                </c:pt>
                <c:pt idx="127">
                  <c:v>8.0019540629999995</c:v>
                </c:pt>
                <c:pt idx="128">
                  <c:v>7.8792152939999998</c:v>
                </c:pt>
                <c:pt idx="129">
                  <c:v>7.7515669740000002</c:v>
                </c:pt>
                <c:pt idx="130">
                  <c:v>7.6171680210000003</c:v>
                </c:pt>
                <c:pt idx="131">
                  <c:v>7.4643582540000004</c:v>
                </c:pt>
                <c:pt idx="132">
                  <c:v>7.3072526289999997</c:v>
                </c:pt>
                <c:pt idx="133">
                  <c:v>7.14462376</c:v>
                </c:pt>
                <c:pt idx="134">
                  <c:v>6.963584075</c:v>
                </c:pt>
                <c:pt idx="135">
                  <c:v>6.7788622270000003</c:v>
                </c:pt>
                <c:pt idx="136">
                  <c:v>6.5757295640000004</c:v>
                </c:pt>
                <c:pt idx="137">
                  <c:v>6.3695284320000001</c:v>
                </c:pt>
                <c:pt idx="138">
                  <c:v>6.1467575649999997</c:v>
                </c:pt>
                <c:pt idx="139">
                  <c:v>5.9233730050000002</c:v>
                </c:pt>
                <c:pt idx="140">
                  <c:v>5.6858734870000003</c:v>
                </c:pt>
                <c:pt idx="141">
                  <c:v>5.435486397</c:v>
                </c:pt>
                <c:pt idx="142">
                  <c:v>5.1728254309999997</c:v>
                </c:pt>
                <c:pt idx="143">
                  <c:v>4.9015727509999998</c:v>
                </c:pt>
                <c:pt idx="144">
                  <c:v>4.6235694389999997</c:v>
                </c:pt>
                <c:pt idx="145">
                  <c:v>4.3289963919999996</c:v>
                </c:pt>
                <c:pt idx="146">
                  <c:v>4.0331959580000003</c:v>
                </c:pt>
                <c:pt idx="147">
                  <c:v>3.7177573210000001</c:v>
                </c:pt>
                <c:pt idx="148">
                  <c:v>3.3980228270000001</c:v>
                </c:pt>
                <c:pt idx="149">
                  <c:v>3.0703103129999998</c:v>
                </c:pt>
                <c:pt idx="150">
                  <c:v>2.7352334730000001</c:v>
                </c:pt>
                <c:pt idx="151">
                  <c:v>2.3854279809999999</c:v>
                </c:pt>
                <c:pt idx="152">
                  <c:v>2.0368498759999998</c:v>
                </c:pt>
                <c:pt idx="153">
                  <c:v>1.6704746500000001</c:v>
                </c:pt>
                <c:pt idx="154">
                  <c:v>1.3126911370000001</c:v>
                </c:pt>
                <c:pt idx="155">
                  <c:v>0.96043087000000005</c:v>
                </c:pt>
                <c:pt idx="156">
                  <c:v>0.61246645899999996</c:v>
                </c:pt>
                <c:pt idx="157">
                  <c:v>0.34244116600000002</c:v>
                </c:pt>
                <c:pt idx="158">
                  <c:v>0.27616223099999998</c:v>
                </c:pt>
                <c:pt idx="159">
                  <c:v>0.27309376200000002</c:v>
                </c:pt>
                <c:pt idx="160">
                  <c:v>0.27186637400000002</c:v>
                </c:pt>
                <c:pt idx="161">
                  <c:v>0.27125268000000002</c:v>
                </c:pt>
                <c:pt idx="162">
                  <c:v>0.268797905</c:v>
                </c:pt>
                <c:pt idx="163">
                  <c:v>0.268797905</c:v>
                </c:pt>
                <c:pt idx="164">
                  <c:v>0.26634312900000001</c:v>
                </c:pt>
                <c:pt idx="165">
                  <c:v>0.26572943500000001</c:v>
                </c:pt>
                <c:pt idx="166">
                  <c:v>0.26388835399999999</c:v>
                </c:pt>
                <c:pt idx="167">
                  <c:v>0.26327465999999999</c:v>
                </c:pt>
                <c:pt idx="168">
                  <c:v>0.262047272</c:v>
                </c:pt>
                <c:pt idx="169">
                  <c:v>0.26143357900000003</c:v>
                </c:pt>
                <c:pt idx="170">
                  <c:v>0.25959249699999998</c:v>
                </c:pt>
                <c:pt idx="171">
                  <c:v>0.25836510899999998</c:v>
                </c:pt>
                <c:pt idx="172">
                  <c:v>0.25775141499999998</c:v>
                </c:pt>
                <c:pt idx="173">
                  <c:v>0.25652402800000002</c:v>
                </c:pt>
                <c:pt idx="174">
                  <c:v>0.25591033400000002</c:v>
                </c:pt>
                <c:pt idx="175">
                  <c:v>0.25468294600000002</c:v>
                </c:pt>
                <c:pt idx="176">
                  <c:v>0.253455559</c:v>
                </c:pt>
                <c:pt idx="177">
                  <c:v>0.252228171</c:v>
                </c:pt>
                <c:pt idx="178">
                  <c:v>0.25100078300000001</c:v>
                </c:pt>
                <c:pt idx="179">
                  <c:v>0.24977339500000001</c:v>
                </c:pt>
                <c:pt idx="180">
                  <c:v>0.25038708900000001</c:v>
                </c:pt>
                <c:pt idx="181">
                  <c:v>0.24915970200000001</c:v>
                </c:pt>
                <c:pt idx="182">
                  <c:v>0.24854600800000001</c:v>
                </c:pt>
                <c:pt idx="183">
                  <c:v>0.24731861999999999</c:v>
                </c:pt>
                <c:pt idx="184">
                  <c:v>0.24670492599999999</c:v>
                </c:pt>
                <c:pt idx="185">
                  <c:v>0.24609123199999999</c:v>
                </c:pt>
                <c:pt idx="186">
                  <c:v>0.244863845</c:v>
                </c:pt>
                <c:pt idx="187">
                  <c:v>0.244250151</c:v>
                </c:pt>
                <c:pt idx="188">
                  <c:v>0.243022763</c:v>
                </c:pt>
                <c:pt idx="189">
                  <c:v>0.242409069</c:v>
                </c:pt>
                <c:pt idx="190">
                  <c:v>0.242409069</c:v>
                </c:pt>
                <c:pt idx="191">
                  <c:v>0.24179537500000001</c:v>
                </c:pt>
                <c:pt idx="192">
                  <c:v>0.24118168200000001</c:v>
                </c:pt>
                <c:pt idx="193">
                  <c:v>0.24056798800000001</c:v>
                </c:pt>
                <c:pt idx="194">
                  <c:v>0.23995429400000001</c:v>
                </c:pt>
                <c:pt idx="195">
                  <c:v>0.23872690599999999</c:v>
                </c:pt>
                <c:pt idx="196">
                  <c:v>0.23811321199999999</c:v>
                </c:pt>
                <c:pt idx="197">
                  <c:v>0.23811321199999999</c:v>
                </c:pt>
                <c:pt idx="198">
                  <c:v>0.23688582499999999</c:v>
                </c:pt>
                <c:pt idx="199">
                  <c:v>0.23688582499999999</c:v>
                </c:pt>
                <c:pt idx="200">
                  <c:v>0.235658437</c:v>
                </c:pt>
                <c:pt idx="201">
                  <c:v>0.235658437</c:v>
                </c:pt>
                <c:pt idx="202">
                  <c:v>0.235658437</c:v>
                </c:pt>
                <c:pt idx="203">
                  <c:v>0.235658437</c:v>
                </c:pt>
                <c:pt idx="204">
                  <c:v>0.235044743</c:v>
                </c:pt>
                <c:pt idx="205">
                  <c:v>0.234431049</c:v>
                </c:pt>
                <c:pt idx="206">
                  <c:v>0.233817355</c:v>
                </c:pt>
                <c:pt idx="207">
                  <c:v>0.233817355</c:v>
                </c:pt>
                <c:pt idx="208">
                  <c:v>0.23320366200000001</c:v>
                </c:pt>
                <c:pt idx="209">
                  <c:v>0.23258996800000001</c:v>
                </c:pt>
                <c:pt idx="210">
                  <c:v>0.23258996800000001</c:v>
                </c:pt>
                <c:pt idx="211">
                  <c:v>0.23197627400000001</c:v>
                </c:pt>
                <c:pt idx="212">
                  <c:v>0.23197627400000001</c:v>
                </c:pt>
                <c:pt idx="213">
                  <c:v>0.23074888599999999</c:v>
                </c:pt>
                <c:pt idx="214">
                  <c:v>0.23074888599999999</c:v>
                </c:pt>
                <c:pt idx="215">
                  <c:v>0.23074888599999999</c:v>
                </c:pt>
                <c:pt idx="216">
                  <c:v>0.22952149899999999</c:v>
                </c:pt>
                <c:pt idx="217">
                  <c:v>0.23013519199999999</c:v>
                </c:pt>
                <c:pt idx="218">
                  <c:v>0.22952149899999999</c:v>
                </c:pt>
                <c:pt idx="219">
                  <c:v>0.22952149899999999</c:v>
                </c:pt>
                <c:pt idx="220">
                  <c:v>0.22952149899999999</c:v>
                </c:pt>
                <c:pt idx="221">
                  <c:v>0.22890780499999999</c:v>
                </c:pt>
                <c:pt idx="222">
                  <c:v>0.22890780499999999</c:v>
                </c:pt>
                <c:pt idx="223">
                  <c:v>0.22829411099999999</c:v>
                </c:pt>
                <c:pt idx="224">
                  <c:v>0.22829411099999999</c:v>
                </c:pt>
                <c:pt idx="225">
                  <c:v>0.227680417</c:v>
                </c:pt>
                <c:pt idx="226">
                  <c:v>0.22829411099999999</c:v>
                </c:pt>
                <c:pt idx="227">
                  <c:v>0.227680417</c:v>
                </c:pt>
                <c:pt idx="228">
                  <c:v>0.227066723</c:v>
                </c:pt>
                <c:pt idx="229">
                  <c:v>0.227066723</c:v>
                </c:pt>
                <c:pt idx="230">
                  <c:v>0.227680417</c:v>
                </c:pt>
              </c:numCache>
            </c:numRef>
          </c:yVal>
          <c:smooth val="1"/>
          <c:extLst>
            <c:ext xmlns:c16="http://schemas.microsoft.com/office/drawing/2014/chart" uri="{C3380CC4-5D6E-409C-BE32-E72D297353CC}">
              <c16:uniqueId val="{0000000D-9CBD-4194-A592-D60D92C5EA66}"/>
            </c:ext>
          </c:extLst>
        </c:ser>
        <c:ser>
          <c:idx val="14"/>
          <c:order val="14"/>
          <c:tx>
            <c:strRef>
              <c:f>'Curves (Outdoor)'!$AC$4:$AD$4</c:f>
              <c:strCache>
                <c:ptCount val="1"/>
                <c:pt idx="0">
                  <c:v>2,3</c:v>
                </c:pt>
              </c:strCache>
            </c:strRef>
          </c:tx>
          <c:marker>
            <c:symbol val="none"/>
          </c:marker>
          <c:xVal>
            <c:numRef>
              <c:f>'Curves (Outdoor)'!$AD$24:$AD$263</c:f>
              <c:numCache>
                <c:formatCode>General</c:formatCode>
                <c:ptCount val="240"/>
                <c:pt idx="1">
                  <c:v>0</c:v>
                </c:pt>
                <c:pt idx="2">
                  <c:v>0.14642307800000001</c:v>
                </c:pt>
                <c:pt idx="3">
                  <c:v>0.29284615600000002</c:v>
                </c:pt>
                <c:pt idx="4">
                  <c:v>0.43739201500000002</c:v>
                </c:pt>
                <c:pt idx="5">
                  <c:v>0.56879734199999998</c:v>
                </c:pt>
                <c:pt idx="6">
                  <c:v>0.71522041999999997</c:v>
                </c:pt>
                <c:pt idx="7">
                  <c:v>0.85976627900000002</c:v>
                </c:pt>
                <c:pt idx="8">
                  <c:v>0.99117160599999998</c:v>
                </c:pt>
                <c:pt idx="9">
                  <c:v>1.137594684</c:v>
                </c:pt>
                <c:pt idx="10">
                  <c:v>1.284017762</c:v>
                </c:pt>
                <c:pt idx="11">
                  <c:v>1.4154230889999999</c:v>
                </c:pt>
                <c:pt idx="12">
                  <c:v>1.5618461669999999</c:v>
                </c:pt>
                <c:pt idx="13">
                  <c:v>1.7063920260000001</c:v>
                </c:pt>
                <c:pt idx="14">
                  <c:v>1.837797353</c:v>
                </c:pt>
                <c:pt idx="15">
                  <c:v>1.984220431</c:v>
                </c:pt>
                <c:pt idx="16">
                  <c:v>2.1156257570000001</c:v>
                </c:pt>
                <c:pt idx="17">
                  <c:v>2.2620488349999999</c:v>
                </c:pt>
                <c:pt idx="18">
                  <c:v>2.4084719140000002</c:v>
                </c:pt>
                <c:pt idx="19">
                  <c:v>2.53987724</c:v>
                </c:pt>
                <c:pt idx="20">
                  <c:v>2.6863003179999998</c:v>
                </c:pt>
                <c:pt idx="21">
                  <c:v>2.832723396</c:v>
                </c:pt>
                <c:pt idx="22">
                  <c:v>2.964128723</c:v>
                </c:pt>
                <c:pt idx="23">
                  <c:v>3.1105518010000002</c:v>
                </c:pt>
                <c:pt idx="24">
                  <c:v>3.2419571280000001</c:v>
                </c:pt>
                <c:pt idx="25">
                  <c:v>3.3883802059999999</c:v>
                </c:pt>
                <c:pt idx="26">
                  <c:v>3.5348032840000001</c:v>
                </c:pt>
                <c:pt idx="27">
                  <c:v>3.6812263619999999</c:v>
                </c:pt>
                <c:pt idx="28">
                  <c:v>3.8126316889999998</c:v>
                </c:pt>
                <c:pt idx="29">
                  <c:v>3.959054767</c:v>
                </c:pt>
                <c:pt idx="30">
                  <c:v>4.0904600929999999</c:v>
                </c:pt>
                <c:pt idx="31">
                  <c:v>4.2218654200000003</c:v>
                </c:pt>
                <c:pt idx="32">
                  <c:v>4.3682884980000001</c:v>
                </c:pt>
                <c:pt idx="33">
                  <c:v>4.4996938240000004</c:v>
                </c:pt>
                <c:pt idx="34">
                  <c:v>4.6461169030000002</c:v>
                </c:pt>
                <c:pt idx="35">
                  <c:v>4.7775222289999997</c:v>
                </c:pt>
                <c:pt idx="36">
                  <c:v>4.9239453070000003</c:v>
                </c:pt>
                <c:pt idx="37">
                  <c:v>5.0553506339999998</c:v>
                </c:pt>
                <c:pt idx="38">
                  <c:v>5.2017737119999996</c:v>
                </c:pt>
                <c:pt idx="39">
                  <c:v>5.3331790379999999</c:v>
                </c:pt>
                <c:pt idx="40">
                  <c:v>5.4796021169999998</c:v>
                </c:pt>
                <c:pt idx="41">
                  <c:v>5.6110074430000001</c:v>
                </c:pt>
                <c:pt idx="42">
                  <c:v>5.7424127699999996</c:v>
                </c:pt>
                <c:pt idx="43">
                  <c:v>5.8888358480000003</c:v>
                </c:pt>
                <c:pt idx="44">
                  <c:v>6.035258926</c:v>
                </c:pt>
                <c:pt idx="45">
                  <c:v>6.1666642530000004</c:v>
                </c:pt>
                <c:pt idx="46">
                  <c:v>6.2980695789999999</c:v>
                </c:pt>
                <c:pt idx="47">
                  <c:v>6.4444926569999996</c:v>
                </c:pt>
                <c:pt idx="48">
                  <c:v>6.5909157350000003</c:v>
                </c:pt>
                <c:pt idx="49">
                  <c:v>6.737338813</c:v>
                </c:pt>
                <c:pt idx="50">
                  <c:v>6.8687441400000004</c:v>
                </c:pt>
                <c:pt idx="51">
                  <c:v>7.000149467</c:v>
                </c:pt>
                <c:pt idx="52">
                  <c:v>7.1315547930000003</c:v>
                </c:pt>
                <c:pt idx="53">
                  <c:v>7.277977871</c:v>
                </c:pt>
                <c:pt idx="54">
                  <c:v>7.4093831979999996</c:v>
                </c:pt>
                <c:pt idx="55">
                  <c:v>7.5558062760000002</c:v>
                </c:pt>
                <c:pt idx="56">
                  <c:v>7.6872116019999996</c:v>
                </c:pt>
                <c:pt idx="57">
                  <c:v>7.818616929</c:v>
                </c:pt>
                <c:pt idx="58">
                  <c:v>7.9650400069999998</c:v>
                </c:pt>
                <c:pt idx="59">
                  <c:v>8.1114630850000005</c:v>
                </c:pt>
                <c:pt idx="60">
                  <c:v>8.242868412</c:v>
                </c:pt>
                <c:pt idx="61">
                  <c:v>8.3892914899999997</c:v>
                </c:pt>
                <c:pt idx="62">
                  <c:v>8.5206968169999993</c:v>
                </c:pt>
                <c:pt idx="63">
                  <c:v>8.6521021430000005</c:v>
                </c:pt>
                <c:pt idx="64">
                  <c:v>8.7985252210000002</c:v>
                </c:pt>
                <c:pt idx="65">
                  <c:v>8.944948299</c:v>
                </c:pt>
                <c:pt idx="66">
                  <c:v>9.0763536259999995</c:v>
                </c:pt>
                <c:pt idx="67">
                  <c:v>9.2227767039999993</c:v>
                </c:pt>
                <c:pt idx="68">
                  <c:v>9.3691997820000008</c:v>
                </c:pt>
                <c:pt idx="69">
                  <c:v>9.5156228600000006</c:v>
                </c:pt>
                <c:pt idx="70">
                  <c:v>9.6620459380000003</c:v>
                </c:pt>
                <c:pt idx="71">
                  <c:v>9.7934512649999999</c:v>
                </c:pt>
                <c:pt idx="72">
                  <c:v>9.9398743429999996</c:v>
                </c:pt>
                <c:pt idx="73">
                  <c:v>10.086297419999999</c:v>
                </c:pt>
                <c:pt idx="74">
                  <c:v>10.232720499999999</c:v>
                </c:pt>
                <c:pt idx="75">
                  <c:v>10.364125830000001</c:v>
                </c:pt>
                <c:pt idx="76">
                  <c:v>10.5105489</c:v>
                </c:pt>
                <c:pt idx="77">
                  <c:v>10.64195423</c:v>
                </c:pt>
                <c:pt idx="78">
                  <c:v>10.78837731</c:v>
                </c:pt>
                <c:pt idx="79">
                  <c:v>10.934800389999999</c:v>
                </c:pt>
                <c:pt idx="80">
                  <c:v>11.081223469999999</c:v>
                </c:pt>
                <c:pt idx="81">
                  <c:v>11.21262879</c:v>
                </c:pt>
                <c:pt idx="82">
                  <c:v>11.35905187</c:v>
                </c:pt>
                <c:pt idx="83">
                  <c:v>11.50547495</c:v>
                </c:pt>
                <c:pt idx="84">
                  <c:v>11.636880270000001</c:v>
                </c:pt>
                <c:pt idx="85">
                  <c:v>11.78142613</c:v>
                </c:pt>
                <c:pt idx="86">
                  <c:v>11.91283146</c:v>
                </c:pt>
                <c:pt idx="87">
                  <c:v>12.057377320000001</c:v>
                </c:pt>
                <c:pt idx="88">
                  <c:v>12.2038004</c:v>
                </c:pt>
                <c:pt idx="89">
                  <c:v>12.35022348</c:v>
                </c:pt>
                <c:pt idx="90">
                  <c:v>12.496646549999999</c:v>
                </c:pt>
                <c:pt idx="91">
                  <c:v>12.64119241</c:v>
                </c:pt>
                <c:pt idx="92">
                  <c:v>12.78761549</c:v>
                </c:pt>
                <c:pt idx="93">
                  <c:v>12.93403857</c:v>
                </c:pt>
                <c:pt idx="94">
                  <c:v>13.08046165</c:v>
                </c:pt>
                <c:pt idx="95">
                  <c:v>13.211866970000001</c:v>
                </c:pt>
                <c:pt idx="96">
                  <c:v>13.35641283</c:v>
                </c:pt>
                <c:pt idx="97">
                  <c:v>13.50283591</c:v>
                </c:pt>
                <c:pt idx="98">
                  <c:v>13.64925899</c:v>
                </c:pt>
                <c:pt idx="99">
                  <c:v>13.793804850000001</c:v>
                </c:pt>
                <c:pt idx="100">
                  <c:v>13.925210180000001</c:v>
                </c:pt>
                <c:pt idx="101">
                  <c:v>14.069756030000001</c:v>
                </c:pt>
                <c:pt idx="102">
                  <c:v>14.21430189</c:v>
                </c:pt>
                <c:pt idx="103">
                  <c:v>14.358847750000001</c:v>
                </c:pt>
                <c:pt idx="104">
                  <c:v>14.50339361</c:v>
                </c:pt>
                <c:pt idx="105">
                  <c:v>14.64981669</c:v>
                </c:pt>
                <c:pt idx="106">
                  <c:v>14.79248533</c:v>
                </c:pt>
                <c:pt idx="107">
                  <c:v>14.93515397</c:v>
                </c:pt>
                <c:pt idx="108">
                  <c:v>15.07782261</c:v>
                </c:pt>
                <c:pt idx="109">
                  <c:v>15.22049125</c:v>
                </c:pt>
                <c:pt idx="110">
                  <c:v>15.36315989</c:v>
                </c:pt>
                <c:pt idx="111">
                  <c:v>15.50395131</c:v>
                </c:pt>
                <c:pt idx="112">
                  <c:v>15.64286551</c:v>
                </c:pt>
                <c:pt idx="113">
                  <c:v>15.78365694</c:v>
                </c:pt>
                <c:pt idx="114">
                  <c:v>15.922571140000001</c:v>
                </c:pt>
                <c:pt idx="115">
                  <c:v>16.061485340000001</c:v>
                </c:pt>
                <c:pt idx="116">
                  <c:v>16.198522319999999</c:v>
                </c:pt>
                <c:pt idx="117">
                  <c:v>16.33368209</c:v>
                </c:pt>
                <c:pt idx="118">
                  <c:v>16.46884185</c:v>
                </c:pt>
                <c:pt idx="119">
                  <c:v>16.602124400000001</c:v>
                </c:pt>
                <c:pt idx="120">
                  <c:v>16.733529730000001</c:v>
                </c:pt>
                <c:pt idx="121">
                  <c:v>16.86493505</c:v>
                </c:pt>
                <c:pt idx="122">
                  <c:v>17.00760369</c:v>
                </c:pt>
                <c:pt idx="123">
                  <c:v>17.148395109999999</c:v>
                </c:pt>
                <c:pt idx="124">
                  <c:v>17.289186529999998</c:v>
                </c:pt>
                <c:pt idx="125">
                  <c:v>17.426223520000001</c:v>
                </c:pt>
                <c:pt idx="126">
                  <c:v>17.561383280000001</c:v>
                </c:pt>
                <c:pt idx="127">
                  <c:v>17.694665830000002</c:v>
                </c:pt>
                <c:pt idx="128">
                  <c:v>17.835457250000001</c:v>
                </c:pt>
                <c:pt idx="129">
                  <c:v>17.97624867</c:v>
                </c:pt>
                <c:pt idx="130">
                  <c:v>18.113285650000002</c:v>
                </c:pt>
                <c:pt idx="131">
                  <c:v>18.248445419999999</c:v>
                </c:pt>
                <c:pt idx="132">
                  <c:v>18.389236839999999</c:v>
                </c:pt>
                <c:pt idx="133">
                  <c:v>18.528151040000001</c:v>
                </c:pt>
                <c:pt idx="134">
                  <c:v>18.661433590000001</c:v>
                </c:pt>
                <c:pt idx="135">
                  <c:v>18.79283891</c:v>
                </c:pt>
                <c:pt idx="136">
                  <c:v>18.929875899999999</c:v>
                </c:pt>
                <c:pt idx="137">
                  <c:v>19.061281220000001</c:v>
                </c:pt>
                <c:pt idx="138">
                  <c:v>19.200195430000001</c:v>
                </c:pt>
                <c:pt idx="139">
                  <c:v>19.33160075</c:v>
                </c:pt>
                <c:pt idx="140">
                  <c:v>19.468637739999998</c:v>
                </c:pt>
                <c:pt idx="141">
                  <c:v>19.60567472</c:v>
                </c:pt>
                <c:pt idx="142">
                  <c:v>19.744588920000002</c:v>
                </c:pt>
                <c:pt idx="143">
                  <c:v>19.88162591</c:v>
                </c:pt>
                <c:pt idx="144">
                  <c:v>20.018662890000002</c:v>
                </c:pt>
                <c:pt idx="145">
                  <c:v>20.153822649999999</c:v>
                </c:pt>
                <c:pt idx="146">
                  <c:v>20.287105199999999</c:v>
                </c:pt>
                <c:pt idx="147">
                  <c:v>20.42226496</c:v>
                </c:pt>
                <c:pt idx="148">
                  <c:v>20.557424730000001</c:v>
                </c:pt>
                <c:pt idx="149">
                  <c:v>20.68883005</c:v>
                </c:pt>
                <c:pt idx="150">
                  <c:v>20.822112600000001</c:v>
                </c:pt>
                <c:pt idx="151">
                  <c:v>20.95539514</c:v>
                </c:pt>
                <c:pt idx="152">
                  <c:v>21.088677690000001</c:v>
                </c:pt>
                <c:pt idx="153">
                  <c:v>21.221960240000001</c:v>
                </c:pt>
                <c:pt idx="154">
                  <c:v>21.35336556</c:v>
                </c:pt>
                <c:pt idx="155">
                  <c:v>21.48477089</c:v>
                </c:pt>
                <c:pt idx="156">
                  <c:v>21.61617622</c:v>
                </c:pt>
                <c:pt idx="157">
                  <c:v>21.747581539999999</c:v>
                </c:pt>
                <c:pt idx="158">
                  <c:v>21.878986869999999</c:v>
                </c:pt>
                <c:pt idx="159">
                  <c:v>22.010392199999998</c:v>
                </c:pt>
                <c:pt idx="160">
                  <c:v>22.141797520000001</c:v>
                </c:pt>
                <c:pt idx="161">
                  <c:v>22.273202850000001</c:v>
                </c:pt>
                <c:pt idx="162">
                  <c:v>22.404608169999999</c:v>
                </c:pt>
                <c:pt idx="163">
                  <c:v>22.536013499999999</c:v>
                </c:pt>
                <c:pt idx="164">
                  <c:v>22.667418829999999</c:v>
                </c:pt>
                <c:pt idx="165">
                  <c:v>22.798824150000002</c:v>
                </c:pt>
                <c:pt idx="166">
                  <c:v>22.930229480000001</c:v>
                </c:pt>
                <c:pt idx="167">
                  <c:v>23.061634810000001</c:v>
                </c:pt>
                <c:pt idx="168">
                  <c:v>23.19304013</c:v>
                </c:pt>
                <c:pt idx="169">
                  <c:v>23.32444546</c:v>
                </c:pt>
                <c:pt idx="170">
                  <c:v>23.45585079</c:v>
                </c:pt>
                <c:pt idx="171">
                  <c:v>23.587256109999998</c:v>
                </c:pt>
                <c:pt idx="172">
                  <c:v>23.718661440000002</c:v>
                </c:pt>
                <c:pt idx="173">
                  <c:v>23.850066770000002</c:v>
                </c:pt>
                <c:pt idx="174">
                  <c:v>23.98147209</c:v>
                </c:pt>
                <c:pt idx="175">
                  <c:v>24.11287742</c:v>
                </c:pt>
                <c:pt idx="176">
                  <c:v>24.24428275</c:v>
                </c:pt>
                <c:pt idx="177">
                  <c:v>24.375688069999999</c:v>
                </c:pt>
                <c:pt idx="178">
                  <c:v>24.507093399999999</c:v>
                </c:pt>
                <c:pt idx="179">
                  <c:v>24.638498729999998</c:v>
                </c:pt>
                <c:pt idx="180">
                  <c:v>24.769904050000001</c:v>
                </c:pt>
                <c:pt idx="181">
                  <c:v>24.901309380000001</c:v>
                </c:pt>
                <c:pt idx="182">
                  <c:v>25.03271471</c:v>
                </c:pt>
                <c:pt idx="183">
                  <c:v>25.164120029999999</c:v>
                </c:pt>
                <c:pt idx="184">
                  <c:v>25.295525359999999</c:v>
                </c:pt>
                <c:pt idx="185">
                  <c:v>25.426930689999999</c:v>
                </c:pt>
                <c:pt idx="186">
                  <c:v>25.558336010000001</c:v>
                </c:pt>
                <c:pt idx="187">
                  <c:v>25.689741340000001</c:v>
                </c:pt>
                <c:pt idx="188">
                  <c:v>25.82114666</c:v>
                </c:pt>
                <c:pt idx="189">
                  <c:v>25.95255199</c:v>
                </c:pt>
                <c:pt idx="190">
                  <c:v>26.08395732</c:v>
                </c:pt>
                <c:pt idx="191">
                  <c:v>26.215362639999999</c:v>
                </c:pt>
                <c:pt idx="192">
                  <c:v>26.346767969999998</c:v>
                </c:pt>
                <c:pt idx="193">
                  <c:v>26.478173300000002</c:v>
                </c:pt>
                <c:pt idx="194">
                  <c:v>26.609578620000001</c:v>
                </c:pt>
                <c:pt idx="195">
                  <c:v>26.74098395</c:v>
                </c:pt>
                <c:pt idx="196">
                  <c:v>26.87238928</c:v>
                </c:pt>
                <c:pt idx="197">
                  <c:v>27.003794599999999</c:v>
                </c:pt>
                <c:pt idx="198">
                  <c:v>27.135199929999999</c:v>
                </c:pt>
                <c:pt idx="199">
                  <c:v>27.266605259999999</c:v>
                </c:pt>
                <c:pt idx="200">
                  <c:v>27.398010580000001</c:v>
                </c:pt>
                <c:pt idx="201">
                  <c:v>27.529415910000001</c:v>
                </c:pt>
                <c:pt idx="202">
                  <c:v>27.660821240000001</c:v>
                </c:pt>
                <c:pt idx="203">
                  <c:v>27.79222656</c:v>
                </c:pt>
                <c:pt idx="204">
                  <c:v>27.923631889999999</c:v>
                </c:pt>
                <c:pt idx="205">
                  <c:v>28.055037219999999</c:v>
                </c:pt>
                <c:pt idx="206">
                  <c:v>28.186442540000002</c:v>
                </c:pt>
                <c:pt idx="207">
                  <c:v>28.317847870000001</c:v>
                </c:pt>
                <c:pt idx="208">
                  <c:v>28.449253200000001</c:v>
                </c:pt>
                <c:pt idx="209">
                  <c:v>28.58065852</c:v>
                </c:pt>
                <c:pt idx="210">
                  <c:v>28.71206385</c:v>
                </c:pt>
                <c:pt idx="211">
                  <c:v>28.84346918</c:v>
                </c:pt>
                <c:pt idx="212">
                  <c:v>28.974874499999999</c:v>
                </c:pt>
                <c:pt idx="213">
                  <c:v>29.106279829999998</c:v>
                </c:pt>
                <c:pt idx="214">
                  <c:v>29.237685150000001</c:v>
                </c:pt>
                <c:pt idx="215">
                  <c:v>29.369090480000001</c:v>
                </c:pt>
                <c:pt idx="216">
                  <c:v>29.50049581</c:v>
                </c:pt>
                <c:pt idx="217">
                  <c:v>29.631901129999999</c:v>
                </c:pt>
                <c:pt idx="218">
                  <c:v>29.763306459999999</c:v>
                </c:pt>
                <c:pt idx="219">
                  <c:v>29.894711789999999</c:v>
                </c:pt>
                <c:pt idx="220">
                  <c:v>30.026117110000001</c:v>
                </c:pt>
                <c:pt idx="221">
                  <c:v>30.157522440000001</c:v>
                </c:pt>
                <c:pt idx="222">
                  <c:v>30.288927770000001</c:v>
                </c:pt>
                <c:pt idx="223">
                  <c:v>30.42033309</c:v>
                </c:pt>
                <c:pt idx="224">
                  <c:v>30.55173842</c:v>
                </c:pt>
                <c:pt idx="225">
                  <c:v>30.683143749999999</c:v>
                </c:pt>
                <c:pt idx="226">
                  <c:v>30.814549070000002</c:v>
                </c:pt>
                <c:pt idx="227">
                  <c:v>30.945954400000002</c:v>
                </c:pt>
                <c:pt idx="228">
                  <c:v>31.077359730000001</c:v>
                </c:pt>
                <c:pt idx="229">
                  <c:v>31.20876505</c:v>
                </c:pt>
                <c:pt idx="230">
                  <c:v>31.34017038</c:v>
                </c:pt>
              </c:numCache>
            </c:numRef>
          </c:xVal>
          <c:yVal>
            <c:numRef>
              <c:f>'Curves (Outdoor)'!$AC$24:$AC$263</c:f>
              <c:numCache>
                <c:formatCode>General</c:formatCode>
                <c:ptCount val="240"/>
                <c:pt idx="1">
                  <c:v>9.3324423220000003</c:v>
                </c:pt>
                <c:pt idx="2">
                  <c:v>9.3318286280000002</c:v>
                </c:pt>
                <c:pt idx="3">
                  <c:v>9.3312149340000001</c:v>
                </c:pt>
                <c:pt idx="4">
                  <c:v>9.3306012410000001</c:v>
                </c:pt>
                <c:pt idx="5">
                  <c:v>9.3306012410000001</c:v>
                </c:pt>
                <c:pt idx="6">
                  <c:v>9.329987547</c:v>
                </c:pt>
                <c:pt idx="7">
                  <c:v>9.3293738529999999</c:v>
                </c:pt>
                <c:pt idx="8">
                  <c:v>9.3287601589999998</c:v>
                </c:pt>
                <c:pt idx="9">
                  <c:v>9.3287601589999998</c:v>
                </c:pt>
                <c:pt idx="10">
                  <c:v>9.3287601589999998</c:v>
                </c:pt>
                <c:pt idx="11">
                  <c:v>9.3281464649999997</c:v>
                </c:pt>
                <c:pt idx="12">
                  <c:v>9.3275327709999996</c:v>
                </c:pt>
                <c:pt idx="13">
                  <c:v>9.3275327709999996</c:v>
                </c:pt>
                <c:pt idx="14">
                  <c:v>9.3275327709999996</c:v>
                </c:pt>
                <c:pt idx="15">
                  <c:v>9.3275327709999996</c:v>
                </c:pt>
                <c:pt idx="16">
                  <c:v>9.3275327709999996</c:v>
                </c:pt>
                <c:pt idx="17">
                  <c:v>9.3275327709999996</c:v>
                </c:pt>
                <c:pt idx="18">
                  <c:v>9.3269190769999994</c:v>
                </c:pt>
                <c:pt idx="19">
                  <c:v>9.3269190769999994</c:v>
                </c:pt>
                <c:pt idx="20">
                  <c:v>9.3269190769999994</c:v>
                </c:pt>
                <c:pt idx="21">
                  <c:v>9.3263053839999994</c:v>
                </c:pt>
                <c:pt idx="22">
                  <c:v>9.3256916899999993</c:v>
                </c:pt>
                <c:pt idx="23">
                  <c:v>9.3256916899999993</c:v>
                </c:pt>
                <c:pt idx="24">
                  <c:v>9.3250779959999992</c:v>
                </c:pt>
                <c:pt idx="25">
                  <c:v>9.3250779959999992</c:v>
                </c:pt>
                <c:pt idx="26">
                  <c:v>9.3250779959999992</c:v>
                </c:pt>
                <c:pt idx="27">
                  <c:v>9.3244643020000009</c:v>
                </c:pt>
                <c:pt idx="28">
                  <c:v>9.3238506080000008</c:v>
                </c:pt>
                <c:pt idx="29">
                  <c:v>9.3238506080000008</c:v>
                </c:pt>
                <c:pt idx="30">
                  <c:v>9.3238506080000008</c:v>
                </c:pt>
                <c:pt idx="31">
                  <c:v>9.3238506080000008</c:v>
                </c:pt>
                <c:pt idx="32">
                  <c:v>9.3238506080000008</c:v>
                </c:pt>
                <c:pt idx="33">
                  <c:v>9.3232369140000007</c:v>
                </c:pt>
                <c:pt idx="34">
                  <c:v>9.3226232210000006</c:v>
                </c:pt>
                <c:pt idx="35">
                  <c:v>9.3232369140000007</c:v>
                </c:pt>
                <c:pt idx="36">
                  <c:v>9.3232369140000007</c:v>
                </c:pt>
                <c:pt idx="37">
                  <c:v>9.3232369140000007</c:v>
                </c:pt>
                <c:pt idx="38">
                  <c:v>9.3226232210000006</c:v>
                </c:pt>
                <c:pt idx="39">
                  <c:v>9.3220095270000005</c:v>
                </c:pt>
                <c:pt idx="40">
                  <c:v>9.3226232210000006</c:v>
                </c:pt>
                <c:pt idx="41">
                  <c:v>9.3226232210000006</c:v>
                </c:pt>
                <c:pt idx="42">
                  <c:v>9.3220095270000005</c:v>
                </c:pt>
                <c:pt idx="43">
                  <c:v>9.3213958330000004</c:v>
                </c:pt>
                <c:pt idx="44">
                  <c:v>9.3213958330000004</c:v>
                </c:pt>
                <c:pt idx="45">
                  <c:v>9.3213958330000004</c:v>
                </c:pt>
                <c:pt idx="46">
                  <c:v>9.3207821390000003</c:v>
                </c:pt>
                <c:pt idx="47">
                  <c:v>9.3207821390000003</c:v>
                </c:pt>
                <c:pt idx="48">
                  <c:v>9.3195547510000001</c:v>
                </c:pt>
                <c:pt idx="49">
                  <c:v>9.318941057</c:v>
                </c:pt>
                <c:pt idx="50">
                  <c:v>9.318941057</c:v>
                </c:pt>
                <c:pt idx="51">
                  <c:v>9.318941057</c:v>
                </c:pt>
                <c:pt idx="52">
                  <c:v>9.318941057</c:v>
                </c:pt>
                <c:pt idx="53">
                  <c:v>9.3177136699999998</c:v>
                </c:pt>
                <c:pt idx="54">
                  <c:v>9.3170999759999997</c:v>
                </c:pt>
                <c:pt idx="55">
                  <c:v>9.3170999759999997</c:v>
                </c:pt>
                <c:pt idx="56">
                  <c:v>9.3170999759999997</c:v>
                </c:pt>
                <c:pt idx="57">
                  <c:v>9.3170999759999997</c:v>
                </c:pt>
                <c:pt idx="58">
                  <c:v>9.3164862819999996</c:v>
                </c:pt>
                <c:pt idx="59">
                  <c:v>9.3158725879999995</c:v>
                </c:pt>
                <c:pt idx="60">
                  <c:v>9.3152588939999994</c:v>
                </c:pt>
                <c:pt idx="61">
                  <c:v>9.3152588939999994</c:v>
                </c:pt>
                <c:pt idx="62">
                  <c:v>9.3146452009999994</c:v>
                </c:pt>
                <c:pt idx="63">
                  <c:v>9.3140315069999993</c:v>
                </c:pt>
                <c:pt idx="64">
                  <c:v>9.3134178129999992</c:v>
                </c:pt>
                <c:pt idx="65">
                  <c:v>9.3128041190000008</c:v>
                </c:pt>
                <c:pt idx="66">
                  <c:v>9.3121904250000007</c:v>
                </c:pt>
                <c:pt idx="67">
                  <c:v>9.3115767310000006</c:v>
                </c:pt>
                <c:pt idx="68">
                  <c:v>9.3103493440000005</c:v>
                </c:pt>
                <c:pt idx="69">
                  <c:v>9.3097356500000004</c:v>
                </c:pt>
                <c:pt idx="70">
                  <c:v>9.3085082620000001</c:v>
                </c:pt>
                <c:pt idx="71">
                  <c:v>9.307894568</c:v>
                </c:pt>
                <c:pt idx="72">
                  <c:v>9.3066671799999998</c:v>
                </c:pt>
                <c:pt idx="73">
                  <c:v>9.3054397929999997</c:v>
                </c:pt>
                <c:pt idx="74">
                  <c:v>9.3042124049999995</c:v>
                </c:pt>
                <c:pt idx="75">
                  <c:v>9.3029850169999992</c:v>
                </c:pt>
                <c:pt idx="76">
                  <c:v>9.3017576300000009</c:v>
                </c:pt>
                <c:pt idx="77">
                  <c:v>9.3005302420000007</c:v>
                </c:pt>
                <c:pt idx="78">
                  <c:v>9.2993028540000005</c:v>
                </c:pt>
                <c:pt idx="79">
                  <c:v>9.2974617730000002</c:v>
                </c:pt>
                <c:pt idx="80">
                  <c:v>9.2956206909999999</c:v>
                </c:pt>
                <c:pt idx="81">
                  <c:v>9.2937796099999996</c:v>
                </c:pt>
                <c:pt idx="82">
                  <c:v>9.2925522219999994</c:v>
                </c:pt>
                <c:pt idx="83">
                  <c:v>9.2907111400000009</c:v>
                </c:pt>
                <c:pt idx="84">
                  <c:v>9.2882563650000005</c:v>
                </c:pt>
                <c:pt idx="85">
                  <c:v>9.2858015900000002</c:v>
                </c:pt>
                <c:pt idx="86">
                  <c:v>9.2845742019999999</c:v>
                </c:pt>
                <c:pt idx="87">
                  <c:v>9.2827331199999996</c:v>
                </c:pt>
                <c:pt idx="88">
                  <c:v>9.2808920389999994</c:v>
                </c:pt>
                <c:pt idx="89">
                  <c:v>9.2784372640000008</c:v>
                </c:pt>
                <c:pt idx="90">
                  <c:v>9.2759824880000004</c:v>
                </c:pt>
                <c:pt idx="91">
                  <c:v>9.2741414070000001</c:v>
                </c:pt>
                <c:pt idx="92">
                  <c:v>9.2729140189999999</c:v>
                </c:pt>
                <c:pt idx="93">
                  <c:v>9.2710729369999996</c:v>
                </c:pt>
                <c:pt idx="94">
                  <c:v>9.2686181619999992</c:v>
                </c:pt>
                <c:pt idx="95">
                  <c:v>9.2661633870000006</c:v>
                </c:pt>
                <c:pt idx="96">
                  <c:v>9.2637086110000002</c:v>
                </c:pt>
                <c:pt idx="97">
                  <c:v>9.26186753</c:v>
                </c:pt>
                <c:pt idx="98">
                  <c:v>9.2594127539999995</c:v>
                </c:pt>
                <c:pt idx="99">
                  <c:v>9.2563442850000008</c:v>
                </c:pt>
                <c:pt idx="100">
                  <c:v>9.2526621220000003</c:v>
                </c:pt>
                <c:pt idx="101">
                  <c:v>9.2489799589999997</c:v>
                </c:pt>
                <c:pt idx="102">
                  <c:v>9.2440704080000007</c:v>
                </c:pt>
                <c:pt idx="103">
                  <c:v>9.2385471639999999</c:v>
                </c:pt>
                <c:pt idx="104">
                  <c:v>9.2305691440000004</c:v>
                </c:pt>
                <c:pt idx="105">
                  <c:v>9.2201363480000005</c:v>
                </c:pt>
                <c:pt idx="106">
                  <c:v>9.2078624710000003</c:v>
                </c:pt>
                <c:pt idx="107">
                  <c:v>9.1931338189999998</c:v>
                </c:pt>
                <c:pt idx="108">
                  <c:v>9.1765640850000008</c:v>
                </c:pt>
                <c:pt idx="109">
                  <c:v>9.1563121879999994</c:v>
                </c:pt>
                <c:pt idx="110">
                  <c:v>9.1342192099999995</c:v>
                </c:pt>
                <c:pt idx="111">
                  <c:v>9.1090577620000008</c:v>
                </c:pt>
                <c:pt idx="112">
                  <c:v>9.0826689270000003</c:v>
                </c:pt>
                <c:pt idx="113">
                  <c:v>9.0525979280000008</c:v>
                </c:pt>
                <c:pt idx="114">
                  <c:v>9.0194584599999992</c:v>
                </c:pt>
                <c:pt idx="115">
                  <c:v>8.9826368300000006</c:v>
                </c:pt>
                <c:pt idx="116">
                  <c:v>8.9427467299999996</c:v>
                </c:pt>
                <c:pt idx="117">
                  <c:v>8.8997881599999999</c:v>
                </c:pt>
                <c:pt idx="118">
                  <c:v>8.8525337339999997</c:v>
                </c:pt>
                <c:pt idx="119">
                  <c:v>8.8015971450000006</c:v>
                </c:pt>
                <c:pt idx="120">
                  <c:v>8.7463646990000008</c:v>
                </c:pt>
                <c:pt idx="121">
                  <c:v>8.6874500890000004</c:v>
                </c:pt>
                <c:pt idx="122">
                  <c:v>8.616875297</c:v>
                </c:pt>
                <c:pt idx="123">
                  <c:v>8.5407772600000005</c:v>
                </c:pt>
                <c:pt idx="124">
                  <c:v>8.4591559790000002</c:v>
                </c:pt>
                <c:pt idx="125">
                  <c:v>8.3713977590000006</c:v>
                </c:pt>
                <c:pt idx="126">
                  <c:v>8.2787299880000003</c:v>
                </c:pt>
                <c:pt idx="127">
                  <c:v>8.1811526659999991</c:v>
                </c:pt>
                <c:pt idx="128">
                  <c:v>8.0670056110000008</c:v>
                </c:pt>
                <c:pt idx="129">
                  <c:v>7.9461079229999996</c:v>
                </c:pt>
                <c:pt idx="130">
                  <c:v>7.8196869910000002</c:v>
                </c:pt>
                <c:pt idx="131">
                  <c:v>7.6871291199999998</c:v>
                </c:pt>
                <c:pt idx="132">
                  <c:v>7.5373878210000003</c:v>
                </c:pt>
                <c:pt idx="133">
                  <c:v>7.3808958909999998</c:v>
                </c:pt>
                <c:pt idx="134">
                  <c:v>7.2188807150000001</c:v>
                </c:pt>
                <c:pt idx="135">
                  <c:v>7.0537970699999999</c:v>
                </c:pt>
                <c:pt idx="136">
                  <c:v>6.8696889160000003</c:v>
                </c:pt>
                <c:pt idx="137">
                  <c:v>6.6812849060000001</c:v>
                </c:pt>
                <c:pt idx="138">
                  <c:v>6.4756974669999998</c:v>
                </c:pt>
                <c:pt idx="139">
                  <c:v>6.2682689470000001</c:v>
                </c:pt>
                <c:pt idx="140">
                  <c:v>6.0436569990000004</c:v>
                </c:pt>
                <c:pt idx="141">
                  <c:v>5.8049300930000003</c:v>
                </c:pt>
                <c:pt idx="142">
                  <c:v>5.5527019219999998</c:v>
                </c:pt>
                <c:pt idx="143">
                  <c:v>5.2875861799999999</c:v>
                </c:pt>
                <c:pt idx="144">
                  <c:v>5.0132650310000004</c:v>
                </c:pt>
                <c:pt idx="145">
                  <c:v>4.7309658619999997</c:v>
                </c:pt>
                <c:pt idx="146">
                  <c:v>4.4449845290000001</c:v>
                </c:pt>
                <c:pt idx="147">
                  <c:v>4.1430471569999998</c:v>
                </c:pt>
                <c:pt idx="148">
                  <c:v>3.8319043769999999</c:v>
                </c:pt>
                <c:pt idx="149">
                  <c:v>3.5140109640000001</c:v>
                </c:pt>
                <c:pt idx="150">
                  <c:v>3.1881395320000001</c:v>
                </c:pt>
                <c:pt idx="151">
                  <c:v>2.8493805289999998</c:v>
                </c:pt>
                <c:pt idx="152">
                  <c:v>2.5014161179999999</c:v>
                </c:pt>
                <c:pt idx="153">
                  <c:v>2.1503832379999999</c:v>
                </c:pt>
                <c:pt idx="154">
                  <c:v>1.7907586440000001</c:v>
                </c:pt>
                <c:pt idx="155">
                  <c:v>1.4292929679999999</c:v>
                </c:pt>
                <c:pt idx="156">
                  <c:v>1.062917742</c:v>
                </c:pt>
                <c:pt idx="157">
                  <c:v>0.71433963700000003</c:v>
                </c:pt>
                <c:pt idx="158">
                  <c:v>0.40196946900000002</c:v>
                </c:pt>
                <c:pt idx="159">
                  <c:v>0.26327465999999999</c:v>
                </c:pt>
                <c:pt idx="160">
                  <c:v>0.25406925200000002</c:v>
                </c:pt>
                <c:pt idx="161">
                  <c:v>0.251614477</c:v>
                </c:pt>
                <c:pt idx="162">
                  <c:v>0.25038708900000001</c:v>
                </c:pt>
                <c:pt idx="163">
                  <c:v>0.24854600800000001</c:v>
                </c:pt>
                <c:pt idx="164">
                  <c:v>0.24731861999999999</c:v>
                </c:pt>
                <c:pt idx="165">
                  <c:v>0.244863845</c:v>
                </c:pt>
                <c:pt idx="166">
                  <c:v>0.243022763</c:v>
                </c:pt>
                <c:pt idx="167">
                  <c:v>0.24118168200000001</c:v>
                </c:pt>
                <c:pt idx="168">
                  <c:v>0.23934059999999999</c:v>
                </c:pt>
                <c:pt idx="169">
                  <c:v>0.23872690599999999</c:v>
                </c:pt>
                <c:pt idx="170">
                  <c:v>0.23688582499999999</c:v>
                </c:pt>
                <c:pt idx="171">
                  <c:v>0.235658437</c:v>
                </c:pt>
                <c:pt idx="172">
                  <c:v>0.234431049</c:v>
                </c:pt>
                <c:pt idx="173">
                  <c:v>0.233817355</c:v>
                </c:pt>
                <c:pt idx="174">
                  <c:v>0.23136258000000001</c:v>
                </c:pt>
                <c:pt idx="175">
                  <c:v>0.23074888599999999</c:v>
                </c:pt>
                <c:pt idx="176">
                  <c:v>0.22829411099999999</c:v>
                </c:pt>
                <c:pt idx="177">
                  <c:v>0.227066723</c:v>
                </c:pt>
                <c:pt idx="178">
                  <c:v>0.227066723</c:v>
                </c:pt>
                <c:pt idx="179">
                  <c:v>0.225225642</c:v>
                </c:pt>
                <c:pt idx="180">
                  <c:v>0.22461194800000001</c:v>
                </c:pt>
                <c:pt idx="181">
                  <c:v>0.22215717200000001</c:v>
                </c:pt>
                <c:pt idx="182">
                  <c:v>0.22154347899999999</c:v>
                </c:pt>
                <c:pt idx="183">
                  <c:v>0.21970239699999999</c:v>
                </c:pt>
                <c:pt idx="184">
                  <c:v>0.219088703</c:v>
                </c:pt>
                <c:pt idx="185">
                  <c:v>0.217861315</c:v>
                </c:pt>
                <c:pt idx="186">
                  <c:v>0.216633928</c:v>
                </c:pt>
                <c:pt idx="187">
                  <c:v>0.21602023400000001</c:v>
                </c:pt>
                <c:pt idx="188">
                  <c:v>0.21417915200000001</c:v>
                </c:pt>
                <c:pt idx="189">
                  <c:v>0.21356545900000001</c:v>
                </c:pt>
                <c:pt idx="190">
                  <c:v>0.21295176499999999</c:v>
                </c:pt>
                <c:pt idx="191">
                  <c:v>0.21111068299999999</c:v>
                </c:pt>
                <c:pt idx="192">
                  <c:v>0.210496989</c:v>
                </c:pt>
                <c:pt idx="193">
                  <c:v>0.209883295</c:v>
                </c:pt>
                <c:pt idx="194">
                  <c:v>0.209883295</c:v>
                </c:pt>
                <c:pt idx="195">
                  <c:v>0.208655908</c:v>
                </c:pt>
                <c:pt idx="196">
                  <c:v>0.20681482600000001</c:v>
                </c:pt>
                <c:pt idx="197">
                  <c:v>0.20558743900000001</c:v>
                </c:pt>
                <c:pt idx="198">
                  <c:v>0.20497374500000001</c:v>
                </c:pt>
                <c:pt idx="199">
                  <c:v>0.20436005099999999</c:v>
                </c:pt>
                <c:pt idx="200">
                  <c:v>0.20436005099999999</c:v>
                </c:pt>
                <c:pt idx="201">
                  <c:v>0.20374635699999999</c:v>
                </c:pt>
                <c:pt idx="202">
                  <c:v>0.20313266299999999</c:v>
                </c:pt>
                <c:pt idx="203">
                  <c:v>0.201905275</c:v>
                </c:pt>
                <c:pt idx="204">
                  <c:v>0.201905275</c:v>
                </c:pt>
                <c:pt idx="205">
                  <c:v>0.201291582</c:v>
                </c:pt>
                <c:pt idx="206">
                  <c:v>0.200677888</c:v>
                </c:pt>
                <c:pt idx="207">
                  <c:v>0.200064194</c:v>
                </c:pt>
                <c:pt idx="208">
                  <c:v>0.1994505</c:v>
                </c:pt>
                <c:pt idx="209">
                  <c:v>0.198836806</c:v>
                </c:pt>
                <c:pt idx="210">
                  <c:v>0.198836806</c:v>
                </c:pt>
                <c:pt idx="211">
                  <c:v>0.19760941900000001</c:v>
                </c:pt>
                <c:pt idx="212">
                  <c:v>0.19760941900000001</c:v>
                </c:pt>
                <c:pt idx="213">
                  <c:v>0.19699572500000001</c:v>
                </c:pt>
                <c:pt idx="214">
                  <c:v>0.19638203100000001</c:v>
                </c:pt>
                <c:pt idx="215">
                  <c:v>0.19576833699999999</c:v>
                </c:pt>
                <c:pt idx="216">
                  <c:v>0.19515464299999999</c:v>
                </c:pt>
                <c:pt idx="217">
                  <c:v>0.19454094899999999</c:v>
                </c:pt>
                <c:pt idx="218">
                  <c:v>0.19392725499999999</c:v>
                </c:pt>
                <c:pt idx="219">
                  <c:v>0.192699868</c:v>
                </c:pt>
                <c:pt idx="220">
                  <c:v>0.19331356199999999</c:v>
                </c:pt>
                <c:pt idx="221">
                  <c:v>0.192699868</c:v>
                </c:pt>
                <c:pt idx="222">
                  <c:v>0.19147248</c:v>
                </c:pt>
                <c:pt idx="223">
                  <c:v>0.190858786</c:v>
                </c:pt>
                <c:pt idx="224">
                  <c:v>0.190245092</c:v>
                </c:pt>
                <c:pt idx="225">
                  <c:v>0.190245092</c:v>
                </c:pt>
                <c:pt idx="226">
                  <c:v>0.18901770500000001</c:v>
                </c:pt>
                <c:pt idx="227">
                  <c:v>0.18779031700000001</c:v>
                </c:pt>
                <c:pt idx="228">
                  <c:v>0.18779031700000001</c:v>
                </c:pt>
                <c:pt idx="229">
                  <c:v>0.18656292899999999</c:v>
                </c:pt>
                <c:pt idx="230">
                  <c:v>0.18717662299999999</c:v>
                </c:pt>
              </c:numCache>
            </c:numRef>
          </c:yVal>
          <c:smooth val="1"/>
          <c:extLst>
            <c:ext xmlns:c16="http://schemas.microsoft.com/office/drawing/2014/chart" uri="{C3380CC4-5D6E-409C-BE32-E72D297353CC}">
              <c16:uniqueId val="{0000000E-9CBD-4194-A592-D60D92C5EA66}"/>
            </c:ext>
          </c:extLst>
        </c:ser>
        <c:ser>
          <c:idx val="15"/>
          <c:order val="15"/>
          <c:tx>
            <c:strRef>
              <c:f>'Curves (Outdoor)'!$AE$4:$AF$4</c:f>
              <c:strCache>
                <c:ptCount val="1"/>
                <c:pt idx="0">
                  <c:v>2,4</c:v>
                </c:pt>
              </c:strCache>
            </c:strRef>
          </c:tx>
          <c:marker>
            <c:symbol val="none"/>
          </c:marker>
          <c:xVal>
            <c:numRef>
              <c:f>'Curves (Outdoor)'!$AF$24:$AF$261</c:f>
              <c:numCache>
                <c:formatCode>General</c:formatCode>
                <c:ptCount val="238"/>
                <c:pt idx="1">
                  <c:v>3.7544380000000001E-3</c:v>
                </c:pt>
                <c:pt idx="2">
                  <c:v>0.15017751600000001</c:v>
                </c:pt>
                <c:pt idx="3">
                  <c:v>0.296600594</c:v>
                </c:pt>
                <c:pt idx="4">
                  <c:v>0.44114645299999999</c:v>
                </c:pt>
                <c:pt idx="5">
                  <c:v>0.57255177999999995</c:v>
                </c:pt>
                <c:pt idx="6">
                  <c:v>0.71709763900000001</c:v>
                </c:pt>
                <c:pt idx="7">
                  <c:v>0.86352071699999999</c:v>
                </c:pt>
                <c:pt idx="8">
                  <c:v>1.0099437950000001</c:v>
                </c:pt>
                <c:pt idx="9">
                  <c:v>1.1563668739999999</c:v>
                </c:pt>
                <c:pt idx="10">
                  <c:v>1.3027899519999999</c:v>
                </c:pt>
                <c:pt idx="11">
                  <c:v>1.4492130299999999</c:v>
                </c:pt>
                <c:pt idx="12">
                  <c:v>1.5956361080000001</c:v>
                </c:pt>
                <c:pt idx="13">
                  <c:v>1.7420591860000001</c:v>
                </c:pt>
                <c:pt idx="14">
                  <c:v>1.8734645130000001</c:v>
                </c:pt>
                <c:pt idx="15">
                  <c:v>2.0198875909999998</c:v>
                </c:pt>
                <c:pt idx="16">
                  <c:v>2.166310669</c:v>
                </c:pt>
                <c:pt idx="17">
                  <c:v>2.310856528</c:v>
                </c:pt>
                <c:pt idx="18">
                  <c:v>2.4422618549999999</c:v>
                </c:pt>
                <c:pt idx="19">
                  <c:v>2.5886849330000001</c:v>
                </c:pt>
                <c:pt idx="20">
                  <c:v>2.7351080109999999</c:v>
                </c:pt>
                <c:pt idx="21">
                  <c:v>2.8815310890000001</c:v>
                </c:pt>
                <c:pt idx="22">
                  <c:v>3.0279541669999999</c:v>
                </c:pt>
                <c:pt idx="23">
                  <c:v>3.1743772450000001</c:v>
                </c:pt>
                <c:pt idx="24">
                  <c:v>3.305782572</c:v>
                </c:pt>
                <c:pt idx="25">
                  <c:v>3.4522056499999998</c:v>
                </c:pt>
                <c:pt idx="26">
                  <c:v>3.5836109770000002</c:v>
                </c:pt>
                <c:pt idx="27">
                  <c:v>3.730034055</c:v>
                </c:pt>
                <c:pt idx="28">
                  <c:v>3.8614393809999998</c:v>
                </c:pt>
                <c:pt idx="29">
                  <c:v>4.007862459</c:v>
                </c:pt>
                <c:pt idx="30">
                  <c:v>4.1392677859999996</c:v>
                </c:pt>
                <c:pt idx="31">
                  <c:v>4.2706731119999999</c:v>
                </c:pt>
                <c:pt idx="32">
                  <c:v>4.4170961909999997</c:v>
                </c:pt>
                <c:pt idx="33">
                  <c:v>4.5635192690000004</c:v>
                </c:pt>
                <c:pt idx="34">
                  <c:v>4.7099423470000001</c:v>
                </c:pt>
                <c:pt idx="35">
                  <c:v>4.8413476729999996</c:v>
                </c:pt>
                <c:pt idx="36">
                  <c:v>4.972753</c:v>
                </c:pt>
                <c:pt idx="37">
                  <c:v>5.1191760779999997</c:v>
                </c:pt>
                <c:pt idx="38">
                  <c:v>5.2505814050000001</c:v>
                </c:pt>
                <c:pt idx="39">
                  <c:v>5.3970044829999999</c:v>
                </c:pt>
                <c:pt idx="40">
                  <c:v>5.5434275609999997</c:v>
                </c:pt>
                <c:pt idx="41">
                  <c:v>5.6898506390000003</c:v>
                </c:pt>
                <c:pt idx="42">
                  <c:v>5.8212559659999998</c:v>
                </c:pt>
                <c:pt idx="43">
                  <c:v>5.9676790439999996</c:v>
                </c:pt>
                <c:pt idx="44">
                  <c:v>6.1141021220000003</c:v>
                </c:pt>
                <c:pt idx="45">
                  <c:v>6.2455074479999997</c:v>
                </c:pt>
                <c:pt idx="46">
                  <c:v>6.3919305270000004</c:v>
                </c:pt>
                <c:pt idx="47">
                  <c:v>6.5233358529999999</c:v>
                </c:pt>
                <c:pt idx="48">
                  <c:v>6.6547411800000003</c:v>
                </c:pt>
                <c:pt idx="49">
                  <c:v>6.7861465059999997</c:v>
                </c:pt>
                <c:pt idx="50">
                  <c:v>6.9325695840000003</c:v>
                </c:pt>
                <c:pt idx="51">
                  <c:v>7.0789926620000001</c:v>
                </c:pt>
                <c:pt idx="52">
                  <c:v>7.2103979889999996</c:v>
                </c:pt>
                <c:pt idx="53">
                  <c:v>7.3568210670000003</c:v>
                </c:pt>
                <c:pt idx="54">
                  <c:v>7.503244145</c:v>
                </c:pt>
                <c:pt idx="55">
                  <c:v>7.6346494720000004</c:v>
                </c:pt>
                <c:pt idx="56">
                  <c:v>7.7810725500000002</c:v>
                </c:pt>
                <c:pt idx="57">
                  <c:v>7.9124778769999997</c:v>
                </c:pt>
                <c:pt idx="58">
                  <c:v>8.0589009550000004</c:v>
                </c:pt>
                <c:pt idx="59">
                  <c:v>8.1903062809999998</c:v>
                </c:pt>
                <c:pt idx="60">
                  <c:v>8.3367293589999996</c:v>
                </c:pt>
                <c:pt idx="61">
                  <c:v>8.4681346860000009</c:v>
                </c:pt>
                <c:pt idx="62">
                  <c:v>8.6145577640000006</c:v>
                </c:pt>
                <c:pt idx="63">
                  <c:v>8.7609808420000004</c:v>
                </c:pt>
                <c:pt idx="64">
                  <c:v>8.8923861689999999</c:v>
                </c:pt>
                <c:pt idx="65">
                  <c:v>9.0388092469999997</c:v>
                </c:pt>
                <c:pt idx="66">
                  <c:v>9.1852323249999994</c:v>
                </c:pt>
                <c:pt idx="67">
                  <c:v>9.3316554029999992</c:v>
                </c:pt>
                <c:pt idx="68">
                  <c:v>9.4780784810000007</c:v>
                </c:pt>
                <c:pt idx="69">
                  <c:v>9.6094838080000002</c:v>
                </c:pt>
                <c:pt idx="70">
                  <c:v>9.755906886</c:v>
                </c:pt>
                <c:pt idx="71">
                  <c:v>9.9023299639999998</c:v>
                </c:pt>
                <c:pt idx="72">
                  <c:v>10.033735289999999</c:v>
                </c:pt>
                <c:pt idx="73">
                  <c:v>10.180158369999999</c:v>
                </c:pt>
                <c:pt idx="74">
                  <c:v>10.326581450000001</c:v>
                </c:pt>
                <c:pt idx="75">
                  <c:v>10.45798677</c:v>
                </c:pt>
                <c:pt idx="76">
                  <c:v>10.60440985</c:v>
                </c:pt>
                <c:pt idx="77">
                  <c:v>10.735815179999999</c:v>
                </c:pt>
                <c:pt idx="78">
                  <c:v>10.882238259999999</c:v>
                </c:pt>
                <c:pt idx="79">
                  <c:v>11.02866133</c:v>
                </c:pt>
                <c:pt idx="80">
                  <c:v>11.17508441</c:v>
                </c:pt>
                <c:pt idx="81">
                  <c:v>11.30648974</c:v>
                </c:pt>
                <c:pt idx="82">
                  <c:v>11.45291282</c:v>
                </c:pt>
                <c:pt idx="83">
                  <c:v>11.597458680000001</c:v>
                </c:pt>
                <c:pt idx="84">
                  <c:v>11.728864</c:v>
                </c:pt>
                <c:pt idx="85">
                  <c:v>11.87528708</c:v>
                </c:pt>
                <c:pt idx="86">
                  <c:v>12.02171016</c:v>
                </c:pt>
                <c:pt idx="87">
                  <c:v>12.153115489999999</c:v>
                </c:pt>
                <c:pt idx="88">
                  <c:v>12.29953856</c:v>
                </c:pt>
                <c:pt idx="89">
                  <c:v>12.44596164</c:v>
                </c:pt>
                <c:pt idx="90">
                  <c:v>12.59238472</c:v>
                </c:pt>
                <c:pt idx="91">
                  <c:v>12.7388078</c:v>
                </c:pt>
                <c:pt idx="92">
                  <c:v>12.88523088</c:v>
                </c:pt>
                <c:pt idx="93">
                  <c:v>13.031653950000001</c:v>
                </c:pt>
                <c:pt idx="94">
                  <c:v>13.17619981</c:v>
                </c:pt>
                <c:pt idx="95">
                  <c:v>13.32262289</c:v>
                </c:pt>
                <c:pt idx="96">
                  <c:v>13.46904597</c:v>
                </c:pt>
                <c:pt idx="97">
                  <c:v>13.61546905</c:v>
                </c:pt>
                <c:pt idx="98">
                  <c:v>13.76189213</c:v>
                </c:pt>
                <c:pt idx="99">
                  <c:v>13.906437990000001</c:v>
                </c:pt>
                <c:pt idx="100">
                  <c:v>14.05286106</c:v>
                </c:pt>
                <c:pt idx="101">
                  <c:v>14.197406920000001</c:v>
                </c:pt>
                <c:pt idx="102">
                  <c:v>14.34195278</c:v>
                </c:pt>
                <c:pt idx="103">
                  <c:v>14.486498640000001</c:v>
                </c:pt>
                <c:pt idx="104">
                  <c:v>14.6310445</c:v>
                </c:pt>
                <c:pt idx="105">
                  <c:v>14.77371314</c:v>
                </c:pt>
                <c:pt idx="106">
                  <c:v>14.918259000000001</c:v>
                </c:pt>
                <c:pt idx="107">
                  <c:v>15.060927639999999</c:v>
                </c:pt>
                <c:pt idx="108">
                  <c:v>15.203596279999999</c:v>
                </c:pt>
                <c:pt idx="109">
                  <c:v>15.346264919999999</c:v>
                </c:pt>
                <c:pt idx="110">
                  <c:v>15.487056340000001</c:v>
                </c:pt>
                <c:pt idx="111">
                  <c:v>15.62784776</c:v>
                </c:pt>
                <c:pt idx="112">
                  <c:v>15.768639179999999</c:v>
                </c:pt>
                <c:pt idx="113">
                  <c:v>15.90755339</c:v>
                </c:pt>
                <c:pt idx="114">
                  <c:v>16.046467589999999</c:v>
                </c:pt>
                <c:pt idx="115">
                  <c:v>16.18350457</c:v>
                </c:pt>
                <c:pt idx="116">
                  <c:v>16.320541559999999</c:v>
                </c:pt>
                <c:pt idx="117">
                  <c:v>16.455701319999999</c:v>
                </c:pt>
                <c:pt idx="118">
                  <c:v>16.58898387</c:v>
                </c:pt>
                <c:pt idx="119">
                  <c:v>16.720389189999999</c:v>
                </c:pt>
                <c:pt idx="120">
                  <c:v>16.851794519999999</c:v>
                </c:pt>
                <c:pt idx="121">
                  <c:v>16.996340379999999</c:v>
                </c:pt>
                <c:pt idx="122">
                  <c:v>17.137131799999999</c:v>
                </c:pt>
                <c:pt idx="123">
                  <c:v>17.276046000000001</c:v>
                </c:pt>
                <c:pt idx="124">
                  <c:v>17.414960199999999</c:v>
                </c:pt>
                <c:pt idx="125">
                  <c:v>17.550119970000001</c:v>
                </c:pt>
                <c:pt idx="126">
                  <c:v>17.683402510000001</c:v>
                </c:pt>
                <c:pt idx="127">
                  <c:v>17.81480784</c:v>
                </c:pt>
                <c:pt idx="128">
                  <c:v>17.95747648</c:v>
                </c:pt>
                <c:pt idx="129">
                  <c:v>18.096390679999999</c:v>
                </c:pt>
                <c:pt idx="130">
                  <c:v>18.23155045</c:v>
                </c:pt>
                <c:pt idx="131">
                  <c:v>18.362955769999999</c:v>
                </c:pt>
                <c:pt idx="132">
                  <c:v>18.503747199999999</c:v>
                </c:pt>
                <c:pt idx="133">
                  <c:v>18.640784180000001</c:v>
                </c:pt>
                <c:pt idx="134">
                  <c:v>18.77218951</c:v>
                </c:pt>
                <c:pt idx="135">
                  <c:v>18.911103709999999</c:v>
                </c:pt>
                <c:pt idx="136">
                  <c:v>19.04626347</c:v>
                </c:pt>
                <c:pt idx="137">
                  <c:v>19.185177670000002</c:v>
                </c:pt>
                <c:pt idx="138">
                  <c:v>19.318460219999999</c:v>
                </c:pt>
                <c:pt idx="139">
                  <c:v>19.4554972</c:v>
                </c:pt>
                <c:pt idx="140">
                  <c:v>19.594411409999999</c:v>
                </c:pt>
                <c:pt idx="141">
                  <c:v>19.727693949999999</c:v>
                </c:pt>
                <c:pt idx="142">
                  <c:v>19.8609765</c:v>
                </c:pt>
                <c:pt idx="143">
                  <c:v>19.99613626</c:v>
                </c:pt>
                <c:pt idx="144">
                  <c:v>20.12754159</c:v>
                </c:pt>
                <c:pt idx="145">
                  <c:v>20.258946909999999</c:v>
                </c:pt>
                <c:pt idx="146">
                  <c:v>20.39410668</c:v>
                </c:pt>
                <c:pt idx="147">
                  <c:v>20.529266440000001</c:v>
                </c:pt>
                <c:pt idx="148">
                  <c:v>20.662548990000001</c:v>
                </c:pt>
                <c:pt idx="149">
                  <c:v>20.797708750000002</c:v>
                </c:pt>
                <c:pt idx="150">
                  <c:v>20.929114080000002</c:v>
                </c:pt>
                <c:pt idx="151">
                  <c:v>21.060519410000001</c:v>
                </c:pt>
                <c:pt idx="152">
                  <c:v>21.193801950000001</c:v>
                </c:pt>
                <c:pt idx="153">
                  <c:v>21.325207280000001</c:v>
                </c:pt>
                <c:pt idx="154">
                  <c:v>21.4566126</c:v>
                </c:pt>
                <c:pt idx="155">
                  <c:v>21.588017929999999</c:v>
                </c:pt>
                <c:pt idx="156">
                  <c:v>21.719423259999999</c:v>
                </c:pt>
                <c:pt idx="157">
                  <c:v>21.850828580000002</c:v>
                </c:pt>
                <c:pt idx="158">
                  <c:v>21.982233910000001</c:v>
                </c:pt>
                <c:pt idx="159">
                  <c:v>22.113639240000001</c:v>
                </c:pt>
                <c:pt idx="160">
                  <c:v>22.24504456</c:v>
                </c:pt>
                <c:pt idx="161">
                  <c:v>22.37644989</c:v>
                </c:pt>
                <c:pt idx="162">
                  <c:v>22.50785522</c:v>
                </c:pt>
                <c:pt idx="163">
                  <c:v>22.639260539999999</c:v>
                </c:pt>
                <c:pt idx="164">
                  <c:v>22.770665869999998</c:v>
                </c:pt>
                <c:pt idx="165">
                  <c:v>22.902071200000002</c:v>
                </c:pt>
                <c:pt idx="166">
                  <c:v>23.033476520000001</c:v>
                </c:pt>
                <c:pt idx="167">
                  <c:v>23.16488185</c:v>
                </c:pt>
                <c:pt idx="168">
                  <c:v>23.29628718</c:v>
                </c:pt>
                <c:pt idx="169">
                  <c:v>23.427692499999999</c:v>
                </c:pt>
                <c:pt idx="170">
                  <c:v>23.559097829999999</c:v>
                </c:pt>
                <c:pt idx="171">
                  <c:v>23.690503159999999</c:v>
                </c:pt>
                <c:pt idx="172">
                  <c:v>23.821908480000001</c:v>
                </c:pt>
                <c:pt idx="173">
                  <c:v>23.953313810000001</c:v>
                </c:pt>
                <c:pt idx="174">
                  <c:v>24.084719140000001</c:v>
                </c:pt>
                <c:pt idx="175">
                  <c:v>24.21612446</c:v>
                </c:pt>
                <c:pt idx="176">
                  <c:v>24.347529789999999</c:v>
                </c:pt>
                <c:pt idx="177">
                  <c:v>24.478935119999999</c:v>
                </c:pt>
                <c:pt idx="178">
                  <c:v>24.610340440000002</c:v>
                </c:pt>
                <c:pt idx="179">
                  <c:v>24.741745770000001</c:v>
                </c:pt>
                <c:pt idx="180">
                  <c:v>24.87315109</c:v>
                </c:pt>
                <c:pt idx="181">
                  <c:v>25.00455642</c:v>
                </c:pt>
                <c:pt idx="182">
                  <c:v>25.13596175</c:v>
                </c:pt>
                <c:pt idx="183">
                  <c:v>25.267367069999999</c:v>
                </c:pt>
                <c:pt idx="184">
                  <c:v>25.398772399999999</c:v>
                </c:pt>
                <c:pt idx="185">
                  <c:v>25.530177729999998</c:v>
                </c:pt>
                <c:pt idx="186">
                  <c:v>25.661583050000001</c:v>
                </c:pt>
                <c:pt idx="187">
                  <c:v>25.792988380000001</c:v>
                </c:pt>
                <c:pt idx="188">
                  <c:v>25.92439371</c:v>
                </c:pt>
                <c:pt idx="189">
                  <c:v>26.055799029999999</c:v>
                </c:pt>
                <c:pt idx="190">
                  <c:v>26.187204359999999</c:v>
                </c:pt>
                <c:pt idx="191">
                  <c:v>26.318609689999999</c:v>
                </c:pt>
                <c:pt idx="192">
                  <c:v>26.450015010000001</c:v>
                </c:pt>
                <c:pt idx="193">
                  <c:v>26.581420340000001</c:v>
                </c:pt>
                <c:pt idx="194">
                  <c:v>26.712825670000001</c:v>
                </c:pt>
                <c:pt idx="195">
                  <c:v>26.84423099</c:v>
                </c:pt>
                <c:pt idx="196">
                  <c:v>26.97563632</c:v>
                </c:pt>
                <c:pt idx="197">
                  <c:v>27.107041649999999</c:v>
                </c:pt>
                <c:pt idx="198">
                  <c:v>27.238446969999998</c:v>
                </c:pt>
                <c:pt idx="199">
                  <c:v>27.369852300000002</c:v>
                </c:pt>
                <c:pt idx="200">
                  <c:v>27.501257630000001</c:v>
                </c:pt>
                <c:pt idx="201">
                  <c:v>27.63266295</c:v>
                </c:pt>
                <c:pt idx="202">
                  <c:v>27.76406828</c:v>
                </c:pt>
                <c:pt idx="203">
                  <c:v>27.89547361</c:v>
                </c:pt>
                <c:pt idx="204">
                  <c:v>28.026878929999999</c:v>
                </c:pt>
                <c:pt idx="205">
                  <c:v>28.158284259999999</c:v>
                </c:pt>
                <c:pt idx="206">
                  <c:v>28.289689580000001</c:v>
                </c:pt>
                <c:pt idx="207">
                  <c:v>28.421094910000001</c:v>
                </c:pt>
                <c:pt idx="208">
                  <c:v>28.552500240000001</c:v>
                </c:pt>
                <c:pt idx="209">
                  <c:v>28.683905559999999</c:v>
                </c:pt>
                <c:pt idx="210">
                  <c:v>28.815310889999999</c:v>
                </c:pt>
                <c:pt idx="211">
                  <c:v>28.946716219999999</c:v>
                </c:pt>
                <c:pt idx="212">
                  <c:v>29.078121540000001</c:v>
                </c:pt>
                <c:pt idx="213">
                  <c:v>29.209526870000001</c:v>
                </c:pt>
                <c:pt idx="214">
                  <c:v>29.340932200000001</c:v>
                </c:pt>
                <c:pt idx="215">
                  <c:v>29.47233752</c:v>
                </c:pt>
                <c:pt idx="216">
                  <c:v>29.60374285</c:v>
                </c:pt>
                <c:pt idx="217">
                  <c:v>29.735148179999999</c:v>
                </c:pt>
                <c:pt idx="218">
                  <c:v>29.866553499999998</c:v>
                </c:pt>
                <c:pt idx="219">
                  <c:v>29.997958830000002</c:v>
                </c:pt>
                <c:pt idx="220">
                  <c:v>30.129364160000002</c:v>
                </c:pt>
                <c:pt idx="221">
                  <c:v>30.26076948</c:v>
                </c:pt>
                <c:pt idx="222">
                  <c:v>30.39217481</c:v>
                </c:pt>
                <c:pt idx="223">
                  <c:v>30.52358014</c:v>
                </c:pt>
                <c:pt idx="224">
                  <c:v>30.654985459999999</c:v>
                </c:pt>
                <c:pt idx="225">
                  <c:v>30.786390789999999</c:v>
                </c:pt>
                <c:pt idx="226">
                  <c:v>30.917796119999998</c:v>
                </c:pt>
                <c:pt idx="227">
                  <c:v>31.049201440000001</c:v>
                </c:pt>
                <c:pt idx="228">
                  <c:v>31.180606770000001</c:v>
                </c:pt>
                <c:pt idx="229">
                  <c:v>31.3120121</c:v>
                </c:pt>
                <c:pt idx="230">
                  <c:v>31.443417419999999</c:v>
                </c:pt>
              </c:numCache>
            </c:numRef>
          </c:xVal>
          <c:yVal>
            <c:numRef>
              <c:f>'Curves (Outdoor)'!$AE$24:$AE$261</c:f>
              <c:numCache>
                <c:formatCode>General</c:formatCode>
                <c:ptCount val="238"/>
                <c:pt idx="1">
                  <c:v>9.3275327709999996</c:v>
                </c:pt>
                <c:pt idx="2">
                  <c:v>9.3269190769999994</c:v>
                </c:pt>
                <c:pt idx="3">
                  <c:v>9.3263053839999994</c:v>
                </c:pt>
                <c:pt idx="4">
                  <c:v>9.3263053839999994</c:v>
                </c:pt>
                <c:pt idx="5">
                  <c:v>9.3256916899999993</c:v>
                </c:pt>
                <c:pt idx="6">
                  <c:v>9.3256916899999993</c:v>
                </c:pt>
                <c:pt idx="7">
                  <c:v>9.3256916899999993</c:v>
                </c:pt>
                <c:pt idx="8">
                  <c:v>9.3250779959999992</c:v>
                </c:pt>
                <c:pt idx="9">
                  <c:v>9.3244643020000009</c:v>
                </c:pt>
                <c:pt idx="10">
                  <c:v>9.3244643020000009</c:v>
                </c:pt>
                <c:pt idx="11">
                  <c:v>9.3244643020000009</c:v>
                </c:pt>
                <c:pt idx="12">
                  <c:v>9.3238506080000008</c:v>
                </c:pt>
                <c:pt idx="13">
                  <c:v>9.3238506080000008</c:v>
                </c:pt>
                <c:pt idx="14">
                  <c:v>9.3238506080000008</c:v>
                </c:pt>
                <c:pt idx="15">
                  <c:v>9.3232369140000007</c:v>
                </c:pt>
                <c:pt idx="16">
                  <c:v>9.3238506080000008</c:v>
                </c:pt>
                <c:pt idx="17">
                  <c:v>9.3232369140000007</c:v>
                </c:pt>
                <c:pt idx="18">
                  <c:v>9.3232369140000007</c:v>
                </c:pt>
                <c:pt idx="19">
                  <c:v>9.3232369140000007</c:v>
                </c:pt>
                <c:pt idx="20">
                  <c:v>9.3226232210000006</c:v>
                </c:pt>
                <c:pt idx="21">
                  <c:v>9.3220095270000005</c:v>
                </c:pt>
                <c:pt idx="22">
                  <c:v>9.3220095270000005</c:v>
                </c:pt>
                <c:pt idx="23">
                  <c:v>9.3220095270000005</c:v>
                </c:pt>
                <c:pt idx="24">
                  <c:v>9.3220095270000005</c:v>
                </c:pt>
                <c:pt idx="25">
                  <c:v>9.3213958330000004</c:v>
                </c:pt>
                <c:pt idx="26">
                  <c:v>9.3207821390000003</c:v>
                </c:pt>
                <c:pt idx="27">
                  <c:v>9.3207821390000003</c:v>
                </c:pt>
                <c:pt idx="28">
                  <c:v>9.3207821390000003</c:v>
                </c:pt>
                <c:pt idx="29">
                  <c:v>9.3207821390000003</c:v>
                </c:pt>
                <c:pt idx="30">
                  <c:v>9.3201684450000002</c:v>
                </c:pt>
                <c:pt idx="31">
                  <c:v>9.3195547510000001</c:v>
                </c:pt>
                <c:pt idx="32">
                  <c:v>9.318941057</c:v>
                </c:pt>
                <c:pt idx="33">
                  <c:v>9.3195547510000001</c:v>
                </c:pt>
                <c:pt idx="34">
                  <c:v>9.318941057</c:v>
                </c:pt>
                <c:pt idx="35">
                  <c:v>9.318941057</c:v>
                </c:pt>
                <c:pt idx="36">
                  <c:v>9.3183273639999999</c:v>
                </c:pt>
                <c:pt idx="37">
                  <c:v>9.3177136699999998</c:v>
                </c:pt>
                <c:pt idx="38">
                  <c:v>9.3177136699999998</c:v>
                </c:pt>
                <c:pt idx="39">
                  <c:v>9.3177136699999998</c:v>
                </c:pt>
                <c:pt idx="40">
                  <c:v>9.3177136699999998</c:v>
                </c:pt>
                <c:pt idx="41">
                  <c:v>9.3170999759999997</c:v>
                </c:pt>
                <c:pt idx="42">
                  <c:v>9.3164862819999996</c:v>
                </c:pt>
                <c:pt idx="43">
                  <c:v>9.3164862819999996</c:v>
                </c:pt>
                <c:pt idx="44">
                  <c:v>9.3158725879999995</c:v>
                </c:pt>
                <c:pt idx="45">
                  <c:v>9.3158725879999995</c:v>
                </c:pt>
                <c:pt idx="46">
                  <c:v>9.3152588939999994</c:v>
                </c:pt>
                <c:pt idx="47">
                  <c:v>9.3146452009999994</c:v>
                </c:pt>
                <c:pt idx="48">
                  <c:v>9.3140315069999993</c:v>
                </c:pt>
                <c:pt idx="49">
                  <c:v>9.3140315069999993</c:v>
                </c:pt>
                <c:pt idx="50">
                  <c:v>9.3140315069999993</c:v>
                </c:pt>
                <c:pt idx="51">
                  <c:v>9.3140315069999993</c:v>
                </c:pt>
                <c:pt idx="52">
                  <c:v>9.3134178129999992</c:v>
                </c:pt>
                <c:pt idx="53">
                  <c:v>9.3128041190000008</c:v>
                </c:pt>
                <c:pt idx="54">
                  <c:v>9.3128041190000008</c:v>
                </c:pt>
                <c:pt idx="55">
                  <c:v>9.3121904250000007</c:v>
                </c:pt>
                <c:pt idx="56">
                  <c:v>9.3128041190000008</c:v>
                </c:pt>
                <c:pt idx="57">
                  <c:v>9.3121904250000007</c:v>
                </c:pt>
                <c:pt idx="58">
                  <c:v>9.3115767310000006</c:v>
                </c:pt>
                <c:pt idx="59">
                  <c:v>9.3109630370000005</c:v>
                </c:pt>
                <c:pt idx="60">
                  <c:v>9.3109630370000005</c:v>
                </c:pt>
                <c:pt idx="61">
                  <c:v>9.3109630370000005</c:v>
                </c:pt>
                <c:pt idx="62">
                  <c:v>9.3109630370000005</c:v>
                </c:pt>
                <c:pt idx="63">
                  <c:v>9.3103493440000005</c:v>
                </c:pt>
                <c:pt idx="64">
                  <c:v>9.3091219560000003</c:v>
                </c:pt>
                <c:pt idx="65">
                  <c:v>9.3085082620000001</c:v>
                </c:pt>
                <c:pt idx="66">
                  <c:v>9.307894568</c:v>
                </c:pt>
                <c:pt idx="67">
                  <c:v>9.307894568</c:v>
                </c:pt>
                <c:pt idx="68">
                  <c:v>9.3072808739999999</c:v>
                </c:pt>
                <c:pt idx="69">
                  <c:v>9.3066671799999998</c:v>
                </c:pt>
                <c:pt idx="70">
                  <c:v>9.3060534869999998</c:v>
                </c:pt>
                <c:pt idx="71">
                  <c:v>9.3054397929999997</c:v>
                </c:pt>
                <c:pt idx="72">
                  <c:v>9.3054397929999997</c:v>
                </c:pt>
                <c:pt idx="73">
                  <c:v>9.3048260989999996</c:v>
                </c:pt>
                <c:pt idx="74">
                  <c:v>9.3042124049999995</c:v>
                </c:pt>
                <c:pt idx="75">
                  <c:v>9.3035987109999994</c:v>
                </c:pt>
                <c:pt idx="76">
                  <c:v>9.3023713239999992</c:v>
                </c:pt>
                <c:pt idx="77">
                  <c:v>9.3017576300000009</c:v>
                </c:pt>
                <c:pt idx="78">
                  <c:v>9.3011439360000008</c:v>
                </c:pt>
                <c:pt idx="79">
                  <c:v>9.3005302420000007</c:v>
                </c:pt>
                <c:pt idx="80">
                  <c:v>9.2993028540000005</c:v>
                </c:pt>
                <c:pt idx="81">
                  <c:v>9.2980754670000003</c:v>
                </c:pt>
                <c:pt idx="82">
                  <c:v>9.2968480790000001</c:v>
                </c:pt>
                <c:pt idx="83">
                  <c:v>9.2956206909999999</c:v>
                </c:pt>
                <c:pt idx="84">
                  <c:v>9.2943933039999997</c:v>
                </c:pt>
                <c:pt idx="85">
                  <c:v>9.2931659159999995</c:v>
                </c:pt>
                <c:pt idx="86">
                  <c:v>9.2919385279999993</c:v>
                </c:pt>
                <c:pt idx="87">
                  <c:v>9.2900974470000008</c:v>
                </c:pt>
                <c:pt idx="88">
                  <c:v>9.2888700590000006</c:v>
                </c:pt>
                <c:pt idx="89">
                  <c:v>9.2870289770000003</c:v>
                </c:pt>
                <c:pt idx="90">
                  <c:v>9.2858015900000002</c:v>
                </c:pt>
                <c:pt idx="91">
                  <c:v>9.2839605079999998</c:v>
                </c:pt>
                <c:pt idx="92">
                  <c:v>9.2815057329999995</c:v>
                </c:pt>
                <c:pt idx="93">
                  <c:v>9.2790509570000008</c:v>
                </c:pt>
                <c:pt idx="94">
                  <c:v>9.2772098760000006</c:v>
                </c:pt>
                <c:pt idx="95">
                  <c:v>9.2747551000000001</c:v>
                </c:pt>
                <c:pt idx="96">
                  <c:v>9.2723003249999998</c:v>
                </c:pt>
                <c:pt idx="97">
                  <c:v>9.2692318559999993</c:v>
                </c:pt>
                <c:pt idx="98">
                  <c:v>9.2661633870000006</c:v>
                </c:pt>
                <c:pt idx="99">
                  <c:v>9.2624812240000001</c:v>
                </c:pt>
                <c:pt idx="100">
                  <c:v>9.2587990599999994</c:v>
                </c:pt>
                <c:pt idx="101">
                  <c:v>9.2532758160000004</c:v>
                </c:pt>
                <c:pt idx="102">
                  <c:v>9.2465251839999993</c:v>
                </c:pt>
                <c:pt idx="103">
                  <c:v>9.2379334699999998</c:v>
                </c:pt>
                <c:pt idx="104">
                  <c:v>9.2275006739999998</c:v>
                </c:pt>
                <c:pt idx="105">
                  <c:v>9.2152267969999997</c:v>
                </c:pt>
                <c:pt idx="106">
                  <c:v>9.2011118389999993</c:v>
                </c:pt>
                <c:pt idx="107">
                  <c:v>9.1839284110000001</c:v>
                </c:pt>
                <c:pt idx="108">
                  <c:v>9.1642902080000006</c:v>
                </c:pt>
                <c:pt idx="109">
                  <c:v>9.1421972300000007</c:v>
                </c:pt>
                <c:pt idx="110">
                  <c:v>9.1182631700000005</c:v>
                </c:pt>
                <c:pt idx="111">
                  <c:v>9.092488028</c:v>
                </c:pt>
                <c:pt idx="112">
                  <c:v>9.0636444170000008</c:v>
                </c:pt>
                <c:pt idx="113">
                  <c:v>9.0311186429999992</c:v>
                </c:pt>
                <c:pt idx="114">
                  <c:v>8.9955244000000008</c:v>
                </c:pt>
                <c:pt idx="115">
                  <c:v>8.9574753820000002</c:v>
                </c:pt>
                <c:pt idx="116">
                  <c:v>8.9157442000000007</c:v>
                </c:pt>
                <c:pt idx="117">
                  <c:v>8.8703308560000007</c:v>
                </c:pt>
                <c:pt idx="118">
                  <c:v>8.8212353480000001</c:v>
                </c:pt>
                <c:pt idx="119">
                  <c:v>8.7678439830000006</c:v>
                </c:pt>
                <c:pt idx="120">
                  <c:v>8.7101567620000004</c:v>
                </c:pt>
                <c:pt idx="121">
                  <c:v>8.6414230510000003</c:v>
                </c:pt>
                <c:pt idx="122">
                  <c:v>8.5677797889999994</c:v>
                </c:pt>
                <c:pt idx="123">
                  <c:v>8.4879995889999993</c:v>
                </c:pt>
                <c:pt idx="124">
                  <c:v>8.4026961450000002</c:v>
                </c:pt>
                <c:pt idx="125">
                  <c:v>8.3118694560000002</c:v>
                </c:pt>
                <c:pt idx="126">
                  <c:v>8.2155195219999992</c:v>
                </c:pt>
                <c:pt idx="127">
                  <c:v>8.1136463429999992</c:v>
                </c:pt>
                <c:pt idx="128">
                  <c:v>7.9958171250000003</c:v>
                </c:pt>
                <c:pt idx="129">
                  <c:v>7.8712372740000003</c:v>
                </c:pt>
                <c:pt idx="130">
                  <c:v>7.7411341780000003</c:v>
                </c:pt>
                <c:pt idx="131">
                  <c:v>7.6055078380000003</c:v>
                </c:pt>
                <c:pt idx="132">
                  <c:v>7.4520843770000003</c:v>
                </c:pt>
                <c:pt idx="133">
                  <c:v>7.2931376700000001</c:v>
                </c:pt>
                <c:pt idx="134">
                  <c:v>7.1286677200000002</c:v>
                </c:pt>
                <c:pt idx="135">
                  <c:v>6.9464006469999999</c:v>
                </c:pt>
                <c:pt idx="136">
                  <c:v>6.7604514120000001</c:v>
                </c:pt>
                <c:pt idx="137">
                  <c:v>6.5554776669999999</c:v>
                </c:pt>
                <c:pt idx="138">
                  <c:v>6.3480491470000002</c:v>
                </c:pt>
                <c:pt idx="139">
                  <c:v>6.1246645869999998</c:v>
                </c:pt>
                <c:pt idx="140">
                  <c:v>5.8853239869999996</c:v>
                </c:pt>
                <c:pt idx="141">
                  <c:v>5.6459833870000002</c:v>
                </c:pt>
                <c:pt idx="142">
                  <c:v>5.394982604</c:v>
                </c:pt>
                <c:pt idx="143">
                  <c:v>5.1323216370000004</c:v>
                </c:pt>
                <c:pt idx="144">
                  <c:v>4.8610689569999996</c:v>
                </c:pt>
                <c:pt idx="145">
                  <c:v>4.5836793389999997</c:v>
                </c:pt>
                <c:pt idx="146">
                  <c:v>4.2891062919999996</c:v>
                </c:pt>
                <c:pt idx="147">
                  <c:v>3.9822593689999999</c:v>
                </c:pt>
                <c:pt idx="148">
                  <c:v>3.6674344259999998</c:v>
                </c:pt>
                <c:pt idx="149">
                  <c:v>3.3397219119999999</c:v>
                </c:pt>
                <c:pt idx="150">
                  <c:v>3.0070998470000001</c:v>
                </c:pt>
                <c:pt idx="151">
                  <c:v>2.6683408439999998</c:v>
                </c:pt>
                <c:pt idx="152">
                  <c:v>2.3173079639999998</c:v>
                </c:pt>
                <c:pt idx="153">
                  <c:v>1.9638203080000001</c:v>
                </c:pt>
                <c:pt idx="154">
                  <c:v>1.603582021</c:v>
                </c:pt>
                <c:pt idx="155">
                  <c:v>1.2421163449999999</c:v>
                </c:pt>
                <c:pt idx="156">
                  <c:v>0.88433283299999998</c:v>
                </c:pt>
                <c:pt idx="157">
                  <c:v>0.54127797300000002</c:v>
                </c:pt>
                <c:pt idx="158">
                  <c:v>0.30377845399999998</c:v>
                </c:pt>
                <c:pt idx="159">
                  <c:v>0.25959249699999998</c:v>
                </c:pt>
                <c:pt idx="160">
                  <c:v>0.25897880299999998</c:v>
                </c:pt>
                <c:pt idx="161">
                  <c:v>0.25775141499999998</c:v>
                </c:pt>
                <c:pt idx="162">
                  <c:v>0.25652402800000002</c:v>
                </c:pt>
                <c:pt idx="163">
                  <c:v>0.25591033400000002</c:v>
                </c:pt>
                <c:pt idx="164">
                  <c:v>0.25468294600000002</c:v>
                </c:pt>
                <c:pt idx="165">
                  <c:v>0.25406925200000002</c:v>
                </c:pt>
                <c:pt idx="166">
                  <c:v>0.25406925200000002</c:v>
                </c:pt>
                <c:pt idx="167">
                  <c:v>0.252841865</c:v>
                </c:pt>
                <c:pt idx="168">
                  <c:v>0.252228171</c:v>
                </c:pt>
                <c:pt idx="169">
                  <c:v>0.251614477</c:v>
                </c:pt>
                <c:pt idx="170">
                  <c:v>0.25038708900000001</c:v>
                </c:pt>
                <c:pt idx="171">
                  <c:v>0.24915970200000001</c:v>
                </c:pt>
                <c:pt idx="172">
                  <c:v>0.24915970200000001</c:v>
                </c:pt>
                <c:pt idx="173">
                  <c:v>0.24854600800000001</c:v>
                </c:pt>
                <c:pt idx="174">
                  <c:v>0.24793231399999999</c:v>
                </c:pt>
                <c:pt idx="175">
                  <c:v>0.24731861999999999</c:v>
                </c:pt>
                <c:pt idx="176">
                  <c:v>0.24609123199999999</c:v>
                </c:pt>
                <c:pt idx="177">
                  <c:v>0.24547753899999999</c:v>
                </c:pt>
                <c:pt idx="178">
                  <c:v>0.24547753899999999</c:v>
                </c:pt>
                <c:pt idx="179">
                  <c:v>0.244863845</c:v>
                </c:pt>
                <c:pt idx="180">
                  <c:v>0.244250151</c:v>
                </c:pt>
                <c:pt idx="181">
                  <c:v>0.244250151</c:v>
                </c:pt>
                <c:pt idx="182">
                  <c:v>0.242409069</c:v>
                </c:pt>
                <c:pt idx="183">
                  <c:v>0.242409069</c:v>
                </c:pt>
                <c:pt idx="184">
                  <c:v>0.24118168200000001</c:v>
                </c:pt>
                <c:pt idx="185">
                  <c:v>0.24179537500000001</c:v>
                </c:pt>
                <c:pt idx="186">
                  <c:v>0.24056798800000001</c:v>
                </c:pt>
                <c:pt idx="187">
                  <c:v>0.24056798800000001</c:v>
                </c:pt>
                <c:pt idx="188">
                  <c:v>0.23934059999999999</c:v>
                </c:pt>
                <c:pt idx="189">
                  <c:v>0.23872690599999999</c:v>
                </c:pt>
                <c:pt idx="190">
                  <c:v>0.23811321199999999</c:v>
                </c:pt>
                <c:pt idx="191">
                  <c:v>0.23811321199999999</c:v>
                </c:pt>
                <c:pt idx="192">
                  <c:v>0.23811321199999999</c:v>
                </c:pt>
                <c:pt idx="193">
                  <c:v>0.23811321199999999</c:v>
                </c:pt>
                <c:pt idx="194">
                  <c:v>0.23688582499999999</c:v>
                </c:pt>
                <c:pt idx="195">
                  <c:v>0.23688582499999999</c:v>
                </c:pt>
                <c:pt idx="196">
                  <c:v>0.236272131</c:v>
                </c:pt>
                <c:pt idx="197">
                  <c:v>0.236272131</c:v>
                </c:pt>
                <c:pt idx="198">
                  <c:v>0.236272131</c:v>
                </c:pt>
                <c:pt idx="199">
                  <c:v>0.235658437</c:v>
                </c:pt>
                <c:pt idx="200">
                  <c:v>0.235044743</c:v>
                </c:pt>
                <c:pt idx="201">
                  <c:v>0.235658437</c:v>
                </c:pt>
                <c:pt idx="202">
                  <c:v>0.235044743</c:v>
                </c:pt>
                <c:pt idx="203">
                  <c:v>0.235044743</c:v>
                </c:pt>
                <c:pt idx="204">
                  <c:v>0.235658437</c:v>
                </c:pt>
                <c:pt idx="205">
                  <c:v>0.235044743</c:v>
                </c:pt>
                <c:pt idx="206">
                  <c:v>0.235658437</c:v>
                </c:pt>
                <c:pt idx="207">
                  <c:v>0.235044743</c:v>
                </c:pt>
                <c:pt idx="208">
                  <c:v>0.235044743</c:v>
                </c:pt>
                <c:pt idx="209">
                  <c:v>0.235044743</c:v>
                </c:pt>
                <c:pt idx="210">
                  <c:v>0.235044743</c:v>
                </c:pt>
                <c:pt idx="211">
                  <c:v>0.235044743</c:v>
                </c:pt>
                <c:pt idx="212">
                  <c:v>0.234431049</c:v>
                </c:pt>
                <c:pt idx="213">
                  <c:v>0.235044743</c:v>
                </c:pt>
                <c:pt idx="214">
                  <c:v>0.234431049</c:v>
                </c:pt>
                <c:pt idx="215">
                  <c:v>0.234431049</c:v>
                </c:pt>
                <c:pt idx="216">
                  <c:v>0.235044743</c:v>
                </c:pt>
                <c:pt idx="217">
                  <c:v>0.234431049</c:v>
                </c:pt>
                <c:pt idx="218">
                  <c:v>0.234431049</c:v>
                </c:pt>
                <c:pt idx="219">
                  <c:v>0.233817355</c:v>
                </c:pt>
                <c:pt idx="220">
                  <c:v>0.234431049</c:v>
                </c:pt>
                <c:pt idx="221">
                  <c:v>0.23320366200000001</c:v>
                </c:pt>
                <c:pt idx="222">
                  <c:v>0.23320366200000001</c:v>
                </c:pt>
                <c:pt idx="223">
                  <c:v>0.233817355</c:v>
                </c:pt>
                <c:pt idx="224">
                  <c:v>0.233817355</c:v>
                </c:pt>
                <c:pt idx="225">
                  <c:v>0.233817355</c:v>
                </c:pt>
                <c:pt idx="226">
                  <c:v>0.233817355</c:v>
                </c:pt>
                <c:pt idx="227">
                  <c:v>0.23320366200000001</c:v>
                </c:pt>
                <c:pt idx="228">
                  <c:v>0.23320366200000001</c:v>
                </c:pt>
                <c:pt idx="229">
                  <c:v>0.23258996800000001</c:v>
                </c:pt>
                <c:pt idx="230">
                  <c:v>0.23258996800000001</c:v>
                </c:pt>
              </c:numCache>
            </c:numRef>
          </c:yVal>
          <c:smooth val="1"/>
          <c:extLst>
            <c:ext xmlns:c16="http://schemas.microsoft.com/office/drawing/2014/chart" uri="{C3380CC4-5D6E-409C-BE32-E72D297353CC}">
              <c16:uniqueId val="{0000000F-9CBD-4194-A592-D60D92C5EA66}"/>
            </c:ext>
          </c:extLst>
        </c:ser>
        <c:ser>
          <c:idx val="16"/>
          <c:order val="16"/>
          <c:tx>
            <c:strRef>
              <c:f>'Curves (Outdoor)'!$AG$4:$AH$4</c:f>
              <c:strCache>
                <c:ptCount val="1"/>
                <c:pt idx="0">
                  <c:v>2,5</c:v>
                </c:pt>
              </c:strCache>
            </c:strRef>
          </c:tx>
          <c:marker>
            <c:symbol val="none"/>
          </c:marker>
          <c:xVal>
            <c:numRef>
              <c:f>'Curves (Outdoor)'!$AH$24:$AH$262</c:f>
              <c:numCache>
                <c:formatCode>General</c:formatCode>
                <c:ptCount val="239"/>
                <c:pt idx="1">
                  <c:v>1.8772190000000001E-3</c:v>
                </c:pt>
                <c:pt idx="2">
                  <c:v>0.148300297</c:v>
                </c:pt>
                <c:pt idx="3">
                  <c:v>0.29284615600000002</c:v>
                </c:pt>
                <c:pt idx="4">
                  <c:v>0.43926923400000001</c:v>
                </c:pt>
                <c:pt idx="5">
                  <c:v>0.58569231300000002</c:v>
                </c:pt>
                <c:pt idx="6">
                  <c:v>0.732115391</c:v>
                </c:pt>
                <c:pt idx="7">
                  <c:v>0.87666124999999995</c:v>
                </c:pt>
                <c:pt idx="8">
                  <c:v>1.008066576</c:v>
                </c:pt>
                <c:pt idx="9">
                  <c:v>1.1544896549999999</c:v>
                </c:pt>
                <c:pt idx="10">
                  <c:v>1.3009127330000001</c:v>
                </c:pt>
                <c:pt idx="11">
                  <c:v>1.4473358110000001</c:v>
                </c:pt>
                <c:pt idx="12">
                  <c:v>1.59188167</c:v>
                </c:pt>
                <c:pt idx="13">
                  <c:v>1.723286997</c:v>
                </c:pt>
                <c:pt idx="14">
                  <c:v>1.8678328559999999</c:v>
                </c:pt>
                <c:pt idx="15">
                  <c:v>1.999238182</c:v>
                </c:pt>
                <c:pt idx="16">
                  <c:v>2.1437840420000001</c:v>
                </c:pt>
                <c:pt idx="17">
                  <c:v>2.2902071199999998</c:v>
                </c:pt>
                <c:pt idx="18">
                  <c:v>2.436630198</c:v>
                </c:pt>
                <c:pt idx="19">
                  <c:v>2.5830532759999998</c:v>
                </c:pt>
                <c:pt idx="20">
                  <c:v>2.729476354</c:v>
                </c:pt>
                <c:pt idx="21">
                  <c:v>2.8758994320000002</c:v>
                </c:pt>
                <c:pt idx="22">
                  <c:v>3.02232251</c:v>
                </c:pt>
                <c:pt idx="23">
                  <c:v>3.1687455889999998</c:v>
                </c:pt>
                <c:pt idx="24">
                  <c:v>3.3001509150000001</c:v>
                </c:pt>
                <c:pt idx="25">
                  <c:v>3.4465739929999999</c:v>
                </c:pt>
                <c:pt idx="26">
                  <c:v>3.5929970710000001</c:v>
                </c:pt>
                <c:pt idx="27">
                  <c:v>3.7244023980000001</c:v>
                </c:pt>
                <c:pt idx="28">
                  <c:v>3.8708254759999998</c:v>
                </c:pt>
                <c:pt idx="29">
                  <c:v>4.017248554</c:v>
                </c:pt>
                <c:pt idx="30">
                  <c:v>4.1486538810000004</c:v>
                </c:pt>
                <c:pt idx="31">
                  <c:v>4.2800592069999999</c:v>
                </c:pt>
                <c:pt idx="32">
                  <c:v>4.4264822849999996</c:v>
                </c:pt>
                <c:pt idx="33">
                  <c:v>4.5710281449999997</c:v>
                </c:pt>
                <c:pt idx="34">
                  <c:v>4.702433471</c:v>
                </c:pt>
                <c:pt idx="35">
                  <c:v>4.8488565489999997</c:v>
                </c:pt>
                <c:pt idx="36">
                  <c:v>4.9802618760000001</c:v>
                </c:pt>
                <c:pt idx="37">
                  <c:v>5.1266849539999999</c:v>
                </c:pt>
                <c:pt idx="38">
                  <c:v>5.2712308129999998</c:v>
                </c:pt>
                <c:pt idx="39">
                  <c:v>5.4176538909999996</c:v>
                </c:pt>
                <c:pt idx="40">
                  <c:v>5.5640769690000003</c:v>
                </c:pt>
                <c:pt idx="41">
                  <c:v>5.6954822959999998</c:v>
                </c:pt>
                <c:pt idx="42">
                  <c:v>5.8419053740000004</c:v>
                </c:pt>
                <c:pt idx="43">
                  <c:v>5.9883284520000002</c:v>
                </c:pt>
                <c:pt idx="44">
                  <c:v>6.13475153</c:v>
                </c:pt>
                <c:pt idx="45">
                  <c:v>6.2811746089999998</c:v>
                </c:pt>
                <c:pt idx="46">
                  <c:v>6.4275976869999996</c:v>
                </c:pt>
                <c:pt idx="47">
                  <c:v>6.5740207650000002</c:v>
                </c:pt>
                <c:pt idx="48">
                  <c:v>6.720443843</c:v>
                </c:pt>
                <c:pt idx="49">
                  <c:v>6.8668669209999997</c:v>
                </c:pt>
                <c:pt idx="50">
                  <c:v>7.0114127799999997</c:v>
                </c:pt>
                <c:pt idx="51">
                  <c:v>7.1578358580000003</c:v>
                </c:pt>
                <c:pt idx="52">
                  <c:v>7.3042589370000002</c:v>
                </c:pt>
                <c:pt idx="53">
                  <c:v>7.4506820149999999</c:v>
                </c:pt>
                <c:pt idx="54">
                  <c:v>7.5971050929999997</c:v>
                </c:pt>
                <c:pt idx="55">
                  <c:v>7.7416509519999996</c:v>
                </c:pt>
                <c:pt idx="56">
                  <c:v>7.873056279</c:v>
                </c:pt>
                <c:pt idx="57">
                  <c:v>8.0176021380000009</c:v>
                </c:pt>
                <c:pt idx="58">
                  <c:v>8.1490074640000003</c:v>
                </c:pt>
                <c:pt idx="59">
                  <c:v>8.2954305420000001</c:v>
                </c:pt>
                <c:pt idx="60">
                  <c:v>8.4418536209999999</c:v>
                </c:pt>
                <c:pt idx="61">
                  <c:v>8.5882766989999997</c:v>
                </c:pt>
                <c:pt idx="62">
                  <c:v>8.7346997769999994</c:v>
                </c:pt>
                <c:pt idx="63">
                  <c:v>8.8811228549999992</c:v>
                </c:pt>
                <c:pt idx="64">
                  <c:v>9.0275459330000007</c:v>
                </c:pt>
                <c:pt idx="65">
                  <c:v>9.1739690110000005</c:v>
                </c:pt>
                <c:pt idx="66">
                  <c:v>9.3203920890000003</c:v>
                </c:pt>
                <c:pt idx="67">
                  <c:v>9.4668151680000001</c:v>
                </c:pt>
                <c:pt idx="68">
                  <c:v>9.6132382459999999</c:v>
                </c:pt>
                <c:pt idx="69">
                  <c:v>9.7596613239999996</c:v>
                </c:pt>
                <c:pt idx="70">
                  <c:v>9.9060844019999994</c:v>
                </c:pt>
                <c:pt idx="71">
                  <c:v>10.052507479999999</c:v>
                </c:pt>
                <c:pt idx="72">
                  <c:v>10.198930560000001</c:v>
                </c:pt>
                <c:pt idx="73">
                  <c:v>10.345353640000001</c:v>
                </c:pt>
                <c:pt idx="74">
                  <c:v>10.49177671</c:v>
                </c:pt>
                <c:pt idx="75">
                  <c:v>10.636322570000001</c:v>
                </c:pt>
                <c:pt idx="76">
                  <c:v>10.782745650000001</c:v>
                </c:pt>
                <c:pt idx="77">
                  <c:v>10.914150980000001</c:v>
                </c:pt>
                <c:pt idx="78">
                  <c:v>11.05869684</c:v>
                </c:pt>
                <c:pt idx="79">
                  <c:v>11.20511992</c:v>
                </c:pt>
                <c:pt idx="80">
                  <c:v>11.34966577</c:v>
                </c:pt>
                <c:pt idx="81">
                  <c:v>11.49608885</c:v>
                </c:pt>
                <c:pt idx="82">
                  <c:v>11.64063471</c:v>
                </c:pt>
                <c:pt idx="83">
                  <c:v>11.78705779</c:v>
                </c:pt>
                <c:pt idx="84">
                  <c:v>11.93348087</c:v>
                </c:pt>
                <c:pt idx="85">
                  <c:v>12.07990395</c:v>
                </c:pt>
                <c:pt idx="86">
                  <c:v>12.226327019999999</c:v>
                </c:pt>
                <c:pt idx="87">
                  <c:v>12.372750099999999</c:v>
                </c:pt>
                <c:pt idx="88">
                  <c:v>12.519173179999999</c:v>
                </c:pt>
                <c:pt idx="89">
                  <c:v>12.665596259999999</c:v>
                </c:pt>
                <c:pt idx="90">
                  <c:v>12.812019340000001</c:v>
                </c:pt>
                <c:pt idx="91">
                  <c:v>12.9565652</c:v>
                </c:pt>
                <c:pt idx="92">
                  <c:v>13.101111059999999</c:v>
                </c:pt>
                <c:pt idx="93">
                  <c:v>13.24753413</c:v>
                </c:pt>
                <c:pt idx="94">
                  <c:v>13.39395721</c:v>
                </c:pt>
                <c:pt idx="95">
                  <c:v>13.54038029</c:v>
                </c:pt>
                <c:pt idx="96">
                  <c:v>13.684926150000001</c:v>
                </c:pt>
                <c:pt idx="97">
                  <c:v>13.831349230000001</c:v>
                </c:pt>
                <c:pt idx="98">
                  <c:v>13.97589509</c:v>
                </c:pt>
                <c:pt idx="99">
                  <c:v>14.122318160000001</c:v>
                </c:pt>
                <c:pt idx="100">
                  <c:v>14.26686402</c:v>
                </c:pt>
                <c:pt idx="101">
                  <c:v>14.411409880000001</c:v>
                </c:pt>
                <c:pt idx="102">
                  <c:v>14.55595574</c:v>
                </c:pt>
                <c:pt idx="103">
                  <c:v>14.700501600000001</c:v>
                </c:pt>
                <c:pt idx="104">
                  <c:v>14.843170239999999</c:v>
                </c:pt>
                <c:pt idx="105">
                  <c:v>14.985838879999999</c:v>
                </c:pt>
                <c:pt idx="106">
                  <c:v>15.128507519999999</c:v>
                </c:pt>
                <c:pt idx="107">
                  <c:v>15.27117616</c:v>
                </c:pt>
                <c:pt idx="108">
                  <c:v>15.411967580000001</c:v>
                </c:pt>
                <c:pt idx="109">
                  <c:v>15.552759010000001</c:v>
                </c:pt>
                <c:pt idx="110">
                  <c:v>15.691673209999999</c:v>
                </c:pt>
                <c:pt idx="111">
                  <c:v>15.828710190000001</c:v>
                </c:pt>
                <c:pt idx="112">
                  <c:v>15.967624389999999</c:v>
                </c:pt>
                <c:pt idx="113">
                  <c:v>16.10466138</c:v>
                </c:pt>
                <c:pt idx="114">
                  <c:v>16.241698360000001</c:v>
                </c:pt>
                <c:pt idx="115">
                  <c:v>16.376858120000001</c:v>
                </c:pt>
                <c:pt idx="116">
                  <c:v>16.510140669999998</c:v>
                </c:pt>
                <c:pt idx="117">
                  <c:v>16.643423219999999</c:v>
                </c:pt>
                <c:pt idx="118">
                  <c:v>16.774828540000001</c:v>
                </c:pt>
                <c:pt idx="119">
                  <c:v>16.906233870000001</c:v>
                </c:pt>
                <c:pt idx="120">
                  <c:v>17.047025290000001</c:v>
                </c:pt>
                <c:pt idx="121">
                  <c:v>17.185939489999999</c:v>
                </c:pt>
                <c:pt idx="122">
                  <c:v>17.324853690000001</c:v>
                </c:pt>
                <c:pt idx="123">
                  <c:v>17.46189068</c:v>
                </c:pt>
                <c:pt idx="124">
                  <c:v>17.59705044</c:v>
                </c:pt>
                <c:pt idx="125">
                  <c:v>17.73971908</c:v>
                </c:pt>
                <c:pt idx="126">
                  <c:v>17.882387720000001</c:v>
                </c:pt>
                <c:pt idx="127">
                  <c:v>18.02130193</c:v>
                </c:pt>
                <c:pt idx="128">
                  <c:v>18.158338910000001</c:v>
                </c:pt>
                <c:pt idx="129">
                  <c:v>18.289744240000001</c:v>
                </c:pt>
                <c:pt idx="130">
                  <c:v>18.43053566</c:v>
                </c:pt>
                <c:pt idx="131">
                  <c:v>18.567572640000002</c:v>
                </c:pt>
                <c:pt idx="132">
                  <c:v>18.700855189999999</c:v>
                </c:pt>
                <c:pt idx="133">
                  <c:v>18.839769390000001</c:v>
                </c:pt>
                <c:pt idx="134">
                  <c:v>18.974929150000001</c:v>
                </c:pt>
                <c:pt idx="135">
                  <c:v>19.11384335</c:v>
                </c:pt>
                <c:pt idx="136">
                  <c:v>19.249003120000001</c:v>
                </c:pt>
                <c:pt idx="137">
                  <c:v>19.38791732</c:v>
                </c:pt>
                <c:pt idx="138">
                  <c:v>19.519322649999999</c:v>
                </c:pt>
                <c:pt idx="139">
                  <c:v>19.65448241</c:v>
                </c:pt>
                <c:pt idx="140">
                  <c:v>19.789642180000001</c:v>
                </c:pt>
                <c:pt idx="141">
                  <c:v>19.924801939999998</c:v>
                </c:pt>
                <c:pt idx="142">
                  <c:v>20.058084489999999</c:v>
                </c:pt>
                <c:pt idx="143">
                  <c:v>20.191367029999999</c:v>
                </c:pt>
                <c:pt idx="144">
                  <c:v>20.3265268</c:v>
                </c:pt>
                <c:pt idx="145">
                  <c:v>20.457932119999999</c:v>
                </c:pt>
                <c:pt idx="146">
                  <c:v>20.589337449999999</c:v>
                </c:pt>
                <c:pt idx="147">
                  <c:v>20.722619999999999</c:v>
                </c:pt>
                <c:pt idx="148">
                  <c:v>20.855902539999999</c:v>
                </c:pt>
                <c:pt idx="149">
                  <c:v>20.987307869999999</c:v>
                </c:pt>
                <c:pt idx="150">
                  <c:v>21.118713190000001</c:v>
                </c:pt>
                <c:pt idx="151">
                  <c:v>21.250118520000001</c:v>
                </c:pt>
                <c:pt idx="152">
                  <c:v>21.381523850000001</c:v>
                </c:pt>
                <c:pt idx="153">
                  <c:v>21.51292917</c:v>
                </c:pt>
                <c:pt idx="154">
                  <c:v>21.644334499999999</c:v>
                </c:pt>
                <c:pt idx="155">
                  <c:v>21.775739829999999</c:v>
                </c:pt>
                <c:pt idx="156">
                  <c:v>21.907145150000002</c:v>
                </c:pt>
                <c:pt idx="157">
                  <c:v>22.038550480000001</c:v>
                </c:pt>
                <c:pt idx="158">
                  <c:v>22.169955810000001</c:v>
                </c:pt>
                <c:pt idx="159">
                  <c:v>22.30136113</c:v>
                </c:pt>
                <c:pt idx="160">
                  <c:v>22.43276646</c:v>
                </c:pt>
                <c:pt idx="161">
                  <c:v>22.56417179</c:v>
                </c:pt>
                <c:pt idx="162">
                  <c:v>22.695577109999999</c:v>
                </c:pt>
                <c:pt idx="163">
                  <c:v>22.826982439999998</c:v>
                </c:pt>
                <c:pt idx="164">
                  <c:v>22.958387770000002</c:v>
                </c:pt>
                <c:pt idx="165">
                  <c:v>23.089793090000001</c:v>
                </c:pt>
                <c:pt idx="166">
                  <c:v>23.22119842</c:v>
                </c:pt>
                <c:pt idx="167">
                  <c:v>23.352603739999999</c:v>
                </c:pt>
                <c:pt idx="168">
                  <c:v>23.484009069999999</c:v>
                </c:pt>
                <c:pt idx="169">
                  <c:v>23.615414399999999</c:v>
                </c:pt>
                <c:pt idx="170">
                  <c:v>23.746819720000001</c:v>
                </c:pt>
                <c:pt idx="171">
                  <c:v>23.878225050000001</c:v>
                </c:pt>
                <c:pt idx="172">
                  <c:v>24.009630380000001</c:v>
                </c:pt>
                <c:pt idx="173">
                  <c:v>24.1410357</c:v>
                </c:pt>
                <c:pt idx="174">
                  <c:v>24.27244103</c:v>
                </c:pt>
                <c:pt idx="175">
                  <c:v>24.403846359999999</c:v>
                </c:pt>
                <c:pt idx="176">
                  <c:v>24.535251679999998</c:v>
                </c:pt>
                <c:pt idx="177">
                  <c:v>24.666657010000002</c:v>
                </c:pt>
                <c:pt idx="178">
                  <c:v>24.798062340000001</c:v>
                </c:pt>
                <c:pt idx="179">
                  <c:v>24.92946766</c:v>
                </c:pt>
                <c:pt idx="180">
                  <c:v>25.06087299</c:v>
                </c:pt>
                <c:pt idx="181">
                  <c:v>25.19227832</c:v>
                </c:pt>
                <c:pt idx="182">
                  <c:v>25.323683639999999</c:v>
                </c:pt>
                <c:pt idx="183">
                  <c:v>25.455088969999998</c:v>
                </c:pt>
                <c:pt idx="184">
                  <c:v>25.586494299999998</c:v>
                </c:pt>
                <c:pt idx="185">
                  <c:v>25.717899620000001</c:v>
                </c:pt>
                <c:pt idx="186">
                  <c:v>25.849304950000001</c:v>
                </c:pt>
                <c:pt idx="187">
                  <c:v>25.98071028</c:v>
                </c:pt>
                <c:pt idx="188">
                  <c:v>26.112115599999999</c:v>
                </c:pt>
                <c:pt idx="189">
                  <c:v>26.243520929999999</c:v>
                </c:pt>
                <c:pt idx="190">
                  <c:v>26.374926259999999</c:v>
                </c:pt>
                <c:pt idx="191">
                  <c:v>26.506331580000001</c:v>
                </c:pt>
                <c:pt idx="192">
                  <c:v>26.637736910000001</c:v>
                </c:pt>
                <c:pt idx="193">
                  <c:v>26.76914223</c:v>
                </c:pt>
                <c:pt idx="194">
                  <c:v>26.90054756</c:v>
                </c:pt>
                <c:pt idx="195">
                  <c:v>27.031952889999999</c:v>
                </c:pt>
                <c:pt idx="196">
                  <c:v>27.163358209999998</c:v>
                </c:pt>
                <c:pt idx="197">
                  <c:v>27.294763540000002</c:v>
                </c:pt>
                <c:pt idx="198">
                  <c:v>27.426168870000001</c:v>
                </c:pt>
                <c:pt idx="199">
                  <c:v>27.55757419</c:v>
                </c:pt>
                <c:pt idx="200">
                  <c:v>27.68897952</c:v>
                </c:pt>
                <c:pt idx="201">
                  <c:v>27.82038485</c:v>
                </c:pt>
                <c:pt idx="202">
                  <c:v>27.951790169999999</c:v>
                </c:pt>
                <c:pt idx="203">
                  <c:v>28.083195499999999</c:v>
                </c:pt>
                <c:pt idx="204">
                  <c:v>28.214600829999998</c:v>
                </c:pt>
                <c:pt idx="205">
                  <c:v>28.346006150000001</c:v>
                </c:pt>
                <c:pt idx="206">
                  <c:v>28.477411480000001</c:v>
                </c:pt>
                <c:pt idx="207">
                  <c:v>28.60881681</c:v>
                </c:pt>
                <c:pt idx="208">
                  <c:v>28.740222129999999</c:v>
                </c:pt>
                <c:pt idx="209">
                  <c:v>28.871627459999999</c:v>
                </c:pt>
                <c:pt idx="210">
                  <c:v>29.003032789999999</c:v>
                </c:pt>
                <c:pt idx="211">
                  <c:v>29.134438110000001</c:v>
                </c:pt>
                <c:pt idx="212">
                  <c:v>29.265843440000001</c:v>
                </c:pt>
                <c:pt idx="213">
                  <c:v>29.397248770000001</c:v>
                </c:pt>
                <c:pt idx="214">
                  <c:v>29.52865409</c:v>
                </c:pt>
                <c:pt idx="215">
                  <c:v>29.66005942</c:v>
                </c:pt>
                <c:pt idx="216">
                  <c:v>29.791464749999999</c:v>
                </c:pt>
                <c:pt idx="217">
                  <c:v>29.922870069999998</c:v>
                </c:pt>
                <c:pt idx="218">
                  <c:v>30.054275400000002</c:v>
                </c:pt>
                <c:pt idx="219">
                  <c:v>30.185680720000001</c:v>
                </c:pt>
                <c:pt idx="220">
                  <c:v>30.31708605</c:v>
                </c:pt>
                <c:pt idx="221">
                  <c:v>30.44849138</c:v>
                </c:pt>
                <c:pt idx="222">
                  <c:v>30.579896699999999</c:v>
                </c:pt>
                <c:pt idx="223">
                  <c:v>30.711302029999999</c:v>
                </c:pt>
                <c:pt idx="224">
                  <c:v>30.842707359999999</c:v>
                </c:pt>
                <c:pt idx="225">
                  <c:v>30.974112680000001</c:v>
                </c:pt>
                <c:pt idx="226">
                  <c:v>31.105518010000001</c:v>
                </c:pt>
                <c:pt idx="227">
                  <c:v>31.236923340000001</c:v>
                </c:pt>
                <c:pt idx="228">
                  <c:v>31.36832866</c:v>
                </c:pt>
                <c:pt idx="229">
                  <c:v>31.499733989999999</c:v>
                </c:pt>
                <c:pt idx="230">
                  <c:v>31.631139319999999</c:v>
                </c:pt>
              </c:numCache>
            </c:numRef>
          </c:xVal>
          <c:yVal>
            <c:numRef>
              <c:f>'Curves (Outdoor)'!$AG$24:$AG$262</c:f>
              <c:numCache>
                <c:formatCode>General</c:formatCode>
                <c:ptCount val="239"/>
                <c:pt idx="1">
                  <c:v>9.3164862819999996</c:v>
                </c:pt>
                <c:pt idx="2">
                  <c:v>9.3158725879999995</c:v>
                </c:pt>
                <c:pt idx="3">
                  <c:v>9.3152588939999994</c:v>
                </c:pt>
                <c:pt idx="4">
                  <c:v>9.3140315069999993</c:v>
                </c:pt>
                <c:pt idx="5">
                  <c:v>9.3140315069999993</c:v>
                </c:pt>
                <c:pt idx="6">
                  <c:v>9.3140315069999993</c:v>
                </c:pt>
                <c:pt idx="7">
                  <c:v>9.3134178129999992</c:v>
                </c:pt>
                <c:pt idx="8">
                  <c:v>9.3128041190000008</c:v>
                </c:pt>
                <c:pt idx="9">
                  <c:v>9.3121904250000007</c:v>
                </c:pt>
                <c:pt idx="10">
                  <c:v>9.3121904250000007</c:v>
                </c:pt>
                <c:pt idx="11">
                  <c:v>9.3115767310000006</c:v>
                </c:pt>
                <c:pt idx="12">
                  <c:v>9.3109630370000005</c:v>
                </c:pt>
                <c:pt idx="13">
                  <c:v>9.3103493440000005</c:v>
                </c:pt>
                <c:pt idx="14">
                  <c:v>9.3097356500000004</c:v>
                </c:pt>
                <c:pt idx="15">
                  <c:v>9.3097356500000004</c:v>
                </c:pt>
                <c:pt idx="16">
                  <c:v>9.3091219560000003</c:v>
                </c:pt>
                <c:pt idx="17">
                  <c:v>9.3085082620000001</c:v>
                </c:pt>
                <c:pt idx="18">
                  <c:v>9.3085082620000001</c:v>
                </c:pt>
                <c:pt idx="19">
                  <c:v>9.307894568</c:v>
                </c:pt>
                <c:pt idx="20">
                  <c:v>9.3072808739999999</c:v>
                </c:pt>
                <c:pt idx="21">
                  <c:v>9.3066671799999998</c:v>
                </c:pt>
                <c:pt idx="22">
                  <c:v>9.3060534869999998</c:v>
                </c:pt>
                <c:pt idx="23">
                  <c:v>9.3054397929999997</c:v>
                </c:pt>
                <c:pt idx="24">
                  <c:v>9.3054397929999997</c:v>
                </c:pt>
                <c:pt idx="25">
                  <c:v>9.3042124049999995</c:v>
                </c:pt>
                <c:pt idx="26">
                  <c:v>9.3035987109999994</c:v>
                </c:pt>
                <c:pt idx="27">
                  <c:v>9.3029850169999992</c:v>
                </c:pt>
                <c:pt idx="28">
                  <c:v>9.3017576300000009</c:v>
                </c:pt>
                <c:pt idx="29">
                  <c:v>9.3017576300000009</c:v>
                </c:pt>
                <c:pt idx="30">
                  <c:v>9.3011439360000008</c:v>
                </c:pt>
                <c:pt idx="31">
                  <c:v>9.3005302420000007</c:v>
                </c:pt>
                <c:pt idx="32">
                  <c:v>9.2993028540000005</c:v>
                </c:pt>
                <c:pt idx="33">
                  <c:v>9.2980754670000003</c:v>
                </c:pt>
                <c:pt idx="34">
                  <c:v>9.2974617730000002</c:v>
                </c:pt>
                <c:pt idx="35">
                  <c:v>9.296234385</c:v>
                </c:pt>
                <c:pt idx="36">
                  <c:v>9.2950069969999998</c:v>
                </c:pt>
                <c:pt idx="37">
                  <c:v>9.2937796099999996</c:v>
                </c:pt>
                <c:pt idx="38">
                  <c:v>9.2925522219999994</c:v>
                </c:pt>
                <c:pt idx="39">
                  <c:v>9.2907111400000009</c:v>
                </c:pt>
                <c:pt idx="40">
                  <c:v>9.2888700590000006</c:v>
                </c:pt>
                <c:pt idx="41">
                  <c:v>9.2876426710000004</c:v>
                </c:pt>
                <c:pt idx="42">
                  <c:v>9.2864152840000003</c:v>
                </c:pt>
                <c:pt idx="43">
                  <c:v>9.2845742019999999</c:v>
                </c:pt>
                <c:pt idx="44">
                  <c:v>9.2827331199999996</c:v>
                </c:pt>
                <c:pt idx="45">
                  <c:v>9.2815057329999995</c:v>
                </c:pt>
                <c:pt idx="46">
                  <c:v>9.2796646509999992</c:v>
                </c:pt>
                <c:pt idx="47">
                  <c:v>9.2784372640000008</c:v>
                </c:pt>
                <c:pt idx="48">
                  <c:v>9.2778235700000007</c:v>
                </c:pt>
                <c:pt idx="49">
                  <c:v>9.2765961820000005</c:v>
                </c:pt>
                <c:pt idx="50">
                  <c:v>9.2759824880000004</c:v>
                </c:pt>
                <c:pt idx="51">
                  <c:v>9.2747551000000001</c:v>
                </c:pt>
                <c:pt idx="52">
                  <c:v>9.2741414070000001</c:v>
                </c:pt>
                <c:pt idx="53">
                  <c:v>9.273527713</c:v>
                </c:pt>
                <c:pt idx="54">
                  <c:v>9.273527713</c:v>
                </c:pt>
                <c:pt idx="55">
                  <c:v>9.2729140189999999</c:v>
                </c:pt>
                <c:pt idx="56">
                  <c:v>9.2723003249999998</c:v>
                </c:pt>
                <c:pt idx="57">
                  <c:v>9.2716866309999997</c:v>
                </c:pt>
                <c:pt idx="58">
                  <c:v>9.2710729369999996</c:v>
                </c:pt>
                <c:pt idx="59">
                  <c:v>9.2704592439999995</c:v>
                </c:pt>
                <c:pt idx="60">
                  <c:v>9.2698455499999994</c:v>
                </c:pt>
                <c:pt idx="61">
                  <c:v>9.2698455499999994</c:v>
                </c:pt>
                <c:pt idx="62">
                  <c:v>9.2692318559999993</c:v>
                </c:pt>
                <c:pt idx="63">
                  <c:v>9.2686181619999992</c:v>
                </c:pt>
                <c:pt idx="64">
                  <c:v>9.2686181619999992</c:v>
                </c:pt>
                <c:pt idx="65">
                  <c:v>9.2686181619999992</c:v>
                </c:pt>
                <c:pt idx="66">
                  <c:v>9.2680044680000009</c:v>
                </c:pt>
                <c:pt idx="67">
                  <c:v>9.2680044680000009</c:v>
                </c:pt>
                <c:pt idx="68">
                  <c:v>9.2673907740000008</c:v>
                </c:pt>
                <c:pt idx="69">
                  <c:v>9.2661633870000006</c:v>
                </c:pt>
                <c:pt idx="70">
                  <c:v>9.2661633870000006</c:v>
                </c:pt>
                <c:pt idx="71">
                  <c:v>9.2655496930000005</c:v>
                </c:pt>
                <c:pt idx="72">
                  <c:v>9.2655496930000005</c:v>
                </c:pt>
                <c:pt idx="73">
                  <c:v>9.2649359990000004</c:v>
                </c:pt>
                <c:pt idx="74">
                  <c:v>9.2643223050000003</c:v>
                </c:pt>
                <c:pt idx="75">
                  <c:v>9.2643223050000003</c:v>
                </c:pt>
                <c:pt idx="76">
                  <c:v>9.2630949170000001</c:v>
                </c:pt>
                <c:pt idx="77">
                  <c:v>9.2630949170000001</c:v>
                </c:pt>
                <c:pt idx="78">
                  <c:v>9.2624812240000001</c:v>
                </c:pt>
                <c:pt idx="79">
                  <c:v>9.26186753</c:v>
                </c:pt>
                <c:pt idx="80">
                  <c:v>9.2612538359999999</c:v>
                </c:pt>
                <c:pt idx="81">
                  <c:v>9.2606401419999997</c:v>
                </c:pt>
                <c:pt idx="82">
                  <c:v>9.2600264479999996</c:v>
                </c:pt>
                <c:pt idx="83">
                  <c:v>9.2594127539999995</c:v>
                </c:pt>
                <c:pt idx="84">
                  <c:v>9.2594127539999995</c:v>
                </c:pt>
                <c:pt idx="85">
                  <c:v>9.2581853669999994</c:v>
                </c:pt>
                <c:pt idx="86">
                  <c:v>9.2575716729999993</c:v>
                </c:pt>
                <c:pt idx="87">
                  <c:v>9.2563442850000008</c:v>
                </c:pt>
                <c:pt idx="88">
                  <c:v>9.2551168970000006</c:v>
                </c:pt>
                <c:pt idx="89">
                  <c:v>9.2545032040000006</c:v>
                </c:pt>
                <c:pt idx="90">
                  <c:v>9.2532758160000004</c:v>
                </c:pt>
                <c:pt idx="91">
                  <c:v>9.2520484280000002</c:v>
                </c:pt>
                <c:pt idx="92">
                  <c:v>9.2508210399999999</c:v>
                </c:pt>
                <c:pt idx="93">
                  <c:v>9.2489799589999997</c:v>
                </c:pt>
                <c:pt idx="94">
                  <c:v>9.2477525709999995</c:v>
                </c:pt>
                <c:pt idx="95">
                  <c:v>9.2459114899999992</c:v>
                </c:pt>
                <c:pt idx="96">
                  <c:v>9.2440704080000007</c:v>
                </c:pt>
                <c:pt idx="97">
                  <c:v>9.2410019390000002</c:v>
                </c:pt>
                <c:pt idx="98">
                  <c:v>9.2373197759999996</c:v>
                </c:pt>
                <c:pt idx="99">
                  <c:v>9.2330239190000007</c:v>
                </c:pt>
                <c:pt idx="100">
                  <c:v>9.228114368</c:v>
                </c:pt>
                <c:pt idx="101">
                  <c:v>9.2213637360000007</c:v>
                </c:pt>
                <c:pt idx="102">
                  <c:v>9.2121583279999992</c:v>
                </c:pt>
                <c:pt idx="103">
                  <c:v>9.2011118389999993</c:v>
                </c:pt>
                <c:pt idx="104">
                  <c:v>9.1876105740000007</c:v>
                </c:pt>
                <c:pt idx="105">
                  <c:v>9.1722682280000001</c:v>
                </c:pt>
                <c:pt idx="106">
                  <c:v>9.1538574130000008</c:v>
                </c:pt>
                <c:pt idx="107">
                  <c:v>9.1329918219999993</c:v>
                </c:pt>
                <c:pt idx="108">
                  <c:v>9.1096714559999992</c:v>
                </c:pt>
                <c:pt idx="109">
                  <c:v>9.0845100080000005</c:v>
                </c:pt>
                <c:pt idx="110">
                  <c:v>9.0556663969999995</c:v>
                </c:pt>
                <c:pt idx="111">
                  <c:v>9.0249817050000001</c:v>
                </c:pt>
                <c:pt idx="112">
                  <c:v>8.99061485</c:v>
                </c:pt>
                <c:pt idx="113">
                  <c:v>8.9531795249999995</c:v>
                </c:pt>
                <c:pt idx="114">
                  <c:v>8.9120620370000001</c:v>
                </c:pt>
                <c:pt idx="115">
                  <c:v>8.8672623860000002</c:v>
                </c:pt>
                <c:pt idx="116">
                  <c:v>8.8193942659999998</c:v>
                </c:pt>
                <c:pt idx="117">
                  <c:v>8.7666165960000004</c:v>
                </c:pt>
                <c:pt idx="118">
                  <c:v>8.7101567620000004</c:v>
                </c:pt>
                <c:pt idx="119">
                  <c:v>8.6494010709999998</c:v>
                </c:pt>
                <c:pt idx="120">
                  <c:v>8.5769851970000008</c:v>
                </c:pt>
                <c:pt idx="121">
                  <c:v>8.4990460789999993</c:v>
                </c:pt>
                <c:pt idx="122">
                  <c:v>8.4155837160000004</c:v>
                </c:pt>
                <c:pt idx="123">
                  <c:v>8.3272118020000008</c:v>
                </c:pt>
                <c:pt idx="124">
                  <c:v>8.2327029490000001</c:v>
                </c:pt>
                <c:pt idx="125">
                  <c:v>8.1228517510000007</c:v>
                </c:pt>
                <c:pt idx="126">
                  <c:v>8.0062499200000001</c:v>
                </c:pt>
                <c:pt idx="127">
                  <c:v>7.8835111510000004</c:v>
                </c:pt>
                <c:pt idx="128">
                  <c:v>7.7552491369999998</c:v>
                </c:pt>
                <c:pt idx="129">
                  <c:v>7.6214638780000001</c:v>
                </c:pt>
                <c:pt idx="130">
                  <c:v>7.4692678040000002</c:v>
                </c:pt>
                <c:pt idx="131">
                  <c:v>7.3115484860000004</c:v>
                </c:pt>
                <c:pt idx="132">
                  <c:v>7.1489196169999998</c:v>
                </c:pt>
                <c:pt idx="133">
                  <c:v>6.9684936259999999</c:v>
                </c:pt>
                <c:pt idx="134">
                  <c:v>6.7831580840000001</c:v>
                </c:pt>
                <c:pt idx="135">
                  <c:v>6.5794117270000001</c:v>
                </c:pt>
                <c:pt idx="136">
                  <c:v>6.3738242889999999</c:v>
                </c:pt>
                <c:pt idx="137">
                  <c:v>6.1510534220000004</c:v>
                </c:pt>
                <c:pt idx="138">
                  <c:v>5.927668862</c:v>
                </c:pt>
                <c:pt idx="139">
                  <c:v>5.6889419559999999</c:v>
                </c:pt>
                <c:pt idx="140">
                  <c:v>5.4379411729999996</c:v>
                </c:pt>
                <c:pt idx="141">
                  <c:v>5.1758939000000002</c:v>
                </c:pt>
                <c:pt idx="142">
                  <c:v>4.9040275260000001</c:v>
                </c:pt>
                <c:pt idx="143">
                  <c:v>4.6260242140000001</c:v>
                </c:pt>
                <c:pt idx="144">
                  <c:v>4.3296100859999997</c:v>
                </c:pt>
                <c:pt idx="145">
                  <c:v>4.0344233459999996</c:v>
                </c:pt>
                <c:pt idx="146">
                  <c:v>3.7288038110000001</c:v>
                </c:pt>
                <c:pt idx="147">
                  <c:v>3.408455623</c:v>
                </c:pt>
                <c:pt idx="148">
                  <c:v>3.0703103129999998</c:v>
                </c:pt>
                <c:pt idx="149">
                  <c:v>2.7346197800000001</c:v>
                </c:pt>
                <c:pt idx="150">
                  <c:v>2.392178613</c:v>
                </c:pt>
                <c:pt idx="151">
                  <c:v>2.035622488</c:v>
                </c:pt>
                <c:pt idx="152">
                  <c:v>1.680293751</c:v>
                </c:pt>
                <c:pt idx="153">
                  <c:v>1.3225102390000001</c:v>
                </c:pt>
                <c:pt idx="154">
                  <c:v>0.96288564499999996</c:v>
                </c:pt>
                <c:pt idx="155">
                  <c:v>0.61492123399999998</c:v>
                </c:pt>
                <c:pt idx="156">
                  <c:v>0.329553596</c:v>
                </c:pt>
                <c:pt idx="157">
                  <c:v>0.24670492599999999</c:v>
                </c:pt>
                <c:pt idx="158">
                  <c:v>0.244250151</c:v>
                </c:pt>
                <c:pt idx="159">
                  <c:v>0.243022763</c:v>
                </c:pt>
                <c:pt idx="160">
                  <c:v>0.242409069</c:v>
                </c:pt>
                <c:pt idx="161">
                  <c:v>0.24179537500000001</c:v>
                </c:pt>
                <c:pt idx="162">
                  <c:v>0.24118168200000001</c:v>
                </c:pt>
                <c:pt idx="163">
                  <c:v>0.24056798800000001</c:v>
                </c:pt>
                <c:pt idx="164">
                  <c:v>0.23934059999999999</c:v>
                </c:pt>
                <c:pt idx="165">
                  <c:v>0.23872690599999999</c:v>
                </c:pt>
                <c:pt idx="166">
                  <c:v>0.23811321199999999</c:v>
                </c:pt>
                <c:pt idx="167">
                  <c:v>0.23811321199999999</c:v>
                </c:pt>
                <c:pt idx="168">
                  <c:v>0.23688582499999999</c:v>
                </c:pt>
                <c:pt idx="169">
                  <c:v>0.236272131</c:v>
                </c:pt>
                <c:pt idx="170">
                  <c:v>0.236272131</c:v>
                </c:pt>
                <c:pt idx="171">
                  <c:v>0.235658437</c:v>
                </c:pt>
                <c:pt idx="172">
                  <c:v>0.235044743</c:v>
                </c:pt>
                <c:pt idx="173">
                  <c:v>0.234431049</c:v>
                </c:pt>
                <c:pt idx="174">
                  <c:v>0.233817355</c:v>
                </c:pt>
                <c:pt idx="175">
                  <c:v>0.23320366200000001</c:v>
                </c:pt>
                <c:pt idx="176">
                  <c:v>0.23197627400000001</c:v>
                </c:pt>
                <c:pt idx="177">
                  <c:v>0.23197627400000001</c:v>
                </c:pt>
                <c:pt idx="178">
                  <c:v>0.23136258000000001</c:v>
                </c:pt>
                <c:pt idx="179">
                  <c:v>0.23074888599999999</c:v>
                </c:pt>
                <c:pt idx="180">
                  <c:v>0.22952149899999999</c:v>
                </c:pt>
                <c:pt idx="181">
                  <c:v>0.23013519199999999</c:v>
                </c:pt>
                <c:pt idx="182">
                  <c:v>0.22890780499999999</c:v>
                </c:pt>
                <c:pt idx="183">
                  <c:v>0.22890780499999999</c:v>
                </c:pt>
                <c:pt idx="184">
                  <c:v>0.22829411099999999</c:v>
                </c:pt>
                <c:pt idx="185">
                  <c:v>0.227680417</c:v>
                </c:pt>
                <c:pt idx="186">
                  <c:v>0.227680417</c:v>
                </c:pt>
                <c:pt idx="187">
                  <c:v>0.227680417</c:v>
                </c:pt>
                <c:pt idx="188">
                  <c:v>0.227066723</c:v>
                </c:pt>
                <c:pt idx="189">
                  <c:v>0.226453029</c:v>
                </c:pt>
                <c:pt idx="190">
                  <c:v>0.226453029</c:v>
                </c:pt>
                <c:pt idx="191">
                  <c:v>0.225839335</c:v>
                </c:pt>
                <c:pt idx="192">
                  <c:v>0.225839335</c:v>
                </c:pt>
                <c:pt idx="193">
                  <c:v>0.225839335</c:v>
                </c:pt>
                <c:pt idx="194">
                  <c:v>0.225225642</c:v>
                </c:pt>
                <c:pt idx="195">
                  <c:v>0.225839335</c:v>
                </c:pt>
                <c:pt idx="196">
                  <c:v>0.22461194800000001</c:v>
                </c:pt>
                <c:pt idx="197">
                  <c:v>0.225225642</c:v>
                </c:pt>
                <c:pt idx="198">
                  <c:v>0.225225642</c:v>
                </c:pt>
                <c:pt idx="199">
                  <c:v>0.22461194800000001</c:v>
                </c:pt>
                <c:pt idx="200">
                  <c:v>0.225225642</c:v>
                </c:pt>
                <c:pt idx="201">
                  <c:v>0.225225642</c:v>
                </c:pt>
                <c:pt idx="202">
                  <c:v>0.22461194800000001</c:v>
                </c:pt>
                <c:pt idx="203">
                  <c:v>0.22461194800000001</c:v>
                </c:pt>
                <c:pt idx="204">
                  <c:v>0.22399825400000001</c:v>
                </c:pt>
                <c:pt idx="205">
                  <c:v>0.22461194800000001</c:v>
                </c:pt>
                <c:pt idx="206">
                  <c:v>0.22461194800000001</c:v>
                </c:pt>
                <c:pt idx="207">
                  <c:v>0.225225642</c:v>
                </c:pt>
                <c:pt idx="208">
                  <c:v>0.225225642</c:v>
                </c:pt>
                <c:pt idx="209">
                  <c:v>0.22461194800000001</c:v>
                </c:pt>
                <c:pt idx="210">
                  <c:v>0.22399825400000001</c:v>
                </c:pt>
                <c:pt idx="211">
                  <c:v>0.22399825400000001</c:v>
                </c:pt>
                <c:pt idx="212">
                  <c:v>0.22461194800000001</c:v>
                </c:pt>
                <c:pt idx="213">
                  <c:v>0.22461194800000001</c:v>
                </c:pt>
                <c:pt idx="214">
                  <c:v>0.22461194800000001</c:v>
                </c:pt>
                <c:pt idx="215">
                  <c:v>0.22399825400000001</c:v>
                </c:pt>
                <c:pt idx="216">
                  <c:v>0.22338456000000001</c:v>
                </c:pt>
                <c:pt idx="217">
                  <c:v>0.22399825400000001</c:v>
                </c:pt>
                <c:pt idx="218">
                  <c:v>0.22338456000000001</c:v>
                </c:pt>
                <c:pt idx="219">
                  <c:v>0.22399825400000001</c:v>
                </c:pt>
                <c:pt idx="220">
                  <c:v>0.22399825400000001</c:v>
                </c:pt>
                <c:pt idx="221">
                  <c:v>0.22338456000000001</c:v>
                </c:pt>
                <c:pt idx="222">
                  <c:v>0.22399825400000001</c:v>
                </c:pt>
                <c:pt idx="223">
                  <c:v>0.22277086600000001</c:v>
                </c:pt>
                <c:pt idx="224">
                  <c:v>0.22215717200000001</c:v>
                </c:pt>
                <c:pt idx="225">
                  <c:v>0.22277086600000001</c:v>
                </c:pt>
                <c:pt idx="226">
                  <c:v>0.22277086600000001</c:v>
                </c:pt>
                <c:pt idx="227">
                  <c:v>0.22215717200000001</c:v>
                </c:pt>
                <c:pt idx="228">
                  <c:v>0.22277086600000001</c:v>
                </c:pt>
                <c:pt idx="229">
                  <c:v>0.22277086600000001</c:v>
                </c:pt>
                <c:pt idx="230">
                  <c:v>0.22154347899999999</c:v>
                </c:pt>
              </c:numCache>
            </c:numRef>
          </c:yVal>
          <c:smooth val="1"/>
          <c:extLst>
            <c:ext xmlns:c16="http://schemas.microsoft.com/office/drawing/2014/chart" uri="{C3380CC4-5D6E-409C-BE32-E72D297353CC}">
              <c16:uniqueId val="{00000010-9CBD-4194-A592-D60D92C5EA66}"/>
            </c:ext>
          </c:extLst>
        </c:ser>
        <c:ser>
          <c:idx val="17"/>
          <c:order val="17"/>
          <c:tx>
            <c:strRef>
              <c:f>'Curves (Outdoor)'!$AI$4:$AJ$4</c:f>
              <c:strCache>
                <c:ptCount val="1"/>
                <c:pt idx="0">
                  <c:v>2,6</c:v>
                </c:pt>
              </c:strCache>
            </c:strRef>
          </c:tx>
          <c:marker>
            <c:symbol val="none"/>
          </c:marker>
          <c:xVal>
            <c:numRef>
              <c:f>'Curves (Outdoor)'!$AJ$24:$AJ$262</c:f>
              <c:numCache>
                <c:formatCode>General</c:formatCode>
                <c:ptCount val="239"/>
                <c:pt idx="1">
                  <c:v>7.5088760000000003E-3</c:v>
                </c:pt>
                <c:pt idx="2">
                  <c:v>0.152054735</c:v>
                </c:pt>
                <c:pt idx="3">
                  <c:v>0.29847781299999998</c:v>
                </c:pt>
                <c:pt idx="4">
                  <c:v>0.44302367199999998</c:v>
                </c:pt>
                <c:pt idx="5">
                  <c:v>0.574428999</c:v>
                </c:pt>
                <c:pt idx="6">
                  <c:v>0.71897485800000005</c:v>
                </c:pt>
                <c:pt idx="7">
                  <c:v>0.85038018500000001</c:v>
                </c:pt>
                <c:pt idx="8">
                  <c:v>0.99492604399999995</c:v>
                </c:pt>
                <c:pt idx="9">
                  <c:v>1.141349122</c:v>
                </c:pt>
                <c:pt idx="10">
                  <c:v>1.2877722</c:v>
                </c:pt>
                <c:pt idx="11">
                  <c:v>1.419177527</c:v>
                </c:pt>
                <c:pt idx="12">
                  <c:v>1.5637233859999999</c:v>
                </c:pt>
                <c:pt idx="13">
                  <c:v>1.695128712</c:v>
                </c:pt>
                <c:pt idx="14">
                  <c:v>1.84155179</c:v>
                </c:pt>
                <c:pt idx="15">
                  <c:v>1.9879748690000001</c:v>
                </c:pt>
                <c:pt idx="16">
                  <c:v>2.1343979470000001</c:v>
                </c:pt>
                <c:pt idx="17">
                  <c:v>2.278943806</c:v>
                </c:pt>
                <c:pt idx="18">
                  <c:v>2.4103491319999999</c:v>
                </c:pt>
                <c:pt idx="19">
                  <c:v>2.5417544589999999</c:v>
                </c:pt>
                <c:pt idx="20">
                  <c:v>2.6881775370000001</c:v>
                </c:pt>
                <c:pt idx="21">
                  <c:v>2.8346006149999998</c:v>
                </c:pt>
                <c:pt idx="22">
                  <c:v>2.9660059419999998</c:v>
                </c:pt>
                <c:pt idx="23">
                  <c:v>3.11242902</c:v>
                </c:pt>
                <c:pt idx="24">
                  <c:v>3.243834347</c:v>
                </c:pt>
                <c:pt idx="25">
                  <c:v>3.3902574250000002</c:v>
                </c:pt>
                <c:pt idx="26">
                  <c:v>3.5366805029999999</c:v>
                </c:pt>
                <c:pt idx="27">
                  <c:v>3.6831035810000001</c:v>
                </c:pt>
                <c:pt idx="28">
                  <c:v>3.814508907</c:v>
                </c:pt>
                <c:pt idx="29">
                  <c:v>3.9609319859999998</c:v>
                </c:pt>
                <c:pt idx="30">
                  <c:v>4.1073550640000001</c:v>
                </c:pt>
                <c:pt idx="31">
                  <c:v>4.2537781419999998</c:v>
                </c:pt>
                <c:pt idx="32">
                  <c:v>4.3851834680000001</c:v>
                </c:pt>
                <c:pt idx="33">
                  <c:v>4.531606547</c:v>
                </c:pt>
                <c:pt idx="34">
                  <c:v>4.6630118730000003</c:v>
                </c:pt>
                <c:pt idx="35">
                  <c:v>4.7944171999999998</c:v>
                </c:pt>
                <c:pt idx="36">
                  <c:v>4.9408402779999996</c:v>
                </c:pt>
                <c:pt idx="37">
                  <c:v>5.0872633560000002</c:v>
                </c:pt>
                <c:pt idx="38">
                  <c:v>5.233686434</c:v>
                </c:pt>
                <c:pt idx="39">
                  <c:v>5.3650917610000004</c:v>
                </c:pt>
                <c:pt idx="40">
                  <c:v>5.5115148390000002</c:v>
                </c:pt>
                <c:pt idx="41">
                  <c:v>5.6579379169999999</c:v>
                </c:pt>
                <c:pt idx="42">
                  <c:v>5.8043609949999997</c:v>
                </c:pt>
                <c:pt idx="43">
                  <c:v>5.9357663220000001</c:v>
                </c:pt>
                <c:pt idx="44">
                  <c:v>6.0821893999999999</c:v>
                </c:pt>
                <c:pt idx="45">
                  <c:v>6.2135947260000002</c:v>
                </c:pt>
                <c:pt idx="46">
                  <c:v>6.3450000529999997</c:v>
                </c:pt>
                <c:pt idx="47">
                  <c:v>6.476405379</c:v>
                </c:pt>
                <c:pt idx="48">
                  <c:v>6.6228284579999999</c:v>
                </c:pt>
                <c:pt idx="49">
                  <c:v>6.7542337840000002</c:v>
                </c:pt>
                <c:pt idx="50">
                  <c:v>6.9006568619999999</c:v>
                </c:pt>
                <c:pt idx="51">
                  <c:v>7.0470799399999997</c:v>
                </c:pt>
                <c:pt idx="52">
                  <c:v>7.1935030180000004</c:v>
                </c:pt>
                <c:pt idx="53">
                  <c:v>7.3249083449999999</c:v>
                </c:pt>
                <c:pt idx="54">
                  <c:v>7.4713314229999996</c:v>
                </c:pt>
                <c:pt idx="55">
                  <c:v>7.60273675</c:v>
                </c:pt>
                <c:pt idx="56">
                  <c:v>7.7491598279999998</c:v>
                </c:pt>
                <c:pt idx="57">
                  <c:v>7.8955829059999996</c:v>
                </c:pt>
                <c:pt idx="58">
                  <c:v>8.0269882330000009</c:v>
                </c:pt>
                <c:pt idx="59">
                  <c:v>8.1734113110000006</c:v>
                </c:pt>
                <c:pt idx="60">
                  <c:v>8.3198343890000004</c:v>
                </c:pt>
                <c:pt idx="61">
                  <c:v>8.4662574670000001</c:v>
                </c:pt>
                <c:pt idx="62">
                  <c:v>8.5976627929999996</c:v>
                </c:pt>
                <c:pt idx="63">
                  <c:v>8.7440858719999994</c:v>
                </c:pt>
                <c:pt idx="64">
                  <c:v>8.8905089499999992</c:v>
                </c:pt>
                <c:pt idx="65">
                  <c:v>9.035054809</c:v>
                </c:pt>
                <c:pt idx="66">
                  <c:v>9.1664601349999995</c:v>
                </c:pt>
                <c:pt idx="67">
                  <c:v>9.3128832139999993</c:v>
                </c:pt>
                <c:pt idx="68">
                  <c:v>9.4593062920000008</c:v>
                </c:pt>
                <c:pt idx="69">
                  <c:v>9.6057293700000006</c:v>
                </c:pt>
                <c:pt idx="70">
                  <c:v>9.737134696</c:v>
                </c:pt>
                <c:pt idx="71">
                  <c:v>9.8835577749999999</c:v>
                </c:pt>
                <c:pt idx="72">
                  <c:v>10.029980849999999</c:v>
                </c:pt>
                <c:pt idx="73">
                  <c:v>10.176403929999999</c:v>
                </c:pt>
                <c:pt idx="74">
                  <c:v>10.322827009999999</c:v>
                </c:pt>
                <c:pt idx="75">
                  <c:v>10.469250089999999</c:v>
                </c:pt>
                <c:pt idx="76">
                  <c:v>10.615673170000001</c:v>
                </c:pt>
                <c:pt idx="77">
                  <c:v>10.760219019999999</c:v>
                </c:pt>
                <c:pt idx="78">
                  <c:v>10.906642099999999</c:v>
                </c:pt>
                <c:pt idx="79">
                  <c:v>11.053065180000001</c:v>
                </c:pt>
                <c:pt idx="80">
                  <c:v>11.199488260000001</c:v>
                </c:pt>
                <c:pt idx="81">
                  <c:v>11.34403412</c:v>
                </c:pt>
                <c:pt idx="82">
                  <c:v>11.488579980000001</c:v>
                </c:pt>
                <c:pt idx="83">
                  <c:v>11.635003060000001</c:v>
                </c:pt>
                <c:pt idx="84">
                  <c:v>11.78142613</c:v>
                </c:pt>
                <c:pt idx="85">
                  <c:v>11.925971990000001</c:v>
                </c:pt>
                <c:pt idx="86">
                  <c:v>12.07051785</c:v>
                </c:pt>
                <c:pt idx="87">
                  <c:v>12.21694093</c:v>
                </c:pt>
                <c:pt idx="88">
                  <c:v>12.361486790000001</c:v>
                </c:pt>
                <c:pt idx="89">
                  <c:v>12.507909870000001</c:v>
                </c:pt>
                <c:pt idx="90">
                  <c:v>12.654332950000001</c:v>
                </c:pt>
                <c:pt idx="91">
                  <c:v>12.798878800000001</c:v>
                </c:pt>
                <c:pt idx="92">
                  <c:v>12.945301880000001</c:v>
                </c:pt>
                <c:pt idx="93">
                  <c:v>13.091724960000001</c:v>
                </c:pt>
                <c:pt idx="94">
                  <c:v>13.23627082</c:v>
                </c:pt>
                <c:pt idx="95">
                  <c:v>13.3826939</c:v>
                </c:pt>
                <c:pt idx="96">
                  <c:v>13.527239760000001</c:v>
                </c:pt>
                <c:pt idx="97">
                  <c:v>13.67178562</c:v>
                </c:pt>
                <c:pt idx="98">
                  <c:v>13.818208690000001</c:v>
                </c:pt>
                <c:pt idx="99">
                  <c:v>13.96275455</c:v>
                </c:pt>
                <c:pt idx="100">
                  <c:v>14.107300410000001</c:v>
                </c:pt>
                <c:pt idx="101">
                  <c:v>14.25184627</c:v>
                </c:pt>
                <c:pt idx="102">
                  <c:v>14.396392130000001</c:v>
                </c:pt>
                <c:pt idx="103">
                  <c:v>14.54093799</c:v>
                </c:pt>
                <c:pt idx="104">
                  <c:v>14.685483850000001</c:v>
                </c:pt>
                <c:pt idx="105">
                  <c:v>14.83002971</c:v>
                </c:pt>
                <c:pt idx="106">
                  <c:v>14.97269835</c:v>
                </c:pt>
                <c:pt idx="107">
                  <c:v>15.11536699</c:v>
                </c:pt>
                <c:pt idx="108">
                  <c:v>15.25803563</c:v>
                </c:pt>
                <c:pt idx="109">
                  <c:v>15.39882705</c:v>
                </c:pt>
                <c:pt idx="110">
                  <c:v>15.539618470000001</c:v>
                </c:pt>
                <c:pt idx="111">
                  <c:v>15.68040989</c:v>
                </c:pt>
                <c:pt idx="112">
                  <c:v>15.819324099999999</c:v>
                </c:pt>
                <c:pt idx="113">
                  <c:v>15.9582383</c:v>
                </c:pt>
                <c:pt idx="114">
                  <c:v>16.095275279999999</c:v>
                </c:pt>
                <c:pt idx="115">
                  <c:v>16.232312270000001</c:v>
                </c:pt>
                <c:pt idx="116">
                  <c:v>16.369349249999999</c:v>
                </c:pt>
                <c:pt idx="117">
                  <c:v>16.502631789999999</c:v>
                </c:pt>
                <c:pt idx="118">
                  <c:v>16.635914339999999</c:v>
                </c:pt>
                <c:pt idx="119">
                  <c:v>16.767319669999999</c:v>
                </c:pt>
                <c:pt idx="120">
                  <c:v>16.898724990000002</c:v>
                </c:pt>
                <c:pt idx="121">
                  <c:v>17.039516410000001</c:v>
                </c:pt>
                <c:pt idx="122">
                  <c:v>17.180307840000001</c:v>
                </c:pt>
                <c:pt idx="123">
                  <c:v>17.31922204</c:v>
                </c:pt>
                <c:pt idx="124">
                  <c:v>17.456259020000001</c:v>
                </c:pt>
                <c:pt idx="125">
                  <c:v>17.591418789999999</c:v>
                </c:pt>
                <c:pt idx="126">
                  <c:v>17.722824110000001</c:v>
                </c:pt>
                <c:pt idx="127">
                  <c:v>17.865492750000001</c:v>
                </c:pt>
                <c:pt idx="128">
                  <c:v>18.00440695</c:v>
                </c:pt>
                <c:pt idx="129">
                  <c:v>18.139566720000001</c:v>
                </c:pt>
                <c:pt idx="130">
                  <c:v>18.272849260000001</c:v>
                </c:pt>
                <c:pt idx="131">
                  <c:v>18.415517900000001</c:v>
                </c:pt>
                <c:pt idx="132">
                  <c:v>18.55255489</c:v>
                </c:pt>
                <c:pt idx="133">
                  <c:v>18.68771465</c:v>
                </c:pt>
                <c:pt idx="134">
                  <c:v>18.826628849999999</c:v>
                </c:pt>
                <c:pt idx="135">
                  <c:v>18.963665840000001</c:v>
                </c:pt>
                <c:pt idx="136">
                  <c:v>19.09507116</c:v>
                </c:pt>
                <c:pt idx="137">
                  <c:v>19.230230930000001</c:v>
                </c:pt>
                <c:pt idx="138">
                  <c:v>19.36914513</c:v>
                </c:pt>
                <c:pt idx="139">
                  <c:v>19.50242768</c:v>
                </c:pt>
                <c:pt idx="140">
                  <c:v>19.637587440000001</c:v>
                </c:pt>
                <c:pt idx="141">
                  <c:v>19.768992770000001</c:v>
                </c:pt>
                <c:pt idx="142">
                  <c:v>19.906029749999998</c:v>
                </c:pt>
                <c:pt idx="143">
                  <c:v>20.04118952</c:v>
                </c:pt>
                <c:pt idx="144">
                  <c:v>20.17634928</c:v>
                </c:pt>
                <c:pt idx="145">
                  <c:v>20.30775461</c:v>
                </c:pt>
                <c:pt idx="146">
                  <c:v>20.44291437</c:v>
                </c:pt>
                <c:pt idx="147">
                  <c:v>20.5743197</c:v>
                </c:pt>
                <c:pt idx="148">
                  <c:v>20.705725019999999</c:v>
                </c:pt>
                <c:pt idx="149">
                  <c:v>20.83900757</c:v>
                </c:pt>
                <c:pt idx="150">
                  <c:v>20.970412899999999</c:v>
                </c:pt>
                <c:pt idx="151">
                  <c:v>21.101818219999998</c:v>
                </c:pt>
                <c:pt idx="152">
                  <c:v>21.233223550000002</c:v>
                </c:pt>
                <c:pt idx="153">
                  <c:v>21.364628880000001</c:v>
                </c:pt>
                <c:pt idx="154">
                  <c:v>21.4960342</c:v>
                </c:pt>
                <c:pt idx="155">
                  <c:v>21.62743953</c:v>
                </c:pt>
                <c:pt idx="156">
                  <c:v>21.75884486</c:v>
                </c:pt>
                <c:pt idx="157">
                  <c:v>21.890250179999999</c:v>
                </c:pt>
                <c:pt idx="158">
                  <c:v>22.021655509999999</c:v>
                </c:pt>
                <c:pt idx="159">
                  <c:v>22.153060839999998</c:v>
                </c:pt>
                <c:pt idx="160">
                  <c:v>22.284466160000001</c:v>
                </c:pt>
                <c:pt idx="161">
                  <c:v>22.415871490000001</c:v>
                </c:pt>
                <c:pt idx="162">
                  <c:v>22.54727681</c:v>
                </c:pt>
                <c:pt idx="163">
                  <c:v>22.678682139999999</c:v>
                </c:pt>
                <c:pt idx="164">
                  <c:v>22.810087469999999</c:v>
                </c:pt>
                <c:pt idx="165">
                  <c:v>22.941492790000002</c:v>
                </c:pt>
                <c:pt idx="166">
                  <c:v>23.072898120000001</c:v>
                </c:pt>
                <c:pt idx="167">
                  <c:v>23.204303450000001</c:v>
                </c:pt>
                <c:pt idx="168">
                  <c:v>23.33570877</c:v>
                </c:pt>
                <c:pt idx="169">
                  <c:v>23.4671141</c:v>
                </c:pt>
                <c:pt idx="170">
                  <c:v>23.59851943</c:v>
                </c:pt>
                <c:pt idx="171">
                  <c:v>23.729924749999999</c:v>
                </c:pt>
                <c:pt idx="172">
                  <c:v>23.861330079999998</c:v>
                </c:pt>
                <c:pt idx="173">
                  <c:v>23.992735410000002</c:v>
                </c:pt>
                <c:pt idx="174">
                  <c:v>24.124140730000001</c:v>
                </c:pt>
                <c:pt idx="175">
                  <c:v>24.25554606</c:v>
                </c:pt>
                <c:pt idx="176">
                  <c:v>24.38695139</c:v>
                </c:pt>
                <c:pt idx="177">
                  <c:v>24.518356709999999</c:v>
                </c:pt>
                <c:pt idx="178">
                  <c:v>24.649762039999999</c:v>
                </c:pt>
                <c:pt idx="179">
                  <c:v>24.781167369999999</c:v>
                </c:pt>
                <c:pt idx="180">
                  <c:v>24.912572690000001</c:v>
                </c:pt>
                <c:pt idx="181">
                  <c:v>25.043978020000001</c:v>
                </c:pt>
                <c:pt idx="182">
                  <c:v>25.175383350000001</c:v>
                </c:pt>
                <c:pt idx="183">
                  <c:v>25.30678867</c:v>
                </c:pt>
                <c:pt idx="184">
                  <c:v>25.438193999999999</c:v>
                </c:pt>
                <c:pt idx="185">
                  <c:v>25.569599329999999</c:v>
                </c:pt>
                <c:pt idx="186">
                  <c:v>25.701004650000002</c:v>
                </c:pt>
                <c:pt idx="187">
                  <c:v>25.832409980000001</c:v>
                </c:pt>
                <c:pt idx="188">
                  <c:v>25.9638153</c:v>
                </c:pt>
                <c:pt idx="189">
                  <c:v>26.09522063</c:v>
                </c:pt>
                <c:pt idx="190">
                  <c:v>26.22662596</c:v>
                </c:pt>
                <c:pt idx="191">
                  <c:v>26.358031279999999</c:v>
                </c:pt>
                <c:pt idx="192">
                  <c:v>26.489436609999998</c:v>
                </c:pt>
                <c:pt idx="193">
                  <c:v>26.620841939999998</c:v>
                </c:pt>
                <c:pt idx="194">
                  <c:v>26.752247260000001</c:v>
                </c:pt>
                <c:pt idx="195">
                  <c:v>26.883652590000001</c:v>
                </c:pt>
                <c:pt idx="196">
                  <c:v>27.01505792</c:v>
                </c:pt>
                <c:pt idx="197">
                  <c:v>27.146463239999999</c:v>
                </c:pt>
                <c:pt idx="198">
                  <c:v>27.277868569999999</c:v>
                </c:pt>
                <c:pt idx="199">
                  <c:v>27.409273899999999</c:v>
                </c:pt>
                <c:pt idx="200">
                  <c:v>27.540679220000001</c:v>
                </c:pt>
                <c:pt idx="201">
                  <c:v>27.672084550000001</c:v>
                </c:pt>
                <c:pt idx="202">
                  <c:v>27.803489880000001</c:v>
                </c:pt>
                <c:pt idx="203">
                  <c:v>27.9348952</c:v>
                </c:pt>
                <c:pt idx="204">
                  <c:v>28.066300529999999</c:v>
                </c:pt>
                <c:pt idx="205">
                  <c:v>28.197705859999999</c:v>
                </c:pt>
                <c:pt idx="206">
                  <c:v>28.329111180000002</c:v>
                </c:pt>
                <c:pt idx="207">
                  <c:v>28.460516510000001</c:v>
                </c:pt>
                <c:pt idx="208">
                  <c:v>28.591921840000001</c:v>
                </c:pt>
                <c:pt idx="209">
                  <c:v>28.72332716</c:v>
                </c:pt>
                <c:pt idx="210">
                  <c:v>28.85473249</c:v>
                </c:pt>
                <c:pt idx="211">
                  <c:v>28.98613782</c:v>
                </c:pt>
                <c:pt idx="212">
                  <c:v>29.117543139999999</c:v>
                </c:pt>
                <c:pt idx="213">
                  <c:v>29.248948469999998</c:v>
                </c:pt>
                <c:pt idx="214">
                  <c:v>29.380353790000001</c:v>
                </c:pt>
                <c:pt idx="215">
                  <c:v>29.511759120000001</c:v>
                </c:pt>
                <c:pt idx="216">
                  <c:v>29.64316445</c:v>
                </c:pt>
                <c:pt idx="217">
                  <c:v>29.774569769999999</c:v>
                </c:pt>
                <c:pt idx="218">
                  <c:v>29.905975099999999</c:v>
                </c:pt>
                <c:pt idx="219">
                  <c:v>30.037380429999999</c:v>
                </c:pt>
                <c:pt idx="220">
                  <c:v>30.168785750000001</c:v>
                </c:pt>
                <c:pt idx="221">
                  <c:v>30.300191080000001</c:v>
                </c:pt>
                <c:pt idx="222">
                  <c:v>30.431596410000001</c:v>
                </c:pt>
                <c:pt idx="223">
                  <c:v>30.56300173</c:v>
                </c:pt>
                <c:pt idx="224">
                  <c:v>30.69440706</c:v>
                </c:pt>
                <c:pt idx="225">
                  <c:v>30.825812389999999</c:v>
                </c:pt>
                <c:pt idx="226">
                  <c:v>30.957217709999998</c:v>
                </c:pt>
                <c:pt idx="227">
                  <c:v>31.088623040000002</c:v>
                </c:pt>
                <c:pt idx="228">
                  <c:v>31.220028370000001</c:v>
                </c:pt>
                <c:pt idx="229">
                  <c:v>31.35143369</c:v>
                </c:pt>
                <c:pt idx="230">
                  <c:v>31.48283902</c:v>
                </c:pt>
              </c:numCache>
            </c:numRef>
          </c:xVal>
          <c:yVal>
            <c:numRef>
              <c:f>'Curves (Outdoor)'!$AI$24:$AI$262</c:f>
              <c:numCache>
                <c:formatCode>General</c:formatCode>
                <c:ptCount val="239"/>
                <c:pt idx="1">
                  <c:v>9.3287601589999998</c:v>
                </c:pt>
                <c:pt idx="2">
                  <c:v>9.3287601589999998</c:v>
                </c:pt>
                <c:pt idx="3">
                  <c:v>9.3275327709999996</c:v>
                </c:pt>
                <c:pt idx="4">
                  <c:v>9.3275327709999996</c:v>
                </c:pt>
                <c:pt idx="5">
                  <c:v>9.3275327709999996</c:v>
                </c:pt>
                <c:pt idx="6">
                  <c:v>9.3269190769999994</c:v>
                </c:pt>
                <c:pt idx="7">
                  <c:v>9.3263053839999994</c:v>
                </c:pt>
                <c:pt idx="8">
                  <c:v>9.3263053839999994</c:v>
                </c:pt>
                <c:pt idx="9">
                  <c:v>9.3256916899999993</c:v>
                </c:pt>
                <c:pt idx="10">
                  <c:v>9.3256916899999993</c:v>
                </c:pt>
                <c:pt idx="11">
                  <c:v>9.3256916899999993</c:v>
                </c:pt>
                <c:pt idx="12">
                  <c:v>9.3250779959999992</c:v>
                </c:pt>
                <c:pt idx="13">
                  <c:v>9.3244643020000009</c:v>
                </c:pt>
                <c:pt idx="14">
                  <c:v>9.3244643020000009</c:v>
                </c:pt>
                <c:pt idx="15">
                  <c:v>9.3238506080000008</c:v>
                </c:pt>
                <c:pt idx="16">
                  <c:v>9.3238506080000008</c:v>
                </c:pt>
                <c:pt idx="17">
                  <c:v>9.3232369140000007</c:v>
                </c:pt>
                <c:pt idx="18">
                  <c:v>9.3232369140000007</c:v>
                </c:pt>
                <c:pt idx="19">
                  <c:v>9.3226232210000006</c:v>
                </c:pt>
                <c:pt idx="20">
                  <c:v>9.3220095270000005</c:v>
                </c:pt>
                <c:pt idx="21">
                  <c:v>9.3220095270000005</c:v>
                </c:pt>
                <c:pt idx="22">
                  <c:v>9.3213958330000004</c:v>
                </c:pt>
                <c:pt idx="23">
                  <c:v>9.3213958330000004</c:v>
                </c:pt>
                <c:pt idx="24">
                  <c:v>9.3213958330000004</c:v>
                </c:pt>
                <c:pt idx="25">
                  <c:v>9.3207821390000003</c:v>
                </c:pt>
                <c:pt idx="26">
                  <c:v>9.3207821390000003</c:v>
                </c:pt>
                <c:pt idx="27">
                  <c:v>9.3201684450000002</c:v>
                </c:pt>
                <c:pt idx="28">
                  <c:v>9.3201684450000002</c:v>
                </c:pt>
                <c:pt idx="29">
                  <c:v>9.3195547510000001</c:v>
                </c:pt>
                <c:pt idx="30">
                  <c:v>9.3195547510000001</c:v>
                </c:pt>
                <c:pt idx="31">
                  <c:v>9.318941057</c:v>
                </c:pt>
                <c:pt idx="32">
                  <c:v>9.318941057</c:v>
                </c:pt>
                <c:pt idx="33">
                  <c:v>9.3183273639999999</c:v>
                </c:pt>
                <c:pt idx="34">
                  <c:v>9.3177136699999998</c:v>
                </c:pt>
                <c:pt idx="35">
                  <c:v>9.3177136699999998</c:v>
                </c:pt>
                <c:pt idx="36">
                  <c:v>9.3170999759999997</c:v>
                </c:pt>
                <c:pt idx="37">
                  <c:v>9.3164862819999996</c:v>
                </c:pt>
                <c:pt idx="38">
                  <c:v>9.3158725879999995</c:v>
                </c:pt>
                <c:pt idx="39">
                  <c:v>9.3158725879999995</c:v>
                </c:pt>
                <c:pt idx="40">
                  <c:v>9.3152588939999994</c:v>
                </c:pt>
                <c:pt idx="41">
                  <c:v>9.3152588939999994</c:v>
                </c:pt>
                <c:pt idx="42">
                  <c:v>9.3146452009999994</c:v>
                </c:pt>
                <c:pt idx="43">
                  <c:v>9.3140315069999993</c:v>
                </c:pt>
                <c:pt idx="44">
                  <c:v>9.3134178129999992</c:v>
                </c:pt>
                <c:pt idx="45">
                  <c:v>9.3134178129999992</c:v>
                </c:pt>
                <c:pt idx="46">
                  <c:v>9.3128041190000008</c:v>
                </c:pt>
                <c:pt idx="47">
                  <c:v>9.3121904250000007</c:v>
                </c:pt>
                <c:pt idx="48">
                  <c:v>9.3109630370000005</c:v>
                </c:pt>
                <c:pt idx="49">
                  <c:v>9.3103493440000005</c:v>
                </c:pt>
                <c:pt idx="50">
                  <c:v>9.3103493440000005</c:v>
                </c:pt>
                <c:pt idx="51">
                  <c:v>9.3097356500000004</c:v>
                </c:pt>
                <c:pt idx="52">
                  <c:v>9.3091219560000003</c:v>
                </c:pt>
                <c:pt idx="53">
                  <c:v>9.3091219560000003</c:v>
                </c:pt>
                <c:pt idx="54">
                  <c:v>9.307894568</c:v>
                </c:pt>
                <c:pt idx="55">
                  <c:v>9.3072808739999999</c:v>
                </c:pt>
                <c:pt idx="56">
                  <c:v>9.3066671799999998</c:v>
                </c:pt>
                <c:pt idx="57">
                  <c:v>9.3060534869999998</c:v>
                </c:pt>
                <c:pt idx="58">
                  <c:v>9.3054397929999997</c:v>
                </c:pt>
                <c:pt idx="59">
                  <c:v>9.3048260989999996</c:v>
                </c:pt>
                <c:pt idx="60">
                  <c:v>9.3035987109999994</c:v>
                </c:pt>
                <c:pt idx="61">
                  <c:v>9.3023713239999992</c:v>
                </c:pt>
                <c:pt idx="62">
                  <c:v>9.3011439360000008</c:v>
                </c:pt>
                <c:pt idx="63">
                  <c:v>9.2999165480000006</c:v>
                </c:pt>
                <c:pt idx="64">
                  <c:v>9.2986891600000003</c:v>
                </c:pt>
                <c:pt idx="65">
                  <c:v>9.2974617730000002</c:v>
                </c:pt>
                <c:pt idx="66">
                  <c:v>9.2956206909999999</c:v>
                </c:pt>
                <c:pt idx="67">
                  <c:v>9.2937796099999996</c:v>
                </c:pt>
                <c:pt idx="68">
                  <c:v>9.2919385279999993</c:v>
                </c:pt>
                <c:pt idx="69">
                  <c:v>9.2900974470000008</c:v>
                </c:pt>
                <c:pt idx="70">
                  <c:v>9.2882563650000005</c:v>
                </c:pt>
                <c:pt idx="71">
                  <c:v>9.2858015900000002</c:v>
                </c:pt>
                <c:pt idx="72">
                  <c:v>9.2839605079999998</c:v>
                </c:pt>
                <c:pt idx="73">
                  <c:v>9.2815057329999995</c:v>
                </c:pt>
                <c:pt idx="74">
                  <c:v>9.2784372640000008</c:v>
                </c:pt>
                <c:pt idx="75">
                  <c:v>9.2759824880000004</c:v>
                </c:pt>
                <c:pt idx="76">
                  <c:v>9.2729140189999999</c:v>
                </c:pt>
                <c:pt idx="77">
                  <c:v>9.2698455499999994</c:v>
                </c:pt>
                <c:pt idx="78">
                  <c:v>9.2673907740000008</c:v>
                </c:pt>
                <c:pt idx="79">
                  <c:v>9.2643223050000003</c:v>
                </c:pt>
                <c:pt idx="80">
                  <c:v>9.26186753</c:v>
                </c:pt>
                <c:pt idx="81">
                  <c:v>9.2594127539999995</c:v>
                </c:pt>
                <c:pt idx="82">
                  <c:v>9.2569579789999992</c:v>
                </c:pt>
                <c:pt idx="83">
                  <c:v>9.2545032040000006</c:v>
                </c:pt>
                <c:pt idx="84">
                  <c:v>9.2520484280000002</c:v>
                </c:pt>
                <c:pt idx="85">
                  <c:v>9.2489799589999997</c:v>
                </c:pt>
                <c:pt idx="86">
                  <c:v>9.2471388769999994</c:v>
                </c:pt>
                <c:pt idx="87">
                  <c:v>9.2440704080000007</c:v>
                </c:pt>
                <c:pt idx="88">
                  <c:v>9.2422293270000004</c:v>
                </c:pt>
                <c:pt idx="89">
                  <c:v>9.239774551</c:v>
                </c:pt>
                <c:pt idx="90">
                  <c:v>9.2373197759999996</c:v>
                </c:pt>
                <c:pt idx="91">
                  <c:v>9.2348649999999992</c:v>
                </c:pt>
                <c:pt idx="92">
                  <c:v>9.2330239190000007</c:v>
                </c:pt>
                <c:pt idx="93">
                  <c:v>9.2311828370000004</c:v>
                </c:pt>
                <c:pt idx="94">
                  <c:v>9.2287280620000001</c:v>
                </c:pt>
                <c:pt idx="95">
                  <c:v>9.2262732869999997</c:v>
                </c:pt>
                <c:pt idx="96">
                  <c:v>9.2244322049999994</c:v>
                </c:pt>
                <c:pt idx="97">
                  <c:v>9.2219774300000008</c:v>
                </c:pt>
                <c:pt idx="98">
                  <c:v>9.2201363480000005</c:v>
                </c:pt>
                <c:pt idx="99">
                  <c:v>9.2176815730000001</c:v>
                </c:pt>
                <c:pt idx="100">
                  <c:v>9.2146131039999997</c:v>
                </c:pt>
                <c:pt idx="101">
                  <c:v>9.2121583279999992</c:v>
                </c:pt>
                <c:pt idx="102">
                  <c:v>9.2084761650000004</c:v>
                </c:pt>
                <c:pt idx="103">
                  <c:v>9.2035666139999996</c:v>
                </c:pt>
                <c:pt idx="104">
                  <c:v>9.1968159820000004</c:v>
                </c:pt>
                <c:pt idx="105">
                  <c:v>9.1882242680000008</c:v>
                </c:pt>
                <c:pt idx="106">
                  <c:v>9.1765640850000008</c:v>
                </c:pt>
                <c:pt idx="107">
                  <c:v>9.1618354330000003</c:v>
                </c:pt>
                <c:pt idx="108">
                  <c:v>9.1440383109999992</c:v>
                </c:pt>
                <c:pt idx="109">
                  <c:v>9.1225590269999994</c:v>
                </c:pt>
                <c:pt idx="110">
                  <c:v>9.0980112729999991</c:v>
                </c:pt>
                <c:pt idx="111">
                  <c:v>9.0703950500000001</c:v>
                </c:pt>
                <c:pt idx="112">
                  <c:v>9.0397103570000006</c:v>
                </c:pt>
                <c:pt idx="113">
                  <c:v>9.0053435020000006</c:v>
                </c:pt>
                <c:pt idx="114">
                  <c:v>8.9685218710000001</c:v>
                </c:pt>
                <c:pt idx="115">
                  <c:v>8.9280180770000008</c:v>
                </c:pt>
                <c:pt idx="116">
                  <c:v>8.8838321199999992</c:v>
                </c:pt>
                <c:pt idx="117">
                  <c:v>8.8359640000000006</c:v>
                </c:pt>
                <c:pt idx="118">
                  <c:v>8.7844137169999996</c:v>
                </c:pt>
                <c:pt idx="119">
                  <c:v>8.7279538829999996</c:v>
                </c:pt>
                <c:pt idx="120">
                  <c:v>8.6684255799999992</c:v>
                </c:pt>
                <c:pt idx="121">
                  <c:v>8.5960097060000003</c:v>
                </c:pt>
                <c:pt idx="122">
                  <c:v>8.5186842820000006</c:v>
                </c:pt>
                <c:pt idx="123">
                  <c:v>8.435835612</c:v>
                </c:pt>
                <c:pt idx="124">
                  <c:v>8.3480773920000004</c:v>
                </c:pt>
                <c:pt idx="125">
                  <c:v>8.2535685399999998</c:v>
                </c:pt>
                <c:pt idx="126">
                  <c:v>8.1547638310000004</c:v>
                </c:pt>
                <c:pt idx="127">
                  <c:v>8.039389388</c:v>
                </c:pt>
                <c:pt idx="128">
                  <c:v>7.9172643120000004</c:v>
                </c:pt>
                <c:pt idx="129">
                  <c:v>7.7890022979999998</c:v>
                </c:pt>
                <c:pt idx="130">
                  <c:v>7.6558307340000002</c:v>
                </c:pt>
                <c:pt idx="131">
                  <c:v>7.5042483539999996</c:v>
                </c:pt>
                <c:pt idx="132">
                  <c:v>7.3465290349999997</c:v>
                </c:pt>
                <c:pt idx="133">
                  <c:v>7.18451386</c:v>
                </c:pt>
                <c:pt idx="134">
                  <c:v>7.0040878690000001</c:v>
                </c:pt>
                <c:pt idx="135">
                  <c:v>6.8187523270000003</c:v>
                </c:pt>
                <c:pt idx="136">
                  <c:v>6.6309620100000002</c:v>
                </c:pt>
                <c:pt idx="137">
                  <c:v>6.4247608779999998</c:v>
                </c:pt>
                <c:pt idx="138">
                  <c:v>6.2019900120000004</c:v>
                </c:pt>
                <c:pt idx="139">
                  <c:v>5.9779917579999999</c:v>
                </c:pt>
                <c:pt idx="140">
                  <c:v>5.7392648509999997</c:v>
                </c:pt>
                <c:pt idx="141">
                  <c:v>5.5017653329999998</c:v>
                </c:pt>
                <c:pt idx="142">
                  <c:v>5.2378769790000002</c:v>
                </c:pt>
                <c:pt idx="143">
                  <c:v>4.9641695229999998</c:v>
                </c:pt>
                <c:pt idx="144">
                  <c:v>4.6843251290000003</c:v>
                </c:pt>
                <c:pt idx="145">
                  <c:v>4.3995711850000001</c:v>
                </c:pt>
                <c:pt idx="146">
                  <c:v>4.1000885880000002</c:v>
                </c:pt>
                <c:pt idx="147">
                  <c:v>3.790786889</c:v>
                </c:pt>
                <c:pt idx="148">
                  <c:v>3.4765756400000001</c:v>
                </c:pt>
                <c:pt idx="149">
                  <c:v>3.142112494</c:v>
                </c:pt>
                <c:pt idx="150">
                  <c:v>2.808263041</c:v>
                </c:pt>
                <c:pt idx="151">
                  <c:v>2.4652081809999999</c:v>
                </c:pt>
                <c:pt idx="152">
                  <c:v>2.1184711580000002</c:v>
                </c:pt>
                <c:pt idx="153">
                  <c:v>1.763142421</c:v>
                </c:pt>
                <c:pt idx="154">
                  <c:v>1.39124395</c:v>
                </c:pt>
                <c:pt idx="155">
                  <c:v>1.0365289070000001</c:v>
                </c:pt>
                <c:pt idx="156">
                  <c:v>0.679359088</c:v>
                </c:pt>
                <c:pt idx="157">
                  <c:v>0.381717572</c:v>
                </c:pt>
                <c:pt idx="158">
                  <c:v>0.24977339500000001</c:v>
                </c:pt>
                <c:pt idx="159">
                  <c:v>0.243022763</c:v>
                </c:pt>
                <c:pt idx="160">
                  <c:v>0.242409069</c:v>
                </c:pt>
                <c:pt idx="161">
                  <c:v>0.24118168200000001</c:v>
                </c:pt>
                <c:pt idx="162">
                  <c:v>0.23995429400000001</c:v>
                </c:pt>
                <c:pt idx="163">
                  <c:v>0.23934059999999999</c:v>
                </c:pt>
                <c:pt idx="164">
                  <c:v>0.23811321199999999</c:v>
                </c:pt>
                <c:pt idx="165">
                  <c:v>0.23872690599999999</c:v>
                </c:pt>
                <c:pt idx="166">
                  <c:v>0.23749951899999999</c:v>
                </c:pt>
                <c:pt idx="167">
                  <c:v>0.236272131</c:v>
                </c:pt>
                <c:pt idx="168">
                  <c:v>0.235658437</c:v>
                </c:pt>
                <c:pt idx="169">
                  <c:v>0.235044743</c:v>
                </c:pt>
                <c:pt idx="170">
                  <c:v>0.234431049</c:v>
                </c:pt>
                <c:pt idx="171">
                  <c:v>0.234431049</c:v>
                </c:pt>
                <c:pt idx="172">
                  <c:v>0.233817355</c:v>
                </c:pt>
                <c:pt idx="173">
                  <c:v>0.23320366200000001</c:v>
                </c:pt>
                <c:pt idx="174">
                  <c:v>0.23258996800000001</c:v>
                </c:pt>
                <c:pt idx="175">
                  <c:v>0.23197627400000001</c:v>
                </c:pt>
                <c:pt idx="176">
                  <c:v>0.23074888599999999</c:v>
                </c:pt>
                <c:pt idx="177">
                  <c:v>0.23136258000000001</c:v>
                </c:pt>
                <c:pt idx="178">
                  <c:v>0.23013519199999999</c:v>
                </c:pt>
                <c:pt idx="179">
                  <c:v>0.23013519199999999</c:v>
                </c:pt>
                <c:pt idx="180">
                  <c:v>0.22890780499999999</c:v>
                </c:pt>
                <c:pt idx="181">
                  <c:v>0.22952149899999999</c:v>
                </c:pt>
                <c:pt idx="182">
                  <c:v>0.22890780499999999</c:v>
                </c:pt>
                <c:pt idx="183">
                  <c:v>0.22829411099999999</c:v>
                </c:pt>
                <c:pt idx="184">
                  <c:v>0.227680417</c:v>
                </c:pt>
                <c:pt idx="185">
                  <c:v>0.227066723</c:v>
                </c:pt>
                <c:pt idx="186">
                  <c:v>0.225839335</c:v>
                </c:pt>
                <c:pt idx="187">
                  <c:v>0.225839335</c:v>
                </c:pt>
                <c:pt idx="188">
                  <c:v>0.225839335</c:v>
                </c:pt>
                <c:pt idx="189">
                  <c:v>0.225839335</c:v>
                </c:pt>
                <c:pt idx="190">
                  <c:v>0.225225642</c:v>
                </c:pt>
                <c:pt idx="191">
                  <c:v>0.22338456000000001</c:v>
                </c:pt>
                <c:pt idx="192">
                  <c:v>0.22338456000000001</c:v>
                </c:pt>
                <c:pt idx="193">
                  <c:v>0.22277086600000001</c:v>
                </c:pt>
                <c:pt idx="194">
                  <c:v>0.22277086600000001</c:v>
                </c:pt>
                <c:pt idx="195">
                  <c:v>0.22215717200000001</c:v>
                </c:pt>
                <c:pt idx="196">
                  <c:v>0.22215717200000001</c:v>
                </c:pt>
                <c:pt idx="197">
                  <c:v>0.22092978499999999</c:v>
                </c:pt>
                <c:pt idx="198">
                  <c:v>0.22031609099999999</c:v>
                </c:pt>
                <c:pt idx="199">
                  <c:v>0.22031609099999999</c:v>
                </c:pt>
                <c:pt idx="200">
                  <c:v>0.22031609099999999</c:v>
                </c:pt>
                <c:pt idx="201">
                  <c:v>0.22031609099999999</c:v>
                </c:pt>
                <c:pt idx="202">
                  <c:v>0.21970239699999999</c:v>
                </c:pt>
                <c:pt idx="203">
                  <c:v>0.219088703</c:v>
                </c:pt>
                <c:pt idx="204">
                  <c:v>0.219088703</c:v>
                </c:pt>
                <c:pt idx="205">
                  <c:v>0.218475009</c:v>
                </c:pt>
                <c:pt idx="206">
                  <c:v>0.218475009</c:v>
                </c:pt>
                <c:pt idx="207">
                  <c:v>0.217861315</c:v>
                </c:pt>
                <c:pt idx="208">
                  <c:v>0.217861315</c:v>
                </c:pt>
                <c:pt idx="209">
                  <c:v>0.217861315</c:v>
                </c:pt>
                <c:pt idx="210">
                  <c:v>0.217247622</c:v>
                </c:pt>
                <c:pt idx="211">
                  <c:v>0.217861315</c:v>
                </c:pt>
                <c:pt idx="212">
                  <c:v>0.217861315</c:v>
                </c:pt>
                <c:pt idx="213">
                  <c:v>0.217861315</c:v>
                </c:pt>
                <c:pt idx="214">
                  <c:v>0.217247622</c:v>
                </c:pt>
                <c:pt idx="215">
                  <c:v>0.216633928</c:v>
                </c:pt>
                <c:pt idx="216">
                  <c:v>0.217247622</c:v>
                </c:pt>
                <c:pt idx="217">
                  <c:v>0.216633928</c:v>
                </c:pt>
                <c:pt idx="218">
                  <c:v>0.217247622</c:v>
                </c:pt>
                <c:pt idx="219">
                  <c:v>0.217247622</c:v>
                </c:pt>
                <c:pt idx="220">
                  <c:v>0.217247622</c:v>
                </c:pt>
                <c:pt idx="221">
                  <c:v>0.216633928</c:v>
                </c:pt>
                <c:pt idx="222">
                  <c:v>0.216633928</c:v>
                </c:pt>
                <c:pt idx="223">
                  <c:v>0.216633928</c:v>
                </c:pt>
                <c:pt idx="224">
                  <c:v>0.216633928</c:v>
                </c:pt>
                <c:pt idx="225">
                  <c:v>0.217247622</c:v>
                </c:pt>
                <c:pt idx="226">
                  <c:v>0.21602023400000001</c:v>
                </c:pt>
                <c:pt idx="227">
                  <c:v>0.21602023400000001</c:v>
                </c:pt>
                <c:pt idx="228">
                  <c:v>0.217247622</c:v>
                </c:pt>
                <c:pt idx="229">
                  <c:v>0.217247622</c:v>
                </c:pt>
                <c:pt idx="230">
                  <c:v>0.21602023400000001</c:v>
                </c:pt>
              </c:numCache>
            </c:numRef>
          </c:yVal>
          <c:smooth val="1"/>
          <c:extLst>
            <c:ext xmlns:c16="http://schemas.microsoft.com/office/drawing/2014/chart" uri="{C3380CC4-5D6E-409C-BE32-E72D297353CC}">
              <c16:uniqueId val="{00000011-9CBD-4194-A592-D60D92C5EA66}"/>
            </c:ext>
          </c:extLst>
        </c:ser>
        <c:ser>
          <c:idx val="18"/>
          <c:order val="18"/>
          <c:tx>
            <c:strRef>
              <c:f>'Curves (Outdoor)'!$AK$4:$AL$4</c:f>
              <c:strCache>
                <c:ptCount val="1"/>
                <c:pt idx="0">
                  <c:v>2,7</c:v>
                </c:pt>
              </c:strCache>
            </c:strRef>
          </c:tx>
          <c:marker>
            <c:symbol val="none"/>
          </c:marker>
          <c:xVal>
            <c:numRef>
              <c:f>'Curves (Outdoor)'!$AL$24:$AL$269</c:f>
              <c:numCache>
                <c:formatCode>General</c:formatCode>
                <c:ptCount val="246"/>
                <c:pt idx="1">
                  <c:v>1.1263314E-2</c:v>
                </c:pt>
                <c:pt idx="2">
                  <c:v>0.15768639200000001</c:v>
                </c:pt>
                <c:pt idx="3">
                  <c:v>0.30410946999999999</c:v>
                </c:pt>
                <c:pt idx="4">
                  <c:v>0.45053254799999998</c:v>
                </c:pt>
                <c:pt idx="5">
                  <c:v>0.59507840700000003</c:v>
                </c:pt>
                <c:pt idx="6">
                  <c:v>0.74150148500000002</c:v>
                </c:pt>
                <c:pt idx="7">
                  <c:v>0.88792456399999997</c:v>
                </c:pt>
                <c:pt idx="8">
                  <c:v>1.034347642</c:v>
                </c:pt>
                <c:pt idx="9">
                  <c:v>1.1807707199999999</c:v>
                </c:pt>
                <c:pt idx="10">
                  <c:v>1.3271937979999999</c:v>
                </c:pt>
                <c:pt idx="11">
                  <c:v>1.4736168759999999</c:v>
                </c:pt>
                <c:pt idx="12">
                  <c:v>1.6200399539999999</c:v>
                </c:pt>
                <c:pt idx="13">
                  <c:v>1.7514452810000001</c:v>
                </c:pt>
                <c:pt idx="14">
                  <c:v>1.8978683590000001</c:v>
                </c:pt>
                <c:pt idx="15">
                  <c:v>2.044291437</c:v>
                </c:pt>
                <c:pt idx="16">
                  <c:v>2.175696764</c:v>
                </c:pt>
                <c:pt idx="17">
                  <c:v>2.3071020899999999</c:v>
                </c:pt>
                <c:pt idx="18">
                  <c:v>2.4535251680000001</c:v>
                </c:pt>
                <c:pt idx="19">
                  <c:v>2.5999482459999999</c:v>
                </c:pt>
                <c:pt idx="20">
                  <c:v>2.7463713250000001</c:v>
                </c:pt>
                <c:pt idx="21">
                  <c:v>2.877776651</c:v>
                </c:pt>
                <c:pt idx="22">
                  <c:v>3.009181978</c:v>
                </c:pt>
                <c:pt idx="23">
                  <c:v>3.1556050560000002</c:v>
                </c:pt>
                <c:pt idx="24">
                  <c:v>3.3020281339999999</c:v>
                </c:pt>
                <c:pt idx="25">
                  <c:v>3.4484512120000002</c:v>
                </c:pt>
                <c:pt idx="26">
                  <c:v>3.5798565390000001</c:v>
                </c:pt>
                <c:pt idx="27">
                  <c:v>3.711261865</c:v>
                </c:pt>
                <c:pt idx="28">
                  <c:v>3.8576849430000002</c:v>
                </c:pt>
                <c:pt idx="29">
                  <c:v>4.0041080219999996</c:v>
                </c:pt>
                <c:pt idx="30">
                  <c:v>4.1355133479999999</c:v>
                </c:pt>
                <c:pt idx="31">
                  <c:v>4.2819364259999997</c:v>
                </c:pt>
                <c:pt idx="32">
                  <c:v>4.4283595040000003</c:v>
                </c:pt>
                <c:pt idx="33">
                  <c:v>4.5747825820000001</c:v>
                </c:pt>
                <c:pt idx="34">
                  <c:v>4.7061879089999996</c:v>
                </c:pt>
                <c:pt idx="35">
                  <c:v>4.837593236</c:v>
                </c:pt>
                <c:pt idx="36">
                  <c:v>4.9840163139999998</c:v>
                </c:pt>
                <c:pt idx="37">
                  <c:v>5.1154216400000001</c:v>
                </c:pt>
                <c:pt idx="38">
                  <c:v>5.2468269669999996</c:v>
                </c:pt>
                <c:pt idx="39">
                  <c:v>5.3932500450000003</c:v>
                </c:pt>
                <c:pt idx="40">
                  <c:v>5.5246553709999997</c:v>
                </c:pt>
                <c:pt idx="41">
                  <c:v>5.6560606980000001</c:v>
                </c:pt>
                <c:pt idx="42">
                  <c:v>5.8024837759999999</c:v>
                </c:pt>
                <c:pt idx="43">
                  <c:v>5.9338891030000003</c:v>
                </c:pt>
                <c:pt idx="44">
                  <c:v>6.080312181</c:v>
                </c:pt>
                <c:pt idx="45">
                  <c:v>6.2117175070000004</c:v>
                </c:pt>
                <c:pt idx="46">
                  <c:v>6.3581405850000001</c:v>
                </c:pt>
                <c:pt idx="47">
                  <c:v>6.4895459119999996</c:v>
                </c:pt>
                <c:pt idx="48">
                  <c:v>6.620951239</c:v>
                </c:pt>
                <c:pt idx="49">
                  <c:v>6.7673743169999998</c:v>
                </c:pt>
                <c:pt idx="50">
                  <c:v>6.9137973949999996</c:v>
                </c:pt>
                <c:pt idx="51">
                  <c:v>7.0452027209999999</c:v>
                </c:pt>
                <c:pt idx="52">
                  <c:v>7.1766080480000003</c:v>
                </c:pt>
                <c:pt idx="53">
                  <c:v>7.3230311260000001</c:v>
                </c:pt>
                <c:pt idx="54">
                  <c:v>7.4694542039999998</c:v>
                </c:pt>
                <c:pt idx="55">
                  <c:v>7.6158772819999996</c:v>
                </c:pt>
                <c:pt idx="56">
                  <c:v>7.747282609</c:v>
                </c:pt>
                <c:pt idx="57">
                  <c:v>7.8786879350000003</c:v>
                </c:pt>
                <c:pt idx="58">
                  <c:v>8.0100932619999998</c:v>
                </c:pt>
                <c:pt idx="59">
                  <c:v>8.1565163399999996</c:v>
                </c:pt>
                <c:pt idx="60">
                  <c:v>8.2879216670000009</c:v>
                </c:pt>
                <c:pt idx="61">
                  <c:v>8.4343447450000006</c:v>
                </c:pt>
                <c:pt idx="62">
                  <c:v>8.5657500710000001</c:v>
                </c:pt>
                <c:pt idx="63">
                  <c:v>8.7121731489999998</c:v>
                </c:pt>
                <c:pt idx="64">
                  <c:v>8.8585962279999997</c:v>
                </c:pt>
                <c:pt idx="65">
                  <c:v>8.9900015539999991</c:v>
                </c:pt>
                <c:pt idx="66">
                  <c:v>9.1345474129999999</c:v>
                </c:pt>
                <c:pt idx="67">
                  <c:v>9.2659527399999995</c:v>
                </c:pt>
                <c:pt idx="68">
                  <c:v>9.3973580660000007</c:v>
                </c:pt>
                <c:pt idx="69">
                  <c:v>9.5287633930000002</c:v>
                </c:pt>
                <c:pt idx="70">
                  <c:v>9.6601687189999996</c:v>
                </c:pt>
                <c:pt idx="71">
                  <c:v>9.8065917979999995</c:v>
                </c:pt>
                <c:pt idx="72">
                  <c:v>9.9530148759999992</c:v>
                </c:pt>
                <c:pt idx="73">
                  <c:v>10.0844202</c:v>
                </c:pt>
                <c:pt idx="74">
                  <c:v>10.23084328</c:v>
                </c:pt>
                <c:pt idx="75">
                  <c:v>10.37726636</c:v>
                </c:pt>
                <c:pt idx="76">
                  <c:v>10.52368944</c:v>
                </c:pt>
                <c:pt idx="77">
                  <c:v>10.670112509999999</c:v>
                </c:pt>
                <c:pt idx="78">
                  <c:v>10.801517840000001</c:v>
                </c:pt>
                <c:pt idx="79">
                  <c:v>10.947940920000001</c:v>
                </c:pt>
                <c:pt idx="80">
                  <c:v>11.094364000000001</c:v>
                </c:pt>
                <c:pt idx="81">
                  <c:v>11.24078708</c:v>
                </c:pt>
                <c:pt idx="82">
                  <c:v>11.372192399999999</c:v>
                </c:pt>
                <c:pt idx="83">
                  <c:v>11.518615479999999</c:v>
                </c:pt>
                <c:pt idx="84">
                  <c:v>11.665038559999999</c:v>
                </c:pt>
                <c:pt idx="85">
                  <c:v>11.811461639999999</c:v>
                </c:pt>
                <c:pt idx="86">
                  <c:v>11.95788471</c:v>
                </c:pt>
                <c:pt idx="87">
                  <c:v>12.10430779</c:v>
                </c:pt>
                <c:pt idx="88">
                  <c:v>12.25073087</c:v>
                </c:pt>
                <c:pt idx="89">
                  <c:v>12.39715395</c:v>
                </c:pt>
                <c:pt idx="90">
                  <c:v>12.54357703</c:v>
                </c:pt>
                <c:pt idx="91">
                  <c:v>12.69000011</c:v>
                </c:pt>
                <c:pt idx="92">
                  <c:v>12.836423180000001</c:v>
                </c:pt>
                <c:pt idx="93">
                  <c:v>12.982846260000001</c:v>
                </c:pt>
                <c:pt idx="94">
                  <c:v>13.12739212</c:v>
                </c:pt>
                <c:pt idx="95">
                  <c:v>13.258797449999999</c:v>
                </c:pt>
                <c:pt idx="96">
                  <c:v>13.40334331</c:v>
                </c:pt>
                <c:pt idx="97">
                  <c:v>13.534748629999999</c:v>
                </c:pt>
                <c:pt idx="98">
                  <c:v>13.67929449</c:v>
                </c:pt>
                <c:pt idx="99">
                  <c:v>13.82571757</c:v>
                </c:pt>
                <c:pt idx="100">
                  <c:v>13.970263429999999</c:v>
                </c:pt>
                <c:pt idx="101">
                  <c:v>14.116686509999999</c:v>
                </c:pt>
                <c:pt idx="102">
                  <c:v>14.26123237</c:v>
                </c:pt>
                <c:pt idx="103">
                  <c:v>14.40765545</c:v>
                </c:pt>
                <c:pt idx="104">
                  <c:v>14.5522013</c:v>
                </c:pt>
                <c:pt idx="105">
                  <c:v>14.696747159999999</c:v>
                </c:pt>
                <c:pt idx="106">
                  <c:v>14.84129302</c:v>
                </c:pt>
                <c:pt idx="107">
                  <c:v>14.98396166</c:v>
                </c:pt>
                <c:pt idx="108">
                  <c:v>15.1266303</c:v>
                </c:pt>
                <c:pt idx="109">
                  <c:v>15.269298940000001</c:v>
                </c:pt>
                <c:pt idx="110">
                  <c:v>15.411967580000001</c:v>
                </c:pt>
                <c:pt idx="111">
                  <c:v>15.552759010000001</c:v>
                </c:pt>
                <c:pt idx="112">
                  <c:v>15.691673209999999</c:v>
                </c:pt>
                <c:pt idx="113">
                  <c:v>15.83058741</c:v>
                </c:pt>
                <c:pt idx="114">
                  <c:v>15.96950161</c:v>
                </c:pt>
                <c:pt idx="115">
                  <c:v>16.1065386</c:v>
                </c:pt>
                <c:pt idx="116">
                  <c:v>16.243575580000002</c:v>
                </c:pt>
                <c:pt idx="117">
                  <c:v>16.376858120000001</c:v>
                </c:pt>
                <c:pt idx="118">
                  <c:v>16.510140669999998</c:v>
                </c:pt>
                <c:pt idx="119">
                  <c:v>16.645300429999999</c:v>
                </c:pt>
                <c:pt idx="120">
                  <c:v>16.776705759999999</c:v>
                </c:pt>
                <c:pt idx="121">
                  <c:v>16.92125162</c:v>
                </c:pt>
                <c:pt idx="122">
                  <c:v>17.06392026</c:v>
                </c:pt>
                <c:pt idx="123">
                  <c:v>17.2065889</c:v>
                </c:pt>
                <c:pt idx="124">
                  <c:v>17.345503099999998</c:v>
                </c:pt>
                <c:pt idx="125">
                  <c:v>17.482540090000001</c:v>
                </c:pt>
                <c:pt idx="126">
                  <c:v>17.617699850000001</c:v>
                </c:pt>
                <c:pt idx="127">
                  <c:v>17.749105180000001</c:v>
                </c:pt>
                <c:pt idx="128">
                  <c:v>17.891773820000001</c:v>
                </c:pt>
                <c:pt idx="129">
                  <c:v>18.030688019999999</c:v>
                </c:pt>
                <c:pt idx="130">
                  <c:v>18.167725000000001</c:v>
                </c:pt>
                <c:pt idx="131">
                  <c:v>18.301007550000001</c:v>
                </c:pt>
                <c:pt idx="132">
                  <c:v>18.432412880000001</c:v>
                </c:pt>
                <c:pt idx="133">
                  <c:v>18.569449859999999</c:v>
                </c:pt>
                <c:pt idx="134">
                  <c:v>18.702732399999999</c:v>
                </c:pt>
                <c:pt idx="135">
                  <c:v>18.843523829999999</c:v>
                </c:pt>
                <c:pt idx="136">
                  <c:v>18.978683589999999</c:v>
                </c:pt>
                <c:pt idx="137">
                  <c:v>19.110088919999999</c:v>
                </c:pt>
                <c:pt idx="138">
                  <c:v>19.2471259</c:v>
                </c:pt>
                <c:pt idx="139">
                  <c:v>19.37853123</c:v>
                </c:pt>
                <c:pt idx="140">
                  <c:v>19.513690990000001</c:v>
                </c:pt>
                <c:pt idx="141">
                  <c:v>19.650727969999998</c:v>
                </c:pt>
                <c:pt idx="142">
                  <c:v>19.787764960000001</c:v>
                </c:pt>
                <c:pt idx="143">
                  <c:v>19.924801939999998</c:v>
                </c:pt>
                <c:pt idx="144">
                  <c:v>20.056207270000002</c:v>
                </c:pt>
                <c:pt idx="145">
                  <c:v>20.191367029999999</c:v>
                </c:pt>
                <c:pt idx="146">
                  <c:v>20.324649579999999</c:v>
                </c:pt>
                <c:pt idx="147">
                  <c:v>20.456054900000002</c:v>
                </c:pt>
                <c:pt idx="148">
                  <c:v>20.591214669999999</c:v>
                </c:pt>
                <c:pt idx="149">
                  <c:v>20.722619999999999</c:v>
                </c:pt>
                <c:pt idx="150">
                  <c:v>20.855902539999999</c:v>
                </c:pt>
                <c:pt idx="151">
                  <c:v>20.989185089999999</c:v>
                </c:pt>
                <c:pt idx="152">
                  <c:v>21.120590409999998</c:v>
                </c:pt>
                <c:pt idx="153">
                  <c:v>21.251995740000002</c:v>
                </c:pt>
                <c:pt idx="154">
                  <c:v>21.383401070000001</c:v>
                </c:pt>
                <c:pt idx="155">
                  <c:v>21.51480639</c:v>
                </c:pt>
                <c:pt idx="156">
                  <c:v>21.64621172</c:v>
                </c:pt>
                <c:pt idx="157">
                  <c:v>21.77761705</c:v>
                </c:pt>
                <c:pt idx="158">
                  <c:v>21.909022369999999</c:v>
                </c:pt>
                <c:pt idx="159">
                  <c:v>22.040427699999999</c:v>
                </c:pt>
                <c:pt idx="160">
                  <c:v>22.171833020000001</c:v>
                </c:pt>
                <c:pt idx="161">
                  <c:v>22.303238350000001</c:v>
                </c:pt>
                <c:pt idx="162">
                  <c:v>22.434643680000001</c:v>
                </c:pt>
                <c:pt idx="163">
                  <c:v>22.566049</c:v>
                </c:pt>
                <c:pt idx="164">
                  <c:v>22.697454329999999</c:v>
                </c:pt>
                <c:pt idx="165">
                  <c:v>22.828859659999999</c:v>
                </c:pt>
                <c:pt idx="166">
                  <c:v>22.960264980000002</c:v>
                </c:pt>
                <c:pt idx="167">
                  <c:v>23.091670310000001</c:v>
                </c:pt>
                <c:pt idx="168">
                  <c:v>23.223075640000001</c:v>
                </c:pt>
                <c:pt idx="169">
                  <c:v>23.35448096</c:v>
                </c:pt>
                <c:pt idx="170">
                  <c:v>23.48588629</c:v>
                </c:pt>
                <c:pt idx="171">
                  <c:v>23.61729162</c:v>
                </c:pt>
                <c:pt idx="172">
                  <c:v>23.748696939999999</c:v>
                </c:pt>
                <c:pt idx="173">
                  <c:v>23.880102269999998</c:v>
                </c:pt>
                <c:pt idx="174">
                  <c:v>24.011507600000002</c:v>
                </c:pt>
                <c:pt idx="175">
                  <c:v>24.142912920000001</c:v>
                </c:pt>
                <c:pt idx="176">
                  <c:v>24.27431825</c:v>
                </c:pt>
                <c:pt idx="177">
                  <c:v>24.40572358</c:v>
                </c:pt>
                <c:pt idx="178">
                  <c:v>24.537128899999999</c:v>
                </c:pt>
                <c:pt idx="179">
                  <c:v>24.668534229999999</c:v>
                </c:pt>
                <c:pt idx="180">
                  <c:v>24.799939559999999</c:v>
                </c:pt>
                <c:pt idx="181">
                  <c:v>24.931344880000001</c:v>
                </c:pt>
                <c:pt idx="182">
                  <c:v>25.062750210000001</c:v>
                </c:pt>
                <c:pt idx="183">
                  <c:v>25.194155540000001</c:v>
                </c:pt>
                <c:pt idx="184">
                  <c:v>25.32556086</c:v>
                </c:pt>
                <c:pt idx="185">
                  <c:v>25.456966189999999</c:v>
                </c:pt>
                <c:pt idx="186">
                  <c:v>25.588371510000002</c:v>
                </c:pt>
                <c:pt idx="187">
                  <c:v>25.719776840000002</c:v>
                </c:pt>
                <c:pt idx="188">
                  <c:v>25.851182170000001</c:v>
                </c:pt>
                <c:pt idx="189">
                  <c:v>25.98258749</c:v>
                </c:pt>
                <c:pt idx="190">
                  <c:v>26.11399282</c:v>
                </c:pt>
                <c:pt idx="191">
                  <c:v>26.24539815</c:v>
                </c:pt>
                <c:pt idx="192">
                  <c:v>26.376803469999999</c:v>
                </c:pt>
                <c:pt idx="193">
                  <c:v>26.508208799999998</c:v>
                </c:pt>
                <c:pt idx="194">
                  <c:v>26.639614129999998</c:v>
                </c:pt>
                <c:pt idx="195">
                  <c:v>26.771019450000001</c:v>
                </c:pt>
                <c:pt idx="196">
                  <c:v>26.90242478</c:v>
                </c:pt>
                <c:pt idx="197">
                  <c:v>27.03383011</c:v>
                </c:pt>
                <c:pt idx="198">
                  <c:v>27.165235429999999</c:v>
                </c:pt>
                <c:pt idx="199">
                  <c:v>27.296640759999999</c:v>
                </c:pt>
                <c:pt idx="200">
                  <c:v>27.428046089999999</c:v>
                </c:pt>
                <c:pt idx="201">
                  <c:v>27.559451410000001</c:v>
                </c:pt>
                <c:pt idx="202">
                  <c:v>27.690856740000001</c:v>
                </c:pt>
                <c:pt idx="203">
                  <c:v>27.822262070000001</c:v>
                </c:pt>
                <c:pt idx="204">
                  <c:v>27.95366739</c:v>
                </c:pt>
                <c:pt idx="205">
                  <c:v>28.085072719999999</c:v>
                </c:pt>
                <c:pt idx="206">
                  <c:v>28.216478049999999</c:v>
                </c:pt>
                <c:pt idx="207">
                  <c:v>28.347883370000002</c:v>
                </c:pt>
                <c:pt idx="208">
                  <c:v>28.479288700000001</c:v>
                </c:pt>
                <c:pt idx="209">
                  <c:v>28.610694030000001</c:v>
                </c:pt>
                <c:pt idx="210">
                  <c:v>28.74209935</c:v>
                </c:pt>
                <c:pt idx="211">
                  <c:v>28.87350468</c:v>
                </c:pt>
                <c:pt idx="212">
                  <c:v>29.004909999999999</c:v>
                </c:pt>
                <c:pt idx="213">
                  <c:v>29.136315329999999</c:v>
                </c:pt>
                <c:pt idx="214">
                  <c:v>29.267720659999998</c:v>
                </c:pt>
                <c:pt idx="215">
                  <c:v>29.399125980000001</c:v>
                </c:pt>
                <c:pt idx="216">
                  <c:v>29.530531310000001</c:v>
                </c:pt>
                <c:pt idx="217">
                  <c:v>29.66193664</c:v>
                </c:pt>
                <c:pt idx="218">
                  <c:v>29.793341959999999</c:v>
                </c:pt>
                <c:pt idx="219">
                  <c:v>29.924747289999999</c:v>
                </c:pt>
                <c:pt idx="220">
                  <c:v>30.056152619999999</c:v>
                </c:pt>
                <c:pt idx="221">
                  <c:v>30.187557940000001</c:v>
                </c:pt>
                <c:pt idx="222">
                  <c:v>30.318963270000001</c:v>
                </c:pt>
                <c:pt idx="223">
                  <c:v>30.450368600000001</c:v>
                </c:pt>
                <c:pt idx="224">
                  <c:v>30.58177392</c:v>
                </c:pt>
                <c:pt idx="225">
                  <c:v>30.71317925</c:v>
                </c:pt>
                <c:pt idx="226">
                  <c:v>30.844584579999999</c:v>
                </c:pt>
                <c:pt idx="227">
                  <c:v>30.975989899999998</c:v>
                </c:pt>
                <c:pt idx="228">
                  <c:v>31.107395230000002</c:v>
                </c:pt>
                <c:pt idx="229">
                  <c:v>31.238800560000001</c:v>
                </c:pt>
                <c:pt idx="230">
                  <c:v>31.37020588</c:v>
                </c:pt>
              </c:numCache>
            </c:numRef>
          </c:xVal>
          <c:yVal>
            <c:numRef>
              <c:f>'Curves (Outdoor)'!$AK$24:$AK$269</c:f>
              <c:numCache>
                <c:formatCode>General</c:formatCode>
                <c:ptCount val="246"/>
                <c:pt idx="1">
                  <c:v>9.3348970970000007</c:v>
                </c:pt>
                <c:pt idx="2">
                  <c:v>9.3336697100000006</c:v>
                </c:pt>
                <c:pt idx="3">
                  <c:v>9.3330560160000005</c:v>
                </c:pt>
                <c:pt idx="4">
                  <c:v>9.3324423220000003</c:v>
                </c:pt>
                <c:pt idx="5">
                  <c:v>9.3312149340000001</c:v>
                </c:pt>
                <c:pt idx="6">
                  <c:v>9.3312149340000001</c:v>
                </c:pt>
                <c:pt idx="7">
                  <c:v>9.3306012410000001</c:v>
                </c:pt>
                <c:pt idx="8">
                  <c:v>9.3293738529999999</c:v>
                </c:pt>
                <c:pt idx="9">
                  <c:v>9.3293738529999999</c:v>
                </c:pt>
                <c:pt idx="10">
                  <c:v>9.3287601589999998</c:v>
                </c:pt>
                <c:pt idx="11">
                  <c:v>9.3281464649999997</c:v>
                </c:pt>
                <c:pt idx="12">
                  <c:v>9.3275327709999996</c:v>
                </c:pt>
                <c:pt idx="13">
                  <c:v>9.3269190769999994</c:v>
                </c:pt>
                <c:pt idx="14">
                  <c:v>9.3263053839999994</c:v>
                </c:pt>
                <c:pt idx="15">
                  <c:v>9.3263053839999994</c:v>
                </c:pt>
                <c:pt idx="16">
                  <c:v>9.3256916899999993</c:v>
                </c:pt>
                <c:pt idx="17">
                  <c:v>9.3250779959999992</c:v>
                </c:pt>
                <c:pt idx="18">
                  <c:v>9.3256916899999993</c:v>
                </c:pt>
                <c:pt idx="19">
                  <c:v>9.3256916899999993</c:v>
                </c:pt>
                <c:pt idx="20">
                  <c:v>9.3250779959999992</c:v>
                </c:pt>
                <c:pt idx="21">
                  <c:v>9.3250779959999992</c:v>
                </c:pt>
                <c:pt idx="22">
                  <c:v>9.3244643020000009</c:v>
                </c:pt>
                <c:pt idx="23">
                  <c:v>9.3250779959999992</c:v>
                </c:pt>
                <c:pt idx="24">
                  <c:v>9.3244643020000009</c:v>
                </c:pt>
                <c:pt idx="25">
                  <c:v>9.3244643020000009</c:v>
                </c:pt>
                <c:pt idx="26">
                  <c:v>9.3238506080000008</c:v>
                </c:pt>
                <c:pt idx="27">
                  <c:v>9.3238506080000008</c:v>
                </c:pt>
                <c:pt idx="28">
                  <c:v>9.3238506080000008</c:v>
                </c:pt>
                <c:pt idx="29">
                  <c:v>9.3238506080000008</c:v>
                </c:pt>
                <c:pt idx="30">
                  <c:v>9.3238506080000008</c:v>
                </c:pt>
                <c:pt idx="31">
                  <c:v>9.3232369140000007</c:v>
                </c:pt>
                <c:pt idx="32">
                  <c:v>9.3226232210000006</c:v>
                </c:pt>
                <c:pt idx="33">
                  <c:v>9.3226232210000006</c:v>
                </c:pt>
                <c:pt idx="34">
                  <c:v>9.3220095270000005</c:v>
                </c:pt>
                <c:pt idx="35">
                  <c:v>9.3220095270000005</c:v>
                </c:pt>
                <c:pt idx="36">
                  <c:v>9.3220095270000005</c:v>
                </c:pt>
                <c:pt idx="37">
                  <c:v>9.3213958330000004</c:v>
                </c:pt>
                <c:pt idx="38">
                  <c:v>9.3213958330000004</c:v>
                </c:pt>
                <c:pt idx="39">
                  <c:v>9.3213958330000004</c:v>
                </c:pt>
                <c:pt idx="40">
                  <c:v>9.3213958330000004</c:v>
                </c:pt>
                <c:pt idx="41">
                  <c:v>9.3213958330000004</c:v>
                </c:pt>
                <c:pt idx="42">
                  <c:v>9.3207821390000003</c:v>
                </c:pt>
                <c:pt idx="43">
                  <c:v>9.3207821390000003</c:v>
                </c:pt>
                <c:pt idx="44">
                  <c:v>9.3201684450000002</c:v>
                </c:pt>
                <c:pt idx="45">
                  <c:v>9.3201684450000002</c:v>
                </c:pt>
                <c:pt idx="46">
                  <c:v>9.3201684450000002</c:v>
                </c:pt>
                <c:pt idx="47">
                  <c:v>9.3195547510000001</c:v>
                </c:pt>
                <c:pt idx="48">
                  <c:v>9.3195547510000001</c:v>
                </c:pt>
                <c:pt idx="49">
                  <c:v>9.318941057</c:v>
                </c:pt>
                <c:pt idx="50">
                  <c:v>9.318941057</c:v>
                </c:pt>
                <c:pt idx="51">
                  <c:v>9.3183273639999999</c:v>
                </c:pt>
                <c:pt idx="52">
                  <c:v>9.3183273639999999</c:v>
                </c:pt>
                <c:pt idx="53">
                  <c:v>9.3183273639999999</c:v>
                </c:pt>
                <c:pt idx="54">
                  <c:v>9.3177136699999998</c:v>
                </c:pt>
                <c:pt idx="55">
                  <c:v>9.3177136699999998</c:v>
                </c:pt>
                <c:pt idx="56">
                  <c:v>9.3170999759999997</c:v>
                </c:pt>
                <c:pt idx="57">
                  <c:v>9.3164862819999996</c:v>
                </c:pt>
                <c:pt idx="58">
                  <c:v>9.3164862819999996</c:v>
                </c:pt>
                <c:pt idx="59">
                  <c:v>9.3164862819999996</c:v>
                </c:pt>
                <c:pt idx="60">
                  <c:v>9.3158725879999995</c:v>
                </c:pt>
                <c:pt idx="61">
                  <c:v>9.3158725879999995</c:v>
                </c:pt>
                <c:pt idx="62">
                  <c:v>9.3152588939999994</c:v>
                </c:pt>
                <c:pt idx="63">
                  <c:v>9.3140315069999993</c:v>
                </c:pt>
                <c:pt idx="64">
                  <c:v>9.3140315069999993</c:v>
                </c:pt>
                <c:pt idx="65">
                  <c:v>9.3134178129999992</c:v>
                </c:pt>
                <c:pt idx="66">
                  <c:v>9.3128041190000008</c:v>
                </c:pt>
                <c:pt idx="67">
                  <c:v>9.3121904250000007</c:v>
                </c:pt>
                <c:pt idx="68">
                  <c:v>9.3115767310000006</c:v>
                </c:pt>
                <c:pt idx="69">
                  <c:v>9.3109630370000005</c:v>
                </c:pt>
                <c:pt idx="70">
                  <c:v>9.3103493440000005</c:v>
                </c:pt>
                <c:pt idx="71">
                  <c:v>9.3097356500000004</c:v>
                </c:pt>
                <c:pt idx="72">
                  <c:v>9.3085082620000001</c:v>
                </c:pt>
                <c:pt idx="73">
                  <c:v>9.307894568</c:v>
                </c:pt>
                <c:pt idx="74">
                  <c:v>9.3066671799999998</c:v>
                </c:pt>
                <c:pt idx="75">
                  <c:v>9.3054397929999997</c:v>
                </c:pt>
                <c:pt idx="76">
                  <c:v>9.3048260989999996</c:v>
                </c:pt>
                <c:pt idx="77">
                  <c:v>9.3042124049999995</c:v>
                </c:pt>
                <c:pt idx="78">
                  <c:v>9.3029850169999992</c:v>
                </c:pt>
                <c:pt idx="79">
                  <c:v>9.3017576300000009</c:v>
                </c:pt>
                <c:pt idx="80">
                  <c:v>9.3005302420000007</c:v>
                </c:pt>
                <c:pt idx="81">
                  <c:v>9.2986891600000003</c:v>
                </c:pt>
                <c:pt idx="82">
                  <c:v>9.2980754670000003</c:v>
                </c:pt>
                <c:pt idx="83">
                  <c:v>9.296234385</c:v>
                </c:pt>
                <c:pt idx="84">
                  <c:v>9.2950069969999998</c:v>
                </c:pt>
                <c:pt idx="85">
                  <c:v>9.2931659159999995</c:v>
                </c:pt>
                <c:pt idx="86">
                  <c:v>9.2913248339999992</c:v>
                </c:pt>
                <c:pt idx="87">
                  <c:v>9.2894837530000007</c:v>
                </c:pt>
                <c:pt idx="88">
                  <c:v>9.2876426710000004</c:v>
                </c:pt>
                <c:pt idx="89">
                  <c:v>9.2858015900000002</c:v>
                </c:pt>
                <c:pt idx="90">
                  <c:v>9.2833468139999997</c:v>
                </c:pt>
                <c:pt idx="91">
                  <c:v>9.2815057329999995</c:v>
                </c:pt>
                <c:pt idx="92">
                  <c:v>9.2790509570000008</c:v>
                </c:pt>
                <c:pt idx="93">
                  <c:v>9.2772098760000006</c:v>
                </c:pt>
                <c:pt idx="94">
                  <c:v>9.2747551000000001</c:v>
                </c:pt>
                <c:pt idx="95">
                  <c:v>9.2729140189999999</c:v>
                </c:pt>
                <c:pt idx="96">
                  <c:v>9.2704592439999995</c:v>
                </c:pt>
                <c:pt idx="97">
                  <c:v>9.2680044680000009</c:v>
                </c:pt>
                <c:pt idx="98">
                  <c:v>9.2649359990000004</c:v>
                </c:pt>
                <c:pt idx="99">
                  <c:v>9.2624812240000001</c:v>
                </c:pt>
                <c:pt idx="100">
                  <c:v>9.2587990599999994</c:v>
                </c:pt>
                <c:pt idx="101">
                  <c:v>9.2538895100000005</c:v>
                </c:pt>
                <c:pt idx="102">
                  <c:v>9.2483662649999996</c:v>
                </c:pt>
                <c:pt idx="103">
                  <c:v>9.2410019390000002</c:v>
                </c:pt>
                <c:pt idx="104">
                  <c:v>9.2317965310000005</c:v>
                </c:pt>
                <c:pt idx="105">
                  <c:v>9.2207500420000006</c:v>
                </c:pt>
                <c:pt idx="106">
                  <c:v>9.2078624710000003</c:v>
                </c:pt>
                <c:pt idx="107">
                  <c:v>9.1919064309999996</c:v>
                </c:pt>
                <c:pt idx="108">
                  <c:v>9.1741093100000004</c:v>
                </c:pt>
                <c:pt idx="109">
                  <c:v>9.1538574130000008</c:v>
                </c:pt>
                <c:pt idx="110">
                  <c:v>9.1311507400000007</c:v>
                </c:pt>
                <c:pt idx="111">
                  <c:v>9.1059892930000004</c:v>
                </c:pt>
                <c:pt idx="112">
                  <c:v>9.0783730699999996</c:v>
                </c:pt>
                <c:pt idx="113">
                  <c:v>9.0476883770000001</c:v>
                </c:pt>
                <c:pt idx="114">
                  <c:v>9.0145489100000002</c:v>
                </c:pt>
                <c:pt idx="115">
                  <c:v>8.9777272789999998</c:v>
                </c:pt>
                <c:pt idx="116">
                  <c:v>8.9372234850000005</c:v>
                </c:pt>
                <c:pt idx="117">
                  <c:v>8.8936512220000008</c:v>
                </c:pt>
                <c:pt idx="118">
                  <c:v>8.8463967960000005</c:v>
                </c:pt>
                <c:pt idx="119">
                  <c:v>8.7942328189999994</c:v>
                </c:pt>
                <c:pt idx="120">
                  <c:v>8.7390003729999997</c:v>
                </c:pt>
                <c:pt idx="121">
                  <c:v>8.6721077429999998</c:v>
                </c:pt>
                <c:pt idx="122">
                  <c:v>8.6003055629999992</c:v>
                </c:pt>
                <c:pt idx="123">
                  <c:v>8.5229801389999995</c:v>
                </c:pt>
                <c:pt idx="124">
                  <c:v>8.4401314690000007</c:v>
                </c:pt>
                <c:pt idx="125">
                  <c:v>8.3517595559999993</c:v>
                </c:pt>
                <c:pt idx="126">
                  <c:v>8.2578643970000005</c:v>
                </c:pt>
                <c:pt idx="127">
                  <c:v>8.1584459939999991</c:v>
                </c:pt>
                <c:pt idx="128">
                  <c:v>8.0436852450000007</c:v>
                </c:pt>
                <c:pt idx="129">
                  <c:v>7.9215601690000002</c:v>
                </c:pt>
                <c:pt idx="130">
                  <c:v>7.7939118489999997</c:v>
                </c:pt>
                <c:pt idx="131">
                  <c:v>7.660126591</c:v>
                </c:pt>
                <c:pt idx="132">
                  <c:v>7.5214317810000004</c:v>
                </c:pt>
                <c:pt idx="133">
                  <c:v>7.3643261569999998</c:v>
                </c:pt>
                <c:pt idx="134">
                  <c:v>7.2023109810000001</c:v>
                </c:pt>
                <c:pt idx="135">
                  <c:v>7.0218849900000002</c:v>
                </c:pt>
                <c:pt idx="136">
                  <c:v>6.8365494489999996</c:v>
                </c:pt>
                <c:pt idx="137">
                  <c:v>6.6475317440000001</c:v>
                </c:pt>
                <c:pt idx="138">
                  <c:v>6.4419443059999999</c:v>
                </c:pt>
                <c:pt idx="139">
                  <c:v>6.2339020920000001</c:v>
                </c:pt>
                <c:pt idx="140">
                  <c:v>6.0099038379999996</c:v>
                </c:pt>
                <c:pt idx="141">
                  <c:v>5.7705632380000003</c:v>
                </c:pt>
                <c:pt idx="142">
                  <c:v>5.5183350669999998</c:v>
                </c:pt>
                <c:pt idx="143">
                  <c:v>5.2532193249999999</c:v>
                </c:pt>
                <c:pt idx="144">
                  <c:v>4.993626828</c:v>
                </c:pt>
                <c:pt idx="145">
                  <c:v>4.7125550460000003</c:v>
                </c:pt>
                <c:pt idx="146">
                  <c:v>4.4265737139999999</c:v>
                </c:pt>
                <c:pt idx="147">
                  <c:v>4.1258637289999998</c:v>
                </c:pt>
                <c:pt idx="148">
                  <c:v>3.8153346429999999</c:v>
                </c:pt>
                <c:pt idx="149">
                  <c:v>3.4992823120000001</c:v>
                </c:pt>
                <c:pt idx="150">
                  <c:v>3.17341088</c:v>
                </c:pt>
                <c:pt idx="151">
                  <c:v>2.8358792639999999</c:v>
                </c:pt>
                <c:pt idx="152">
                  <c:v>2.4897559349999998</c:v>
                </c:pt>
                <c:pt idx="153">
                  <c:v>2.139950442</c:v>
                </c:pt>
                <c:pt idx="154">
                  <c:v>1.780939542</c:v>
                </c:pt>
                <c:pt idx="155">
                  <c:v>1.418246479</c:v>
                </c:pt>
                <c:pt idx="156">
                  <c:v>1.0580081910000001</c:v>
                </c:pt>
                <c:pt idx="157">
                  <c:v>0.70881639299999999</c:v>
                </c:pt>
                <c:pt idx="158">
                  <c:v>0.40442424500000002</c:v>
                </c:pt>
                <c:pt idx="159">
                  <c:v>0.26695682300000001</c:v>
                </c:pt>
                <c:pt idx="160">
                  <c:v>0.25897880299999998</c:v>
                </c:pt>
                <c:pt idx="161">
                  <c:v>0.25836510899999998</c:v>
                </c:pt>
                <c:pt idx="162">
                  <c:v>0.25713772200000001</c:v>
                </c:pt>
                <c:pt idx="163">
                  <c:v>0.25713772200000001</c:v>
                </c:pt>
                <c:pt idx="164">
                  <c:v>0.25529664000000002</c:v>
                </c:pt>
                <c:pt idx="165">
                  <c:v>0.25406925200000002</c:v>
                </c:pt>
                <c:pt idx="166">
                  <c:v>0.253455559</c:v>
                </c:pt>
                <c:pt idx="167">
                  <c:v>0.252841865</c:v>
                </c:pt>
                <c:pt idx="168">
                  <c:v>0.251614477</c:v>
                </c:pt>
                <c:pt idx="169">
                  <c:v>0.25100078300000001</c:v>
                </c:pt>
                <c:pt idx="170">
                  <c:v>0.24977339500000001</c:v>
                </c:pt>
                <c:pt idx="171">
                  <c:v>0.24915970200000001</c:v>
                </c:pt>
                <c:pt idx="172">
                  <c:v>0.24854600800000001</c:v>
                </c:pt>
                <c:pt idx="173">
                  <c:v>0.24731861999999999</c:v>
                </c:pt>
                <c:pt idx="174">
                  <c:v>0.24609123199999999</c:v>
                </c:pt>
                <c:pt idx="175">
                  <c:v>0.24547753899999999</c:v>
                </c:pt>
                <c:pt idx="176">
                  <c:v>0.244250151</c:v>
                </c:pt>
                <c:pt idx="177">
                  <c:v>0.244250151</c:v>
                </c:pt>
                <c:pt idx="178">
                  <c:v>0.242409069</c:v>
                </c:pt>
                <c:pt idx="179">
                  <c:v>0.242409069</c:v>
                </c:pt>
                <c:pt idx="180">
                  <c:v>0.24056798800000001</c:v>
                </c:pt>
                <c:pt idx="181">
                  <c:v>0.24056798800000001</c:v>
                </c:pt>
                <c:pt idx="182">
                  <c:v>0.23934059999999999</c:v>
                </c:pt>
                <c:pt idx="183">
                  <c:v>0.23872690599999999</c:v>
                </c:pt>
                <c:pt idx="184">
                  <c:v>0.23749951899999999</c:v>
                </c:pt>
                <c:pt idx="185">
                  <c:v>0.23688582499999999</c:v>
                </c:pt>
                <c:pt idx="186">
                  <c:v>0.236272131</c:v>
                </c:pt>
                <c:pt idx="187">
                  <c:v>0.235658437</c:v>
                </c:pt>
                <c:pt idx="188">
                  <c:v>0.235044743</c:v>
                </c:pt>
                <c:pt idx="189">
                  <c:v>0.233817355</c:v>
                </c:pt>
                <c:pt idx="190">
                  <c:v>0.23320366200000001</c:v>
                </c:pt>
                <c:pt idx="191">
                  <c:v>0.23258996800000001</c:v>
                </c:pt>
                <c:pt idx="192">
                  <c:v>0.23197627400000001</c:v>
                </c:pt>
                <c:pt idx="193">
                  <c:v>0.23136258000000001</c:v>
                </c:pt>
                <c:pt idx="194">
                  <c:v>0.23074888599999999</c:v>
                </c:pt>
                <c:pt idx="195">
                  <c:v>0.22952149899999999</c:v>
                </c:pt>
                <c:pt idx="196">
                  <c:v>0.22890780499999999</c:v>
                </c:pt>
                <c:pt idx="197">
                  <c:v>0.22952149899999999</c:v>
                </c:pt>
                <c:pt idx="198">
                  <c:v>0.227680417</c:v>
                </c:pt>
                <c:pt idx="199">
                  <c:v>0.227680417</c:v>
                </c:pt>
                <c:pt idx="200">
                  <c:v>0.227680417</c:v>
                </c:pt>
                <c:pt idx="201">
                  <c:v>0.227066723</c:v>
                </c:pt>
                <c:pt idx="202">
                  <c:v>0.225839335</c:v>
                </c:pt>
                <c:pt idx="203">
                  <c:v>0.225839335</c:v>
                </c:pt>
                <c:pt idx="204">
                  <c:v>0.225839335</c:v>
                </c:pt>
                <c:pt idx="205">
                  <c:v>0.225225642</c:v>
                </c:pt>
                <c:pt idx="206">
                  <c:v>0.22461194800000001</c:v>
                </c:pt>
                <c:pt idx="207">
                  <c:v>0.22461194800000001</c:v>
                </c:pt>
                <c:pt idx="208">
                  <c:v>0.22399825400000001</c:v>
                </c:pt>
                <c:pt idx="209">
                  <c:v>0.22399825400000001</c:v>
                </c:pt>
                <c:pt idx="210">
                  <c:v>0.22338456000000001</c:v>
                </c:pt>
                <c:pt idx="211">
                  <c:v>0.22277086600000001</c:v>
                </c:pt>
                <c:pt idx="212">
                  <c:v>0.22277086600000001</c:v>
                </c:pt>
                <c:pt idx="213">
                  <c:v>0.22215717200000001</c:v>
                </c:pt>
                <c:pt idx="214">
                  <c:v>0.22215717200000001</c:v>
                </c:pt>
                <c:pt idx="215">
                  <c:v>0.22215717200000001</c:v>
                </c:pt>
                <c:pt idx="216">
                  <c:v>0.22031609099999999</c:v>
                </c:pt>
                <c:pt idx="217">
                  <c:v>0.22092978499999999</c:v>
                </c:pt>
                <c:pt idx="218">
                  <c:v>0.21970239699999999</c:v>
                </c:pt>
                <c:pt idx="219">
                  <c:v>0.21970239699999999</c:v>
                </c:pt>
                <c:pt idx="220">
                  <c:v>0.21970239699999999</c:v>
                </c:pt>
                <c:pt idx="221">
                  <c:v>0.219088703</c:v>
                </c:pt>
                <c:pt idx="222">
                  <c:v>0.219088703</c:v>
                </c:pt>
                <c:pt idx="223">
                  <c:v>0.218475009</c:v>
                </c:pt>
                <c:pt idx="224">
                  <c:v>0.218475009</c:v>
                </c:pt>
                <c:pt idx="225">
                  <c:v>0.217861315</c:v>
                </c:pt>
                <c:pt idx="226">
                  <c:v>0.217861315</c:v>
                </c:pt>
                <c:pt idx="227">
                  <c:v>0.217247622</c:v>
                </c:pt>
                <c:pt idx="228">
                  <c:v>0.216633928</c:v>
                </c:pt>
                <c:pt idx="229">
                  <c:v>0.21602023400000001</c:v>
                </c:pt>
                <c:pt idx="230">
                  <c:v>0.21602023400000001</c:v>
                </c:pt>
              </c:numCache>
            </c:numRef>
          </c:yVal>
          <c:smooth val="1"/>
          <c:extLst>
            <c:ext xmlns:c16="http://schemas.microsoft.com/office/drawing/2014/chart" uri="{C3380CC4-5D6E-409C-BE32-E72D297353CC}">
              <c16:uniqueId val="{00000012-9CBD-4194-A592-D60D92C5EA66}"/>
            </c:ext>
          </c:extLst>
        </c:ser>
        <c:ser>
          <c:idx val="19"/>
          <c:order val="19"/>
          <c:tx>
            <c:strRef>
              <c:f>'Curves (Outdoor)'!$AM$4:$AN$4</c:f>
              <c:strCache>
                <c:ptCount val="1"/>
                <c:pt idx="0">
                  <c:v>2,8</c:v>
                </c:pt>
              </c:strCache>
            </c:strRef>
          </c:tx>
          <c:marker>
            <c:symbol val="none"/>
          </c:marker>
          <c:xVal>
            <c:numRef>
              <c:f>'Curves (Outdoor)'!$AN$24:$AN$262</c:f>
              <c:numCache>
                <c:formatCode>General</c:formatCode>
                <c:ptCount val="239"/>
                <c:pt idx="1">
                  <c:v>1.8772190000000001E-3</c:v>
                </c:pt>
                <c:pt idx="2">
                  <c:v>0.14642307800000001</c:v>
                </c:pt>
                <c:pt idx="3">
                  <c:v>0.29096893699999998</c:v>
                </c:pt>
                <c:pt idx="4">
                  <c:v>0.422374264</c:v>
                </c:pt>
                <c:pt idx="5">
                  <c:v>0.56879734199999998</c:v>
                </c:pt>
                <c:pt idx="6">
                  <c:v>0.71522041999999997</c:v>
                </c:pt>
                <c:pt idx="7">
                  <c:v>0.85976627900000002</c:v>
                </c:pt>
                <c:pt idx="8">
                  <c:v>0.99117160599999998</c:v>
                </c:pt>
                <c:pt idx="9">
                  <c:v>1.1225769320000001</c:v>
                </c:pt>
                <c:pt idx="10">
                  <c:v>1.253982259</c:v>
                </c:pt>
                <c:pt idx="11">
                  <c:v>1.400405337</c:v>
                </c:pt>
                <c:pt idx="12">
                  <c:v>1.546828415</c:v>
                </c:pt>
                <c:pt idx="13">
                  <c:v>1.678233742</c:v>
                </c:pt>
                <c:pt idx="14">
                  <c:v>1.82465682</c:v>
                </c:pt>
                <c:pt idx="15">
                  <c:v>1.9560621460000001</c:v>
                </c:pt>
                <c:pt idx="16">
                  <c:v>2.1024852250000001</c:v>
                </c:pt>
                <c:pt idx="17">
                  <c:v>2.2489083029999999</c:v>
                </c:pt>
                <c:pt idx="18">
                  <c:v>2.3803136290000002</c:v>
                </c:pt>
                <c:pt idx="19">
                  <c:v>2.5117189560000002</c:v>
                </c:pt>
                <c:pt idx="20">
                  <c:v>2.6581420339999999</c:v>
                </c:pt>
                <c:pt idx="21">
                  <c:v>2.8045651120000001</c:v>
                </c:pt>
                <c:pt idx="22">
                  <c:v>2.9509881899999999</c:v>
                </c:pt>
                <c:pt idx="23">
                  <c:v>3.0823935169999999</c:v>
                </c:pt>
                <c:pt idx="24">
                  <c:v>3.2288165950000001</c:v>
                </c:pt>
                <c:pt idx="25">
                  <c:v>3.3752396729999998</c:v>
                </c:pt>
                <c:pt idx="26">
                  <c:v>3.5066449999999998</c:v>
                </c:pt>
                <c:pt idx="27">
                  <c:v>3.653068078</c:v>
                </c:pt>
                <c:pt idx="28">
                  <c:v>3.7994911560000002</c:v>
                </c:pt>
                <c:pt idx="29">
                  <c:v>3.9308964820000001</c:v>
                </c:pt>
                <c:pt idx="30">
                  <c:v>4.062301809</c:v>
                </c:pt>
                <c:pt idx="31">
                  <c:v>4.1937071359999996</c:v>
                </c:pt>
                <c:pt idx="32">
                  <c:v>4.3251124619999999</c:v>
                </c:pt>
                <c:pt idx="33">
                  <c:v>4.4715355399999996</c:v>
                </c:pt>
                <c:pt idx="34">
                  <c:v>4.602940867</c:v>
                </c:pt>
                <c:pt idx="35">
                  <c:v>4.7343461930000004</c:v>
                </c:pt>
                <c:pt idx="36">
                  <c:v>4.8807692710000001</c:v>
                </c:pt>
                <c:pt idx="37">
                  <c:v>5.0121745979999996</c:v>
                </c:pt>
                <c:pt idx="38">
                  <c:v>5.143579924</c:v>
                </c:pt>
                <c:pt idx="39">
                  <c:v>5.2900030029999998</c:v>
                </c:pt>
                <c:pt idx="40">
                  <c:v>5.4364260809999996</c:v>
                </c:pt>
                <c:pt idx="41">
                  <c:v>5.5678314069999999</c:v>
                </c:pt>
                <c:pt idx="42">
                  <c:v>5.6992367340000003</c:v>
                </c:pt>
                <c:pt idx="43">
                  <c:v>5.8456598120000001</c:v>
                </c:pt>
                <c:pt idx="44">
                  <c:v>5.9770651389999996</c:v>
                </c:pt>
                <c:pt idx="45">
                  <c:v>6.1084704649999999</c:v>
                </c:pt>
                <c:pt idx="46">
                  <c:v>6.2548935429999997</c:v>
                </c:pt>
                <c:pt idx="47">
                  <c:v>6.3862988700000001</c:v>
                </c:pt>
                <c:pt idx="48">
                  <c:v>6.5177041960000004</c:v>
                </c:pt>
                <c:pt idx="49">
                  <c:v>6.6641272740000002</c:v>
                </c:pt>
                <c:pt idx="50">
                  <c:v>6.7955326009999997</c:v>
                </c:pt>
                <c:pt idx="51">
                  <c:v>6.926937927</c:v>
                </c:pt>
                <c:pt idx="52">
                  <c:v>7.0733610059999998</c:v>
                </c:pt>
                <c:pt idx="53">
                  <c:v>7.2047663320000002</c:v>
                </c:pt>
                <c:pt idx="54">
                  <c:v>7.3361716589999997</c:v>
                </c:pt>
                <c:pt idx="55">
                  <c:v>7.4825947370000003</c:v>
                </c:pt>
                <c:pt idx="56">
                  <c:v>7.6140000629999998</c:v>
                </c:pt>
                <c:pt idx="57">
                  <c:v>7.7454053900000002</c:v>
                </c:pt>
                <c:pt idx="58">
                  <c:v>7.8918284679999999</c:v>
                </c:pt>
                <c:pt idx="59">
                  <c:v>8.0382515459999997</c:v>
                </c:pt>
                <c:pt idx="60">
                  <c:v>8.1696568729999992</c:v>
                </c:pt>
                <c:pt idx="61">
                  <c:v>8.3160799510000007</c:v>
                </c:pt>
                <c:pt idx="62">
                  <c:v>8.4474852770000002</c:v>
                </c:pt>
                <c:pt idx="63">
                  <c:v>8.593908356</c:v>
                </c:pt>
                <c:pt idx="64">
                  <c:v>8.7403314339999998</c:v>
                </c:pt>
                <c:pt idx="65">
                  <c:v>8.8717367599999992</c:v>
                </c:pt>
                <c:pt idx="66">
                  <c:v>9.0031420870000005</c:v>
                </c:pt>
                <c:pt idx="67">
                  <c:v>9.1345474129999999</c:v>
                </c:pt>
                <c:pt idx="68">
                  <c:v>9.2809704909999997</c:v>
                </c:pt>
                <c:pt idx="69">
                  <c:v>9.4273935699999996</c:v>
                </c:pt>
                <c:pt idx="70">
                  <c:v>9.5587988960000008</c:v>
                </c:pt>
                <c:pt idx="71">
                  <c:v>9.7052219740000005</c:v>
                </c:pt>
                <c:pt idx="72">
                  <c:v>9.836627301</c:v>
                </c:pt>
                <c:pt idx="73">
                  <c:v>9.9680326269999995</c:v>
                </c:pt>
                <c:pt idx="74">
                  <c:v>10.11445571</c:v>
                </c:pt>
                <c:pt idx="75">
                  <c:v>10.24586103</c:v>
                </c:pt>
                <c:pt idx="76">
                  <c:v>10.39228411</c:v>
                </c:pt>
                <c:pt idx="77">
                  <c:v>10.52368944</c:v>
                </c:pt>
                <c:pt idx="78">
                  <c:v>10.670112509999999</c:v>
                </c:pt>
                <c:pt idx="79">
                  <c:v>10.816535590000001</c:v>
                </c:pt>
                <c:pt idx="80">
                  <c:v>10.962958670000001</c:v>
                </c:pt>
                <c:pt idx="81">
                  <c:v>11.109381750000001</c:v>
                </c:pt>
                <c:pt idx="82">
                  <c:v>11.255804830000001</c:v>
                </c:pt>
                <c:pt idx="83">
                  <c:v>11.38721015</c:v>
                </c:pt>
                <c:pt idx="84">
                  <c:v>11.53363323</c:v>
                </c:pt>
                <c:pt idx="85">
                  <c:v>11.680056309999999</c:v>
                </c:pt>
                <c:pt idx="86">
                  <c:v>11.811461639999999</c:v>
                </c:pt>
                <c:pt idx="87">
                  <c:v>11.9560075</c:v>
                </c:pt>
                <c:pt idx="88">
                  <c:v>12.087412820000001</c:v>
                </c:pt>
                <c:pt idx="89">
                  <c:v>12.218818150000001</c:v>
                </c:pt>
                <c:pt idx="90">
                  <c:v>12.365241230000001</c:v>
                </c:pt>
                <c:pt idx="91">
                  <c:v>12.51166431</c:v>
                </c:pt>
                <c:pt idx="92">
                  <c:v>12.65808738</c:v>
                </c:pt>
                <c:pt idx="93">
                  <c:v>12.80263324</c:v>
                </c:pt>
                <c:pt idx="94">
                  <c:v>12.93403857</c:v>
                </c:pt>
                <c:pt idx="95">
                  <c:v>13.08046165</c:v>
                </c:pt>
                <c:pt idx="96">
                  <c:v>13.22688473</c:v>
                </c:pt>
                <c:pt idx="97">
                  <c:v>13.373307799999999</c:v>
                </c:pt>
                <c:pt idx="98">
                  <c:v>13.519730879999999</c:v>
                </c:pt>
                <c:pt idx="99">
                  <c:v>13.651136210000001</c:v>
                </c:pt>
                <c:pt idx="100">
                  <c:v>13.797559290000001</c:v>
                </c:pt>
                <c:pt idx="101">
                  <c:v>13.94210515</c:v>
                </c:pt>
                <c:pt idx="102">
                  <c:v>14.088528220000001</c:v>
                </c:pt>
                <c:pt idx="103">
                  <c:v>14.23307408</c:v>
                </c:pt>
                <c:pt idx="104">
                  <c:v>14.377619940000001</c:v>
                </c:pt>
                <c:pt idx="105">
                  <c:v>14.5221658</c:v>
                </c:pt>
                <c:pt idx="106">
                  <c:v>14.66483444</c:v>
                </c:pt>
                <c:pt idx="107">
                  <c:v>14.809380300000001</c:v>
                </c:pt>
                <c:pt idx="108">
                  <c:v>14.95392616</c:v>
                </c:pt>
                <c:pt idx="109">
                  <c:v>15.0965948</c:v>
                </c:pt>
                <c:pt idx="110">
                  <c:v>15.23926344</c:v>
                </c:pt>
                <c:pt idx="111">
                  <c:v>15.38193208</c:v>
                </c:pt>
                <c:pt idx="112">
                  <c:v>15.520846280000001</c:v>
                </c:pt>
                <c:pt idx="113">
                  <c:v>15.6616377</c:v>
                </c:pt>
                <c:pt idx="114">
                  <c:v>15.80242913</c:v>
                </c:pt>
                <c:pt idx="115">
                  <c:v>15.94134333</c:v>
                </c:pt>
                <c:pt idx="116">
                  <c:v>16.07838031</c:v>
                </c:pt>
                <c:pt idx="117">
                  <c:v>16.215417290000001</c:v>
                </c:pt>
                <c:pt idx="118">
                  <c:v>16.350577059999999</c:v>
                </c:pt>
                <c:pt idx="119">
                  <c:v>16.48573682</c:v>
                </c:pt>
                <c:pt idx="120">
                  <c:v>16.61901937</c:v>
                </c:pt>
                <c:pt idx="121">
                  <c:v>16.75230191</c:v>
                </c:pt>
                <c:pt idx="122">
                  <c:v>16.896847770000001</c:v>
                </c:pt>
                <c:pt idx="123">
                  <c:v>17.039516410000001</c:v>
                </c:pt>
                <c:pt idx="124">
                  <c:v>17.182185050000001</c:v>
                </c:pt>
                <c:pt idx="125">
                  <c:v>17.32109926</c:v>
                </c:pt>
                <c:pt idx="126">
                  <c:v>17.458136240000002</c:v>
                </c:pt>
                <c:pt idx="127">
                  <c:v>17.591418789999999</c:v>
                </c:pt>
                <c:pt idx="128">
                  <c:v>17.724701329999998</c:v>
                </c:pt>
                <c:pt idx="129">
                  <c:v>17.867369969999999</c:v>
                </c:pt>
                <c:pt idx="130">
                  <c:v>18.008161390000001</c:v>
                </c:pt>
                <c:pt idx="131">
                  <c:v>18.14519838</c:v>
                </c:pt>
                <c:pt idx="132">
                  <c:v>18.280358140000001</c:v>
                </c:pt>
                <c:pt idx="133">
                  <c:v>18.41176347</c:v>
                </c:pt>
                <c:pt idx="134">
                  <c:v>18.550677669999999</c:v>
                </c:pt>
                <c:pt idx="135">
                  <c:v>18.683960209999999</c:v>
                </c:pt>
                <c:pt idx="136">
                  <c:v>18.824751639999999</c:v>
                </c:pt>
                <c:pt idx="137">
                  <c:v>18.96178862</c:v>
                </c:pt>
                <c:pt idx="138">
                  <c:v>19.09319395</c:v>
                </c:pt>
                <c:pt idx="139">
                  <c:v>19.22835371</c:v>
                </c:pt>
                <c:pt idx="140">
                  <c:v>19.35975904</c:v>
                </c:pt>
                <c:pt idx="141">
                  <c:v>19.494918800000001</c:v>
                </c:pt>
                <c:pt idx="142">
                  <c:v>19.630078569999998</c:v>
                </c:pt>
                <c:pt idx="143">
                  <c:v>19.761483890000001</c:v>
                </c:pt>
                <c:pt idx="144">
                  <c:v>19.892889220000001</c:v>
                </c:pt>
                <c:pt idx="145">
                  <c:v>20.029926199999998</c:v>
                </c:pt>
                <c:pt idx="146">
                  <c:v>20.166963190000001</c:v>
                </c:pt>
                <c:pt idx="147">
                  <c:v>20.30024573</c:v>
                </c:pt>
                <c:pt idx="148">
                  <c:v>20.437282710000002</c:v>
                </c:pt>
                <c:pt idx="149">
                  <c:v>20.570565259999999</c:v>
                </c:pt>
                <c:pt idx="150">
                  <c:v>20.703847809999999</c:v>
                </c:pt>
                <c:pt idx="151">
                  <c:v>20.837130349999999</c:v>
                </c:pt>
                <c:pt idx="152">
                  <c:v>20.970412899999999</c:v>
                </c:pt>
                <c:pt idx="153">
                  <c:v>21.103695439999999</c:v>
                </c:pt>
                <c:pt idx="154">
                  <c:v>21.235100769999999</c:v>
                </c:pt>
                <c:pt idx="155">
                  <c:v>21.366506099999999</c:v>
                </c:pt>
                <c:pt idx="156">
                  <c:v>21.497911420000001</c:v>
                </c:pt>
                <c:pt idx="157">
                  <c:v>21.629316750000001</c:v>
                </c:pt>
                <c:pt idx="158">
                  <c:v>21.76072207</c:v>
                </c:pt>
                <c:pt idx="159">
                  <c:v>21.8921274</c:v>
                </c:pt>
                <c:pt idx="160">
                  <c:v>22.023532729999999</c:v>
                </c:pt>
                <c:pt idx="161">
                  <c:v>22.154938049999998</c:v>
                </c:pt>
                <c:pt idx="162">
                  <c:v>22.286343380000002</c:v>
                </c:pt>
                <c:pt idx="163">
                  <c:v>22.417748710000001</c:v>
                </c:pt>
                <c:pt idx="164">
                  <c:v>22.54915403</c:v>
                </c:pt>
                <c:pt idx="165">
                  <c:v>22.68055936</c:v>
                </c:pt>
                <c:pt idx="166">
                  <c:v>22.81196469</c:v>
                </c:pt>
                <c:pt idx="167">
                  <c:v>22.943370009999999</c:v>
                </c:pt>
                <c:pt idx="168">
                  <c:v>23.074775339999999</c:v>
                </c:pt>
                <c:pt idx="169">
                  <c:v>23.206180669999998</c:v>
                </c:pt>
                <c:pt idx="170">
                  <c:v>23.337585990000001</c:v>
                </c:pt>
                <c:pt idx="171">
                  <c:v>23.468991320000001</c:v>
                </c:pt>
                <c:pt idx="172">
                  <c:v>23.60039665</c:v>
                </c:pt>
                <c:pt idx="173">
                  <c:v>23.731801969999999</c:v>
                </c:pt>
                <c:pt idx="174">
                  <c:v>23.863207299999999</c:v>
                </c:pt>
                <c:pt idx="175">
                  <c:v>23.994612629999999</c:v>
                </c:pt>
                <c:pt idx="176">
                  <c:v>24.126017950000001</c:v>
                </c:pt>
                <c:pt idx="177">
                  <c:v>24.257423280000001</c:v>
                </c:pt>
                <c:pt idx="178">
                  <c:v>24.388828610000001</c:v>
                </c:pt>
                <c:pt idx="179">
                  <c:v>24.52023393</c:v>
                </c:pt>
                <c:pt idx="180">
                  <c:v>24.65163926</c:v>
                </c:pt>
                <c:pt idx="181">
                  <c:v>24.783044589999999</c:v>
                </c:pt>
                <c:pt idx="182">
                  <c:v>24.914449909999998</c:v>
                </c:pt>
                <c:pt idx="183">
                  <c:v>25.045855240000002</c:v>
                </c:pt>
                <c:pt idx="184">
                  <c:v>25.177260560000001</c:v>
                </c:pt>
                <c:pt idx="185">
                  <c:v>25.30866589</c:v>
                </c:pt>
                <c:pt idx="186">
                  <c:v>25.44007122</c:v>
                </c:pt>
                <c:pt idx="187">
                  <c:v>25.571476539999999</c:v>
                </c:pt>
                <c:pt idx="188">
                  <c:v>25.702881869999999</c:v>
                </c:pt>
                <c:pt idx="189">
                  <c:v>25.834287199999999</c:v>
                </c:pt>
                <c:pt idx="190">
                  <c:v>25.965692520000001</c:v>
                </c:pt>
                <c:pt idx="191">
                  <c:v>26.097097850000001</c:v>
                </c:pt>
                <c:pt idx="192">
                  <c:v>26.228503180000001</c:v>
                </c:pt>
                <c:pt idx="193">
                  <c:v>26.3599085</c:v>
                </c:pt>
                <c:pt idx="194">
                  <c:v>26.491313829999999</c:v>
                </c:pt>
                <c:pt idx="195">
                  <c:v>26.622719159999999</c:v>
                </c:pt>
                <c:pt idx="196">
                  <c:v>26.754124480000002</c:v>
                </c:pt>
                <c:pt idx="197">
                  <c:v>26.885529810000001</c:v>
                </c:pt>
                <c:pt idx="198">
                  <c:v>27.016935140000001</c:v>
                </c:pt>
                <c:pt idx="199">
                  <c:v>27.14834046</c:v>
                </c:pt>
                <c:pt idx="200">
                  <c:v>27.27974579</c:v>
                </c:pt>
                <c:pt idx="201">
                  <c:v>27.41115112</c:v>
                </c:pt>
                <c:pt idx="202">
                  <c:v>27.542556439999998</c:v>
                </c:pt>
                <c:pt idx="203">
                  <c:v>27.673961769999998</c:v>
                </c:pt>
                <c:pt idx="204">
                  <c:v>27.805367100000002</c:v>
                </c:pt>
                <c:pt idx="205">
                  <c:v>27.93677242</c:v>
                </c:pt>
                <c:pt idx="206">
                  <c:v>28.06817775</c:v>
                </c:pt>
                <c:pt idx="207">
                  <c:v>28.19958308</c:v>
                </c:pt>
                <c:pt idx="208">
                  <c:v>28.330988399999999</c:v>
                </c:pt>
                <c:pt idx="209">
                  <c:v>28.462393729999999</c:v>
                </c:pt>
                <c:pt idx="210">
                  <c:v>28.593799050000001</c:v>
                </c:pt>
                <c:pt idx="211">
                  <c:v>28.725204380000001</c:v>
                </c:pt>
                <c:pt idx="212">
                  <c:v>28.856609710000001</c:v>
                </c:pt>
                <c:pt idx="213">
                  <c:v>28.98801503</c:v>
                </c:pt>
                <c:pt idx="214">
                  <c:v>29.119420359999999</c:v>
                </c:pt>
                <c:pt idx="215">
                  <c:v>29.250825689999999</c:v>
                </c:pt>
                <c:pt idx="216">
                  <c:v>29.382231010000002</c:v>
                </c:pt>
                <c:pt idx="217">
                  <c:v>29.513636340000001</c:v>
                </c:pt>
                <c:pt idx="218">
                  <c:v>29.645041670000001</c:v>
                </c:pt>
                <c:pt idx="219">
                  <c:v>29.77644699</c:v>
                </c:pt>
                <c:pt idx="220">
                  <c:v>29.90785232</c:v>
                </c:pt>
                <c:pt idx="221">
                  <c:v>30.03925765</c:v>
                </c:pt>
                <c:pt idx="222">
                  <c:v>30.170662969999999</c:v>
                </c:pt>
                <c:pt idx="223">
                  <c:v>30.302068299999998</c:v>
                </c:pt>
                <c:pt idx="224">
                  <c:v>30.433473630000002</c:v>
                </c:pt>
                <c:pt idx="225">
                  <c:v>30.564878950000001</c:v>
                </c:pt>
                <c:pt idx="226">
                  <c:v>30.69628428</c:v>
                </c:pt>
                <c:pt idx="227">
                  <c:v>30.82768961</c:v>
                </c:pt>
                <c:pt idx="228">
                  <c:v>30.959094929999999</c:v>
                </c:pt>
                <c:pt idx="229">
                  <c:v>31.090500259999999</c:v>
                </c:pt>
                <c:pt idx="230">
                  <c:v>31.221905589999999</c:v>
                </c:pt>
              </c:numCache>
            </c:numRef>
          </c:xVal>
          <c:yVal>
            <c:numRef>
              <c:f>'Curves (Outdoor)'!$AM$24:$AM$262</c:f>
              <c:numCache>
                <c:formatCode>General</c:formatCode>
                <c:ptCount val="239"/>
                <c:pt idx="1">
                  <c:v>9.3477846679999992</c:v>
                </c:pt>
                <c:pt idx="2">
                  <c:v>9.3471709740000009</c:v>
                </c:pt>
                <c:pt idx="3">
                  <c:v>9.3465572810000008</c:v>
                </c:pt>
                <c:pt idx="4">
                  <c:v>9.3459435870000007</c:v>
                </c:pt>
                <c:pt idx="5">
                  <c:v>9.3453298930000006</c:v>
                </c:pt>
                <c:pt idx="6">
                  <c:v>9.3453298930000006</c:v>
                </c:pt>
                <c:pt idx="7">
                  <c:v>9.3447161990000005</c:v>
                </c:pt>
                <c:pt idx="8">
                  <c:v>9.3441025050000004</c:v>
                </c:pt>
                <c:pt idx="9">
                  <c:v>9.3434888110000003</c:v>
                </c:pt>
                <c:pt idx="10">
                  <c:v>9.3434888110000003</c:v>
                </c:pt>
                <c:pt idx="11">
                  <c:v>9.3428751170000002</c:v>
                </c:pt>
                <c:pt idx="12">
                  <c:v>9.3428751170000002</c:v>
                </c:pt>
                <c:pt idx="13">
                  <c:v>9.3428751170000002</c:v>
                </c:pt>
                <c:pt idx="14">
                  <c:v>9.3428751170000002</c:v>
                </c:pt>
                <c:pt idx="15">
                  <c:v>9.3422614240000001</c:v>
                </c:pt>
                <c:pt idx="16">
                  <c:v>9.3422614240000001</c:v>
                </c:pt>
                <c:pt idx="17">
                  <c:v>9.3422614240000001</c:v>
                </c:pt>
                <c:pt idx="18">
                  <c:v>9.34164773</c:v>
                </c:pt>
                <c:pt idx="19">
                  <c:v>9.3410340359999999</c:v>
                </c:pt>
                <c:pt idx="20">
                  <c:v>9.3410340359999999</c:v>
                </c:pt>
                <c:pt idx="21">
                  <c:v>9.3404203419999998</c:v>
                </c:pt>
                <c:pt idx="22">
                  <c:v>9.3410340359999999</c:v>
                </c:pt>
                <c:pt idx="23">
                  <c:v>9.3404203419999998</c:v>
                </c:pt>
                <c:pt idx="24">
                  <c:v>9.3404203419999998</c:v>
                </c:pt>
                <c:pt idx="25">
                  <c:v>9.3404203419999998</c:v>
                </c:pt>
                <c:pt idx="26">
                  <c:v>9.3398066479999997</c:v>
                </c:pt>
                <c:pt idx="27">
                  <c:v>9.3391929539999996</c:v>
                </c:pt>
                <c:pt idx="28">
                  <c:v>9.3391929539999996</c:v>
                </c:pt>
                <c:pt idx="29">
                  <c:v>9.3391929539999996</c:v>
                </c:pt>
                <c:pt idx="30">
                  <c:v>9.3391929539999996</c:v>
                </c:pt>
                <c:pt idx="31">
                  <c:v>9.3391929539999996</c:v>
                </c:pt>
                <c:pt idx="32">
                  <c:v>9.3391929539999996</c:v>
                </c:pt>
                <c:pt idx="33">
                  <c:v>9.3391929539999996</c:v>
                </c:pt>
                <c:pt idx="34">
                  <c:v>9.3385792609999996</c:v>
                </c:pt>
                <c:pt idx="35">
                  <c:v>9.3385792609999996</c:v>
                </c:pt>
                <c:pt idx="36">
                  <c:v>9.3385792609999996</c:v>
                </c:pt>
                <c:pt idx="37">
                  <c:v>9.3373518729999994</c:v>
                </c:pt>
                <c:pt idx="38">
                  <c:v>9.3373518729999994</c:v>
                </c:pt>
                <c:pt idx="39">
                  <c:v>9.3373518729999994</c:v>
                </c:pt>
                <c:pt idx="40">
                  <c:v>9.3367381789999992</c:v>
                </c:pt>
                <c:pt idx="41">
                  <c:v>9.3373518729999994</c:v>
                </c:pt>
                <c:pt idx="42">
                  <c:v>9.3373518729999994</c:v>
                </c:pt>
                <c:pt idx="43">
                  <c:v>9.3367381789999992</c:v>
                </c:pt>
                <c:pt idx="44">
                  <c:v>9.3367381789999992</c:v>
                </c:pt>
                <c:pt idx="45">
                  <c:v>9.3361244849999991</c:v>
                </c:pt>
                <c:pt idx="46">
                  <c:v>9.3355107910000008</c:v>
                </c:pt>
                <c:pt idx="47">
                  <c:v>9.3355107910000008</c:v>
                </c:pt>
                <c:pt idx="48">
                  <c:v>9.3348970970000007</c:v>
                </c:pt>
                <c:pt idx="49">
                  <c:v>9.3348970970000007</c:v>
                </c:pt>
                <c:pt idx="50">
                  <c:v>9.3342834040000007</c:v>
                </c:pt>
                <c:pt idx="51">
                  <c:v>9.3348970970000007</c:v>
                </c:pt>
                <c:pt idx="52">
                  <c:v>9.3348970970000007</c:v>
                </c:pt>
                <c:pt idx="53">
                  <c:v>9.3342834040000007</c:v>
                </c:pt>
                <c:pt idx="54">
                  <c:v>9.3342834040000007</c:v>
                </c:pt>
                <c:pt idx="55">
                  <c:v>9.3336697100000006</c:v>
                </c:pt>
                <c:pt idx="56">
                  <c:v>9.3330560160000005</c:v>
                </c:pt>
                <c:pt idx="57">
                  <c:v>9.3330560160000005</c:v>
                </c:pt>
                <c:pt idx="58">
                  <c:v>9.3324423220000003</c:v>
                </c:pt>
                <c:pt idx="59">
                  <c:v>9.3318286280000002</c:v>
                </c:pt>
                <c:pt idx="60">
                  <c:v>9.3312149340000001</c:v>
                </c:pt>
                <c:pt idx="61">
                  <c:v>9.3306012410000001</c:v>
                </c:pt>
                <c:pt idx="62">
                  <c:v>9.329987547</c:v>
                </c:pt>
                <c:pt idx="63">
                  <c:v>9.3293738529999999</c:v>
                </c:pt>
                <c:pt idx="64">
                  <c:v>9.3287601589999998</c:v>
                </c:pt>
                <c:pt idx="65">
                  <c:v>9.3281464649999997</c:v>
                </c:pt>
                <c:pt idx="66">
                  <c:v>9.3275327709999996</c:v>
                </c:pt>
                <c:pt idx="67">
                  <c:v>9.3269190769999994</c:v>
                </c:pt>
                <c:pt idx="68">
                  <c:v>9.3263053839999994</c:v>
                </c:pt>
                <c:pt idx="69">
                  <c:v>9.3256916899999993</c:v>
                </c:pt>
                <c:pt idx="70">
                  <c:v>9.3250779959999992</c:v>
                </c:pt>
                <c:pt idx="71">
                  <c:v>9.3244643020000009</c:v>
                </c:pt>
                <c:pt idx="72">
                  <c:v>9.3232369140000007</c:v>
                </c:pt>
                <c:pt idx="73">
                  <c:v>9.3226232210000006</c:v>
                </c:pt>
                <c:pt idx="74">
                  <c:v>9.3220095270000005</c:v>
                </c:pt>
                <c:pt idx="75">
                  <c:v>9.3207821390000003</c:v>
                </c:pt>
                <c:pt idx="76">
                  <c:v>9.3195547510000001</c:v>
                </c:pt>
                <c:pt idx="77">
                  <c:v>9.3183273639999999</c:v>
                </c:pt>
                <c:pt idx="78">
                  <c:v>9.3170999759999997</c:v>
                </c:pt>
                <c:pt idx="79">
                  <c:v>9.3164862819999996</c:v>
                </c:pt>
                <c:pt idx="80">
                  <c:v>9.3152588939999994</c:v>
                </c:pt>
                <c:pt idx="81">
                  <c:v>9.3134178129999992</c:v>
                </c:pt>
                <c:pt idx="82">
                  <c:v>9.3115767310000006</c:v>
                </c:pt>
                <c:pt idx="83">
                  <c:v>9.3103493440000005</c:v>
                </c:pt>
                <c:pt idx="84">
                  <c:v>9.307894568</c:v>
                </c:pt>
                <c:pt idx="85">
                  <c:v>9.3060534869999998</c:v>
                </c:pt>
                <c:pt idx="86">
                  <c:v>9.3048260989999996</c:v>
                </c:pt>
                <c:pt idx="87">
                  <c:v>9.3029850169999992</c:v>
                </c:pt>
                <c:pt idx="88">
                  <c:v>9.3017576300000009</c:v>
                </c:pt>
                <c:pt idx="89">
                  <c:v>9.2999165480000006</c:v>
                </c:pt>
                <c:pt idx="90">
                  <c:v>9.2980754670000003</c:v>
                </c:pt>
                <c:pt idx="91">
                  <c:v>9.296234385</c:v>
                </c:pt>
                <c:pt idx="92">
                  <c:v>9.2943933039999997</c:v>
                </c:pt>
                <c:pt idx="93">
                  <c:v>9.2919385279999993</c:v>
                </c:pt>
                <c:pt idx="94">
                  <c:v>9.2900974470000008</c:v>
                </c:pt>
                <c:pt idx="95">
                  <c:v>9.2882563650000005</c:v>
                </c:pt>
                <c:pt idx="96">
                  <c:v>9.2864152840000003</c:v>
                </c:pt>
                <c:pt idx="97">
                  <c:v>9.2839605079999998</c:v>
                </c:pt>
                <c:pt idx="98">
                  <c:v>9.2815057329999995</c:v>
                </c:pt>
                <c:pt idx="99">
                  <c:v>9.2790509570000008</c:v>
                </c:pt>
                <c:pt idx="100">
                  <c:v>9.2759824880000004</c:v>
                </c:pt>
                <c:pt idx="101">
                  <c:v>9.2716866309999997</c:v>
                </c:pt>
                <c:pt idx="102">
                  <c:v>9.2673907740000008</c:v>
                </c:pt>
                <c:pt idx="103">
                  <c:v>9.26186753</c:v>
                </c:pt>
                <c:pt idx="104">
                  <c:v>9.2545032040000006</c:v>
                </c:pt>
                <c:pt idx="105">
                  <c:v>9.2459114899999992</c:v>
                </c:pt>
                <c:pt idx="106">
                  <c:v>9.2354786939999993</c:v>
                </c:pt>
                <c:pt idx="107">
                  <c:v>9.2225911239999991</c:v>
                </c:pt>
                <c:pt idx="108">
                  <c:v>9.2072487770000002</c:v>
                </c:pt>
                <c:pt idx="109">
                  <c:v>9.1894516559999992</c:v>
                </c:pt>
                <c:pt idx="110">
                  <c:v>9.1691997589999996</c:v>
                </c:pt>
                <c:pt idx="111">
                  <c:v>9.1458793929999995</c:v>
                </c:pt>
                <c:pt idx="112">
                  <c:v>9.1213316389999992</c:v>
                </c:pt>
                <c:pt idx="113">
                  <c:v>9.0937154160000002</c:v>
                </c:pt>
                <c:pt idx="114">
                  <c:v>9.0630307230000007</c:v>
                </c:pt>
                <c:pt idx="115">
                  <c:v>9.0298912560000009</c:v>
                </c:pt>
                <c:pt idx="116">
                  <c:v>8.9930696250000004</c:v>
                </c:pt>
                <c:pt idx="117">
                  <c:v>8.9531795249999995</c:v>
                </c:pt>
                <c:pt idx="118">
                  <c:v>8.9096072619999997</c:v>
                </c:pt>
                <c:pt idx="119">
                  <c:v>8.8623528359999995</c:v>
                </c:pt>
                <c:pt idx="120">
                  <c:v>8.8108025530000003</c:v>
                </c:pt>
                <c:pt idx="121">
                  <c:v>8.7555701060000004</c:v>
                </c:pt>
                <c:pt idx="122">
                  <c:v>8.6892911710000007</c:v>
                </c:pt>
                <c:pt idx="123">
                  <c:v>8.6174889910000001</c:v>
                </c:pt>
                <c:pt idx="124">
                  <c:v>8.5407772600000005</c:v>
                </c:pt>
                <c:pt idx="125">
                  <c:v>8.4579285909999999</c:v>
                </c:pt>
                <c:pt idx="126">
                  <c:v>8.3701703710000004</c:v>
                </c:pt>
                <c:pt idx="127">
                  <c:v>8.2768889059999999</c:v>
                </c:pt>
                <c:pt idx="128">
                  <c:v>8.1768568090000002</c:v>
                </c:pt>
                <c:pt idx="129">
                  <c:v>8.06209606</c:v>
                </c:pt>
                <c:pt idx="130">
                  <c:v>7.9399709850000004</c:v>
                </c:pt>
                <c:pt idx="131">
                  <c:v>7.812936358</c:v>
                </c:pt>
                <c:pt idx="132">
                  <c:v>7.6791511000000003</c:v>
                </c:pt>
                <c:pt idx="133">
                  <c:v>7.5410699839999999</c:v>
                </c:pt>
                <c:pt idx="134">
                  <c:v>7.3839643600000002</c:v>
                </c:pt>
                <c:pt idx="135">
                  <c:v>7.2213354900000004</c:v>
                </c:pt>
                <c:pt idx="136">
                  <c:v>7.0409094999999997</c:v>
                </c:pt>
                <c:pt idx="137">
                  <c:v>6.8555739579999999</c:v>
                </c:pt>
                <c:pt idx="138">
                  <c:v>6.6671699469999997</c:v>
                </c:pt>
                <c:pt idx="139">
                  <c:v>6.4609688150000002</c:v>
                </c:pt>
                <c:pt idx="140">
                  <c:v>6.2529266010000004</c:v>
                </c:pt>
                <c:pt idx="141">
                  <c:v>6.0277009589999997</c:v>
                </c:pt>
                <c:pt idx="142">
                  <c:v>5.7883603590000003</c:v>
                </c:pt>
                <c:pt idx="143">
                  <c:v>5.5502471470000003</c:v>
                </c:pt>
                <c:pt idx="144">
                  <c:v>5.2998600570000001</c:v>
                </c:pt>
                <c:pt idx="145">
                  <c:v>5.0243115200000004</c:v>
                </c:pt>
                <c:pt idx="146">
                  <c:v>4.7413986570000004</c:v>
                </c:pt>
                <c:pt idx="147">
                  <c:v>4.4535762429999997</c:v>
                </c:pt>
                <c:pt idx="148">
                  <c:v>4.1516388710000003</c:v>
                </c:pt>
                <c:pt idx="149">
                  <c:v>3.8380413149999999</c:v>
                </c:pt>
                <c:pt idx="150">
                  <c:v>3.521375291</c:v>
                </c:pt>
                <c:pt idx="151">
                  <c:v>3.1936627770000001</c:v>
                </c:pt>
                <c:pt idx="152">
                  <c:v>2.8536763860000001</c:v>
                </c:pt>
                <c:pt idx="153">
                  <c:v>2.505098281</c:v>
                </c:pt>
                <c:pt idx="154">
                  <c:v>2.1528380130000002</c:v>
                </c:pt>
                <c:pt idx="155">
                  <c:v>1.791986031</c:v>
                </c:pt>
                <c:pt idx="156">
                  <c:v>1.4317477439999999</c:v>
                </c:pt>
                <c:pt idx="157">
                  <c:v>1.070282068</c:v>
                </c:pt>
                <c:pt idx="158">
                  <c:v>0.71863549400000004</c:v>
                </c:pt>
                <c:pt idx="159">
                  <c:v>0.40626532599999998</c:v>
                </c:pt>
                <c:pt idx="160">
                  <c:v>0.26081988499999997</c:v>
                </c:pt>
                <c:pt idx="161">
                  <c:v>0.25100078300000001</c:v>
                </c:pt>
                <c:pt idx="162">
                  <c:v>0.24977339500000001</c:v>
                </c:pt>
                <c:pt idx="163">
                  <c:v>0.24793231399999999</c:v>
                </c:pt>
                <c:pt idx="164">
                  <c:v>0.24731861999999999</c:v>
                </c:pt>
                <c:pt idx="165">
                  <c:v>0.24547753899999999</c:v>
                </c:pt>
                <c:pt idx="166">
                  <c:v>0.243636457</c:v>
                </c:pt>
                <c:pt idx="167">
                  <c:v>0.243022763</c:v>
                </c:pt>
                <c:pt idx="168">
                  <c:v>0.24056798800000001</c:v>
                </c:pt>
                <c:pt idx="169">
                  <c:v>0.23995429400000001</c:v>
                </c:pt>
                <c:pt idx="170">
                  <c:v>0.23934059999999999</c:v>
                </c:pt>
                <c:pt idx="171">
                  <c:v>0.23872690599999999</c:v>
                </c:pt>
                <c:pt idx="172">
                  <c:v>0.23688582499999999</c:v>
                </c:pt>
                <c:pt idx="173">
                  <c:v>0.236272131</c:v>
                </c:pt>
                <c:pt idx="174">
                  <c:v>0.234431049</c:v>
                </c:pt>
                <c:pt idx="175">
                  <c:v>0.233817355</c:v>
                </c:pt>
                <c:pt idx="176">
                  <c:v>0.23197627400000001</c:v>
                </c:pt>
                <c:pt idx="177">
                  <c:v>0.23197627400000001</c:v>
                </c:pt>
                <c:pt idx="178">
                  <c:v>0.23074888599999999</c:v>
                </c:pt>
                <c:pt idx="179">
                  <c:v>0.22952149899999999</c:v>
                </c:pt>
                <c:pt idx="180">
                  <c:v>0.22829411099999999</c:v>
                </c:pt>
                <c:pt idx="181">
                  <c:v>0.22829411099999999</c:v>
                </c:pt>
                <c:pt idx="182">
                  <c:v>0.227680417</c:v>
                </c:pt>
                <c:pt idx="183">
                  <c:v>0.225839335</c:v>
                </c:pt>
                <c:pt idx="184">
                  <c:v>0.225225642</c:v>
                </c:pt>
                <c:pt idx="185">
                  <c:v>0.225225642</c:v>
                </c:pt>
                <c:pt idx="186">
                  <c:v>0.22399825400000001</c:v>
                </c:pt>
                <c:pt idx="187">
                  <c:v>0.22277086600000001</c:v>
                </c:pt>
                <c:pt idx="188">
                  <c:v>0.22154347899999999</c:v>
                </c:pt>
                <c:pt idx="189">
                  <c:v>0.22154347899999999</c:v>
                </c:pt>
                <c:pt idx="190">
                  <c:v>0.22092978499999999</c:v>
                </c:pt>
                <c:pt idx="191">
                  <c:v>0.22092978499999999</c:v>
                </c:pt>
                <c:pt idx="192">
                  <c:v>0.21970239699999999</c:v>
                </c:pt>
                <c:pt idx="193">
                  <c:v>0.219088703</c:v>
                </c:pt>
                <c:pt idx="194">
                  <c:v>0.218475009</c:v>
                </c:pt>
                <c:pt idx="195">
                  <c:v>0.217861315</c:v>
                </c:pt>
                <c:pt idx="196">
                  <c:v>0.217861315</c:v>
                </c:pt>
                <c:pt idx="197">
                  <c:v>0.21602023400000001</c:v>
                </c:pt>
                <c:pt idx="198">
                  <c:v>0.21540654000000001</c:v>
                </c:pt>
                <c:pt idx="199">
                  <c:v>0.21417915200000001</c:v>
                </c:pt>
                <c:pt idx="200">
                  <c:v>0.21417915200000001</c:v>
                </c:pt>
                <c:pt idx="201">
                  <c:v>0.21356545900000001</c:v>
                </c:pt>
                <c:pt idx="202">
                  <c:v>0.21233807099999999</c:v>
                </c:pt>
                <c:pt idx="203">
                  <c:v>0.21172437699999999</c:v>
                </c:pt>
                <c:pt idx="204">
                  <c:v>0.21172437699999999</c:v>
                </c:pt>
                <c:pt idx="205">
                  <c:v>0.21111068299999999</c:v>
                </c:pt>
                <c:pt idx="206">
                  <c:v>0.209883295</c:v>
                </c:pt>
                <c:pt idx="207">
                  <c:v>0.209883295</c:v>
                </c:pt>
                <c:pt idx="208">
                  <c:v>0.209883295</c:v>
                </c:pt>
                <c:pt idx="209">
                  <c:v>0.209269602</c:v>
                </c:pt>
                <c:pt idx="210">
                  <c:v>0.208655908</c:v>
                </c:pt>
                <c:pt idx="211">
                  <c:v>0.208042214</c:v>
                </c:pt>
                <c:pt idx="212">
                  <c:v>0.208042214</c:v>
                </c:pt>
                <c:pt idx="213">
                  <c:v>0.208042214</c:v>
                </c:pt>
                <c:pt idx="214">
                  <c:v>0.20742852000000001</c:v>
                </c:pt>
                <c:pt idx="215">
                  <c:v>0.20681482600000001</c:v>
                </c:pt>
                <c:pt idx="216">
                  <c:v>0.20620113200000001</c:v>
                </c:pt>
                <c:pt idx="217">
                  <c:v>0.20620113200000001</c:v>
                </c:pt>
                <c:pt idx="218">
                  <c:v>0.20558743900000001</c:v>
                </c:pt>
                <c:pt idx="219">
                  <c:v>0.20497374500000001</c:v>
                </c:pt>
                <c:pt idx="220">
                  <c:v>0.20436005099999999</c:v>
                </c:pt>
                <c:pt idx="221">
                  <c:v>0.20374635699999999</c:v>
                </c:pt>
                <c:pt idx="222">
                  <c:v>0.20374635699999999</c:v>
                </c:pt>
                <c:pt idx="223">
                  <c:v>0.20313266299999999</c:v>
                </c:pt>
                <c:pt idx="224">
                  <c:v>0.20313266299999999</c:v>
                </c:pt>
                <c:pt idx="225">
                  <c:v>0.20313266299999999</c:v>
                </c:pt>
                <c:pt idx="226">
                  <c:v>0.20251896899999999</c:v>
                </c:pt>
                <c:pt idx="227">
                  <c:v>0.20251896899999999</c:v>
                </c:pt>
                <c:pt idx="228">
                  <c:v>0.20251896899999999</c:v>
                </c:pt>
                <c:pt idx="229">
                  <c:v>0.20251896899999999</c:v>
                </c:pt>
                <c:pt idx="230">
                  <c:v>0.201905275</c:v>
                </c:pt>
              </c:numCache>
            </c:numRef>
          </c:yVal>
          <c:smooth val="1"/>
          <c:extLst>
            <c:ext xmlns:c16="http://schemas.microsoft.com/office/drawing/2014/chart" uri="{C3380CC4-5D6E-409C-BE32-E72D297353CC}">
              <c16:uniqueId val="{00000013-9CBD-4194-A592-D60D92C5EA66}"/>
            </c:ext>
          </c:extLst>
        </c:ser>
        <c:ser>
          <c:idx val="20"/>
          <c:order val="20"/>
          <c:tx>
            <c:strRef>
              <c:f>'Curves (Outdoor)'!$AO$4:$AP$4</c:f>
              <c:strCache>
                <c:ptCount val="1"/>
                <c:pt idx="0">
                  <c:v>2,9</c:v>
                </c:pt>
              </c:strCache>
            </c:strRef>
          </c:tx>
          <c:marker>
            <c:symbol val="none"/>
          </c:marker>
          <c:xVal>
            <c:numRef>
              <c:f>'Curves (Outdoor)'!$AP$24:$AP$262</c:f>
              <c:numCache>
                <c:formatCode>General</c:formatCode>
                <c:ptCount val="239"/>
                <c:pt idx="1">
                  <c:v>1.3140532999999999E-2</c:v>
                </c:pt>
                <c:pt idx="2">
                  <c:v>0.15956361099999999</c:v>
                </c:pt>
                <c:pt idx="3">
                  <c:v>0.30598668899999998</c:v>
                </c:pt>
                <c:pt idx="4">
                  <c:v>0.45240976700000002</c:v>
                </c:pt>
                <c:pt idx="5">
                  <c:v>0.598832845</c:v>
                </c:pt>
                <c:pt idx="6">
                  <c:v>0.74525592299999999</c:v>
                </c:pt>
                <c:pt idx="7">
                  <c:v>0.87666124999999995</c:v>
                </c:pt>
                <c:pt idx="8">
                  <c:v>1.008066576</c:v>
                </c:pt>
                <c:pt idx="9">
                  <c:v>1.1544896549999999</c:v>
                </c:pt>
                <c:pt idx="10">
                  <c:v>1.285894981</c:v>
                </c:pt>
                <c:pt idx="11">
                  <c:v>1.417300308</c:v>
                </c:pt>
                <c:pt idx="12">
                  <c:v>1.5637233859999999</c:v>
                </c:pt>
                <c:pt idx="13">
                  <c:v>1.695128712</c:v>
                </c:pt>
                <c:pt idx="14">
                  <c:v>1.84155179</c:v>
                </c:pt>
                <c:pt idx="15">
                  <c:v>1.972957117</c:v>
                </c:pt>
                <c:pt idx="16">
                  <c:v>2.1043624439999999</c:v>
                </c:pt>
                <c:pt idx="17">
                  <c:v>2.2507855220000001</c:v>
                </c:pt>
                <c:pt idx="18">
                  <c:v>2.382190848</c:v>
                </c:pt>
                <c:pt idx="19">
                  <c:v>2.5286139259999998</c:v>
                </c:pt>
                <c:pt idx="20">
                  <c:v>2.6600192530000002</c:v>
                </c:pt>
                <c:pt idx="21">
                  <c:v>2.7914245790000001</c:v>
                </c:pt>
                <c:pt idx="22">
                  <c:v>2.922829906</c:v>
                </c:pt>
                <c:pt idx="23">
                  <c:v>3.0692529839999998</c:v>
                </c:pt>
                <c:pt idx="24">
                  <c:v>3.2006583110000002</c:v>
                </c:pt>
                <c:pt idx="25">
                  <c:v>3.3320636370000001</c:v>
                </c:pt>
                <c:pt idx="26">
                  <c:v>3.463468964</c:v>
                </c:pt>
                <c:pt idx="27">
                  <c:v>3.6098920419999998</c:v>
                </c:pt>
                <c:pt idx="28">
                  <c:v>3.7412973680000001</c:v>
                </c:pt>
                <c:pt idx="29">
                  <c:v>3.887720447</c:v>
                </c:pt>
                <c:pt idx="30">
                  <c:v>4.0341435250000002</c:v>
                </c:pt>
                <c:pt idx="31">
                  <c:v>4.1655488509999996</c:v>
                </c:pt>
                <c:pt idx="32">
                  <c:v>4.296954178</c:v>
                </c:pt>
                <c:pt idx="33">
                  <c:v>4.4283595040000003</c:v>
                </c:pt>
                <c:pt idx="34">
                  <c:v>4.5747825820000001</c:v>
                </c:pt>
                <c:pt idx="35">
                  <c:v>4.7061879089999996</c:v>
                </c:pt>
                <c:pt idx="36">
                  <c:v>4.837593236</c:v>
                </c:pt>
                <c:pt idx="37">
                  <c:v>4.9689985620000003</c:v>
                </c:pt>
                <c:pt idx="38">
                  <c:v>5.1004038889999999</c:v>
                </c:pt>
                <c:pt idx="39">
                  <c:v>5.2318092150000002</c:v>
                </c:pt>
                <c:pt idx="40">
                  <c:v>5.3632145419999997</c:v>
                </c:pt>
                <c:pt idx="41">
                  <c:v>5.5096376200000003</c:v>
                </c:pt>
                <c:pt idx="42">
                  <c:v>5.6410429459999998</c:v>
                </c:pt>
                <c:pt idx="43">
                  <c:v>5.7724482730000002</c:v>
                </c:pt>
                <c:pt idx="44">
                  <c:v>5.9038535989999996</c:v>
                </c:pt>
                <c:pt idx="45">
                  <c:v>6.0502766780000004</c:v>
                </c:pt>
                <c:pt idx="46">
                  <c:v>6.1966997560000001</c:v>
                </c:pt>
                <c:pt idx="47">
                  <c:v>6.3431228339999999</c:v>
                </c:pt>
                <c:pt idx="48">
                  <c:v>6.4745281600000002</c:v>
                </c:pt>
                <c:pt idx="49">
                  <c:v>6.6059334869999997</c:v>
                </c:pt>
                <c:pt idx="50">
                  <c:v>6.737338813</c:v>
                </c:pt>
                <c:pt idx="51">
                  <c:v>6.8687441400000004</c:v>
                </c:pt>
                <c:pt idx="52">
                  <c:v>7.000149467</c:v>
                </c:pt>
                <c:pt idx="53">
                  <c:v>7.1315547930000003</c:v>
                </c:pt>
                <c:pt idx="54">
                  <c:v>7.2629601199999998</c:v>
                </c:pt>
                <c:pt idx="55">
                  <c:v>7.3943654460000001</c:v>
                </c:pt>
                <c:pt idx="56">
                  <c:v>7.5257707729999996</c:v>
                </c:pt>
                <c:pt idx="57">
                  <c:v>7.657176099</c:v>
                </c:pt>
                <c:pt idx="58">
                  <c:v>7.7885814260000004</c:v>
                </c:pt>
                <c:pt idx="59">
                  <c:v>7.9199867519999998</c:v>
                </c:pt>
                <c:pt idx="60">
                  <c:v>8.0513920789999993</c:v>
                </c:pt>
                <c:pt idx="61">
                  <c:v>8.1827974050000005</c:v>
                </c:pt>
                <c:pt idx="62">
                  <c:v>8.314202732</c:v>
                </c:pt>
                <c:pt idx="63">
                  <c:v>8.4606258099999998</c:v>
                </c:pt>
                <c:pt idx="64">
                  <c:v>8.5920311369999993</c:v>
                </c:pt>
                <c:pt idx="65">
                  <c:v>8.7384542150000009</c:v>
                </c:pt>
                <c:pt idx="66">
                  <c:v>8.8698595410000003</c:v>
                </c:pt>
                <c:pt idx="67">
                  <c:v>9.0162826190000001</c:v>
                </c:pt>
                <c:pt idx="68">
                  <c:v>9.1476879459999996</c:v>
                </c:pt>
                <c:pt idx="69">
                  <c:v>9.2790932730000009</c:v>
                </c:pt>
                <c:pt idx="70">
                  <c:v>9.4255163510000006</c:v>
                </c:pt>
                <c:pt idx="71">
                  <c:v>9.5569216770000001</c:v>
                </c:pt>
                <c:pt idx="72">
                  <c:v>9.6883270039999996</c:v>
                </c:pt>
                <c:pt idx="73">
                  <c:v>9.8347500819999993</c:v>
                </c:pt>
                <c:pt idx="74">
                  <c:v>9.9661554080000005</c:v>
                </c:pt>
                <c:pt idx="75">
                  <c:v>10.09756073</c:v>
                </c:pt>
                <c:pt idx="76">
                  <c:v>10.228966059999999</c:v>
                </c:pt>
                <c:pt idx="77">
                  <c:v>10.375389139999999</c:v>
                </c:pt>
                <c:pt idx="78">
                  <c:v>10.506794470000001</c:v>
                </c:pt>
                <c:pt idx="79">
                  <c:v>10.63819979</c:v>
                </c:pt>
                <c:pt idx="80">
                  <c:v>10.78462287</c:v>
                </c:pt>
                <c:pt idx="81">
                  <c:v>10.9160282</c:v>
                </c:pt>
                <c:pt idx="82">
                  <c:v>11.062451279999999</c:v>
                </c:pt>
                <c:pt idx="83">
                  <c:v>11.20887435</c:v>
                </c:pt>
                <c:pt idx="84">
                  <c:v>11.35529743</c:v>
                </c:pt>
                <c:pt idx="85">
                  <c:v>11.48670276</c:v>
                </c:pt>
                <c:pt idx="86">
                  <c:v>11.63312584</c:v>
                </c:pt>
                <c:pt idx="87">
                  <c:v>11.764531160000001</c:v>
                </c:pt>
                <c:pt idx="88">
                  <c:v>11.910954240000001</c:v>
                </c:pt>
                <c:pt idx="89">
                  <c:v>12.04235957</c:v>
                </c:pt>
                <c:pt idx="90">
                  <c:v>12.173764889999999</c:v>
                </c:pt>
                <c:pt idx="91">
                  <c:v>12.320187969999999</c:v>
                </c:pt>
                <c:pt idx="92">
                  <c:v>12.451593300000001</c:v>
                </c:pt>
                <c:pt idx="93">
                  <c:v>12.598016380000001</c:v>
                </c:pt>
                <c:pt idx="94">
                  <c:v>12.744439460000001</c:v>
                </c:pt>
                <c:pt idx="95">
                  <c:v>12.89086253</c:v>
                </c:pt>
                <c:pt idx="96">
                  <c:v>13.03728561</c:v>
                </c:pt>
                <c:pt idx="97">
                  <c:v>13.18370869</c:v>
                </c:pt>
                <c:pt idx="98">
                  <c:v>13.330131769999999</c:v>
                </c:pt>
                <c:pt idx="99">
                  <c:v>13.476554849999999</c:v>
                </c:pt>
                <c:pt idx="100">
                  <c:v>13.62297792</c:v>
                </c:pt>
                <c:pt idx="101">
                  <c:v>13.769401</c:v>
                </c:pt>
                <c:pt idx="102">
                  <c:v>13.913946859999999</c:v>
                </c:pt>
                <c:pt idx="103">
                  <c:v>14.045352189999999</c:v>
                </c:pt>
                <c:pt idx="104">
                  <c:v>14.191775270000001</c:v>
                </c:pt>
                <c:pt idx="105">
                  <c:v>14.33632113</c:v>
                </c:pt>
                <c:pt idx="106">
                  <c:v>14.48086698</c:v>
                </c:pt>
                <c:pt idx="107">
                  <c:v>14.625412839999999</c:v>
                </c:pt>
                <c:pt idx="108">
                  <c:v>14.7699587</c:v>
                </c:pt>
                <c:pt idx="109">
                  <c:v>14.914504559999999</c:v>
                </c:pt>
                <c:pt idx="110">
                  <c:v>15.057173199999999</c:v>
                </c:pt>
                <c:pt idx="111">
                  <c:v>15.20171906</c:v>
                </c:pt>
                <c:pt idx="112">
                  <c:v>15.34251048</c:v>
                </c:pt>
                <c:pt idx="113">
                  <c:v>15.48517912</c:v>
                </c:pt>
                <c:pt idx="114">
                  <c:v>15.625970540000001</c:v>
                </c:pt>
                <c:pt idx="115">
                  <c:v>15.76488475</c:v>
                </c:pt>
                <c:pt idx="116">
                  <c:v>15.90567617</c:v>
                </c:pt>
                <c:pt idx="117">
                  <c:v>16.044590370000002</c:v>
                </c:pt>
                <c:pt idx="118">
                  <c:v>16.181627349999999</c:v>
                </c:pt>
                <c:pt idx="119">
                  <c:v>16.318664340000002</c:v>
                </c:pt>
                <c:pt idx="120">
                  <c:v>16.453824099999999</c:v>
                </c:pt>
                <c:pt idx="121">
                  <c:v>16.587106649999999</c:v>
                </c:pt>
                <c:pt idx="122">
                  <c:v>16.720389189999999</c:v>
                </c:pt>
                <c:pt idx="123">
                  <c:v>16.86493505</c:v>
                </c:pt>
                <c:pt idx="124">
                  <c:v>17.00760369</c:v>
                </c:pt>
                <c:pt idx="125">
                  <c:v>17.15027233</c:v>
                </c:pt>
                <c:pt idx="126">
                  <c:v>17.289186529999998</c:v>
                </c:pt>
                <c:pt idx="127">
                  <c:v>17.428100740000001</c:v>
                </c:pt>
                <c:pt idx="128">
                  <c:v>17.563260499999998</c:v>
                </c:pt>
                <c:pt idx="129">
                  <c:v>17.696543049999999</c:v>
                </c:pt>
                <c:pt idx="130">
                  <c:v>17.827948370000001</c:v>
                </c:pt>
                <c:pt idx="131">
                  <c:v>17.968739790000001</c:v>
                </c:pt>
                <c:pt idx="132">
                  <c:v>18.107654</c:v>
                </c:pt>
                <c:pt idx="133">
                  <c:v>18.242813760000001</c:v>
                </c:pt>
                <c:pt idx="134">
                  <c:v>18.37421909</c:v>
                </c:pt>
                <c:pt idx="135">
                  <c:v>18.51501051</c:v>
                </c:pt>
                <c:pt idx="136">
                  <c:v>18.65017027</c:v>
                </c:pt>
                <c:pt idx="137">
                  <c:v>18.7815756</c:v>
                </c:pt>
                <c:pt idx="138">
                  <c:v>18.918612580000001</c:v>
                </c:pt>
                <c:pt idx="139">
                  <c:v>19.051895129999998</c:v>
                </c:pt>
                <c:pt idx="140">
                  <c:v>19.19080933</c:v>
                </c:pt>
                <c:pt idx="141">
                  <c:v>19.32221466</c:v>
                </c:pt>
                <c:pt idx="142">
                  <c:v>19.459251640000002</c:v>
                </c:pt>
                <c:pt idx="143">
                  <c:v>19.59816584</c:v>
                </c:pt>
                <c:pt idx="144">
                  <c:v>19.731448390000001</c:v>
                </c:pt>
                <c:pt idx="145">
                  <c:v>19.86473093</c:v>
                </c:pt>
                <c:pt idx="146">
                  <c:v>19.998013480000001</c:v>
                </c:pt>
                <c:pt idx="147">
                  <c:v>20.129418810000001</c:v>
                </c:pt>
                <c:pt idx="148">
                  <c:v>20.264578570000001</c:v>
                </c:pt>
                <c:pt idx="149">
                  <c:v>20.395983900000001</c:v>
                </c:pt>
                <c:pt idx="150">
                  <c:v>20.531143660000001</c:v>
                </c:pt>
                <c:pt idx="151">
                  <c:v>20.664426209999998</c:v>
                </c:pt>
                <c:pt idx="152">
                  <c:v>20.797708750000002</c:v>
                </c:pt>
                <c:pt idx="153">
                  <c:v>20.930991299999999</c:v>
                </c:pt>
                <c:pt idx="154">
                  <c:v>21.064273839999998</c:v>
                </c:pt>
                <c:pt idx="155">
                  <c:v>21.195679169999998</c:v>
                </c:pt>
                <c:pt idx="156">
                  <c:v>21.327084500000002</c:v>
                </c:pt>
                <c:pt idx="157">
                  <c:v>21.45848982</c:v>
                </c:pt>
                <c:pt idx="158">
                  <c:v>21.58989515</c:v>
                </c:pt>
                <c:pt idx="159">
                  <c:v>21.72130048</c:v>
                </c:pt>
                <c:pt idx="160">
                  <c:v>21.852705799999999</c:v>
                </c:pt>
                <c:pt idx="161">
                  <c:v>21.984111129999999</c:v>
                </c:pt>
                <c:pt idx="162">
                  <c:v>22.115516459999998</c:v>
                </c:pt>
                <c:pt idx="163">
                  <c:v>22.246921780000001</c:v>
                </c:pt>
                <c:pt idx="164">
                  <c:v>22.378327110000001</c:v>
                </c:pt>
                <c:pt idx="165">
                  <c:v>22.509732440000001</c:v>
                </c:pt>
                <c:pt idx="166">
                  <c:v>22.641137759999999</c:v>
                </c:pt>
                <c:pt idx="167">
                  <c:v>22.772543089999999</c:v>
                </c:pt>
                <c:pt idx="168">
                  <c:v>22.903948419999999</c:v>
                </c:pt>
                <c:pt idx="169">
                  <c:v>23.035353740000001</c:v>
                </c:pt>
                <c:pt idx="170">
                  <c:v>23.166759070000001</c:v>
                </c:pt>
                <c:pt idx="171">
                  <c:v>23.298164400000001</c:v>
                </c:pt>
                <c:pt idx="172">
                  <c:v>23.42956972</c:v>
                </c:pt>
                <c:pt idx="173">
                  <c:v>23.56097505</c:v>
                </c:pt>
                <c:pt idx="174">
                  <c:v>23.692380369999999</c:v>
                </c:pt>
                <c:pt idx="175">
                  <c:v>23.823785699999998</c:v>
                </c:pt>
                <c:pt idx="176">
                  <c:v>23.955191030000002</c:v>
                </c:pt>
                <c:pt idx="177">
                  <c:v>24.086596350000001</c:v>
                </c:pt>
                <c:pt idx="178">
                  <c:v>24.21800168</c:v>
                </c:pt>
                <c:pt idx="179">
                  <c:v>24.34940701</c:v>
                </c:pt>
                <c:pt idx="180">
                  <c:v>24.480812329999999</c:v>
                </c:pt>
                <c:pt idx="181">
                  <c:v>24.612217659999999</c:v>
                </c:pt>
                <c:pt idx="182">
                  <c:v>24.743622989999999</c:v>
                </c:pt>
                <c:pt idx="183">
                  <c:v>24.875028310000001</c:v>
                </c:pt>
                <c:pt idx="184">
                  <c:v>25.006433640000001</c:v>
                </c:pt>
                <c:pt idx="185">
                  <c:v>25.137838970000001</c:v>
                </c:pt>
                <c:pt idx="186">
                  <c:v>25.26924429</c:v>
                </c:pt>
                <c:pt idx="187">
                  <c:v>25.400649619999999</c:v>
                </c:pt>
                <c:pt idx="188">
                  <c:v>25.532054949999999</c:v>
                </c:pt>
                <c:pt idx="189">
                  <c:v>25.663460270000002</c:v>
                </c:pt>
                <c:pt idx="190">
                  <c:v>25.794865600000001</c:v>
                </c:pt>
                <c:pt idx="191">
                  <c:v>25.926270930000001</c:v>
                </c:pt>
                <c:pt idx="192">
                  <c:v>26.05767625</c:v>
                </c:pt>
                <c:pt idx="193">
                  <c:v>26.18908158</c:v>
                </c:pt>
                <c:pt idx="194">
                  <c:v>26.32048691</c:v>
                </c:pt>
                <c:pt idx="195">
                  <c:v>26.451892229999999</c:v>
                </c:pt>
                <c:pt idx="196">
                  <c:v>26.583297559999998</c:v>
                </c:pt>
                <c:pt idx="197">
                  <c:v>26.714702890000002</c:v>
                </c:pt>
                <c:pt idx="198">
                  <c:v>26.846108210000001</c:v>
                </c:pt>
                <c:pt idx="199">
                  <c:v>26.97751354</c:v>
                </c:pt>
                <c:pt idx="200">
                  <c:v>27.108918859999999</c:v>
                </c:pt>
                <c:pt idx="201">
                  <c:v>27.240324189999999</c:v>
                </c:pt>
                <c:pt idx="202">
                  <c:v>27.371729519999999</c:v>
                </c:pt>
                <c:pt idx="203">
                  <c:v>27.503134840000001</c:v>
                </c:pt>
                <c:pt idx="204">
                  <c:v>27.634540170000001</c:v>
                </c:pt>
                <c:pt idx="205">
                  <c:v>27.765945500000001</c:v>
                </c:pt>
                <c:pt idx="206">
                  <c:v>27.89735082</c:v>
                </c:pt>
                <c:pt idx="207">
                  <c:v>28.02875615</c:v>
                </c:pt>
                <c:pt idx="208">
                  <c:v>28.160161479999999</c:v>
                </c:pt>
                <c:pt idx="209">
                  <c:v>28.291566799999998</c:v>
                </c:pt>
                <c:pt idx="210">
                  <c:v>28.422972130000002</c:v>
                </c:pt>
                <c:pt idx="211">
                  <c:v>28.554377460000001</c:v>
                </c:pt>
                <c:pt idx="212">
                  <c:v>28.68578278</c:v>
                </c:pt>
                <c:pt idx="213">
                  <c:v>28.81718811</c:v>
                </c:pt>
                <c:pt idx="214">
                  <c:v>28.94859344</c:v>
                </c:pt>
                <c:pt idx="215">
                  <c:v>29.079998759999999</c:v>
                </c:pt>
                <c:pt idx="216">
                  <c:v>29.211404089999998</c:v>
                </c:pt>
                <c:pt idx="217">
                  <c:v>29.342809419999998</c:v>
                </c:pt>
                <c:pt idx="218">
                  <c:v>29.474214740000001</c:v>
                </c:pt>
                <c:pt idx="219">
                  <c:v>29.605620070000001</c:v>
                </c:pt>
                <c:pt idx="220">
                  <c:v>29.7370254</c:v>
                </c:pt>
                <c:pt idx="221">
                  <c:v>29.868430719999999</c:v>
                </c:pt>
                <c:pt idx="222">
                  <c:v>29.999836049999999</c:v>
                </c:pt>
                <c:pt idx="223">
                  <c:v>30.131241379999999</c:v>
                </c:pt>
                <c:pt idx="224">
                  <c:v>30.262646700000001</c:v>
                </c:pt>
                <c:pt idx="225">
                  <c:v>30.394052030000001</c:v>
                </c:pt>
                <c:pt idx="226">
                  <c:v>30.52545735</c:v>
                </c:pt>
                <c:pt idx="227">
                  <c:v>30.65686268</c:v>
                </c:pt>
                <c:pt idx="228">
                  <c:v>30.788268009999999</c:v>
                </c:pt>
                <c:pt idx="229">
                  <c:v>30.919673329999998</c:v>
                </c:pt>
                <c:pt idx="230">
                  <c:v>31.051078660000002</c:v>
                </c:pt>
              </c:numCache>
            </c:numRef>
          </c:xVal>
          <c:yVal>
            <c:numRef>
              <c:f>'Curves (Outdoor)'!$AO$24:$AO$262</c:f>
              <c:numCache>
                <c:formatCode>General</c:formatCode>
                <c:ptCount val="239"/>
                <c:pt idx="1">
                  <c:v>9.3618996269999997</c:v>
                </c:pt>
                <c:pt idx="2">
                  <c:v>9.3600585449999993</c:v>
                </c:pt>
                <c:pt idx="3">
                  <c:v>9.3588311569999991</c:v>
                </c:pt>
                <c:pt idx="4">
                  <c:v>9.3588311569999991</c:v>
                </c:pt>
                <c:pt idx="5">
                  <c:v>9.3582174640000009</c:v>
                </c:pt>
                <c:pt idx="6">
                  <c:v>9.3576037700000008</c:v>
                </c:pt>
                <c:pt idx="7">
                  <c:v>9.3576037700000008</c:v>
                </c:pt>
                <c:pt idx="8">
                  <c:v>9.3563763820000005</c:v>
                </c:pt>
                <c:pt idx="9">
                  <c:v>9.3563763820000005</c:v>
                </c:pt>
                <c:pt idx="10">
                  <c:v>9.3563763820000005</c:v>
                </c:pt>
                <c:pt idx="11">
                  <c:v>9.3557626880000004</c:v>
                </c:pt>
                <c:pt idx="12">
                  <c:v>9.3545353010000003</c:v>
                </c:pt>
                <c:pt idx="13">
                  <c:v>9.3545353010000003</c:v>
                </c:pt>
                <c:pt idx="14">
                  <c:v>9.3539216070000002</c:v>
                </c:pt>
                <c:pt idx="15">
                  <c:v>9.3539216070000002</c:v>
                </c:pt>
                <c:pt idx="16">
                  <c:v>9.3545353010000003</c:v>
                </c:pt>
                <c:pt idx="17">
                  <c:v>9.3539216070000002</c:v>
                </c:pt>
                <c:pt idx="18">
                  <c:v>9.3539216070000002</c:v>
                </c:pt>
                <c:pt idx="19">
                  <c:v>9.3539216070000002</c:v>
                </c:pt>
                <c:pt idx="20">
                  <c:v>9.3533079130000001</c:v>
                </c:pt>
                <c:pt idx="21">
                  <c:v>9.352694219</c:v>
                </c:pt>
                <c:pt idx="22">
                  <c:v>9.3520805249999999</c:v>
                </c:pt>
                <c:pt idx="23">
                  <c:v>9.3514668309999998</c:v>
                </c:pt>
                <c:pt idx="24">
                  <c:v>9.3514668309999998</c:v>
                </c:pt>
                <c:pt idx="25">
                  <c:v>9.3514668309999998</c:v>
                </c:pt>
                <c:pt idx="26">
                  <c:v>9.3514668309999998</c:v>
                </c:pt>
                <c:pt idx="27">
                  <c:v>9.3508531369999996</c:v>
                </c:pt>
                <c:pt idx="28">
                  <c:v>9.3508531369999996</c:v>
                </c:pt>
                <c:pt idx="29">
                  <c:v>9.3508531369999996</c:v>
                </c:pt>
                <c:pt idx="30">
                  <c:v>9.3502394439999996</c:v>
                </c:pt>
                <c:pt idx="31">
                  <c:v>9.3502394439999996</c:v>
                </c:pt>
                <c:pt idx="32">
                  <c:v>9.3496257499999995</c:v>
                </c:pt>
                <c:pt idx="33">
                  <c:v>9.3490120559999994</c:v>
                </c:pt>
                <c:pt idx="34">
                  <c:v>9.3490120559999994</c:v>
                </c:pt>
                <c:pt idx="35">
                  <c:v>9.3490120559999994</c:v>
                </c:pt>
                <c:pt idx="36">
                  <c:v>9.3483983619999993</c:v>
                </c:pt>
                <c:pt idx="37">
                  <c:v>9.3483983619999993</c:v>
                </c:pt>
                <c:pt idx="38">
                  <c:v>9.3490120559999994</c:v>
                </c:pt>
                <c:pt idx="39">
                  <c:v>9.3483983619999993</c:v>
                </c:pt>
                <c:pt idx="40">
                  <c:v>9.3483983619999993</c:v>
                </c:pt>
                <c:pt idx="41">
                  <c:v>9.3483983619999993</c:v>
                </c:pt>
                <c:pt idx="42">
                  <c:v>9.3477846679999992</c:v>
                </c:pt>
                <c:pt idx="43">
                  <c:v>9.3471709740000009</c:v>
                </c:pt>
                <c:pt idx="44">
                  <c:v>9.3471709740000009</c:v>
                </c:pt>
                <c:pt idx="45">
                  <c:v>9.3465572810000008</c:v>
                </c:pt>
                <c:pt idx="46">
                  <c:v>9.3465572810000008</c:v>
                </c:pt>
                <c:pt idx="47">
                  <c:v>9.3465572810000008</c:v>
                </c:pt>
                <c:pt idx="48">
                  <c:v>9.3465572810000008</c:v>
                </c:pt>
                <c:pt idx="49">
                  <c:v>9.3459435870000007</c:v>
                </c:pt>
                <c:pt idx="50">
                  <c:v>9.3459435870000007</c:v>
                </c:pt>
                <c:pt idx="51">
                  <c:v>9.3453298930000006</c:v>
                </c:pt>
                <c:pt idx="52">
                  <c:v>9.3447161990000005</c:v>
                </c:pt>
                <c:pt idx="53">
                  <c:v>9.3447161990000005</c:v>
                </c:pt>
                <c:pt idx="54">
                  <c:v>9.3441025050000004</c:v>
                </c:pt>
                <c:pt idx="55">
                  <c:v>9.3434888110000003</c:v>
                </c:pt>
                <c:pt idx="56">
                  <c:v>9.3434888110000003</c:v>
                </c:pt>
                <c:pt idx="57">
                  <c:v>9.3428751170000002</c:v>
                </c:pt>
                <c:pt idx="58">
                  <c:v>9.3428751170000002</c:v>
                </c:pt>
                <c:pt idx="59">
                  <c:v>9.3422614240000001</c:v>
                </c:pt>
                <c:pt idx="60">
                  <c:v>9.3422614240000001</c:v>
                </c:pt>
                <c:pt idx="61">
                  <c:v>9.34164773</c:v>
                </c:pt>
                <c:pt idx="62">
                  <c:v>9.3410340359999999</c:v>
                </c:pt>
                <c:pt idx="63">
                  <c:v>9.3404203419999998</c:v>
                </c:pt>
                <c:pt idx="64">
                  <c:v>9.3404203419999998</c:v>
                </c:pt>
                <c:pt idx="65">
                  <c:v>9.3398066479999997</c:v>
                </c:pt>
                <c:pt idx="66">
                  <c:v>9.3391929539999996</c:v>
                </c:pt>
                <c:pt idx="67">
                  <c:v>9.3391929539999996</c:v>
                </c:pt>
                <c:pt idx="68">
                  <c:v>9.3385792609999996</c:v>
                </c:pt>
                <c:pt idx="69">
                  <c:v>9.3385792609999996</c:v>
                </c:pt>
                <c:pt idx="70">
                  <c:v>9.3379655669999995</c:v>
                </c:pt>
                <c:pt idx="71">
                  <c:v>9.3373518729999994</c:v>
                </c:pt>
                <c:pt idx="72">
                  <c:v>9.3367381789999992</c:v>
                </c:pt>
                <c:pt idx="73">
                  <c:v>9.3361244849999991</c:v>
                </c:pt>
                <c:pt idx="74">
                  <c:v>9.3348970970000007</c:v>
                </c:pt>
                <c:pt idx="75">
                  <c:v>9.3336697100000006</c:v>
                </c:pt>
                <c:pt idx="76">
                  <c:v>9.3330560160000005</c:v>
                </c:pt>
                <c:pt idx="77">
                  <c:v>9.3318286280000002</c:v>
                </c:pt>
                <c:pt idx="78">
                  <c:v>9.3318286280000002</c:v>
                </c:pt>
                <c:pt idx="79">
                  <c:v>9.3312149340000001</c:v>
                </c:pt>
                <c:pt idx="80">
                  <c:v>9.329987547</c:v>
                </c:pt>
                <c:pt idx="81">
                  <c:v>9.3287601589999998</c:v>
                </c:pt>
                <c:pt idx="82">
                  <c:v>9.3275327709999996</c:v>
                </c:pt>
                <c:pt idx="83">
                  <c:v>9.3256916899999993</c:v>
                </c:pt>
                <c:pt idx="84">
                  <c:v>9.3244643020000009</c:v>
                </c:pt>
                <c:pt idx="85">
                  <c:v>9.3226232210000006</c:v>
                </c:pt>
                <c:pt idx="86">
                  <c:v>9.3207821390000003</c:v>
                </c:pt>
                <c:pt idx="87">
                  <c:v>9.3195547510000001</c:v>
                </c:pt>
                <c:pt idx="88">
                  <c:v>9.3177136699999998</c:v>
                </c:pt>
                <c:pt idx="89">
                  <c:v>9.3164862819999996</c:v>
                </c:pt>
                <c:pt idx="90">
                  <c:v>9.3152588939999994</c:v>
                </c:pt>
                <c:pt idx="91">
                  <c:v>9.3134178129999992</c:v>
                </c:pt>
                <c:pt idx="92">
                  <c:v>9.3115767310000006</c:v>
                </c:pt>
                <c:pt idx="93">
                  <c:v>9.3097356500000004</c:v>
                </c:pt>
                <c:pt idx="94">
                  <c:v>9.3072808739999999</c:v>
                </c:pt>
                <c:pt idx="95">
                  <c:v>9.3048260989999996</c:v>
                </c:pt>
                <c:pt idx="96">
                  <c:v>9.3023713239999992</c:v>
                </c:pt>
                <c:pt idx="97">
                  <c:v>9.2999165480000006</c:v>
                </c:pt>
                <c:pt idx="98">
                  <c:v>9.2980754670000003</c:v>
                </c:pt>
                <c:pt idx="99">
                  <c:v>9.2956206909999999</c:v>
                </c:pt>
                <c:pt idx="100">
                  <c:v>9.2931659159999995</c:v>
                </c:pt>
                <c:pt idx="101">
                  <c:v>9.2900974470000008</c:v>
                </c:pt>
                <c:pt idx="102">
                  <c:v>9.2870289770000003</c:v>
                </c:pt>
                <c:pt idx="103">
                  <c:v>9.2833468139999997</c:v>
                </c:pt>
                <c:pt idx="104">
                  <c:v>9.2778235700000007</c:v>
                </c:pt>
                <c:pt idx="105">
                  <c:v>9.2710729369999996</c:v>
                </c:pt>
                <c:pt idx="106">
                  <c:v>9.2624812240000001</c:v>
                </c:pt>
                <c:pt idx="107">
                  <c:v>9.2520484280000002</c:v>
                </c:pt>
                <c:pt idx="108">
                  <c:v>9.239774551</c:v>
                </c:pt>
                <c:pt idx="109">
                  <c:v>9.2250458989999995</c:v>
                </c:pt>
                <c:pt idx="110">
                  <c:v>9.2078624710000003</c:v>
                </c:pt>
                <c:pt idx="111">
                  <c:v>9.1882242680000008</c:v>
                </c:pt>
                <c:pt idx="112">
                  <c:v>9.1667449839999993</c:v>
                </c:pt>
                <c:pt idx="113">
                  <c:v>9.1421972300000007</c:v>
                </c:pt>
                <c:pt idx="114">
                  <c:v>9.1151947</c:v>
                </c:pt>
                <c:pt idx="115">
                  <c:v>9.0845100080000005</c:v>
                </c:pt>
                <c:pt idx="116">
                  <c:v>9.0519842340000007</c:v>
                </c:pt>
                <c:pt idx="117">
                  <c:v>9.0157762970000004</c:v>
                </c:pt>
                <c:pt idx="118">
                  <c:v>8.9764998909999996</c:v>
                </c:pt>
                <c:pt idx="119">
                  <c:v>8.9341550160000001</c:v>
                </c:pt>
                <c:pt idx="120">
                  <c:v>8.8875142829999998</c:v>
                </c:pt>
                <c:pt idx="121">
                  <c:v>8.8378050819999991</c:v>
                </c:pt>
                <c:pt idx="122">
                  <c:v>8.7831863299999995</c:v>
                </c:pt>
                <c:pt idx="123">
                  <c:v>8.7181347819999999</c:v>
                </c:pt>
                <c:pt idx="124">
                  <c:v>8.6475599889999994</c:v>
                </c:pt>
                <c:pt idx="125">
                  <c:v>8.5708482589999999</c:v>
                </c:pt>
                <c:pt idx="126">
                  <c:v>8.4892269769999995</c:v>
                </c:pt>
                <c:pt idx="127">
                  <c:v>8.401468757</c:v>
                </c:pt>
                <c:pt idx="128">
                  <c:v>8.3088009859999996</c:v>
                </c:pt>
                <c:pt idx="129">
                  <c:v>8.2112236650000003</c:v>
                </c:pt>
                <c:pt idx="130">
                  <c:v>8.1075094050000001</c:v>
                </c:pt>
                <c:pt idx="131">
                  <c:v>7.9872254109999998</c:v>
                </c:pt>
                <c:pt idx="132">
                  <c:v>7.8614181719999996</c:v>
                </c:pt>
                <c:pt idx="133">
                  <c:v>7.7294739950000002</c:v>
                </c:pt>
                <c:pt idx="134">
                  <c:v>7.592006574</c:v>
                </c:pt>
                <c:pt idx="135">
                  <c:v>7.4361283370000004</c:v>
                </c:pt>
                <c:pt idx="136">
                  <c:v>7.2747268549999999</c:v>
                </c:pt>
                <c:pt idx="137">
                  <c:v>7.1090295169999997</c:v>
                </c:pt>
                <c:pt idx="138">
                  <c:v>6.9255350570000003</c:v>
                </c:pt>
                <c:pt idx="139">
                  <c:v>6.737131046</c:v>
                </c:pt>
                <c:pt idx="140">
                  <c:v>6.5315436069999997</c:v>
                </c:pt>
                <c:pt idx="141">
                  <c:v>6.3222740059999998</c:v>
                </c:pt>
                <c:pt idx="142">
                  <c:v>6.0970483639999999</c:v>
                </c:pt>
                <c:pt idx="143">
                  <c:v>5.8564803760000004</c:v>
                </c:pt>
                <c:pt idx="144">
                  <c:v>5.6177534700000002</c:v>
                </c:pt>
                <c:pt idx="145">
                  <c:v>5.3661389929999999</c:v>
                </c:pt>
                <c:pt idx="146">
                  <c:v>5.1034780270000004</c:v>
                </c:pt>
                <c:pt idx="147">
                  <c:v>4.8316116530000004</c:v>
                </c:pt>
                <c:pt idx="148">
                  <c:v>4.540107076</c:v>
                </c:pt>
                <c:pt idx="149">
                  <c:v>4.2479888050000003</c:v>
                </c:pt>
                <c:pt idx="150">
                  <c:v>3.9423692689999998</c:v>
                </c:pt>
                <c:pt idx="151">
                  <c:v>3.628771714</c:v>
                </c:pt>
                <c:pt idx="152">
                  <c:v>3.3041276690000001</c:v>
                </c:pt>
                <c:pt idx="153">
                  <c:v>2.9647549720000002</c:v>
                </c:pt>
                <c:pt idx="154">
                  <c:v>2.6198590300000002</c:v>
                </c:pt>
                <c:pt idx="155">
                  <c:v>2.276190476</c:v>
                </c:pt>
                <c:pt idx="156">
                  <c:v>1.9159521879999999</c:v>
                </c:pt>
                <c:pt idx="157">
                  <c:v>1.5520317379999999</c:v>
                </c:pt>
                <c:pt idx="158">
                  <c:v>1.1954756129999999</c:v>
                </c:pt>
                <c:pt idx="159">
                  <c:v>0.84014687600000004</c:v>
                </c:pt>
                <c:pt idx="160">
                  <c:v>0.51673021900000005</c:v>
                </c:pt>
                <c:pt idx="161">
                  <c:v>0.32525773899999999</c:v>
                </c:pt>
                <c:pt idx="162">
                  <c:v>0.306233229</c:v>
                </c:pt>
                <c:pt idx="163">
                  <c:v>0.30439214799999997</c:v>
                </c:pt>
                <c:pt idx="164">
                  <c:v>0.30377845399999998</c:v>
                </c:pt>
                <c:pt idx="165">
                  <c:v>0.30132367900000001</c:v>
                </c:pt>
                <c:pt idx="166">
                  <c:v>0.30132367900000001</c:v>
                </c:pt>
                <c:pt idx="167">
                  <c:v>0.29948259700000002</c:v>
                </c:pt>
                <c:pt idx="168">
                  <c:v>0.29825520900000002</c:v>
                </c:pt>
                <c:pt idx="169">
                  <c:v>0.297027822</c:v>
                </c:pt>
                <c:pt idx="170">
                  <c:v>0.296414128</c:v>
                </c:pt>
                <c:pt idx="171">
                  <c:v>0.29457304600000001</c:v>
                </c:pt>
                <c:pt idx="172">
                  <c:v>0.29334565899999998</c:v>
                </c:pt>
                <c:pt idx="173">
                  <c:v>0.29273196499999998</c:v>
                </c:pt>
                <c:pt idx="174">
                  <c:v>0.29089088299999999</c:v>
                </c:pt>
                <c:pt idx="175">
                  <c:v>0.29089088299999999</c:v>
                </c:pt>
                <c:pt idx="176">
                  <c:v>0.28966349499999999</c:v>
                </c:pt>
                <c:pt idx="177">
                  <c:v>0.28843610800000002</c:v>
                </c:pt>
                <c:pt idx="178">
                  <c:v>0.28782241400000003</c:v>
                </c:pt>
                <c:pt idx="179">
                  <c:v>0.28598133199999998</c:v>
                </c:pt>
                <c:pt idx="180">
                  <c:v>0.28536763900000001</c:v>
                </c:pt>
                <c:pt idx="181">
                  <c:v>0.28414025100000001</c:v>
                </c:pt>
                <c:pt idx="182">
                  <c:v>0.28291286300000001</c:v>
                </c:pt>
                <c:pt idx="183">
                  <c:v>0.28291286300000001</c:v>
                </c:pt>
                <c:pt idx="184">
                  <c:v>0.28107178199999999</c:v>
                </c:pt>
                <c:pt idx="185">
                  <c:v>0.279844394</c:v>
                </c:pt>
                <c:pt idx="186">
                  <c:v>0.279844394</c:v>
                </c:pt>
                <c:pt idx="187">
                  <c:v>0.278617006</c:v>
                </c:pt>
                <c:pt idx="188">
                  <c:v>0.278003312</c:v>
                </c:pt>
                <c:pt idx="189">
                  <c:v>0.27616223099999998</c:v>
                </c:pt>
                <c:pt idx="190">
                  <c:v>0.27554853699999998</c:v>
                </c:pt>
                <c:pt idx="191">
                  <c:v>0.27493484299999998</c:v>
                </c:pt>
                <c:pt idx="192">
                  <c:v>0.27309376200000002</c:v>
                </c:pt>
                <c:pt idx="193">
                  <c:v>0.27248006800000002</c:v>
                </c:pt>
                <c:pt idx="194">
                  <c:v>0.27186637400000002</c:v>
                </c:pt>
                <c:pt idx="195">
                  <c:v>0.27125268000000002</c:v>
                </c:pt>
                <c:pt idx="196">
                  <c:v>0.269411599</c:v>
                </c:pt>
                <c:pt idx="197">
                  <c:v>0.269411599</c:v>
                </c:pt>
                <c:pt idx="198">
                  <c:v>0.26634312900000001</c:v>
                </c:pt>
                <c:pt idx="199">
                  <c:v>0.26757051700000001</c:v>
                </c:pt>
                <c:pt idx="200">
                  <c:v>0.26634312900000001</c:v>
                </c:pt>
                <c:pt idx="201">
                  <c:v>0.26572943500000001</c:v>
                </c:pt>
                <c:pt idx="202">
                  <c:v>0.26388835399999999</c:v>
                </c:pt>
                <c:pt idx="203">
                  <c:v>0.26327465999999999</c:v>
                </c:pt>
                <c:pt idx="204">
                  <c:v>0.262047272</c:v>
                </c:pt>
                <c:pt idx="205">
                  <c:v>0.26143357900000003</c:v>
                </c:pt>
                <c:pt idx="206">
                  <c:v>0.26020619099999998</c:v>
                </c:pt>
                <c:pt idx="207">
                  <c:v>0.25959249699999998</c:v>
                </c:pt>
                <c:pt idx="208">
                  <c:v>0.25897880299999998</c:v>
                </c:pt>
                <c:pt idx="209">
                  <c:v>0.25713772200000001</c:v>
                </c:pt>
                <c:pt idx="210">
                  <c:v>0.25713772200000001</c:v>
                </c:pt>
                <c:pt idx="211">
                  <c:v>0.25591033400000002</c:v>
                </c:pt>
                <c:pt idx="212">
                  <c:v>0.25468294600000002</c:v>
                </c:pt>
                <c:pt idx="213">
                  <c:v>0.25468294600000002</c:v>
                </c:pt>
                <c:pt idx="214">
                  <c:v>0.253455559</c:v>
                </c:pt>
                <c:pt idx="215">
                  <c:v>0.252228171</c:v>
                </c:pt>
                <c:pt idx="216">
                  <c:v>0.252228171</c:v>
                </c:pt>
                <c:pt idx="217">
                  <c:v>0.25038708900000001</c:v>
                </c:pt>
                <c:pt idx="218">
                  <c:v>0.24977339500000001</c:v>
                </c:pt>
                <c:pt idx="219">
                  <c:v>0.24915970200000001</c:v>
                </c:pt>
                <c:pt idx="220">
                  <c:v>0.24793231399999999</c:v>
                </c:pt>
                <c:pt idx="221">
                  <c:v>0.24731861999999999</c:v>
                </c:pt>
                <c:pt idx="222">
                  <c:v>0.24670492599999999</c:v>
                </c:pt>
                <c:pt idx="223">
                  <c:v>0.24547753899999999</c:v>
                </c:pt>
                <c:pt idx="224">
                  <c:v>0.244250151</c:v>
                </c:pt>
                <c:pt idx="225">
                  <c:v>0.243636457</c:v>
                </c:pt>
                <c:pt idx="226">
                  <c:v>0.243022763</c:v>
                </c:pt>
                <c:pt idx="227">
                  <c:v>0.242409069</c:v>
                </c:pt>
                <c:pt idx="228">
                  <c:v>0.24118168200000001</c:v>
                </c:pt>
                <c:pt idx="229">
                  <c:v>0.24056798800000001</c:v>
                </c:pt>
                <c:pt idx="230">
                  <c:v>0.23995429400000001</c:v>
                </c:pt>
              </c:numCache>
            </c:numRef>
          </c:yVal>
          <c:smooth val="1"/>
          <c:extLst>
            <c:ext xmlns:c16="http://schemas.microsoft.com/office/drawing/2014/chart" uri="{C3380CC4-5D6E-409C-BE32-E72D297353CC}">
              <c16:uniqueId val="{00000014-9CBD-4194-A592-D60D92C5EA66}"/>
            </c:ext>
          </c:extLst>
        </c:ser>
        <c:ser>
          <c:idx val="21"/>
          <c:order val="21"/>
          <c:tx>
            <c:strRef>
              <c:f>'Curves (Outdoor)'!$AQ$4:$AR$4</c:f>
              <c:strCache>
                <c:ptCount val="1"/>
                <c:pt idx="0">
                  <c:v>2,10</c:v>
                </c:pt>
              </c:strCache>
            </c:strRef>
          </c:tx>
          <c:marker>
            <c:symbol val="none"/>
          </c:marker>
          <c:xVal>
            <c:numRef>
              <c:f>'Curves (Outdoor)'!$AR$24:$AR$262</c:f>
              <c:numCache>
                <c:formatCode>General</c:formatCode>
                <c:ptCount val="239"/>
                <c:pt idx="1">
                  <c:v>3.7544380000000001E-3</c:v>
                </c:pt>
                <c:pt idx="2">
                  <c:v>0.15017751600000001</c:v>
                </c:pt>
                <c:pt idx="3">
                  <c:v>0.29472337500000001</c:v>
                </c:pt>
                <c:pt idx="4">
                  <c:v>0.42612870200000003</c:v>
                </c:pt>
                <c:pt idx="5">
                  <c:v>0.57067456100000002</c:v>
                </c:pt>
                <c:pt idx="6">
                  <c:v>0.71709763900000001</c:v>
                </c:pt>
                <c:pt idx="7">
                  <c:v>0.86352071699999999</c:v>
                </c:pt>
                <c:pt idx="8">
                  <c:v>1.0099437950000001</c:v>
                </c:pt>
                <c:pt idx="9">
                  <c:v>1.141349122</c:v>
                </c:pt>
                <c:pt idx="10">
                  <c:v>1.2877722</c:v>
                </c:pt>
                <c:pt idx="11">
                  <c:v>1.432318059</c:v>
                </c:pt>
                <c:pt idx="12">
                  <c:v>1.578741137</c:v>
                </c:pt>
                <c:pt idx="13">
                  <c:v>1.7101464639999999</c:v>
                </c:pt>
                <c:pt idx="14">
                  <c:v>1.8565695419999999</c:v>
                </c:pt>
                <c:pt idx="15">
                  <c:v>2.0029926200000001</c:v>
                </c:pt>
                <c:pt idx="16">
                  <c:v>2.1343979470000001</c:v>
                </c:pt>
                <c:pt idx="17">
                  <c:v>2.2808210249999998</c:v>
                </c:pt>
                <c:pt idx="18">
                  <c:v>2.427244103</c:v>
                </c:pt>
                <c:pt idx="19">
                  <c:v>2.5736671809999998</c:v>
                </c:pt>
                <c:pt idx="20">
                  <c:v>2.7050725080000002</c:v>
                </c:pt>
                <c:pt idx="21">
                  <c:v>2.8364778340000001</c:v>
                </c:pt>
                <c:pt idx="22">
                  <c:v>2.9829009119999998</c:v>
                </c:pt>
                <c:pt idx="23">
                  <c:v>3.1293239910000001</c:v>
                </c:pt>
                <c:pt idx="24">
                  <c:v>3.260729317</c:v>
                </c:pt>
                <c:pt idx="25">
                  <c:v>3.4071523949999998</c:v>
                </c:pt>
                <c:pt idx="26">
                  <c:v>3.5385577220000002</c:v>
                </c:pt>
                <c:pt idx="27">
                  <c:v>3.6699630480000001</c:v>
                </c:pt>
                <c:pt idx="28">
                  <c:v>3.814508907</c:v>
                </c:pt>
                <c:pt idx="29">
                  <c:v>3.945914234</c:v>
                </c:pt>
                <c:pt idx="30">
                  <c:v>4.0773195610000004</c:v>
                </c:pt>
                <c:pt idx="31">
                  <c:v>4.2237426390000001</c:v>
                </c:pt>
                <c:pt idx="32">
                  <c:v>4.3701657169999999</c:v>
                </c:pt>
                <c:pt idx="33">
                  <c:v>4.5015710430000002</c:v>
                </c:pt>
                <c:pt idx="34">
                  <c:v>4.6479941220000001</c:v>
                </c:pt>
                <c:pt idx="35">
                  <c:v>4.7944171999999998</c:v>
                </c:pt>
                <c:pt idx="36">
                  <c:v>4.9258225260000001</c:v>
                </c:pt>
                <c:pt idx="37">
                  <c:v>5.0722456039999999</c:v>
                </c:pt>
                <c:pt idx="38">
                  <c:v>5.2186686829999998</c:v>
                </c:pt>
                <c:pt idx="39">
                  <c:v>5.3650917610000004</c:v>
                </c:pt>
                <c:pt idx="40">
                  <c:v>5.4964970869999998</c:v>
                </c:pt>
                <c:pt idx="41">
                  <c:v>5.6429201649999996</c:v>
                </c:pt>
                <c:pt idx="42">
                  <c:v>5.774325492</c:v>
                </c:pt>
                <c:pt idx="43">
                  <c:v>5.9207485699999998</c:v>
                </c:pt>
                <c:pt idx="44">
                  <c:v>6.0521538970000002</c:v>
                </c:pt>
                <c:pt idx="45">
                  <c:v>6.1835592229999996</c:v>
                </c:pt>
                <c:pt idx="46">
                  <c:v>6.3299823010000003</c:v>
                </c:pt>
                <c:pt idx="47">
                  <c:v>6.4613876279999998</c:v>
                </c:pt>
                <c:pt idx="48">
                  <c:v>6.5927929540000001</c:v>
                </c:pt>
                <c:pt idx="49">
                  <c:v>6.7392160319999999</c:v>
                </c:pt>
                <c:pt idx="50">
                  <c:v>6.8706213590000003</c:v>
                </c:pt>
                <c:pt idx="51">
                  <c:v>7.0020266859999998</c:v>
                </c:pt>
                <c:pt idx="52">
                  <c:v>7.1484497640000004</c:v>
                </c:pt>
                <c:pt idx="53">
                  <c:v>7.2798550899999999</c:v>
                </c:pt>
                <c:pt idx="54">
                  <c:v>7.4112604170000003</c:v>
                </c:pt>
                <c:pt idx="55">
                  <c:v>7.557683495</c:v>
                </c:pt>
                <c:pt idx="56">
                  <c:v>7.6890888210000004</c:v>
                </c:pt>
                <c:pt idx="57">
                  <c:v>7.8355119000000002</c:v>
                </c:pt>
                <c:pt idx="58">
                  <c:v>7.981934978</c:v>
                </c:pt>
                <c:pt idx="59">
                  <c:v>8.1283580559999997</c:v>
                </c:pt>
                <c:pt idx="60">
                  <c:v>8.2597633819999992</c:v>
                </c:pt>
                <c:pt idx="61">
                  <c:v>8.3911687090000004</c:v>
                </c:pt>
                <c:pt idx="62">
                  <c:v>8.5225740349999999</c:v>
                </c:pt>
                <c:pt idx="63">
                  <c:v>8.6539793619999994</c:v>
                </c:pt>
                <c:pt idx="64">
                  <c:v>8.8004024399999992</c:v>
                </c:pt>
                <c:pt idx="65">
                  <c:v>8.9468255180000007</c:v>
                </c:pt>
                <c:pt idx="66">
                  <c:v>9.0782308450000002</c:v>
                </c:pt>
                <c:pt idx="67">
                  <c:v>9.224653923</c:v>
                </c:pt>
                <c:pt idx="68">
                  <c:v>9.3560592489999994</c:v>
                </c:pt>
                <c:pt idx="69">
                  <c:v>9.5024823279999993</c:v>
                </c:pt>
                <c:pt idx="70">
                  <c:v>9.6489054060000008</c:v>
                </c:pt>
                <c:pt idx="71">
                  <c:v>9.7803107320000002</c:v>
                </c:pt>
                <c:pt idx="72">
                  <c:v>9.92673381</c:v>
                </c:pt>
                <c:pt idx="73">
                  <c:v>10.07315689</c:v>
                </c:pt>
                <c:pt idx="74">
                  <c:v>10.21957997</c:v>
                </c:pt>
                <c:pt idx="75">
                  <c:v>10.350985290000001</c:v>
                </c:pt>
                <c:pt idx="76">
                  <c:v>10.49740837</c:v>
                </c:pt>
                <c:pt idx="77">
                  <c:v>10.64383145</c:v>
                </c:pt>
                <c:pt idx="78">
                  <c:v>10.79025453</c:v>
                </c:pt>
                <c:pt idx="79">
                  <c:v>10.921659849999999</c:v>
                </c:pt>
                <c:pt idx="80">
                  <c:v>11.068082929999999</c:v>
                </c:pt>
                <c:pt idx="81">
                  <c:v>11.214506009999999</c:v>
                </c:pt>
                <c:pt idx="82">
                  <c:v>11.360929090000001</c:v>
                </c:pt>
                <c:pt idx="83">
                  <c:v>11.507352170000001</c:v>
                </c:pt>
                <c:pt idx="84">
                  <c:v>11.65377524</c:v>
                </c:pt>
                <c:pt idx="85">
                  <c:v>11.78518057</c:v>
                </c:pt>
                <c:pt idx="86">
                  <c:v>11.929726430000001</c:v>
                </c:pt>
                <c:pt idx="87">
                  <c:v>12.07614951</c:v>
                </c:pt>
                <c:pt idx="88">
                  <c:v>12.20755484</c:v>
                </c:pt>
                <c:pt idx="89">
                  <c:v>12.353977909999999</c:v>
                </c:pt>
                <c:pt idx="90">
                  <c:v>12.500400989999999</c:v>
                </c:pt>
                <c:pt idx="91">
                  <c:v>12.64494685</c:v>
                </c:pt>
                <c:pt idx="92">
                  <c:v>12.77635218</c:v>
                </c:pt>
                <c:pt idx="93">
                  <c:v>12.92277526</c:v>
                </c:pt>
                <c:pt idx="94">
                  <c:v>13.069198330000001</c:v>
                </c:pt>
                <c:pt idx="95">
                  <c:v>13.21374419</c:v>
                </c:pt>
                <c:pt idx="96">
                  <c:v>13.36016727</c:v>
                </c:pt>
                <c:pt idx="97">
                  <c:v>13.50659035</c:v>
                </c:pt>
                <c:pt idx="98">
                  <c:v>13.65301343</c:v>
                </c:pt>
                <c:pt idx="99">
                  <c:v>13.797559290000001</c:v>
                </c:pt>
                <c:pt idx="100">
                  <c:v>13.94398236</c:v>
                </c:pt>
                <c:pt idx="101">
                  <c:v>14.088528220000001</c:v>
                </c:pt>
                <c:pt idx="102">
                  <c:v>14.234951300000001</c:v>
                </c:pt>
                <c:pt idx="103">
                  <c:v>14.37949716</c:v>
                </c:pt>
                <c:pt idx="104">
                  <c:v>14.524043020000001</c:v>
                </c:pt>
                <c:pt idx="105">
                  <c:v>14.66858888</c:v>
                </c:pt>
                <c:pt idx="106">
                  <c:v>14.81125752</c:v>
                </c:pt>
                <c:pt idx="107">
                  <c:v>14.955803380000001</c:v>
                </c:pt>
                <c:pt idx="108">
                  <c:v>15.098472020000001</c:v>
                </c:pt>
                <c:pt idx="109">
                  <c:v>15.23926344</c:v>
                </c:pt>
                <c:pt idx="110">
                  <c:v>15.38193208</c:v>
                </c:pt>
                <c:pt idx="111">
                  <c:v>15.5227235</c:v>
                </c:pt>
                <c:pt idx="112">
                  <c:v>15.663514920000001</c:v>
                </c:pt>
                <c:pt idx="113">
                  <c:v>15.80242913</c:v>
                </c:pt>
                <c:pt idx="114">
                  <c:v>15.94134333</c:v>
                </c:pt>
                <c:pt idx="115">
                  <c:v>16.080257530000001</c:v>
                </c:pt>
                <c:pt idx="116">
                  <c:v>16.215417290000001</c:v>
                </c:pt>
                <c:pt idx="117">
                  <c:v>16.350577059999999</c:v>
                </c:pt>
                <c:pt idx="118">
                  <c:v>16.48573682</c:v>
                </c:pt>
                <c:pt idx="119">
                  <c:v>16.61901937</c:v>
                </c:pt>
                <c:pt idx="120">
                  <c:v>16.7504247</c:v>
                </c:pt>
                <c:pt idx="121">
                  <c:v>16.89497055</c:v>
                </c:pt>
                <c:pt idx="122">
                  <c:v>17.037639200000001</c:v>
                </c:pt>
                <c:pt idx="123">
                  <c:v>17.17843062</c:v>
                </c:pt>
                <c:pt idx="124">
                  <c:v>17.317344819999999</c:v>
                </c:pt>
                <c:pt idx="125">
                  <c:v>17.4543818</c:v>
                </c:pt>
                <c:pt idx="126">
                  <c:v>17.587664350000001</c:v>
                </c:pt>
                <c:pt idx="127">
                  <c:v>17.72094689</c:v>
                </c:pt>
                <c:pt idx="128">
                  <c:v>17.86173831</c:v>
                </c:pt>
                <c:pt idx="129">
                  <c:v>18.00252974</c:v>
                </c:pt>
                <c:pt idx="130">
                  <c:v>18.139566720000001</c:v>
                </c:pt>
                <c:pt idx="131">
                  <c:v>18.272849260000001</c:v>
                </c:pt>
                <c:pt idx="132">
                  <c:v>18.413640690000001</c:v>
                </c:pt>
                <c:pt idx="133">
                  <c:v>18.55255489</c:v>
                </c:pt>
                <c:pt idx="134">
                  <c:v>18.685837429999999</c:v>
                </c:pt>
                <c:pt idx="135">
                  <c:v>18.824751639999999</c:v>
                </c:pt>
                <c:pt idx="136">
                  <c:v>18.96178862</c:v>
                </c:pt>
                <c:pt idx="137">
                  <c:v>19.09319395</c:v>
                </c:pt>
                <c:pt idx="138">
                  <c:v>19.22835371</c:v>
                </c:pt>
                <c:pt idx="139">
                  <c:v>19.35975904</c:v>
                </c:pt>
                <c:pt idx="140">
                  <c:v>19.49304158</c:v>
                </c:pt>
                <c:pt idx="141">
                  <c:v>19.630078569999998</c:v>
                </c:pt>
                <c:pt idx="142">
                  <c:v>19.76711555</c:v>
                </c:pt>
                <c:pt idx="143">
                  <c:v>19.904152530000001</c:v>
                </c:pt>
                <c:pt idx="144">
                  <c:v>20.04118952</c:v>
                </c:pt>
                <c:pt idx="145">
                  <c:v>20.17634928</c:v>
                </c:pt>
                <c:pt idx="146">
                  <c:v>20.30775461</c:v>
                </c:pt>
                <c:pt idx="147">
                  <c:v>20.44103715</c:v>
                </c:pt>
                <c:pt idx="148">
                  <c:v>20.5743197</c:v>
                </c:pt>
                <c:pt idx="149">
                  <c:v>20.709479460000001</c:v>
                </c:pt>
                <c:pt idx="150">
                  <c:v>20.844639229999999</c:v>
                </c:pt>
                <c:pt idx="151">
                  <c:v>20.977921769999998</c:v>
                </c:pt>
                <c:pt idx="152">
                  <c:v>21.109327100000002</c:v>
                </c:pt>
                <c:pt idx="153">
                  <c:v>21.240732430000001</c:v>
                </c:pt>
                <c:pt idx="154">
                  <c:v>21.37213775</c:v>
                </c:pt>
                <c:pt idx="155">
                  <c:v>21.50354308</c:v>
                </c:pt>
                <c:pt idx="156">
                  <c:v>21.634948399999999</c:v>
                </c:pt>
                <c:pt idx="157">
                  <c:v>21.766353729999999</c:v>
                </c:pt>
                <c:pt idx="158">
                  <c:v>21.897759059999998</c:v>
                </c:pt>
                <c:pt idx="159">
                  <c:v>22.029164380000001</c:v>
                </c:pt>
                <c:pt idx="160">
                  <c:v>22.160569710000001</c:v>
                </c:pt>
                <c:pt idx="161">
                  <c:v>22.291975040000001</c:v>
                </c:pt>
                <c:pt idx="162">
                  <c:v>22.423380359999999</c:v>
                </c:pt>
                <c:pt idx="163">
                  <c:v>22.554785689999999</c:v>
                </c:pt>
                <c:pt idx="164">
                  <c:v>22.686191019999999</c:v>
                </c:pt>
                <c:pt idx="165">
                  <c:v>22.817596340000001</c:v>
                </c:pt>
                <c:pt idx="166">
                  <c:v>22.949001670000001</c:v>
                </c:pt>
                <c:pt idx="167">
                  <c:v>23.080407000000001</c:v>
                </c:pt>
                <c:pt idx="168">
                  <c:v>23.21181232</c:v>
                </c:pt>
                <c:pt idx="169">
                  <c:v>23.34321765</c:v>
                </c:pt>
                <c:pt idx="170">
                  <c:v>23.474622979999999</c:v>
                </c:pt>
                <c:pt idx="171">
                  <c:v>23.606028299999998</c:v>
                </c:pt>
                <c:pt idx="172">
                  <c:v>23.737433630000002</c:v>
                </c:pt>
                <c:pt idx="173">
                  <c:v>23.868838960000001</c:v>
                </c:pt>
                <c:pt idx="174">
                  <c:v>24.00024428</c:v>
                </c:pt>
                <c:pt idx="175">
                  <c:v>24.13164961</c:v>
                </c:pt>
                <c:pt idx="176">
                  <c:v>24.26305494</c:v>
                </c:pt>
                <c:pt idx="177">
                  <c:v>24.394460259999999</c:v>
                </c:pt>
                <c:pt idx="178">
                  <c:v>24.525865589999999</c:v>
                </c:pt>
                <c:pt idx="179">
                  <c:v>24.657270919999998</c:v>
                </c:pt>
                <c:pt idx="180">
                  <c:v>24.788676240000001</c:v>
                </c:pt>
                <c:pt idx="181">
                  <c:v>24.920081570000001</c:v>
                </c:pt>
                <c:pt idx="182">
                  <c:v>25.05148689</c:v>
                </c:pt>
                <c:pt idx="183">
                  <c:v>25.182892219999999</c:v>
                </c:pt>
                <c:pt idx="184">
                  <c:v>25.314297549999999</c:v>
                </c:pt>
                <c:pt idx="185">
                  <c:v>25.445702870000002</c:v>
                </c:pt>
                <c:pt idx="186">
                  <c:v>25.577108200000001</c:v>
                </c:pt>
                <c:pt idx="187">
                  <c:v>25.708513530000001</c:v>
                </c:pt>
                <c:pt idx="188">
                  <c:v>25.83991885</c:v>
                </c:pt>
                <c:pt idx="189">
                  <c:v>25.97132418</c:v>
                </c:pt>
                <c:pt idx="190">
                  <c:v>26.10272951</c:v>
                </c:pt>
                <c:pt idx="191">
                  <c:v>26.234134829999999</c:v>
                </c:pt>
                <c:pt idx="192">
                  <c:v>26.365540159999998</c:v>
                </c:pt>
                <c:pt idx="193">
                  <c:v>26.496945490000002</c:v>
                </c:pt>
                <c:pt idx="194">
                  <c:v>26.628350810000001</c:v>
                </c:pt>
                <c:pt idx="195">
                  <c:v>26.75975614</c:v>
                </c:pt>
                <c:pt idx="196">
                  <c:v>26.89116147</c:v>
                </c:pt>
                <c:pt idx="197">
                  <c:v>27.022566789999999</c:v>
                </c:pt>
                <c:pt idx="198">
                  <c:v>27.153972119999999</c:v>
                </c:pt>
                <c:pt idx="199">
                  <c:v>27.285377449999999</c:v>
                </c:pt>
                <c:pt idx="200">
                  <c:v>27.416782770000001</c:v>
                </c:pt>
                <c:pt idx="201">
                  <c:v>27.548188100000001</c:v>
                </c:pt>
                <c:pt idx="202">
                  <c:v>27.679593430000001</c:v>
                </c:pt>
                <c:pt idx="203">
                  <c:v>27.81099875</c:v>
                </c:pt>
                <c:pt idx="204">
                  <c:v>27.942404079999999</c:v>
                </c:pt>
                <c:pt idx="205">
                  <c:v>28.073809409999999</c:v>
                </c:pt>
                <c:pt idx="206">
                  <c:v>28.205214730000002</c:v>
                </c:pt>
                <c:pt idx="207">
                  <c:v>28.336620060000001</c:v>
                </c:pt>
                <c:pt idx="208">
                  <c:v>28.46802538</c:v>
                </c:pt>
                <c:pt idx="209">
                  <c:v>28.59943071</c:v>
                </c:pt>
                <c:pt idx="210">
                  <c:v>28.73083604</c:v>
                </c:pt>
                <c:pt idx="211">
                  <c:v>28.862241359999999</c:v>
                </c:pt>
                <c:pt idx="212">
                  <c:v>28.993646689999999</c:v>
                </c:pt>
                <c:pt idx="213">
                  <c:v>29.125052019999998</c:v>
                </c:pt>
                <c:pt idx="214">
                  <c:v>29.256457340000001</c:v>
                </c:pt>
                <c:pt idx="215">
                  <c:v>29.387862670000001</c:v>
                </c:pt>
                <c:pt idx="216">
                  <c:v>29.519268</c:v>
                </c:pt>
                <c:pt idx="217">
                  <c:v>29.650673319999999</c:v>
                </c:pt>
                <c:pt idx="218">
                  <c:v>29.782078649999999</c:v>
                </c:pt>
                <c:pt idx="219">
                  <c:v>29.913483979999999</c:v>
                </c:pt>
                <c:pt idx="220">
                  <c:v>30.044889300000001</c:v>
                </c:pt>
                <c:pt idx="221">
                  <c:v>30.176294630000001</c:v>
                </c:pt>
                <c:pt idx="222">
                  <c:v>30.307699960000001</c:v>
                </c:pt>
                <c:pt idx="223">
                  <c:v>30.43910528</c:v>
                </c:pt>
                <c:pt idx="224">
                  <c:v>30.570510609999999</c:v>
                </c:pt>
                <c:pt idx="225">
                  <c:v>30.701915939999999</c:v>
                </c:pt>
                <c:pt idx="226">
                  <c:v>30.833321260000002</c:v>
                </c:pt>
                <c:pt idx="227">
                  <c:v>30.964726590000001</c:v>
                </c:pt>
                <c:pt idx="228">
                  <c:v>31.096131920000001</c:v>
                </c:pt>
                <c:pt idx="229">
                  <c:v>31.22753724</c:v>
                </c:pt>
                <c:pt idx="230">
                  <c:v>31.35894257</c:v>
                </c:pt>
              </c:numCache>
            </c:numRef>
          </c:xVal>
          <c:yVal>
            <c:numRef>
              <c:f>'Curves (Outdoor)'!$AQ$24:$AQ$262</c:f>
              <c:numCache>
                <c:formatCode>General</c:formatCode>
                <c:ptCount val="239"/>
                <c:pt idx="1">
                  <c:v>9.3385792609999996</c:v>
                </c:pt>
                <c:pt idx="2">
                  <c:v>9.3373518729999994</c:v>
                </c:pt>
                <c:pt idx="3">
                  <c:v>9.3361244849999991</c:v>
                </c:pt>
                <c:pt idx="4">
                  <c:v>9.3355107910000008</c:v>
                </c:pt>
                <c:pt idx="5">
                  <c:v>9.3342834040000007</c:v>
                </c:pt>
                <c:pt idx="6">
                  <c:v>9.3336697100000006</c:v>
                </c:pt>
                <c:pt idx="7">
                  <c:v>9.3324423220000003</c:v>
                </c:pt>
                <c:pt idx="8">
                  <c:v>9.3318286280000002</c:v>
                </c:pt>
                <c:pt idx="9">
                  <c:v>9.3312149340000001</c:v>
                </c:pt>
                <c:pt idx="10">
                  <c:v>9.3306012410000001</c:v>
                </c:pt>
                <c:pt idx="11">
                  <c:v>9.3306012410000001</c:v>
                </c:pt>
                <c:pt idx="12">
                  <c:v>9.329987547</c:v>
                </c:pt>
                <c:pt idx="13">
                  <c:v>9.329987547</c:v>
                </c:pt>
                <c:pt idx="14">
                  <c:v>9.3293738529999999</c:v>
                </c:pt>
                <c:pt idx="15">
                  <c:v>9.3287601589999998</c:v>
                </c:pt>
                <c:pt idx="16">
                  <c:v>9.3281464649999997</c:v>
                </c:pt>
                <c:pt idx="17">
                  <c:v>9.3275327709999996</c:v>
                </c:pt>
                <c:pt idx="18">
                  <c:v>9.3269190769999994</c:v>
                </c:pt>
                <c:pt idx="19">
                  <c:v>9.3269190769999994</c:v>
                </c:pt>
                <c:pt idx="20">
                  <c:v>9.3269190769999994</c:v>
                </c:pt>
                <c:pt idx="21">
                  <c:v>9.3263053839999994</c:v>
                </c:pt>
                <c:pt idx="22">
                  <c:v>9.3263053839999994</c:v>
                </c:pt>
                <c:pt idx="23">
                  <c:v>9.3269190769999994</c:v>
                </c:pt>
                <c:pt idx="24">
                  <c:v>9.3263053839999994</c:v>
                </c:pt>
                <c:pt idx="25">
                  <c:v>9.3256916899999993</c:v>
                </c:pt>
                <c:pt idx="26">
                  <c:v>9.3256916899999993</c:v>
                </c:pt>
                <c:pt idx="27">
                  <c:v>9.3250779959999992</c:v>
                </c:pt>
                <c:pt idx="28">
                  <c:v>9.3250779959999992</c:v>
                </c:pt>
                <c:pt idx="29">
                  <c:v>9.3244643020000009</c:v>
                </c:pt>
                <c:pt idx="30">
                  <c:v>9.3244643020000009</c:v>
                </c:pt>
                <c:pt idx="31">
                  <c:v>9.3244643020000009</c:v>
                </c:pt>
                <c:pt idx="32">
                  <c:v>9.3244643020000009</c:v>
                </c:pt>
                <c:pt idx="33">
                  <c:v>9.3244643020000009</c:v>
                </c:pt>
                <c:pt idx="34">
                  <c:v>9.3244643020000009</c:v>
                </c:pt>
                <c:pt idx="35">
                  <c:v>9.3244643020000009</c:v>
                </c:pt>
                <c:pt idx="36">
                  <c:v>9.3244643020000009</c:v>
                </c:pt>
                <c:pt idx="37">
                  <c:v>9.3238506080000008</c:v>
                </c:pt>
                <c:pt idx="38">
                  <c:v>9.3238506080000008</c:v>
                </c:pt>
                <c:pt idx="39">
                  <c:v>9.3226232210000006</c:v>
                </c:pt>
                <c:pt idx="40">
                  <c:v>9.3220095270000005</c:v>
                </c:pt>
                <c:pt idx="41">
                  <c:v>9.3220095270000005</c:v>
                </c:pt>
                <c:pt idx="42">
                  <c:v>9.3213958330000004</c:v>
                </c:pt>
                <c:pt idx="43">
                  <c:v>9.3213958330000004</c:v>
                </c:pt>
                <c:pt idx="44">
                  <c:v>9.3220095270000005</c:v>
                </c:pt>
                <c:pt idx="45">
                  <c:v>9.3220095270000005</c:v>
                </c:pt>
                <c:pt idx="46">
                  <c:v>9.3220095270000005</c:v>
                </c:pt>
                <c:pt idx="47">
                  <c:v>9.3220095270000005</c:v>
                </c:pt>
                <c:pt idx="48">
                  <c:v>9.3220095270000005</c:v>
                </c:pt>
                <c:pt idx="49">
                  <c:v>9.3220095270000005</c:v>
                </c:pt>
                <c:pt idx="50">
                  <c:v>9.3213958330000004</c:v>
                </c:pt>
                <c:pt idx="51">
                  <c:v>9.3213958330000004</c:v>
                </c:pt>
                <c:pt idx="52">
                  <c:v>9.3207821390000003</c:v>
                </c:pt>
                <c:pt idx="53">
                  <c:v>9.3201684450000002</c:v>
                </c:pt>
                <c:pt idx="54">
                  <c:v>9.3195547510000001</c:v>
                </c:pt>
                <c:pt idx="55">
                  <c:v>9.3195547510000001</c:v>
                </c:pt>
                <c:pt idx="56">
                  <c:v>9.3195547510000001</c:v>
                </c:pt>
                <c:pt idx="57">
                  <c:v>9.3195547510000001</c:v>
                </c:pt>
                <c:pt idx="58">
                  <c:v>9.318941057</c:v>
                </c:pt>
                <c:pt idx="59">
                  <c:v>9.318941057</c:v>
                </c:pt>
                <c:pt idx="60">
                  <c:v>9.3183273639999999</c:v>
                </c:pt>
                <c:pt idx="61">
                  <c:v>9.3183273639999999</c:v>
                </c:pt>
                <c:pt idx="62">
                  <c:v>9.3177136699999998</c:v>
                </c:pt>
                <c:pt idx="63">
                  <c:v>9.3170999759999997</c:v>
                </c:pt>
                <c:pt idx="64">
                  <c:v>9.3164862819999996</c:v>
                </c:pt>
                <c:pt idx="65">
                  <c:v>9.3158725879999995</c:v>
                </c:pt>
                <c:pt idx="66">
                  <c:v>9.3146452009999994</c:v>
                </c:pt>
                <c:pt idx="67">
                  <c:v>9.3146452009999994</c:v>
                </c:pt>
                <c:pt idx="68">
                  <c:v>9.3140315069999993</c:v>
                </c:pt>
                <c:pt idx="69">
                  <c:v>9.3134178129999992</c:v>
                </c:pt>
                <c:pt idx="70">
                  <c:v>9.3128041190000008</c:v>
                </c:pt>
                <c:pt idx="71">
                  <c:v>9.3121904250000007</c:v>
                </c:pt>
                <c:pt idx="72">
                  <c:v>9.3115767310000006</c:v>
                </c:pt>
                <c:pt idx="73">
                  <c:v>9.3103493440000005</c:v>
                </c:pt>
                <c:pt idx="74">
                  <c:v>9.3085082620000001</c:v>
                </c:pt>
                <c:pt idx="75">
                  <c:v>9.3072808739999999</c:v>
                </c:pt>
                <c:pt idx="76">
                  <c:v>9.3060534869999998</c:v>
                </c:pt>
                <c:pt idx="77">
                  <c:v>9.3048260989999996</c:v>
                </c:pt>
                <c:pt idx="78">
                  <c:v>9.3029850169999992</c:v>
                </c:pt>
                <c:pt idx="79">
                  <c:v>9.3023713239999992</c:v>
                </c:pt>
                <c:pt idx="80">
                  <c:v>9.3011439360000008</c:v>
                </c:pt>
                <c:pt idx="81">
                  <c:v>9.3005302420000007</c:v>
                </c:pt>
                <c:pt idx="82">
                  <c:v>9.2993028540000005</c:v>
                </c:pt>
                <c:pt idx="83">
                  <c:v>9.2980754670000003</c:v>
                </c:pt>
                <c:pt idx="84">
                  <c:v>9.296234385</c:v>
                </c:pt>
                <c:pt idx="85">
                  <c:v>9.2950069969999998</c:v>
                </c:pt>
                <c:pt idx="86">
                  <c:v>9.2925522219999994</c:v>
                </c:pt>
                <c:pt idx="87">
                  <c:v>9.2907111400000009</c:v>
                </c:pt>
                <c:pt idx="88">
                  <c:v>9.2882563650000005</c:v>
                </c:pt>
                <c:pt idx="89">
                  <c:v>9.2864152840000003</c:v>
                </c:pt>
                <c:pt idx="90">
                  <c:v>9.2839605079999998</c:v>
                </c:pt>
                <c:pt idx="91">
                  <c:v>9.2827331199999996</c:v>
                </c:pt>
                <c:pt idx="92">
                  <c:v>9.2802783449999993</c:v>
                </c:pt>
                <c:pt idx="93">
                  <c:v>9.2790509570000008</c:v>
                </c:pt>
                <c:pt idx="94">
                  <c:v>9.2772098760000006</c:v>
                </c:pt>
                <c:pt idx="95">
                  <c:v>9.2747551000000001</c:v>
                </c:pt>
                <c:pt idx="96">
                  <c:v>9.2729140189999999</c:v>
                </c:pt>
                <c:pt idx="97">
                  <c:v>9.2698455499999994</c:v>
                </c:pt>
                <c:pt idx="98">
                  <c:v>9.2667770800000007</c:v>
                </c:pt>
                <c:pt idx="99">
                  <c:v>9.2637086110000002</c:v>
                </c:pt>
                <c:pt idx="100">
                  <c:v>9.2594127539999995</c:v>
                </c:pt>
                <c:pt idx="101">
                  <c:v>9.2551168970000006</c:v>
                </c:pt>
                <c:pt idx="102">
                  <c:v>9.2495936529999998</c:v>
                </c:pt>
                <c:pt idx="103">
                  <c:v>9.2428430200000005</c:v>
                </c:pt>
                <c:pt idx="104">
                  <c:v>9.2342513069999992</c:v>
                </c:pt>
                <c:pt idx="105">
                  <c:v>9.2232048169999992</c:v>
                </c:pt>
                <c:pt idx="106">
                  <c:v>9.2103172470000008</c:v>
                </c:pt>
                <c:pt idx="107">
                  <c:v>9.194361207</c:v>
                </c:pt>
                <c:pt idx="108">
                  <c:v>9.1765640850000008</c:v>
                </c:pt>
                <c:pt idx="109">
                  <c:v>9.1556984939999992</c:v>
                </c:pt>
                <c:pt idx="110">
                  <c:v>9.1329918219999993</c:v>
                </c:pt>
                <c:pt idx="111">
                  <c:v>9.1072166800000005</c:v>
                </c:pt>
                <c:pt idx="112">
                  <c:v>9.0789867629999996</c:v>
                </c:pt>
                <c:pt idx="113">
                  <c:v>9.0483020710000002</c:v>
                </c:pt>
                <c:pt idx="114">
                  <c:v>9.0151626030000003</c:v>
                </c:pt>
                <c:pt idx="115">
                  <c:v>8.9783409729999999</c:v>
                </c:pt>
                <c:pt idx="116">
                  <c:v>8.9384508730000007</c:v>
                </c:pt>
                <c:pt idx="117">
                  <c:v>8.8948786099999992</c:v>
                </c:pt>
                <c:pt idx="118">
                  <c:v>8.8470104900000006</c:v>
                </c:pt>
                <c:pt idx="119">
                  <c:v>8.7960738999999997</c:v>
                </c:pt>
                <c:pt idx="120">
                  <c:v>8.7402277599999998</c:v>
                </c:pt>
                <c:pt idx="121">
                  <c:v>8.6727214369999999</c:v>
                </c:pt>
                <c:pt idx="122">
                  <c:v>8.6009192569999993</c:v>
                </c:pt>
                <c:pt idx="123">
                  <c:v>8.5235938329999996</c:v>
                </c:pt>
                <c:pt idx="124">
                  <c:v>8.4401314690000007</c:v>
                </c:pt>
                <c:pt idx="125">
                  <c:v>8.3523732489999993</c:v>
                </c:pt>
                <c:pt idx="126">
                  <c:v>8.2584780910000006</c:v>
                </c:pt>
                <c:pt idx="127">
                  <c:v>8.1590596879999993</c:v>
                </c:pt>
                <c:pt idx="128">
                  <c:v>8.0436852450000007</c:v>
                </c:pt>
                <c:pt idx="129">
                  <c:v>7.9215601690000002</c:v>
                </c:pt>
                <c:pt idx="130">
                  <c:v>7.7939118489999997</c:v>
                </c:pt>
                <c:pt idx="131">
                  <c:v>7.660126591</c:v>
                </c:pt>
                <c:pt idx="132">
                  <c:v>7.5085442110000002</c:v>
                </c:pt>
                <c:pt idx="133">
                  <c:v>7.3508248920000003</c:v>
                </c:pt>
                <c:pt idx="134">
                  <c:v>7.1894234099999998</c:v>
                </c:pt>
                <c:pt idx="135">
                  <c:v>7.00899742</c:v>
                </c:pt>
                <c:pt idx="136">
                  <c:v>6.8242755720000003</c:v>
                </c:pt>
                <c:pt idx="137">
                  <c:v>6.635257867</c:v>
                </c:pt>
                <c:pt idx="138">
                  <c:v>6.4290567349999996</c:v>
                </c:pt>
                <c:pt idx="139">
                  <c:v>6.2204008269999997</c:v>
                </c:pt>
                <c:pt idx="140">
                  <c:v>5.995788879</c:v>
                </c:pt>
                <c:pt idx="141">
                  <c:v>5.7570619729999999</c:v>
                </c:pt>
                <c:pt idx="142">
                  <c:v>5.5054474960000004</c:v>
                </c:pt>
                <c:pt idx="143">
                  <c:v>5.2427865300000001</c:v>
                </c:pt>
                <c:pt idx="144">
                  <c:v>4.9690790739999997</c:v>
                </c:pt>
                <c:pt idx="145">
                  <c:v>4.6880072930000001</c:v>
                </c:pt>
                <c:pt idx="146">
                  <c:v>4.4032533479999998</c:v>
                </c:pt>
                <c:pt idx="147">
                  <c:v>4.1049981390000001</c:v>
                </c:pt>
                <c:pt idx="148">
                  <c:v>3.7956964399999999</c:v>
                </c:pt>
                <c:pt idx="149">
                  <c:v>3.470438701</c:v>
                </c:pt>
                <c:pt idx="150">
                  <c:v>3.1384303299999998</c:v>
                </c:pt>
                <c:pt idx="151">
                  <c:v>2.7978302460000002</c:v>
                </c:pt>
                <c:pt idx="152">
                  <c:v>2.457230161</c:v>
                </c:pt>
                <c:pt idx="153">
                  <c:v>2.1086520559999999</c:v>
                </c:pt>
                <c:pt idx="154">
                  <c:v>1.7582328700000001</c:v>
                </c:pt>
                <c:pt idx="155">
                  <c:v>1.4145643160000001</c:v>
                </c:pt>
                <c:pt idx="156">
                  <c:v>1.0788737820000001</c:v>
                </c:pt>
                <c:pt idx="157">
                  <c:v>0.80271155100000002</c:v>
                </c:pt>
                <c:pt idx="158">
                  <c:v>0.70881639299999999</c:v>
                </c:pt>
                <c:pt idx="159">
                  <c:v>0.70022467899999996</c:v>
                </c:pt>
                <c:pt idx="160">
                  <c:v>0.69347404599999996</c:v>
                </c:pt>
                <c:pt idx="161">
                  <c:v>0.68549602600000004</c:v>
                </c:pt>
                <c:pt idx="162">
                  <c:v>0.6781317</c:v>
                </c:pt>
                <c:pt idx="163">
                  <c:v>0.67199476199999997</c:v>
                </c:pt>
                <c:pt idx="164">
                  <c:v>0.66401674200000005</c:v>
                </c:pt>
                <c:pt idx="165">
                  <c:v>0.65665241600000002</c:v>
                </c:pt>
                <c:pt idx="166">
                  <c:v>0.64990178300000001</c:v>
                </c:pt>
                <c:pt idx="167">
                  <c:v>0.64192376299999998</c:v>
                </c:pt>
                <c:pt idx="168">
                  <c:v>0.63455943699999995</c:v>
                </c:pt>
                <c:pt idx="169">
                  <c:v>0.62780880500000003</c:v>
                </c:pt>
                <c:pt idx="170">
                  <c:v>0.619830785</c:v>
                </c:pt>
                <c:pt idx="171">
                  <c:v>0.61246645899999996</c:v>
                </c:pt>
                <c:pt idx="172">
                  <c:v>0.60571582599999996</c:v>
                </c:pt>
                <c:pt idx="173">
                  <c:v>0.59712411300000001</c:v>
                </c:pt>
                <c:pt idx="174">
                  <c:v>0.59037348000000001</c:v>
                </c:pt>
                <c:pt idx="175">
                  <c:v>0.58239545999999998</c:v>
                </c:pt>
                <c:pt idx="176">
                  <c:v>0.57503113400000005</c:v>
                </c:pt>
                <c:pt idx="177">
                  <c:v>0.56766680800000002</c:v>
                </c:pt>
                <c:pt idx="178">
                  <c:v>0.56030248199999999</c:v>
                </c:pt>
                <c:pt idx="179">
                  <c:v>0.55171076799999996</c:v>
                </c:pt>
                <c:pt idx="180">
                  <c:v>0.54557382899999995</c:v>
                </c:pt>
                <c:pt idx="181">
                  <c:v>0.53698211600000001</c:v>
                </c:pt>
                <c:pt idx="182">
                  <c:v>0.530231483</c:v>
                </c:pt>
                <c:pt idx="183">
                  <c:v>0.52163976899999998</c:v>
                </c:pt>
                <c:pt idx="184">
                  <c:v>0.51488913700000005</c:v>
                </c:pt>
                <c:pt idx="185">
                  <c:v>0.50691111700000002</c:v>
                </c:pt>
                <c:pt idx="186">
                  <c:v>0.49893309699999999</c:v>
                </c:pt>
                <c:pt idx="187">
                  <c:v>0.49156877100000002</c:v>
                </c:pt>
                <c:pt idx="188">
                  <c:v>0.48481813899999998</c:v>
                </c:pt>
                <c:pt idx="189">
                  <c:v>0.47622642500000001</c:v>
                </c:pt>
                <c:pt idx="190">
                  <c:v>0.469475792</c:v>
                </c:pt>
                <c:pt idx="191">
                  <c:v>0.46272516000000002</c:v>
                </c:pt>
                <c:pt idx="192">
                  <c:v>0.45536083399999999</c:v>
                </c:pt>
                <c:pt idx="193">
                  <c:v>0.44861020200000001</c:v>
                </c:pt>
                <c:pt idx="194">
                  <c:v>0.44124587599999998</c:v>
                </c:pt>
                <c:pt idx="195">
                  <c:v>0.43449524299999998</c:v>
                </c:pt>
                <c:pt idx="196">
                  <c:v>0.427744611</c:v>
                </c:pt>
                <c:pt idx="197">
                  <c:v>0.42283505999999998</c:v>
                </c:pt>
                <c:pt idx="198">
                  <c:v>0.416698122</c:v>
                </c:pt>
                <c:pt idx="199">
                  <c:v>0.40933379600000003</c:v>
                </c:pt>
                <c:pt idx="200">
                  <c:v>0.40565163199999998</c:v>
                </c:pt>
                <c:pt idx="201">
                  <c:v>0.399514694</c:v>
                </c:pt>
                <c:pt idx="202">
                  <c:v>0.39521883699999999</c:v>
                </c:pt>
                <c:pt idx="203">
                  <c:v>0.39092297999999998</c:v>
                </c:pt>
                <c:pt idx="204">
                  <c:v>0.38662712300000002</c:v>
                </c:pt>
                <c:pt idx="205">
                  <c:v>0.382331266</c:v>
                </c:pt>
                <c:pt idx="206">
                  <c:v>0.37803540899999999</c:v>
                </c:pt>
                <c:pt idx="207">
                  <c:v>0.373125859</c:v>
                </c:pt>
                <c:pt idx="208">
                  <c:v>0.36883000199999999</c:v>
                </c:pt>
                <c:pt idx="209">
                  <c:v>0.366375226</c:v>
                </c:pt>
                <c:pt idx="210">
                  <c:v>0.36330675699999998</c:v>
                </c:pt>
                <c:pt idx="211">
                  <c:v>0.35962459400000002</c:v>
                </c:pt>
                <c:pt idx="212">
                  <c:v>0.356556125</c:v>
                </c:pt>
                <c:pt idx="213">
                  <c:v>0.35410134900000001</c:v>
                </c:pt>
                <c:pt idx="214">
                  <c:v>0.35103287999999999</c:v>
                </c:pt>
                <c:pt idx="215">
                  <c:v>0.34857810500000003</c:v>
                </c:pt>
                <c:pt idx="216">
                  <c:v>0.34550963600000001</c:v>
                </c:pt>
                <c:pt idx="217">
                  <c:v>0.34244116600000002</c:v>
                </c:pt>
                <c:pt idx="218">
                  <c:v>0.340600085</c:v>
                </c:pt>
                <c:pt idx="219">
                  <c:v>0.33814530900000001</c:v>
                </c:pt>
                <c:pt idx="220">
                  <c:v>0.33569053399999998</c:v>
                </c:pt>
                <c:pt idx="221">
                  <c:v>0.33446314599999999</c:v>
                </c:pt>
                <c:pt idx="222">
                  <c:v>0.33139467700000003</c:v>
                </c:pt>
                <c:pt idx="223">
                  <c:v>0.33078098299999997</c:v>
                </c:pt>
                <c:pt idx="224">
                  <c:v>0.32832620800000001</c:v>
                </c:pt>
                <c:pt idx="225">
                  <c:v>0.32648512600000001</c:v>
                </c:pt>
                <c:pt idx="226">
                  <c:v>0.32464404499999999</c:v>
                </c:pt>
                <c:pt idx="227">
                  <c:v>0.32403035099999999</c:v>
                </c:pt>
                <c:pt idx="228">
                  <c:v>0.32096188199999998</c:v>
                </c:pt>
                <c:pt idx="229">
                  <c:v>0.32096188199999998</c:v>
                </c:pt>
                <c:pt idx="230">
                  <c:v>0.31912079999999998</c:v>
                </c:pt>
              </c:numCache>
            </c:numRef>
          </c:yVal>
          <c:smooth val="1"/>
          <c:extLst>
            <c:ext xmlns:c16="http://schemas.microsoft.com/office/drawing/2014/chart" uri="{C3380CC4-5D6E-409C-BE32-E72D297353CC}">
              <c16:uniqueId val="{00000015-9CBD-4194-A592-D60D92C5EA66}"/>
            </c:ext>
          </c:extLst>
        </c:ser>
        <c:ser>
          <c:idx val="22"/>
          <c:order val="22"/>
          <c:tx>
            <c:strRef>
              <c:f>'Curves (Outdoor)'!$AS$4:$AT$4</c:f>
              <c:strCache>
                <c:ptCount val="1"/>
                <c:pt idx="0">
                  <c:v>2,11</c:v>
                </c:pt>
              </c:strCache>
            </c:strRef>
          </c:tx>
          <c:marker>
            <c:symbol val="none"/>
          </c:marker>
          <c:xVal>
            <c:numRef>
              <c:f>'Curves (Outdoor)'!$AT$24:$AT$262</c:f>
              <c:numCache>
                <c:formatCode>General</c:formatCode>
                <c:ptCount val="239"/>
              </c:numCache>
            </c:numRef>
          </c:xVal>
          <c:yVal>
            <c:numRef>
              <c:f>'Curves (Outdoor)'!$AS$24:$AS$262</c:f>
              <c:numCache>
                <c:formatCode>General</c:formatCode>
                <c:ptCount val="239"/>
              </c:numCache>
            </c:numRef>
          </c:yVal>
          <c:smooth val="1"/>
          <c:extLst>
            <c:ext xmlns:c16="http://schemas.microsoft.com/office/drawing/2014/chart" uri="{C3380CC4-5D6E-409C-BE32-E72D297353CC}">
              <c16:uniqueId val="{00000016-9CBD-4194-A592-D60D92C5EA66}"/>
            </c:ext>
          </c:extLst>
        </c:ser>
        <c:ser>
          <c:idx val="23"/>
          <c:order val="23"/>
          <c:tx>
            <c:strRef>
              <c:f>'Curves (Outdoor)'!$AU$4:$AV$4</c:f>
              <c:strCache>
                <c:ptCount val="1"/>
                <c:pt idx="0">
                  <c:v>2,12</c:v>
                </c:pt>
              </c:strCache>
            </c:strRef>
          </c:tx>
          <c:marker>
            <c:symbol val="none"/>
          </c:marker>
          <c:xVal>
            <c:numRef>
              <c:f>'Curves (Outdoor)'!$AV$24:$AV$261</c:f>
              <c:numCache>
                <c:formatCode>General</c:formatCode>
                <c:ptCount val="238"/>
              </c:numCache>
            </c:numRef>
          </c:xVal>
          <c:yVal>
            <c:numRef>
              <c:f>'Curves (Outdoor)'!$AU$24:$AU$261</c:f>
              <c:numCache>
                <c:formatCode>General</c:formatCode>
                <c:ptCount val="238"/>
              </c:numCache>
            </c:numRef>
          </c:yVal>
          <c:smooth val="1"/>
          <c:extLst>
            <c:ext xmlns:c16="http://schemas.microsoft.com/office/drawing/2014/chart" uri="{C3380CC4-5D6E-409C-BE32-E72D297353CC}">
              <c16:uniqueId val="{00000017-9CBD-4194-A592-D60D92C5EA66}"/>
            </c:ext>
          </c:extLst>
        </c:ser>
        <c:ser>
          <c:idx val="24"/>
          <c:order val="24"/>
          <c:tx>
            <c:strRef>
              <c:f>'Curves (Outdoor)'!$AW$4:$AX$4</c:f>
              <c:strCache>
                <c:ptCount val="1"/>
                <c:pt idx="0">
                  <c:v>3,1</c:v>
                </c:pt>
              </c:strCache>
            </c:strRef>
          </c:tx>
          <c:marker>
            <c:symbol val="none"/>
          </c:marker>
          <c:xVal>
            <c:numRef>
              <c:f>'Curves (Outdoor)'!$AX$24:$AX$261</c:f>
              <c:numCache>
                <c:formatCode>General</c:formatCode>
                <c:ptCount val="238"/>
                <c:pt idx="1">
                  <c:v>1.8772190000000001E-3</c:v>
                </c:pt>
                <c:pt idx="2">
                  <c:v>0.13140532699999999</c:v>
                </c:pt>
                <c:pt idx="3">
                  <c:v>0.26281065300000001</c:v>
                </c:pt>
                <c:pt idx="4">
                  <c:v>0.39421598000000002</c:v>
                </c:pt>
                <c:pt idx="5">
                  <c:v>0.52562130600000001</c:v>
                </c:pt>
                <c:pt idx="6">
                  <c:v>0.65702663299999997</c:v>
                </c:pt>
                <c:pt idx="7">
                  <c:v>0.78843195899999996</c:v>
                </c:pt>
                <c:pt idx="8">
                  <c:v>0.91983728600000003</c:v>
                </c:pt>
                <c:pt idx="9">
                  <c:v>1.051242612</c:v>
                </c:pt>
                <c:pt idx="10">
                  <c:v>1.182647939</c:v>
                </c:pt>
                <c:pt idx="11">
                  <c:v>1.3159304839999999</c:v>
                </c:pt>
                <c:pt idx="12">
                  <c:v>1.4473358110000001</c:v>
                </c:pt>
                <c:pt idx="13">
                  <c:v>1.578741137</c:v>
                </c:pt>
                <c:pt idx="14">
                  <c:v>1.7101464639999999</c:v>
                </c:pt>
                <c:pt idx="15">
                  <c:v>1.84155179</c:v>
                </c:pt>
                <c:pt idx="16">
                  <c:v>1.9710798979999999</c:v>
                </c:pt>
                <c:pt idx="17">
                  <c:v>2.1024852250000001</c:v>
                </c:pt>
                <c:pt idx="18">
                  <c:v>2.233890551</c:v>
                </c:pt>
                <c:pt idx="19">
                  <c:v>2.365295878</c:v>
                </c:pt>
                <c:pt idx="20">
                  <c:v>2.4967012039999998</c:v>
                </c:pt>
                <c:pt idx="21">
                  <c:v>2.6299837500000001</c:v>
                </c:pt>
                <c:pt idx="22">
                  <c:v>2.7613890759999999</c:v>
                </c:pt>
                <c:pt idx="23">
                  <c:v>2.8927944029999999</c:v>
                </c:pt>
                <c:pt idx="24">
                  <c:v>3.026076948</c:v>
                </c:pt>
                <c:pt idx="25">
                  <c:v>3.157482275</c:v>
                </c:pt>
                <c:pt idx="26">
                  <c:v>3.2888876009999999</c:v>
                </c:pt>
                <c:pt idx="27">
                  <c:v>3.4202929279999998</c:v>
                </c:pt>
                <c:pt idx="28">
                  <c:v>3.5516982540000002</c:v>
                </c:pt>
                <c:pt idx="29">
                  <c:v>3.6849807999999999</c:v>
                </c:pt>
                <c:pt idx="30">
                  <c:v>3.8163861259999998</c:v>
                </c:pt>
                <c:pt idx="31">
                  <c:v>3.9477914529999998</c:v>
                </c:pt>
                <c:pt idx="32">
                  <c:v>4.0791967800000002</c:v>
                </c:pt>
                <c:pt idx="33">
                  <c:v>4.2106021059999996</c:v>
                </c:pt>
                <c:pt idx="34">
                  <c:v>4.3438846519999998</c:v>
                </c:pt>
                <c:pt idx="35">
                  <c:v>4.4752899780000002</c:v>
                </c:pt>
                <c:pt idx="36">
                  <c:v>4.6066953049999997</c:v>
                </c:pt>
                <c:pt idx="37">
                  <c:v>4.738100631</c:v>
                </c:pt>
                <c:pt idx="38">
                  <c:v>4.8695059580000004</c:v>
                </c:pt>
                <c:pt idx="39">
                  <c:v>5.0009112839999998</c:v>
                </c:pt>
                <c:pt idx="40">
                  <c:v>5.1341938300000001</c:v>
                </c:pt>
                <c:pt idx="41">
                  <c:v>5.2655991560000004</c:v>
                </c:pt>
                <c:pt idx="42">
                  <c:v>5.3970044829999999</c:v>
                </c:pt>
                <c:pt idx="43">
                  <c:v>5.530287028</c:v>
                </c:pt>
                <c:pt idx="44">
                  <c:v>5.6616923549999996</c:v>
                </c:pt>
                <c:pt idx="45">
                  <c:v>5.7912204620000001</c:v>
                </c:pt>
                <c:pt idx="46">
                  <c:v>5.9226257889999996</c:v>
                </c:pt>
                <c:pt idx="47">
                  <c:v>6.0540311149999999</c:v>
                </c:pt>
                <c:pt idx="48">
                  <c:v>6.1854364420000003</c:v>
                </c:pt>
                <c:pt idx="49">
                  <c:v>6.3168417689999998</c:v>
                </c:pt>
                <c:pt idx="50">
                  <c:v>6.4482470950000002</c:v>
                </c:pt>
                <c:pt idx="51">
                  <c:v>6.5796524219999997</c:v>
                </c:pt>
                <c:pt idx="52">
                  <c:v>6.711057748</c:v>
                </c:pt>
                <c:pt idx="53">
                  <c:v>6.8424630750000004</c:v>
                </c:pt>
                <c:pt idx="54">
                  <c:v>6.9738684009999998</c:v>
                </c:pt>
                <c:pt idx="55">
                  <c:v>7.1071509470000001</c:v>
                </c:pt>
                <c:pt idx="56">
                  <c:v>7.2385562730000004</c:v>
                </c:pt>
                <c:pt idx="57">
                  <c:v>7.3699615999999999</c:v>
                </c:pt>
                <c:pt idx="58">
                  <c:v>7.5013669260000002</c:v>
                </c:pt>
                <c:pt idx="59">
                  <c:v>7.6327722529999997</c:v>
                </c:pt>
                <c:pt idx="60">
                  <c:v>7.7660547979999999</c:v>
                </c:pt>
                <c:pt idx="61">
                  <c:v>7.8974601250000003</c:v>
                </c:pt>
                <c:pt idx="62">
                  <c:v>8.0288654509999997</c:v>
                </c:pt>
                <c:pt idx="63">
                  <c:v>8.1602707779999992</c:v>
                </c:pt>
                <c:pt idx="64">
                  <c:v>8.2916761050000005</c:v>
                </c:pt>
                <c:pt idx="65">
                  <c:v>8.423081431</c:v>
                </c:pt>
                <c:pt idx="66">
                  <c:v>8.5544867579999995</c:v>
                </c:pt>
                <c:pt idx="67">
                  <c:v>8.6858920840000007</c:v>
                </c:pt>
                <c:pt idx="68">
                  <c:v>8.8154201919999995</c:v>
                </c:pt>
                <c:pt idx="69">
                  <c:v>8.9468255180000007</c:v>
                </c:pt>
                <c:pt idx="70">
                  <c:v>9.0782308450000002</c:v>
                </c:pt>
                <c:pt idx="71">
                  <c:v>9.2096361709999996</c:v>
                </c:pt>
                <c:pt idx="72">
                  <c:v>9.3410414979999992</c:v>
                </c:pt>
                <c:pt idx="73">
                  <c:v>9.4724468240000004</c:v>
                </c:pt>
                <c:pt idx="74">
                  <c:v>9.6057293700000006</c:v>
                </c:pt>
                <c:pt idx="75">
                  <c:v>9.7352574769999993</c:v>
                </c:pt>
                <c:pt idx="76">
                  <c:v>9.8666628040000006</c:v>
                </c:pt>
                <c:pt idx="77">
                  <c:v>9.9980681310000001</c:v>
                </c:pt>
                <c:pt idx="78">
                  <c:v>10.12947346</c:v>
                </c:pt>
                <c:pt idx="79">
                  <c:v>10.260878780000001</c:v>
                </c:pt>
                <c:pt idx="80">
                  <c:v>10.39228411</c:v>
                </c:pt>
                <c:pt idx="81">
                  <c:v>10.52368944</c:v>
                </c:pt>
                <c:pt idx="82">
                  <c:v>10.65321754</c:v>
                </c:pt>
                <c:pt idx="83">
                  <c:v>10.78462287</c:v>
                </c:pt>
                <c:pt idx="84">
                  <c:v>10.9160282</c:v>
                </c:pt>
                <c:pt idx="85">
                  <c:v>11.04743352</c:v>
                </c:pt>
                <c:pt idx="86">
                  <c:v>11.17883885</c:v>
                </c:pt>
                <c:pt idx="87">
                  <c:v>11.31024418</c:v>
                </c:pt>
                <c:pt idx="88">
                  <c:v>11.4416495</c:v>
                </c:pt>
                <c:pt idx="89">
                  <c:v>11.57305483</c:v>
                </c:pt>
                <c:pt idx="90">
                  <c:v>11.702582939999999</c:v>
                </c:pt>
                <c:pt idx="91">
                  <c:v>11.83398826</c:v>
                </c:pt>
                <c:pt idx="92">
                  <c:v>11.96539359</c:v>
                </c:pt>
                <c:pt idx="93">
                  <c:v>12.096798919999999</c:v>
                </c:pt>
                <c:pt idx="94">
                  <c:v>12.22820424</c:v>
                </c:pt>
                <c:pt idx="95">
                  <c:v>12.35960957</c:v>
                </c:pt>
                <c:pt idx="96">
                  <c:v>12.4910149</c:v>
                </c:pt>
                <c:pt idx="97">
                  <c:v>12.620543</c:v>
                </c:pt>
                <c:pt idx="98">
                  <c:v>12.751948329999999</c:v>
                </c:pt>
                <c:pt idx="99">
                  <c:v>12.883353659999999</c:v>
                </c:pt>
                <c:pt idx="100">
                  <c:v>13.01288177</c:v>
                </c:pt>
                <c:pt idx="101">
                  <c:v>13.144287090000001</c:v>
                </c:pt>
                <c:pt idx="102">
                  <c:v>13.27569242</c:v>
                </c:pt>
                <c:pt idx="103">
                  <c:v>13.405220529999999</c:v>
                </c:pt>
                <c:pt idx="104">
                  <c:v>13.53662585</c:v>
                </c:pt>
                <c:pt idx="105">
                  <c:v>13.666153960000001</c:v>
                </c:pt>
                <c:pt idx="106">
                  <c:v>13.79568207</c:v>
                </c:pt>
                <c:pt idx="107">
                  <c:v>13.927087390000001</c:v>
                </c:pt>
                <c:pt idx="108">
                  <c:v>14.056615499999999</c:v>
                </c:pt>
                <c:pt idx="109">
                  <c:v>14.18614361</c:v>
                </c:pt>
                <c:pt idx="110">
                  <c:v>14.315671719999999</c:v>
                </c:pt>
                <c:pt idx="111">
                  <c:v>14.445199819999999</c:v>
                </c:pt>
                <c:pt idx="112">
                  <c:v>14.587868459999999</c:v>
                </c:pt>
                <c:pt idx="113">
                  <c:v>14.71739657</c:v>
                </c:pt>
                <c:pt idx="114">
                  <c:v>14.86006521</c:v>
                </c:pt>
                <c:pt idx="115">
                  <c:v>15.004611069999999</c:v>
                </c:pt>
                <c:pt idx="116">
                  <c:v>15.14540249</c:v>
                </c:pt>
                <c:pt idx="117">
                  <c:v>15.288071130000001</c:v>
                </c:pt>
                <c:pt idx="118">
                  <c:v>15.42886255</c:v>
                </c:pt>
                <c:pt idx="119">
                  <c:v>15.56965398</c:v>
                </c:pt>
                <c:pt idx="120">
                  <c:v>15.70856818</c:v>
                </c:pt>
                <c:pt idx="121">
                  <c:v>15.847482380000001</c:v>
                </c:pt>
                <c:pt idx="122">
                  <c:v>15.98451936</c:v>
                </c:pt>
                <c:pt idx="123">
                  <c:v>16.121556349999999</c:v>
                </c:pt>
                <c:pt idx="124">
                  <c:v>16.254838889999998</c:v>
                </c:pt>
                <c:pt idx="125">
                  <c:v>16.388121439999999</c:v>
                </c:pt>
                <c:pt idx="126">
                  <c:v>16.521403979999999</c:v>
                </c:pt>
                <c:pt idx="127">
                  <c:v>16.652809309999999</c:v>
                </c:pt>
                <c:pt idx="128">
                  <c:v>16.782337420000001</c:v>
                </c:pt>
                <c:pt idx="129">
                  <c:v>16.92312884</c:v>
                </c:pt>
                <c:pt idx="130">
                  <c:v>17.06392026</c:v>
                </c:pt>
                <c:pt idx="131">
                  <c:v>17.202834459999998</c:v>
                </c:pt>
                <c:pt idx="132">
                  <c:v>17.33987145</c:v>
                </c:pt>
                <c:pt idx="133">
                  <c:v>17.47315399</c:v>
                </c:pt>
                <c:pt idx="134">
                  <c:v>17.60455932</c:v>
                </c:pt>
                <c:pt idx="135">
                  <c:v>17.745350739999999</c:v>
                </c:pt>
                <c:pt idx="136">
                  <c:v>17.882387720000001</c:v>
                </c:pt>
                <c:pt idx="137">
                  <c:v>18.017547489999998</c:v>
                </c:pt>
                <c:pt idx="138">
                  <c:v>18.148952810000001</c:v>
                </c:pt>
                <c:pt idx="139">
                  <c:v>18.27848092</c:v>
                </c:pt>
                <c:pt idx="140">
                  <c:v>18.415517900000001</c:v>
                </c:pt>
                <c:pt idx="141">
                  <c:v>18.548800450000002</c:v>
                </c:pt>
                <c:pt idx="142">
                  <c:v>18.678328560000001</c:v>
                </c:pt>
                <c:pt idx="143">
                  <c:v>18.813488320000001</c:v>
                </c:pt>
                <c:pt idx="144">
                  <c:v>18.94301643</c:v>
                </c:pt>
                <c:pt idx="145">
                  <c:v>19.078176190000001</c:v>
                </c:pt>
                <c:pt idx="146">
                  <c:v>19.2077043</c:v>
                </c:pt>
                <c:pt idx="147">
                  <c:v>19.34098685</c:v>
                </c:pt>
                <c:pt idx="148">
                  <c:v>19.476146610000001</c:v>
                </c:pt>
                <c:pt idx="149">
                  <c:v>19.611306379999998</c:v>
                </c:pt>
                <c:pt idx="150">
                  <c:v>19.74083448</c:v>
                </c:pt>
                <c:pt idx="151">
                  <c:v>19.87223981</c:v>
                </c:pt>
                <c:pt idx="152">
                  <c:v>20.00739957</c:v>
                </c:pt>
                <c:pt idx="153">
                  <c:v>20.1388049</c:v>
                </c:pt>
                <c:pt idx="154">
                  <c:v>20.268333009999999</c:v>
                </c:pt>
                <c:pt idx="155">
                  <c:v>20.397861120000002</c:v>
                </c:pt>
                <c:pt idx="156">
                  <c:v>20.52738922</c:v>
                </c:pt>
                <c:pt idx="157">
                  <c:v>20.65879455</c:v>
                </c:pt>
                <c:pt idx="158">
                  <c:v>20.790199879999999</c:v>
                </c:pt>
                <c:pt idx="159">
                  <c:v>20.921605199999998</c:v>
                </c:pt>
                <c:pt idx="160">
                  <c:v>21.051133310000001</c:v>
                </c:pt>
                <c:pt idx="161">
                  <c:v>21.18066142</c:v>
                </c:pt>
                <c:pt idx="162">
                  <c:v>21.310189529999999</c:v>
                </c:pt>
                <c:pt idx="163">
                  <c:v>21.439717630000001</c:v>
                </c:pt>
                <c:pt idx="164">
                  <c:v>21.56924574</c:v>
                </c:pt>
                <c:pt idx="165">
                  <c:v>21.698773849999998</c:v>
                </c:pt>
                <c:pt idx="166">
                  <c:v>21.828301960000001</c:v>
                </c:pt>
                <c:pt idx="167">
                  <c:v>21.957830059999999</c:v>
                </c:pt>
                <c:pt idx="168">
                  <c:v>22.087358170000002</c:v>
                </c:pt>
                <c:pt idx="169">
                  <c:v>22.216886280000001</c:v>
                </c:pt>
                <c:pt idx="170">
                  <c:v>22.34641439</c:v>
                </c:pt>
                <c:pt idx="171">
                  <c:v>22.475942490000001</c:v>
                </c:pt>
                <c:pt idx="172">
                  <c:v>22.6054706</c:v>
                </c:pt>
                <c:pt idx="173">
                  <c:v>22.734998709999999</c:v>
                </c:pt>
                <c:pt idx="174">
                  <c:v>22.864526819999998</c:v>
                </c:pt>
                <c:pt idx="175">
                  <c:v>22.994054930000001</c:v>
                </c:pt>
                <c:pt idx="176">
                  <c:v>23.123583029999999</c:v>
                </c:pt>
                <c:pt idx="177">
                  <c:v>23.253111140000001</c:v>
                </c:pt>
                <c:pt idx="178">
                  <c:v>23.38263925</c:v>
                </c:pt>
                <c:pt idx="179">
                  <c:v>23.512167359999999</c:v>
                </c:pt>
                <c:pt idx="180">
                  <c:v>23.641695460000001</c:v>
                </c:pt>
                <c:pt idx="181">
                  <c:v>23.77122357</c:v>
                </c:pt>
                <c:pt idx="182">
                  <c:v>23.900751679999999</c:v>
                </c:pt>
                <c:pt idx="183">
                  <c:v>24.030279790000002</c:v>
                </c:pt>
                <c:pt idx="184">
                  <c:v>24.15980789</c:v>
                </c:pt>
                <c:pt idx="185">
                  <c:v>24.289335999999999</c:v>
                </c:pt>
                <c:pt idx="186">
                  <c:v>24.418864110000001</c:v>
                </c:pt>
                <c:pt idx="187">
                  <c:v>24.54839222</c:v>
                </c:pt>
                <c:pt idx="188">
                  <c:v>24.677920319999998</c:v>
                </c:pt>
                <c:pt idx="189">
                  <c:v>24.807448430000001</c:v>
                </c:pt>
                <c:pt idx="190">
                  <c:v>24.93697654</c:v>
                </c:pt>
                <c:pt idx="191">
                  <c:v>25.066504649999999</c:v>
                </c:pt>
                <c:pt idx="192">
                  <c:v>25.196032750000001</c:v>
                </c:pt>
                <c:pt idx="193">
                  <c:v>25.32556086</c:v>
                </c:pt>
                <c:pt idx="194">
                  <c:v>25.455088969999998</c:v>
                </c:pt>
                <c:pt idx="195">
                  <c:v>25.584617080000001</c:v>
                </c:pt>
                <c:pt idx="196">
                  <c:v>25.714145179999999</c:v>
                </c:pt>
                <c:pt idx="197">
                  <c:v>25.843673290000002</c:v>
                </c:pt>
                <c:pt idx="198">
                  <c:v>25.973201400000001</c:v>
                </c:pt>
                <c:pt idx="199">
                  <c:v>26.10272951</c:v>
                </c:pt>
                <c:pt idx="200">
                  <c:v>26.232257610000001</c:v>
                </c:pt>
                <c:pt idx="201">
                  <c:v>26.36178572</c:v>
                </c:pt>
                <c:pt idx="202">
                  <c:v>26.491313829999999</c:v>
                </c:pt>
                <c:pt idx="203">
                  <c:v>26.620841939999998</c:v>
                </c:pt>
                <c:pt idx="204">
                  <c:v>26.750370050000001</c:v>
                </c:pt>
                <c:pt idx="205">
                  <c:v>26.879898149999999</c:v>
                </c:pt>
                <c:pt idx="206">
                  <c:v>27.009426260000001</c:v>
                </c:pt>
                <c:pt idx="207">
                  <c:v>27.13895437</c:v>
                </c:pt>
                <c:pt idx="208">
                  <c:v>27.268482479999999</c:v>
                </c:pt>
                <c:pt idx="209">
                  <c:v>27.398010580000001</c:v>
                </c:pt>
                <c:pt idx="210">
                  <c:v>27.52753869</c:v>
                </c:pt>
                <c:pt idx="211">
                  <c:v>27.657066799999999</c:v>
                </c:pt>
                <c:pt idx="212">
                  <c:v>27.786594910000002</c:v>
                </c:pt>
                <c:pt idx="213">
                  <c:v>27.91612301</c:v>
                </c:pt>
                <c:pt idx="214">
                  <c:v>28.045651119999999</c:v>
                </c:pt>
                <c:pt idx="215">
                  <c:v>28.175179230000001</c:v>
                </c:pt>
                <c:pt idx="216">
                  <c:v>28.30470734</c:v>
                </c:pt>
                <c:pt idx="217">
                  <c:v>28.434235439999998</c:v>
                </c:pt>
                <c:pt idx="218">
                  <c:v>28.563763550000001</c:v>
                </c:pt>
                <c:pt idx="219">
                  <c:v>28.69329166</c:v>
                </c:pt>
                <c:pt idx="220">
                  <c:v>28.822819769999999</c:v>
                </c:pt>
                <c:pt idx="221">
                  <c:v>28.952347870000001</c:v>
                </c:pt>
                <c:pt idx="222">
                  <c:v>29.08187598</c:v>
                </c:pt>
                <c:pt idx="223">
                  <c:v>29.211404089999998</c:v>
                </c:pt>
                <c:pt idx="224">
                  <c:v>29.340932200000001</c:v>
                </c:pt>
                <c:pt idx="225">
                  <c:v>29.470460299999999</c:v>
                </c:pt>
                <c:pt idx="226">
                  <c:v>29.599988410000002</c:v>
                </c:pt>
                <c:pt idx="227">
                  <c:v>29.729516520000001</c:v>
                </c:pt>
                <c:pt idx="228">
                  <c:v>29.85904463</c:v>
                </c:pt>
                <c:pt idx="229">
                  <c:v>29.988572730000001</c:v>
                </c:pt>
                <c:pt idx="230">
                  <c:v>30.11810084</c:v>
                </c:pt>
              </c:numCache>
            </c:numRef>
          </c:xVal>
          <c:yVal>
            <c:numRef>
              <c:f>'Curves (Outdoor)'!$AW$24:$AW$261</c:f>
              <c:numCache>
                <c:formatCode>General</c:formatCode>
                <c:ptCount val="238"/>
                <c:pt idx="1">
                  <c:v>9.4159046849999992</c:v>
                </c:pt>
                <c:pt idx="2">
                  <c:v>9.4159046849999992</c:v>
                </c:pt>
                <c:pt idx="3">
                  <c:v>9.4159046849999992</c:v>
                </c:pt>
                <c:pt idx="4">
                  <c:v>9.4152909910000009</c:v>
                </c:pt>
                <c:pt idx="5">
                  <c:v>9.4152909910000009</c:v>
                </c:pt>
                <c:pt idx="6">
                  <c:v>9.4146772970000008</c:v>
                </c:pt>
                <c:pt idx="7">
                  <c:v>9.4140636040000008</c:v>
                </c:pt>
                <c:pt idx="8">
                  <c:v>9.4134499100000006</c:v>
                </c:pt>
                <c:pt idx="9">
                  <c:v>9.4128362160000005</c:v>
                </c:pt>
                <c:pt idx="10">
                  <c:v>9.4122225220000004</c:v>
                </c:pt>
                <c:pt idx="11">
                  <c:v>9.4116088280000003</c:v>
                </c:pt>
                <c:pt idx="12">
                  <c:v>9.4116088280000003</c:v>
                </c:pt>
                <c:pt idx="13">
                  <c:v>9.4109951340000002</c:v>
                </c:pt>
                <c:pt idx="14">
                  <c:v>9.4103814410000002</c:v>
                </c:pt>
                <c:pt idx="15">
                  <c:v>9.4103814410000002</c:v>
                </c:pt>
                <c:pt idx="16">
                  <c:v>9.4097677470000001</c:v>
                </c:pt>
                <c:pt idx="17">
                  <c:v>9.409154053</c:v>
                </c:pt>
                <c:pt idx="18">
                  <c:v>9.4085403589999999</c:v>
                </c:pt>
                <c:pt idx="19">
                  <c:v>9.4079266649999997</c:v>
                </c:pt>
                <c:pt idx="20">
                  <c:v>9.4073129709999996</c:v>
                </c:pt>
                <c:pt idx="21">
                  <c:v>9.4073129709999996</c:v>
                </c:pt>
                <c:pt idx="22">
                  <c:v>9.4066992769999995</c:v>
                </c:pt>
                <c:pt idx="23">
                  <c:v>9.4060855839999995</c:v>
                </c:pt>
                <c:pt idx="24">
                  <c:v>9.4060855839999995</c:v>
                </c:pt>
                <c:pt idx="25">
                  <c:v>9.4054718899999994</c:v>
                </c:pt>
                <c:pt idx="26">
                  <c:v>9.4054718899999994</c:v>
                </c:pt>
                <c:pt idx="27">
                  <c:v>9.4048581959999993</c:v>
                </c:pt>
                <c:pt idx="28">
                  <c:v>9.4042445019999992</c:v>
                </c:pt>
                <c:pt idx="29">
                  <c:v>9.4036308080000008</c:v>
                </c:pt>
                <c:pt idx="30">
                  <c:v>9.4030171140000007</c:v>
                </c:pt>
                <c:pt idx="31">
                  <c:v>9.4024034210000007</c:v>
                </c:pt>
                <c:pt idx="32">
                  <c:v>9.4017897270000006</c:v>
                </c:pt>
                <c:pt idx="33">
                  <c:v>9.4005623390000004</c:v>
                </c:pt>
                <c:pt idx="34">
                  <c:v>9.3999486450000003</c:v>
                </c:pt>
                <c:pt idx="35">
                  <c:v>9.3987212570000001</c:v>
                </c:pt>
                <c:pt idx="36">
                  <c:v>9.398107564</c:v>
                </c:pt>
                <c:pt idx="37">
                  <c:v>9.3968801759999998</c:v>
                </c:pt>
                <c:pt idx="38">
                  <c:v>9.3956527879999996</c:v>
                </c:pt>
                <c:pt idx="39">
                  <c:v>9.3944254009999995</c:v>
                </c:pt>
                <c:pt idx="40">
                  <c:v>9.3931980129999992</c:v>
                </c:pt>
                <c:pt idx="41">
                  <c:v>9.3919706250000008</c:v>
                </c:pt>
                <c:pt idx="42">
                  <c:v>9.3907432370000006</c:v>
                </c:pt>
                <c:pt idx="43">
                  <c:v>9.3895158500000004</c:v>
                </c:pt>
                <c:pt idx="44">
                  <c:v>9.3882884620000002</c:v>
                </c:pt>
                <c:pt idx="45">
                  <c:v>9.387061074</c:v>
                </c:pt>
                <c:pt idx="46">
                  <c:v>9.3858336869999999</c:v>
                </c:pt>
                <c:pt idx="47">
                  <c:v>9.3846062989999997</c:v>
                </c:pt>
                <c:pt idx="48">
                  <c:v>9.3833789109999994</c:v>
                </c:pt>
                <c:pt idx="49">
                  <c:v>9.3827652169999993</c:v>
                </c:pt>
                <c:pt idx="50">
                  <c:v>9.3815378299999992</c:v>
                </c:pt>
                <c:pt idx="51">
                  <c:v>9.3803104420000007</c:v>
                </c:pt>
                <c:pt idx="52">
                  <c:v>9.3790830540000005</c:v>
                </c:pt>
                <c:pt idx="53">
                  <c:v>9.3784693610000005</c:v>
                </c:pt>
                <c:pt idx="54">
                  <c:v>9.3772419730000003</c:v>
                </c:pt>
                <c:pt idx="55">
                  <c:v>9.3766282790000002</c:v>
                </c:pt>
                <c:pt idx="56">
                  <c:v>9.375400891</c:v>
                </c:pt>
                <c:pt idx="57">
                  <c:v>9.3741735039999998</c:v>
                </c:pt>
                <c:pt idx="58">
                  <c:v>9.3735598099999997</c:v>
                </c:pt>
                <c:pt idx="59">
                  <c:v>9.3723324219999995</c:v>
                </c:pt>
                <c:pt idx="60">
                  <c:v>9.3717187279999994</c:v>
                </c:pt>
                <c:pt idx="61">
                  <c:v>9.3711050339999993</c:v>
                </c:pt>
                <c:pt idx="62">
                  <c:v>9.3704913409999993</c:v>
                </c:pt>
                <c:pt idx="63">
                  <c:v>9.3698776469999991</c:v>
                </c:pt>
                <c:pt idx="64">
                  <c:v>9.3692639530000008</c:v>
                </c:pt>
                <c:pt idx="65">
                  <c:v>9.3680365650000006</c:v>
                </c:pt>
                <c:pt idx="66">
                  <c:v>9.3674228710000005</c:v>
                </c:pt>
                <c:pt idx="67">
                  <c:v>9.3668091770000004</c:v>
                </c:pt>
                <c:pt idx="68">
                  <c:v>9.3661954840000003</c:v>
                </c:pt>
                <c:pt idx="69">
                  <c:v>9.3655817900000002</c:v>
                </c:pt>
                <c:pt idx="70">
                  <c:v>9.3649680960000001</c:v>
                </c:pt>
                <c:pt idx="71">
                  <c:v>9.364354402</c:v>
                </c:pt>
                <c:pt idx="72">
                  <c:v>9.3637407079999999</c:v>
                </c:pt>
                <c:pt idx="73">
                  <c:v>9.3631270139999998</c:v>
                </c:pt>
                <c:pt idx="74">
                  <c:v>9.3631270139999998</c:v>
                </c:pt>
                <c:pt idx="75">
                  <c:v>9.3625133209999998</c:v>
                </c:pt>
                <c:pt idx="76">
                  <c:v>9.3618996269999997</c:v>
                </c:pt>
                <c:pt idx="77">
                  <c:v>9.3612859329999996</c:v>
                </c:pt>
                <c:pt idx="78">
                  <c:v>9.3606722389999995</c:v>
                </c:pt>
                <c:pt idx="79">
                  <c:v>9.3600585449999993</c:v>
                </c:pt>
                <c:pt idx="80">
                  <c:v>9.3594448509999992</c:v>
                </c:pt>
                <c:pt idx="81">
                  <c:v>9.3588311569999991</c:v>
                </c:pt>
                <c:pt idx="82">
                  <c:v>9.3582174640000009</c:v>
                </c:pt>
                <c:pt idx="83">
                  <c:v>9.3582174640000009</c:v>
                </c:pt>
                <c:pt idx="84">
                  <c:v>9.3576037700000008</c:v>
                </c:pt>
                <c:pt idx="85">
                  <c:v>9.3569900760000007</c:v>
                </c:pt>
                <c:pt idx="86">
                  <c:v>9.3563763820000005</c:v>
                </c:pt>
                <c:pt idx="87">
                  <c:v>9.3557626880000004</c:v>
                </c:pt>
                <c:pt idx="88">
                  <c:v>9.3551489940000003</c:v>
                </c:pt>
                <c:pt idx="89">
                  <c:v>9.3539216070000002</c:v>
                </c:pt>
                <c:pt idx="90">
                  <c:v>9.3533079130000001</c:v>
                </c:pt>
                <c:pt idx="91">
                  <c:v>9.352694219</c:v>
                </c:pt>
                <c:pt idx="92">
                  <c:v>9.3514668309999998</c:v>
                </c:pt>
                <c:pt idx="93">
                  <c:v>9.3508531369999996</c:v>
                </c:pt>
                <c:pt idx="94">
                  <c:v>9.3496257499999995</c:v>
                </c:pt>
                <c:pt idx="95">
                  <c:v>9.3483983619999993</c:v>
                </c:pt>
                <c:pt idx="96">
                  <c:v>9.3471709740000009</c:v>
                </c:pt>
                <c:pt idx="97">
                  <c:v>9.3453298930000006</c:v>
                </c:pt>
                <c:pt idx="98">
                  <c:v>9.3441025050000004</c:v>
                </c:pt>
                <c:pt idx="99">
                  <c:v>9.3422614240000001</c:v>
                </c:pt>
                <c:pt idx="100">
                  <c:v>9.3404203419999998</c:v>
                </c:pt>
                <c:pt idx="101">
                  <c:v>9.3379655669999995</c:v>
                </c:pt>
                <c:pt idx="102">
                  <c:v>9.3355107910000008</c:v>
                </c:pt>
                <c:pt idx="103">
                  <c:v>9.3324423220000003</c:v>
                </c:pt>
                <c:pt idx="104">
                  <c:v>9.3287601589999998</c:v>
                </c:pt>
                <c:pt idx="105">
                  <c:v>9.3244643020000009</c:v>
                </c:pt>
                <c:pt idx="106">
                  <c:v>9.3195547510000001</c:v>
                </c:pt>
                <c:pt idx="107">
                  <c:v>9.3134178129999992</c:v>
                </c:pt>
                <c:pt idx="108">
                  <c:v>9.3060534869999998</c:v>
                </c:pt>
                <c:pt idx="109">
                  <c:v>9.2968480790000001</c:v>
                </c:pt>
                <c:pt idx="110">
                  <c:v>9.2870289770000003</c:v>
                </c:pt>
                <c:pt idx="111">
                  <c:v>9.2747551000000001</c:v>
                </c:pt>
                <c:pt idx="112">
                  <c:v>9.2600264479999996</c:v>
                </c:pt>
                <c:pt idx="113">
                  <c:v>9.2446841020000008</c:v>
                </c:pt>
                <c:pt idx="114">
                  <c:v>9.2256595929999996</c:v>
                </c:pt>
                <c:pt idx="115">
                  <c:v>9.2047940019999999</c:v>
                </c:pt>
                <c:pt idx="116">
                  <c:v>9.1814736359999998</c:v>
                </c:pt>
                <c:pt idx="117">
                  <c:v>9.1556984939999992</c:v>
                </c:pt>
                <c:pt idx="118">
                  <c:v>9.1274685770000001</c:v>
                </c:pt>
                <c:pt idx="119">
                  <c:v>9.0967838850000007</c:v>
                </c:pt>
                <c:pt idx="120">
                  <c:v>9.0630307230000007</c:v>
                </c:pt>
                <c:pt idx="121">
                  <c:v>9.0255953990000002</c:v>
                </c:pt>
                <c:pt idx="122">
                  <c:v>8.9850916049999991</c:v>
                </c:pt>
                <c:pt idx="123">
                  <c:v>8.9409056479999993</c:v>
                </c:pt>
                <c:pt idx="124">
                  <c:v>8.8930375280000007</c:v>
                </c:pt>
                <c:pt idx="125">
                  <c:v>8.8408735509999996</c:v>
                </c:pt>
                <c:pt idx="126">
                  <c:v>8.7850274109999997</c:v>
                </c:pt>
                <c:pt idx="127">
                  <c:v>8.7248854139999992</c:v>
                </c:pt>
                <c:pt idx="128">
                  <c:v>8.6604475599999997</c:v>
                </c:pt>
                <c:pt idx="129">
                  <c:v>8.5837358290000001</c:v>
                </c:pt>
                <c:pt idx="130">
                  <c:v>8.5015008539999997</c:v>
                </c:pt>
                <c:pt idx="131">
                  <c:v>8.4143563280000002</c:v>
                </c:pt>
                <c:pt idx="132">
                  <c:v>8.3216885569999999</c:v>
                </c:pt>
                <c:pt idx="133">
                  <c:v>8.2234975420000005</c:v>
                </c:pt>
                <c:pt idx="134">
                  <c:v>8.1197832820000002</c:v>
                </c:pt>
                <c:pt idx="135">
                  <c:v>8.0001129819999992</c:v>
                </c:pt>
                <c:pt idx="136">
                  <c:v>7.8743057429999999</c:v>
                </c:pt>
                <c:pt idx="137">
                  <c:v>7.7429752599999997</c:v>
                </c:pt>
                <c:pt idx="138">
                  <c:v>7.6067352259999996</c:v>
                </c:pt>
                <c:pt idx="139">
                  <c:v>7.4649719470000004</c:v>
                </c:pt>
                <c:pt idx="140">
                  <c:v>7.3060252410000004</c:v>
                </c:pt>
                <c:pt idx="141">
                  <c:v>7.1421689840000004</c:v>
                </c:pt>
                <c:pt idx="142">
                  <c:v>6.9740168699999998</c:v>
                </c:pt>
                <c:pt idx="143">
                  <c:v>6.7886813290000001</c:v>
                </c:pt>
                <c:pt idx="144">
                  <c:v>6.6002773179999998</c:v>
                </c:pt>
                <c:pt idx="145">
                  <c:v>6.3953035729999996</c:v>
                </c:pt>
                <c:pt idx="146">
                  <c:v>6.1891024410000002</c:v>
                </c:pt>
                <c:pt idx="147">
                  <c:v>5.9669452679999999</c:v>
                </c:pt>
                <c:pt idx="148">
                  <c:v>5.7312868310000002</c:v>
                </c:pt>
                <c:pt idx="149">
                  <c:v>5.4821271300000003</c:v>
                </c:pt>
                <c:pt idx="150">
                  <c:v>5.2366495909999999</c:v>
                </c:pt>
                <c:pt idx="151">
                  <c:v>4.9807392569999998</c:v>
                </c:pt>
                <c:pt idx="152">
                  <c:v>4.7039633329999999</c:v>
                </c:pt>
                <c:pt idx="153">
                  <c:v>4.4228915510000002</c:v>
                </c:pt>
                <c:pt idx="154">
                  <c:v>4.1393649940000001</c:v>
                </c:pt>
                <c:pt idx="155">
                  <c:v>3.8454056410000002</c:v>
                </c:pt>
                <c:pt idx="156">
                  <c:v>3.544081963</c:v>
                </c:pt>
                <c:pt idx="157">
                  <c:v>3.2304844070000001</c:v>
                </c:pt>
                <c:pt idx="158">
                  <c:v>2.9021582000000001</c:v>
                </c:pt>
                <c:pt idx="159">
                  <c:v>2.5707635230000001</c:v>
                </c:pt>
                <c:pt idx="160">
                  <c:v>2.2307771320000001</c:v>
                </c:pt>
                <c:pt idx="161">
                  <c:v>1.8920181279999999</c:v>
                </c:pt>
                <c:pt idx="162">
                  <c:v>1.5514180440000001</c:v>
                </c:pt>
                <c:pt idx="163">
                  <c:v>1.2126590399999999</c:v>
                </c:pt>
                <c:pt idx="164">
                  <c:v>0.87021787399999995</c:v>
                </c:pt>
                <c:pt idx="165">
                  <c:v>0.55293815599999996</c:v>
                </c:pt>
                <c:pt idx="166">
                  <c:v>0.357169819</c:v>
                </c:pt>
                <c:pt idx="167">
                  <c:v>0.33323575900000002</c:v>
                </c:pt>
                <c:pt idx="168">
                  <c:v>0.33200837100000002</c:v>
                </c:pt>
                <c:pt idx="169">
                  <c:v>0.33016728899999997</c:v>
                </c:pt>
                <c:pt idx="170">
                  <c:v>0.32893990200000001</c:v>
                </c:pt>
                <c:pt idx="171">
                  <c:v>0.329553596</c:v>
                </c:pt>
                <c:pt idx="172">
                  <c:v>0.32771251400000001</c:v>
                </c:pt>
                <c:pt idx="173">
                  <c:v>0.32648512600000001</c:v>
                </c:pt>
                <c:pt idx="174">
                  <c:v>0.32771251400000001</c:v>
                </c:pt>
                <c:pt idx="175">
                  <c:v>0.32587143200000002</c:v>
                </c:pt>
                <c:pt idx="176">
                  <c:v>0.32403035099999999</c:v>
                </c:pt>
                <c:pt idx="177">
                  <c:v>0.32587143200000002</c:v>
                </c:pt>
                <c:pt idx="178">
                  <c:v>0.32464404499999999</c:v>
                </c:pt>
                <c:pt idx="179">
                  <c:v>0.322802963</c:v>
                </c:pt>
                <c:pt idx="180">
                  <c:v>0.32403035099999999</c:v>
                </c:pt>
                <c:pt idx="181">
                  <c:v>0.32157557599999997</c:v>
                </c:pt>
                <c:pt idx="182">
                  <c:v>0.322189269</c:v>
                </c:pt>
                <c:pt idx="183">
                  <c:v>0.322189269</c:v>
                </c:pt>
                <c:pt idx="184">
                  <c:v>0.31912079999999998</c:v>
                </c:pt>
                <c:pt idx="185">
                  <c:v>0.32034818799999998</c:v>
                </c:pt>
                <c:pt idx="186">
                  <c:v>0.31912079999999998</c:v>
                </c:pt>
                <c:pt idx="187">
                  <c:v>0.31789341199999999</c:v>
                </c:pt>
                <c:pt idx="188">
                  <c:v>0.31912079999999998</c:v>
                </c:pt>
                <c:pt idx="189">
                  <c:v>0.31727971900000002</c:v>
                </c:pt>
                <c:pt idx="190">
                  <c:v>0.31605233100000002</c:v>
                </c:pt>
                <c:pt idx="191">
                  <c:v>0.31789341199999999</c:v>
                </c:pt>
                <c:pt idx="192">
                  <c:v>0.31482494300000002</c:v>
                </c:pt>
                <c:pt idx="193">
                  <c:v>0.31543863700000002</c:v>
                </c:pt>
                <c:pt idx="194">
                  <c:v>0.31605233100000002</c:v>
                </c:pt>
                <c:pt idx="195">
                  <c:v>0.313597556</c:v>
                </c:pt>
                <c:pt idx="196">
                  <c:v>0.31482494300000002</c:v>
                </c:pt>
                <c:pt idx="197">
                  <c:v>0.31543863700000002</c:v>
                </c:pt>
                <c:pt idx="198">
                  <c:v>0.312370168</c:v>
                </c:pt>
                <c:pt idx="199">
                  <c:v>0.313597556</c:v>
                </c:pt>
                <c:pt idx="200">
                  <c:v>0.312370168</c:v>
                </c:pt>
                <c:pt idx="201">
                  <c:v>0.31175647400000001</c:v>
                </c:pt>
                <c:pt idx="202">
                  <c:v>0.313597556</c:v>
                </c:pt>
                <c:pt idx="203">
                  <c:v>0.31175647400000001</c:v>
                </c:pt>
                <c:pt idx="204">
                  <c:v>0.31052908600000001</c:v>
                </c:pt>
                <c:pt idx="205">
                  <c:v>0.312370168</c:v>
                </c:pt>
                <c:pt idx="206">
                  <c:v>0.31052908600000001</c:v>
                </c:pt>
                <c:pt idx="207">
                  <c:v>0.31052908600000001</c:v>
                </c:pt>
                <c:pt idx="208">
                  <c:v>0.30991539200000001</c:v>
                </c:pt>
                <c:pt idx="209">
                  <c:v>0.30868800499999999</c:v>
                </c:pt>
                <c:pt idx="210">
                  <c:v>0.30930169899999999</c:v>
                </c:pt>
                <c:pt idx="211">
                  <c:v>0.30991539200000001</c:v>
                </c:pt>
                <c:pt idx="212">
                  <c:v>0.30807431099999999</c:v>
                </c:pt>
                <c:pt idx="213">
                  <c:v>0.30930169899999999</c:v>
                </c:pt>
                <c:pt idx="214">
                  <c:v>0.30868800499999999</c:v>
                </c:pt>
                <c:pt idx="215">
                  <c:v>0.30746061699999999</c:v>
                </c:pt>
                <c:pt idx="216">
                  <c:v>0.30868800499999999</c:v>
                </c:pt>
                <c:pt idx="217">
                  <c:v>0.30930169899999999</c:v>
                </c:pt>
                <c:pt idx="218">
                  <c:v>0.30684692299999999</c:v>
                </c:pt>
                <c:pt idx="219">
                  <c:v>0.30868800499999999</c:v>
                </c:pt>
                <c:pt idx="220">
                  <c:v>0.30684692299999999</c:v>
                </c:pt>
                <c:pt idx="221">
                  <c:v>0.306233229</c:v>
                </c:pt>
                <c:pt idx="222">
                  <c:v>0.30807431099999999</c:v>
                </c:pt>
                <c:pt idx="223">
                  <c:v>0.30746061699999999</c:v>
                </c:pt>
                <c:pt idx="224">
                  <c:v>0.30561953600000002</c:v>
                </c:pt>
                <c:pt idx="225">
                  <c:v>0.30807431099999999</c:v>
                </c:pt>
                <c:pt idx="226">
                  <c:v>0.30561953600000002</c:v>
                </c:pt>
                <c:pt idx="227">
                  <c:v>0.30500584200000003</c:v>
                </c:pt>
                <c:pt idx="228">
                  <c:v>0.30746061699999999</c:v>
                </c:pt>
                <c:pt idx="229">
                  <c:v>0.30561953600000002</c:v>
                </c:pt>
                <c:pt idx="230">
                  <c:v>0.30439214799999997</c:v>
                </c:pt>
              </c:numCache>
            </c:numRef>
          </c:yVal>
          <c:smooth val="1"/>
          <c:extLst>
            <c:ext xmlns:c16="http://schemas.microsoft.com/office/drawing/2014/chart" uri="{C3380CC4-5D6E-409C-BE32-E72D297353CC}">
              <c16:uniqueId val="{00000018-9CBD-4194-A592-D60D92C5EA66}"/>
            </c:ext>
          </c:extLst>
        </c:ser>
        <c:ser>
          <c:idx val="25"/>
          <c:order val="25"/>
          <c:tx>
            <c:strRef>
              <c:f>'Curves (Outdoor)'!$AY$4:$AZ$4</c:f>
              <c:strCache>
                <c:ptCount val="1"/>
                <c:pt idx="0">
                  <c:v>3,2</c:v>
                </c:pt>
              </c:strCache>
            </c:strRef>
          </c:tx>
          <c:marker>
            <c:symbol val="none"/>
          </c:marker>
          <c:xVal>
            <c:numRef>
              <c:f>'Curves (Outdoor)'!$AZ$24:$AZ$261</c:f>
              <c:numCache>
                <c:formatCode>General</c:formatCode>
                <c:ptCount val="238"/>
                <c:pt idx="1">
                  <c:v>3.7544380000000001E-3</c:v>
                </c:pt>
                <c:pt idx="2">
                  <c:v>0.13515976399999999</c:v>
                </c:pt>
                <c:pt idx="3">
                  <c:v>0.26468787199999999</c:v>
                </c:pt>
                <c:pt idx="4">
                  <c:v>0.39609319900000001</c:v>
                </c:pt>
                <c:pt idx="5">
                  <c:v>0.52749852500000005</c:v>
                </c:pt>
                <c:pt idx="6">
                  <c:v>0.65702663299999997</c:v>
                </c:pt>
                <c:pt idx="7">
                  <c:v>0.78843195899999996</c:v>
                </c:pt>
                <c:pt idx="8">
                  <c:v>0.91983728600000003</c:v>
                </c:pt>
                <c:pt idx="9">
                  <c:v>1.051242612</c:v>
                </c:pt>
                <c:pt idx="10">
                  <c:v>1.182647939</c:v>
                </c:pt>
                <c:pt idx="11">
                  <c:v>1.3140532650000001</c:v>
                </c:pt>
                <c:pt idx="12">
                  <c:v>1.445458592</c:v>
                </c:pt>
                <c:pt idx="13">
                  <c:v>1.5768639179999999</c:v>
                </c:pt>
                <c:pt idx="14">
                  <c:v>1.7063920260000001</c:v>
                </c:pt>
                <c:pt idx="15">
                  <c:v>1.837797353</c:v>
                </c:pt>
                <c:pt idx="16">
                  <c:v>1.9692026789999999</c:v>
                </c:pt>
                <c:pt idx="17">
                  <c:v>2.1006080059999999</c:v>
                </c:pt>
                <c:pt idx="18">
                  <c:v>2.2320133320000002</c:v>
                </c:pt>
                <c:pt idx="19">
                  <c:v>2.3634186590000001</c:v>
                </c:pt>
                <c:pt idx="20">
                  <c:v>2.494823985</c:v>
                </c:pt>
                <c:pt idx="21">
                  <c:v>2.626229312</c:v>
                </c:pt>
                <c:pt idx="22">
                  <c:v>2.7576346379999999</c:v>
                </c:pt>
                <c:pt idx="23">
                  <c:v>2.8890399649999998</c:v>
                </c:pt>
                <c:pt idx="24">
                  <c:v>3.0204452910000001</c:v>
                </c:pt>
                <c:pt idx="25">
                  <c:v>3.1537278369999999</c:v>
                </c:pt>
                <c:pt idx="26">
                  <c:v>3.283255944</c:v>
                </c:pt>
                <c:pt idx="27">
                  <c:v>3.4146612709999999</c:v>
                </c:pt>
                <c:pt idx="28">
                  <c:v>3.5460665979999999</c:v>
                </c:pt>
                <c:pt idx="29">
                  <c:v>3.679349143</c:v>
                </c:pt>
                <c:pt idx="30">
                  <c:v>3.81075447</c:v>
                </c:pt>
                <c:pt idx="31">
                  <c:v>3.9421597959999999</c:v>
                </c:pt>
                <c:pt idx="32">
                  <c:v>4.0735651229999998</c:v>
                </c:pt>
                <c:pt idx="33">
                  <c:v>4.2049704490000002</c:v>
                </c:pt>
                <c:pt idx="34">
                  <c:v>4.3363757759999997</c:v>
                </c:pt>
                <c:pt idx="35">
                  <c:v>4.467781102</c:v>
                </c:pt>
                <c:pt idx="36">
                  <c:v>4.5991864290000004</c:v>
                </c:pt>
                <c:pt idx="37">
                  <c:v>4.7305917549999998</c:v>
                </c:pt>
                <c:pt idx="38">
                  <c:v>4.8619970820000002</c:v>
                </c:pt>
                <c:pt idx="39">
                  <c:v>4.9934024079999997</c:v>
                </c:pt>
                <c:pt idx="40">
                  <c:v>5.1248077350000001</c:v>
                </c:pt>
                <c:pt idx="41">
                  <c:v>5.2562130619999996</c:v>
                </c:pt>
                <c:pt idx="42">
                  <c:v>5.3894956069999997</c:v>
                </c:pt>
                <c:pt idx="43">
                  <c:v>5.5190237150000003</c:v>
                </c:pt>
                <c:pt idx="44">
                  <c:v>5.6504290409999998</c:v>
                </c:pt>
                <c:pt idx="45">
                  <c:v>5.783711587</c:v>
                </c:pt>
                <c:pt idx="46">
                  <c:v>5.9151169130000003</c:v>
                </c:pt>
                <c:pt idx="47">
                  <c:v>6.0465222399999998</c:v>
                </c:pt>
                <c:pt idx="48">
                  <c:v>6.1779275660000001</c:v>
                </c:pt>
                <c:pt idx="49">
                  <c:v>6.3093328929999997</c:v>
                </c:pt>
                <c:pt idx="50">
                  <c:v>6.440738219</c:v>
                </c:pt>
                <c:pt idx="51">
                  <c:v>6.5721435460000004</c:v>
                </c:pt>
                <c:pt idx="52">
                  <c:v>6.7035488719999998</c:v>
                </c:pt>
                <c:pt idx="53">
                  <c:v>6.8349541990000002</c:v>
                </c:pt>
                <c:pt idx="54">
                  <c:v>6.9663595249999997</c:v>
                </c:pt>
                <c:pt idx="55">
                  <c:v>7.0977648520000001</c:v>
                </c:pt>
                <c:pt idx="56">
                  <c:v>7.2291701789999996</c:v>
                </c:pt>
                <c:pt idx="57">
                  <c:v>7.3605755049999999</c:v>
                </c:pt>
                <c:pt idx="58">
                  <c:v>7.4919808320000003</c:v>
                </c:pt>
                <c:pt idx="59">
                  <c:v>7.6233861579999997</c:v>
                </c:pt>
                <c:pt idx="60">
                  <c:v>7.7547914850000002</c:v>
                </c:pt>
                <c:pt idx="61">
                  <c:v>7.8843195919999998</c:v>
                </c:pt>
                <c:pt idx="62">
                  <c:v>8.0157249190000002</c:v>
                </c:pt>
                <c:pt idx="63">
                  <c:v>8.1471302449999996</c:v>
                </c:pt>
                <c:pt idx="64">
                  <c:v>8.2785355719999991</c:v>
                </c:pt>
                <c:pt idx="65">
                  <c:v>8.4099408980000003</c:v>
                </c:pt>
                <c:pt idx="66">
                  <c:v>8.5413462249999998</c:v>
                </c:pt>
                <c:pt idx="67">
                  <c:v>8.67462877</c:v>
                </c:pt>
                <c:pt idx="68">
                  <c:v>8.8041568780000006</c:v>
                </c:pt>
                <c:pt idx="69">
                  <c:v>8.9355622050000001</c:v>
                </c:pt>
                <c:pt idx="70">
                  <c:v>9.0669675309999995</c:v>
                </c:pt>
                <c:pt idx="71">
                  <c:v>9.1983728580000008</c:v>
                </c:pt>
                <c:pt idx="72">
                  <c:v>9.3297781840000003</c:v>
                </c:pt>
                <c:pt idx="73">
                  <c:v>9.4611835109999998</c:v>
                </c:pt>
                <c:pt idx="74">
                  <c:v>9.5925888369999992</c:v>
                </c:pt>
                <c:pt idx="75">
                  <c:v>9.7239941640000005</c:v>
                </c:pt>
                <c:pt idx="76">
                  <c:v>9.8553994899999999</c:v>
                </c:pt>
                <c:pt idx="77">
                  <c:v>9.9868048169999994</c:v>
                </c:pt>
                <c:pt idx="78">
                  <c:v>10.11821014</c:v>
                </c:pt>
                <c:pt idx="79">
                  <c:v>10.247738249999999</c:v>
                </c:pt>
                <c:pt idx="80">
                  <c:v>10.379143579999999</c:v>
                </c:pt>
                <c:pt idx="81">
                  <c:v>10.5105489</c:v>
                </c:pt>
                <c:pt idx="82">
                  <c:v>10.64195423</c:v>
                </c:pt>
                <c:pt idx="83">
                  <c:v>10.773359559999999</c:v>
                </c:pt>
                <c:pt idx="84">
                  <c:v>10.902887659999999</c:v>
                </c:pt>
                <c:pt idx="85">
                  <c:v>11.034292990000001</c:v>
                </c:pt>
                <c:pt idx="86">
                  <c:v>11.165698320000001</c:v>
                </c:pt>
                <c:pt idx="87">
                  <c:v>11.29710364</c:v>
                </c:pt>
                <c:pt idx="88">
                  <c:v>11.428508969999999</c:v>
                </c:pt>
                <c:pt idx="89">
                  <c:v>11.55803708</c:v>
                </c:pt>
                <c:pt idx="90">
                  <c:v>11.68944241</c:v>
                </c:pt>
                <c:pt idx="91">
                  <c:v>11.820847730000001</c:v>
                </c:pt>
                <c:pt idx="92">
                  <c:v>11.95225306</c:v>
                </c:pt>
                <c:pt idx="93">
                  <c:v>12.083658379999999</c:v>
                </c:pt>
                <c:pt idx="94">
                  <c:v>12.21318649</c:v>
                </c:pt>
                <c:pt idx="95">
                  <c:v>12.34459182</c:v>
                </c:pt>
                <c:pt idx="96">
                  <c:v>12.47599715</c:v>
                </c:pt>
                <c:pt idx="97">
                  <c:v>12.60740247</c:v>
                </c:pt>
                <c:pt idx="98">
                  <c:v>12.7388078</c:v>
                </c:pt>
                <c:pt idx="99">
                  <c:v>12.870213120000001</c:v>
                </c:pt>
                <c:pt idx="100">
                  <c:v>12.99974123</c:v>
                </c:pt>
                <c:pt idx="101">
                  <c:v>13.131146559999999</c:v>
                </c:pt>
                <c:pt idx="102">
                  <c:v>13.262551889999999</c:v>
                </c:pt>
                <c:pt idx="103">
                  <c:v>13.392079989999999</c:v>
                </c:pt>
                <c:pt idx="104">
                  <c:v>13.5216081</c:v>
                </c:pt>
                <c:pt idx="105">
                  <c:v>13.65301343</c:v>
                </c:pt>
                <c:pt idx="106">
                  <c:v>13.78254153</c:v>
                </c:pt>
                <c:pt idx="107">
                  <c:v>13.927087390000001</c:v>
                </c:pt>
                <c:pt idx="108">
                  <c:v>14.056615499999999</c:v>
                </c:pt>
                <c:pt idx="109">
                  <c:v>14.18614361</c:v>
                </c:pt>
                <c:pt idx="110">
                  <c:v>14.315671719999999</c:v>
                </c:pt>
                <c:pt idx="111">
                  <c:v>14.46021758</c:v>
                </c:pt>
                <c:pt idx="112">
                  <c:v>14.604763439999999</c:v>
                </c:pt>
                <c:pt idx="113">
                  <c:v>14.749309289999999</c:v>
                </c:pt>
                <c:pt idx="114">
                  <c:v>14.891977929999999</c:v>
                </c:pt>
                <c:pt idx="115">
                  <c:v>15.03464657</c:v>
                </c:pt>
                <c:pt idx="116">
                  <c:v>15.177315220000001</c:v>
                </c:pt>
                <c:pt idx="117">
                  <c:v>15.31810664</c:v>
                </c:pt>
                <c:pt idx="118">
                  <c:v>15.458898059999999</c:v>
                </c:pt>
                <c:pt idx="119">
                  <c:v>15.59968948</c:v>
                </c:pt>
                <c:pt idx="120">
                  <c:v>15.738603680000001</c:v>
                </c:pt>
                <c:pt idx="121">
                  <c:v>15.877517879999999</c:v>
                </c:pt>
                <c:pt idx="122">
                  <c:v>16.012677650000001</c:v>
                </c:pt>
                <c:pt idx="123">
                  <c:v>16.147837410000001</c:v>
                </c:pt>
                <c:pt idx="124">
                  <c:v>16.282997179999999</c:v>
                </c:pt>
                <c:pt idx="125">
                  <c:v>16.416279719999999</c:v>
                </c:pt>
                <c:pt idx="126">
                  <c:v>16.547685049999998</c:v>
                </c:pt>
                <c:pt idx="127">
                  <c:v>16.679090380000002</c:v>
                </c:pt>
                <c:pt idx="128">
                  <c:v>16.821759019999998</c:v>
                </c:pt>
                <c:pt idx="129">
                  <c:v>16.962550440000001</c:v>
                </c:pt>
                <c:pt idx="130">
                  <c:v>17.10334186</c:v>
                </c:pt>
                <c:pt idx="131">
                  <c:v>17.240378840000002</c:v>
                </c:pt>
                <c:pt idx="132">
                  <c:v>17.373661389999999</c:v>
                </c:pt>
                <c:pt idx="133">
                  <c:v>17.506943929999998</c:v>
                </c:pt>
                <c:pt idx="134">
                  <c:v>17.636472040000001</c:v>
                </c:pt>
                <c:pt idx="135">
                  <c:v>17.77726346</c:v>
                </c:pt>
                <c:pt idx="136">
                  <c:v>17.914300449999999</c:v>
                </c:pt>
                <c:pt idx="137">
                  <c:v>18.049460209999999</c:v>
                </c:pt>
                <c:pt idx="138">
                  <c:v>18.180865539999999</c:v>
                </c:pt>
                <c:pt idx="139">
                  <c:v>18.319779740000001</c:v>
                </c:pt>
                <c:pt idx="140">
                  <c:v>18.454939499999998</c:v>
                </c:pt>
                <c:pt idx="141">
                  <c:v>18.586344830000002</c:v>
                </c:pt>
                <c:pt idx="142">
                  <c:v>18.723381809999999</c:v>
                </c:pt>
                <c:pt idx="143">
                  <c:v>18.85666436</c:v>
                </c:pt>
                <c:pt idx="144">
                  <c:v>18.986192469999999</c:v>
                </c:pt>
                <c:pt idx="145">
                  <c:v>19.117597790000001</c:v>
                </c:pt>
                <c:pt idx="146">
                  <c:v>19.25463478</c:v>
                </c:pt>
                <c:pt idx="147">
                  <c:v>19.384162880000002</c:v>
                </c:pt>
                <c:pt idx="148">
                  <c:v>19.517445429999999</c:v>
                </c:pt>
                <c:pt idx="149">
                  <c:v>19.650727969999998</c:v>
                </c:pt>
                <c:pt idx="150">
                  <c:v>19.784010519999999</c:v>
                </c:pt>
                <c:pt idx="151">
                  <c:v>19.917293069999999</c:v>
                </c:pt>
                <c:pt idx="152">
                  <c:v>20.048698389999998</c:v>
                </c:pt>
                <c:pt idx="153">
                  <c:v>20.178226500000001</c:v>
                </c:pt>
                <c:pt idx="154">
                  <c:v>20.30775461</c:v>
                </c:pt>
                <c:pt idx="155">
                  <c:v>20.439159929999999</c:v>
                </c:pt>
                <c:pt idx="156">
                  <c:v>20.570565259999999</c:v>
                </c:pt>
                <c:pt idx="157">
                  <c:v>20.701970589999998</c:v>
                </c:pt>
                <c:pt idx="158">
                  <c:v>20.833375910000001</c:v>
                </c:pt>
                <c:pt idx="159">
                  <c:v>20.96290402</c:v>
                </c:pt>
                <c:pt idx="160">
                  <c:v>21.092432129999999</c:v>
                </c:pt>
                <c:pt idx="161">
                  <c:v>21.221960240000001</c:v>
                </c:pt>
                <c:pt idx="162">
                  <c:v>21.35148834</c:v>
                </c:pt>
                <c:pt idx="163">
                  <c:v>21.481016449999998</c:v>
                </c:pt>
                <c:pt idx="164">
                  <c:v>21.610544560000001</c:v>
                </c:pt>
                <c:pt idx="165">
                  <c:v>21.74007267</c:v>
                </c:pt>
                <c:pt idx="166">
                  <c:v>21.869600770000002</c:v>
                </c:pt>
                <c:pt idx="167">
                  <c:v>21.999128880000001</c:v>
                </c:pt>
                <c:pt idx="168">
                  <c:v>22.12865699</c:v>
                </c:pt>
                <c:pt idx="169">
                  <c:v>22.258185099999999</c:v>
                </c:pt>
                <c:pt idx="170">
                  <c:v>22.3877132</c:v>
                </c:pt>
                <c:pt idx="171">
                  <c:v>22.517241309999999</c:v>
                </c:pt>
                <c:pt idx="172">
                  <c:v>22.646769419999998</c:v>
                </c:pt>
                <c:pt idx="173">
                  <c:v>22.776297530000001</c:v>
                </c:pt>
                <c:pt idx="174">
                  <c:v>22.905825629999999</c:v>
                </c:pt>
                <c:pt idx="175">
                  <c:v>23.035353740000001</c:v>
                </c:pt>
                <c:pt idx="176">
                  <c:v>23.16488185</c:v>
                </c:pt>
                <c:pt idx="177">
                  <c:v>23.294409959999999</c:v>
                </c:pt>
                <c:pt idx="178">
                  <c:v>23.423938060000001</c:v>
                </c:pt>
                <c:pt idx="179">
                  <c:v>23.55346617</c:v>
                </c:pt>
                <c:pt idx="180">
                  <c:v>23.682994279999999</c:v>
                </c:pt>
                <c:pt idx="181">
                  <c:v>23.812522390000002</c:v>
                </c:pt>
                <c:pt idx="182">
                  <c:v>23.942050500000001</c:v>
                </c:pt>
                <c:pt idx="183">
                  <c:v>24.071578599999999</c:v>
                </c:pt>
                <c:pt idx="184">
                  <c:v>24.201106710000001</c:v>
                </c:pt>
                <c:pt idx="185">
                  <c:v>24.33063482</c:v>
                </c:pt>
                <c:pt idx="186">
                  <c:v>24.460162929999999</c:v>
                </c:pt>
                <c:pt idx="187">
                  <c:v>24.589691030000001</c:v>
                </c:pt>
                <c:pt idx="188">
                  <c:v>24.71921914</c:v>
                </c:pt>
                <c:pt idx="189">
                  <c:v>24.848747249999999</c:v>
                </c:pt>
                <c:pt idx="190">
                  <c:v>24.978275360000001</c:v>
                </c:pt>
                <c:pt idx="191">
                  <c:v>25.10780346</c:v>
                </c:pt>
                <c:pt idx="192">
                  <c:v>25.237331569999998</c:v>
                </c:pt>
                <c:pt idx="193">
                  <c:v>25.366859680000001</c:v>
                </c:pt>
                <c:pt idx="194">
                  <c:v>25.49638779</c:v>
                </c:pt>
                <c:pt idx="195">
                  <c:v>25.625915890000002</c:v>
                </c:pt>
                <c:pt idx="196">
                  <c:v>25.755444000000001</c:v>
                </c:pt>
                <c:pt idx="197">
                  <c:v>25.88497211</c:v>
                </c:pt>
                <c:pt idx="198">
                  <c:v>26.014500219999999</c:v>
                </c:pt>
                <c:pt idx="199">
                  <c:v>26.14402832</c:v>
                </c:pt>
                <c:pt idx="200">
                  <c:v>26.273556429999999</c:v>
                </c:pt>
                <c:pt idx="201">
                  <c:v>26.403084539999998</c:v>
                </c:pt>
                <c:pt idx="202">
                  <c:v>26.532612650000001</c:v>
                </c:pt>
                <c:pt idx="203">
                  <c:v>26.662140749999999</c:v>
                </c:pt>
                <c:pt idx="204">
                  <c:v>26.791668860000001</c:v>
                </c:pt>
                <c:pt idx="205">
                  <c:v>26.92119697</c:v>
                </c:pt>
                <c:pt idx="206">
                  <c:v>27.050725079999999</c:v>
                </c:pt>
                <c:pt idx="207">
                  <c:v>27.180253180000001</c:v>
                </c:pt>
                <c:pt idx="208">
                  <c:v>27.30978129</c:v>
                </c:pt>
                <c:pt idx="209">
                  <c:v>27.439309399999999</c:v>
                </c:pt>
                <c:pt idx="210">
                  <c:v>27.568837510000002</c:v>
                </c:pt>
                <c:pt idx="211">
                  <c:v>27.698365620000001</c:v>
                </c:pt>
                <c:pt idx="212">
                  <c:v>27.827893719999999</c:v>
                </c:pt>
                <c:pt idx="213">
                  <c:v>27.957421830000001</c:v>
                </c:pt>
                <c:pt idx="214">
                  <c:v>28.08694994</c:v>
                </c:pt>
                <c:pt idx="215">
                  <c:v>28.216478049999999</c:v>
                </c:pt>
                <c:pt idx="216">
                  <c:v>28.346006150000001</c:v>
                </c:pt>
                <c:pt idx="217">
                  <c:v>28.47553426</c:v>
                </c:pt>
                <c:pt idx="218">
                  <c:v>28.605062369999999</c:v>
                </c:pt>
                <c:pt idx="219">
                  <c:v>28.734590480000001</c:v>
                </c:pt>
                <c:pt idx="220">
                  <c:v>28.86411858</c:v>
                </c:pt>
                <c:pt idx="221">
                  <c:v>28.993646689999999</c:v>
                </c:pt>
                <c:pt idx="222">
                  <c:v>29.123174800000001</c:v>
                </c:pt>
                <c:pt idx="223">
                  <c:v>29.25270291</c:v>
                </c:pt>
                <c:pt idx="224">
                  <c:v>29.382231010000002</c:v>
                </c:pt>
                <c:pt idx="225">
                  <c:v>29.511759120000001</c:v>
                </c:pt>
                <c:pt idx="226">
                  <c:v>29.64128723</c:v>
                </c:pt>
                <c:pt idx="227">
                  <c:v>29.770815339999999</c:v>
                </c:pt>
                <c:pt idx="228">
                  <c:v>29.90034344</c:v>
                </c:pt>
                <c:pt idx="229">
                  <c:v>30.029871549999999</c:v>
                </c:pt>
                <c:pt idx="230">
                  <c:v>30.159399659999998</c:v>
                </c:pt>
              </c:numCache>
            </c:numRef>
          </c:xVal>
          <c:yVal>
            <c:numRef>
              <c:f>'Curves (Outdoor)'!$AY$24:$AY$261</c:f>
              <c:numCache>
                <c:formatCode>General</c:formatCode>
                <c:ptCount val="238"/>
                <c:pt idx="1">
                  <c:v>9.4073129709999996</c:v>
                </c:pt>
                <c:pt idx="2">
                  <c:v>9.4066992769999995</c:v>
                </c:pt>
                <c:pt idx="3">
                  <c:v>9.4060855839999995</c:v>
                </c:pt>
                <c:pt idx="4">
                  <c:v>9.4060855839999995</c:v>
                </c:pt>
                <c:pt idx="5">
                  <c:v>9.4054718899999994</c:v>
                </c:pt>
                <c:pt idx="6">
                  <c:v>9.4048581959999993</c:v>
                </c:pt>
                <c:pt idx="7">
                  <c:v>9.4048581959999993</c:v>
                </c:pt>
                <c:pt idx="8">
                  <c:v>9.4042445019999992</c:v>
                </c:pt>
                <c:pt idx="9">
                  <c:v>9.4030171140000007</c:v>
                </c:pt>
                <c:pt idx="10">
                  <c:v>9.4030171140000007</c:v>
                </c:pt>
                <c:pt idx="11">
                  <c:v>9.4024034210000007</c:v>
                </c:pt>
                <c:pt idx="12">
                  <c:v>9.4024034210000007</c:v>
                </c:pt>
                <c:pt idx="13">
                  <c:v>9.4017897270000006</c:v>
                </c:pt>
                <c:pt idx="14">
                  <c:v>9.4011760330000005</c:v>
                </c:pt>
                <c:pt idx="15">
                  <c:v>9.4011760330000005</c:v>
                </c:pt>
                <c:pt idx="16">
                  <c:v>9.4011760330000005</c:v>
                </c:pt>
                <c:pt idx="17">
                  <c:v>9.4005623390000004</c:v>
                </c:pt>
                <c:pt idx="18">
                  <c:v>9.4005623390000004</c:v>
                </c:pt>
                <c:pt idx="19">
                  <c:v>9.3993349510000002</c:v>
                </c:pt>
                <c:pt idx="20">
                  <c:v>9.3993349510000002</c:v>
                </c:pt>
                <c:pt idx="21">
                  <c:v>9.3993349510000002</c:v>
                </c:pt>
                <c:pt idx="22">
                  <c:v>9.3987212570000001</c:v>
                </c:pt>
                <c:pt idx="23">
                  <c:v>9.398107564</c:v>
                </c:pt>
                <c:pt idx="24">
                  <c:v>9.398107564</c:v>
                </c:pt>
                <c:pt idx="25">
                  <c:v>9.3974938699999999</c:v>
                </c:pt>
                <c:pt idx="26">
                  <c:v>9.3968801759999998</c:v>
                </c:pt>
                <c:pt idx="27">
                  <c:v>9.3962664819999997</c:v>
                </c:pt>
                <c:pt idx="28">
                  <c:v>9.3956527879999996</c:v>
                </c:pt>
                <c:pt idx="29">
                  <c:v>9.3950390939999995</c:v>
                </c:pt>
                <c:pt idx="30">
                  <c:v>9.3944254009999995</c:v>
                </c:pt>
                <c:pt idx="31">
                  <c:v>9.3931980129999992</c:v>
                </c:pt>
                <c:pt idx="32">
                  <c:v>9.3925843189999991</c:v>
                </c:pt>
                <c:pt idx="33">
                  <c:v>9.3913569310000007</c:v>
                </c:pt>
                <c:pt idx="34">
                  <c:v>9.3907432370000006</c:v>
                </c:pt>
                <c:pt idx="35">
                  <c:v>9.3901295440000005</c:v>
                </c:pt>
                <c:pt idx="36">
                  <c:v>9.3889021560000003</c:v>
                </c:pt>
                <c:pt idx="37">
                  <c:v>9.3876747680000001</c:v>
                </c:pt>
                <c:pt idx="38">
                  <c:v>9.386447381</c:v>
                </c:pt>
                <c:pt idx="39">
                  <c:v>9.3852199929999998</c:v>
                </c:pt>
                <c:pt idx="40">
                  <c:v>9.3846062989999997</c:v>
                </c:pt>
                <c:pt idx="41">
                  <c:v>9.3833789109999994</c:v>
                </c:pt>
                <c:pt idx="42">
                  <c:v>9.3821515239999993</c:v>
                </c:pt>
                <c:pt idx="43">
                  <c:v>9.3815378299999992</c:v>
                </c:pt>
                <c:pt idx="44">
                  <c:v>9.3809241360000009</c:v>
                </c:pt>
                <c:pt idx="45">
                  <c:v>9.3803104420000007</c:v>
                </c:pt>
                <c:pt idx="46">
                  <c:v>9.3796967480000006</c:v>
                </c:pt>
                <c:pt idx="47">
                  <c:v>9.3790830540000005</c:v>
                </c:pt>
                <c:pt idx="48">
                  <c:v>9.3784693610000005</c:v>
                </c:pt>
                <c:pt idx="49">
                  <c:v>9.3784693610000005</c:v>
                </c:pt>
                <c:pt idx="50">
                  <c:v>9.3778556670000004</c:v>
                </c:pt>
                <c:pt idx="51">
                  <c:v>9.3772419730000003</c:v>
                </c:pt>
                <c:pt idx="52">
                  <c:v>9.3766282790000002</c:v>
                </c:pt>
                <c:pt idx="53">
                  <c:v>9.3760145850000001</c:v>
                </c:pt>
                <c:pt idx="54">
                  <c:v>9.3747871969999998</c:v>
                </c:pt>
                <c:pt idx="55">
                  <c:v>9.3741735039999998</c:v>
                </c:pt>
                <c:pt idx="56">
                  <c:v>9.3735598099999997</c:v>
                </c:pt>
                <c:pt idx="57">
                  <c:v>9.3729461159999996</c:v>
                </c:pt>
                <c:pt idx="58">
                  <c:v>9.3723324219999995</c:v>
                </c:pt>
                <c:pt idx="59">
                  <c:v>9.3711050339999993</c:v>
                </c:pt>
                <c:pt idx="60">
                  <c:v>9.3704913409999993</c:v>
                </c:pt>
                <c:pt idx="61">
                  <c:v>9.3698776469999991</c:v>
                </c:pt>
                <c:pt idx="62">
                  <c:v>9.3692639530000008</c:v>
                </c:pt>
                <c:pt idx="63">
                  <c:v>9.3680365650000006</c:v>
                </c:pt>
                <c:pt idx="64">
                  <c:v>9.3674228710000005</c:v>
                </c:pt>
                <c:pt idx="65">
                  <c:v>9.3668091770000004</c:v>
                </c:pt>
                <c:pt idx="66">
                  <c:v>9.3661954840000003</c:v>
                </c:pt>
                <c:pt idx="67">
                  <c:v>9.3655817900000002</c:v>
                </c:pt>
                <c:pt idx="68">
                  <c:v>9.364354402</c:v>
                </c:pt>
                <c:pt idx="69">
                  <c:v>9.3637407079999999</c:v>
                </c:pt>
                <c:pt idx="70">
                  <c:v>9.3625133209999998</c:v>
                </c:pt>
                <c:pt idx="71">
                  <c:v>9.3618996269999997</c:v>
                </c:pt>
                <c:pt idx="72">
                  <c:v>9.3612859329999996</c:v>
                </c:pt>
                <c:pt idx="73">
                  <c:v>9.3600585449999993</c:v>
                </c:pt>
                <c:pt idx="74">
                  <c:v>9.3600585449999993</c:v>
                </c:pt>
                <c:pt idx="75">
                  <c:v>9.3588311569999991</c:v>
                </c:pt>
                <c:pt idx="76">
                  <c:v>9.3582174640000009</c:v>
                </c:pt>
                <c:pt idx="77">
                  <c:v>9.3582174640000009</c:v>
                </c:pt>
                <c:pt idx="78">
                  <c:v>9.3576037700000008</c:v>
                </c:pt>
                <c:pt idx="79">
                  <c:v>9.3569900760000007</c:v>
                </c:pt>
                <c:pt idx="80">
                  <c:v>9.3569900760000007</c:v>
                </c:pt>
                <c:pt idx="81">
                  <c:v>9.3563763820000005</c:v>
                </c:pt>
                <c:pt idx="82">
                  <c:v>9.3563763820000005</c:v>
                </c:pt>
                <c:pt idx="83">
                  <c:v>9.3557626880000004</c:v>
                </c:pt>
                <c:pt idx="84">
                  <c:v>9.3551489940000003</c:v>
                </c:pt>
                <c:pt idx="85">
                  <c:v>9.3545353010000003</c:v>
                </c:pt>
                <c:pt idx="86">
                  <c:v>9.3545353010000003</c:v>
                </c:pt>
                <c:pt idx="87">
                  <c:v>9.3539216070000002</c:v>
                </c:pt>
                <c:pt idx="88">
                  <c:v>9.3533079130000001</c:v>
                </c:pt>
                <c:pt idx="89">
                  <c:v>9.3520805249999999</c:v>
                </c:pt>
                <c:pt idx="90">
                  <c:v>9.3514668309999998</c:v>
                </c:pt>
                <c:pt idx="91">
                  <c:v>9.3502394439999996</c:v>
                </c:pt>
                <c:pt idx="92">
                  <c:v>9.3496257499999995</c:v>
                </c:pt>
                <c:pt idx="93">
                  <c:v>9.3483983619999993</c:v>
                </c:pt>
                <c:pt idx="94">
                  <c:v>9.3471709740000009</c:v>
                </c:pt>
                <c:pt idx="95">
                  <c:v>9.3459435870000007</c:v>
                </c:pt>
                <c:pt idx="96">
                  <c:v>9.3441025050000004</c:v>
                </c:pt>
                <c:pt idx="97">
                  <c:v>9.3428751170000002</c:v>
                </c:pt>
                <c:pt idx="98">
                  <c:v>9.34164773</c:v>
                </c:pt>
                <c:pt idx="99">
                  <c:v>9.3391929539999996</c:v>
                </c:pt>
                <c:pt idx="100">
                  <c:v>9.3373518729999994</c:v>
                </c:pt>
                <c:pt idx="101">
                  <c:v>9.3348970970000007</c:v>
                </c:pt>
                <c:pt idx="102">
                  <c:v>9.3324423220000003</c:v>
                </c:pt>
                <c:pt idx="103">
                  <c:v>9.329987547</c:v>
                </c:pt>
                <c:pt idx="104">
                  <c:v>9.3269190769999994</c:v>
                </c:pt>
                <c:pt idx="105">
                  <c:v>9.3232369140000007</c:v>
                </c:pt>
                <c:pt idx="106">
                  <c:v>9.3183273639999999</c:v>
                </c:pt>
                <c:pt idx="107">
                  <c:v>9.3115767310000006</c:v>
                </c:pt>
                <c:pt idx="108">
                  <c:v>9.3048260989999996</c:v>
                </c:pt>
                <c:pt idx="109">
                  <c:v>9.2956206909999999</c:v>
                </c:pt>
                <c:pt idx="110">
                  <c:v>9.2858015900000002</c:v>
                </c:pt>
                <c:pt idx="111">
                  <c:v>9.2723003249999998</c:v>
                </c:pt>
                <c:pt idx="112">
                  <c:v>9.2569579789999992</c:v>
                </c:pt>
                <c:pt idx="113">
                  <c:v>9.239774551</c:v>
                </c:pt>
                <c:pt idx="114">
                  <c:v>9.2201363480000005</c:v>
                </c:pt>
                <c:pt idx="115">
                  <c:v>9.1986570640000007</c:v>
                </c:pt>
                <c:pt idx="116">
                  <c:v>9.1747230040000005</c:v>
                </c:pt>
                <c:pt idx="117">
                  <c:v>9.1477204739999998</c:v>
                </c:pt>
                <c:pt idx="118">
                  <c:v>9.1182631700000005</c:v>
                </c:pt>
                <c:pt idx="119">
                  <c:v>9.0863510900000009</c:v>
                </c:pt>
                <c:pt idx="120">
                  <c:v>9.0507568470000006</c:v>
                </c:pt>
                <c:pt idx="121">
                  <c:v>9.0120941339999998</c:v>
                </c:pt>
                <c:pt idx="122">
                  <c:v>8.9703629530000004</c:v>
                </c:pt>
                <c:pt idx="123">
                  <c:v>8.9243359140000003</c:v>
                </c:pt>
                <c:pt idx="124">
                  <c:v>8.8752404059999996</c:v>
                </c:pt>
                <c:pt idx="125">
                  <c:v>8.8212353480000001</c:v>
                </c:pt>
                <c:pt idx="126">
                  <c:v>8.76416182</c:v>
                </c:pt>
                <c:pt idx="127">
                  <c:v>8.7021787419999992</c:v>
                </c:pt>
                <c:pt idx="128">
                  <c:v>8.6291491740000001</c:v>
                </c:pt>
                <c:pt idx="129">
                  <c:v>8.5505963620000003</c:v>
                </c:pt>
                <c:pt idx="130">
                  <c:v>8.4665203049999995</c:v>
                </c:pt>
                <c:pt idx="131">
                  <c:v>8.3769210029999996</c:v>
                </c:pt>
                <c:pt idx="132">
                  <c:v>8.2817984570000007</c:v>
                </c:pt>
                <c:pt idx="133">
                  <c:v>8.1817663599999992</c:v>
                </c:pt>
                <c:pt idx="134">
                  <c:v>8.0762110180000004</c:v>
                </c:pt>
                <c:pt idx="135">
                  <c:v>7.954699637</c:v>
                </c:pt>
                <c:pt idx="136">
                  <c:v>7.8270513169999996</c:v>
                </c:pt>
                <c:pt idx="137">
                  <c:v>7.693879752</c:v>
                </c:pt>
                <c:pt idx="138">
                  <c:v>7.5564123309999998</c:v>
                </c:pt>
                <c:pt idx="139">
                  <c:v>7.4005340940000002</c:v>
                </c:pt>
                <c:pt idx="140">
                  <c:v>7.2391326119999997</c:v>
                </c:pt>
                <c:pt idx="141">
                  <c:v>7.0740489670000004</c:v>
                </c:pt>
                <c:pt idx="142">
                  <c:v>6.8905545070000001</c:v>
                </c:pt>
                <c:pt idx="143">
                  <c:v>6.7039915780000001</c:v>
                </c:pt>
                <c:pt idx="144">
                  <c:v>6.5143601789999996</c:v>
                </c:pt>
                <c:pt idx="145">
                  <c:v>6.3081590470000002</c:v>
                </c:pt>
                <c:pt idx="146">
                  <c:v>6.086001875</c:v>
                </c:pt>
                <c:pt idx="147">
                  <c:v>5.8632310079999996</c:v>
                </c:pt>
                <c:pt idx="148">
                  <c:v>5.6269588779999999</c:v>
                </c:pt>
                <c:pt idx="149">
                  <c:v>5.37841287</c:v>
                </c:pt>
                <c:pt idx="150">
                  <c:v>5.1200477600000003</c:v>
                </c:pt>
                <c:pt idx="151">
                  <c:v>4.8524772430000001</c:v>
                </c:pt>
                <c:pt idx="152">
                  <c:v>4.579997176</c:v>
                </c:pt>
                <c:pt idx="153">
                  <c:v>4.3032212510000001</c:v>
                </c:pt>
                <c:pt idx="154">
                  <c:v>4.0129440619999999</c:v>
                </c:pt>
                <c:pt idx="155">
                  <c:v>3.713461465</c:v>
                </c:pt>
                <c:pt idx="156">
                  <c:v>3.3986365209999998</c:v>
                </c:pt>
                <c:pt idx="157">
                  <c:v>3.0752198640000001</c:v>
                </c:pt>
                <c:pt idx="158">
                  <c:v>2.7425978</c:v>
                </c:pt>
                <c:pt idx="159">
                  <c:v>2.411816816</c:v>
                </c:pt>
                <c:pt idx="160">
                  <c:v>2.0718304249999999</c:v>
                </c:pt>
                <c:pt idx="161">
                  <c:v>1.730616647</c:v>
                </c:pt>
                <c:pt idx="162">
                  <c:v>1.3808111540000001</c:v>
                </c:pt>
                <c:pt idx="163">
                  <c:v>1.0322330500000001</c:v>
                </c:pt>
                <c:pt idx="164">
                  <c:v>0.70267945399999998</c:v>
                </c:pt>
                <c:pt idx="165">
                  <c:v>0.400128388</c:v>
                </c:pt>
                <c:pt idx="166">
                  <c:v>0.25038708900000001</c:v>
                </c:pt>
                <c:pt idx="167">
                  <c:v>0.23872690599999999</c:v>
                </c:pt>
                <c:pt idx="168">
                  <c:v>0.23995429400000001</c:v>
                </c:pt>
                <c:pt idx="169">
                  <c:v>0.23688582499999999</c:v>
                </c:pt>
                <c:pt idx="170">
                  <c:v>0.23872690599999999</c:v>
                </c:pt>
                <c:pt idx="171">
                  <c:v>0.235658437</c:v>
                </c:pt>
                <c:pt idx="172">
                  <c:v>0.23688582499999999</c:v>
                </c:pt>
                <c:pt idx="173">
                  <c:v>0.236272131</c:v>
                </c:pt>
                <c:pt idx="174">
                  <c:v>0.234431049</c:v>
                </c:pt>
                <c:pt idx="175">
                  <c:v>0.235658437</c:v>
                </c:pt>
                <c:pt idx="176">
                  <c:v>0.234431049</c:v>
                </c:pt>
                <c:pt idx="177">
                  <c:v>0.23258996800000001</c:v>
                </c:pt>
                <c:pt idx="178">
                  <c:v>0.234431049</c:v>
                </c:pt>
                <c:pt idx="179">
                  <c:v>0.23136258000000001</c:v>
                </c:pt>
                <c:pt idx="180">
                  <c:v>0.23197627400000001</c:v>
                </c:pt>
                <c:pt idx="181">
                  <c:v>0.23258996800000001</c:v>
                </c:pt>
                <c:pt idx="182">
                  <c:v>0.23074888599999999</c:v>
                </c:pt>
                <c:pt idx="183">
                  <c:v>0.23197627400000001</c:v>
                </c:pt>
                <c:pt idx="184">
                  <c:v>0.22952149899999999</c:v>
                </c:pt>
                <c:pt idx="185">
                  <c:v>0.22829411099999999</c:v>
                </c:pt>
                <c:pt idx="186">
                  <c:v>0.22829411099999999</c:v>
                </c:pt>
                <c:pt idx="187">
                  <c:v>0.22829411099999999</c:v>
                </c:pt>
                <c:pt idx="188">
                  <c:v>0.227066723</c:v>
                </c:pt>
                <c:pt idx="189">
                  <c:v>0.22829411099999999</c:v>
                </c:pt>
                <c:pt idx="190">
                  <c:v>0.226453029</c:v>
                </c:pt>
                <c:pt idx="191">
                  <c:v>0.22461194800000001</c:v>
                </c:pt>
                <c:pt idx="192">
                  <c:v>0.225839335</c:v>
                </c:pt>
                <c:pt idx="193">
                  <c:v>0.22399825400000001</c:v>
                </c:pt>
                <c:pt idx="194">
                  <c:v>0.22338456000000001</c:v>
                </c:pt>
                <c:pt idx="195">
                  <c:v>0.22461194800000001</c:v>
                </c:pt>
                <c:pt idx="196">
                  <c:v>0.22277086600000001</c:v>
                </c:pt>
                <c:pt idx="197">
                  <c:v>0.22215717200000001</c:v>
                </c:pt>
                <c:pt idx="198">
                  <c:v>0.22338456000000001</c:v>
                </c:pt>
                <c:pt idx="199">
                  <c:v>0.22092978499999999</c:v>
                </c:pt>
                <c:pt idx="200">
                  <c:v>0.22154347899999999</c:v>
                </c:pt>
                <c:pt idx="201">
                  <c:v>0.22092978499999999</c:v>
                </c:pt>
                <c:pt idx="202">
                  <c:v>0.219088703</c:v>
                </c:pt>
                <c:pt idx="203">
                  <c:v>0.22031609099999999</c:v>
                </c:pt>
                <c:pt idx="204">
                  <c:v>0.22031609099999999</c:v>
                </c:pt>
                <c:pt idx="205">
                  <c:v>0.218475009</c:v>
                </c:pt>
                <c:pt idx="206">
                  <c:v>0.219088703</c:v>
                </c:pt>
                <c:pt idx="207">
                  <c:v>0.218475009</c:v>
                </c:pt>
                <c:pt idx="208">
                  <c:v>0.217247622</c:v>
                </c:pt>
                <c:pt idx="209">
                  <c:v>0.219088703</c:v>
                </c:pt>
                <c:pt idx="210">
                  <c:v>0.217247622</c:v>
                </c:pt>
                <c:pt idx="211">
                  <c:v>0.217861315</c:v>
                </c:pt>
                <c:pt idx="212">
                  <c:v>0.217247622</c:v>
                </c:pt>
                <c:pt idx="213">
                  <c:v>0.21602023400000001</c:v>
                </c:pt>
                <c:pt idx="214">
                  <c:v>0.217247622</c:v>
                </c:pt>
                <c:pt idx="215">
                  <c:v>0.216633928</c:v>
                </c:pt>
                <c:pt idx="216">
                  <c:v>0.21602023400000001</c:v>
                </c:pt>
                <c:pt idx="217">
                  <c:v>0.216633928</c:v>
                </c:pt>
                <c:pt idx="218">
                  <c:v>0.21540654000000001</c:v>
                </c:pt>
                <c:pt idx="219">
                  <c:v>0.21540654000000001</c:v>
                </c:pt>
                <c:pt idx="220">
                  <c:v>0.21602023400000001</c:v>
                </c:pt>
                <c:pt idx="221">
                  <c:v>0.21479284600000001</c:v>
                </c:pt>
                <c:pt idx="222">
                  <c:v>0.21602023400000001</c:v>
                </c:pt>
                <c:pt idx="223">
                  <c:v>0.21540654000000001</c:v>
                </c:pt>
                <c:pt idx="224">
                  <c:v>0.21417915200000001</c:v>
                </c:pt>
                <c:pt idx="225">
                  <c:v>0.21602023400000001</c:v>
                </c:pt>
                <c:pt idx="226">
                  <c:v>0.21295176499999999</c:v>
                </c:pt>
                <c:pt idx="227">
                  <c:v>0.21417915200000001</c:v>
                </c:pt>
                <c:pt idx="228">
                  <c:v>0.21356545900000001</c:v>
                </c:pt>
                <c:pt idx="229">
                  <c:v>0.21233807099999999</c:v>
                </c:pt>
                <c:pt idx="230">
                  <c:v>0.21417915200000001</c:v>
                </c:pt>
              </c:numCache>
            </c:numRef>
          </c:yVal>
          <c:smooth val="1"/>
          <c:extLst>
            <c:ext xmlns:c16="http://schemas.microsoft.com/office/drawing/2014/chart" uri="{C3380CC4-5D6E-409C-BE32-E72D297353CC}">
              <c16:uniqueId val="{00000019-9CBD-4194-A592-D60D92C5EA66}"/>
            </c:ext>
          </c:extLst>
        </c:ser>
        <c:ser>
          <c:idx val="26"/>
          <c:order val="26"/>
          <c:tx>
            <c:strRef>
              <c:f>'Curves (Outdoor)'!$BA$4:$BB$4</c:f>
              <c:strCache>
                <c:ptCount val="1"/>
                <c:pt idx="0">
                  <c:v>3,3</c:v>
                </c:pt>
              </c:strCache>
            </c:strRef>
          </c:tx>
          <c:marker>
            <c:symbol val="none"/>
          </c:marker>
          <c:xVal>
            <c:numRef>
              <c:f>'Curves (Outdoor)'!$BB$24:$BB$261</c:f>
              <c:numCache>
                <c:formatCode>General</c:formatCode>
                <c:ptCount val="238"/>
                <c:pt idx="1">
                  <c:v>1.1263314E-2</c:v>
                </c:pt>
                <c:pt idx="2">
                  <c:v>0.140791421</c:v>
                </c:pt>
                <c:pt idx="3">
                  <c:v>0.27219674799999999</c:v>
                </c:pt>
                <c:pt idx="4">
                  <c:v>0.40172485499999999</c:v>
                </c:pt>
                <c:pt idx="5">
                  <c:v>0.53313018199999995</c:v>
                </c:pt>
                <c:pt idx="6">
                  <c:v>0.66453550800000005</c:v>
                </c:pt>
                <c:pt idx="7">
                  <c:v>0.79594083500000001</c:v>
                </c:pt>
                <c:pt idx="8">
                  <c:v>0.92546894300000004</c:v>
                </c:pt>
                <c:pt idx="9">
                  <c:v>1.0549970500000001</c:v>
                </c:pt>
                <c:pt idx="10">
                  <c:v>1.1864023770000001</c:v>
                </c:pt>
                <c:pt idx="11">
                  <c:v>1.3178077029999999</c:v>
                </c:pt>
                <c:pt idx="12">
                  <c:v>1.4492130299999999</c:v>
                </c:pt>
                <c:pt idx="13">
                  <c:v>1.580618356</c:v>
                </c:pt>
                <c:pt idx="14">
                  <c:v>1.712023683</c:v>
                </c:pt>
                <c:pt idx="15">
                  <c:v>1.8434290090000001</c:v>
                </c:pt>
                <c:pt idx="16">
                  <c:v>1.974834336</c:v>
                </c:pt>
                <c:pt idx="17">
                  <c:v>2.1062396630000002</c:v>
                </c:pt>
                <c:pt idx="18">
                  <c:v>2.2376449890000001</c:v>
                </c:pt>
                <c:pt idx="19">
                  <c:v>2.369050316</c:v>
                </c:pt>
                <c:pt idx="20">
                  <c:v>2.5004556419999999</c:v>
                </c:pt>
                <c:pt idx="21">
                  <c:v>2.6318609689999999</c:v>
                </c:pt>
                <c:pt idx="22">
                  <c:v>2.7632662950000002</c:v>
                </c:pt>
                <c:pt idx="23">
                  <c:v>2.8946716220000002</c:v>
                </c:pt>
                <c:pt idx="24">
                  <c:v>3.026076948</c:v>
                </c:pt>
                <c:pt idx="25">
                  <c:v>3.157482275</c:v>
                </c:pt>
                <c:pt idx="26">
                  <c:v>3.2888876009999999</c:v>
                </c:pt>
                <c:pt idx="27">
                  <c:v>3.4202929279999998</c:v>
                </c:pt>
                <c:pt idx="28">
                  <c:v>3.5516982540000002</c:v>
                </c:pt>
                <c:pt idx="29">
                  <c:v>3.6831035810000001</c:v>
                </c:pt>
                <c:pt idx="30">
                  <c:v>3.814508907</c:v>
                </c:pt>
                <c:pt idx="31">
                  <c:v>3.945914234</c:v>
                </c:pt>
                <c:pt idx="32">
                  <c:v>4.0773195610000004</c:v>
                </c:pt>
                <c:pt idx="33">
                  <c:v>4.2087248869999998</c:v>
                </c:pt>
                <c:pt idx="34">
                  <c:v>4.342007433</c:v>
                </c:pt>
                <c:pt idx="35">
                  <c:v>4.4734127590000003</c:v>
                </c:pt>
                <c:pt idx="36">
                  <c:v>4.6048180859999999</c:v>
                </c:pt>
                <c:pt idx="37">
                  <c:v>4.7362234120000002</c:v>
                </c:pt>
                <c:pt idx="38">
                  <c:v>4.8676287389999997</c:v>
                </c:pt>
                <c:pt idx="39">
                  <c:v>4.999034065</c:v>
                </c:pt>
                <c:pt idx="40">
                  <c:v>5.1304393920000004</c:v>
                </c:pt>
                <c:pt idx="41">
                  <c:v>5.2618447179999999</c:v>
                </c:pt>
                <c:pt idx="42">
                  <c:v>5.3932500450000003</c:v>
                </c:pt>
                <c:pt idx="43">
                  <c:v>5.5246553709999997</c:v>
                </c:pt>
                <c:pt idx="44">
                  <c:v>5.6541834790000003</c:v>
                </c:pt>
                <c:pt idx="45">
                  <c:v>5.7855888059999998</c:v>
                </c:pt>
                <c:pt idx="46">
                  <c:v>5.9169941320000001</c:v>
                </c:pt>
                <c:pt idx="47">
                  <c:v>6.0483994589999996</c:v>
                </c:pt>
                <c:pt idx="48">
                  <c:v>6.179804785</c:v>
                </c:pt>
                <c:pt idx="49">
                  <c:v>6.3093328929999997</c:v>
                </c:pt>
                <c:pt idx="50">
                  <c:v>6.440738219</c:v>
                </c:pt>
                <c:pt idx="51">
                  <c:v>6.5721435460000004</c:v>
                </c:pt>
                <c:pt idx="52">
                  <c:v>6.7035488719999998</c:v>
                </c:pt>
                <c:pt idx="53">
                  <c:v>6.8349541990000002</c:v>
                </c:pt>
                <c:pt idx="54">
                  <c:v>6.9663595249999997</c:v>
                </c:pt>
                <c:pt idx="55">
                  <c:v>7.0977648520000001</c:v>
                </c:pt>
                <c:pt idx="56">
                  <c:v>7.2291701789999996</c:v>
                </c:pt>
                <c:pt idx="57">
                  <c:v>7.3605755049999999</c:v>
                </c:pt>
                <c:pt idx="58">
                  <c:v>7.4919808320000003</c:v>
                </c:pt>
                <c:pt idx="59">
                  <c:v>7.6233861579999997</c:v>
                </c:pt>
                <c:pt idx="60">
                  <c:v>7.7547914850000002</c:v>
                </c:pt>
                <c:pt idx="61">
                  <c:v>7.8861968109999996</c:v>
                </c:pt>
                <c:pt idx="62">
                  <c:v>8.0157249190000002</c:v>
                </c:pt>
                <c:pt idx="63">
                  <c:v>8.1471302449999996</c:v>
                </c:pt>
                <c:pt idx="64">
                  <c:v>8.2785355719999991</c:v>
                </c:pt>
                <c:pt idx="65">
                  <c:v>8.4099408980000003</c:v>
                </c:pt>
                <c:pt idx="66">
                  <c:v>8.5394690059999991</c:v>
                </c:pt>
                <c:pt idx="67">
                  <c:v>8.6708743330000004</c:v>
                </c:pt>
                <c:pt idx="68">
                  <c:v>8.8022796589999999</c:v>
                </c:pt>
                <c:pt idx="69">
                  <c:v>8.9336849859999994</c:v>
                </c:pt>
                <c:pt idx="70">
                  <c:v>9.0650903120000006</c:v>
                </c:pt>
                <c:pt idx="71">
                  <c:v>9.1964956390000001</c:v>
                </c:pt>
                <c:pt idx="72">
                  <c:v>9.3260237460000006</c:v>
                </c:pt>
                <c:pt idx="73">
                  <c:v>9.4574290730000001</c:v>
                </c:pt>
                <c:pt idx="74">
                  <c:v>9.5888343989999996</c:v>
                </c:pt>
                <c:pt idx="75">
                  <c:v>9.7202397260000009</c:v>
                </c:pt>
                <c:pt idx="76">
                  <c:v>9.8516450520000003</c:v>
                </c:pt>
                <c:pt idx="77">
                  <c:v>9.9830503789999998</c:v>
                </c:pt>
                <c:pt idx="78">
                  <c:v>10.11445571</c:v>
                </c:pt>
                <c:pt idx="79">
                  <c:v>10.24586103</c:v>
                </c:pt>
                <c:pt idx="80">
                  <c:v>10.37726636</c:v>
                </c:pt>
                <c:pt idx="81">
                  <c:v>10.50867169</c:v>
                </c:pt>
                <c:pt idx="82">
                  <c:v>10.63819979</c:v>
                </c:pt>
                <c:pt idx="83">
                  <c:v>10.76960512</c:v>
                </c:pt>
                <c:pt idx="84">
                  <c:v>10.901010449999999</c:v>
                </c:pt>
                <c:pt idx="85">
                  <c:v>11.030538549999999</c:v>
                </c:pt>
                <c:pt idx="86">
                  <c:v>11.161943880000001</c:v>
                </c:pt>
                <c:pt idx="87">
                  <c:v>11.29147199</c:v>
                </c:pt>
                <c:pt idx="88">
                  <c:v>11.422877310000001</c:v>
                </c:pt>
                <c:pt idx="89">
                  <c:v>11.55428264</c:v>
                </c:pt>
                <c:pt idx="90">
                  <c:v>11.68568797</c:v>
                </c:pt>
                <c:pt idx="91">
                  <c:v>11.81521607</c:v>
                </c:pt>
                <c:pt idx="92">
                  <c:v>11.9466214</c:v>
                </c:pt>
                <c:pt idx="93">
                  <c:v>12.078026729999999</c:v>
                </c:pt>
                <c:pt idx="94">
                  <c:v>12.20755484</c:v>
                </c:pt>
                <c:pt idx="95">
                  <c:v>12.338960159999999</c:v>
                </c:pt>
                <c:pt idx="96">
                  <c:v>12.46848827</c:v>
                </c:pt>
                <c:pt idx="97">
                  <c:v>12.5998936</c:v>
                </c:pt>
                <c:pt idx="98">
                  <c:v>12.73129892</c:v>
                </c:pt>
                <c:pt idx="99">
                  <c:v>12.860827029999999</c:v>
                </c:pt>
                <c:pt idx="100">
                  <c:v>12.992232359999999</c:v>
                </c:pt>
                <c:pt idx="101">
                  <c:v>13.121760460000001</c:v>
                </c:pt>
                <c:pt idx="102">
                  <c:v>13.253165790000001</c:v>
                </c:pt>
                <c:pt idx="103">
                  <c:v>13.3826939</c:v>
                </c:pt>
                <c:pt idx="104">
                  <c:v>13.51409922</c:v>
                </c:pt>
                <c:pt idx="105">
                  <c:v>13.643627329999999</c:v>
                </c:pt>
                <c:pt idx="106">
                  <c:v>13.775032660000001</c:v>
                </c:pt>
                <c:pt idx="107">
                  <c:v>13.906437990000001</c:v>
                </c:pt>
                <c:pt idx="108">
                  <c:v>14.035966090000001</c:v>
                </c:pt>
                <c:pt idx="109">
                  <c:v>14.165494199999999</c:v>
                </c:pt>
                <c:pt idx="110">
                  <c:v>14.29502231</c:v>
                </c:pt>
                <c:pt idx="111">
                  <c:v>14.424550419999999</c:v>
                </c:pt>
                <c:pt idx="112">
                  <c:v>14.56909628</c:v>
                </c:pt>
                <c:pt idx="113">
                  <c:v>14.71176492</c:v>
                </c:pt>
                <c:pt idx="114">
                  <c:v>14.85443356</c:v>
                </c:pt>
                <c:pt idx="115">
                  <c:v>14.9971022</c:v>
                </c:pt>
                <c:pt idx="116">
                  <c:v>15.139770840000001</c:v>
                </c:pt>
                <c:pt idx="117">
                  <c:v>15.28056226</c:v>
                </c:pt>
                <c:pt idx="118">
                  <c:v>15.421353679999999</c:v>
                </c:pt>
                <c:pt idx="119">
                  <c:v>15.56026788</c:v>
                </c:pt>
                <c:pt idx="120">
                  <c:v>15.69918208</c:v>
                </c:pt>
                <c:pt idx="121">
                  <c:v>15.838096289999999</c:v>
                </c:pt>
                <c:pt idx="122">
                  <c:v>15.975133270000001</c:v>
                </c:pt>
                <c:pt idx="123">
                  <c:v>16.112170249999998</c:v>
                </c:pt>
                <c:pt idx="124">
                  <c:v>16.24733002</c:v>
                </c:pt>
                <c:pt idx="125">
                  <c:v>16.380612559999999</c:v>
                </c:pt>
                <c:pt idx="126">
                  <c:v>16.51389511</c:v>
                </c:pt>
                <c:pt idx="127">
                  <c:v>16.645300429999999</c:v>
                </c:pt>
                <c:pt idx="128">
                  <c:v>16.776705759999999</c:v>
                </c:pt>
                <c:pt idx="129">
                  <c:v>16.917497180000002</c:v>
                </c:pt>
                <c:pt idx="130">
                  <c:v>17.058288600000001</c:v>
                </c:pt>
                <c:pt idx="131">
                  <c:v>17.19720281</c:v>
                </c:pt>
                <c:pt idx="132">
                  <c:v>17.332362570000001</c:v>
                </c:pt>
                <c:pt idx="133">
                  <c:v>17.467522330000001</c:v>
                </c:pt>
                <c:pt idx="134">
                  <c:v>17.598927660000001</c:v>
                </c:pt>
                <c:pt idx="135">
                  <c:v>17.72845577</c:v>
                </c:pt>
                <c:pt idx="136">
                  <c:v>17.867369969999999</c:v>
                </c:pt>
                <c:pt idx="137">
                  <c:v>18.00440695</c:v>
                </c:pt>
                <c:pt idx="138">
                  <c:v>18.1376895</c:v>
                </c:pt>
                <c:pt idx="139">
                  <c:v>18.276603699999999</c:v>
                </c:pt>
                <c:pt idx="140">
                  <c:v>18.415517900000001</c:v>
                </c:pt>
                <c:pt idx="141">
                  <c:v>18.548800450000002</c:v>
                </c:pt>
                <c:pt idx="142">
                  <c:v>18.678328560000001</c:v>
                </c:pt>
                <c:pt idx="143">
                  <c:v>18.813488320000001</c:v>
                </c:pt>
                <c:pt idx="144">
                  <c:v>18.944893650000001</c:v>
                </c:pt>
                <c:pt idx="145">
                  <c:v>19.080053410000001</c:v>
                </c:pt>
                <c:pt idx="146">
                  <c:v>19.211458740000001</c:v>
                </c:pt>
                <c:pt idx="147">
                  <c:v>19.344741290000002</c:v>
                </c:pt>
                <c:pt idx="148">
                  <c:v>19.47426939</c:v>
                </c:pt>
                <c:pt idx="149">
                  <c:v>19.603797499999999</c:v>
                </c:pt>
                <c:pt idx="150">
                  <c:v>19.735202829999999</c:v>
                </c:pt>
                <c:pt idx="151">
                  <c:v>19.866608150000001</c:v>
                </c:pt>
                <c:pt idx="152">
                  <c:v>19.99613626</c:v>
                </c:pt>
                <c:pt idx="153">
                  <c:v>20.125664369999999</c:v>
                </c:pt>
                <c:pt idx="154">
                  <c:v>20.257069699999999</c:v>
                </c:pt>
                <c:pt idx="155">
                  <c:v>20.388475020000001</c:v>
                </c:pt>
                <c:pt idx="156">
                  <c:v>20.519880350000001</c:v>
                </c:pt>
                <c:pt idx="157">
                  <c:v>20.64940846</c:v>
                </c:pt>
                <c:pt idx="158">
                  <c:v>20.780813779999999</c:v>
                </c:pt>
                <c:pt idx="159">
                  <c:v>20.912219109999999</c:v>
                </c:pt>
                <c:pt idx="160">
                  <c:v>21.041747220000001</c:v>
                </c:pt>
                <c:pt idx="161">
                  <c:v>21.171275319999999</c:v>
                </c:pt>
                <c:pt idx="162">
                  <c:v>21.300803429999998</c:v>
                </c:pt>
                <c:pt idx="163">
                  <c:v>21.430331540000001</c:v>
                </c:pt>
                <c:pt idx="164">
                  <c:v>21.55985965</c:v>
                </c:pt>
                <c:pt idx="165">
                  <c:v>21.689387750000002</c:v>
                </c:pt>
                <c:pt idx="166">
                  <c:v>21.818915860000001</c:v>
                </c:pt>
                <c:pt idx="167">
                  <c:v>21.94844397</c:v>
                </c:pt>
                <c:pt idx="168">
                  <c:v>22.077972079999999</c:v>
                </c:pt>
                <c:pt idx="169">
                  <c:v>22.20750018</c:v>
                </c:pt>
                <c:pt idx="170">
                  <c:v>22.337028289999999</c:v>
                </c:pt>
                <c:pt idx="171">
                  <c:v>22.466556400000002</c:v>
                </c:pt>
                <c:pt idx="172">
                  <c:v>22.596084510000001</c:v>
                </c:pt>
                <c:pt idx="173">
                  <c:v>22.72561262</c:v>
                </c:pt>
                <c:pt idx="174">
                  <c:v>22.855140720000001</c:v>
                </c:pt>
                <c:pt idx="175">
                  <c:v>22.98466883</c:v>
                </c:pt>
                <c:pt idx="176">
                  <c:v>23.114196939999999</c:v>
                </c:pt>
                <c:pt idx="177">
                  <c:v>23.243725049999998</c:v>
                </c:pt>
                <c:pt idx="178">
                  <c:v>23.37325315</c:v>
                </c:pt>
                <c:pt idx="179">
                  <c:v>23.502781259999999</c:v>
                </c:pt>
                <c:pt idx="180">
                  <c:v>23.632309370000002</c:v>
                </c:pt>
                <c:pt idx="181">
                  <c:v>23.761837480000001</c:v>
                </c:pt>
                <c:pt idx="182">
                  <c:v>23.891365579999999</c:v>
                </c:pt>
                <c:pt idx="183">
                  <c:v>24.020893690000001</c:v>
                </c:pt>
                <c:pt idx="184">
                  <c:v>24.1504218</c:v>
                </c:pt>
                <c:pt idx="185">
                  <c:v>24.279949909999999</c:v>
                </c:pt>
                <c:pt idx="186">
                  <c:v>24.409478010000001</c:v>
                </c:pt>
                <c:pt idx="187">
                  <c:v>24.53900612</c:v>
                </c:pt>
                <c:pt idx="188">
                  <c:v>24.668534229999999</c:v>
                </c:pt>
                <c:pt idx="189">
                  <c:v>24.798062340000001</c:v>
                </c:pt>
                <c:pt idx="190">
                  <c:v>24.927590439999999</c:v>
                </c:pt>
                <c:pt idx="191">
                  <c:v>25.057118549999998</c:v>
                </c:pt>
                <c:pt idx="192">
                  <c:v>25.186646660000001</c:v>
                </c:pt>
                <c:pt idx="193">
                  <c:v>25.31617477</c:v>
                </c:pt>
                <c:pt idx="194">
                  <c:v>25.445702870000002</c:v>
                </c:pt>
                <c:pt idx="195">
                  <c:v>25.575230980000001</c:v>
                </c:pt>
                <c:pt idx="196">
                  <c:v>25.70475909</c:v>
                </c:pt>
                <c:pt idx="197">
                  <c:v>25.834287199999999</c:v>
                </c:pt>
                <c:pt idx="198">
                  <c:v>25.9638153</c:v>
                </c:pt>
                <c:pt idx="199">
                  <c:v>26.093343409999999</c:v>
                </c:pt>
                <c:pt idx="200">
                  <c:v>26.222871520000002</c:v>
                </c:pt>
                <c:pt idx="201">
                  <c:v>26.352399630000001</c:v>
                </c:pt>
                <c:pt idx="202">
                  <c:v>26.48192774</c:v>
                </c:pt>
                <c:pt idx="203">
                  <c:v>26.611455840000001</c:v>
                </c:pt>
                <c:pt idx="204">
                  <c:v>26.74098395</c:v>
                </c:pt>
                <c:pt idx="205">
                  <c:v>26.870512059999999</c:v>
                </c:pt>
                <c:pt idx="206">
                  <c:v>27.000040169999998</c:v>
                </c:pt>
                <c:pt idx="207">
                  <c:v>27.12956827</c:v>
                </c:pt>
                <c:pt idx="208">
                  <c:v>27.259096379999999</c:v>
                </c:pt>
                <c:pt idx="209">
                  <c:v>27.388624490000002</c:v>
                </c:pt>
                <c:pt idx="210">
                  <c:v>27.518152600000001</c:v>
                </c:pt>
                <c:pt idx="211">
                  <c:v>27.647680699999999</c:v>
                </c:pt>
                <c:pt idx="212">
                  <c:v>27.777208810000001</c:v>
                </c:pt>
                <c:pt idx="213">
                  <c:v>27.90673692</c:v>
                </c:pt>
                <c:pt idx="214">
                  <c:v>28.036265029999999</c:v>
                </c:pt>
                <c:pt idx="215">
                  <c:v>28.165793130000001</c:v>
                </c:pt>
                <c:pt idx="216">
                  <c:v>28.29532124</c:v>
                </c:pt>
                <c:pt idx="217">
                  <c:v>28.424849349999999</c:v>
                </c:pt>
                <c:pt idx="218">
                  <c:v>28.554377460000001</c:v>
                </c:pt>
                <c:pt idx="219">
                  <c:v>28.683905559999999</c:v>
                </c:pt>
                <c:pt idx="220">
                  <c:v>28.813433669999998</c:v>
                </c:pt>
                <c:pt idx="221">
                  <c:v>28.942961780000001</c:v>
                </c:pt>
                <c:pt idx="222">
                  <c:v>29.07248989</c:v>
                </c:pt>
                <c:pt idx="223">
                  <c:v>29.202017990000002</c:v>
                </c:pt>
                <c:pt idx="224">
                  <c:v>29.331546100000001</c:v>
                </c:pt>
                <c:pt idx="225">
                  <c:v>29.46107421</c:v>
                </c:pt>
                <c:pt idx="226">
                  <c:v>29.590602319999999</c:v>
                </c:pt>
                <c:pt idx="227">
                  <c:v>29.72013042</c:v>
                </c:pt>
                <c:pt idx="228">
                  <c:v>29.849658529999999</c:v>
                </c:pt>
                <c:pt idx="229">
                  <c:v>29.979186640000002</c:v>
                </c:pt>
                <c:pt idx="230">
                  <c:v>30.108714750000001</c:v>
                </c:pt>
              </c:numCache>
            </c:numRef>
          </c:xVal>
          <c:yVal>
            <c:numRef>
              <c:f>'Curves (Outdoor)'!$BA$24:$BA$261</c:f>
              <c:numCache>
                <c:formatCode>General</c:formatCode>
                <c:ptCount val="238"/>
                <c:pt idx="1">
                  <c:v>9.4048581959999993</c:v>
                </c:pt>
                <c:pt idx="2">
                  <c:v>9.4048581959999993</c:v>
                </c:pt>
                <c:pt idx="3">
                  <c:v>9.4036308080000008</c:v>
                </c:pt>
                <c:pt idx="4">
                  <c:v>9.4030171140000007</c:v>
                </c:pt>
                <c:pt idx="5">
                  <c:v>9.4030171140000007</c:v>
                </c:pt>
                <c:pt idx="6">
                  <c:v>9.4024034210000007</c:v>
                </c:pt>
                <c:pt idx="7">
                  <c:v>9.4017897270000006</c:v>
                </c:pt>
                <c:pt idx="8">
                  <c:v>9.4011760330000005</c:v>
                </c:pt>
                <c:pt idx="9">
                  <c:v>9.4005623390000004</c:v>
                </c:pt>
                <c:pt idx="10">
                  <c:v>9.3999486450000003</c:v>
                </c:pt>
                <c:pt idx="11">
                  <c:v>9.3999486450000003</c:v>
                </c:pt>
                <c:pt idx="12">
                  <c:v>9.3999486450000003</c:v>
                </c:pt>
                <c:pt idx="13">
                  <c:v>9.3993349510000002</c:v>
                </c:pt>
                <c:pt idx="14">
                  <c:v>9.3993349510000002</c:v>
                </c:pt>
                <c:pt idx="15">
                  <c:v>9.3987212570000001</c:v>
                </c:pt>
                <c:pt idx="16">
                  <c:v>9.3987212570000001</c:v>
                </c:pt>
                <c:pt idx="17">
                  <c:v>9.3987212570000001</c:v>
                </c:pt>
                <c:pt idx="18">
                  <c:v>9.398107564</c:v>
                </c:pt>
                <c:pt idx="19">
                  <c:v>9.398107564</c:v>
                </c:pt>
                <c:pt idx="20">
                  <c:v>9.3974938699999999</c:v>
                </c:pt>
                <c:pt idx="21">
                  <c:v>9.3968801759999998</c:v>
                </c:pt>
                <c:pt idx="22">
                  <c:v>9.3968801759999998</c:v>
                </c:pt>
                <c:pt idx="23">
                  <c:v>9.3962664819999997</c:v>
                </c:pt>
                <c:pt idx="24">
                  <c:v>9.3962664819999997</c:v>
                </c:pt>
                <c:pt idx="25">
                  <c:v>9.3956527879999996</c:v>
                </c:pt>
                <c:pt idx="26">
                  <c:v>9.3944254009999995</c:v>
                </c:pt>
                <c:pt idx="27">
                  <c:v>9.3938117069999993</c:v>
                </c:pt>
                <c:pt idx="28">
                  <c:v>9.3931980129999992</c:v>
                </c:pt>
                <c:pt idx="29">
                  <c:v>9.3925843189999991</c:v>
                </c:pt>
                <c:pt idx="30">
                  <c:v>9.3913569310000007</c:v>
                </c:pt>
                <c:pt idx="31">
                  <c:v>9.3901295440000005</c:v>
                </c:pt>
                <c:pt idx="32">
                  <c:v>9.3889021560000003</c:v>
                </c:pt>
                <c:pt idx="33">
                  <c:v>9.3882884620000002</c:v>
                </c:pt>
                <c:pt idx="34">
                  <c:v>9.387061074</c:v>
                </c:pt>
                <c:pt idx="35">
                  <c:v>9.3858336869999999</c:v>
                </c:pt>
                <c:pt idx="36">
                  <c:v>9.3846062989999997</c:v>
                </c:pt>
                <c:pt idx="37">
                  <c:v>9.3833789109999994</c:v>
                </c:pt>
                <c:pt idx="38">
                  <c:v>9.3821515239999993</c:v>
                </c:pt>
                <c:pt idx="39">
                  <c:v>9.3815378299999992</c:v>
                </c:pt>
                <c:pt idx="40">
                  <c:v>9.3803104420000007</c:v>
                </c:pt>
                <c:pt idx="41">
                  <c:v>9.3784693610000005</c:v>
                </c:pt>
                <c:pt idx="42">
                  <c:v>9.3772419730000003</c:v>
                </c:pt>
                <c:pt idx="43">
                  <c:v>9.3760145850000001</c:v>
                </c:pt>
                <c:pt idx="44">
                  <c:v>9.3747871969999998</c:v>
                </c:pt>
                <c:pt idx="45">
                  <c:v>9.3735598099999997</c:v>
                </c:pt>
                <c:pt idx="46">
                  <c:v>9.3723324219999995</c:v>
                </c:pt>
                <c:pt idx="47">
                  <c:v>9.3711050339999993</c:v>
                </c:pt>
                <c:pt idx="48">
                  <c:v>9.3704913409999993</c:v>
                </c:pt>
                <c:pt idx="49">
                  <c:v>9.3698776469999991</c:v>
                </c:pt>
                <c:pt idx="50">
                  <c:v>9.3692639530000008</c:v>
                </c:pt>
                <c:pt idx="51">
                  <c:v>9.3680365650000006</c:v>
                </c:pt>
                <c:pt idx="52">
                  <c:v>9.3674228710000005</c:v>
                </c:pt>
                <c:pt idx="53">
                  <c:v>9.3668091770000004</c:v>
                </c:pt>
                <c:pt idx="54">
                  <c:v>9.3655817900000002</c:v>
                </c:pt>
                <c:pt idx="55">
                  <c:v>9.364354402</c:v>
                </c:pt>
                <c:pt idx="56">
                  <c:v>9.3631270139999998</c:v>
                </c:pt>
                <c:pt idx="57">
                  <c:v>9.3618996269999997</c:v>
                </c:pt>
                <c:pt idx="58">
                  <c:v>9.3606722389999995</c:v>
                </c:pt>
                <c:pt idx="59">
                  <c:v>9.3594448509999992</c:v>
                </c:pt>
                <c:pt idx="60">
                  <c:v>9.3588311569999991</c:v>
                </c:pt>
                <c:pt idx="61">
                  <c:v>9.3582174640000009</c:v>
                </c:pt>
                <c:pt idx="62">
                  <c:v>9.3576037700000008</c:v>
                </c:pt>
                <c:pt idx="63">
                  <c:v>9.3569900760000007</c:v>
                </c:pt>
                <c:pt idx="64">
                  <c:v>9.3557626880000004</c:v>
                </c:pt>
                <c:pt idx="65">
                  <c:v>9.3551489940000003</c:v>
                </c:pt>
                <c:pt idx="66">
                  <c:v>9.3545353010000003</c:v>
                </c:pt>
                <c:pt idx="67">
                  <c:v>9.3539216070000002</c:v>
                </c:pt>
                <c:pt idx="68">
                  <c:v>9.3539216070000002</c:v>
                </c:pt>
                <c:pt idx="69">
                  <c:v>9.3533079130000001</c:v>
                </c:pt>
                <c:pt idx="70">
                  <c:v>9.352694219</c:v>
                </c:pt>
                <c:pt idx="71">
                  <c:v>9.3520805249999999</c:v>
                </c:pt>
                <c:pt idx="72">
                  <c:v>9.3514668309999998</c:v>
                </c:pt>
                <c:pt idx="73">
                  <c:v>9.3514668309999998</c:v>
                </c:pt>
                <c:pt idx="74">
                  <c:v>9.3508531369999996</c:v>
                </c:pt>
                <c:pt idx="75">
                  <c:v>9.3508531369999996</c:v>
                </c:pt>
                <c:pt idx="76">
                  <c:v>9.3496257499999995</c:v>
                </c:pt>
                <c:pt idx="77">
                  <c:v>9.3496257499999995</c:v>
                </c:pt>
                <c:pt idx="78">
                  <c:v>9.3490120559999994</c:v>
                </c:pt>
                <c:pt idx="79">
                  <c:v>9.3483983619999993</c:v>
                </c:pt>
                <c:pt idx="80">
                  <c:v>9.3471709740000009</c:v>
                </c:pt>
                <c:pt idx="81">
                  <c:v>9.3459435870000007</c:v>
                </c:pt>
                <c:pt idx="82">
                  <c:v>9.3453298930000006</c:v>
                </c:pt>
                <c:pt idx="83">
                  <c:v>9.3441025050000004</c:v>
                </c:pt>
                <c:pt idx="84">
                  <c:v>9.3434888110000003</c:v>
                </c:pt>
                <c:pt idx="85">
                  <c:v>9.3428751170000002</c:v>
                </c:pt>
                <c:pt idx="86">
                  <c:v>9.34164773</c:v>
                </c:pt>
                <c:pt idx="87">
                  <c:v>9.3410340359999999</c:v>
                </c:pt>
                <c:pt idx="88">
                  <c:v>9.3404203419999998</c:v>
                </c:pt>
                <c:pt idx="89">
                  <c:v>9.3398066479999997</c:v>
                </c:pt>
                <c:pt idx="90">
                  <c:v>9.3385792609999996</c:v>
                </c:pt>
                <c:pt idx="91">
                  <c:v>9.3379655669999995</c:v>
                </c:pt>
                <c:pt idx="92">
                  <c:v>9.3373518729999994</c:v>
                </c:pt>
                <c:pt idx="93">
                  <c:v>9.3367381789999992</c:v>
                </c:pt>
                <c:pt idx="94">
                  <c:v>9.3361244849999991</c:v>
                </c:pt>
                <c:pt idx="95">
                  <c:v>9.3348970970000007</c:v>
                </c:pt>
                <c:pt idx="96">
                  <c:v>9.3336697100000006</c:v>
                </c:pt>
                <c:pt idx="97">
                  <c:v>9.3330560160000005</c:v>
                </c:pt>
                <c:pt idx="98">
                  <c:v>9.3318286280000002</c:v>
                </c:pt>
                <c:pt idx="99">
                  <c:v>9.3306012410000001</c:v>
                </c:pt>
                <c:pt idx="100">
                  <c:v>9.3293738529999999</c:v>
                </c:pt>
                <c:pt idx="101">
                  <c:v>9.3269190769999994</c:v>
                </c:pt>
                <c:pt idx="102">
                  <c:v>9.3250779959999992</c:v>
                </c:pt>
                <c:pt idx="103">
                  <c:v>9.3226232210000006</c:v>
                </c:pt>
                <c:pt idx="104">
                  <c:v>9.318941057</c:v>
                </c:pt>
                <c:pt idx="105">
                  <c:v>9.3158725879999995</c:v>
                </c:pt>
                <c:pt idx="106">
                  <c:v>9.3109630370000005</c:v>
                </c:pt>
                <c:pt idx="107">
                  <c:v>9.3048260989999996</c:v>
                </c:pt>
                <c:pt idx="108">
                  <c:v>9.2980754670000003</c:v>
                </c:pt>
                <c:pt idx="109">
                  <c:v>9.2900974470000008</c:v>
                </c:pt>
                <c:pt idx="110">
                  <c:v>9.2808920389999994</c:v>
                </c:pt>
                <c:pt idx="111">
                  <c:v>9.2698455499999994</c:v>
                </c:pt>
                <c:pt idx="112">
                  <c:v>9.2557305910000007</c:v>
                </c:pt>
                <c:pt idx="113">
                  <c:v>9.2391608569999999</c:v>
                </c:pt>
                <c:pt idx="114">
                  <c:v>9.2213637360000007</c:v>
                </c:pt>
                <c:pt idx="115">
                  <c:v>9.2017255329999994</c:v>
                </c:pt>
                <c:pt idx="116">
                  <c:v>9.1790188599999993</c:v>
                </c:pt>
                <c:pt idx="117">
                  <c:v>9.1538574130000008</c:v>
                </c:pt>
                <c:pt idx="118">
                  <c:v>9.12624119</c:v>
                </c:pt>
                <c:pt idx="119">
                  <c:v>9.0967838850000007</c:v>
                </c:pt>
                <c:pt idx="120">
                  <c:v>9.0636444170000008</c:v>
                </c:pt>
                <c:pt idx="121">
                  <c:v>9.0274364800000004</c:v>
                </c:pt>
                <c:pt idx="122">
                  <c:v>8.9875463799999995</c:v>
                </c:pt>
                <c:pt idx="123">
                  <c:v>8.9439741169999998</c:v>
                </c:pt>
                <c:pt idx="124">
                  <c:v>8.8967196909999995</c:v>
                </c:pt>
                <c:pt idx="125">
                  <c:v>8.8457831020000004</c:v>
                </c:pt>
                <c:pt idx="126">
                  <c:v>8.7911643500000007</c:v>
                </c:pt>
                <c:pt idx="127">
                  <c:v>8.7322497400000003</c:v>
                </c:pt>
                <c:pt idx="128">
                  <c:v>8.6684255799999992</c:v>
                </c:pt>
                <c:pt idx="129">
                  <c:v>8.5929412369999998</c:v>
                </c:pt>
                <c:pt idx="130">
                  <c:v>8.5125473429999996</c:v>
                </c:pt>
                <c:pt idx="131">
                  <c:v>8.4266302050000004</c:v>
                </c:pt>
                <c:pt idx="132">
                  <c:v>8.3358035160000004</c:v>
                </c:pt>
                <c:pt idx="133">
                  <c:v>8.2388398879999993</c:v>
                </c:pt>
                <c:pt idx="134">
                  <c:v>8.1375804029999994</c:v>
                </c:pt>
                <c:pt idx="135">
                  <c:v>8.0307976740000004</c:v>
                </c:pt>
                <c:pt idx="136">
                  <c:v>7.9074452109999998</c:v>
                </c:pt>
                <c:pt idx="137">
                  <c:v>7.7779558089999998</c:v>
                </c:pt>
                <c:pt idx="138">
                  <c:v>7.6435568570000001</c:v>
                </c:pt>
                <c:pt idx="139">
                  <c:v>7.4913607830000002</c:v>
                </c:pt>
                <c:pt idx="140">
                  <c:v>7.3336414640000003</c:v>
                </c:pt>
                <c:pt idx="141">
                  <c:v>7.1710125949999997</c:v>
                </c:pt>
                <c:pt idx="142">
                  <c:v>7.0047015630000002</c:v>
                </c:pt>
                <c:pt idx="143">
                  <c:v>6.8193660210000004</c:v>
                </c:pt>
                <c:pt idx="144">
                  <c:v>6.6315757040000003</c:v>
                </c:pt>
                <c:pt idx="145">
                  <c:v>6.4266019590000001</c:v>
                </c:pt>
                <c:pt idx="146">
                  <c:v>6.2191734390000004</c:v>
                </c:pt>
                <c:pt idx="147">
                  <c:v>5.9970162670000002</c:v>
                </c:pt>
                <c:pt idx="148">
                  <c:v>5.7754727880000001</c:v>
                </c:pt>
                <c:pt idx="149">
                  <c:v>5.5410417389999997</c:v>
                </c:pt>
                <c:pt idx="150">
                  <c:v>5.2949505070000003</c:v>
                </c:pt>
                <c:pt idx="151">
                  <c:v>5.038426479</c:v>
                </c:pt>
                <c:pt idx="152">
                  <c:v>4.7733107370000001</c:v>
                </c:pt>
                <c:pt idx="153">
                  <c:v>4.5032854450000004</c:v>
                </c:pt>
                <c:pt idx="154">
                  <c:v>4.2160767249999997</c:v>
                </c:pt>
                <c:pt idx="155">
                  <c:v>3.917207822</c:v>
                </c:pt>
                <c:pt idx="156">
                  <c:v>3.6103608980000002</c:v>
                </c:pt>
                <c:pt idx="157">
                  <c:v>3.3022865870000002</c:v>
                </c:pt>
                <c:pt idx="158">
                  <c:v>2.9788699300000001</c:v>
                </c:pt>
                <c:pt idx="159">
                  <c:v>2.6487026409999999</c:v>
                </c:pt>
                <c:pt idx="160">
                  <c:v>2.3142394949999998</c:v>
                </c:pt>
                <c:pt idx="161">
                  <c:v>1.974253104</c:v>
                </c:pt>
                <c:pt idx="162">
                  <c:v>1.6342667129999999</c:v>
                </c:pt>
                <c:pt idx="163">
                  <c:v>1.27955167</c:v>
                </c:pt>
                <c:pt idx="164">
                  <c:v>0.93097356499999995</c:v>
                </c:pt>
                <c:pt idx="165">
                  <c:v>0.60141996900000005</c:v>
                </c:pt>
                <c:pt idx="166">
                  <c:v>0.34550963600000001</c:v>
                </c:pt>
                <c:pt idx="167">
                  <c:v>0.27493484299999998</c:v>
                </c:pt>
                <c:pt idx="168">
                  <c:v>0.27125268000000002</c:v>
                </c:pt>
                <c:pt idx="169">
                  <c:v>0.27063898600000003</c:v>
                </c:pt>
                <c:pt idx="170">
                  <c:v>0.26757051700000001</c:v>
                </c:pt>
                <c:pt idx="171">
                  <c:v>0.26511574199999999</c:v>
                </c:pt>
                <c:pt idx="172">
                  <c:v>0.26511574199999999</c:v>
                </c:pt>
                <c:pt idx="173">
                  <c:v>0.26143357900000003</c:v>
                </c:pt>
                <c:pt idx="174">
                  <c:v>0.26020619099999998</c:v>
                </c:pt>
                <c:pt idx="175">
                  <c:v>0.25959249699999998</c:v>
                </c:pt>
                <c:pt idx="176">
                  <c:v>0.25652402800000002</c:v>
                </c:pt>
                <c:pt idx="177">
                  <c:v>0.25652402800000002</c:v>
                </c:pt>
                <c:pt idx="178">
                  <c:v>0.25406925200000002</c:v>
                </c:pt>
                <c:pt idx="179">
                  <c:v>0.253455559</c:v>
                </c:pt>
                <c:pt idx="180">
                  <c:v>0.251614477</c:v>
                </c:pt>
                <c:pt idx="181">
                  <c:v>0.24977339500000001</c:v>
                </c:pt>
                <c:pt idx="182">
                  <c:v>0.25038708900000001</c:v>
                </c:pt>
                <c:pt idx="183">
                  <c:v>0.24670492599999999</c:v>
                </c:pt>
                <c:pt idx="184">
                  <c:v>0.24670492599999999</c:v>
                </c:pt>
                <c:pt idx="185">
                  <c:v>0.24609123199999999</c:v>
                </c:pt>
                <c:pt idx="186">
                  <c:v>0.243636457</c:v>
                </c:pt>
                <c:pt idx="187">
                  <c:v>0.244250151</c:v>
                </c:pt>
                <c:pt idx="188">
                  <c:v>0.242409069</c:v>
                </c:pt>
                <c:pt idx="189">
                  <c:v>0.24056798800000001</c:v>
                </c:pt>
                <c:pt idx="190">
                  <c:v>0.24118168200000001</c:v>
                </c:pt>
                <c:pt idx="191">
                  <c:v>0.23872690599999999</c:v>
                </c:pt>
                <c:pt idx="192">
                  <c:v>0.23872690599999999</c:v>
                </c:pt>
                <c:pt idx="193">
                  <c:v>0.23811321199999999</c:v>
                </c:pt>
                <c:pt idx="194">
                  <c:v>0.236272131</c:v>
                </c:pt>
                <c:pt idx="195">
                  <c:v>0.23749951899999999</c:v>
                </c:pt>
                <c:pt idx="196">
                  <c:v>0.234431049</c:v>
                </c:pt>
                <c:pt idx="197">
                  <c:v>0.23320366200000001</c:v>
                </c:pt>
                <c:pt idx="198">
                  <c:v>0.23320366200000001</c:v>
                </c:pt>
                <c:pt idx="199">
                  <c:v>0.23197627400000001</c:v>
                </c:pt>
                <c:pt idx="200">
                  <c:v>0.23136258000000001</c:v>
                </c:pt>
                <c:pt idx="201">
                  <c:v>0.23197627400000001</c:v>
                </c:pt>
                <c:pt idx="202">
                  <c:v>0.23013519199999999</c:v>
                </c:pt>
                <c:pt idx="203">
                  <c:v>0.22890780499999999</c:v>
                </c:pt>
                <c:pt idx="204">
                  <c:v>0.23013519199999999</c:v>
                </c:pt>
                <c:pt idx="205">
                  <c:v>0.22829411099999999</c:v>
                </c:pt>
                <c:pt idx="206">
                  <c:v>0.226453029</c:v>
                </c:pt>
                <c:pt idx="207">
                  <c:v>0.227066723</c:v>
                </c:pt>
                <c:pt idx="208">
                  <c:v>0.227066723</c:v>
                </c:pt>
                <c:pt idx="209">
                  <c:v>0.22461194800000001</c:v>
                </c:pt>
                <c:pt idx="210">
                  <c:v>0.225225642</c:v>
                </c:pt>
                <c:pt idx="211">
                  <c:v>0.225839335</c:v>
                </c:pt>
                <c:pt idx="212">
                  <c:v>0.22461194800000001</c:v>
                </c:pt>
                <c:pt idx="213">
                  <c:v>0.22277086600000001</c:v>
                </c:pt>
                <c:pt idx="214">
                  <c:v>0.22399825400000001</c:v>
                </c:pt>
                <c:pt idx="215">
                  <c:v>0.22338456000000001</c:v>
                </c:pt>
                <c:pt idx="216">
                  <c:v>0.22215717200000001</c:v>
                </c:pt>
                <c:pt idx="217">
                  <c:v>0.22215717200000001</c:v>
                </c:pt>
                <c:pt idx="218">
                  <c:v>0.22399825400000001</c:v>
                </c:pt>
                <c:pt idx="219">
                  <c:v>0.22092978499999999</c:v>
                </c:pt>
                <c:pt idx="220">
                  <c:v>0.22154347899999999</c:v>
                </c:pt>
                <c:pt idx="221">
                  <c:v>0.22277086600000001</c:v>
                </c:pt>
                <c:pt idx="222">
                  <c:v>0.22215717200000001</c:v>
                </c:pt>
                <c:pt idx="223">
                  <c:v>0.21970239699999999</c:v>
                </c:pt>
                <c:pt idx="224">
                  <c:v>0.22154347899999999</c:v>
                </c:pt>
                <c:pt idx="225">
                  <c:v>0.22154347899999999</c:v>
                </c:pt>
                <c:pt idx="226">
                  <c:v>0.22031609099999999</c:v>
                </c:pt>
                <c:pt idx="227">
                  <c:v>0.21970239699999999</c:v>
                </c:pt>
                <c:pt idx="228">
                  <c:v>0.22092978499999999</c:v>
                </c:pt>
                <c:pt idx="229">
                  <c:v>0.22031609099999999</c:v>
                </c:pt>
                <c:pt idx="230">
                  <c:v>0.219088703</c:v>
                </c:pt>
              </c:numCache>
            </c:numRef>
          </c:yVal>
          <c:smooth val="1"/>
          <c:extLst>
            <c:ext xmlns:c16="http://schemas.microsoft.com/office/drawing/2014/chart" uri="{C3380CC4-5D6E-409C-BE32-E72D297353CC}">
              <c16:uniqueId val="{0000001A-9CBD-4194-A592-D60D92C5EA66}"/>
            </c:ext>
          </c:extLst>
        </c:ser>
        <c:ser>
          <c:idx val="27"/>
          <c:order val="27"/>
          <c:tx>
            <c:strRef>
              <c:f>'Curves (Outdoor)'!$BC$4:$BD$4</c:f>
              <c:strCache>
                <c:ptCount val="1"/>
                <c:pt idx="0">
                  <c:v>3,4</c:v>
                </c:pt>
              </c:strCache>
            </c:strRef>
          </c:tx>
          <c:marker>
            <c:symbol val="none"/>
          </c:marker>
          <c:xVal>
            <c:numRef>
              <c:f>'Curves (Outdoor)'!$BD$24:$BD$261</c:f>
              <c:numCache>
                <c:formatCode>General</c:formatCode>
                <c:ptCount val="238"/>
                <c:pt idx="1">
                  <c:v>3.7544380000000001E-3</c:v>
                </c:pt>
                <c:pt idx="2">
                  <c:v>0.133282545</c:v>
                </c:pt>
                <c:pt idx="3">
                  <c:v>0.26468787199999999</c:v>
                </c:pt>
                <c:pt idx="4">
                  <c:v>0.39421598000000002</c:v>
                </c:pt>
                <c:pt idx="5">
                  <c:v>0.52562130600000001</c:v>
                </c:pt>
                <c:pt idx="6">
                  <c:v>0.65702663299999997</c:v>
                </c:pt>
                <c:pt idx="7">
                  <c:v>0.78655474000000003</c:v>
                </c:pt>
                <c:pt idx="8">
                  <c:v>0.91608284799999995</c:v>
                </c:pt>
                <c:pt idx="9">
                  <c:v>1.0474881739999999</c:v>
                </c:pt>
                <c:pt idx="10">
                  <c:v>1.1788935009999999</c:v>
                </c:pt>
                <c:pt idx="11">
                  <c:v>1.308421609</c:v>
                </c:pt>
                <c:pt idx="12">
                  <c:v>1.4398269349999999</c:v>
                </c:pt>
                <c:pt idx="13">
                  <c:v>1.5712322620000001</c:v>
                </c:pt>
                <c:pt idx="14">
                  <c:v>1.702637588</c:v>
                </c:pt>
                <c:pt idx="15">
                  <c:v>1.8340429149999999</c:v>
                </c:pt>
                <c:pt idx="16">
                  <c:v>1.963571022</c:v>
                </c:pt>
                <c:pt idx="17">
                  <c:v>2.094976349</c:v>
                </c:pt>
                <c:pt idx="18">
                  <c:v>2.2263816749999998</c:v>
                </c:pt>
                <c:pt idx="19">
                  <c:v>2.3577870019999998</c:v>
                </c:pt>
                <c:pt idx="20">
                  <c:v>2.4873151089999999</c:v>
                </c:pt>
                <c:pt idx="21">
                  <c:v>2.6187204359999998</c:v>
                </c:pt>
                <c:pt idx="22">
                  <c:v>2.7501257629999998</c:v>
                </c:pt>
                <c:pt idx="23">
                  <c:v>2.8815310890000001</c:v>
                </c:pt>
                <c:pt idx="24">
                  <c:v>3.0129364160000001</c:v>
                </c:pt>
                <c:pt idx="25">
                  <c:v>3.1443417419999999</c:v>
                </c:pt>
                <c:pt idx="26">
                  <c:v>3.2757470689999999</c:v>
                </c:pt>
                <c:pt idx="27">
                  <c:v>3.4071523949999998</c:v>
                </c:pt>
                <c:pt idx="28">
                  <c:v>3.5366805029999999</c:v>
                </c:pt>
                <c:pt idx="29">
                  <c:v>3.6680858289999998</c:v>
                </c:pt>
                <c:pt idx="30">
                  <c:v>3.7994911560000002</c:v>
                </c:pt>
                <c:pt idx="31">
                  <c:v>3.9308964820000001</c:v>
                </c:pt>
                <c:pt idx="32">
                  <c:v>4.062301809</c:v>
                </c:pt>
                <c:pt idx="33">
                  <c:v>4.1937071359999996</c:v>
                </c:pt>
                <c:pt idx="34">
                  <c:v>4.3251124619999999</c:v>
                </c:pt>
                <c:pt idx="35">
                  <c:v>4.4565177890000003</c:v>
                </c:pt>
                <c:pt idx="36">
                  <c:v>4.5860458959999999</c:v>
                </c:pt>
                <c:pt idx="37">
                  <c:v>4.7193284420000001</c:v>
                </c:pt>
                <c:pt idx="38">
                  <c:v>4.8488565489999997</c:v>
                </c:pt>
                <c:pt idx="39">
                  <c:v>4.9802618760000001</c:v>
                </c:pt>
                <c:pt idx="40">
                  <c:v>5.1116672019999996</c:v>
                </c:pt>
                <c:pt idx="41">
                  <c:v>5.243072529</c:v>
                </c:pt>
                <c:pt idx="42">
                  <c:v>5.3726006359999996</c:v>
                </c:pt>
                <c:pt idx="43">
                  <c:v>5.504005963</c:v>
                </c:pt>
                <c:pt idx="44">
                  <c:v>5.6372885080000001</c:v>
                </c:pt>
                <c:pt idx="45">
                  <c:v>5.7668166159999998</c:v>
                </c:pt>
                <c:pt idx="46">
                  <c:v>5.8982219430000002</c:v>
                </c:pt>
                <c:pt idx="47">
                  <c:v>6.0296272689999997</c:v>
                </c:pt>
                <c:pt idx="48">
                  <c:v>6.1610325960000001</c:v>
                </c:pt>
                <c:pt idx="49">
                  <c:v>6.2924379220000004</c:v>
                </c:pt>
                <c:pt idx="50">
                  <c:v>6.4238432489999999</c:v>
                </c:pt>
                <c:pt idx="51">
                  <c:v>6.5533713560000004</c:v>
                </c:pt>
                <c:pt idx="52">
                  <c:v>6.6847766829999999</c:v>
                </c:pt>
                <c:pt idx="53">
                  <c:v>6.8161820090000003</c:v>
                </c:pt>
                <c:pt idx="54">
                  <c:v>6.9475873359999998</c:v>
                </c:pt>
                <c:pt idx="55">
                  <c:v>7.0789926620000001</c:v>
                </c:pt>
                <c:pt idx="56">
                  <c:v>7.2103979889999996</c:v>
                </c:pt>
                <c:pt idx="57">
                  <c:v>7.341803316</c:v>
                </c:pt>
                <c:pt idx="58">
                  <c:v>7.4732086420000003</c:v>
                </c:pt>
                <c:pt idx="59">
                  <c:v>7.6046139689999999</c:v>
                </c:pt>
                <c:pt idx="60">
                  <c:v>7.7341420760000004</c:v>
                </c:pt>
                <c:pt idx="61">
                  <c:v>7.8655474029999999</c:v>
                </c:pt>
                <c:pt idx="62">
                  <c:v>7.9969527290000002</c:v>
                </c:pt>
                <c:pt idx="63">
                  <c:v>8.1283580559999997</c:v>
                </c:pt>
                <c:pt idx="64">
                  <c:v>8.2578861630000002</c:v>
                </c:pt>
                <c:pt idx="65">
                  <c:v>8.3892914899999997</c:v>
                </c:pt>
                <c:pt idx="66">
                  <c:v>8.5188195980000003</c:v>
                </c:pt>
                <c:pt idx="67">
                  <c:v>8.6502249239999998</c:v>
                </c:pt>
                <c:pt idx="68">
                  <c:v>8.7816302509999993</c:v>
                </c:pt>
                <c:pt idx="69">
                  <c:v>8.9130355770000005</c:v>
                </c:pt>
                <c:pt idx="70">
                  <c:v>9.0425636849999993</c:v>
                </c:pt>
                <c:pt idx="71">
                  <c:v>9.1739690110000005</c:v>
                </c:pt>
                <c:pt idx="72">
                  <c:v>9.305374338</c:v>
                </c:pt>
                <c:pt idx="73">
                  <c:v>9.4349024450000005</c:v>
                </c:pt>
                <c:pt idx="74">
                  <c:v>9.566307772</c:v>
                </c:pt>
                <c:pt idx="75">
                  <c:v>9.6977130979999995</c:v>
                </c:pt>
                <c:pt idx="76">
                  <c:v>9.8291184250000008</c:v>
                </c:pt>
                <c:pt idx="77">
                  <c:v>9.9586465329999996</c:v>
                </c:pt>
                <c:pt idx="78">
                  <c:v>10.090051860000001</c:v>
                </c:pt>
                <c:pt idx="79">
                  <c:v>10.221457190000001</c:v>
                </c:pt>
                <c:pt idx="80">
                  <c:v>10.35286251</c:v>
                </c:pt>
                <c:pt idx="81">
                  <c:v>10.484267839999999</c:v>
                </c:pt>
                <c:pt idx="82">
                  <c:v>10.615673170000001</c:v>
                </c:pt>
                <c:pt idx="83">
                  <c:v>10.745201270000001</c:v>
                </c:pt>
                <c:pt idx="84">
                  <c:v>10.876606600000001</c:v>
                </c:pt>
                <c:pt idx="85">
                  <c:v>11.00801193</c:v>
                </c:pt>
                <c:pt idx="86">
                  <c:v>11.13754003</c:v>
                </c:pt>
                <c:pt idx="87">
                  <c:v>11.267068139999999</c:v>
                </c:pt>
                <c:pt idx="88">
                  <c:v>11.398473470000001</c:v>
                </c:pt>
                <c:pt idx="89">
                  <c:v>11.52987879</c:v>
                </c:pt>
                <c:pt idx="90">
                  <c:v>11.6594069</c:v>
                </c:pt>
                <c:pt idx="91">
                  <c:v>11.79081223</c:v>
                </c:pt>
                <c:pt idx="92">
                  <c:v>11.922217549999999</c:v>
                </c:pt>
                <c:pt idx="93">
                  <c:v>12.05174566</c:v>
                </c:pt>
                <c:pt idx="94">
                  <c:v>12.18315099</c:v>
                </c:pt>
                <c:pt idx="95">
                  <c:v>12.314556319999999</c:v>
                </c:pt>
                <c:pt idx="96">
                  <c:v>12.44596164</c:v>
                </c:pt>
                <c:pt idx="97">
                  <c:v>12.575489749999999</c:v>
                </c:pt>
                <c:pt idx="98">
                  <c:v>12.706895080000001</c:v>
                </c:pt>
                <c:pt idx="99">
                  <c:v>12.836423180000001</c:v>
                </c:pt>
                <c:pt idx="100">
                  <c:v>12.96782851</c:v>
                </c:pt>
                <c:pt idx="101">
                  <c:v>13.097356619999999</c:v>
                </c:pt>
                <c:pt idx="102">
                  <c:v>13.22876194</c:v>
                </c:pt>
                <c:pt idx="103">
                  <c:v>13.358290050000001</c:v>
                </c:pt>
                <c:pt idx="104">
                  <c:v>13.48781816</c:v>
                </c:pt>
                <c:pt idx="105">
                  <c:v>13.617346270000001</c:v>
                </c:pt>
                <c:pt idx="106">
                  <c:v>13.74687437</c:v>
                </c:pt>
                <c:pt idx="107">
                  <c:v>13.876402479999999</c:v>
                </c:pt>
                <c:pt idx="108">
                  <c:v>14.007807809999999</c:v>
                </c:pt>
                <c:pt idx="109">
                  <c:v>14.15235367</c:v>
                </c:pt>
                <c:pt idx="110">
                  <c:v>14.296899529999999</c:v>
                </c:pt>
                <c:pt idx="111">
                  <c:v>14.426427629999999</c:v>
                </c:pt>
                <c:pt idx="112">
                  <c:v>14.57097349</c:v>
                </c:pt>
                <c:pt idx="113">
                  <c:v>14.71364213</c:v>
                </c:pt>
                <c:pt idx="114">
                  <c:v>14.85631077</c:v>
                </c:pt>
                <c:pt idx="115">
                  <c:v>14.99897941</c:v>
                </c:pt>
                <c:pt idx="116">
                  <c:v>15.14164806</c:v>
                </c:pt>
                <c:pt idx="117">
                  <c:v>15.2843167</c:v>
                </c:pt>
                <c:pt idx="118">
                  <c:v>15.425108120000001</c:v>
                </c:pt>
                <c:pt idx="119">
                  <c:v>15.564022319999999</c:v>
                </c:pt>
                <c:pt idx="120">
                  <c:v>15.704813740000001</c:v>
                </c:pt>
                <c:pt idx="121">
                  <c:v>15.843727940000001</c:v>
                </c:pt>
                <c:pt idx="122">
                  <c:v>15.980764929999999</c:v>
                </c:pt>
                <c:pt idx="123">
                  <c:v>16.11592469</c:v>
                </c:pt>
                <c:pt idx="124">
                  <c:v>16.252961670000001</c:v>
                </c:pt>
                <c:pt idx="125">
                  <c:v>16.386244219999998</c:v>
                </c:pt>
                <c:pt idx="126">
                  <c:v>16.519526760000002</c:v>
                </c:pt>
                <c:pt idx="127">
                  <c:v>16.650932090000001</c:v>
                </c:pt>
                <c:pt idx="128">
                  <c:v>16.7804602</c:v>
                </c:pt>
                <c:pt idx="129">
                  <c:v>16.909988309999999</c:v>
                </c:pt>
                <c:pt idx="130">
                  <c:v>17.052656949999999</c:v>
                </c:pt>
                <c:pt idx="131">
                  <c:v>17.191571150000001</c:v>
                </c:pt>
                <c:pt idx="132">
                  <c:v>17.328608129999999</c:v>
                </c:pt>
                <c:pt idx="133">
                  <c:v>17.46189068</c:v>
                </c:pt>
                <c:pt idx="134">
                  <c:v>17.593295999999999</c:v>
                </c:pt>
                <c:pt idx="135">
                  <c:v>17.722824110000001</c:v>
                </c:pt>
                <c:pt idx="136">
                  <c:v>17.86173831</c:v>
                </c:pt>
                <c:pt idx="137">
                  <c:v>17.998775299999998</c:v>
                </c:pt>
                <c:pt idx="138">
                  <c:v>18.132057840000002</c:v>
                </c:pt>
                <c:pt idx="139">
                  <c:v>18.263463170000001</c:v>
                </c:pt>
                <c:pt idx="140">
                  <c:v>18.40237737</c:v>
                </c:pt>
                <c:pt idx="141">
                  <c:v>18.537537140000001</c:v>
                </c:pt>
                <c:pt idx="142">
                  <c:v>18.66894246</c:v>
                </c:pt>
                <c:pt idx="143">
                  <c:v>18.805979449999999</c:v>
                </c:pt>
                <c:pt idx="144">
                  <c:v>18.939261989999999</c:v>
                </c:pt>
                <c:pt idx="145">
                  <c:v>19.076298980000001</c:v>
                </c:pt>
                <c:pt idx="146">
                  <c:v>19.2077043</c:v>
                </c:pt>
                <c:pt idx="147">
                  <c:v>19.342864070000001</c:v>
                </c:pt>
                <c:pt idx="148">
                  <c:v>19.47426939</c:v>
                </c:pt>
                <c:pt idx="149">
                  <c:v>19.60567472</c:v>
                </c:pt>
                <c:pt idx="150">
                  <c:v>19.738957259999999</c:v>
                </c:pt>
                <c:pt idx="151">
                  <c:v>19.870362589999999</c:v>
                </c:pt>
                <c:pt idx="152">
                  <c:v>20.00364514</c:v>
                </c:pt>
                <c:pt idx="153">
                  <c:v>20.135050459999999</c:v>
                </c:pt>
                <c:pt idx="154">
                  <c:v>20.268333009999999</c:v>
                </c:pt>
                <c:pt idx="155">
                  <c:v>20.397861120000002</c:v>
                </c:pt>
                <c:pt idx="156">
                  <c:v>20.531143660000001</c:v>
                </c:pt>
                <c:pt idx="157">
                  <c:v>20.66067177</c:v>
                </c:pt>
                <c:pt idx="158">
                  <c:v>20.7920771</c:v>
                </c:pt>
                <c:pt idx="159">
                  <c:v>20.921605199999998</c:v>
                </c:pt>
                <c:pt idx="160">
                  <c:v>21.053010530000002</c:v>
                </c:pt>
                <c:pt idx="161">
                  <c:v>21.182538640000001</c:v>
                </c:pt>
                <c:pt idx="162">
                  <c:v>21.31206675</c:v>
                </c:pt>
                <c:pt idx="163">
                  <c:v>21.441594850000001</c:v>
                </c:pt>
                <c:pt idx="164">
                  <c:v>21.57112296</c:v>
                </c:pt>
                <c:pt idx="165">
                  <c:v>21.700651069999999</c:v>
                </c:pt>
                <c:pt idx="166">
                  <c:v>21.830179179999998</c:v>
                </c:pt>
                <c:pt idx="167">
                  <c:v>21.95970728</c:v>
                </c:pt>
                <c:pt idx="168">
                  <c:v>22.089235389999999</c:v>
                </c:pt>
                <c:pt idx="169">
                  <c:v>22.218763500000001</c:v>
                </c:pt>
                <c:pt idx="170">
                  <c:v>22.34829161</c:v>
                </c:pt>
                <c:pt idx="171">
                  <c:v>22.477819709999999</c:v>
                </c:pt>
                <c:pt idx="172">
                  <c:v>22.607347820000001</c:v>
                </c:pt>
                <c:pt idx="173">
                  <c:v>22.73687593</c:v>
                </c:pt>
                <c:pt idx="174">
                  <c:v>22.866404039999999</c:v>
                </c:pt>
                <c:pt idx="175">
                  <c:v>22.995932140000001</c:v>
                </c:pt>
                <c:pt idx="176">
                  <c:v>23.12546025</c:v>
                </c:pt>
                <c:pt idx="177">
                  <c:v>23.254988359999999</c:v>
                </c:pt>
                <c:pt idx="178">
                  <c:v>23.384516470000001</c:v>
                </c:pt>
                <c:pt idx="179">
                  <c:v>23.514044569999999</c:v>
                </c:pt>
                <c:pt idx="180">
                  <c:v>23.643572679999998</c:v>
                </c:pt>
                <c:pt idx="181">
                  <c:v>23.773100790000001</c:v>
                </c:pt>
                <c:pt idx="182">
                  <c:v>23.9026289</c:v>
                </c:pt>
                <c:pt idx="183">
                  <c:v>24.032157000000002</c:v>
                </c:pt>
                <c:pt idx="184">
                  <c:v>24.161685110000001</c:v>
                </c:pt>
                <c:pt idx="185">
                  <c:v>24.291213219999999</c:v>
                </c:pt>
                <c:pt idx="186">
                  <c:v>24.420741329999998</c:v>
                </c:pt>
                <c:pt idx="187">
                  <c:v>24.550269440000001</c:v>
                </c:pt>
                <c:pt idx="188">
                  <c:v>24.679797539999999</c:v>
                </c:pt>
                <c:pt idx="189">
                  <c:v>24.809325650000002</c:v>
                </c:pt>
                <c:pt idx="190">
                  <c:v>24.938853760000001</c:v>
                </c:pt>
                <c:pt idx="191">
                  <c:v>25.06838187</c:v>
                </c:pt>
                <c:pt idx="192">
                  <c:v>25.197909970000001</c:v>
                </c:pt>
                <c:pt idx="193">
                  <c:v>25.32743808</c:v>
                </c:pt>
                <c:pt idx="194">
                  <c:v>25.456966189999999</c:v>
                </c:pt>
                <c:pt idx="195">
                  <c:v>25.586494299999998</c:v>
                </c:pt>
                <c:pt idx="196">
                  <c:v>25.7160224</c:v>
                </c:pt>
                <c:pt idx="197">
                  <c:v>25.845550509999999</c:v>
                </c:pt>
                <c:pt idx="198">
                  <c:v>25.975078620000001</c:v>
                </c:pt>
                <c:pt idx="199">
                  <c:v>26.10460673</c:v>
                </c:pt>
                <c:pt idx="200">
                  <c:v>26.234134829999999</c:v>
                </c:pt>
                <c:pt idx="201">
                  <c:v>26.363662940000001</c:v>
                </c:pt>
                <c:pt idx="202">
                  <c:v>26.49319105</c:v>
                </c:pt>
                <c:pt idx="203">
                  <c:v>26.622719159999999</c:v>
                </c:pt>
                <c:pt idx="204">
                  <c:v>26.752247260000001</c:v>
                </c:pt>
                <c:pt idx="205">
                  <c:v>26.88177537</c:v>
                </c:pt>
                <c:pt idx="206">
                  <c:v>27.011303479999999</c:v>
                </c:pt>
                <c:pt idx="207">
                  <c:v>27.140831590000001</c:v>
                </c:pt>
                <c:pt idx="208">
                  <c:v>27.270359689999999</c:v>
                </c:pt>
                <c:pt idx="209">
                  <c:v>27.399887799999998</c:v>
                </c:pt>
                <c:pt idx="210">
                  <c:v>27.529415910000001</c:v>
                </c:pt>
                <c:pt idx="211">
                  <c:v>27.65894402</c:v>
                </c:pt>
                <c:pt idx="212">
                  <c:v>27.788472120000002</c:v>
                </c:pt>
                <c:pt idx="213">
                  <c:v>27.918000230000001</c:v>
                </c:pt>
                <c:pt idx="214">
                  <c:v>28.04752834</c:v>
                </c:pt>
                <c:pt idx="215">
                  <c:v>28.177056449999998</c:v>
                </c:pt>
                <c:pt idx="216">
                  <c:v>28.306584560000001</c:v>
                </c:pt>
                <c:pt idx="217">
                  <c:v>28.436112659999999</c:v>
                </c:pt>
                <c:pt idx="218">
                  <c:v>28.565640770000002</c:v>
                </c:pt>
                <c:pt idx="219">
                  <c:v>28.695168880000001</c:v>
                </c:pt>
                <c:pt idx="220">
                  <c:v>28.82469699</c:v>
                </c:pt>
                <c:pt idx="221">
                  <c:v>28.954225090000001</c:v>
                </c:pt>
                <c:pt idx="222">
                  <c:v>29.0837532</c:v>
                </c:pt>
                <c:pt idx="223">
                  <c:v>29.213281309999999</c:v>
                </c:pt>
                <c:pt idx="224">
                  <c:v>29.342809419999998</c:v>
                </c:pt>
                <c:pt idx="225">
                  <c:v>29.47233752</c:v>
                </c:pt>
                <c:pt idx="226">
                  <c:v>29.601865629999999</c:v>
                </c:pt>
                <c:pt idx="227">
                  <c:v>29.731393740000001</c:v>
                </c:pt>
                <c:pt idx="228">
                  <c:v>29.86092185</c:v>
                </c:pt>
                <c:pt idx="229">
                  <c:v>29.990449949999999</c:v>
                </c:pt>
                <c:pt idx="230">
                  <c:v>30.119978060000001</c:v>
                </c:pt>
              </c:numCache>
            </c:numRef>
          </c:xVal>
          <c:yVal>
            <c:numRef>
              <c:f>'Curves (Outdoor)'!$BC$24:$BC$261</c:f>
              <c:numCache>
                <c:formatCode>General</c:formatCode>
                <c:ptCount val="238"/>
                <c:pt idx="1">
                  <c:v>9.3803104420000007</c:v>
                </c:pt>
                <c:pt idx="2">
                  <c:v>9.3796967480000006</c:v>
                </c:pt>
                <c:pt idx="3">
                  <c:v>9.3790830540000005</c:v>
                </c:pt>
                <c:pt idx="4">
                  <c:v>9.3784693610000005</c:v>
                </c:pt>
                <c:pt idx="5">
                  <c:v>9.3778556670000004</c:v>
                </c:pt>
                <c:pt idx="6">
                  <c:v>9.3778556670000004</c:v>
                </c:pt>
                <c:pt idx="7">
                  <c:v>9.3772419730000003</c:v>
                </c:pt>
                <c:pt idx="8">
                  <c:v>9.3772419730000003</c:v>
                </c:pt>
                <c:pt idx="9">
                  <c:v>9.3772419730000003</c:v>
                </c:pt>
                <c:pt idx="10">
                  <c:v>9.3766282790000002</c:v>
                </c:pt>
                <c:pt idx="11">
                  <c:v>9.3766282790000002</c:v>
                </c:pt>
                <c:pt idx="12">
                  <c:v>9.3766282790000002</c:v>
                </c:pt>
                <c:pt idx="13">
                  <c:v>9.3760145850000001</c:v>
                </c:pt>
                <c:pt idx="14">
                  <c:v>9.3760145850000001</c:v>
                </c:pt>
                <c:pt idx="15">
                  <c:v>9.375400891</c:v>
                </c:pt>
                <c:pt idx="16">
                  <c:v>9.3747871969999998</c:v>
                </c:pt>
                <c:pt idx="17">
                  <c:v>9.3741735039999998</c:v>
                </c:pt>
                <c:pt idx="18">
                  <c:v>9.3729461159999996</c:v>
                </c:pt>
                <c:pt idx="19">
                  <c:v>9.3723324219999995</c:v>
                </c:pt>
                <c:pt idx="20">
                  <c:v>9.3711050339999993</c:v>
                </c:pt>
                <c:pt idx="21">
                  <c:v>9.3711050339999993</c:v>
                </c:pt>
                <c:pt idx="22">
                  <c:v>9.3704913409999993</c:v>
                </c:pt>
                <c:pt idx="23">
                  <c:v>9.3692639530000008</c:v>
                </c:pt>
                <c:pt idx="24">
                  <c:v>9.3692639530000008</c:v>
                </c:pt>
                <c:pt idx="25">
                  <c:v>9.3686502590000007</c:v>
                </c:pt>
                <c:pt idx="26">
                  <c:v>9.3686502590000007</c:v>
                </c:pt>
                <c:pt idx="27">
                  <c:v>9.3680365650000006</c:v>
                </c:pt>
                <c:pt idx="28">
                  <c:v>9.3668091770000004</c:v>
                </c:pt>
                <c:pt idx="29">
                  <c:v>9.3668091770000004</c:v>
                </c:pt>
                <c:pt idx="30">
                  <c:v>9.3655817900000002</c:v>
                </c:pt>
                <c:pt idx="31">
                  <c:v>9.3655817900000002</c:v>
                </c:pt>
                <c:pt idx="32">
                  <c:v>9.3649680960000001</c:v>
                </c:pt>
                <c:pt idx="33">
                  <c:v>9.3637407079999999</c:v>
                </c:pt>
                <c:pt idx="34">
                  <c:v>9.3631270139999998</c:v>
                </c:pt>
                <c:pt idx="35">
                  <c:v>9.3625133209999998</c:v>
                </c:pt>
                <c:pt idx="36">
                  <c:v>9.3618996269999997</c:v>
                </c:pt>
                <c:pt idx="37">
                  <c:v>9.3612859329999996</c:v>
                </c:pt>
                <c:pt idx="38">
                  <c:v>9.3606722389999995</c:v>
                </c:pt>
                <c:pt idx="39">
                  <c:v>9.3594448509999992</c:v>
                </c:pt>
                <c:pt idx="40">
                  <c:v>9.3582174640000009</c:v>
                </c:pt>
                <c:pt idx="41">
                  <c:v>9.3576037700000008</c:v>
                </c:pt>
                <c:pt idx="42">
                  <c:v>9.3569900760000007</c:v>
                </c:pt>
                <c:pt idx="43">
                  <c:v>9.3563763820000005</c:v>
                </c:pt>
                <c:pt idx="44">
                  <c:v>9.3557626880000004</c:v>
                </c:pt>
                <c:pt idx="45">
                  <c:v>9.3551489940000003</c:v>
                </c:pt>
                <c:pt idx="46">
                  <c:v>9.3545353010000003</c:v>
                </c:pt>
                <c:pt idx="47">
                  <c:v>9.3545353010000003</c:v>
                </c:pt>
                <c:pt idx="48">
                  <c:v>9.3545353010000003</c:v>
                </c:pt>
                <c:pt idx="49">
                  <c:v>9.3539216070000002</c:v>
                </c:pt>
                <c:pt idx="50">
                  <c:v>9.3539216070000002</c:v>
                </c:pt>
                <c:pt idx="51">
                  <c:v>9.3533079130000001</c:v>
                </c:pt>
                <c:pt idx="52">
                  <c:v>9.352694219</c:v>
                </c:pt>
                <c:pt idx="53">
                  <c:v>9.3520805249999999</c:v>
                </c:pt>
                <c:pt idx="54">
                  <c:v>9.3514668309999998</c:v>
                </c:pt>
                <c:pt idx="55">
                  <c:v>9.3508531369999996</c:v>
                </c:pt>
                <c:pt idx="56">
                  <c:v>9.3502394439999996</c:v>
                </c:pt>
                <c:pt idx="57">
                  <c:v>9.3490120559999994</c:v>
                </c:pt>
                <c:pt idx="58">
                  <c:v>9.3483983619999993</c:v>
                </c:pt>
                <c:pt idx="59">
                  <c:v>9.3471709740000009</c:v>
                </c:pt>
                <c:pt idx="60">
                  <c:v>9.3465572810000008</c:v>
                </c:pt>
                <c:pt idx="61">
                  <c:v>9.3453298930000006</c:v>
                </c:pt>
                <c:pt idx="62">
                  <c:v>9.3441025050000004</c:v>
                </c:pt>
                <c:pt idx="63">
                  <c:v>9.3434888110000003</c:v>
                </c:pt>
                <c:pt idx="64">
                  <c:v>9.3422614240000001</c:v>
                </c:pt>
                <c:pt idx="65">
                  <c:v>9.34164773</c:v>
                </c:pt>
                <c:pt idx="66">
                  <c:v>9.3404203419999998</c:v>
                </c:pt>
                <c:pt idx="67">
                  <c:v>9.3398066479999997</c:v>
                </c:pt>
                <c:pt idx="68">
                  <c:v>9.3398066479999997</c:v>
                </c:pt>
                <c:pt idx="69">
                  <c:v>9.3391929539999996</c:v>
                </c:pt>
                <c:pt idx="70">
                  <c:v>9.3391929539999996</c:v>
                </c:pt>
                <c:pt idx="71">
                  <c:v>9.3385792609999996</c:v>
                </c:pt>
                <c:pt idx="72">
                  <c:v>9.3385792609999996</c:v>
                </c:pt>
                <c:pt idx="73">
                  <c:v>9.3379655669999995</c:v>
                </c:pt>
                <c:pt idx="74">
                  <c:v>9.3373518729999994</c:v>
                </c:pt>
                <c:pt idx="75">
                  <c:v>9.3367381789999992</c:v>
                </c:pt>
                <c:pt idx="76">
                  <c:v>9.3367381789999992</c:v>
                </c:pt>
                <c:pt idx="77">
                  <c:v>9.3355107910000008</c:v>
                </c:pt>
                <c:pt idx="78">
                  <c:v>9.3348970970000007</c:v>
                </c:pt>
                <c:pt idx="79">
                  <c:v>9.3336697100000006</c:v>
                </c:pt>
                <c:pt idx="80">
                  <c:v>9.3330560160000005</c:v>
                </c:pt>
                <c:pt idx="81">
                  <c:v>9.3318286280000002</c:v>
                </c:pt>
                <c:pt idx="82">
                  <c:v>9.3312149340000001</c:v>
                </c:pt>
                <c:pt idx="83">
                  <c:v>9.3306012410000001</c:v>
                </c:pt>
                <c:pt idx="84">
                  <c:v>9.3293738529999999</c:v>
                </c:pt>
                <c:pt idx="85">
                  <c:v>9.3293738529999999</c:v>
                </c:pt>
                <c:pt idx="86">
                  <c:v>9.3287601589999998</c:v>
                </c:pt>
                <c:pt idx="87">
                  <c:v>9.3281464649999997</c:v>
                </c:pt>
                <c:pt idx="88">
                  <c:v>9.3281464649999997</c:v>
                </c:pt>
                <c:pt idx="89">
                  <c:v>9.3275327709999996</c:v>
                </c:pt>
                <c:pt idx="90">
                  <c:v>9.3269190769999994</c:v>
                </c:pt>
                <c:pt idx="91">
                  <c:v>9.3263053839999994</c:v>
                </c:pt>
                <c:pt idx="92">
                  <c:v>9.3263053839999994</c:v>
                </c:pt>
                <c:pt idx="93">
                  <c:v>9.3250779959999992</c:v>
                </c:pt>
                <c:pt idx="94">
                  <c:v>9.3244643020000009</c:v>
                </c:pt>
                <c:pt idx="95">
                  <c:v>9.3232369140000007</c:v>
                </c:pt>
                <c:pt idx="96">
                  <c:v>9.3220095270000005</c:v>
                </c:pt>
                <c:pt idx="97">
                  <c:v>9.3207821390000003</c:v>
                </c:pt>
                <c:pt idx="98">
                  <c:v>9.3195547510000001</c:v>
                </c:pt>
                <c:pt idx="99">
                  <c:v>9.3177136699999998</c:v>
                </c:pt>
                <c:pt idx="100">
                  <c:v>9.3158725879999995</c:v>
                </c:pt>
                <c:pt idx="101">
                  <c:v>9.3134178129999992</c:v>
                </c:pt>
                <c:pt idx="102">
                  <c:v>9.3115767310000006</c:v>
                </c:pt>
                <c:pt idx="103">
                  <c:v>9.3085082620000001</c:v>
                </c:pt>
                <c:pt idx="104">
                  <c:v>9.3060534869999998</c:v>
                </c:pt>
                <c:pt idx="105">
                  <c:v>9.3023713239999992</c:v>
                </c:pt>
                <c:pt idx="106">
                  <c:v>9.2986891600000003</c:v>
                </c:pt>
                <c:pt idx="107">
                  <c:v>9.2937796099999996</c:v>
                </c:pt>
                <c:pt idx="108">
                  <c:v>9.2876426710000004</c:v>
                </c:pt>
                <c:pt idx="109">
                  <c:v>9.2802783449999993</c:v>
                </c:pt>
                <c:pt idx="110">
                  <c:v>9.2698455499999994</c:v>
                </c:pt>
                <c:pt idx="111">
                  <c:v>9.2600264479999996</c:v>
                </c:pt>
                <c:pt idx="112">
                  <c:v>9.2465251839999993</c:v>
                </c:pt>
                <c:pt idx="113">
                  <c:v>9.2311828370000004</c:v>
                </c:pt>
                <c:pt idx="114">
                  <c:v>9.2133857159999994</c:v>
                </c:pt>
                <c:pt idx="115">
                  <c:v>9.1931338189999998</c:v>
                </c:pt>
                <c:pt idx="116">
                  <c:v>9.171654534</c:v>
                </c:pt>
                <c:pt idx="117">
                  <c:v>9.1464930869999996</c:v>
                </c:pt>
                <c:pt idx="118">
                  <c:v>9.1201042510000008</c:v>
                </c:pt>
                <c:pt idx="119">
                  <c:v>9.0900332529999996</c:v>
                </c:pt>
                <c:pt idx="120">
                  <c:v>9.0575074789999999</c:v>
                </c:pt>
                <c:pt idx="121">
                  <c:v>9.0212995419999995</c:v>
                </c:pt>
                <c:pt idx="122">
                  <c:v>8.9826368300000006</c:v>
                </c:pt>
                <c:pt idx="123">
                  <c:v>8.9402919539999992</c:v>
                </c:pt>
                <c:pt idx="124">
                  <c:v>8.8948786099999992</c:v>
                </c:pt>
                <c:pt idx="125">
                  <c:v>8.8451694080000003</c:v>
                </c:pt>
                <c:pt idx="126">
                  <c:v>8.7917780430000008</c:v>
                </c:pt>
                <c:pt idx="127">
                  <c:v>8.7340908220000006</c:v>
                </c:pt>
                <c:pt idx="128">
                  <c:v>8.673335131</c:v>
                </c:pt>
                <c:pt idx="129">
                  <c:v>8.6076698890000003</c:v>
                </c:pt>
                <c:pt idx="130">
                  <c:v>8.5291170770000004</c:v>
                </c:pt>
                <c:pt idx="131">
                  <c:v>8.4450410199999997</c:v>
                </c:pt>
                <c:pt idx="132">
                  <c:v>8.3560554119999999</c:v>
                </c:pt>
                <c:pt idx="133">
                  <c:v>8.2609328659999992</c:v>
                </c:pt>
                <c:pt idx="134">
                  <c:v>8.1602870749999994</c:v>
                </c:pt>
                <c:pt idx="135">
                  <c:v>8.0547317340000006</c:v>
                </c:pt>
                <c:pt idx="136">
                  <c:v>7.9332203520000002</c:v>
                </c:pt>
                <c:pt idx="137">
                  <c:v>7.8055720319999997</c:v>
                </c:pt>
                <c:pt idx="138">
                  <c:v>7.6730141610000002</c:v>
                </c:pt>
                <c:pt idx="139">
                  <c:v>7.5361604340000001</c:v>
                </c:pt>
                <c:pt idx="140">
                  <c:v>7.3808958909999998</c:v>
                </c:pt>
                <c:pt idx="141">
                  <c:v>7.2213354900000004</c:v>
                </c:pt>
                <c:pt idx="142">
                  <c:v>7.0568655400000004</c:v>
                </c:pt>
                <c:pt idx="143">
                  <c:v>6.8745984670000002</c:v>
                </c:pt>
                <c:pt idx="144">
                  <c:v>6.6886492320000004</c:v>
                </c:pt>
                <c:pt idx="145">
                  <c:v>6.4849028750000004</c:v>
                </c:pt>
                <c:pt idx="146">
                  <c:v>6.278701742</c:v>
                </c:pt>
                <c:pt idx="147">
                  <c:v>6.0571582639999999</c:v>
                </c:pt>
                <c:pt idx="148">
                  <c:v>5.8350010909999996</c:v>
                </c:pt>
                <c:pt idx="149">
                  <c:v>5.599342654</c:v>
                </c:pt>
                <c:pt idx="150">
                  <c:v>5.3526377280000004</c:v>
                </c:pt>
                <c:pt idx="151">
                  <c:v>5.0961137000000001</c:v>
                </c:pt>
                <c:pt idx="152">
                  <c:v>4.8303842650000002</c:v>
                </c:pt>
                <c:pt idx="153">
                  <c:v>4.557904197</c:v>
                </c:pt>
                <c:pt idx="154">
                  <c:v>4.268854395</c:v>
                </c:pt>
                <c:pt idx="155">
                  <c:v>3.9791908999999999</c:v>
                </c:pt>
                <c:pt idx="156">
                  <c:v>3.6698892010000002</c:v>
                </c:pt>
                <c:pt idx="157">
                  <c:v>3.3587464210000002</c:v>
                </c:pt>
                <c:pt idx="158">
                  <c:v>3.0408530090000001</c:v>
                </c:pt>
                <c:pt idx="159">
                  <c:v>2.7131404950000002</c:v>
                </c:pt>
                <c:pt idx="160">
                  <c:v>2.3780636550000001</c:v>
                </c:pt>
                <c:pt idx="161">
                  <c:v>2.0362361820000001</c:v>
                </c:pt>
                <c:pt idx="162">
                  <c:v>1.6950224039999999</c:v>
                </c:pt>
                <c:pt idx="163">
                  <c:v>1.344603217</c:v>
                </c:pt>
                <c:pt idx="164">
                  <c:v>1.002162051</c:v>
                </c:pt>
                <c:pt idx="165">
                  <c:v>0.66585782299999996</c:v>
                </c:pt>
                <c:pt idx="166">
                  <c:v>0.36821630799999999</c:v>
                </c:pt>
                <c:pt idx="167">
                  <c:v>0.23811321199999999</c:v>
                </c:pt>
                <c:pt idx="168">
                  <c:v>0.23013519199999999</c:v>
                </c:pt>
                <c:pt idx="169">
                  <c:v>0.22829411099999999</c:v>
                </c:pt>
                <c:pt idx="170">
                  <c:v>0.227066723</c:v>
                </c:pt>
                <c:pt idx="171">
                  <c:v>0.227066723</c:v>
                </c:pt>
                <c:pt idx="172">
                  <c:v>0.225225642</c:v>
                </c:pt>
                <c:pt idx="173">
                  <c:v>0.22338456000000001</c:v>
                </c:pt>
                <c:pt idx="174">
                  <c:v>0.22399825400000001</c:v>
                </c:pt>
                <c:pt idx="175">
                  <c:v>0.22154347899999999</c:v>
                </c:pt>
                <c:pt idx="176">
                  <c:v>0.22154347899999999</c:v>
                </c:pt>
                <c:pt idx="177">
                  <c:v>0.22154347899999999</c:v>
                </c:pt>
                <c:pt idx="178">
                  <c:v>0.218475009</c:v>
                </c:pt>
                <c:pt idx="179">
                  <c:v>0.219088703</c:v>
                </c:pt>
                <c:pt idx="180">
                  <c:v>0.219088703</c:v>
                </c:pt>
                <c:pt idx="181">
                  <c:v>0.216633928</c:v>
                </c:pt>
                <c:pt idx="182">
                  <c:v>0.216633928</c:v>
                </c:pt>
                <c:pt idx="183">
                  <c:v>0.217247622</c:v>
                </c:pt>
                <c:pt idx="184">
                  <c:v>0.21479284600000001</c:v>
                </c:pt>
                <c:pt idx="185">
                  <c:v>0.21479284600000001</c:v>
                </c:pt>
                <c:pt idx="186">
                  <c:v>0.21540654000000001</c:v>
                </c:pt>
                <c:pt idx="187">
                  <c:v>0.21356545900000001</c:v>
                </c:pt>
                <c:pt idx="188">
                  <c:v>0.21356545900000001</c:v>
                </c:pt>
                <c:pt idx="189">
                  <c:v>0.21417915200000001</c:v>
                </c:pt>
                <c:pt idx="190">
                  <c:v>0.21233807099999999</c:v>
                </c:pt>
                <c:pt idx="191">
                  <c:v>0.210496989</c:v>
                </c:pt>
                <c:pt idx="192">
                  <c:v>0.21172437699999999</c:v>
                </c:pt>
                <c:pt idx="193">
                  <c:v>0.21172437699999999</c:v>
                </c:pt>
                <c:pt idx="194">
                  <c:v>0.210496989</c:v>
                </c:pt>
                <c:pt idx="195">
                  <c:v>0.209883295</c:v>
                </c:pt>
                <c:pt idx="196">
                  <c:v>0.21111068299999999</c:v>
                </c:pt>
                <c:pt idx="197">
                  <c:v>0.209883295</c:v>
                </c:pt>
                <c:pt idx="198">
                  <c:v>0.208655908</c:v>
                </c:pt>
                <c:pt idx="199">
                  <c:v>0.209269602</c:v>
                </c:pt>
                <c:pt idx="200">
                  <c:v>0.208655908</c:v>
                </c:pt>
                <c:pt idx="201">
                  <c:v>0.20742852000000001</c:v>
                </c:pt>
                <c:pt idx="202">
                  <c:v>0.208655908</c:v>
                </c:pt>
                <c:pt idx="203">
                  <c:v>0.208655908</c:v>
                </c:pt>
                <c:pt idx="204">
                  <c:v>0.20620113200000001</c:v>
                </c:pt>
                <c:pt idx="205">
                  <c:v>0.20742852000000001</c:v>
                </c:pt>
                <c:pt idx="206">
                  <c:v>0.20742852000000001</c:v>
                </c:pt>
                <c:pt idx="207">
                  <c:v>0.20620113200000001</c:v>
                </c:pt>
                <c:pt idx="208">
                  <c:v>0.20681482600000001</c:v>
                </c:pt>
                <c:pt idx="209">
                  <c:v>0.20742852000000001</c:v>
                </c:pt>
                <c:pt idx="210">
                  <c:v>0.20558743900000001</c:v>
                </c:pt>
                <c:pt idx="211">
                  <c:v>0.20620113200000001</c:v>
                </c:pt>
                <c:pt idx="212">
                  <c:v>0.20681482600000001</c:v>
                </c:pt>
                <c:pt idx="213">
                  <c:v>0.20558743900000001</c:v>
                </c:pt>
                <c:pt idx="214">
                  <c:v>0.20497374500000001</c:v>
                </c:pt>
                <c:pt idx="215">
                  <c:v>0.20558743900000001</c:v>
                </c:pt>
                <c:pt idx="216">
                  <c:v>0.20436005099999999</c:v>
                </c:pt>
                <c:pt idx="217">
                  <c:v>0.20374635699999999</c:v>
                </c:pt>
                <c:pt idx="218">
                  <c:v>0.20558743900000001</c:v>
                </c:pt>
                <c:pt idx="219">
                  <c:v>0.20374635699999999</c:v>
                </c:pt>
                <c:pt idx="220">
                  <c:v>0.20313266299999999</c:v>
                </c:pt>
                <c:pt idx="221">
                  <c:v>0.20436005099999999</c:v>
                </c:pt>
                <c:pt idx="222">
                  <c:v>0.20313266299999999</c:v>
                </c:pt>
                <c:pt idx="223">
                  <c:v>0.20313266299999999</c:v>
                </c:pt>
                <c:pt idx="224">
                  <c:v>0.20436005099999999</c:v>
                </c:pt>
                <c:pt idx="225">
                  <c:v>0.20251896899999999</c:v>
                </c:pt>
                <c:pt idx="226">
                  <c:v>0.201905275</c:v>
                </c:pt>
                <c:pt idx="227">
                  <c:v>0.20374635699999999</c:v>
                </c:pt>
                <c:pt idx="228">
                  <c:v>0.201905275</c:v>
                </c:pt>
                <c:pt idx="229">
                  <c:v>0.201905275</c:v>
                </c:pt>
                <c:pt idx="230">
                  <c:v>0.20313266299999999</c:v>
                </c:pt>
              </c:numCache>
            </c:numRef>
          </c:yVal>
          <c:smooth val="1"/>
          <c:extLst>
            <c:ext xmlns:c16="http://schemas.microsoft.com/office/drawing/2014/chart" uri="{C3380CC4-5D6E-409C-BE32-E72D297353CC}">
              <c16:uniqueId val="{0000001B-9CBD-4194-A592-D60D92C5EA66}"/>
            </c:ext>
          </c:extLst>
        </c:ser>
        <c:ser>
          <c:idx val="28"/>
          <c:order val="28"/>
          <c:tx>
            <c:strRef>
              <c:f>'Curves (Outdoor)'!$BE$4:$BF$4</c:f>
              <c:strCache>
                <c:ptCount val="1"/>
                <c:pt idx="0">
                  <c:v>3,5</c:v>
                </c:pt>
              </c:strCache>
            </c:strRef>
          </c:tx>
          <c:marker>
            <c:symbol val="none"/>
          </c:marker>
          <c:xVal>
            <c:numRef>
              <c:f>'Curves (Outdoor)'!$BF$24:$BF$261</c:f>
              <c:numCache>
                <c:formatCode>General</c:formatCode>
                <c:ptCount val="238"/>
                <c:pt idx="1">
                  <c:v>5.631657E-3</c:v>
                </c:pt>
                <c:pt idx="2">
                  <c:v>0.13515976399999999</c:v>
                </c:pt>
                <c:pt idx="3">
                  <c:v>0.26468787199999999</c:v>
                </c:pt>
                <c:pt idx="4">
                  <c:v>0.39421598000000002</c:v>
                </c:pt>
                <c:pt idx="5">
                  <c:v>0.52562130600000001</c:v>
                </c:pt>
                <c:pt idx="6">
                  <c:v>0.65702663299999997</c:v>
                </c:pt>
                <c:pt idx="7">
                  <c:v>0.78655474000000003</c:v>
                </c:pt>
                <c:pt idx="8">
                  <c:v>0.91796006699999999</c:v>
                </c:pt>
                <c:pt idx="9">
                  <c:v>1.0474881739999999</c:v>
                </c:pt>
                <c:pt idx="10">
                  <c:v>1.1788935009999999</c:v>
                </c:pt>
                <c:pt idx="11">
                  <c:v>1.310298827</c:v>
                </c:pt>
                <c:pt idx="12">
                  <c:v>1.4398269349999999</c:v>
                </c:pt>
                <c:pt idx="13">
                  <c:v>1.5712322620000001</c:v>
                </c:pt>
                <c:pt idx="14">
                  <c:v>1.7007603689999999</c:v>
                </c:pt>
                <c:pt idx="15">
                  <c:v>1.8321656959999999</c:v>
                </c:pt>
                <c:pt idx="16">
                  <c:v>1.963571022</c:v>
                </c:pt>
                <c:pt idx="17">
                  <c:v>2.0930991300000001</c:v>
                </c:pt>
                <c:pt idx="18">
                  <c:v>2.224504456</c:v>
                </c:pt>
                <c:pt idx="19">
                  <c:v>2.355909783</c:v>
                </c:pt>
                <c:pt idx="20">
                  <c:v>2.4891923280000001</c:v>
                </c:pt>
                <c:pt idx="21">
                  <c:v>2.6205976550000001</c:v>
                </c:pt>
                <c:pt idx="22">
                  <c:v>2.7501257629999998</c:v>
                </c:pt>
                <c:pt idx="23">
                  <c:v>2.8815310890000001</c:v>
                </c:pt>
                <c:pt idx="24">
                  <c:v>3.0110591969999998</c:v>
                </c:pt>
                <c:pt idx="25">
                  <c:v>3.1424645230000001</c:v>
                </c:pt>
                <c:pt idx="26">
                  <c:v>3.2738698500000001</c:v>
                </c:pt>
                <c:pt idx="27">
                  <c:v>3.4033979570000001</c:v>
                </c:pt>
                <c:pt idx="28">
                  <c:v>3.5348032840000001</c:v>
                </c:pt>
                <c:pt idx="29">
                  <c:v>3.66620861</c:v>
                </c:pt>
                <c:pt idx="30">
                  <c:v>3.7976139369999999</c:v>
                </c:pt>
                <c:pt idx="31">
                  <c:v>3.9271420450000001</c:v>
                </c:pt>
                <c:pt idx="32">
                  <c:v>4.0585473710000004</c:v>
                </c:pt>
                <c:pt idx="33">
                  <c:v>4.1899526979999999</c:v>
                </c:pt>
                <c:pt idx="34">
                  <c:v>4.3213580240000002</c:v>
                </c:pt>
                <c:pt idx="35">
                  <c:v>4.4527633509999998</c:v>
                </c:pt>
                <c:pt idx="36">
                  <c:v>4.5841686770000001</c:v>
                </c:pt>
                <c:pt idx="37">
                  <c:v>4.7155740039999996</c:v>
                </c:pt>
                <c:pt idx="38">
                  <c:v>4.8451021110000001</c:v>
                </c:pt>
                <c:pt idx="39">
                  <c:v>4.9765074379999996</c:v>
                </c:pt>
                <c:pt idx="40">
                  <c:v>5.1079127639999999</c:v>
                </c:pt>
                <c:pt idx="41">
                  <c:v>5.2374408719999996</c:v>
                </c:pt>
                <c:pt idx="42">
                  <c:v>5.368846199</c:v>
                </c:pt>
                <c:pt idx="43">
                  <c:v>5.5002515250000004</c:v>
                </c:pt>
                <c:pt idx="44">
                  <c:v>5.6316568519999999</c:v>
                </c:pt>
                <c:pt idx="45">
                  <c:v>5.7611849590000004</c:v>
                </c:pt>
                <c:pt idx="46">
                  <c:v>5.8925902859999999</c:v>
                </c:pt>
                <c:pt idx="47">
                  <c:v>6.0239956120000002</c:v>
                </c:pt>
                <c:pt idx="48">
                  <c:v>6.1535237199999999</c:v>
                </c:pt>
                <c:pt idx="49">
                  <c:v>6.2849290460000002</c:v>
                </c:pt>
                <c:pt idx="50">
                  <c:v>6.4163343729999998</c:v>
                </c:pt>
                <c:pt idx="51">
                  <c:v>6.5477396990000001</c:v>
                </c:pt>
                <c:pt idx="52">
                  <c:v>6.6791450259999996</c:v>
                </c:pt>
                <c:pt idx="53">
                  <c:v>6.8086731340000002</c:v>
                </c:pt>
                <c:pt idx="54">
                  <c:v>6.9400784599999996</c:v>
                </c:pt>
                <c:pt idx="55">
                  <c:v>7.071483787</c:v>
                </c:pt>
                <c:pt idx="56">
                  <c:v>7.2028891130000003</c:v>
                </c:pt>
                <c:pt idx="57">
                  <c:v>7.332417221</c:v>
                </c:pt>
                <c:pt idx="58">
                  <c:v>7.4638225470000004</c:v>
                </c:pt>
                <c:pt idx="59">
                  <c:v>7.5952278739999999</c:v>
                </c:pt>
                <c:pt idx="60">
                  <c:v>7.7247559810000004</c:v>
                </c:pt>
                <c:pt idx="61">
                  <c:v>7.8561613079999999</c:v>
                </c:pt>
                <c:pt idx="62">
                  <c:v>7.9875666350000003</c:v>
                </c:pt>
                <c:pt idx="63">
                  <c:v>8.1170947420000008</c:v>
                </c:pt>
                <c:pt idx="64">
                  <c:v>8.2485000690000003</c:v>
                </c:pt>
                <c:pt idx="65">
                  <c:v>8.3799053949999998</c:v>
                </c:pt>
                <c:pt idx="66">
                  <c:v>8.5094335030000003</c:v>
                </c:pt>
                <c:pt idx="67">
                  <c:v>8.6408388289999998</c:v>
                </c:pt>
                <c:pt idx="68">
                  <c:v>8.7703669370000004</c:v>
                </c:pt>
                <c:pt idx="69">
                  <c:v>8.8998950449999992</c:v>
                </c:pt>
                <c:pt idx="70">
                  <c:v>9.0313003710000004</c:v>
                </c:pt>
                <c:pt idx="71">
                  <c:v>9.1627056979999999</c:v>
                </c:pt>
                <c:pt idx="72">
                  <c:v>9.2922338050000004</c:v>
                </c:pt>
                <c:pt idx="73">
                  <c:v>9.4255163510000006</c:v>
                </c:pt>
                <c:pt idx="74">
                  <c:v>9.5550444579999994</c:v>
                </c:pt>
                <c:pt idx="75">
                  <c:v>9.6864497850000006</c:v>
                </c:pt>
                <c:pt idx="76">
                  <c:v>9.8178551110000001</c:v>
                </c:pt>
                <c:pt idx="77">
                  <c:v>9.9473832190000007</c:v>
                </c:pt>
                <c:pt idx="78">
                  <c:v>10.078788550000001</c:v>
                </c:pt>
                <c:pt idx="79">
                  <c:v>10.210193869999999</c:v>
                </c:pt>
                <c:pt idx="80">
                  <c:v>10.33972198</c:v>
                </c:pt>
                <c:pt idx="81">
                  <c:v>10.47112731</c:v>
                </c:pt>
                <c:pt idx="82">
                  <c:v>10.60065541</c:v>
                </c:pt>
                <c:pt idx="83">
                  <c:v>10.73206074</c:v>
                </c:pt>
                <c:pt idx="84">
                  <c:v>10.863466069999999</c:v>
                </c:pt>
                <c:pt idx="85">
                  <c:v>10.992994169999999</c:v>
                </c:pt>
                <c:pt idx="86">
                  <c:v>11.12252228</c:v>
                </c:pt>
                <c:pt idx="87">
                  <c:v>11.25392761</c:v>
                </c:pt>
                <c:pt idx="88">
                  <c:v>11.383455720000001</c:v>
                </c:pt>
                <c:pt idx="89">
                  <c:v>11.51486104</c:v>
                </c:pt>
                <c:pt idx="90">
                  <c:v>11.64438915</c:v>
                </c:pt>
                <c:pt idx="91">
                  <c:v>11.77579448</c:v>
                </c:pt>
                <c:pt idx="92">
                  <c:v>11.90532258</c:v>
                </c:pt>
                <c:pt idx="93">
                  <c:v>12.03672791</c:v>
                </c:pt>
                <c:pt idx="94">
                  <c:v>12.166256020000001</c:v>
                </c:pt>
                <c:pt idx="95">
                  <c:v>12.297661339999999</c:v>
                </c:pt>
                <c:pt idx="96">
                  <c:v>12.42718945</c:v>
                </c:pt>
                <c:pt idx="97">
                  <c:v>12.55859478</c:v>
                </c:pt>
                <c:pt idx="98">
                  <c:v>12.688122890000001</c:v>
                </c:pt>
                <c:pt idx="99">
                  <c:v>12.81952821</c:v>
                </c:pt>
                <c:pt idx="100">
                  <c:v>12.94905632</c:v>
                </c:pt>
                <c:pt idx="101">
                  <c:v>13.078584429999999</c:v>
                </c:pt>
                <c:pt idx="102">
                  <c:v>13.20998975</c:v>
                </c:pt>
                <c:pt idx="103">
                  <c:v>13.339517860000001</c:v>
                </c:pt>
                <c:pt idx="104">
                  <c:v>13.46904597</c:v>
                </c:pt>
                <c:pt idx="105">
                  <c:v>13.598574080000001</c:v>
                </c:pt>
                <c:pt idx="106">
                  <c:v>13.7299794</c:v>
                </c:pt>
                <c:pt idx="107">
                  <c:v>13.85950751</c:v>
                </c:pt>
                <c:pt idx="108">
                  <c:v>14.004053369999999</c:v>
                </c:pt>
                <c:pt idx="109">
                  <c:v>14.13358148</c:v>
                </c:pt>
                <c:pt idx="110">
                  <c:v>14.263109589999999</c:v>
                </c:pt>
                <c:pt idx="111">
                  <c:v>14.40765545</c:v>
                </c:pt>
                <c:pt idx="112">
                  <c:v>14.5522013</c:v>
                </c:pt>
                <c:pt idx="113">
                  <c:v>14.696747159999999</c:v>
                </c:pt>
                <c:pt idx="114">
                  <c:v>14.839415799999999</c:v>
                </c:pt>
                <c:pt idx="115">
                  <c:v>14.98208444</c:v>
                </c:pt>
                <c:pt idx="116">
                  <c:v>15.12475308</c:v>
                </c:pt>
                <c:pt idx="117">
                  <c:v>15.26554451</c:v>
                </c:pt>
                <c:pt idx="118">
                  <c:v>15.406335929999999</c:v>
                </c:pt>
                <c:pt idx="119">
                  <c:v>15.54712735</c:v>
                </c:pt>
                <c:pt idx="120">
                  <c:v>15.68791877</c:v>
                </c:pt>
                <c:pt idx="121">
                  <c:v>15.824955750000001</c:v>
                </c:pt>
                <c:pt idx="122">
                  <c:v>15.961992739999999</c:v>
                </c:pt>
                <c:pt idx="123">
                  <c:v>16.099029720000001</c:v>
                </c:pt>
                <c:pt idx="124">
                  <c:v>16.234189480000001</c:v>
                </c:pt>
                <c:pt idx="125">
                  <c:v>16.367472029999998</c:v>
                </c:pt>
                <c:pt idx="126">
                  <c:v>16.500754579999999</c:v>
                </c:pt>
                <c:pt idx="127">
                  <c:v>16.632159900000001</c:v>
                </c:pt>
                <c:pt idx="128">
                  <c:v>16.76168801</c:v>
                </c:pt>
                <c:pt idx="129">
                  <c:v>16.891216119999999</c:v>
                </c:pt>
                <c:pt idx="130">
                  <c:v>17.032007539999999</c:v>
                </c:pt>
                <c:pt idx="131">
                  <c:v>17.170921740000001</c:v>
                </c:pt>
                <c:pt idx="132">
                  <c:v>17.307958719999998</c:v>
                </c:pt>
                <c:pt idx="133">
                  <c:v>17.44311849</c:v>
                </c:pt>
                <c:pt idx="134">
                  <c:v>17.57640103</c:v>
                </c:pt>
                <c:pt idx="135">
                  <c:v>17.705929139999999</c:v>
                </c:pt>
                <c:pt idx="136">
                  <c:v>17.846720560000001</c:v>
                </c:pt>
                <c:pt idx="137">
                  <c:v>17.98375755</c:v>
                </c:pt>
                <c:pt idx="138">
                  <c:v>18.11704009</c:v>
                </c:pt>
                <c:pt idx="139">
                  <c:v>18.248445419999999</c:v>
                </c:pt>
                <c:pt idx="140">
                  <c:v>18.387359620000002</c:v>
                </c:pt>
                <c:pt idx="141">
                  <c:v>18.522519379999999</c:v>
                </c:pt>
                <c:pt idx="142">
                  <c:v>18.653924709999998</c:v>
                </c:pt>
                <c:pt idx="143">
                  <c:v>18.79283891</c:v>
                </c:pt>
                <c:pt idx="144">
                  <c:v>18.926121460000001</c:v>
                </c:pt>
                <c:pt idx="145">
                  <c:v>19.05564957</c:v>
                </c:pt>
                <c:pt idx="146">
                  <c:v>19.18893211</c:v>
                </c:pt>
                <c:pt idx="147">
                  <c:v>19.324091880000001</c:v>
                </c:pt>
                <c:pt idx="148">
                  <c:v>19.4554972</c:v>
                </c:pt>
                <c:pt idx="149">
                  <c:v>19.58877975</c:v>
                </c:pt>
                <c:pt idx="150">
                  <c:v>19.72206229</c:v>
                </c:pt>
                <c:pt idx="151">
                  <c:v>19.857222060000002</c:v>
                </c:pt>
                <c:pt idx="152">
                  <c:v>19.988627390000001</c:v>
                </c:pt>
                <c:pt idx="153">
                  <c:v>20.12003271</c:v>
                </c:pt>
                <c:pt idx="154">
                  <c:v>20.255192480000002</c:v>
                </c:pt>
                <c:pt idx="155">
                  <c:v>20.38472058</c:v>
                </c:pt>
                <c:pt idx="156">
                  <c:v>20.51612591</c:v>
                </c:pt>
                <c:pt idx="157">
                  <c:v>20.64940846</c:v>
                </c:pt>
                <c:pt idx="158">
                  <c:v>20.780813779999999</c:v>
                </c:pt>
                <c:pt idx="159">
                  <c:v>20.910341890000002</c:v>
                </c:pt>
                <c:pt idx="160">
                  <c:v>21.039870000000001</c:v>
                </c:pt>
                <c:pt idx="161">
                  <c:v>21.169398109999999</c:v>
                </c:pt>
                <c:pt idx="162">
                  <c:v>21.298926210000001</c:v>
                </c:pt>
                <c:pt idx="163">
                  <c:v>21.42845432</c:v>
                </c:pt>
                <c:pt idx="164">
                  <c:v>21.557982429999999</c:v>
                </c:pt>
                <c:pt idx="165">
                  <c:v>21.687510540000002</c:v>
                </c:pt>
                <c:pt idx="166">
                  <c:v>21.81703864</c:v>
                </c:pt>
                <c:pt idx="167">
                  <c:v>21.946566749999999</c:v>
                </c:pt>
                <c:pt idx="168">
                  <c:v>22.076094860000001</c:v>
                </c:pt>
                <c:pt idx="169">
                  <c:v>22.20562297</c:v>
                </c:pt>
                <c:pt idx="170">
                  <c:v>22.335151069999998</c:v>
                </c:pt>
                <c:pt idx="171">
                  <c:v>22.464679180000001</c:v>
                </c:pt>
                <c:pt idx="172">
                  <c:v>22.59420729</c:v>
                </c:pt>
                <c:pt idx="173">
                  <c:v>22.723735399999999</c:v>
                </c:pt>
                <c:pt idx="174">
                  <c:v>22.853263500000001</c:v>
                </c:pt>
                <c:pt idx="175">
                  <c:v>22.98279161</c:v>
                </c:pt>
                <c:pt idx="176">
                  <c:v>23.112319719999999</c:v>
                </c:pt>
                <c:pt idx="177">
                  <c:v>23.241847830000001</c:v>
                </c:pt>
                <c:pt idx="178">
                  <c:v>23.371375929999999</c:v>
                </c:pt>
                <c:pt idx="179">
                  <c:v>23.500904040000002</c:v>
                </c:pt>
                <c:pt idx="180">
                  <c:v>23.630432150000001</c:v>
                </c:pt>
                <c:pt idx="181">
                  <c:v>23.75996026</c:v>
                </c:pt>
                <c:pt idx="182">
                  <c:v>23.889488360000001</c:v>
                </c:pt>
                <c:pt idx="183">
                  <c:v>24.01901647</c:v>
                </c:pt>
                <c:pt idx="184">
                  <c:v>24.148544579999999</c:v>
                </c:pt>
                <c:pt idx="185">
                  <c:v>24.278072689999998</c:v>
                </c:pt>
                <c:pt idx="186">
                  <c:v>24.40760079</c:v>
                </c:pt>
                <c:pt idx="187">
                  <c:v>24.537128899999999</c:v>
                </c:pt>
                <c:pt idx="188">
                  <c:v>24.666657010000002</c:v>
                </c:pt>
                <c:pt idx="189">
                  <c:v>24.796185120000001</c:v>
                </c:pt>
                <c:pt idx="190">
                  <c:v>24.925713229999999</c:v>
                </c:pt>
                <c:pt idx="191">
                  <c:v>25.055241330000001</c:v>
                </c:pt>
                <c:pt idx="192">
                  <c:v>25.18476944</c:v>
                </c:pt>
                <c:pt idx="193">
                  <c:v>25.314297549999999</c:v>
                </c:pt>
                <c:pt idx="194">
                  <c:v>25.443825660000002</c:v>
                </c:pt>
                <c:pt idx="195">
                  <c:v>25.57335376</c:v>
                </c:pt>
                <c:pt idx="196">
                  <c:v>25.702881869999999</c:v>
                </c:pt>
                <c:pt idx="197">
                  <c:v>25.832409980000001</c:v>
                </c:pt>
                <c:pt idx="198">
                  <c:v>25.96193809</c:v>
                </c:pt>
                <c:pt idx="199">
                  <c:v>26.091466189999998</c:v>
                </c:pt>
                <c:pt idx="200">
                  <c:v>26.220994300000001</c:v>
                </c:pt>
                <c:pt idx="201">
                  <c:v>26.35052241</c:v>
                </c:pt>
                <c:pt idx="202">
                  <c:v>26.480050519999999</c:v>
                </c:pt>
                <c:pt idx="203">
                  <c:v>26.609578620000001</c:v>
                </c:pt>
                <c:pt idx="204">
                  <c:v>26.73910673</c:v>
                </c:pt>
                <c:pt idx="205">
                  <c:v>26.868634839999999</c:v>
                </c:pt>
                <c:pt idx="206">
                  <c:v>26.998162950000001</c:v>
                </c:pt>
                <c:pt idx="207">
                  <c:v>27.127691049999999</c:v>
                </c:pt>
                <c:pt idx="208">
                  <c:v>27.257219159999998</c:v>
                </c:pt>
                <c:pt idx="209">
                  <c:v>27.386747270000001</c:v>
                </c:pt>
                <c:pt idx="210">
                  <c:v>27.51627538</c:v>
                </c:pt>
                <c:pt idx="211">
                  <c:v>27.645803480000001</c:v>
                </c:pt>
                <c:pt idx="212">
                  <c:v>27.77533159</c:v>
                </c:pt>
                <c:pt idx="213">
                  <c:v>27.904859699999999</c:v>
                </c:pt>
                <c:pt idx="214">
                  <c:v>28.034387809999998</c:v>
                </c:pt>
                <c:pt idx="215">
                  <c:v>28.16391591</c:v>
                </c:pt>
                <c:pt idx="216">
                  <c:v>28.293444019999999</c:v>
                </c:pt>
                <c:pt idx="217">
                  <c:v>28.422972130000002</c:v>
                </c:pt>
                <c:pt idx="218">
                  <c:v>28.552500240000001</c:v>
                </c:pt>
                <c:pt idx="219">
                  <c:v>28.68202835</c:v>
                </c:pt>
                <c:pt idx="220">
                  <c:v>28.811556450000001</c:v>
                </c:pt>
                <c:pt idx="221">
                  <c:v>28.94108456</c:v>
                </c:pt>
                <c:pt idx="222">
                  <c:v>29.070612669999999</c:v>
                </c:pt>
                <c:pt idx="223">
                  <c:v>29.200140780000002</c:v>
                </c:pt>
                <c:pt idx="224">
                  <c:v>29.32966888</c:v>
                </c:pt>
                <c:pt idx="225">
                  <c:v>29.459196989999999</c:v>
                </c:pt>
                <c:pt idx="226">
                  <c:v>29.588725100000001</c:v>
                </c:pt>
                <c:pt idx="227">
                  <c:v>29.71825321</c:v>
                </c:pt>
                <c:pt idx="228">
                  <c:v>29.847781309999998</c:v>
                </c:pt>
                <c:pt idx="229">
                  <c:v>29.977309420000001</c:v>
                </c:pt>
                <c:pt idx="230">
                  <c:v>30.10683753</c:v>
                </c:pt>
              </c:numCache>
            </c:numRef>
          </c:xVal>
          <c:yVal>
            <c:numRef>
              <c:f>'Curves (Outdoor)'!$BE$24:$BE$261</c:f>
              <c:numCache>
                <c:formatCode>General</c:formatCode>
                <c:ptCount val="238"/>
                <c:pt idx="1">
                  <c:v>9.3741735039999998</c:v>
                </c:pt>
                <c:pt idx="2">
                  <c:v>9.3735598099999997</c:v>
                </c:pt>
                <c:pt idx="3">
                  <c:v>9.3729461159999996</c:v>
                </c:pt>
                <c:pt idx="4">
                  <c:v>9.3729461159999996</c:v>
                </c:pt>
                <c:pt idx="5">
                  <c:v>9.3723324219999995</c:v>
                </c:pt>
                <c:pt idx="6">
                  <c:v>9.3717187279999994</c:v>
                </c:pt>
                <c:pt idx="7">
                  <c:v>9.3717187279999994</c:v>
                </c:pt>
                <c:pt idx="8">
                  <c:v>9.3711050339999993</c:v>
                </c:pt>
                <c:pt idx="9">
                  <c:v>9.3717187279999994</c:v>
                </c:pt>
                <c:pt idx="10">
                  <c:v>9.3711050339999993</c:v>
                </c:pt>
                <c:pt idx="11">
                  <c:v>9.3711050339999993</c:v>
                </c:pt>
                <c:pt idx="12">
                  <c:v>9.3698776469999991</c:v>
                </c:pt>
                <c:pt idx="13">
                  <c:v>9.3698776469999991</c:v>
                </c:pt>
                <c:pt idx="14">
                  <c:v>9.3692639530000008</c:v>
                </c:pt>
                <c:pt idx="15">
                  <c:v>9.3686502590000007</c:v>
                </c:pt>
                <c:pt idx="16">
                  <c:v>9.3680365650000006</c:v>
                </c:pt>
                <c:pt idx="17">
                  <c:v>9.3668091770000004</c:v>
                </c:pt>
                <c:pt idx="18">
                  <c:v>9.3661954840000003</c:v>
                </c:pt>
                <c:pt idx="19">
                  <c:v>9.3649680960000001</c:v>
                </c:pt>
                <c:pt idx="20">
                  <c:v>9.364354402</c:v>
                </c:pt>
                <c:pt idx="21">
                  <c:v>9.3631270139999998</c:v>
                </c:pt>
                <c:pt idx="22">
                  <c:v>9.3625133209999998</c:v>
                </c:pt>
                <c:pt idx="23">
                  <c:v>9.3618996269999997</c:v>
                </c:pt>
                <c:pt idx="24">
                  <c:v>9.3612859329999996</c:v>
                </c:pt>
                <c:pt idx="25">
                  <c:v>9.3612859329999996</c:v>
                </c:pt>
                <c:pt idx="26">
                  <c:v>9.3600585449999993</c:v>
                </c:pt>
                <c:pt idx="27">
                  <c:v>9.3600585449999993</c:v>
                </c:pt>
                <c:pt idx="28">
                  <c:v>9.3594448509999992</c:v>
                </c:pt>
                <c:pt idx="29">
                  <c:v>9.3588311569999991</c:v>
                </c:pt>
                <c:pt idx="30">
                  <c:v>9.3576037700000008</c:v>
                </c:pt>
                <c:pt idx="31">
                  <c:v>9.3569900760000007</c:v>
                </c:pt>
                <c:pt idx="32">
                  <c:v>9.3557626880000004</c:v>
                </c:pt>
                <c:pt idx="33">
                  <c:v>9.3545353010000003</c:v>
                </c:pt>
                <c:pt idx="34">
                  <c:v>9.3533079130000001</c:v>
                </c:pt>
                <c:pt idx="35">
                  <c:v>9.3520805249999999</c:v>
                </c:pt>
                <c:pt idx="36">
                  <c:v>9.3502394439999996</c:v>
                </c:pt>
                <c:pt idx="37">
                  <c:v>9.3490120559999994</c:v>
                </c:pt>
                <c:pt idx="38">
                  <c:v>9.3483983619999993</c:v>
                </c:pt>
                <c:pt idx="39">
                  <c:v>9.3471709740000009</c:v>
                </c:pt>
                <c:pt idx="40">
                  <c:v>9.3465572810000008</c:v>
                </c:pt>
                <c:pt idx="41">
                  <c:v>9.3459435870000007</c:v>
                </c:pt>
                <c:pt idx="42">
                  <c:v>9.3453298930000006</c:v>
                </c:pt>
                <c:pt idx="43">
                  <c:v>9.3447161990000005</c:v>
                </c:pt>
                <c:pt idx="44">
                  <c:v>9.3447161990000005</c:v>
                </c:pt>
                <c:pt idx="45">
                  <c:v>9.3441025050000004</c:v>
                </c:pt>
                <c:pt idx="46">
                  <c:v>9.3434888110000003</c:v>
                </c:pt>
                <c:pt idx="47">
                  <c:v>9.3428751170000002</c:v>
                </c:pt>
                <c:pt idx="48">
                  <c:v>9.3422614240000001</c:v>
                </c:pt>
                <c:pt idx="49">
                  <c:v>9.34164773</c:v>
                </c:pt>
                <c:pt idx="50">
                  <c:v>9.3398066479999997</c:v>
                </c:pt>
                <c:pt idx="51">
                  <c:v>9.3391929539999996</c:v>
                </c:pt>
                <c:pt idx="52">
                  <c:v>9.3385792609999996</c:v>
                </c:pt>
                <c:pt idx="53">
                  <c:v>9.3373518729999994</c:v>
                </c:pt>
                <c:pt idx="54">
                  <c:v>9.3367381789999992</c:v>
                </c:pt>
                <c:pt idx="55">
                  <c:v>9.3361244849999991</c:v>
                </c:pt>
                <c:pt idx="56">
                  <c:v>9.3355107910000008</c:v>
                </c:pt>
                <c:pt idx="57">
                  <c:v>9.3342834040000007</c:v>
                </c:pt>
                <c:pt idx="58">
                  <c:v>9.3342834040000007</c:v>
                </c:pt>
                <c:pt idx="59">
                  <c:v>9.3336697100000006</c:v>
                </c:pt>
                <c:pt idx="60">
                  <c:v>9.3330560160000005</c:v>
                </c:pt>
                <c:pt idx="61">
                  <c:v>9.3324423220000003</c:v>
                </c:pt>
                <c:pt idx="62">
                  <c:v>9.3318286280000002</c:v>
                </c:pt>
                <c:pt idx="63">
                  <c:v>9.3312149340000001</c:v>
                </c:pt>
                <c:pt idx="64">
                  <c:v>9.3306012410000001</c:v>
                </c:pt>
                <c:pt idx="65">
                  <c:v>9.329987547</c:v>
                </c:pt>
                <c:pt idx="66">
                  <c:v>9.3287601589999998</c:v>
                </c:pt>
                <c:pt idx="67">
                  <c:v>9.3281464649999997</c:v>
                </c:pt>
                <c:pt idx="68">
                  <c:v>9.3275327709999996</c:v>
                </c:pt>
                <c:pt idx="69">
                  <c:v>9.3263053839999994</c:v>
                </c:pt>
                <c:pt idx="70">
                  <c:v>9.3250779959999992</c:v>
                </c:pt>
                <c:pt idx="71">
                  <c:v>9.3244643020000009</c:v>
                </c:pt>
                <c:pt idx="72">
                  <c:v>9.3238506080000008</c:v>
                </c:pt>
                <c:pt idx="73">
                  <c:v>9.3238506080000008</c:v>
                </c:pt>
                <c:pt idx="74">
                  <c:v>9.3232369140000007</c:v>
                </c:pt>
                <c:pt idx="75">
                  <c:v>9.3232369140000007</c:v>
                </c:pt>
                <c:pt idx="76">
                  <c:v>9.3226232210000006</c:v>
                </c:pt>
                <c:pt idx="77">
                  <c:v>9.3220095270000005</c:v>
                </c:pt>
                <c:pt idx="78">
                  <c:v>9.3220095270000005</c:v>
                </c:pt>
                <c:pt idx="79">
                  <c:v>9.3207821390000003</c:v>
                </c:pt>
                <c:pt idx="80">
                  <c:v>9.3201684450000002</c:v>
                </c:pt>
                <c:pt idx="81">
                  <c:v>9.3195547510000001</c:v>
                </c:pt>
                <c:pt idx="82">
                  <c:v>9.3183273639999999</c:v>
                </c:pt>
                <c:pt idx="83">
                  <c:v>9.3177136699999998</c:v>
                </c:pt>
                <c:pt idx="84">
                  <c:v>9.3164862819999996</c:v>
                </c:pt>
                <c:pt idx="85">
                  <c:v>9.3158725879999995</c:v>
                </c:pt>
                <c:pt idx="86">
                  <c:v>9.3152588939999994</c:v>
                </c:pt>
                <c:pt idx="87">
                  <c:v>9.3146452009999994</c:v>
                </c:pt>
                <c:pt idx="88">
                  <c:v>9.3140315069999993</c:v>
                </c:pt>
                <c:pt idx="89">
                  <c:v>9.3134178129999992</c:v>
                </c:pt>
                <c:pt idx="90">
                  <c:v>9.3128041190000008</c:v>
                </c:pt>
                <c:pt idx="91">
                  <c:v>9.3128041190000008</c:v>
                </c:pt>
                <c:pt idx="92">
                  <c:v>9.3121904250000007</c:v>
                </c:pt>
                <c:pt idx="93">
                  <c:v>9.3115767310000006</c:v>
                </c:pt>
                <c:pt idx="94">
                  <c:v>9.3103493440000005</c:v>
                </c:pt>
                <c:pt idx="95">
                  <c:v>9.3097356500000004</c:v>
                </c:pt>
                <c:pt idx="96">
                  <c:v>9.307894568</c:v>
                </c:pt>
                <c:pt idx="97">
                  <c:v>9.3072808739999999</c:v>
                </c:pt>
                <c:pt idx="98">
                  <c:v>9.3054397929999997</c:v>
                </c:pt>
                <c:pt idx="99">
                  <c:v>9.3035987109999994</c:v>
                </c:pt>
                <c:pt idx="100">
                  <c:v>9.3017576300000009</c:v>
                </c:pt>
                <c:pt idx="101">
                  <c:v>9.2999165480000006</c:v>
                </c:pt>
                <c:pt idx="102">
                  <c:v>9.2980754670000003</c:v>
                </c:pt>
                <c:pt idx="103">
                  <c:v>9.296234385</c:v>
                </c:pt>
                <c:pt idx="104">
                  <c:v>9.2937796099999996</c:v>
                </c:pt>
                <c:pt idx="105">
                  <c:v>9.2907111400000009</c:v>
                </c:pt>
                <c:pt idx="106">
                  <c:v>9.2876426710000004</c:v>
                </c:pt>
                <c:pt idx="107">
                  <c:v>9.2827331199999996</c:v>
                </c:pt>
                <c:pt idx="108">
                  <c:v>9.2765961820000005</c:v>
                </c:pt>
                <c:pt idx="109">
                  <c:v>9.2698455499999994</c:v>
                </c:pt>
                <c:pt idx="110">
                  <c:v>9.2612538359999999</c:v>
                </c:pt>
                <c:pt idx="111">
                  <c:v>9.2502073469999999</c:v>
                </c:pt>
                <c:pt idx="112">
                  <c:v>9.2367060819999995</c:v>
                </c:pt>
                <c:pt idx="113">
                  <c:v>9.2207500420000006</c:v>
                </c:pt>
                <c:pt idx="114">
                  <c:v>9.2035666139999996</c:v>
                </c:pt>
                <c:pt idx="115">
                  <c:v>9.1839284110000001</c:v>
                </c:pt>
                <c:pt idx="116">
                  <c:v>9.1618354330000003</c:v>
                </c:pt>
                <c:pt idx="117">
                  <c:v>9.137901373</c:v>
                </c:pt>
                <c:pt idx="118">
                  <c:v>9.1121262309999995</c:v>
                </c:pt>
                <c:pt idx="119">
                  <c:v>9.0832826200000003</c:v>
                </c:pt>
                <c:pt idx="120">
                  <c:v>9.0519842340000007</c:v>
                </c:pt>
                <c:pt idx="121">
                  <c:v>9.0176173790000007</c:v>
                </c:pt>
                <c:pt idx="122">
                  <c:v>8.97956836</c:v>
                </c:pt>
                <c:pt idx="123">
                  <c:v>8.9384508730000007</c:v>
                </c:pt>
                <c:pt idx="124">
                  <c:v>8.8942649159999991</c:v>
                </c:pt>
                <c:pt idx="125">
                  <c:v>8.8451694080000003</c:v>
                </c:pt>
                <c:pt idx="126">
                  <c:v>8.7930054309999992</c:v>
                </c:pt>
                <c:pt idx="127">
                  <c:v>8.7359319030000009</c:v>
                </c:pt>
                <c:pt idx="128">
                  <c:v>8.6751762130000003</c:v>
                </c:pt>
                <c:pt idx="129">
                  <c:v>8.6095109710000006</c:v>
                </c:pt>
                <c:pt idx="130">
                  <c:v>8.5321855459999991</c:v>
                </c:pt>
                <c:pt idx="131">
                  <c:v>8.4493368770000004</c:v>
                </c:pt>
                <c:pt idx="132">
                  <c:v>8.3615786570000008</c:v>
                </c:pt>
                <c:pt idx="133">
                  <c:v>8.2682971920000004</c:v>
                </c:pt>
                <c:pt idx="134">
                  <c:v>8.1701061769999992</c:v>
                </c:pt>
                <c:pt idx="135">
                  <c:v>8.0663919170000007</c:v>
                </c:pt>
                <c:pt idx="136">
                  <c:v>7.9467216169999997</c:v>
                </c:pt>
                <c:pt idx="137">
                  <c:v>7.8209143780000003</c:v>
                </c:pt>
                <c:pt idx="138">
                  <c:v>7.6895838950000002</c:v>
                </c:pt>
                <c:pt idx="139">
                  <c:v>7.5533438610000001</c:v>
                </c:pt>
                <c:pt idx="140">
                  <c:v>7.3980793179999997</c:v>
                </c:pt>
                <c:pt idx="141">
                  <c:v>7.2385189179999996</c:v>
                </c:pt>
                <c:pt idx="142">
                  <c:v>7.0746626609999996</c:v>
                </c:pt>
                <c:pt idx="143">
                  <c:v>6.8917818950000003</c:v>
                </c:pt>
                <c:pt idx="144">
                  <c:v>6.7070600469999997</c:v>
                </c:pt>
                <c:pt idx="145">
                  <c:v>6.5186560360000003</c:v>
                </c:pt>
                <c:pt idx="146">
                  <c:v>6.3142959860000003</c:v>
                </c:pt>
                <c:pt idx="147">
                  <c:v>6.0933662010000003</c:v>
                </c:pt>
                <c:pt idx="148">
                  <c:v>5.8724364160000002</c:v>
                </c:pt>
                <c:pt idx="149">
                  <c:v>5.6373916729999998</c:v>
                </c:pt>
                <c:pt idx="150">
                  <c:v>5.3894593589999999</c:v>
                </c:pt>
                <c:pt idx="151">
                  <c:v>5.1304805560000002</c:v>
                </c:pt>
                <c:pt idx="152">
                  <c:v>4.862910039</c:v>
                </c:pt>
                <c:pt idx="153">
                  <c:v>4.5904299709999998</c:v>
                </c:pt>
                <c:pt idx="154">
                  <c:v>4.3013801689999998</c:v>
                </c:pt>
                <c:pt idx="155">
                  <c:v>4.0117166739999996</c:v>
                </c:pt>
                <c:pt idx="156">
                  <c:v>3.7116203830000001</c:v>
                </c:pt>
                <c:pt idx="157">
                  <c:v>3.39679544</c:v>
                </c:pt>
                <c:pt idx="158">
                  <c:v>3.073992477</c:v>
                </c:pt>
                <c:pt idx="159">
                  <c:v>2.7530305949999998</c:v>
                </c:pt>
                <c:pt idx="160">
                  <c:v>2.4216359180000002</c:v>
                </c:pt>
                <c:pt idx="161">
                  <c:v>2.0791947519999998</c:v>
                </c:pt>
                <c:pt idx="162">
                  <c:v>1.7373672790000001</c:v>
                </c:pt>
                <c:pt idx="163">
                  <c:v>1.3894028679999999</c:v>
                </c:pt>
                <c:pt idx="164">
                  <c:v>1.0451206200000001</c:v>
                </c:pt>
                <c:pt idx="165">
                  <c:v>0.70452053599999998</c:v>
                </c:pt>
                <c:pt idx="166">
                  <c:v>0.41547073400000001</c:v>
                </c:pt>
                <c:pt idx="167">
                  <c:v>0.28229916900000002</c:v>
                </c:pt>
                <c:pt idx="168">
                  <c:v>0.27432114899999999</c:v>
                </c:pt>
                <c:pt idx="169">
                  <c:v>0.27432114899999999</c:v>
                </c:pt>
                <c:pt idx="170">
                  <c:v>0.27248006800000002</c:v>
                </c:pt>
                <c:pt idx="171">
                  <c:v>0.27370745499999999</c:v>
                </c:pt>
                <c:pt idx="172">
                  <c:v>0.27125268000000002</c:v>
                </c:pt>
                <c:pt idx="173">
                  <c:v>0.27186637400000002</c:v>
                </c:pt>
                <c:pt idx="174">
                  <c:v>0.27186637400000002</c:v>
                </c:pt>
                <c:pt idx="175">
                  <c:v>0.269411599</c:v>
                </c:pt>
                <c:pt idx="176">
                  <c:v>0.27063898600000003</c:v>
                </c:pt>
                <c:pt idx="177">
                  <c:v>0.268797905</c:v>
                </c:pt>
                <c:pt idx="178">
                  <c:v>0.26818421100000001</c:v>
                </c:pt>
                <c:pt idx="179">
                  <c:v>0.268797905</c:v>
                </c:pt>
                <c:pt idx="180">
                  <c:v>0.26818421100000001</c:v>
                </c:pt>
                <c:pt idx="181">
                  <c:v>0.26572943500000001</c:v>
                </c:pt>
                <c:pt idx="182">
                  <c:v>0.26634312900000001</c:v>
                </c:pt>
                <c:pt idx="183">
                  <c:v>0.26695682300000001</c:v>
                </c:pt>
                <c:pt idx="184">
                  <c:v>0.26511574199999999</c:v>
                </c:pt>
                <c:pt idx="185">
                  <c:v>0.26388835399999999</c:v>
                </c:pt>
                <c:pt idx="186">
                  <c:v>0.26450204799999999</c:v>
                </c:pt>
                <c:pt idx="187">
                  <c:v>0.26388835399999999</c:v>
                </c:pt>
                <c:pt idx="188">
                  <c:v>0.262047272</c:v>
                </c:pt>
                <c:pt idx="189">
                  <c:v>0.262047272</c:v>
                </c:pt>
                <c:pt idx="190">
                  <c:v>0.262660966</c:v>
                </c:pt>
                <c:pt idx="191">
                  <c:v>0.262047272</c:v>
                </c:pt>
                <c:pt idx="192">
                  <c:v>0.26020619099999998</c:v>
                </c:pt>
                <c:pt idx="193">
                  <c:v>0.26020619099999998</c:v>
                </c:pt>
                <c:pt idx="194">
                  <c:v>0.26081988499999997</c:v>
                </c:pt>
                <c:pt idx="195">
                  <c:v>0.26020619099999998</c:v>
                </c:pt>
                <c:pt idx="196">
                  <c:v>0.25836510899999998</c:v>
                </c:pt>
                <c:pt idx="197">
                  <c:v>0.25897880299999998</c:v>
                </c:pt>
                <c:pt idx="198">
                  <c:v>0.25959249699999998</c:v>
                </c:pt>
                <c:pt idx="199">
                  <c:v>0.25836510899999998</c:v>
                </c:pt>
                <c:pt idx="200">
                  <c:v>0.25713772200000001</c:v>
                </c:pt>
                <c:pt idx="201">
                  <c:v>0.25652402800000002</c:v>
                </c:pt>
                <c:pt idx="202">
                  <c:v>0.25713772200000001</c:v>
                </c:pt>
                <c:pt idx="203">
                  <c:v>0.25652402800000002</c:v>
                </c:pt>
                <c:pt idx="204">
                  <c:v>0.25468294600000002</c:v>
                </c:pt>
                <c:pt idx="205">
                  <c:v>0.25529664000000002</c:v>
                </c:pt>
                <c:pt idx="206">
                  <c:v>0.25529664000000002</c:v>
                </c:pt>
                <c:pt idx="207">
                  <c:v>0.25406925200000002</c:v>
                </c:pt>
                <c:pt idx="208">
                  <c:v>0.25468294600000002</c:v>
                </c:pt>
                <c:pt idx="209">
                  <c:v>0.25529664000000002</c:v>
                </c:pt>
                <c:pt idx="210">
                  <c:v>0.25468294600000002</c:v>
                </c:pt>
                <c:pt idx="211">
                  <c:v>0.252841865</c:v>
                </c:pt>
                <c:pt idx="212">
                  <c:v>0.252841865</c:v>
                </c:pt>
                <c:pt idx="213">
                  <c:v>0.25406925200000002</c:v>
                </c:pt>
                <c:pt idx="214">
                  <c:v>0.252841865</c:v>
                </c:pt>
                <c:pt idx="215">
                  <c:v>0.252841865</c:v>
                </c:pt>
                <c:pt idx="216">
                  <c:v>0.25406925200000002</c:v>
                </c:pt>
                <c:pt idx="217">
                  <c:v>0.252841865</c:v>
                </c:pt>
                <c:pt idx="218">
                  <c:v>0.251614477</c:v>
                </c:pt>
                <c:pt idx="219">
                  <c:v>0.252841865</c:v>
                </c:pt>
                <c:pt idx="220">
                  <c:v>0.253455559</c:v>
                </c:pt>
                <c:pt idx="221">
                  <c:v>0.252228171</c:v>
                </c:pt>
                <c:pt idx="222">
                  <c:v>0.252228171</c:v>
                </c:pt>
                <c:pt idx="223">
                  <c:v>0.253455559</c:v>
                </c:pt>
                <c:pt idx="224">
                  <c:v>0.252841865</c:v>
                </c:pt>
                <c:pt idx="225">
                  <c:v>0.251614477</c:v>
                </c:pt>
                <c:pt idx="226">
                  <c:v>0.25100078300000001</c:v>
                </c:pt>
                <c:pt idx="227">
                  <c:v>0.253455559</c:v>
                </c:pt>
                <c:pt idx="228">
                  <c:v>0.251614477</c:v>
                </c:pt>
                <c:pt idx="229">
                  <c:v>0.25100078300000001</c:v>
                </c:pt>
                <c:pt idx="230">
                  <c:v>0.251614477</c:v>
                </c:pt>
              </c:numCache>
            </c:numRef>
          </c:yVal>
          <c:smooth val="1"/>
          <c:extLst>
            <c:ext xmlns:c16="http://schemas.microsoft.com/office/drawing/2014/chart" uri="{C3380CC4-5D6E-409C-BE32-E72D297353CC}">
              <c16:uniqueId val="{0000001C-9CBD-4194-A592-D60D92C5EA66}"/>
            </c:ext>
          </c:extLst>
        </c:ser>
        <c:ser>
          <c:idx val="29"/>
          <c:order val="29"/>
          <c:tx>
            <c:strRef>
              <c:f>'Curves (Outdoor)'!$BG$4:$BH$4</c:f>
              <c:strCache>
                <c:ptCount val="1"/>
                <c:pt idx="0">
                  <c:v>3,6</c:v>
                </c:pt>
              </c:strCache>
            </c:strRef>
          </c:tx>
          <c:marker>
            <c:symbol val="none"/>
          </c:marker>
          <c:xVal>
            <c:numRef>
              <c:f>'Curves (Outdoor)'!$BH$24:$BH$261</c:f>
              <c:numCache>
                <c:formatCode>General</c:formatCode>
                <c:ptCount val="238"/>
                <c:pt idx="1">
                  <c:v>1.8772190000000001E-3</c:v>
                </c:pt>
                <c:pt idx="2">
                  <c:v>0.13140532699999999</c:v>
                </c:pt>
                <c:pt idx="3">
                  <c:v>0.26093343400000002</c:v>
                </c:pt>
                <c:pt idx="4">
                  <c:v>0.39233876099999998</c:v>
                </c:pt>
                <c:pt idx="5">
                  <c:v>0.52186686800000004</c:v>
                </c:pt>
                <c:pt idx="6">
                  <c:v>0.65139497599999996</c:v>
                </c:pt>
                <c:pt idx="7">
                  <c:v>0.78280030199999995</c:v>
                </c:pt>
                <c:pt idx="8">
                  <c:v>0.91420562900000002</c:v>
                </c:pt>
                <c:pt idx="9">
                  <c:v>1.0456109549999999</c:v>
                </c:pt>
                <c:pt idx="10">
                  <c:v>1.1770162820000001</c:v>
                </c:pt>
                <c:pt idx="11">
                  <c:v>1.308421609</c:v>
                </c:pt>
                <c:pt idx="12">
                  <c:v>1.4398269349999999</c:v>
                </c:pt>
                <c:pt idx="13">
                  <c:v>1.5693550430000001</c:v>
                </c:pt>
                <c:pt idx="14">
                  <c:v>1.7007603689999999</c:v>
                </c:pt>
                <c:pt idx="15">
                  <c:v>1.8321656959999999</c:v>
                </c:pt>
                <c:pt idx="16">
                  <c:v>1.963571022</c:v>
                </c:pt>
                <c:pt idx="17">
                  <c:v>2.0930991300000001</c:v>
                </c:pt>
                <c:pt idx="18">
                  <c:v>2.224504456</c:v>
                </c:pt>
                <c:pt idx="19">
                  <c:v>2.355909783</c:v>
                </c:pt>
                <c:pt idx="20">
                  <c:v>2.4873151089999999</c:v>
                </c:pt>
                <c:pt idx="21">
                  <c:v>2.6187204359999998</c:v>
                </c:pt>
                <c:pt idx="22">
                  <c:v>2.7501257629999998</c:v>
                </c:pt>
                <c:pt idx="23">
                  <c:v>2.8815310890000001</c:v>
                </c:pt>
                <c:pt idx="24">
                  <c:v>3.0129364160000001</c:v>
                </c:pt>
                <c:pt idx="25">
                  <c:v>3.1424645230000001</c:v>
                </c:pt>
                <c:pt idx="26">
                  <c:v>3.2738698500000001</c:v>
                </c:pt>
                <c:pt idx="27">
                  <c:v>3.4033979570000001</c:v>
                </c:pt>
                <c:pt idx="28">
                  <c:v>3.5348032840000001</c:v>
                </c:pt>
                <c:pt idx="29">
                  <c:v>3.66620861</c:v>
                </c:pt>
                <c:pt idx="30">
                  <c:v>3.7957367180000001</c:v>
                </c:pt>
                <c:pt idx="31">
                  <c:v>3.9271420450000001</c:v>
                </c:pt>
                <c:pt idx="32">
                  <c:v>4.0566701519999997</c:v>
                </c:pt>
                <c:pt idx="33">
                  <c:v>4.1899526979999999</c:v>
                </c:pt>
                <c:pt idx="34">
                  <c:v>4.3213580240000002</c:v>
                </c:pt>
                <c:pt idx="35">
                  <c:v>4.4527633509999998</c:v>
                </c:pt>
                <c:pt idx="36">
                  <c:v>4.5841686770000001</c:v>
                </c:pt>
                <c:pt idx="37">
                  <c:v>4.7136967849999998</c:v>
                </c:pt>
                <c:pt idx="38">
                  <c:v>4.8451021110000001</c:v>
                </c:pt>
                <c:pt idx="39">
                  <c:v>4.9765074379999996</c:v>
                </c:pt>
                <c:pt idx="40">
                  <c:v>5.1079127639999999</c:v>
                </c:pt>
                <c:pt idx="41">
                  <c:v>5.2374408719999996</c:v>
                </c:pt>
                <c:pt idx="42">
                  <c:v>5.368846199</c:v>
                </c:pt>
                <c:pt idx="43">
                  <c:v>5.5002515250000004</c:v>
                </c:pt>
                <c:pt idx="44">
                  <c:v>5.6316568519999999</c:v>
                </c:pt>
                <c:pt idx="45">
                  <c:v>5.7630621780000002</c:v>
                </c:pt>
                <c:pt idx="46">
                  <c:v>5.8925902859999999</c:v>
                </c:pt>
                <c:pt idx="47">
                  <c:v>6.0239956120000002</c:v>
                </c:pt>
                <c:pt idx="48">
                  <c:v>6.1554009389999997</c:v>
                </c:pt>
                <c:pt idx="49">
                  <c:v>6.2868062650000001</c:v>
                </c:pt>
                <c:pt idx="50">
                  <c:v>6.4182115919999996</c:v>
                </c:pt>
                <c:pt idx="51">
                  <c:v>6.5496169179999999</c:v>
                </c:pt>
                <c:pt idx="52">
                  <c:v>6.6791450259999996</c:v>
                </c:pt>
                <c:pt idx="53">
                  <c:v>6.810550353</c:v>
                </c:pt>
                <c:pt idx="54">
                  <c:v>6.9419556790000003</c:v>
                </c:pt>
                <c:pt idx="55">
                  <c:v>7.0733610059999998</c:v>
                </c:pt>
                <c:pt idx="56">
                  <c:v>7.2047663320000002</c:v>
                </c:pt>
                <c:pt idx="57">
                  <c:v>7.3342944399999999</c:v>
                </c:pt>
                <c:pt idx="58">
                  <c:v>7.4656997660000002</c:v>
                </c:pt>
                <c:pt idx="59">
                  <c:v>7.5952278739999999</c:v>
                </c:pt>
                <c:pt idx="60">
                  <c:v>7.7266332000000002</c:v>
                </c:pt>
                <c:pt idx="61">
                  <c:v>7.8580385269999997</c:v>
                </c:pt>
                <c:pt idx="62">
                  <c:v>7.9875666350000003</c:v>
                </c:pt>
                <c:pt idx="63">
                  <c:v>8.1189719609999997</c:v>
                </c:pt>
                <c:pt idx="64">
                  <c:v>8.2503772879999993</c:v>
                </c:pt>
                <c:pt idx="65">
                  <c:v>8.3799053949999998</c:v>
                </c:pt>
                <c:pt idx="66">
                  <c:v>8.5113107219999993</c:v>
                </c:pt>
                <c:pt idx="67">
                  <c:v>8.6427160480000005</c:v>
                </c:pt>
                <c:pt idx="68">
                  <c:v>8.774121375</c:v>
                </c:pt>
                <c:pt idx="69">
                  <c:v>8.9055267009999994</c:v>
                </c:pt>
                <c:pt idx="70">
                  <c:v>9.0369320280000007</c:v>
                </c:pt>
                <c:pt idx="71">
                  <c:v>9.1664601349999995</c:v>
                </c:pt>
                <c:pt idx="72">
                  <c:v>9.2978654620000007</c:v>
                </c:pt>
                <c:pt idx="73">
                  <c:v>9.4292707890000003</c:v>
                </c:pt>
                <c:pt idx="74">
                  <c:v>9.5587988960000008</c:v>
                </c:pt>
                <c:pt idx="75">
                  <c:v>9.6902042230000003</c:v>
                </c:pt>
                <c:pt idx="76">
                  <c:v>9.8197323300000008</c:v>
                </c:pt>
                <c:pt idx="77">
                  <c:v>9.9511376570000003</c:v>
                </c:pt>
                <c:pt idx="78">
                  <c:v>10.08066576</c:v>
                </c:pt>
                <c:pt idx="79">
                  <c:v>10.21207109</c:v>
                </c:pt>
                <c:pt idx="80">
                  <c:v>10.34347642</c:v>
                </c:pt>
                <c:pt idx="81">
                  <c:v>10.473004530000001</c:v>
                </c:pt>
                <c:pt idx="82">
                  <c:v>10.60440985</c:v>
                </c:pt>
                <c:pt idx="83">
                  <c:v>10.73393796</c:v>
                </c:pt>
                <c:pt idx="84">
                  <c:v>10.86534329</c:v>
                </c:pt>
                <c:pt idx="85">
                  <c:v>10.99487139</c:v>
                </c:pt>
                <c:pt idx="86">
                  <c:v>11.12627672</c:v>
                </c:pt>
                <c:pt idx="87">
                  <c:v>11.25768205</c:v>
                </c:pt>
                <c:pt idx="88">
                  <c:v>11.38908737</c:v>
                </c:pt>
                <c:pt idx="89">
                  <c:v>11.518615479999999</c:v>
                </c:pt>
                <c:pt idx="90">
                  <c:v>11.650020809999999</c:v>
                </c:pt>
                <c:pt idx="91">
                  <c:v>11.78142613</c:v>
                </c:pt>
                <c:pt idx="92">
                  <c:v>11.91283146</c:v>
                </c:pt>
                <c:pt idx="93">
                  <c:v>12.04235957</c:v>
                </c:pt>
                <c:pt idx="94">
                  <c:v>12.173764889999999</c:v>
                </c:pt>
                <c:pt idx="95">
                  <c:v>12.303293</c:v>
                </c:pt>
                <c:pt idx="96">
                  <c:v>12.43469833</c:v>
                </c:pt>
                <c:pt idx="97">
                  <c:v>12.564226440000001</c:v>
                </c:pt>
                <c:pt idx="98">
                  <c:v>12.69375454</c:v>
                </c:pt>
                <c:pt idx="99">
                  <c:v>12.82515987</c:v>
                </c:pt>
                <c:pt idx="100">
                  <c:v>12.954687979999999</c:v>
                </c:pt>
                <c:pt idx="101">
                  <c:v>13.08421609</c:v>
                </c:pt>
                <c:pt idx="102">
                  <c:v>13.21374419</c:v>
                </c:pt>
                <c:pt idx="103">
                  <c:v>13.34514952</c:v>
                </c:pt>
                <c:pt idx="104">
                  <c:v>13.47467763</c:v>
                </c:pt>
                <c:pt idx="105">
                  <c:v>13.606082949999999</c:v>
                </c:pt>
                <c:pt idx="106">
                  <c:v>13.73561106</c:v>
                </c:pt>
                <c:pt idx="107">
                  <c:v>13.865139170000001</c:v>
                </c:pt>
                <c:pt idx="108">
                  <c:v>13.99466728</c:v>
                </c:pt>
                <c:pt idx="109">
                  <c:v>14.12419538</c:v>
                </c:pt>
                <c:pt idx="110">
                  <c:v>14.25372349</c:v>
                </c:pt>
                <c:pt idx="111">
                  <c:v>14.39826935</c:v>
                </c:pt>
                <c:pt idx="112">
                  <c:v>14.54093799</c:v>
                </c:pt>
                <c:pt idx="113">
                  <c:v>14.670466100000001</c:v>
                </c:pt>
                <c:pt idx="114">
                  <c:v>14.813134740000001</c:v>
                </c:pt>
                <c:pt idx="115">
                  <c:v>14.955803380000001</c:v>
                </c:pt>
                <c:pt idx="116">
                  <c:v>15.098472020000001</c:v>
                </c:pt>
                <c:pt idx="117">
                  <c:v>15.23926344</c:v>
                </c:pt>
                <c:pt idx="118">
                  <c:v>15.38193208</c:v>
                </c:pt>
                <c:pt idx="119">
                  <c:v>15.5227235</c:v>
                </c:pt>
                <c:pt idx="120">
                  <c:v>15.6616377</c:v>
                </c:pt>
                <c:pt idx="121">
                  <c:v>15.800551909999999</c:v>
                </c:pt>
                <c:pt idx="122">
                  <c:v>15.937588890000001</c:v>
                </c:pt>
                <c:pt idx="123">
                  <c:v>16.074625869999998</c:v>
                </c:pt>
                <c:pt idx="124">
                  <c:v>16.20978564</c:v>
                </c:pt>
                <c:pt idx="125">
                  <c:v>16.34306818</c:v>
                </c:pt>
                <c:pt idx="126">
                  <c:v>16.47635073</c:v>
                </c:pt>
                <c:pt idx="127">
                  <c:v>16.60963327</c:v>
                </c:pt>
                <c:pt idx="128">
                  <c:v>16.739161379999999</c:v>
                </c:pt>
                <c:pt idx="129">
                  <c:v>16.868689490000001</c:v>
                </c:pt>
                <c:pt idx="130">
                  <c:v>17.009480910000001</c:v>
                </c:pt>
                <c:pt idx="131">
                  <c:v>17.15027233</c:v>
                </c:pt>
                <c:pt idx="132">
                  <c:v>17.287309319999999</c:v>
                </c:pt>
                <c:pt idx="133">
                  <c:v>17.422469079999999</c:v>
                </c:pt>
                <c:pt idx="134">
                  <c:v>17.55575163</c:v>
                </c:pt>
                <c:pt idx="135">
                  <c:v>17.687156949999999</c:v>
                </c:pt>
                <c:pt idx="136">
                  <c:v>17.827948370000001</c:v>
                </c:pt>
                <c:pt idx="137">
                  <c:v>17.966862580000001</c:v>
                </c:pt>
                <c:pt idx="138">
                  <c:v>18.102022340000001</c:v>
                </c:pt>
                <c:pt idx="139">
                  <c:v>18.233427670000001</c:v>
                </c:pt>
                <c:pt idx="140">
                  <c:v>18.362955769999999</c:v>
                </c:pt>
                <c:pt idx="141">
                  <c:v>18.498115540000001</c:v>
                </c:pt>
                <c:pt idx="142">
                  <c:v>18.63139808</c:v>
                </c:pt>
                <c:pt idx="143">
                  <c:v>18.768435069999999</c:v>
                </c:pt>
                <c:pt idx="144">
                  <c:v>18.903594829999999</c:v>
                </c:pt>
                <c:pt idx="145">
                  <c:v>19.033122939999998</c:v>
                </c:pt>
                <c:pt idx="146">
                  <c:v>19.168282699999999</c:v>
                </c:pt>
                <c:pt idx="147">
                  <c:v>19.297810810000001</c:v>
                </c:pt>
                <c:pt idx="148">
                  <c:v>19.429216140000001</c:v>
                </c:pt>
                <c:pt idx="149">
                  <c:v>19.564375900000002</c:v>
                </c:pt>
                <c:pt idx="150">
                  <c:v>19.693904010000001</c:v>
                </c:pt>
                <c:pt idx="151">
                  <c:v>19.829063770000001</c:v>
                </c:pt>
                <c:pt idx="152">
                  <c:v>19.964223539999999</c:v>
                </c:pt>
                <c:pt idx="153">
                  <c:v>20.097506079999999</c:v>
                </c:pt>
                <c:pt idx="154">
                  <c:v>20.228911409999998</c:v>
                </c:pt>
                <c:pt idx="155">
                  <c:v>20.358439520000001</c:v>
                </c:pt>
                <c:pt idx="156">
                  <c:v>20.48796763</c:v>
                </c:pt>
                <c:pt idx="157">
                  <c:v>20.619372949999999</c:v>
                </c:pt>
                <c:pt idx="158">
                  <c:v>20.748901060000001</c:v>
                </c:pt>
                <c:pt idx="159">
                  <c:v>20.880306390000001</c:v>
                </c:pt>
                <c:pt idx="160">
                  <c:v>21.01171171</c:v>
                </c:pt>
                <c:pt idx="161">
                  <c:v>21.14311704</c:v>
                </c:pt>
                <c:pt idx="162">
                  <c:v>21.272645149999999</c:v>
                </c:pt>
                <c:pt idx="163">
                  <c:v>21.402173260000001</c:v>
                </c:pt>
                <c:pt idx="164">
                  <c:v>21.53170136</c:v>
                </c:pt>
                <c:pt idx="165">
                  <c:v>21.661229469999999</c:v>
                </c:pt>
                <c:pt idx="166">
                  <c:v>21.790757580000001</c:v>
                </c:pt>
                <c:pt idx="167">
                  <c:v>21.92028569</c:v>
                </c:pt>
                <c:pt idx="168">
                  <c:v>22.049813790000002</c:v>
                </c:pt>
                <c:pt idx="169">
                  <c:v>22.179341900000001</c:v>
                </c:pt>
                <c:pt idx="170">
                  <c:v>22.30887001</c:v>
                </c:pt>
                <c:pt idx="171">
                  <c:v>22.438398119999999</c:v>
                </c:pt>
                <c:pt idx="172">
                  <c:v>22.56792622</c:v>
                </c:pt>
                <c:pt idx="173">
                  <c:v>22.697454329999999</c:v>
                </c:pt>
                <c:pt idx="174">
                  <c:v>22.826982439999998</c:v>
                </c:pt>
                <c:pt idx="175">
                  <c:v>22.956510550000001</c:v>
                </c:pt>
                <c:pt idx="176">
                  <c:v>23.086038649999999</c:v>
                </c:pt>
                <c:pt idx="177">
                  <c:v>23.215566760000002</c:v>
                </c:pt>
                <c:pt idx="178">
                  <c:v>23.34509487</c:v>
                </c:pt>
                <c:pt idx="179">
                  <c:v>23.474622979999999</c:v>
                </c:pt>
                <c:pt idx="180">
                  <c:v>23.604151080000001</c:v>
                </c:pt>
                <c:pt idx="181">
                  <c:v>23.73367919</c:v>
                </c:pt>
                <c:pt idx="182">
                  <c:v>23.863207299999999</c:v>
                </c:pt>
                <c:pt idx="183">
                  <c:v>23.992735410000002</c:v>
                </c:pt>
                <c:pt idx="184">
                  <c:v>24.12226351</c:v>
                </c:pt>
                <c:pt idx="185">
                  <c:v>24.251791619999999</c:v>
                </c:pt>
                <c:pt idx="186">
                  <c:v>24.381319730000001</c:v>
                </c:pt>
                <c:pt idx="187">
                  <c:v>24.51084784</c:v>
                </c:pt>
                <c:pt idx="188">
                  <c:v>24.640375939999998</c:v>
                </c:pt>
                <c:pt idx="189">
                  <c:v>24.769904050000001</c:v>
                </c:pt>
                <c:pt idx="190">
                  <c:v>24.89943216</c:v>
                </c:pt>
                <c:pt idx="191">
                  <c:v>25.028960269999999</c:v>
                </c:pt>
                <c:pt idx="192">
                  <c:v>25.158488380000001</c:v>
                </c:pt>
                <c:pt idx="193">
                  <c:v>25.28801648</c:v>
                </c:pt>
                <c:pt idx="194">
                  <c:v>25.417544589999999</c:v>
                </c:pt>
                <c:pt idx="195">
                  <c:v>25.547072700000001</c:v>
                </c:pt>
                <c:pt idx="196">
                  <c:v>25.67660081</c:v>
                </c:pt>
                <c:pt idx="197">
                  <c:v>25.806128910000002</c:v>
                </c:pt>
                <c:pt idx="198">
                  <c:v>25.935657020000001</c:v>
                </c:pt>
                <c:pt idx="199">
                  <c:v>26.06518513</c:v>
                </c:pt>
                <c:pt idx="200">
                  <c:v>26.194713239999999</c:v>
                </c:pt>
                <c:pt idx="201">
                  <c:v>26.32424134</c:v>
                </c:pt>
                <c:pt idx="202">
                  <c:v>26.453769449999999</c:v>
                </c:pt>
                <c:pt idx="203">
                  <c:v>26.583297559999998</c:v>
                </c:pt>
                <c:pt idx="204">
                  <c:v>26.712825670000001</c:v>
                </c:pt>
                <c:pt idx="205">
                  <c:v>26.842353769999999</c:v>
                </c:pt>
                <c:pt idx="206">
                  <c:v>26.971881880000002</c:v>
                </c:pt>
                <c:pt idx="207">
                  <c:v>27.101409990000001</c:v>
                </c:pt>
                <c:pt idx="208">
                  <c:v>27.230938099999999</c:v>
                </c:pt>
                <c:pt idx="209">
                  <c:v>27.360466200000001</c:v>
                </c:pt>
                <c:pt idx="210">
                  <c:v>27.48999431</c:v>
                </c:pt>
                <c:pt idx="211">
                  <c:v>27.619522419999999</c:v>
                </c:pt>
                <c:pt idx="212">
                  <c:v>27.749050530000002</c:v>
                </c:pt>
                <c:pt idx="213">
                  <c:v>27.87857863</c:v>
                </c:pt>
                <c:pt idx="214">
                  <c:v>28.008106739999999</c:v>
                </c:pt>
                <c:pt idx="215">
                  <c:v>28.137634850000001</c:v>
                </c:pt>
                <c:pt idx="216">
                  <c:v>28.26716296</c:v>
                </c:pt>
                <c:pt idx="217">
                  <c:v>28.396691059999998</c:v>
                </c:pt>
                <c:pt idx="218">
                  <c:v>28.526219170000001</c:v>
                </c:pt>
                <c:pt idx="219">
                  <c:v>28.65574728</c:v>
                </c:pt>
                <c:pt idx="220">
                  <c:v>28.785275389999999</c:v>
                </c:pt>
                <c:pt idx="221">
                  <c:v>28.914803500000001</c:v>
                </c:pt>
                <c:pt idx="222">
                  <c:v>29.0443316</c:v>
                </c:pt>
                <c:pt idx="223">
                  <c:v>29.173859709999999</c:v>
                </c:pt>
                <c:pt idx="224">
                  <c:v>29.303387820000001</c:v>
                </c:pt>
                <c:pt idx="225">
                  <c:v>29.43291593</c:v>
                </c:pt>
                <c:pt idx="226">
                  <c:v>29.562444030000002</c:v>
                </c:pt>
                <c:pt idx="227">
                  <c:v>29.691972140000001</c:v>
                </c:pt>
                <c:pt idx="228">
                  <c:v>29.82150025</c:v>
                </c:pt>
                <c:pt idx="229">
                  <c:v>29.951028359999999</c:v>
                </c:pt>
                <c:pt idx="230">
                  <c:v>30.08055646</c:v>
                </c:pt>
              </c:numCache>
            </c:numRef>
          </c:xVal>
          <c:yVal>
            <c:numRef>
              <c:f>'Curves (Outdoor)'!$BG$24:$BG$261</c:f>
              <c:numCache>
                <c:formatCode>General</c:formatCode>
                <c:ptCount val="238"/>
                <c:pt idx="1">
                  <c:v>9.3815378299999992</c:v>
                </c:pt>
                <c:pt idx="2">
                  <c:v>9.3815378299999992</c:v>
                </c:pt>
                <c:pt idx="3">
                  <c:v>9.3815378299999992</c:v>
                </c:pt>
                <c:pt idx="4">
                  <c:v>9.3815378299999992</c:v>
                </c:pt>
                <c:pt idx="5">
                  <c:v>9.3815378299999992</c:v>
                </c:pt>
                <c:pt idx="6">
                  <c:v>9.3815378299999992</c:v>
                </c:pt>
                <c:pt idx="7">
                  <c:v>9.3815378299999992</c:v>
                </c:pt>
                <c:pt idx="8">
                  <c:v>9.3815378299999992</c:v>
                </c:pt>
                <c:pt idx="9">
                  <c:v>9.3803104420000007</c:v>
                </c:pt>
                <c:pt idx="10">
                  <c:v>9.3803104420000007</c:v>
                </c:pt>
                <c:pt idx="11">
                  <c:v>9.3790830540000005</c:v>
                </c:pt>
                <c:pt idx="12">
                  <c:v>9.3784693610000005</c:v>
                </c:pt>
                <c:pt idx="13">
                  <c:v>9.3778556670000004</c:v>
                </c:pt>
                <c:pt idx="14">
                  <c:v>9.3772419730000003</c:v>
                </c:pt>
                <c:pt idx="15">
                  <c:v>9.3766282790000002</c:v>
                </c:pt>
                <c:pt idx="16">
                  <c:v>9.3760145850000001</c:v>
                </c:pt>
                <c:pt idx="17">
                  <c:v>9.3760145850000001</c:v>
                </c:pt>
                <c:pt idx="18">
                  <c:v>9.375400891</c:v>
                </c:pt>
                <c:pt idx="19">
                  <c:v>9.375400891</c:v>
                </c:pt>
                <c:pt idx="20">
                  <c:v>9.375400891</c:v>
                </c:pt>
                <c:pt idx="21">
                  <c:v>9.3747871969999998</c:v>
                </c:pt>
                <c:pt idx="22">
                  <c:v>9.3747871969999998</c:v>
                </c:pt>
                <c:pt idx="23">
                  <c:v>9.3741735039999998</c:v>
                </c:pt>
                <c:pt idx="24">
                  <c:v>9.3735598099999997</c:v>
                </c:pt>
                <c:pt idx="25">
                  <c:v>9.3729461159999996</c:v>
                </c:pt>
                <c:pt idx="26">
                  <c:v>9.3723324219999995</c:v>
                </c:pt>
                <c:pt idx="27">
                  <c:v>9.3711050339999993</c:v>
                </c:pt>
                <c:pt idx="28">
                  <c:v>9.3704913409999993</c:v>
                </c:pt>
                <c:pt idx="29">
                  <c:v>9.3698776469999991</c:v>
                </c:pt>
                <c:pt idx="30">
                  <c:v>9.3692639530000008</c:v>
                </c:pt>
                <c:pt idx="31">
                  <c:v>9.3686502590000007</c:v>
                </c:pt>
                <c:pt idx="32">
                  <c:v>9.3680365650000006</c:v>
                </c:pt>
                <c:pt idx="33">
                  <c:v>9.3674228710000005</c:v>
                </c:pt>
                <c:pt idx="34">
                  <c:v>9.3674228710000005</c:v>
                </c:pt>
                <c:pt idx="35">
                  <c:v>9.3661954840000003</c:v>
                </c:pt>
                <c:pt idx="36">
                  <c:v>9.3655817900000002</c:v>
                </c:pt>
                <c:pt idx="37">
                  <c:v>9.364354402</c:v>
                </c:pt>
                <c:pt idx="38">
                  <c:v>9.3631270139999998</c:v>
                </c:pt>
                <c:pt idx="39">
                  <c:v>9.3612859329999996</c:v>
                </c:pt>
                <c:pt idx="40">
                  <c:v>9.3600585449999993</c:v>
                </c:pt>
                <c:pt idx="41">
                  <c:v>9.3582174640000009</c:v>
                </c:pt>
                <c:pt idx="42">
                  <c:v>9.3557626880000004</c:v>
                </c:pt>
                <c:pt idx="43">
                  <c:v>9.3545353010000003</c:v>
                </c:pt>
                <c:pt idx="44">
                  <c:v>9.352694219</c:v>
                </c:pt>
                <c:pt idx="45">
                  <c:v>9.3514668309999998</c:v>
                </c:pt>
                <c:pt idx="46">
                  <c:v>9.3502394439999996</c:v>
                </c:pt>
                <c:pt idx="47">
                  <c:v>9.3490120559999994</c:v>
                </c:pt>
                <c:pt idx="48">
                  <c:v>9.3477846679999992</c:v>
                </c:pt>
                <c:pt idx="49">
                  <c:v>9.3471709740000009</c:v>
                </c:pt>
                <c:pt idx="50">
                  <c:v>9.3465572810000008</c:v>
                </c:pt>
                <c:pt idx="51">
                  <c:v>9.3453298930000006</c:v>
                </c:pt>
                <c:pt idx="52">
                  <c:v>9.3441025050000004</c:v>
                </c:pt>
                <c:pt idx="53">
                  <c:v>9.3434888110000003</c:v>
                </c:pt>
                <c:pt idx="54">
                  <c:v>9.3422614240000001</c:v>
                </c:pt>
                <c:pt idx="55">
                  <c:v>9.34164773</c:v>
                </c:pt>
                <c:pt idx="56">
                  <c:v>9.3404203419999998</c:v>
                </c:pt>
                <c:pt idx="57">
                  <c:v>9.3398066479999997</c:v>
                </c:pt>
                <c:pt idx="58">
                  <c:v>9.3391929539999996</c:v>
                </c:pt>
                <c:pt idx="59">
                  <c:v>9.3385792609999996</c:v>
                </c:pt>
                <c:pt idx="60">
                  <c:v>9.3379655669999995</c:v>
                </c:pt>
                <c:pt idx="61">
                  <c:v>9.3379655669999995</c:v>
                </c:pt>
                <c:pt idx="62">
                  <c:v>9.3373518729999994</c:v>
                </c:pt>
                <c:pt idx="63">
                  <c:v>9.3367381789999992</c:v>
                </c:pt>
                <c:pt idx="64">
                  <c:v>9.3361244849999991</c:v>
                </c:pt>
                <c:pt idx="65">
                  <c:v>9.3355107910000008</c:v>
                </c:pt>
                <c:pt idx="66">
                  <c:v>9.3342834040000007</c:v>
                </c:pt>
                <c:pt idx="67">
                  <c:v>9.3336697100000006</c:v>
                </c:pt>
                <c:pt idx="68">
                  <c:v>9.3330560160000005</c:v>
                </c:pt>
                <c:pt idx="69">
                  <c:v>9.3318286280000002</c:v>
                </c:pt>
                <c:pt idx="70">
                  <c:v>9.3312149340000001</c:v>
                </c:pt>
                <c:pt idx="71">
                  <c:v>9.3306012410000001</c:v>
                </c:pt>
                <c:pt idx="72">
                  <c:v>9.329987547</c:v>
                </c:pt>
                <c:pt idx="73">
                  <c:v>9.329987547</c:v>
                </c:pt>
                <c:pt idx="74">
                  <c:v>9.3293738529999999</c:v>
                </c:pt>
                <c:pt idx="75">
                  <c:v>9.3287601589999998</c:v>
                </c:pt>
                <c:pt idx="76">
                  <c:v>9.3281464649999997</c:v>
                </c:pt>
                <c:pt idx="77">
                  <c:v>9.3281464649999997</c:v>
                </c:pt>
                <c:pt idx="78">
                  <c:v>9.3275327709999996</c:v>
                </c:pt>
                <c:pt idx="79">
                  <c:v>9.3263053839999994</c:v>
                </c:pt>
                <c:pt idx="80">
                  <c:v>9.3256916899999993</c:v>
                </c:pt>
                <c:pt idx="81">
                  <c:v>9.3250779959999992</c:v>
                </c:pt>
                <c:pt idx="82">
                  <c:v>9.3238506080000008</c:v>
                </c:pt>
                <c:pt idx="83">
                  <c:v>9.3232369140000007</c:v>
                </c:pt>
                <c:pt idx="84">
                  <c:v>9.3220095270000005</c:v>
                </c:pt>
                <c:pt idx="85">
                  <c:v>9.3213958330000004</c:v>
                </c:pt>
                <c:pt idx="86">
                  <c:v>9.3207821390000003</c:v>
                </c:pt>
                <c:pt idx="87">
                  <c:v>9.3201684450000002</c:v>
                </c:pt>
                <c:pt idx="88">
                  <c:v>9.3201684450000002</c:v>
                </c:pt>
                <c:pt idx="89">
                  <c:v>9.318941057</c:v>
                </c:pt>
                <c:pt idx="90">
                  <c:v>9.318941057</c:v>
                </c:pt>
                <c:pt idx="91">
                  <c:v>9.3183273639999999</c:v>
                </c:pt>
                <c:pt idx="92">
                  <c:v>9.3177136699999998</c:v>
                </c:pt>
                <c:pt idx="93">
                  <c:v>9.3164862819999996</c:v>
                </c:pt>
                <c:pt idx="94">
                  <c:v>9.3158725879999995</c:v>
                </c:pt>
                <c:pt idx="95">
                  <c:v>9.3146452009999994</c:v>
                </c:pt>
                <c:pt idx="96">
                  <c:v>9.3134178129999992</c:v>
                </c:pt>
                <c:pt idx="97">
                  <c:v>9.3121904250000007</c:v>
                </c:pt>
                <c:pt idx="98">
                  <c:v>9.3109630370000005</c:v>
                </c:pt>
                <c:pt idx="99">
                  <c:v>9.3091219560000003</c:v>
                </c:pt>
                <c:pt idx="100">
                  <c:v>9.307894568</c:v>
                </c:pt>
                <c:pt idx="101">
                  <c:v>9.3066671799999998</c:v>
                </c:pt>
                <c:pt idx="102">
                  <c:v>9.3048260989999996</c:v>
                </c:pt>
                <c:pt idx="103">
                  <c:v>9.3023713239999992</c:v>
                </c:pt>
                <c:pt idx="104">
                  <c:v>9.2999165480000006</c:v>
                </c:pt>
                <c:pt idx="105">
                  <c:v>9.2968480790000001</c:v>
                </c:pt>
                <c:pt idx="106">
                  <c:v>9.2931659159999995</c:v>
                </c:pt>
                <c:pt idx="107">
                  <c:v>9.2882563650000005</c:v>
                </c:pt>
                <c:pt idx="108">
                  <c:v>9.2827331199999996</c:v>
                </c:pt>
                <c:pt idx="109">
                  <c:v>9.2753687940000002</c:v>
                </c:pt>
                <c:pt idx="110">
                  <c:v>9.2667770800000007</c:v>
                </c:pt>
                <c:pt idx="111">
                  <c:v>9.2557305910000007</c:v>
                </c:pt>
                <c:pt idx="112">
                  <c:v>9.2422293270000004</c:v>
                </c:pt>
                <c:pt idx="113">
                  <c:v>9.2293417560000002</c:v>
                </c:pt>
                <c:pt idx="114">
                  <c:v>9.2127720219999993</c:v>
                </c:pt>
                <c:pt idx="115">
                  <c:v>9.194361207</c:v>
                </c:pt>
                <c:pt idx="116">
                  <c:v>9.1734956160000003</c:v>
                </c:pt>
                <c:pt idx="117">
                  <c:v>9.1507889440000003</c:v>
                </c:pt>
                <c:pt idx="118">
                  <c:v>9.1250138019999998</c:v>
                </c:pt>
                <c:pt idx="119">
                  <c:v>9.0973975790000008</c:v>
                </c:pt>
                <c:pt idx="120">
                  <c:v>9.0654854989999993</c:v>
                </c:pt>
                <c:pt idx="121">
                  <c:v>9.0311186429999992</c:v>
                </c:pt>
                <c:pt idx="122">
                  <c:v>8.9936833190000005</c:v>
                </c:pt>
                <c:pt idx="123">
                  <c:v>8.9531795249999995</c:v>
                </c:pt>
                <c:pt idx="124">
                  <c:v>8.9089935679999996</c:v>
                </c:pt>
                <c:pt idx="125">
                  <c:v>8.8617391419999993</c:v>
                </c:pt>
                <c:pt idx="126">
                  <c:v>8.8108025530000003</c:v>
                </c:pt>
                <c:pt idx="127">
                  <c:v>8.7555701060000004</c:v>
                </c:pt>
                <c:pt idx="128">
                  <c:v>8.696041803</c:v>
                </c:pt>
                <c:pt idx="129">
                  <c:v>8.6328313370000007</c:v>
                </c:pt>
                <c:pt idx="130">
                  <c:v>8.5567332999999994</c:v>
                </c:pt>
                <c:pt idx="131">
                  <c:v>8.4751120190000009</c:v>
                </c:pt>
                <c:pt idx="132">
                  <c:v>8.3873537989999996</c:v>
                </c:pt>
                <c:pt idx="133">
                  <c:v>8.2946860279999992</c:v>
                </c:pt>
                <c:pt idx="134">
                  <c:v>8.1971087059999999</c:v>
                </c:pt>
                <c:pt idx="135">
                  <c:v>8.0946218339999998</c:v>
                </c:pt>
                <c:pt idx="136">
                  <c:v>7.9749515339999997</c:v>
                </c:pt>
                <c:pt idx="137">
                  <c:v>7.8503716829999997</c:v>
                </c:pt>
                <c:pt idx="138">
                  <c:v>7.7208822809999997</c:v>
                </c:pt>
                <c:pt idx="139">
                  <c:v>7.5858696349999999</c:v>
                </c:pt>
                <c:pt idx="140">
                  <c:v>7.445333744</c:v>
                </c:pt>
                <c:pt idx="141">
                  <c:v>7.2870007320000001</c:v>
                </c:pt>
                <c:pt idx="142">
                  <c:v>7.1243718630000004</c:v>
                </c:pt>
                <c:pt idx="143">
                  <c:v>6.9427184840000002</c:v>
                </c:pt>
                <c:pt idx="144">
                  <c:v>6.7579966359999997</c:v>
                </c:pt>
                <c:pt idx="145">
                  <c:v>6.5702063190000004</c:v>
                </c:pt>
                <c:pt idx="146">
                  <c:v>6.3658462690000004</c:v>
                </c:pt>
                <c:pt idx="147">
                  <c:v>6.1602588300000001</c:v>
                </c:pt>
                <c:pt idx="148">
                  <c:v>5.939329045</c:v>
                </c:pt>
                <c:pt idx="149">
                  <c:v>5.7042843019999996</c:v>
                </c:pt>
                <c:pt idx="150">
                  <c:v>5.4704669470000002</c:v>
                </c:pt>
                <c:pt idx="151">
                  <c:v>5.2102607560000003</c:v>
                </c:pt>
                <c:pt idx="152">
                  <c:v>4.9420765449999999</c:v>
                </c:pt>
                <c:pt idx="153">
                  <c:v>4.6671417020000003</c:v>
                </c:pt>
                <c:pt idx="154">
                  <c:v>4.3879110020000001</c:v>
                </c:pt>
                <c:pt idx="155">
                  <c:v>4.1062255260000002</c:v>
                </c:pt>
                <c:pt idx="156">
                  <c:v>3.813493561</c:v>
                </c:pt>
                <c:pt idx="157">
                  <c:v>3.504191863</c:v>
                </c:pt>
                <c:pt idx="158">
                  <c:v>3.196117552</c:v>
                </c:pt>
                <c:pt idx="159">
                  <c:v>2.873314589</c:v>
                </c:pt>
                <c:pt idx="160">
                  <c:v>2.5370103610000001</c:v>
                </c:pt>
                <c:pt idx="161">
                  <c:v>2.2043882959999999</c:v>
                </c:pt>
                <c:pt idx="162">
                  <c:v>1.871152538</c:v>
                </c:pt>
                <c:pt idx="163">
                  <c:v>1.528711371</c:v>
                </c:pt>
                <c:pt idx="164">
                  <c:v>1.1967030000000001</c:v>
                </c:pt>
                <c:pt idx="165">
                  <c:v>0.89844779100000005</c:v>
                </c:pt>
                <c:pt idx="166">
                  <c:v>0.70820269899999999</c:v>
                </c:pt>
                <c:pt idx="167">
                  <c:v>0.678745394</c:v>
                </c:pt>
                <c:pt idx="168">
                  <c:v>0.66831259899999995</c:v>
                </c:pt>
                <c:pt idx="169">
                  <c:v>0.65972088500000003</c:v>
                </c:pt>
                <c:pt idx="170">
                  <c:v>0.65051547700000001</c:v>
                </c:pt>
                <c:pt idx="171">
                  <c:v>0.64069637599999996</c:v>
                </c:pt>
                <c:pt idx="172">
                  <c:v>0.63026358000000005</c:v>
                </c:pt>
                <c:pt idx="173">
                  <c:v>0.62105817299999999</c:v>
                </c:pt>
                <c:pt idx="174">
                  <c:v>0.61246645899999996</c:v>
                </c:pt>
                <c:pt idx="175">
                  <c:v>0.60326105100000005</c:v>
                </c:pt>
                <c:pt idx="176">
                  <c:v>0.59466933700000002</c:v>
                </c:pt>
                <c:pt idx="177">
                  <c:v>0.58485023599999997</c:v>
                </c:pt>
                <c:pt idx="178">
                  <c:v>0.57441743999999995</c:v>
                </c:pt>
                <c:pt idx="179">
                  <c:v>0.56705311400000002</c:v>
                </c:pt>
                <c:pt idx="180">
                  <c:v>0.557847706</c:v>
                </c:pt>
                <c:pt idx="181">
                  <c:v>0.54741491099999995</c:v>
                </c:pt>
                <c:pt idx="182">
                  <c:v>0.53882319700000003</c:v>
                </c:pt>
                <c:pt idx="183">
                  <c:v>0.530845177</c:v>
                </c:pt>
                <c:pt idx="184">
                  <c:v>0.51979868799999995</c:v>
                </c:pt>
                <c:pt idx="185">
                  <c:v>0.51366174899999995</c:v>
                </c:pt>
                <c:pt idx="186">
                  <c:v>0.503842648</c:v>
                </c:pt>
                <c:pt idx="187">
                  <c:v>0.49463723999999998</c:v>
                </c:pt>
                <c:pt idx="188">
                  <c:v>0.487272914</c:v>
                </c:pt>
                <c:pt idx="189">
                  <c:v>0.47745381199999998</c:v>
                </c:pt>
                <c:pt idx="190">
                  <c:v>0.47070318</c:v>
                </c:pt>
                <c:pt idx="191">
                  <c:v>0.460270385</c:v>
                </c:pt>
                <c:pt idx="192">
                  <c:v>0.454133446</c:v>
                </c:pt>
                <c:pt idx="193">
                  <c:v>0.444314345</c:v>
                </c:pt>
                <c:pt idx="194">
                  <c:v>0.43695001900000002</c:v>
                </c:pt>
                <c:pt idx="195">
                  <c:v>0.42958569200000002</c:v>
                </c:pt>
                <c:pt idx="196">
                  <c:v>0.42099397900000002</c:v>
                </c:pt>
                <c:pt idx="197">
                  <c:v>0.41424334600000001</c:v>
                </c:pt>
                <c:pt idx="198">
                  <c:v>0.40749271399999998</c:v>
                </c:pt>
                <c:pt idx="199">
                  <c:v>0.39828730600000001</c:v>
                </c:pt>
                <c:pt idx="200">
                  <c:v>0.39030928599999998</c:v>
                </c:pt>
                <c:pt idx="201">
                  <c:v>0.384172348</c:v>
                </c:pt>
                <c:pt idx="202">
                  <c:v>0.37742171600000002</c:v>
                </c:pt>
                <c:pt idx="203">
                  <c:v>0.37067108300000001</c:v>
                </c:pt>
                <c:pt idx="204">
                  <c:v>0.36392045099999998</c:v>
                </c:pt>
                <c:pt idx="205">
                  <c:v>0.357169819</c:v>
                </c:pt>
                <c:pt idx="206">
                  <c:v>0.35103287999999999</c:v>
                </c:pt>
                <c:pt idx="207">
                  <c:v>0.34489594200000001</c:v>
                </c:pt>
                <c:pt idx="208">
                  <c:v>0.338759003</c:v>
                </c:pt>
                <c:pt idx="209">
                  <c:v>0.33384945199999999</c:v>
                </c:pt>
                <c:pt idx="210">
                  <c:v>0.32771251400000001</c:v>
                </c:pt>
                <c:pt idx="211">
                  <c:v>0.32157557599999997</c:v>
                </c:pt>
                <c:pt idx="212">
                  <c:v>0.31605233100000002</c:v>
                </c:pt>
                <c:pt idx="213">
                  <c:v>0.31114278000000001</c:v>
                </c:pt>
                <c:pt idx="214">
                  <c:v>0.30684692299999999</c:v>
                </c:pt>
                <c:pt idx="215">
                  <c:v>0.30193737199999998</c:v>
                </c:pt>
                <c:pt idx="216">
                  <c:v>0.297027822</c:v>
                </c:pt>
                <c:pt idx="217">
                  <c:v>0.29395935200000001</c:v>
                </c:pt>
                <c:pt idx="218">
                  <c:v>0.28843610800000002</c:v>
                </c:pt>
                <c:pt idx="219">
                  <c:v>0.28598133199999998</c:v>
                </c:pt>
                <c:pt idx="220">
                  <c:v>0.28107178199999999</c:v>
                </c:pt>
                <c:pt idx="221">
                  <c:v>0.278003312</c:v>
                </c:pt>
                <c:pt idx="222">
                  <c:v>0.27432114899999999</c:v>
                </c:pt>
                <c:pt idx="223">
                  <c:v>0.27125268000000002</c:v>
                </c:pt>
                <c:pt idx="224">
                  <c:v>0.26757051700000001</c:v>
                </c:pt>
                <c:pt idx="225">
                  <c:v>0.26511574199999999</c:v>
                </c:pt>
                <c:pt idx="226">
                  <c:v>0.26143357900000003</c:v>
                </c:pt>
                <c:pt idx="227">
                  <c:v>0.25775141499999998</c:v>
                </c:pt>
                <c:pt idx="228">
                  <c:v>0.25591033400000002</c:v>
                </c:pt>
                <c:pt idx="229">
                  <c:v>0.253455559</c:v>
                </c:pt>
                <c:pt idx="230">
                  <c:v>0.25038708900000001</c:v>
                </c:pt>
              </c:numCache>
            </c:numRef>
          </c:yVal>
          <c:smooth val="1"/>
          <c:extLst>
            <c:ext xmlns:c16="http://schemas.microsoft.com/office/drawing/2014/chart" uri="{C3380CC4-5D6E-409C-BE32-E72D297353CC}">
              <c16:uniqueId val="{0000001D-9CBD-4194-A592-D60D92C5EA66}"/>
            </c:ext>
          </c:extLst>
        </c:ser>
        <c:ser>
          <c:idx val="30"/>
          <c:order val="30"/>
          <c:tx>
            <c:strRef>
              <c:f>'Curves (Outdoor)'!$BI$4:$BJ$4</c:f>
              <c:strCache>
                <c:ptCount val="1"/>
                <c:pt idx="0">
                  <c:v>3,7</c:v>
                </c:pt>
              </c:strCache>
            </c:strRef>
          </c:tx>
          <c:marker>
            <c:symbol val="none"/>
          </c:marker>
          <c:xVal>
            <c:numRef>
              <c:f>'Curves (Outdoor)'!$BJ$24:$BJ$261</c:f>
              <c:numCache>
                <c:formatCode>General</c:formatCode>
                <c:ptCount val="238"/>
                <c:pt idx="1">
                  <c:v>9.3860950000000005E-3</c:v>
                </c:pt>
                <c:pt idx="2">
                  <c:v>0.13891420199999999</c:v>
                </c:pt>
                <c:pt idx="3">
                  <c:v>0.270319529</c:v>
                </c:pt>
                <c:pt idx="4">
                  <c:v>0.39984763600000001</c:v>
                </c:pt>
                <c:pt idx="5">
                  <c:v>0.52937574399999998</c:v>
                </c:pt>
                <c:pt idx="6">
                  <c:v>0.66078107100000005</c:v>
                </c:pt>
                <c:pt idx="7">
                  <c:v>0.79218639700000004</c:v>
                </c:pt>
                <c:pt idx="8">
                  <c:v>0.92171450499999996</c:v>
                </c:pt>
                <c:pt idx="9">
                  <c:v>1.051242612</c:v>
                </c:pt>
                <c:pt idx="10">
                  <c:v>1.182647939</c:v>
                </c:pt>
                <c:pt idx="11">
                  <c:v>1.3140532650000001</c:v>
                </c:pt>
                <c:pt idx="12">
                  <c:v>1.443581373</c:v>
                </c:pt>
                <c:pt idx="13">
                  <c:v>1.5749867</c:v>
                </c:pt>
                <c:pt idx="14">
                  <c:v>1.7063920260000001</c:v>
                </c:pt>
                <c:pt idx="15">
                  <c:v>1.835920134</c:v>
                </c:pt>
                <c:pt idx="16">
                  <c:v>1.9673254600000001</c:v>
                </c:pt>
                <c:pt idx="17">
                  <c:v>2.098730787</c:v>
                </c:pt>
                <c:pt idx="18">
                  <c:v>2.2301361129999999</c:v>
                </c:pt>
                <c:pt idx="19">
                  <c:v>2.3596642210000001</c:v>
                </c:pt>
                <c:pt idx="20">
                  <c:v>2.4910695469999999</c:v>
                </c:pt>
                <c:pt idx="21">
                  <c:v>2.6224748739999999</c:v>
                </c:pt>
                <c:pt idx="22">
                  <c:v>2.7538801999999998</c:v>
                </c:pt>
                <c:pt idx="23">
                  <c:v>2.8852855270000002</c:v>
                </c:pt>
                <c:pt idx="24">
                  <c:v>3.0166908540000001</c:v>
                </c:pt>
                <c:pt idx="25">
                  <c:v>3.14809618</c:v>
                </c:pt>
                <c:pt idx="26">
                  <c:v>3.279501507</c:v>
                </c:pt>
                <c:pt idx="27">
                  <c:v>3.4109068329999999</c:v>
                </c:pt>
                <c:pt idx="28">
                  <c:v>3.540434941</c:v>
                </c:pt>
                <c:pt idx="29">
                  <c:v>3.6718402669999999</c:v>
                </c:pt>
                <c:pt idx="30">
                  <c:v>3.8032455939999998</c:v>
                </c:pt>
                <c:pt idx="31">
                  <c:v>3.9327737009999999</c:v>
                </c:pt>
                <c:pt idx="32">
                  <c:v>4.0641790279999999</c:v>
                </c:pt>
                <c:pt idx="33">
                  <c:v>4.1955843540000002</c:v>
                </c:pt>
                <c:pt idx="34">
                  <c:v>4.3251124619999999</c:v>
                </c:pt>
                <c:pt idx="35">
                  <c:v>4.4565177890000003</c:v>
                </c:pt>
                <c:pt idx="36">
                  <c:v>4.5879231149999997</c:v>
                </c:pt>
                <c:pt idx="37">
                  <c:v>4.7174512230000003</c:v>
                </c:pt>
                <c:pt idx="38">
                  <c:v>4.8488565489999997</c:v>
                </c:pt>
                <c:pt idx="39">
                  <c:v>4.9802618760000001</c:v>
                </c:pt>
                <c:pt idx="40">
                  <c:v>5.1116672019999996</c:v>
                </c:pt>
                <c:pt idx="41">
                  <c:v>5.243072529</c:v>
                </c:pt>
                <c:pt idx="42">
                  <c:v>5.3744778550000003</c:v>
                </c:pt>
                <c:pt idx="43">
                  <c:v>5.504005963</c:v>
                </c:pt>
                <c:pt idx="44">
                  <c:v>5.6354112900000004</c:v>
                </c:pt>
                <c:pt idx="45">
                  <c:v>5.7668166159999998</c:v>
                </c:pt>
                <c:pt idx="46">
                  <c:v>5.8963447240000004</c:v>
                </c:pt>
                <c:pt idx="47">
                  <c:v>6.0277500499999999</c:v>
                </c:pt>
                <c:pt idx="48">
                  <c:v>6.1572781579999996</c:v>
                </c:pt>
                <c:pt idx="49">
                  <c:v>6.2886834839999999</c:v>
                </c:pt>
                <c:pt idx="50">
                  <c:v>6.4200888110000003</c:v>
                </c:pt>
                <c:pt idx="51">
                  <c:v>6.5496169179999999</c:v>
                </c:pt>
                <c:pt idx="52">
                  <c:v>6.6828994640000001</c:v>
                </c:pt>
                <c:pt idx="53">
                  <c:v>6.8143047899999996</c:v>
                </c:pt>
                <c:pt idx="54">
                  <c:v>6.945710117</c:v>
                </c:pt>
                <c:pt idx="55">
                  <c:v>7.0752382249999997</c:v>
                </c:pt>
                <c:pt idx="56">
                  <c:v>7.206643551</c:v>
                </c:pt>
                <c:pt idx="57">
                  <c:v>7.3380488780000004</c:v>
                </c:pt>
                <c:pt idx="58">
                  <c:v>7.4694542039999998</c:v>
                </c:pt>
                <c:pt idx="59">
                  <c:v>7.6008595310000002</c:v>
                </c:pt>
                <c:pt idx="60">
                  <c:v>7.7303876379999998</c:v>
                </c:pt>
                <c:pt idx="61">
                  <c:v>7.8617929650000002</c:v>
                </c:pt>
                <c:pt idx="62">
                  <c:v>7.9931982909999997</c:v>
                </c:pt>
                <c:pt idx="63">
                  <c:v>8.1227263989999994</c:v>
                </c:pt>
                <c:pt idx="64">
                  <c:v>8.2541317260000007</c:v>
                </c:pt>
                <c:pt idx="65">
                  <c:v>8.3855370520000001</c:v>
                </c:pt>
                <c:pt idx="66">
                  <c:v>8.5150651600000007</c:v>
                </c:pt>
                <c:pt idx="67">
                  <c:v>8.6464704860000001</c:v>
                </c:pt>
                <c:pt idx="68">
                  <c:v>8.7759985940000007</c:v>
                </c:pt>
                <c:pt idx="69">
                  <c:v>8.9074039200000001</c:v>
                </c:pt>
                <c:pt idx="70">
                  <c:v>9.0369320280000007</c:v>
                </c:pt>
                <c:pt idx="71">
                  <c:v>9.1683373540000002</c:v>
                </c:pt>
                <c:pt idx="72">
                  <c:v>9.2997426809999997</c:v>
                </c:pt>
                <c:pt idx="73">
                  <c:v>9.4292707890000003</c:v>
                </c:pt>
                <c:pt idx="74">
                  <c:v>9.5606761149999997</c:v>
                </c:pt>
                <c:pt idx="75">
                  <c:v>9.6920814419999992</c:v>
                </c:pt>
                <c:pt idx="76">
                  <c:v>9.8234867680000004</c:v>
                </c:pt>
                <c:pt idx="77">
                  <c:v>9.9530148759999992</c:v>
                </c:pt>
                <c:pt idx="78">
                  <c:v>10.0844202</c:v>
                </c:pt>
                <c:pt idx="79">
                  <c:v>10.21582553</c:v>
                </c:pt>
                <c:pt idx="80">
                  <c:v>10.345353640000001</c:v>
                </c:pt>
                <c:pt idx="81">
                  <c:v>10.47675896</c:v>
                </c:pt>
                <c:pt idx="82">
                  <c:v>10.608164289999999</c:v>
                </c:pt>
                <c:pt idx="83">
                  <c:v>10.7376924</c:v>
                </c:pt>
                <c:pt idx="84">
                  <c:v>10.8672205</c:v>
                </c:pt>
                <c:pt idx="85">
                  <c:v>10.99862583</c:v>
                </c:pt>
                <c:pt idx="86">
                  <c:v>11.128153940000001</c:v>
                </c:pt>
                <c:pt idx="87">
                  <c:v>11.25768205</c:v>
                </c:pt>
                <c:pt idx="88">
                  <c:v>11.38908737</c:v>
                </c:pt>
                <c:pt idx="89">
                  <c:v>11.5204927</c:v>
                </c:pt>
                <c:pt idx="90">
                  <c:v>11.650020809999999</c:v>
                </c:pt>
                <c:pt idx="91">
                  <c:v>11.78142613</c:v>
                </c:pt>
                <c:pt idx="92">
                  <c:v>11.910954240000001</c:v>
                </c:pt>
                <c:pt idx="93">
                  <c:v>12.04235957</c:v>
                </c:pt>
                <c:pt idx="94">
                  <c:v>12.173764889999999</c:v>
                </c:pt>
                <c:pt idx="95">
                  <c:v>12.305170220000001</c:v>
                </c:pt>
                <c:pt idx="96">
                  <c:v>12.43469833</c:v>
                </c:pt>
                <c:pt idx="97">
                  <c:v>12.564226440000001</c:v>
                </c:pt>
                <c:pt idx="98">
                  <c:v>12.69375454</c:v>
                </c:pt>
                <c:pt idx="99">
                  <c:v>12.823282649999999</c:v>
                </c:pt>
                <c:pt idx="100">
                  <c:v>12.954687979999999</c:v>
                </c:pt>
                <c:pt idx="101">
                  <c:v>13.08421609</c:v>
                </c:pt>
                <c:pt idx="102">
                  <c:v>13.21374419</c:v>
                </c:pt>
                <c:pt idx="103">
                  <c:v>13.343272300000001</c:v>
                </c:pt>
                <c:pt idx="104">
                  <c:v>13.47467763</c:v>
                </c:pt>
                <c:pt idx="105">
                  <c:v>13.60420573</c:v>
                </c:pt>
                <c:pt idx="106">
                  <c:v>13.733733839999999</c:v>
                </c:pt>
                <c:pt idx="107">
                  <c:v>13.86326195</c:v>
                </c:pt>
                <c:pt idx="108">
                  <c:v>13.992790060000001</c:v>
                </c:pt>
                <c:pt idx="109">
                  <c:v>14.122318160000001</c:v>
                </c:pt>
                <c:pt idx="110">
                  <c:v>14.25184627</c:v>
                </c:pt>
                <c:pt idx="111">
                  <c:v>14.38137438</c:v>
                </c:pt>
                <c:pt idx="112">
                  <c:v>14.52592024</c:v>
                </c:pt>
                <c:pt idx="113">
                  <c:v>14.670466100000001</c:v>
                </c:pt>
                <c:pt idx="114">
                  <c:v>14.81501196</c:v>
                </c:pt>
                <c:pt idx="115">
                  <c:v>14.9576806</c:v>
                </c:pt>
                <c:pt idx="116">
                  <c:v>15.10034924</c:v>
                </c:pt>
                <c:pt idx="117">
                  <c:v>15.241140659999999</c:v>
                </c:pt>
                <c:pt idx="118">
                  <c:v>15.38193208</c:v>
                </c:pt>
                <c:pt idx="119">
                  <c:v>15.5227235</c:v>
                </c:pt>
                <c:pt idx="120">
                  <c:v>15.6616377</c:v>
                </c:pt>
                <c:pt idx="121">
                  <c:v>15.800551909999999</c:v>
                </c:pt>
                <c:pt idx="122">
                  <c:v>15.937588890000001</c:v>
                </c:pt>
                <c:pt idx="123">
                  <c:v>16.074625869999998</c:v>
                </c:pt>
                <c:pt idx="124">
                  <c:v>16.20978564</c:v>
                </c:pt>
                <c:pt idx="125">
                  <c:v>16.34306818</c:v>
                </c:pt>
                <c:pt idx="126">
                  <c:v>16.47635073</c:v>
                </c:pt>
                <c:pt idx="127">
                  <c:v>16.60775606</c:v>
                </c:pt>
                <c:pt idx="128">
                  <c:v>16.739161379999999</c:v>
                </c:pt>
                <c:pt idx="129">
                  <c:v>16.881830019999999</c:v>
                </c:pt>
                <c:pt idx="130">
                  <c:v>17.022621440000002</c:v>
                </c:pt>
                <c:pt idx="131">
                  <c:v>17.161535650000001</c:v>
                </c:pt>
                <c:pt idx="132">
                  <c:v>17.30044985</c:v>
                </c:pt>
                <c:pt idx="133">
                  <c:v>17.43560961</c:v>
                </c:pt>
                <c:pt idx="134">
                  <c:v>17.568892160000001</c:v>
                </c:pt>
                <c:pt idx="135">
                  <c:v>17.70029748</c:v>
                </c:pt>
                <c:pt idx="136">
                  <c:v>17.84108891</c:v>
                </c:pt>
                <c:pt idx="137">
                  <c:v>17.978125890000001</c:v>
                </c:pt>
                <c:pt idx="138">
                  <c:v>18.113285650000002</c:v>
                </c:pt>
                <c:pt idx="139">
                  <c:v>18.244690980000001</c:v>
                </c:pt>
                <c:pt idx="140">
                  <c:v>18.38360518</c:v>
                </c:pt>
                <c:pt idx="141">
                  <c:v>18.518764950000001</c:v>
                </c:pt>
                <c:pt idx="142">
                  <c:v>18.65017027</c:v>
                </c:pt>
                <c:pt idx="143">
                  <c:v>18.78908448</c:v>
                </c:pt>
                <c:pt idx="144">
                  <c:v>18.92424424</c:v>
                </c:pt>
                <c:pt idx="145">
                  <c:v>19.061281220000001</c:v>
                </c:pt>
                <c:pt idx="146">
                  <c:v>19.194563769999998</c:v>
                </c:pt>
                <c:pt idx="147">
                  <c:v>19.33160075</c:v>
                </c:pt>
                <c:pt idx="148">
                  <c:v>19.461128859999999</c:v>
                </c:pt>
                <c:pt idx="149">
                  <c:v>19.594411409999999</c:v>
                </c:pt>
                <c:pt idx="150">
                  <c:v>19.727693949999999</c:v>
                </c:pt>
                <c:pt idx="151">
                  <c:v>19.86285372</c:v>
                </c:pt>
                <c:pt idx="152">
                  <c:v>19.998013480000001</c:v>
                </c:pt>
                <c:pt idx="153">
                  <c:v>20.129418810000001</c:v>
                </c:pt>
                <c:pt idx="154">
                  <c:v>20.26270135</c:v>
                </c:pt>
                <c:pt idx="155">
                  <c:v>20.39410668</c:v>
                </c:pt>
                <c:pt idx="156">
                  <c:v>20.523634789999999</c:v>
                </c:pt>
                <c:pt idx="157">
                  <c:v>20.656917329999999</c:v>
                </c:pt>
                <c:pt idx="158">
                  <c:v>20.788322659999999</c:v>
                </c:pt>
                <c:pt idx="159">
                  <c:v>20.917850770000001</c:v>
                </c:pt>
                <c:pt idx="160">
                  <c:v>21.047378869999999</c:v>
                </c:pt>
                <c:pt idx="161">
                  <c:v>21.176906979999998</c:v>
                </c:pt>
                <c:pt idx="162">
                  <c:v>21.308312310000002</c:v>
                </c:pt>
                <c:pt idx="163">
                  <c:v>21.437840420000001</c:v>
                </c:pt>
                <c:pt idx="164">
                  <c:v>21.567368519999999</c:v>
                </c:pt>
                <c:pt idx="165">
                  <c:v>21.696896630000001</c:v>
                </c:pt>
                <c:pt idx="166">
                  <c:v>21.82642474</c:v>
                </c:pt>
                <c:pt idx="167">
                  <c:v>21.955952849999999</c:v>
                </c:pt>
                <c:pt idx="168">
                  <c:v>22.085480950000001</c:v>
                </c:pt>
                <c:pt idx="169">
                  <c:v>22.21500906</c:v>
                </c:pt>
                <c:pt idx="170">
                  <c:v>22.344537169999999</c:v>
                </c:pt>
                <c:pt idx="171">
                  <c:v>22.474065280000001</c:v>
                </c:pt>
                <c:pt idx="172">
                  <c:v>22.60359338</c:v>
                </c:pt>
                <c:pt idx="173">
                  <c:v>22.733121489999998</c:v>
                </c:pt>
                <c:pt idx="174">
                  <c:v>22.862649600000001</c:v>
                </c:pt>
                <c:pt idx="175">
                  <c:v>22.99217771</c:v>
                </c:pt>
                <c:pt idx="176">
                  <c:v>23.121705810000002</c:v>
                </c:pt>
                <c:pt idx="177">
                  <c:v>23.251233920000001</c:v>
                </c:pt>
                <c:pt idx="178">
                  <c:v>23.38076203</c:v>
                </c:pt>
                <c:pt idx="179">
                  <c:v>23.510290139999999</c:v>
                </c:pt>
                <c:pt idx="180">
                  <c:v>23.63981824</c:v>
                </c:pt>
                <c:pt idx="181">
                  <c:v>23.769346349999999</c:v>
                </c:pt>
                <c:pt idx="182">
                  <c:v>23.898874459999998</c:v>
                </c:pt>
                <c:pt idx="183">
                  <c:v>24.028402570000001</c:v>
                </c:pt>
                <c:pt idx="184">
                  <c:v>24.157930669999999</c:v>
                </c:pt>
                <c:pt idx="185">
                  <c:v>24.287458780000001</c:v>
                </c:pt>
                <c:pt idx="186">
                  <c:v>24.41698689</c:v>
                </c:pt>
                <c:pt idx="187">
                  <c:v>24.546514999999999</c:v>
                </c:pt>
                <c:pt idx="188">
                  <c:v>24.676043100000001</c:v>
                </c:pt>
                <c:pt idx="189">
                  <c:v>24.80557121</c:v>
                </c:pt>
                <c:pt idx="190">
                  <c:v>24.935099319999999</c:v>
                </c:pt>
                <c:pt idx="191">
                  <c:v>25.064627430000002</c:v>
                </c:pt>
                <c:pt idx="192">
                  <c:v>25.194155540000001</c:v>
                </c:pt>
                <c:pt idx="193">
                  <c:v>25.323683639999999</c:v>
                </c:pt>
                <c:pt idx="194">
                  <c:v>25.453211750000001</c:v>
                </c:pt>
                <c:pt idx="195">
                  <c:v>25.58273986</c:v>
                </c:pt>
                <c:pt idx="196">
                  <c:v>25.712267969999999</c:v>
                </c:pt>
                <c:pt idx="197">
                  <c:v>25.841796070000001</c:v>
                </c:pt>
                <c:pt idx="198">
                  <c:v>25.97132418</c:v>
                </c:pt>
                <c:pt idx="199">
                  <c:v>26.100852289999999</c:v>
                </c:pt>
                <c:pt idx="200">
                  <c:v>26.230380400000001</c:v>
                </c:pt>
                <c:pt idx="201">
                  <c:v>26.3599085</c:v>
                </c:pt>
                <c:pt idx="202">
                  <c:v>26.489436609999998</c:v>
                </c:pt>
                <c:pt idx="203">
                  <c:v>26.618964720000001</c:v>
                </c:pt>
                <c:pt idx="204">
                  <c:v>26.74849283</c:v>
                </c:pt>
                <c:pt idx="205">
                  <c:v>26.878020930000002</c:v>
                </c:pt>
                <c:pt idx="206">
                  <c:v>27.007549040000001</c:v>
                </c:pt>
                <c:pt idx="207">
                  <c:v>27.13707715</c:v>
                </c:pt>
                <c:pt idx="208">
                  <c:v>27.266605259999999</c:v>
                </c:pt>
                <c:pt idx="209">
                  <c:v>27.39613336</c:v>
                </c:pt>
                <c:pt idx="210">
                  <c:v>27.525661469999999</c:v>
                </c:pt>
                <c:pt idx="211">
                  <c:v>27.655189579999998</c:v>
                </c:pt>
                <c:pt idx="212">
                  <c:v>27.784717690000001</c:v>
                </c:pt>
                <c:pt idx="213">
                  <c:v>27.914245789999999</c:v>
                </c:pt>
                <c:pt idx="214">
                  <c:v>28.043773900000001</c:v>
                </c:pt>
                <c:pt idx="215">
                  <c:v>28.17330201</c:v>
                </c:pt>
                <c:pt idx="216">
                  <c:v>28.302830119999999</c:v>
                </c:pt>
                <c:pt idx="217">
                  <c:v>28.432358220000001</c:v>
                </c:pt>
                <c:pt idx="218">
                  <c:v>28.56188633</c:v>
                </c:pt>
                <c:pt idx="219">
                  <c:v>28.691414439999999</c:v>
                </c:pt>
                <c:pt idx="220">
                  <c:v>28.820942550000002</c:v>
                </c:pt>
                <c:pt idx="221">
                  <c:v>28.950470660000001</c:v>
                </c:pt>
                <c:pt idx="222">
                  <c:v>29.079998759999999</c:v>
                </c:pt>
                <c:pt idx="223">
                  <c:v>29.209526870000001</c:v>
                </c:pt>
                <c:pt idx="224">
                  <c:v>29.33905498</c:v>
                </c:pt>
                <c:pt idx="225">
                  <c:v>29.468583089999999</c:v>
                </c:pt>
                <c:pt idx="226">
                  <c:v>29.598111190000001</c:v>
                </c:pt>
                <c:pt idx="227">
                  <c:v>29.7276393</c:v>
                </c:pt>
                <c:pt idx="228">
                  <c:v>29.857167409999999</c:v>
                </c:pt>
                <c:pt idx="229">
                  <c:v>29.986695520000001</c:v>
                </c:pt>
                <c:pt idx="230">
                  <c:v>30.11622362</c:v>
                </c:pt>
              </c:numCache>
            </c:numRef>
          </c:xVal>
          <c:yVal>
            <c:numRef>
              <c:f>'Curves (Outdoor)'!$BI$24:$BI$261</c:f>
              <c:numCache>
                <c:formatCode>General</c:formatCode>
                <c:ptCount val="238"/>
                <c:pt idx="1">
                  <c:v>9.3784693610000005</c:v>
                </c:pt>
                <c:pt idx="2">
                  <c:v>9.3784693610000005</c:v>
                </c:pt>
                <c:pt idx="3">
                  <c:v>9.3778556670000004</c:v>
                </c:pt>
                <c:pt idx="4">
                  <c:v>9.3772419730000003</c:v>
                </c:pt>
                <c:pt idx="5">
                  <c:v>9.3760145850000001</c:v>
                </c:pt>
                <c:pt idx="6">
                  <c:v>9.375400891</c:v>
                </c:pt>
                <c:pt idx="7">
                  <c:v>9.3747871969999998</c:v>
                </c:pt>
                <c:pt idx="8">
                  <c:v>9.3741735039999998</c:v>
                </c:pt>
                <c:pt idx="9">
                  <c:v>9.3741735039999998</c:v>
                </c:pt>
                <c:pt idx="10">
                  <c:v>9.3741735039999998</c:v>
                </c:pt>
                <c:pt idx="11">
                  <c:v>9.3735598099999997</c:v>
                </c:pt>
                <c:pt idx="12">
                  <c:v>9.3735598099999997</c:v>
                </c:pt>
                <c:pt idx="13">
                  <c:v>9.3735598099999997</c:v>
                </c:pt>
                <c:pt idx="14">
                  <c:v>9.3735598099999997</c:v>
                </c:pt>
                <c:pt idx="15">
                  <c:v>9.3729461159999996</c:v>
                </c:pt>
                <c:pt idx="16">
                  <c:v>9.3723324219999995</c:v>
                </c:pt>
                <c:pt idx="17">
                  <c:v>9.3711050339999993</c:v>
                </c:pt>
                <c:pt idx="18">
                  <c:v>9.3704913409999993</c:v>
                </c:pt>
                <c:pt idx="19">
                  <c:v>9.3698776469999991</c:v>
                </c:pt>
                <c:pt idx="20">
                  <c:v>9.3692639530000008</c:v>
                </c:pt>
                <c:pt idx="21">
                  <c:v>9.3686502590000007</c:v>
                </c:pt>
                <c:pt idx="22">
                  <c:v>9.3680365650000006</c:v>
                </c:pt>
                <c:pt idx="23">
                  <c:v>9.3674228710000005</c:v>
                </c:pt>
                <c:pt idx="24">
                  <c:v>9.3674228710000005</c:v>
                </c:pt>
                <c:pt idx="25">
                  <c:v>9.3668091770000004</c:v>
                </c:pt>
                <c:pt idx="26">
                  <c:v>9.3661954840000003</c:v>
                </c:pt>
                <c:pt idx="27">
                  <c:v>9.3661954840000003</c:v>
                </c:pt>
                <c:pt idx="28">
                  <c:v>9.3649680960000001</c:v>
                </c:pt>
                <c:pt idx="29">
                  <c:v>9.364354402</c:v>
                </c:pt>
                <c:pt idx="30">
                  <c:v>9.3637407079999999</c:v>
                </c:pt>
                <c:pt idx="31">
                  <c:v>9.3625133209999998</c:v>
                </c:pt>
                <c:pt idx="32">
                  <c:v>9.3612859329999996</c:v>
                </c:pt>
                <c:pt idx="33">
                  <c:v>9.3600585449999993</c:v>
                </c:pt>
                <c:pt idx="34">
                  <c:v>9.3594448509999992</c:v>
                </c:pt>
                <c:pt idx="35">
                  <c:v>9.3588311569999991</c:v>
                </c:pt>
                <c:pt idx="36">
                  <c:v>9.3576037700000008</c:v>
                </c:pt>
                <c:pt idx="37">
                  <c:v>9.3569900760000007</c:v>
                </c:pt>
                <c:pt idx="38">
                  <c:v>9.3557626880000004</c:v>
                </c:pt>
                <c:pt idx="39">
                  <c:v>9.3545353010000003</c:v>
                </c:pt>
                <c:pt idx="40">
                  <c:v>9.3533079130000001</c:v>
                </c:pt>
                <c:pt idx="41">
                  <c:v>9.3520805249999999</c:v>
                </c:pt>
                <c:pt idx="42">
                  <c:v>9.3508531369999996</c:v>
                </c:pt>
                <c:pt idx="43">
                  <c:v>9.3490120559999994</c:v>
                </c:pt>
                <c:pt idx="44">
                  <c:v>9.3483983619999993</c:v>
                </c:pt>
                <c:pt idx="45">
                  <c:v>9.3471709740000009</c:v>
                </c:pt>
                <c:pt idx="46">
                  <c:v>9.3459435870000007</c:v>
                </c:pt>
                <c:pt idx="47">
                  <c:v>9.3453298930000006</c:v>
                </c:pt>
                <c:pt idx="48">
                  <c:v>9.3453298930000006</c:v>
                </c:pt>
                <c:pt idx="49">
                  <c:v>9.3447161990000005</c:v>
                </c:pt>
                <c:pt idx="50">
                  <c:v>9.3441025050000004</c:v>
                </c:pt>
                <c:pt idx="51">
                  <c:v>9.3441025050000004</c:v>
                </c:pt>
                <c:pt idx="52">
                  <c:v>9.3428751170000002</c:v>
                </c:pt>
                <c:pt idx="53">
                  <c:v>9.3422614240000001</c:v>
                </c:pt>
                <c:pt idx="54">
                  <c:v>9.34164773</c:v>
                </c:pt>
                <c:pt idx="55">
                  <c:v>9.3404203419999998</c:v>
                </c:pt>
                <c:pt idx="56">
                  <c:v>9.3391929539999996</c:v>
                </c:pt>
                <c:pt idx="57">
                  <c:v>9.3385792609999996</c:v>
                </c:pt>
                <c:pt idx="58">
                  <c:v>9.3373518729999994</c:v>
                </c:pt>
                <c:pt idx="59">
                  <c:v>9.3367381789999992</c:v>
                </c:pt>
                <c:pt idx="60">
                  <c:v>9.3361244849999991</c:v>
                </c:pt>
                <c:pt idx="61">
                  <c:v>9.3355107910000008</c:v>
                </c:pt>
                <c:pt idx="62">
                  <c:v>9.3348970970000007</c:v>
                </c:pt>
                <c:pt idx="63">
                  <c:v>9.3342834040000007</c:v>
                </c:pt>
                <c:pt idx="64">
                  <c:v>9.3336697100000006</c:v>
                </c:pt>
                <c:pt idx="65">
                  <c:v>9.3336697100000006</c:v>
                </c:pt>
                <c:pt idx="66">
                  <c:v>9.3330560160000005</c:v>
                </c:pt>
                <c:pt idx="67">
                  <c:v>9.3318286280000002</c:v>
                </c:pt>
                <c:pt idx="68">
                  <c:v>9.3312149340000001</c:v>
                </c:pt>
                <c:pt idx="69">
                  <c:v>9.3306012410000001</c:v>
                </c:pt>
                <c:pt idx="70">
                  <c:v>9.3293738529999999</c:v>
                </c:pt>
                <c:pt idx="71">
                  <c:v>9.3293738529999999</c:v>
                </c:pt>
                <c:pt idx="72">
                  <c:v>9.3287601589999998</c:v>
                </c:pt>
                <c:pt idx="73">
                  <c:v>9.3281464649999997</c:v>
                </c:pt>
                <c:pt idx="74">
                  <c:v>9.3275327709999996</c:v>
                </c:pt>
                <c:pt idx="75">
                  <c:v>9.3269190769999994</c:v>
                </c:pt>
                <c:pt idx="76">
                  <c:v>9.3269190769999994</c:v>
                </c:pt>
                <c:pt idx="77">
                  <c:v>9.3256916899999993</c:v>
                </c:pt>
                <c:pt idx="78">
                  <c:v>9.3250779959999992</c:v>
                </c:pt>
                <c:pt idx="79">
                  <c:v>9.3238506080000008</c:v>
                </c:pt>
                <c:pt idx="80">
                  <c:v>9.3232369140000007</c:v>
                </c:pt>
                <c:pt idx="81">
                  <c:v>9.3226232210000006</c:v>
                </c:pt>
                <c:pt idx="82">
                  <c:v>9.3213958330000004</c:v>
                </c:pt>
                <c:pt idx="83">
                  <c:v>9.3207821390000003</c:v>
                </c:pt>
                <c:pt idx="84">
                  <c:v>9.3201684450000002</c:v>
                </c:pt>
                <c:pt idx="85">
                  <c:v>9.3195547510000001</c:v>
                </c:pt>
                <c:pt idx="86">
                  <c:v>9.318941057</c:v>
                </c:pt>
                <c:pt idx="87">
                  <c:v>9.318941057</c:v>
                </c:pt>
                <c:pt idx="88">
                  <c:v>9.3183273639999999</c:v>
                </c:pt>
                <c:pt idx="89">
                  <c:v>9.3177136699999998</c:v>
                </c:pt>
                <c:pt idx="90">
                  <c:v>9.3170999759999997</c:v>
                </c:pt>
                <c:pt idx="91">
                  <c:v>9.3164862819999996</c:v>
                </c:pt>
                <c:pt idx="92">
                  <c:v>9.3152588939999994</c:v>
                </c:pt>
                <c:pt idx="93">
                  <c:v>9.3140315069999993</c:v>
                </c:pt>
                <c:pt idx="94">
                  <c:v>9.3134178129999992</c:v>
                </c:pt>
                <c:pt idx="95">
                  <c:v>9.3121904250000007</c:v>
                </c:pt>
                <c:pt idx="96">
                  <c:v>9.3109630370000005</c:v>
                </c:pt>
                <c:pt idx="97">
                  <c:v>9.3103493440000005</c:v>
                </c:pt>
                <c:pt idx="98">
                  <c:v>9.3091219560000003</c:v>
                </c:pt>
                <c:pt idx="99">
                  <c:v>9.307894568</c:v>
                </c:pt>
                <c:pt idx="100">
                  <c:v>9.3066671799999998</c:v>
                </c:pt>
                <c:pt idx="101">
                  <c:v>9.3054397929999997</c:v>
                </c:pt>
                <c:pt idx="102">
                  <c:v>9.3029850169999992</c:v>
                </c:pt>
                <c:pt idx="103">
                  <c:v>9.3011439360000008</c:v>
                </c:pt>
                <c:pt idx="104">
                  <c:v>9.2980754670000003</c:v>
                </c:pt>
                <c:pt idx="105">
                  <c:v>9.2943933039999997</c:v>
                </c:pt>
                <c:pt idx="106">
                  <c:v>9.2907111400000009</c:v>
                </c:pt>
                <c:pt idx="107">
                  <c:v>9.2858015900000002</c:v>
                </c:pt>
                <c:pt idx="108">
                  <c:v>9.2796646509999992</c:v>
                </c:pt>
                <c:pt idx="109">
                  <c:v>9.2723003249999998</c:v>
                </c:pt>
                <c:pt idx="110">
                  <c:v>9.2643223050000003</c:v>
                </c:pt>
                <c:pt idx="111">
                  <c:v>9.2551168970000006</c:v>
                </c:pt>
                <c:pt idx="112">
                  <c:v>9.2428430200000005</c:v>
                </c:pt>
                <c:pt idx="113">
                  <c:v>9.228114368</c:v>
                </c:pt>
                <c:pt idx="114">
                  <c:v>9.2115446339999991</c:v>
                </c:pt>
                <c:pt idx="115">
                  <c:v>9.1925201249999997</c:v>
                </c:pt>
                <c:pt idx="116">
                  <c:v>9.171654534</c:v>
                </c:pt>
                <c:pt idx="117">
                  <c:v>9.1477204739999998</c:v>
                </c:pt>
                <c:pt idx="118">
                  <c:v>9.1219453329999993</c:v>
                </c:pt>
                <c:pt idx="119">
                  <c:v>9.0937154160000002</c:v>
                </c:pt>
                <c:pt idx="120">
                  <c:v>9.0630307230000007</c:v>
                </c:pt>
                <c:pt idx="121">
                  <c:v>9.0286638680000006</c:v>
                </c:pt>
                <c:pt idx="122">
                  <c:v>8.9924559310000003</c:v>
                </c:pt>
                <c:pt idx="123">
                  <c:v>8.9519521369999993</c:v>
                </c:pt>
                <c:pt idx="124">
                  <c:v>8.9083798739999995</c:v>
                </c:pt>
                <c:pt idx="125">
                  <c:v>8.8605117539999991</c:v>
                </c:pt>
                <c:pt idx="126">
                  <c:v>8.809575165</c:v>
                </c:pt>
                <c:pt idx="127">
                  <c:v>8.7531153310000001</c:v>
                </c:pt>
                <c:pt idx="128">
                  <c:v>8.6929733339999995</c:v>
                </c:pt>
                <c:pt idx="129">
                  <c:v>8.6217848480000008</c:v>
                </c:pt>
                <c:pt idx="130">
                  <c:v>8.5450731169999994</c:v>
                </c:pt>
                <c:pt idx="131">
                  <c:v>8.4628381420000007</c:v>
                </c:pt>
                <c:pt idx="132">
                  <c:v>8.3756936159999995</c:v>
                </c:pt>
                <c:pt idx="133">
                  <c:v>8.2830258449999992</c:v>
                </c:pt>
                <c:pt idx="134">
                  <c:v>8.1854485229999998</c:v>
                </c:pt>
                <c:pt idx="135">
                  <c:v>8.0823479569999996</c:v>
                </c:pt>
                <c:pt idx="136">
                  <c:v>7.9632913509999996</c:v>
                </c:pt>
                <c:pt idx="137">
                  <c:v>7.8374841120000003</c:v>
                </c:pt>
                <c:pt idx="138">
                  <c:v>7.7061536290000001</c:v>
                </c:pt>
                <c:pt idx="139">
                  <c:v>7.5699135950000001</c:v>
                </c:pt>
                <c:pt idx="140">
                  <c:v>7.4152627459999998</c:v>
                </c:pt>
                <c:pt idx="141">
                  <c:v>7.2563160399999997</c:v>
                </c:pt>
                <c:pt idx="142">
                  <c:v>7.0930734769999999</c:v>
                </c:pt>
                <c:pt idx="143">
                  <c:v>6.9120337919999999</c:v>
                </c:pt>
                <c:pt idx="144">
                  <c:v>6.7273119440000002</c:v>
                </c:pt>
                <c:pt idx="145">
                  <c:v>6.5247929750000004</c:v>
                </c:pt>
                <c:pt idx="146">
                  <c:v>6.3198192300000002</c:v>
                </c:pt>
                <c:pt idx="147">
                  <c:v>6.0976620580000001</c:v>
                </c:pt>
                <c:pt idx="148">
                  <c:v>5.8761185789999999</c:v>
                </c:pt>
                <c:pt idx="149">
                  <c:v>5.6416875299999996</c:v>
                </c:pt>
                <c:pt idx="150">
                  <c:v>5.3943689099999999</c:v>
                </c:pt>
                <c:pt idx="151">
                  <c:v>5.1360038000000001</c:v>
                </c:pt>
                <c:pt idx="152">
                  <c:v>4.8684332829999999</c:v>
                </c:pt>
                <c:pt idx="153">
                  <c:v>4.5941121340000004</c:v>
                </c:pt>
                <c:pt idx="154">
                  <c:v>4.3050623320000003</c:v>
                </c:pt>
                <c:pt idx="155">
                  <c:v>4.0153988370000002</c:v>
                </c:pt>
                <c:pt idx="156">
                  <c:v>3.7153025460000002</c:v>
                </c:pt>
                <c:pt idx="157">
                  <c:v>3.4004776030000001</c:v>
                </c:pt>
                <c:pt idx="158">
                  <c:v>3.0789020269999998</c:v>
                </c:pt>
                <c:pt idx="159">
                  <c:v>2.7567127579999999</c:v>
                </c:pt>
                <c:pt idx="160">
                  <c:v>2.4240906930000001</c:v>
                </c:pt>
                <c:pt idx="161">
                  <c:v>2.0841043020000001</c:v>
                </c:pt>
                <c:pt idx="162">
                  <c:v>1.7398220550000001</c:v>
                </c:pt>
                <c:pt idx="163">
                  <c:v>1.3979945819999999</c:v>
                </c:pt>
                <c:pt idx="164">
                  <c:v>1.051257559</c:v>
                </c:pt>
                <c:pt idx="165">
                  <c:v>0.71065747400000001</c:v>
                </c:pt>
                <c:pt idx="166">
                  <c:v>0.42222136599999999</c:v>
                </c:pt>
                <c:pt idx="167">
                  <c:v>0.29764151500000002</c:v>
                </c:pt>
                <c:pt idx="168">
                  <c:v>0.28966349499999999</c:v>
                </c:pt>
                <c:pt idx="169">
                  <c:v>0.28843610800000002</c:v>
                </c:pt>
                <c:pt idx="170">
                  <c:v>0.28536763900000001</c:v>
                </c:pt>
                <c:pt idx="171">
                  <c:v>0.28414025100000001</c:v>
                </c:pt>
                <c:pt idx="172">
                  <c:v>0.28107178199999999</c:v>
                </c:pt>
                <c:pt idx="173">
                  <c:v>0.279844394</c:v>
                </c:pt>
                <c:pt idx="174">
                  <c:v>0.278003312</c:v>
                </c:pt>
                <c:pt idx="175">
                  <c:v>0.27616223099999998</c:v>
                </c:pt>
                <c:pt idx="176">
                  <c:v>0.27493484299999998</c:v>
                </c:pt>
                <c:pt idx="177">
                  <c:v>0.27309376200000002</c:v>
                </c:pt>
                <c:pt idx="178">
                  <c:v>0.27186637400000002</c:v>
                </c:pt>
                <c:pt idx="179">
                  <c:v>0.27063898600000003</c:v>
                </c:pt>
                <c:pt idx="180">
                  <c:v>0.269411599</c:v>
                </c:pt>
                <c:pt idx="181">
                  <c:v>0.26818421100000001</c:v>
                </c:pt>
                <c:pt idx="182">
                  <c:v>0.26572943500000001</c:v>
                </c:pt>
                <c:pt idx="183">
                  <c:v>0.26511574199999999</c:v>
                </c:pt>
                <c:pt idx="184">
                  <c:v>0.26388835399999999</c:v>
                </c:pt>
                <c:pt idx="185">
                  <c:v>0.262660966</c:v>
                </c:pt>
                <c:pt idx="186">
                  <c:v>0.26081988499999997</c:v>
                </c:pt>
                <c:pt idx="187">
                  <c:v>0.25959249699999998</c:v>
                </c:pt>
                <c:pt idx="188">
                  <c:v>0.25775141499999998</c:v>
                </c:pt>
                <c:pt idx="189">
                  <c:v>0.25713772200000001</c:v>
                </c:pt>
                <c:pt idx="190">
                  <c:v>0.25652402800000002</c:v>
                </c:pt>
                <c:pt idx="191">
                  <c:v>0.25529664000000002</c:v>
                </c:pt>
                <c:pt idx="192">
                  <c:v>0.25406925200000002</c:v>
                </c:pt>
                <c:pt idx="193">
                  <c:v>0.25406925200000002</c:v>
                </c:pt>
                <c:pt idx="194">
                  <c:v>0.252841865</c:v>
                </c:pt>
                <c:pt idx="195">
                  <c:v>0.252841865</c:v>
                </c:pt>
                <c:pt idx="196">
                  <c:v>0.251614477</c:v>
                </c:pt>
                <c:pt idx="197">
                  <c:v>0.25038708900000001</c:v>
                </c:pt>
                <c:pt idx="198">
                  <c:v>0.24915970200000001</c:v>
                </c:pt>
                <c:pt idx="199">
                  <c:v>0.24854600800000001</c:v>
                </c:pt>
                <c:pt idx="200">
                  <c:v>0.24731861999999999</c:v>
                </c:pt>
                <c:pt idx="201">
                  <c:v>0.24731861999999999</c:v>
                </c:pt>
                <c:pt idx="202">
                  <c:v>0.24731861999999999</c:v>
                </c:pt>
                <c:pt idx="203">
                  <c:v>0.24609123199999999</c:v>
                </c:pt>
                <c:pt idx="204">
                  <c:v>0.24609123199999999</c:v>
                </c:pt>
                <c:pt idx="205">
                  <c:v>0.244250151</c:v>
                </c:pt>
                <c:pt idx="206">
                  <c:v>0.24547753899999999</c:v>
                </c:pt>
                <c:pt idx="207">
                  <c:v>0.244250151</c:v>
                </c:pt>
                <c:pt idx="208">
                  <c:v>0.244250151</c:v>
                </c:pt>
                <c:pt idx="209">
                  <c:v>0.243636457</c:v>
                </c:pt>
                <c:pt idx="210">
                  <c:v>0.243022763</c:v>
                </c:pt>
                <c:pt idx="211">
                  <c:v>0.242409069</c:v>
                </c:pt>
                <c:pt idx="212">
                  <c:v>0.242409069</c:v>
                </c:pt>
                <c:pt idx="213">
                  <c:v>0.242409069</c:v>
                </c:pt>
                <c:pt idx="214">
                  <c:v>0.242409069</c:v>
                </c:pt>
                <c:pt idx="215">
                  <c:v>0.24179537500000001</c:v>
                </c:pt>
                <c:pt idx="216">
                  <c:v>0.24118168200000001</c:v>
                </c:pt>
                <c:pt idx="217">
                  <c:v>0.24118168200000001</c:v>
                </c:pt>
                <c:pt idx="218">
                  <c:v>0.24179537500000001</c:v>
                </c:pt>
                <c:pt idx="219">
                  <c:v>0.24118168200000001</c:v>
                </c:pt>
                <c:pt idx="220">
                  <c:v>0.24056798800000001</c:v>
                </c:pt>
                <c:pt idx="221">
                  <c:v>0.23995429400000001</c:v>
                </c:pt>
                <c:pt idx="222">
                  <c:v>0.23995429400000001</c:v>
                </c:pt>
                <c:pt idx="223">
                  <c:v>0.24056798800000001</c:v>
                </c:pt>
                <c:pt idx="224">
                  <c:v>0.24118168200000001</c:v>
                </c:pt>
                <c:pt idx="225">
                  <c:v>0.23995429400000001</c:v>
                </c:pt>
                <c:pt idx="226">
                  <c:v>0.23934059999999999</c:v>
                </c:pt>
                <c:pt idx="227">
                  <c:v>0.23872690599999999</c:v>
                </c:pt>
                <c:pt idx="228">
                  <c:v>0.23934059999999999</c:v>
                </c:pt>
                <c:pt idx="229">
                  <c:v>0.23934059999999999</c:v>
                </c:pt>
                <c:pt idx="230">
                  <c:v>0.23872690599999999</c:v>
                </c:pt>
              </c:numCache>
            </c:numRef>
          </c:yVal>
          <c:smooth val="1"/>
          <c:extLst>
            <c:ext xmlns:c16="http://schemas.microsoft.com/office/drawing/2014/chart" uri="{C3380CC4-5D6E-409C-BE32-E72D297353CC}">
              <c16:uniqueId val="{0000001E-9CBD-4194-A592-D60D92C5EA66}"/>
            </c:ext>
          </c:extLst>
        </c:ser>
        <c:ser>
          <c:idx val="31"/>
          <c:order val="31"/>
          <c:tx>
            <c:strRef>
              <c:f>'Curves (Outdoor)'!$BK$4:$BL$4</c:f>
              <c:strCache>
                <c:ptCount val="1"/>
                <c:pt idx="0">
                  <c:v>3,8</c:v>
                </c:pt>
              </c:strCache>
            </c:strRef>
          </c:tx>
          <c:marker>
            <c:symbol val="none"/>
          </c:marker>
          <c:xVal>
            <c:numRef>
              <c:f>'Curves (Outdoor)'!$BL$24:$BL$260</c:f>
              <c:numCache>
                <c:formatCode>General</c:formatCode>
                <c:ptCount val="237"/>
                <c:pt idx="1">
                  <c:v>3.7544380000000001E-3</c:v>
                </c:pt>
                <c:pt idx="2">
                  <c:v>0.133282545</c:v>
                </c:pt>
                <c:pt idx="3">
                  <c:v>0.26281065300000001</c:v>
                </c:pt>
                <c:pt idx="4">
                  <c:v>0.39421598000000002</c:v>
                </c:pt>
                <c:pt idx="5">
                  <c:v>0.52374408699999997</c:v>
                </c:pt>
                <c:pt idx="6">
                  <c:v>0.653272195</c:v>
                </c:pt>
                <c:pt idx="7">
                  <c:v>0.78467752099999999</c:v>
                </c:pt>
                <c:pt idx="8">
                  <c:v>0.91420562900000002</c:v>
                </c:pt>
                <c:pt idx="9">
                  <c:v>1.0456109549999999</c:v>
                </c:pt>
                <c:pt idx="10">
                  <c:v>1.175139063</c:v>
                </c:pt>
                <c:pt idx="11">
                  <c:v>1.304667171</c:v>
                </c:pt>
                <c:pt idx="12">
                  <c:v>1.4360724970000001</c:v>
                </c:pt>
                <c:pt idx="13">
                  <c:v>1.565600605</c:v>
                </c:pt>
                <c:pt idx="14">
                  <c:v>1.6970059310000001</c:v>
                </c:pt>
                <c:pt idx="15">
                  <c:v>1.826534039</c:v>
                </c:pt>
                <c:pt idx="16">
                  <c:v>1.9579393650000001</c:v>
                </c:pt>
                <c:pt idx="17">
                  <c:v>2.0893446920000001</c:v>
                </c:pt>
                <c:pt idx="18">
                  <c:v>2.2207500179999999</c:v>
                </c:pt>
                <c:pt idx="19">
                  <c:v>2.3502781260000001</c:v>
                </c:pt>
                <c:pt idx="20">
                  <c:v>2.481683453</c:v>
                </c:pt>
                <c:pt idx="21">
                  <c:v>2.6130887789999999</c:v>
                </c:pt>
                <c:pt idx="22">
                  <c:v>2.7426168870000001</c:v>
                </c:pt>
                <c:pt idx="23">
                  <c:v>2.8740222129999999</c:v>
                </c:pt>
                <c:pt idx="24">
                  <c:v>3.0054275399999999</c:v>
                </c:pt>
                <c:pt idx="25">
                  <c:v>3.1368328660000002</c:v>
                </c:pt>
                <c:pt idx="26">
                  <c:v>3.2682381930000002</c:v>
                </c:pt>
                <c:pt idx="27">
                  <c:v>3.3977662999999998</c:v>
                </c:pt>
                <c:pt idx="28">
                  <c:v>3.5291716270000002</c:v>
                </c:pt>
                <c:pt idx="29">
                  <c:v>3.6586997349999999</c:v>
                </c:pt>
                <c:pt idx="30">
                  <c:v>3.7901050610000002</c:v>
                </c:pt>
                <c:pt idx="31">
                  <c:v>3.9215103880000002</c:v>
                </c:pt>
                <c:pt idx="32">
                  <c:v>4.0529157140000001</c:v>
                </c:pt>
                <c:pt idx="33">
                  <c:v>4.1824438219999998</c:v>
                </c:pt>
                <c:pt idx="34">
                  <c:v>4.3138491480000001</c:v>
                </c:pt>
                <c:pt idx="35">
                  <c:v>4.4433772559999998</c:v>
                </c:pt>
                <c:pt idx="36">
                  <c:v>4.5747825820000001</c:v>
                </c:pt>
                <c:pt idx="37">
                  <c:v>4.7061879089999996</c:v>
                </c:pt>
                <c:pt idx="38">
                  <c:v>4.837593236</c:v>
                </c:pt>
                <c:pt idx="39">
                  <c:v>4.9689985620000003</c:v>
                </c:pt>
                <c:pt idx="40">
                  <c:v>5.09852667</c:v>
                </c:pt>
                <c:pt idx="41">
                  <c:v>5.2299319960000004</c:v>
                </c:pt>
                <c:pt idx="42">
                  <c:v>5.3613373229999999</c:v>
                </c:pt>
                <c:pt idx="43">
                  <c:v>5.4908654300000004</c:v>
                </c:pt>
                <c:pt idx="44">
                  <c:v>5.6222707569999999</c:v>
                </c:pt>
                <c:pt idx="45">
                  <c:v>5.7536760830000002</c:v>
                </c:pt>
                <c:pt idx="46">
                  <c:v>5.8850814099999997</c:v>
                </c:pt>
                <c:pt idx="47">
                  <c:v>6.0164867360000001</c:v>
                </c:pt>
                <c:pt idx="48">
                  <c:v>6.1478920629999996</c:v>
                </c:pt>
                <c:pt idx="49">
                  <c:v>6.27929739</c:v>
                </c:pt>
                <c:pt idx="50">
                  <c:v>6.4088254969999996</c:v>
                </c:pt>
                <c:pt idx="51">
                  <c:v>6.540230824</c:v>
                </c:pt>
                <c:pt idx="52">
                  <c:v>6.6716361500000003</c:v>
                </c:pt>
                <c:pt idx="53">
                  <c:v>6.801164258</c:v>
                </c:pt>
                <c:pt idx="54">
                  <c:v>6.9325695840000003</c:v>
                </c:pt>
                <c:pt idx="55">
                  <c:v>7.0639749109999999</c:v>
                </c:pt>
                <c:pt idx="56">
                  <c:v>7.1935030180000004</c:v>
                </c:pt>
                <c:pt idx="57">
                  <c:v>7.3230311260000001</c:v>
                </c:pt>
                <c:pt idx="58">
                  <c:v>7.4544364529999996</c:v>
                </c:pt>
                <c:pt idx="59">
                  <c:v>7.5858417789999999</c:v>
                </c:pt>
                <c:pt idx="60">
                  <c:v>7.7172471060000003</c:v>
                </c:pt>
                <c:pt idx="61">
                  <c:v>7.8486524319999997</c:v>
                </c:pt>
                <c:pt idx="62">
                  <c:v>7.9781805400000003</c:v>
                </c:pt>
                <c:pt idx="63">
                  <c:v>8.1095858659999998</c:v>
                </c:pt>
                <c:pt idx="64">
                  <c:v>8.2409911929999993</c:v>
                </c:pt>
                <c:pt idx="65">
                  <c:v>8.3723965190000005</c:v>
                </c:pt>
                <c:pt idx="66">
                  <c:v>8.503801846</c:v>
                </c:pt>
                <c:pt idx="67">
                  <c:v>8.6333299540000006</c:v>
                </c:pt>
                <c:pt idx="68">
                  <c:v>8.76473528</c:v>
                </c:pt>
                <c:pt idx="69">
                  <c:v>8.8961406069999995</c:v>
                </c:pt>
                <c:pt idx="70">
                  <c:v>9.025668714</c:v>
                </c:pt>
                <c:pt idx="71">
                  <c:v>9.1570740409999996</c:v>
                </c:pt>
                <c:pt idx="72">
                  <c:v>9.2884793670000008</c:v>
                </c:pt>
                <c:pt idx="73">
                  <c:v>9.4198846940000003</c:v>
                </c:pt>
                <c:pt idx="74">
                  <c:v>9.5494128010000008</c:v>
                </c:pt>
                <c:pt idx="75">
                  <c:v>9.6789409089999996</c:v>
                </c:pt>
                <c:pt idx="76">
                  <c:v>9.8103462360000009</c:v>
                </c:pt>
                <c:pt idx="77">
                  <c:v>9.9398743429999996</c:v>
                </c:pt>
                <c:pt idx="78">
                  <c:v>10.071279669999999</c:v>
                </c:pt>
                <c:pt idx="79">
                  <c:v>10.202685000000001</c:v>
                </c:pt>
                <c:pt idx="80">
                  <c:v>10.332213100000001</c:v>
                </c:pt>
                <c:pt idx="81">
                  <c:v>10.46361843</c:v>
                </c:pt>
                <c:pt idx="82">
                  <c:v>10.59502376</c:v>
                </c:pt>
                <c:pt idx="83">
                  <c:v>10.72455186</c:v>
                </c:pt>
                <c:pt idx="84">
                  <c:v>10.85595719</c:v>
                </c:pt>
                <c:pt idx="85">
                  <c:v>10.985485300000001</c:v>
                </c:pt>
                <c:pt idx="86">
                  <c:v>11.11689063</c:v>
                </c:pt>
                <c:pt idx="87">
                  <c:v>11.24641873</c:v>
                </c:pt>
                <c:pt idx="88">
                  <c:v>11.37782406</c:v>
                </c:pt>
                <c:pt idx="89">
                  <c:v>11.50922939</c:v>
                </c:pt>
                <c:pt idx="90">
                  <c:v>11.63875749</c:v>
                </c:pt>
                <c:pt idx="91">
                  <c:v>11.770162819999999</c:v>
                </c:pt>
                <c:pt idx="92">
                  <c:v>11.901568149999999</c:v>
                </c:pt>
                <c:pt idx="93">
                  <c:v>12.031096249999999</c:v>
                </c:pt>
                <c:pt idx="94">
                  <c:v>12.162501580000001</c:v>
                </c:pt>
                <c:pt idx="95">
                  <c:v>12.29202969</c:v>
                </c:pt>
                <c:pt idx="96">
                  <c:v>12.42343501</c:v>
                </c:pt>
                <c:pt idx="97">
                  <c:v>12.552963119999999</c:v>
                </c:pt>
                <c:pt idx="98">
                  <c:v>12.68249123</c:v>
                </c:pt>
                <c:pt idx="99">
                  <c:v>12.812019340000001</c:v>
                </c:pt>
                <c:pt idx="100">
                  <c:v>12.94154745</c:v>
                </c:pt>
                <c:pt idx="101">
                  <c:v>13.072952770000001</c:v>
                </c:pt>
                <c:pt idx="102">
                  <c:v>13.20248088</c:v>
                </c:pt>
                <c:pt idx="103">
                  <c:v>13.33200899</c:v>
                </c:pt>
                <c:pt idx="104">
                  <c:v>13.46153709</c:v>
                </c:pt>
                <c:pt idx="105">
                  <c:v>13.591065199999999</c:v>
                </c:pt>
                <c:pt idx="106">
                  <c:v>13.72059331</c:v>
                </c:pt>
                <c:pt idx="107">
                  <c:v>13.850121420000001</c:v>
                </c:pt>
                <c:pt idx="108">
                  <c:v>13.979649520000001</c:v>
                </c:pt>
                <c:pt idx="109">
                  <c:v>14.10917763</c:v>
                </c:pt>
                <c:pt idx="110">
                  <c:v>14.23870574</c:v>
                </c:pt>
                <c:pt idx="111">
                  <c:v>14.383251599999999</c:v>
                </c:pt>
                <c:pt idx="112">
                  <c:v>14.52779746</c:v>
                </c:pt>
                <c:pt idx="113">
                  <c:v>14.67234332</c:v>
                </c:pt>
                <c:pt idx="114">
                  <c:v>14.81501196</c:v>
                </c:pt>
                <c:pt idx="115">
                  <c:v>14.9576806</c:v>
                </c:pt>
                <c:pt idx="116">
                  <c:v>15.10034924</c:v>
                </c:pt>
                <c:pt idx="117">
                  <c:v>15.241140659999999</c:v>
                </c:pt>
                <c:pt idx="118">
                  <c:v>15.38193208</c:v>
                </c:pt>
                <c:pt idx="119">
                  <c:v>15.5227235</c:v>
                </c:pt>
                <c:pt idx="120">
                  <c:v>15.6616377</c:v>
                </c:pt>
                <c:pt idx="121">
                  <c:v>15.79867469</c:v>
                </c:pt>
                <c:pt idx="122">
                  <c:v>15.937588890000001</c:v>
                </c:pt>
                <c:pt idx="123">
                  <c:v>16.072748650000001</c:v>
                </c:pt>
                <c:pt idx="124">
                  <c:v>16.207908419999999</c:v>
                </c:pt>
                <c:pt idx="125">
                  <c:v>16.341190959999999</c:v>
                </c:pt>
                <c:pt idx="126">
                  <c:v>16.474473509999999</c:v>
                </c:pt>
                <c:pt idx="127">
                  <c:v>16.605878839999999</c:v>
                </c:pt>
                <c:pt idx="128">
                  <c:v>16.735406940000001</c:v>
                </c:pt>
                <c:pt idx="129">
                  <c:v>16.878075580000001</c:v>
                </c:pt>
                <c:pt idx="130">
                  <c:v>17.018867010000001</c:v>
                </c:pt>
                <c:pt idx="131">
                  <c:v>17.15965843</c:v>
                </c:pt>
                <c:pt idx="132">
                  <c:v>17.296695410000002</c:v>
                </c:pt>
                <c:pt idx="133">
                  <c:v>17.429977959999999</c:v>
                </c:pt>
                <c:pt idx="134">
                  <c:v>17.561383280000001</c:v>
                </c:pt>
                <c:pt idx="135">
                  <c:v>17.692788610000001</c:v>
                </c:pt>
                <c:pt idx="136">
                  <c:v>17.831702809999999</c:v>
                </c:pt>
                <c:pt idx="137">
                  <c:v>17.968739790000001</c:v>
                </c:pt>
                <c:pt idx="138">
                  <c:v>18.102022340000001</c:v>
                </c:pt>
                <c:pt idx="139">
                  <c:v>18.23155045</c:v>
                </c:pt>
                <c:pt idx="140">
                  <c:v>18.370464649999999</c:v>
                </c:pt>
                <c:pt idx="141">
                  <c:v>18.505624409999999</c:v>
                </c:pt>
                <c:pt idx="142">
                  <c:v>18.637029739999999</c:v>
                </c:pt>
                <c:pt idx="143">
                  <c:v>18.775943940000001</c:v>
                </c:pt>
                <c:pt idx="144">
                  <c:v>18.907349270000001</c:v>
                </c:pt>
                <c:pt idx="145">
                  <c:v>19.044386249999999</c:v>
                </c:pt>
                <c:pt idx="146">
                  <c:v>19.177668799999999</c:v>
                </c:pt>
                <c:pt idx="147">
                  <c:v>19.31282856</c:v>
                </c:pt>
                <c:pt idx="148">
                  <c:v>19.442356669999999</c:v>
                </c:pt>
                <c:pt idx="149">
                  <c:v>19.573761999999999</c:v>
                </c:pt>
                <c:pt idx="150">
                  <c:v>19.707044539999998</c:v>
                </c:pt>
                <c:pt idx="151">
                  <c:v>19.840327089999999</c:v>
                </c:pt>
                <c:pt idx="152">
                  <c:v>19.973609629999999</c:v>
                </c:pt>
                <c:pt idx="153">
                  <c:v>20.105014959999998</c:v>
                </c:pt>
                <c:pt idx="154">
                  <c:v>20.238297509999999</c:v>
                </c:pt>
                <c:pt idx="155">
                  <c:v>20.367825610000001</c:v>
                </c:pt>
                <c:pt idx="156">
                  <c:v>20.49735372</c:v>
                </c:pt>
                <c:pt idx="157">
                  <c:v>20.628759049999999</c:v>
                </c:pt>
                <c:pt idx="158">
                  <c:v>20.760164369999998</c:v>
                </c:pt>
                <c:pt idx="159">
                  <c:v>20.891569700000002</c:v>
                </c:pt>
                <c:pt idx="160">
                  <c:v>21.021097810000001</c:v>
                </c:pt>
                <c:pt idx="161">
                  <c:v>21.15062592</c:v>
                </c:pt>
                <c:pt idx="162">
                  <c:v>21.280154020000001</c:v>
                </c:pt>
                <c:pt idx="163">
                  <c:v>21.40968213</c:v>
                </c:pt>
                <c:pt idx="164">
                  <c:v>21.539210239999999</c:v>
                </c:pt>
                <c:pt idx="165">
                  <c:v>21.668738350000002</c:v>
                </c:pt>
                <c:pt idx="166">
                  <c:v>21.79826645</c:v>
                </c:pt>
                <c:pt idx="167">
                  <c:v>21.927794559999999</c:v>
                </c:pt>
                <c:pt idx="168">
                  <c:v>22.057322670000001</c:v>
                </c:pt>
                <c:pt idx="169">
                  <c:v>22.18685078</c:v>
                </c:pt>
                <c:pt idx="170">
                  <c:v>22.316378879999998</c:v>
                </c:pt>
                <c:pt idx="171">
                  <c:v>22.445906990000001</c:v>
                </c:pt>
                <c:pt idx="172">
                  <c:v>22.5754351</c:v>
                </c:pt>
                <c:pt idx="173">
                  <c:v>22.704963209999999</c:v>
                </c:pt>
                <c:pt idx="174">
                  <c:v>22.834491310000001</c:v>
                </c:pt>
                <c:pt idx="175">
                  <c:v>22.96401942</c:v>
                </c:pt>
                <c:pt idx="176">
                  <c:v>23.093547529999999</c:v>
                </c:pt>
                <c:pt idx="177">
                  <c:v>23.223075640000001</c:v>
                </c:pt>
                <c:pt idx="178">
                  <c:v>23.352603739999999</c:v>
                </c:pt>
                <c:pt idx="179">
                  <c:v>23.482131849999998</c:v>
                </c:pt>
                <c:pt idx="180">
                  <c:v>23.611659960000001</c:v>
                </c:pt>
                <c:pt idx="181">
                  <c:v>23.74118807</c:v>
                </c:pt>
                <c:pt idx="182">
                  <c:v>23.870716179999999</c:v>
                </c:pt>
                <c:pt idx="183">
                  <c:v>24.00024428</c:v>
                </c:pt>
                <c:pt idx="184">
                  <c:v>24.129772389999999</c:v>
                </c:pt>
                <c:pt idx="185">
                  <c:v>24.259300499999998</c:v>
                </c:pt>
                <c:pt idx="186">
                  <c:v>24.388828610000001</c:v>
                </c:pt>
                <c:pt idx="187">
                  <c:v>24.518356709999999</c:v>
                </c:pt>
                <c:pt idx="188">
                  <c:v>24.647884820000002</c:v>
                </c:pt>
                <c:pt idx="189">
                  <c:v>24.777412930000001</c:v>
                </c:pt>
                <c:pt idx="190">
                  <c:v>24.90694104</c:v>
                </c:pt>
                <c:pt idx="191">
                  <c:v>25.036469140000001</c:v>
                </c:pt>
                <c:pt idx="192">
                  <c:v>25.16599725</c:v>
                </c:pt>
                <c:pt idx="193">
                  <c:v>25.295525359999999</c:v>
                </c:pt>
                <c:pt idx="194">
                  <c:v>25.425053470000002</c:v>
                </c:pt>
                <c:pt idx="195">
                  <c:v>25.55458157</c:v>
                </c:pt>
                <c:pt idx="196">
                  <c:v>25.684109679999999</c:v>
                </c:pt>
                <c:pt idx="197">
                  <c:v>25.813637790000001</c:v>
                </c:pt>
                <c:pt idx="198">
                  <c:v>25.9431659</c:v>
                </c:pt>
                <c:pt idx="199">
                  <c:v>26.072693999999998</c:v>
                </c:pt>
                <c:pt idx="200">
                  <c:v>26.202222110000001</c:v>
                </c:pt>
                <c:pt idx="201">
                  <c:v>26.33175022</c:v>
                </c:pt>
                <c:pt idx="202">
                  <c:v>26.461278329999999</c:v>
                </c:pt>
                <c:pt idx="203">
                  <c:v>26.590806430000001</c:v>
                </c:pt>
                <c:pt idx="204">
                  <c:v>26.72033454</c:v>
                </c:pt>
                <c:pt idx="205">
                  <c:v>26.849862649999999</c:v>
                </c:pt>
                <c:pt idx="206">
                  <c:v>26.979390760000001</c:v>
                </c:pt>
                <c:pt idx="207">
                  <c:v>27.108918859999999</c:v>
                </c:pt>
                <c:pt idx="208">
                  <c:v>27.238446969999998</c:v>
                </c:pt>
                <c:pt idx="209">
                  <c:v>27.367975080000001</c:v>
                </c:pt>
                <c:pt idx="210">
                  <c:v>27.49750319</c:v>
                </c:pt>
                <c:pt idx="211">
                  <c:v>27.627031299999999</c:v>
                </c:pt>
                <c:pt idx="212">
                  <c:v>27.7565594</c:v>
                </c:pt>
                <c:pt idx="213">
                  <c:v>27.886087509999999</c:v>
                </c:pt>
                <c:pt idx="214">
                  <c:v>28.015615619999998</c:v>
                </c:pt>
                <c:pt idx="215">
                  <c:v>28.145143730000001</c:v>
                </c:pt>
                <c:pt idx="216">
                  <c:v>28.274671829999999</c:v>
                </c:pt>
                <c:pt idx="217">
                  <c:v>28.404199940000002</c:v>
                </c:pt>
                <c:pt idx="218">
                  <c:v>28.533728050000001</c:v>
                </c:pt>
                <c:pt idx="219">
                  <c:v>28.66325616</c:v>
                </c:pt>
                <c:pt idx="220">
                  <c:v>28.792784260000001</c:v>
                </c:pt>
                <c:pt idx="221">
                  <c:v>28.92231237</c:v>
                </c:pt>
                <c:pt idx="222">
                  <c:v>29.051840479999999</c:v>
                </c:pt>
                <c:pt idx="223">
                  <c:v>29.181368590000002</c:v>
                </c:pt>
                <c:pt idx="224">
                  <c:v>29.31089669</c:v>
                </c:pt>
                <c:pt idx="225">
                  <c:v>29.440424799999999</c:v>
                </c:pt>
                <c:pt idx="226">
                  <c:v>29.569952910000001</c:v>
                </c:pt>
                <c:pt idx="227">
                  <c:v>29.69948102</c:v>
                </c:pt>
                <c:pt idx="228">
                  <c:v>29.829009119999998</c:v>
                </c:pt>
                <c:pt idx="229">
                  <c:v>29.958537230000001</c:v>
                </c:pt>
                <c:pt idx="230">
                  <c:v>30.08806534</c:v>
                </c:pt>
              </c:numCache>
            </c:numRef>
          </c:xVal>
          <c:yVal>
            <c:numRef>
              <c:f>'Curves (Outdoor)'!$BK$24:$BK$260</c:f>
              <c:numCache>
                <c:formatCode>General</c:formatCode>
                <c:ptCount val="237"/>
                <c:pt idx="1">
                  <c:v>9.3680365650000006</c:v>
                </c:pt>
                <c:pt idx="2">
                  <c:v>9.3680365650000006</c:v>
                </c:pt>
                <c:pt idx="3">
                  <c:v>9.3680365650000006</c:v>
                </c:pt>
                <c:pt idx="4">
                  <c:v>9.3674228710000005</c:v>
                </c:pt>
                <c:pt idx="5">
                  <c:v>9.3668091770000004</c:v>
                </c:pt>
                <c:pt idx="6">
                  <c:v>9.3661954840000003</c:v>
                </c:pt>
                <c:pt idx="7">
                  <c:v>9.3655817900000002</c:v>
                </c:pt>
                <c:pt idx="8">
                  <c:v>9.3649680960000001</c:v>
                </c:pt>
                <c:pt idx="9">
                  <c:v>9.364354402</c:v>
                </c:pt>
                <c:pt idx="10">
                  <c:v>9.3631270139999998</c:v>
                </c:pt>
                <c:pt idx="11">
                  <c:v>9.3625133209999998</c:v>
                </c:pt>
                <c:pt idx="12">
                  <c:v>9.3618996269999997</c:v>
                </c:pt>
                <c:pt idx="13">
                  <c:v>9.3618996269999997</c:v>
                </c:pt>
                <c:pt idx="14">
                  <c:v>9.3612859329999996</c:v>
                </c:pt>
                <c:pt idx="15">
                  <c:v>9.3606722389999995</c:v>
                </c:pt>
                <c:pt idx="16">
                  <c:v>9.3600585449999993</c:v>
                </c:pt>
                <c:pt idx="17">
                  <c:v>9.3594448509999992</c:v>
                </c:pt>
                <c:pt idx="18">
                  <c:v>9.3588311569999991</c:v>
                </c:pt>
                <c:pt idx="19">
                  <c:v>9.3576037700000008</c:v>
                </c:pt>
                <c:pt idx="20">
                  <c:v>9.3569900760000007</c:v>
                </c:pt>
                <c:pt idx="21">
                  <c:v>9.3557626880000004</c:v>
                </c:pt>
                <c:pt idx="22">
                  <c:v>9.3551489940000003</c:v>
                </c:pt>
                <c:pt idx="23">
                  <c:v>9.3551489940000003</c:v>
                </c:pt>
                <c:pt idx="24">
                  <c:v>9.3545353010000003</c:v>
                </c:pt>
                <c:pt idx="25">
                  <c:v>9.3545353010000003</c:v>
                </c:pt>
                <c:pt idx="26">
                  <c:v>9.3539216070000002</c:v>
                </c:pt>
                <c:pt idx="27">
                  <c:v>9.3539216070000002</c:v>
                </c:pt>
                <c:pt idx="28">
                  <c:v>9.3533079130000001</c:v>
                </c:pt>
                <c:pt idx="29">
                  <c:v>9.3533079130000001</c:v>
                </c:pt>
                <c:pt idx="30">
                  <c:v>9.352694219</c:v>
                </c:pt>
                <c:pt idx="31">
                  <c:v>9.3520805249999999</c:v>
                </c:pt>
                <c:pt idx="32">
                  <c:v>9.3514668309999998</c:v>
                </c:pt>
                <c:pt idx="33">
                  <c:v>9.3514668309999998</c:v>
                </c:pt>
                <c:pt idx="34">
                  <c:v>9.3514668309999998</c:v>
                </c:pt>
                <c:pt idx="35">
                  <c:v>9.3508531369999996</c:v>
                </c:pt>
                <c:pt idx="36">
                  <c:v>9.3508531369999996</c:v>
                </c:pt>
                <c:pt idx="37">
                  <c:v>9.3502394439999996</c:v>
                </c:pt>
                <c:pt idx="38">
                  <c:v>9.3502394439999996</c:v>
                </c:pt>
                <c:pt idx="39">
                  <c:v>9.3502394439999996</c:v>
                </c:pt>
                <c:pt idx="40">
                  <c:v>9.3496257499999995</c:v>
                </c:pt>
                <c:pt idx="41">
                  <c:v>9.3490120559999994</c:v>
                </c:pt>
                <c:pt idx="42">
                  <c:v>9.3477846679999992</c:v>
                </c:pt>
                <c:pt idx="43">
                  <c:v>9.3477846679999992</c:v>
                </c:pt>
                <c:pt idx="44">
                  <c:v>9.3471709740000009</c:v>
                </c:pt>
                <c:pt idx="45">
                  <c:v>9.3465572810000008</c:v>
                </c:pt>
                <c:pt idx="46">
                  <c:v>9.3465572810000008</c:v>
                </c:pt>
                <c:pt idx="47">
                  <c:v>9.3459435870000007</c:v>
                </c:pt>
                <c:pt idx="48">
                  <c:v>9.3453298930000006</c:v>
                </c:pt>
                <c:pt idx="49">
                  <c:v>9.3453298930000006</c:v>
                </c:pt>
                <c:pt idx="50">
                  <c:v>9.3453298930000006</c:v>
                </c:pt>
                <c:pt idx="51">
                  <c:v>9.3447161990000005</c:v>
                </c:pt>
                <c:pt idx="52">
                  <c:v>9.3441025050000004</c:v>
                </c:pt>
                <c:pt idx="53">
                  <c:v>9.3428751170000002</c:v>
                </c:pt>
                <c:pt idx="54">
                  <c:v>9.3422614240000001</c:v>
                </c:pt>
                <c:pt idx="55">
                  <c:v>9.3422614240000001</c:v>
                </c:pt>
                <c:pt idx="56">
                  <c:v>9.34164773</c:v>
                </c:pt>
                <c:pt idx="57">
                  <c:v>9.3410340359999999</c:v>
                </c:pt>
                <c:pt idx="58">
                  <c:v>9.3404203419999998</c:v>
                </c:pt>
                <c:pt idx="59">
                  <c:v>9.3398066479999997</c:v>
                </c:pt>
                <c:pt idx="60">
                  <c:v>9.3391929539999996</c:v>
                </c:pt>
                <c:pt idx="61">
                  <c:v>9.3385792609999996</c:v>
                </c:pt>
                <c:pt idx="62">
                  <c:v>9.3373518729999994</c:v>
                </c:pt>
                <c:pt idx="63">
                  <c:v>9.3367381789999992</c:v>
                </c:pt>
                <c:pt idx="64">
                  <c:v>9.3355107910000008</c:v>
                </c:pt>
                <c:pt idx="65">
                  <c:v>9.3348970970000007</c:v>
                </c:pt>
                <c:pt idx="66">
                  <c:v>9.3342834040000007</c:v>
                </c:pt>
                <c:pt idx="67">
                  <c:v>9.3336697100000006</c:v>
                </c:pt>
                <c:pt idx="68">
                  <c:v>9.3330560160000005</c:v>
                </c:pt>
                <c:pt idx="69">
                  <c:v>9.3324423220000003</c:v>
                </c:pt>
                <c:pt idx="70">
                  <c:v>9.3318286280000002</c:v>
                </c:pt>
                <c:pt idx="71">
                  <c:v>9.3312149340000001</c:v>
                </c:pt>
                <c:pt idx="72">
                  <c:v>9.3306012410000001</c:v>
                </c:pt>
                <c:pt idx="73">
                  <c:v>9.329987547</c:v>
                </c:pt>
                <c:pt idx="74">
                  <c:v>9.3287601589999998</c:v>
                </c:pt>
                <c:pt idx="75">
                  <c:v>9.3275327709999996</c:v>
                </c:pt>
                <c:pt idx="76">
                  <c:v>9.3269190769999994</c:v>
                </c:pt>
                <c:pt idx="77">
                  <c:v>9.3263053839999994</c:v>
                </c:pt>
                <c:pt idx="78">
                  <c:v>9.3250779959999992</c:v>
                </c:pt>
                <c:pt idx="79">
                  <c:v>9.3244643020000009</c:v>
                </c:pt>
                <c:pt idx="80">
                  <c:v>9.3238506080000008</c:v>
                </c:pt>
                <c:pt idx="81">
                  <c:v>9.3238506080000008</c:v>
                </c:pt>
                <c:pt idx="82">
                  <c:v>9.3232369140000007</c:v>
                </c:pt>
                <c:pt idx="83">
                  <c:v>9.3226232210000006</c:v>
                </c:pt>
                <c:pt idx="84">
                  <c:v>9.3220095270000005</c:v>
                </c:pt>
                <c:pt idx="85">
                  <c:v>9.3207821390000003</c:v>
                </c:pt>
                <c:pt idx="86">
                  <c:v>9.3201684450000002</c:v>
                </c:pt>
                <c:pt idx="87">
                  <c:v>9.3195547510000001</c:v>
                </c:pt>
                <c:pt idx="88">
                  <c:v>9.3183273639999999</c:v>
                </c:pt>
                <c:pt idx="89">
                  <c:v>9.3177136699999998</c:v>
                </c:pt>
                <c:pt idx="90">
                  <c:v>9.3177136699999998</c:v>
                </c:pt>
                <c:pt idx="91">
                  <c:v>9.3164862819999996</c:v>
                </c:pt>
                <c:pt idx="92">
                  <c:v>9.3164862819999996</c:v>
                </c:pt>
                <c:pt idx="93">
                  <c:v>9.3158725879999995</c:v>
                </c:pt>
                <c:pt idx="94">
                  <c:v>9.3146452009999994</c:v>
                </c:pt>
                <c:pt idx="95">
                  <c:v>9.3134178129999992</c:v>
                </c:pt>
                <c:pt idx="96">
                  <c:v>9.3121904250000007</c:v>
                </c:pt>
                <c:pt idx="97">
                  <c:v>9.3109630370000005</c:v>
                </c:pt>
                <c:pt idx="98">
                  <c:v>9.3091219560000003</c:v>
                </c:pt>
                <c:pt idx="99">
                  <c:v>9.307894568</c:v>
                </c:pt>
                <c:pt idx="100">
                  <c:v>9.3060534869999998</c:v>
                </c:pt>
                <c:pt idx="101">
                  <c:v>9.3042124049999995</c:v>
                </c:pt>
                <c:pt idx="102">
                  <c:v>9.3023713239999992</c:v>
                </c:pt>
                <c:pt idx="103">
                  <c:v>9.2999165480000006</c:v>
                </c:pt>
                <c:pt idx="104">
                  <c:v>9.2974617730000002</c:v>
                </c:pt>
                <c:pt idx="105">
                  <c:v>9.2937796099999996</c:v>
                </c:pt>
                <c:pt idx="106">
                  <c:v>9.2894837530000007</c:v>
                </c:pt>
                <c:pt idx="107">
                  <c:v>9.2839605079999998</c:v>
                </c:pt>
                <c:pt idx="108">
                  <c:v>9.2772098760000006</c:v>
                </c:pt>
                <c:pt idx="109">
                  <c:v>9.2692318559999993</c:v>
                </c:pt>
                <c:pt idx="110">
                  <c:v>9.2606401419999997</c:v>
                </c:pt>
                <c:pt idx="111">
                  <c:v>9.2489799589999997</c:v>
                </c:pt>
                <c:pt idx="112">
                  <c:v>9.2354786939999993</c:v>
                </c:pt>
                <c:pt idx="113">
                  <c:v>9.2195226540000004</c:v>
                </c:pt>
                <c:pt idx="114">
                  <c:v>9.2023392269999995</c:v>
                </c:pt>
                <c:pt idx="115">
                  <c:v>9.183314717</c:v>
                </c:pt>
                <c:pt idx="116">
                  <c:v>9.1618354330000003</c:v>
                </c:pt>
                <c:pt idx="117">
                  <c:v>9.137901373</c:v>
                </c:pt>
                <c:pt idx="118">
                  <c:v>9.1115125369999994</c:v>
                </c:pt>
                <c:pt idx="119">
                  <c:v>9.0820552330000002</c:v>
                </c:pt>
                <c:pt idx="120">
                  <c:v>9.0507568470000006</c:v>
                </c:pt>
                <c:pt idx="121">
                  <c:v>9.0157762970000004</c:v>
                </c:pt>
                <c:pt idx="122">
                  <c:v>8.9783409729999999</c:v>
                </c:pt>
                <c:pt idx="123">
                  <c:v>8.9366097910000004</c:v>
                </c:pt>
                <c:pt idx="124">
                  <c:v>8.8918101400000005</c:v>
                </c:pt>
                <c:pt idx="125">
                  <c:v>8.8427146329999999</c:v>
                </c:pt>
                <c:pt idx="126">
                  <c:v>8.7899369620000005</c:v>
                </c:pt>
                <c:pt idx="127">
                  <c:v>8.7334771280000005</c:v>
                </c:pt>
                <c:pt idx="128">
                  <c:v>8.6721077429999998</c:v>
                </c:pt>
                <c:pt idx="129">
                  <c:v>8.5996918690000008</c:v>
                </c:pt>
                <c:pt idx="130">
                  <c:v>8.5217527509999993</c:v>
                </c:pt>
                <c:pt idx="131">
                  <c:v>8.4382903880000004</c:v>
                </c:pt>
                <c:pt idx="132">
                  <c:v>8.3499184740000008</c:v>
                </c:pt>
                <c:pt idx="133">
                  <c:v>8.2560233150000002</c:v>
                </c:pt>
                <c:pt idx="134">
                  <c:v>8.1566049120000006</c:v>
                </c:pt>
                <c:pt idx="135">
                  <c:v>8.0522769580000002</c:v>
                </c:pt>
                <c:pt idx="136">
                  <c:v>7.9307655769999998</c:v>
                </c:pt>
                <c:pt idx="137">
                  <c:v>7.8043446449999996</c:v>
                </c:pt>
                <c:pt idx="138">
                  <c:v>7.6724004680000002</c:v>
                </c:pt>
                <c:pt idx="139">
                  <c:v>7.53554674</c:v>
                </c:pt>
                <c:pt idx="140">
                  <c:v>7.3802821969999997</c:v>
                </c:pt>
                <c:pt idx="141">
                  <c:v>7.2207217970000004</c:v>
                </c:pt>
                <c:pt idx="142">
                  <c:v>7.0562518460000003</c:v>
                </c:pt>
                <c:pt idx="143">
                  <c:v>6.8745984670000002</c:v>
                </c:pt>
                <c:pt idx="144">
                  <c:v>6.6886492320000004</c:v>
                </c:pt>
                <c:pt idx="145">
                  <c:v>6.4861302619999996</c:v>
                </c:pt>
                <c:pt idx="146">
                  <c:v>6.2817702119999996</c:v>
                </c:pt>
                <c:pt idx="147">
                  <c:v>6.0608404269999996</c:v>
                </c:pt>
                <c:pt idx="148">
                  <c:v>5.8399106420000004</c:v>
                </c:pt>
                <c:pt idx="149">
                  <c:v>5.6054795930000001</c:v>
                </c:pt>
                <c:pt idx="150">
                  <c:v>5.3587746669999996</c:v>
                </c:pt>
                <c:pt idx="151">
                  <c:v>5.101023251</c:v>
                </c:pt>
                <c:pt idx="152">
                  <c:v>4.8359075100000002</c:v>
                </c:pt>
                <c:pt idx="153">
                  <c:v>4.5634274420000001</c:v>
                </c:pt>
                <c:pt idx="154">
                  <c:v>4.27437764</c:v>
                </c:pt>
                <c:pt idx="155">
                  <c:v>3.9865552260000001</c:v>
                </c:pt>
                <c:pt idx="156">
                  <c:v>3.6889137110000001</c:v>
                </c:pt>
                <c:pt idx="157">
                  <c:v>3.3759298489999998</c:v>
                </c:pt>
                <c:pt idx="158">
                  <c:v>3.0561953549999998</c:v>
                </c:pt>
                <c:pt idx="159">
                  <c:v>2.7272554530000002</c:v>
                </c:pt>
                <c:pt idx="160">
                  <c:v>2.392178613</c:v>
                </c:pt>
                <c:pt idx="161">
                  <c:v>2.0552606920000001</c:v>
                </c:pt>
                <c:pt idx="162">
                  <c:v>1.7103647500000001</c:v>
                </c:pt>
                <c:pt idx="163">
                  <c:v>1.3666961959999999</c:v>
                </c:pt>
                <c:pt idx="164">
                  <c:v>1.0193454790000001</c:v>
                </c:pt>
                <c:pt idx="165">
                  <c:v>0.68917818900000005</c:v>
                </c:pt>
                <c:pt idx="166">
                  <c:v>0.400742082</c:v>
                </c:pt>
                <c:pt idx="167">
                  <c:v>0.28598133199999998</c:v>
                </c:pt>
                <c:pt idx="168">
                  <c:v>0.278003312</c:v>
                </c:pt>
                <c:pt idx="169">
                  <c:v>0.27554853699999998</c:v>
                </c:pt>
                <c:pt idx="170">
                  <c:v>0.27370745499999999</c:v>
                </c:pt>
                <c:pt idx="171">
                  <c:v>0.27186637400000002</c:v>
                </c:pt>
                <c:pt idx="172">
                  <c:v>0.27002529199999997</c:v>
                </c:pt>
                <c:pt idx="173">
                  <c:v>0.26757051700000001</c:v>
                </c:pt>
                <c:pt idx="174">
                  <c:v>0.26634312900000001</c:v>
                </c:pt>
                <c:pt idx="175">
                  <c:v>0.26511574199999999</c:v>
                </c:pt>
                <c:pt idx="176">
                  <c:v>0.26327465999999999</c:v>
                </c:pt>
                <c:pt idx="177">
                  <c:v>0.26081988499999997</c:v>
                </c:pt>
                <c:pt idx="178">
                  <c:v>0.26020619099999998</c:v>
                </c:pt>
                <c:pt idx="179">
                  <c:v>0.25959249699999998</c:v>
                </c:pt>
                <c:pt idx="180">
                  <c:v>0.25775141499999998</c:v>
                </c:pt>
                <c:pt idx="181">
                  <c:v>0.25591033400000002</c:v>
                </c:pt>
                <c:pt idx="182">
                  <c:v>0.25591033400000002</c:v>
                </c:pt>
                <c:pt idx="183">
                  <c:v>0.253455559</c:v>
                </c:pt>
                <c:pt idx="184">
                  <c:v>0.252228171</c:v>
                </c:pt>
                <c:pt idx="185">
                  <c:v>0.252228171</c:v>
                </c:pt>
                <c:pt idx="186">
                  <c:v>0.25038708900000001</c:v>
                </c:pt>
                <c:pt idx="187">
                  <c:v>0.24977339500000001</c:v>
                </c:pt>
                <c:pt idx="188">
                  <c:v>0.24793231399999999</c:v>
                </c:pt>
                <c:pt idx="189">
                  <c:v>0.24731861999999999</c:v>
                </c:pt>
                <c:pt idx="190">
                  <c:v>0.24670492599999999</c:v>
                </c:pt>
                <c:pt idx="191">
                  <c:v>0.24609123199999999</c:v>
                </c:pt>
                <c:pt idx="192">
                  <c:v>0.24547753899999999</c:v>
                </c:pt>
                <c:pt idx="193">
                  <c:v>0.244250151</c:v>
                </c:pt>
                <c:pt idx="194">
                  <c:v>0.243022763</c:v>
                </c:pt>
                <c:pt idx="195">
                  <c:v>0.242409069</c:v>
                </c:pt>
                <c:pt idx="196">
                  <c:v>0.242409069</c:v>
                </c:pt>
                <c:pt idx="197">
                  <c:v>0.24118168200000001</c:v>
                </c:pt>
                <c:pt idx="198">
                  <c:v>0.24056798800000001</c:v>
                </c:pt>
                <c:pt idx="199">
                  <c:v>0.24056798800000001</c:v>
                </c:pt>
                <c:pt idx="200">
                  <c:v>0.23995429400000001</c:v>
                </c:pt>
                <c:pt idx="201">
                  <c:v>0.23872690599999999</c:v>
                </c:pt>
                <c:pt idx="202">
                  <c:v>0.23811321199999999</c:v>
                </c:pt>
                <c:pt idx="203">
                  <c:v>0.23811321199999999</c:v>
                </c:pt>
                <c:pt idx="204">
                  <c:v>0.23811321199999999</c:v>
                </c:pt>
                <c:pt idx="205">
                  <c:v>0.23749951899999999</c:v>
                </c:pt>
                <c:pt idx="206">
                  <c:v>0.235658437</c:v>
                </c:pt>
                <c:pt idx="207">
                  <c:v>0.235658437</c:v>
                </c:pt>
                <c:pt idx="208">
                  <c:v>0.235658437</c:v>
                </c:pt>
                <c:pt idx="209">
                  <c:v>0.235658437</c:v>
                </c:pt>
                <c:pt idx="210">
                  <c:v>0.235044743</c:v>
                </c:pt>
                <c:pt idx="211">
                  <c:v>0.235044743</c:v>
                </c:pt>
                <c:pt idx="212">
                  <c:v>0.234431049</c:v>
                </c:pt>
                <c:pt idx="213">
                  <c:v>0.233817355</c:v>
                </c:pt>
                <c:pt idx="214">
                  <c:v>0.23320366200000001</c:v>
                </c:pt>
                <c:pt idx="215">
                  <c:v>0.233817355</c:v>
                </c:pt>
                <c:pt idx="216">
                  <c:v>0.233817355</c:v>
                </c:pt>
                <c:pt idx="217">
                  <c:v>0.23320366200000001</c:v>
                </c:pt>
                <c:pt idx="218">
                  <c:v>0.23258996800000001</c:v>
                </c:pt>
                <c:pt idx="219">
                  <c:v>0.23258996800000001</c:v>
                </c:pt>
                <c:pt idx="220">
                  <c:v>0.23197627400000001</c:v>
                </c:pt>
                <c:pt idx="221">
                  <c:v>0.23197627400000001</c:v>
                </c:pt>
                <c:pt idx="222">
                  <c:v>0.23197627400000001</c:v>
                </c:pt>
                <c:pt idx="223">
                  <c:v>0.23136258000000001</c:v>
                </c:pt>
                <c:pt idx="224">
                  <c:v>0.23074888599999999</c:v>
                </c:pt>
                <c:pt idx="225">
                  <c:v>0.23013519199999999</c:v>
                </c:pt>
                <c:pt idx="226">
                  <c:v>0.23013519199999999</c:v>
                </c:pt>
                <c:pt idx="227">
                  <c:v>0.23013519199999999</c:v>
                </c:pt>
                <c:pt idx="228">
                  <c:v>0.23013519199999999</c:v>
                </c:pt>
                <c:pt idx="229">
                  <c:v>0.22952149899999999</c:v>
                </c:pt>
                <c:pt idx="230">
                  <c:v>0.22890780499999999</c:v>
                </c:pt>
              </c:numCache>
            </c:numRef>
          </c:yVal>
          <c:smooth val="1"/>
          <c:extLst>
            <c:ext xmlns:c16="http://schemas.microsoft.com/office/drawing/2014/chart" uri="{C3380CC4-5D6E-409C-BE32-E72D297353CC}">
              <c16:uniqueId val="{0000001F-9CBD-4194-A592-D60D92C5EA66}"/>
            </c:ext>
          </c:extLst>
        </c:ser>
        <c:ser>
          <c:idx val="32"/>
          <c:order val="32"/>
          <c:tx>
            <c:strRef>
              <c:f>'Curves (Outdoor)'!$BM$4:$BN$4</c:f>
              <c:strCache>
                <c:ptCount val="1"/>
                <c:pt idx="0">
                  <c:v>3,9</c:v>
                </c:pt>
              </c:strCache>
            </c:strRef>
          </c:tx>
          <c:marker>
            <c:symbol val="none"/>
          </c:marker>
          <c:xVal>
            <c:numRef>
              <c:f>'Curves (Outdoor)'!$BN$24:$BN$262</c:f>
              <c:numCache>
                <c:formatCode>General</c:formatCode>
                <c:ptCount val="239"/>
                <c:pt idx="1">
                  <c:v>3.7544380000000001E-3</c:v>
                </c:pt>
                <c:pt idx="2">
                  <c:v>0.13515976399999999</c:v>
                </c:pt>
                <c:pt idx="3">
                  <c:v>0.26468787199999999</c:v>
                </c:pt>
                <c:pt idx="4">
                  <c:v>0.39421598000000002</c:v>
                </c:pt>
                <c:pt idx="5">
                  <c:v>0.52562130600000001</c:v>
                </c:pt>
                <c:pt idx="6">
                  <c:v>0.65702663299999997</c:v>
                </c:pt>
                <c:pt idx="7">
                  <c:v>0.78843195899999996</c:v>
                </c:pt>
                <c:pt idx="8">
                  <c:v>0.91983728600000003</c:v>
                </c:pt>
                <c:pt idx="9">
                  <c:v>1.049365393</c:v>
                </c:pt>
                <c:pt idx="10">
                  <c:v>1.1788935009999999</c:v>
                </c:pt>
                <c:pt idx="11">
                  <c:v>1.310298827</c:v>
                </c:pt>
                <c:pt idx="12">
                  <c:v>1.441704154</c:v>
                </c:pt>
                <c:pt idx="13">
                  <c:v>1.5731094809999999</c:v>
                </c:pt>
                <c:pt idx="14">
                  <c:v>1.702637588</c:v>
                </c:pt>
                <c:pt idx="15">
                  <c:v>1.8340429149999999</c:v>
                </c:pt>
                <c:pt idx="16">
                  <c:v>1.963571022</c:v>
                </c:pt>
                <c:pt idx="17">
                  <c:v>2.094976349</c:v>
                </c:pt>
                <c:pt idx="18">
                  <c:v>2.2263816749999998</c:v>
                </c:pt>
                <c:pt idx="19">
                  <c:v>2.3577870019999998</c:v>
                </c:pt>
                <c:pt idx="20">
                  <c:v>2.4891923280000001</c:v>
                </c:pt>
                <c:pt idx="21">
                  <c:v>2.6187204359999998</c:v>
                </c:pt>
                <c:pt idx="22">
                  <c:v>2.7501257629999998</c:v>
                </c:pt>
                <c:pt idx="23">
                  <c:v>2.8815310890000001</c:v>
                </c:pt>
                <c:pt idx="24">
                  <c:v>3.0129364160000001</c:v>
                </c:pt>
                <c:pt idx="25">
                  <c:v>3.1443417419999999</c:v>
                </c:pt>
                <c:pt idx="26">
                  <c:v>3.2757470689999999</c:v>
                </c:pt>
                <c:pt idx="27">
                  <c:v>3.405275176</c:v>
                </c:pt>
                <c:pt idx="28">
                  <c:v>3.5385577220000002</c:v>
                </c:pt>
                <c:pt idx="29">
                  <c:v>3.6699630480000001</c:v>
                </c:pt>
                <c:pt idx="30">
                  <c:v>3.801368375</c:v>
                </c:pt>
                <c:pt idx="31">
                  <c:v>3.9308964820000001</c:v>
                </c:pt>
                <c:pt idx="32">
                  <c:v>4.062301809</c:v>
                </c:pt>
                <c:pt idx="33">
                  <c:v>4.1937071359999996</c:v>
                </c:pt>
                <c:pt idx="34">
                  <c:v>4.3232352430000001</c:v>
                </c:pt>
                <c:pt idx="35">
                  <c:v>4.4546405699999996</c:v>
                </c:pt>
                <c:pt idx="36">
                  <c:v>4.5841686770000001</c:v>
                </c:pt>
                <c:pt idx="37">
                  <c:v>4.7155740039999996</c:v>
                </c:pt>
                <c:pt idx="38">
                  <c:v>4.8469793299999999</c:v>
                </c:pt>
                <c:pt idx="39">
                  <c:v>4.9783846570000003</c:v>
                </c:pt>
                <c:pt idx="40">
                  <c:v>5.1097899829999998</c:v>
                </c:pt>
                <c:pt idx="41">
                  <c:v>5.2393180910000003</c:v>
                </c:pt>
                <c:pt idx="42">
                  <c:v>5.3707234169999998</c:v>
                </c:pt>
                <c:pt idx="43">
                  <c:v>5.5021287440000002</c:v>
                </c:pt>
                <c:pt idx="44">
                  <c:v>5.6316568519999999</c:v>
                </c:pt>
                <c:pt idx="45">
                  <c:v>5.7630621780000002</c:v>
                </c:pt>
                <c:pt idx="46">
                  <c:v>5.8925902859999999</c:v>
                </c:pt>
                <c:pt idx="47">
                  <c:v>6.0239956120000002</c:v>
                </c:pt>
                <c:pt idx="48">
                  <c:v>6.1554009389999997</c:v>
                </c:pt>
                <c:pt idx="49">
                  <c:v>6.2849290460000002</c:v>
                </c:pt>
                <c:pt idx="50">
                  <c:v>6.4182115919999996</c:v>
                </c:pt>
                <c:pt idx="51">
                  <c:v>6.5496169179999999</c:v>
                </c:pt>
                <c:pt idx="52">
                  <c:v>6.6810222450000003</c:v>
                </c:pt>
                <c:pt idx="53">
                  <c:v>6.8124275719999998</c:v>
                </c:pt>
                <c:pt idx="54">
                  <c:v>6.9419556790000003</c:v>
                </c:pt>
                <c:pt idx="55">
                  <c:v>7.0733610059999998</c:v>
                </c:pt>
                <c:pt idx="56">
                  <c:v>7.2047663320000002</c:v>
                </c:pt>
                <c:pt idx="57">
                  <c:v>7.3361716589999997</c:v>
                </c:pt>
                <c:pt idx="58">
                  <c:v>7.4656997660000002</c:v>
                </c:pt>
                <c:pt idx="59">
                  <c:v>7.5971050929999997</c:v>
                </c:pt>
                <c:pt idx="60">
                  <c:v>7.728510419</c:v>
                </c:pt>
                <c:pt idx="61">
                  <c:v>7.8599157460000004</c:v>
                </c:pt>
                <c:pt idx="62">
                  <c:v>7.989443853</c:v>
                </c:pt>
                <c:pt idx="63">
                  <c:v>8.1208491800000004</c:v>
                </c:pt>
                <c:pt idx="64">
                  <c:v>8.2503772879999993</c:v>
                </c:pt>
                <c:pt idx="65">
                  <c:v>8.3817826140000005</c:v>
                </c:pt>
                <c:pt idx="66">
                  <c:v>8.513187941</c:v>
                </c:pt>
                <c:pt idx="67">
                  <c:v>8.6445932669999994</c:v>
                </c:pt>
                <c:pt idx="68">
                  <c:v>8.7759985940000007</c:v>
                </c:pt>
                <c:pt idx="69">
                  <c:v>8.9074039200000001</c:v>
                </c:pt>
                <c:pt idx="70">
                  <c:v>9.0388092469999997</c:v>
                </c:pt>
                <c:pt idx="71">
                  <c:v>9.1683373540000002</c:v>
                </c:pt>
                <c:pt idx="72">
                  <c:v>9.2997426809999997</c:v>
                </c:pt>
                <c:pt idx="73">
                  <c:v>9.4292707890000003</c:v>
                </c:pt>
                <c:pt idx="74">
                  <c:v>9.5606761149999997</c:v>
                </c:pt>
                <c:pt idx="75">
                  <c:v>9.6902042230000003</c:v>
                </c:pt>
                <c:pt idx="76">
                  <c:v>9.8197323300000008</c:v>
                </c:pt>
                <c:pt idx="77">
                  <c:v>9.9511376570000003</c:v>
                </c:pt>
                <c:pt idx="78">
                  <c:v>10.08066576</c:v>
                </c:pt>
                <c:pt idx="79">
                  <c:v>10.213948309999999</c:v>
                </c:pt>
                <c:pt idx="80">
                  <c:v>10.34347642</c:v>
                </c:pt>
                <c:pt idx="81">
                  <c:v>10.473004530000001</c:v>
                </c:pt>
                <c:pt idx="82">
                  <c:v>10.60440985</c:v>
                </c:pt>
                <c:pt idx="83">
                  <c:v>10.735815179999999</c:v>
                </c:pt>
                <c:pt idx="84">
                  <c:v>10.86534329</c:v>
                </c:pt>
                <c:pt idx="85">
                  <c:v>10.996748609999999</c:v>
                </c:pt>
                <c:pt idx="86">
                  <c:v>11.128153940000001</c:v>
                </c:pt>
                <c:pt idx="87">
                  <c:v>11.25768205</c:v>
                </c:pt>
                <c:pt idx="88">
                  <c:v>11.38908737</c:v>
                </c:pt>
                <c:pt idx="89">
                  <c:v>11.5204927</c:v>
                </c:pt>
                <c:pt idx="90">
                  <c:v>11.650020809999999</c:v>
                </c:pt>
                <c:pt idx="91">
                  <c:v>11.78142613</c:v>
                </c:pt>
                <c:pt idx="92">
                  <c:v>11.910954240000001</c:v>
                </c:pt>
                <c:pt idx="93">
                  <c:v>12.04235957</c:v>
                </c:pt>
                <c:pt idx="94">
                  <c:v>12.171887679999999</c:v>
                </c:pt>
                <c:pt idx="95">
                  <c:v>12.303293</c:v>
                </c:pt>
                <c:pt idx="96">
                  <c:v>12.432821110000001</c:v>
                </c:pt>
                <c:pt idx="97">
                  <c:v>12.56234922</c:v>
                </c:pt>
                <c:pt idx="98">
                  <c:v>12.69375454</c:v>
                </c:pt>
                <c:pt idx="99">
                  <c:v>12.823282649999999</c:v>
                </c:pt>
                <c:pt idx="100">
                  <c:v>12.954687979999999</c:v>
                </c:pt>
                <c:pt idx="101">
                  <c:v>13.08421609</c:v>
                </c:pt>
                <c:pt idx="102">
                  <c:v>13.21374419</c:v>
                </c:pt>
                <c:pt idx="103">
                  <c:v>13.34514952</c:v>
                </c:pt>
                <c:pt idx="104">
                  <c:v>13.489695380000001</c:v>
                </c:pt>
                <c:pt idx="105">
                  <c:v>13.61922349</c:v>
                </c:pt>
                <c:pt idx="106">
                  <c:v>13.75062881</c:v>
                </c:pt>
                <c:pt idx="107">
                  <c:v>13.895174669999999</c:v>
                </c:pt>
                <c:pt idx="108">
                  <c:v>14.02470278</c:v>
                </c:pt>
                <c:pt idx="109">
                  <c:v>14.154230889999999</c:v>
                </c:pt>
                <c:pt idx="110">
                  <c:v>14.29877675</c:v>
                </c:pt>
                <c:pt idx="111">
                  <c:v>14.443322609999999</c:v>
                </c:pt>
                <c:pt idx="112">
                  <c:v>14.587868459999999</c:v>
                </c:pt>
                <c:pt idx="113">
                  <c:v>14.730537099999999</c:v>
                </c:pt>
                <c:pt idx="114">
                  <c:v>14.87320575</c:v>
                </c:pt>
                <c:pt idx="115">
                  <c:v>15.01587439</c:v>
                </c:pt>
                <c:pt idx="116">
                  <c:v>15.158543030000001</c:v>
                </c:pt>
                <c:pt idx="117">
                  <c:v>15.29933445</c:v>
                </c:pt>
                <c:pt idx="118">
                  <c:v>15.440125869999999</c:v>
                </c:pt>
                <c:pt idx="119">
                  <c:v>15.57904007</c:v>
                </c:pt>
                <c:pt idx="120">
                  <c:v>15.719831490000001</c:v>
                </c:pt>
                <c:pt idx="121">
                  <c:v>15.856868479999999</c:v>
                </c:pt>
                <c:pt idx="122">
                  <c:v>15.993905460000001</c:v>
                </c:pt>
                <c:pt idx="123">
                  <c:v>16.129065220000001</c:v>
                </c:pt>
                <c:pt idx="124">
                  <c:v>16.264224989999999</c:v>
                </c:pt>
                <c:pt idx="125">
                  <c:v>16.397507529999999</c:v>
                </c:pt>
                <c:pt idx="126">
                  <c:v>16.528912859999998</c:v>
                </c:pt>
                <c:pt idx="127">
                  <c:v>16.660318190000002</c:v>
                </c:pt>
                <c:pt idx="128">
                  <c:v>16.78984629</c:v>
                </c:pt>
                <c:pt idx="129">
                  <c:v>16.919374399999999</c:v>
                </c:pt>
                <c:pt idx="130">
                  <c:v>17.058288600000001</c:v>
                </c:pt>
                <c:pt idx="131">
                  <c:v>17.195325589999999</c:v>
                </c:pt>
                <c:pt idx="132">
                  <c:v>17.332362570000001</c:v>
                </c:pt>
                <c:pt idx="133">
                  <c:v>17.465645120000001</c:v>
                </c:pt>
                <c:pt idx="134">
                  <c:v>17.59517322</c:v>
                </c:pt>
                <c:pt idx="135">
                  <c:v>17.724701329999998</c:v>
                </c:pt>
                <c:pt idx="136">
                  <c:v>17.863615530000001</c:v>
                </c:pt>
                <c:pt idx="137">
                  <c:v>18.000652519999999</c:v>
                </c:pt>
                <c:pt idx="138">
                  <c:v>18.132057840000002</c:v>
                </c:pt>
                <c:pt idx="139">
                  <c:v>18.263463170000001</c:v>
                </c:pt>
                <c:pt idx="140">
                  <c:v>18.400500149999999</c:v>
                </c:pt>
                <c:pt idx="141">
                  <c:v>18.5337827</c:v>
                </c:pt>
                <c:pt idx="142">
                  <c:v>18.663310809999999</c:v>
                </c:pt>
                <c:pt idx="143">
                  <c:v>18.80034779</c:v>
                </c:pt>
                <c:pt idx="144">
                  <c:v>18.929875899999999</c:v>
                </c:pt>
                <c:pt idx="145">
                  <c:v>19.06691288</c:v>
                </c:pt>
                <c:pt idx="146">
                  <c:v>19.196440989999999</c:v>
                </c:pt>
                <c:pt idx="147">
                  <c:v>19.33160075</c:v>
                </c:pt>
                <c:pt idx="148">
                  <c:v>19.468637739999998</c:v>
                </c:pt>
                <c:pt idx="149">
                  <c:v>19.59816584</c:v>
                </c:pt>
                <c:pt idx="150">
                  <c:v>19.731448390000001</c:v>
                </c:pt>
                <c:pt idx="151">
                  <c:v>19.8609765</c:v>
                </c:pt>
                <c:pt idx="152">
                  <c:v>19.992381819999999</c:v>
                </c:pt>
                <c:pt idx="153">
                  <c:v>20.125664369999999</c:v>
                </c:pt>
                <c:pt idx="154">
                  <c:v>20.257069699999999</c:v>
                </c:pt>
                <c:pt idx="155">
                  <c:v>20.390352239999999</c:v>
                </c:pt>
                <c:pt idx="156">
                  <c:v>20.523634789999999</c:v>
                </c:pt>
                <c:pt idx="157">
                  <c:v>20.655040110000002</c:v>
                </c:pt>
                <c:pt idx="158">
                  <c:v>20.786445440000001</c:v>
                </c:pt>
                <c:pt idx="159">
                  <c:v>20.917850770000001</c:v>
                </c:pt>
                <c:pt idx="160">
                  <c:v>21.047378869999999</c:v>
                </c:pt>
                <c:pt idx="161">
                  <c:v>21.178784199999999</c:v>
                </c:pt>
                <c:pt idx="162">
                  <c:v>21.308312310000002</c:v>
                </c:pt>
                <c:pt idx="163">
                  <c:v>21.437840420000001</c:v>
                </c:pt>
                <c:pt idx="164">
                  <c:v>21.567368519999999</c:v>
                </c:pt>
                <c:pt idx="165">
                  <c:v>21.696896630000001</c:v>
                </c:pt>
                <c:pt idx="166">
                  <c:v>21.82642474</c:v>
                </c:pt>
                <c:pt idx="167">
                  <c:v>21.955952849999999</c:v>
                </c:pt>
                <c:pt idx="168">
                  <c:v>22.085480950000001</c:v>
                </c:pt>
                <c:pt idx="169">
                  <c:v>22.21500906</c:v>
                </c:pt>
                <c:pt idx="170">
                  <c:v>22.344537169999999</c:v>
                </c:pt>
                <c:pt idx="171">
                  <c:v>22.474065280000001</c:v>
                </c:pt>
                <c:pt idx="172">
                  <c:v>22.60359338</c:v>
                </c:pt>
                <c:pt idx="173">
                  <c:v>22.733121489999998</c:v>
                </c:pt>
                <c:pt idx="174">
                  <c:v>22.862649600000001</c:v>
                </c:pt>
                <c:pt idx="175">
                  <c:v>22.99217771</c:v>
                </c:pt>
                <c:pt idx="176">
                  <c:v>23.121705810000002</c:v>
                </c:pt>
                <c:pt idx="177">
                  <c:v>23.251233920000001</c:v>
                </c:pt>
                <c:pt idx="178">
                  <c:v>23.38076203</c:v>
                </c:pt>
                <c:pt idx="179">
                  <c:v>23.510290139999999</c:v>
                </c:pt>
                <c:pt idx="180">
                  <c:v>23.63981824</c:v>
                </c:pt>
                <c:pt idx="181">
                  <c:v>23.769346349999999</c:v>
                </c:pt>
                <c:pt idx="182">
                  <c:v>23.898874459999998</c:v>
                </c:pt>
                <c:pt idx="183">
                  <c:v>24.028402570000001</c:v>
                </c:pt>
                <c:pt idx="184">
                  <c:v>24.157930669999999</c:v>
                </c:pt>
                <c:pt idx="185">
                  <c:v>24.287458780000001</c:v>
                </c:pt>
                <c:pt idx="186">
                  <c:v>24.41698689</c:v>
                </c:pt>
                <c:pt idx="187">
                  <c:v>24.546514999999999</c:v>
                </c:pt>
                <c:pt idx="188">
                  <c:v>24.676043100000001</c:v>
                </c:pt>
                <c:pt idx="189">
                  <c:v>24.80557121</c:v>
                </c:pt>
                <c:pt idx="190">
                  <c:v>24.935099319999999</c:v>
                </c:pt>
                <c:pt idx="191">
                  <c:v>25.064627430000002</c:v>
                </c:pt>
                <c:pt idx="192">
                  <c:v>25.194155540000001</c:v>
                </c:pt>
                <c:pt idx="193">
                  <c:v>25.323683639999999</c:v>
                </c:pt>
                <c:pt idx="194">
                  <c:v>25.453211750000001</c:v>
                </c:pt>
                <c:pt idx="195">
                  <c:v>25.58273986</c:v>
                </c:pt>
                <c:pt idx="196">
                  <c:v>25.712267969999999</c:v>
                </c:pt>
                <c:pt idx="197">
                  <c:v>25.841796070000001</c:v>
                </c:pt>
                <c:pt idx="198">
                  <c:v>25.97132418</c:v>
                </c:pt>
                <c:pt idx="199">
                  <c:v>26.100852289999999</c:v>
                </c:pt>
                <c:pt idx="200">
                  <c:v>26.230380400000001</c:v>
                </c:pt>
                <c:pt idx="201">
                  <c:v>26.3599085</c:v>
                </c:pt>
                <c:pt idx="202">
                  <c:v>26.489436609999998</c:v>
                </c:pt>
                <c:pt idx="203">
                  <c:v>26.618964720000001</c:v>
                </c:pt>
                <c:pt idx="204">
                  <c:v>26.74849283</c:v>
                </c:pt>
                <c:pt idx="205">
                  <c:v>26.878020930000002</c:v>
                </c:pt>
                <c:pt idx="206">
                  <c:v>27.007549040000001</c:v>
                </c:pt>
                <c:pt idx="207">
                  <c:v>27.13707715</c:v>
                </c:pt>
                <c:pt idx="208">
                  <c:v>27.266605259999999</c:v>
                </c:pt>
                <c:pt idx="209">
                  <c:v>27.39613336</c:v>
                </c:pt>
                <c:pt idx="210">
                  <c:v>27.525661469999999</c:v>
                </c:pt>
                <c:pt idx="211">
                  <c:v>27.655189579999998</c:v>
                </c:pt>
                <c:pt idx="212">
                  <c:v>27.784717690000001</c:v>
                </c:pt>
                <c:pt idx="213">
                  <c:v>27.914245789999999</c:v>
                </c:pt>
                <c:pt idx="214">
                  <c:v>28.043773900000001</c:v>
                </c:pt>
                <c:pt idx="215">
                  <c:v>28.17330201</c:v>
                </c:pt>
                <c:pt idx="216">
                  <c:v>28.302830119999999</c:v>
                </c:pt>
                <c:pt idx="217">
                  <c:v>28.432358220000001</c:v>
                </c:pt>
                <c:pt idx="218">
                  <c:v>28.56188633</c:v>
                </c:pt>
                <c:pt idx="219">
                  <c:v>28.691414439999999</c:v>
                </c:pt>
                <c:pt idx="220">
                  <c:v>28.820942550000002</c:v>
                </c:pt>
                <c:pt idx="221">
                  <c:v>28.950470660000001</c:v>
                </c:pt>
                <c:pt idx="222">
                  <c:v>29.079998759999999</c:v>
                </c:pt>
                <c:pt idx="223">
                  <c:v>29.209526870000001</c:v>
                </c:pt>
                <c:pt idx="224">
                  <c:v>29.33905498</c:v>
                </c:pt>
                <c:pt idx="225">
                  <c:v>29.468583089999999</c:v>
                </c:pt>
                <c:pt idx="226">
                  <c:v>29.598111190000001</c:v>
                </c:pt>
                <c:pt idx="227">
                  <c:v>29.7276393</c:v>
                </c:pt>
                <c:pt idx="228">
                  <c:v>29.857167409999999</c:v>
                </c:pt>
                <c:pt idx="229">
                  <c:v>29.986695520000001</c:v>
                </c:pt>
                <c:pt idx="230">
                  <c:v>30.11622362</c:v>
                </c:pt>
              </c:numCache>
            </c:numRef>
          </c:xVal>
          <c:yVal>
            <c:numRef>
              <c:f>'Curves (Outdoor)'!$BM$24:$BM$262</c:f>
              <c:numCache>
                <c:formatCode>General</c:formatCode>
                <c:ptCount val="239"/>
                <c:pt idx="1">
                  <c:v>9.3803104420000007</c:v>
                </c:pt>
                <c:pt idx="2">
                  <c:v>9.3796967480000006</c:v>
                </c:pt>
                <c:pt idx="3">
                  <c:v>9.3790830540000005</c:v>
                </c:pt>
                <c:pt idx="4">
                  <c:v>9.3778556670000004</c:v>
                </c:pt>
                <c:pt idx="5">
                  <c:v>9.3772419730000003</c:v>
                </c:pt>
                <c:pt idx="6">
                  <c:v>9.3772419730000003</c:v>
                </c:pt>
                <c:pt idx="7">
                  <c:v>9.3766282790000002</c:v>
                </c:pt>
                <c:pt idx="8">
                  <c:v>9.3760145850000001</c:v>
                </c:pt>
                <c:pt idx="9">
                  <c:v>9.3760145850000001</c:v>
                </c:pt>
                <c:pt idx="10">
                  <c:v>9.3760145850000001</c:v>
                </c:pt>
                <c:pt idx="11">
                  <c:v>9.375400891</c:v>
                </c:pt>
                <c:pt idx="12">
                  <c:v>9.3747871969999998</c:v>
                </c:pt>
                <c:pt idx="13">
                  <c:v>9.3741735039999998</c:v>
                </c:pt>
                <c:pt idx="14">
                  <c:v>9.3729461159999996</c:v>
                </c:pt>
                <c:pt idx="15">
                  <c:v>9.3723324219999995</c:v>
                </c:pt>
                <c:pt idx="16">
                  <c:v>9.3717187279999994</c:v>
                </c:pt>
                <c:pt idx="17">
                  <c:v>9.3711050339999993</c:v>
                </c:pt>
                <c:pt idx="18">
                  <c:v>9.3704913409999993</c:v>
                </c:pt>
                <c:pt idx="19">
                  <c:v>9.3704913409999993</c:v>
                </c:pt>
                <c:pt idx="20">
                  <c:v>9.3698776469999991</c:v>
                </c:pt>
                <c:pt idx="21">
                  <c:v>9.3692639530000008</c:v>
                </c:pt>
                <c:pt idx="22">
                  <c:v>9.3686502590000007</c:v>
                </c:pt>
                <c:pt idx="23">
                  <c:v>9.3674228710000005</c:v>
                </c:pt>
                <c:pt idx="24">
                  <c:v>9.3668091770000004</c:v>
                </c:pt>
                <c:pt idx="25">
                  <c:v>9.3655817900000002</c:v>
                </c:pt>
                <c:pt idx="26">
                  <c:v>9.364354402</c:v>
                </c:pt>
                <c:pt idx="27">
                  <c:v>9.3637407079999999</c:v>
                </c:pt>
                <c:pt idx="28">
                  <c:v>9.3631270139999998</c:v>
                </c:pt>
                <c:pt idx="29">
                  <c:v>9.3625133209999998</c:v>
                </c:pt>
                <c:pt idx="30">
                  <c:v>9.3618996269999997</c:v>
                </c:pt>
                <c:pt idx="31">
                  <c:v>9.3612859329999996</c:v>
                </c:pt>
                <c:pt idx="32">
                  <c:v>9.3600585449999993</c:v>
                </c:pt>
                <c:pt idx="33">
                  <c:v>9.3594448509999992</c:v>
                </c:pt>
                <c:pt idx="34">
                  <c:v>9.3582174640000009</c:v>
                </c:pt>
                <c:pt idx="35">
                  <c:v>9.3569900760000007</c:v>
                </c:pt>
                <c:pt idx="36">
                  <c:v>9.3557626880000004</c:v>
                </c:pt>
                <c:pt idx="37">
                  <c:v>9.3551489940000003</c:v>
                </c:pt>
                <c:pt idx="38">
                  <c:v>9.3545353010000003</c:v>
                </c:pt>
                <c:pt idx="39">
                  <c:v>9.3533079130000001</c:v>
                </c:pt>
                <c:pt idx="40">
                  <c:v>9.352694219</c:v>
                </c:pt>
                <c:pt idx="41">
                  <c:v>9.352694219</c:v>
                </c:pt>
                <c:pt idx="42">
                  <c:v>9.3520805249999999</c:v>
                </c:pt>
                <c:pt idx="43">
                  <c:v>9.3514668309999998</c:v>
                </c:pt>
                <c:pt idx="44">
                  <c:v>9.3508531369999996</c:v>
                </c:pt>
                <c:pt idx="45">
                  <c:v>9.3496257499999995</c:v>
                </c:pt>
                <c:pt idx="46">
                  <c:v>9.3490120559999994</c:v>
                </c:pt>
                <c:pt idx="47">
                  <c:v>9.3483983619999993</c:v>
                </c:pt>
                <c:pt idx="48">
                  <c:v>9.3477846679999992</c:v>
                </c:pt>
                <c:pt idx="49">
                  <c:v>9.3471709740000009</c:v>
                </c:pt>
                <c:pt idx="50">
                  <c:v>9.3459435870000007</c:v>
                </c:pt>
                <c:pt idx="51">
                  <c:v>9.3453298930000006</c:v>
                </c:pt>
                <c:pt idx="52">
                  <c:v>9.3447161990000005</c:v>
                </c:pt>
                <c:pt idx="53">
                  <c:v>9.3441025050000004</c:v>
                </c:pt>
                <c:pt idx="54">
                  <c:v>9.3428751170000002</c:v>
                </c:pt>
                <c:pt idx="55">
                  <c:v>9.3422614240000001</c:v>
                </c:pt>
                <c:pt idx="56">
                  <c:v>9.3410340359999999</c:v>
                </c:pt>
                <c:pt idx="57">
                  <c:v>9.3398066479999997</c:v>
                </c:pt>
                <c:pt idx="58">
                  <c:v>9.3391929539999996</c:v>
                </c:pt>
                <c:pt idx="59">
                  <c:v>9.3379655669999995</c:v>
                </c:pt>
                <c:pt idx="60">
                  <c:v>9.3373518729999994</c:v>
                </c:pt>
                <c:pt idx="61">
                  <c:v>9.3367381789999992</c:v>
                </c:pt>
                <c:pt idx="62">
                  <c:v>9.3355107910000008</c:v>
                </c:pt>
                <c:pt idx="63">
                  <c:v>9.3348970970000007</c:v>
                </c:pt>
                <c:pt idx="64">
                  <c:v>9.3336697100000006</c:v>
                </c:pt>
                <c:pt idx="65">
                  <c:v>9.3324423220000003</c:v>
                </c:pt>
                <c:pt idx="66">
                  <c:v>9.3318286280000002</c:v>
                </c:pt>
                <c:pt idx="67">
                  <c:v>9.3306012410000001</c:v>
                </c:pt>
                <c:pt idx="68">
                  <c:v>9.329987547</c:v>
                </c:pt>
                <c:pt idx="69">
                  <c:v>9.3287601589999998</c:v>
                </c:pt>
                <c:pt idx="70">
                  <c:v>9.3281464649999997</c:v>
                </c:pt>
                <c:pt idx="71">
                  <c:v>9.3275327709999996</c:v>
                </c:pt>
                <c:pt idx="72">
                  <c:v>9.3275327709999996</c:v>
                </c:pt>
                <c:pt idx="73">
                  <c:v>9.3263053839999994</c:v>
                </c:pt>
                <c:pt idx="74">
                  <c:v>9.3263053839999994</c:v>
                </c:pt>
                <c:pt idx="75">
                  <c:v>9.3256916899999993</c:v>
                </c:pt>
                <c:pt idx="76">
                  <c:v>9.3244643020000009</c:v>
                </c:pt>
                <c:pt idx="77">
                  <c:v>9.3238506080000008</c:v>
                </c:pt>
                <c:pt idx="78">
                  <c:v>9.3226232210000006</c:v>
                </c:pt>
                <c:pt idx="79">
                  <c:v>9.3220095270000005</c:v>
                </c:pt>
                <c:pt idx="80">
                  <c:v>9.3213958330000004</c:v>
                </c:pt>
                <c:pt idx="81">
                  <c:v>9.3207821390000003</c:v>
                </c:pt>
                <c:pt idx="82">
                  <c:v>9.3201684450000002</c:v>
                </c:pt>
                <c:pt idx="83">
                  <c:v>9.3195547510000001</c:v>
                </c:pt>
                <c:pt idx="84">
                  <c:v>9.318941057</c:v>
                </c:pt>
                <c:pt idx="85">
                  <c:v>9.3183273639999999</c:v>
                </c:pt>
                <c:pt idx="86">
                  <c:v>9.3177136699999998</c:v>
                </c:pt>
                <c:pt idx="87">
                  <c:v>9.3170999759999997</c:v>
                </c:pt>
                <c:pt idx="88">
                  <c:v>9.3164862819999996</c:v>
                </c:pt>
                <c:pt idx="89">
                  <c:v>9.3152588939999994</c:v>
                </c:pt>
                <c:pt idx="90">
                  <c:v>9.3152588939999994</c:v>
                </c:pt>
                <c:pt idx="91">
                  <c:v>9.3140315069999993</c:v>
                </c:pt>
                <c:pt idx="92">
                  <c:v>9.3134178129999992</c:v>
                </c:pt>
                <c:pt idx="93">
                  <c:v>9.3128041190000008</c:v>
                </c:pt>
                <c:pt idx="94">
                  <c:v>9.3115767310000006</c:v>
                </c:pt>
                <c:pt idx="95">
                  <c:v>9.3109630370000005</c:v>
                </c:pt>
                <c:pt idx="96">
                  <c:v>9.3097356500000004</c:v>
                </c:pt>
                <c:pt idx="97">
                  <c:v>9.3085082620000001</c:v>
                </c:pt>
                <c:pt idx="98">
                  <c:v>9.3072808739999999</c:v>
                </c:pt>
                <c:pt idx="99">
                  <c:v>9.3060534869999998</c:v>
                </c:pt>
                <c:pt idx="100">
                  <c:v>9.3048260989999996</c:v>
                </c:pt>
                <c:pt idx="101">
                  <c:v>9.3029850169999992</c:v>
                </c:pt>
                <c:pt idx="102">
                  <c:v>9.3011439360000008</c:v>
                </c:pt>
                <c:pt idx="103">
                  <c:v>9.2986891600000003</c:v>
                </c:pt>
                <c:pt idx="104">
                  <c:v>9.2956206909999999</c:v>
                </c:pt>
                <c:pt idx="105">
                  <c:v>9.2919385279999993</c:v>
                </c:pt>
                <c:pt idx="106">
                  <c:v>9.2876426710000004</c:v>
                </c:pt>
                <c:pt idx="107">
                  <c:v>9.2821194269999996</c:v>
                </c:pt>
                <c:pt idx="108">
                  <c:v>9.2753687940000002</c:v>
                </c:pt>
                <c:pt idx="109">
                  <c:v>9.2680044680000009</c:v>
                </c:pt>
                <c:pt idx="110">
                  <c:v>9.2581853669999994</c:v>
                </c:pt>
                <c:pt idx="111">
                  <c:v>9.2459114899999992</c:v>
                </c:pt>
                <c:pt idx="112">
                  <c:v>9.2317965310000005</c:v>
                </c:pt>
                <c:pt idx="113">
                  <c:v>9.2152267969999997</c:v>
                </c:pt>
                <c:pt idx="114">
                  <c:v>9.1968159820000004</c:v>
                </c:pt>
                <c:pt idx="115">
                  <c:v>9.1759503910000006</c:v>
                </c:pt>
                <c:pt idx="116">
                  <c:v>9.1532437190000007</c:v>
                </c:pt>
                <c:pt idx="117">
                  <c:v>9.1280822710000002</c:v>
                </c:pt>
                <c:pt idx="118">
                  <c:v>9.1004660479999995</c:v>
                </c:pt>
                <c:pt idx="119">
                  <c:v>9.069781356</c:v>
                </c:pt>
                <c:pt idx="120">
                  <c:v>9.0366418880000001</c:v>
                </c:pt>
                <c:pt idx="121">
                  <c:v>9.0004339509999998</c:v>
                </c:pt>
                <c:pt idx="122">
                  <c:v>8.9599301570000005</c:v>
                </c:pt>
                <c:pt idx="123">
                  <c:v>8.9169715879999991</c:v>
                </c:pt>
                <c:pt idx="124">
                  <c:v>8.8697171620000006</c:v>
                </c:pt>
                <c:pt idx="125">
                  <c:v>8.8187805729999997</c:v>
                </c:pt>
                <c:pt idx="126">
                  <c:v>8.7635481259999999</c:v>
                </c:pt>
                <c:pt idx="127">
                  <c:v>8.7046335169999995</c:v>
                </c:pt>
                <c:pt idx="128">
                  <c:v>8.6414230510000003</c:v>
                </c:pt>
                <c:pt idx="129">
                  <c:v>8.5745304220000005</c:v>
                </c:pt>
                <c:pt idx="130">
                  <c:v>8.4941365280000003</c:v>
                </c:pt>
                <c:pt idx="131">
                  <c:v>8.4082193889999992</c:v>
                </c:pt>
                <c:pt idx="132">
                  <c:v>8.3167790060000009</c:v>
                </c:pt>
                <c:pt idx="133">
                  <c:v>8.2210427660000001</c:v>
                </c:pt>
                <c:pt idx="134">
                  <c:v>8.1191695880000001</c:v>
                </c:pt>
                <c:pt idx="135">
                  <c:v>8.0130005519999994</c:v>
                </c:pt>
                <c:pt idx="136">
                  <c:v>7.8902617829999997</c:v>
                </c:pt>
                <c:pt idx="137">
                  <c:v>7.761999769</c:v>
                </c:pt>
                <c:pt idx="138">
                  <c:v>7.6282145110000004</c:v>
                </c:pt>
                <c:pt idx="139">
                  <c:v>7.4889060069999998</c:v>
                </c:pt>
                <c:pt idx="140">
                  <c:v>7.331800383</c:v>
                </c:pt>
                <c:pt idx="141">
                  <c:v>7.1703989010000004</c:v>
                </c:pt>
                <c:pt idx="142">
                  <c:v>7.0053152570000004</c:v>
                </c:pt>
                <c:pt idx="143">
                  <c:v>6.82243449</c:v>
                </c:pt>
                <c:pt idx="144">
                  <c:v>6.6358715610000001</c:v>
                </c:pt>
                <c:pt idx="145">
                  <c:v>6.43151151</c:v>
                </c:pt>
                <c:pt idx="146">
                  <c:v>6.2265377649999998</c:v>
                </c:pt>
                <c:pt idx="147">
                  <c:v>6.0056079809999998</c:v>
                </c:pt>
                <c:pt idx="148">
                  <c:v>5.7705632380000003</c:v>
                </c:pt>
                <c:pt idx="149">
                  <c:v>5.5361321879999998</c:v>
                </c:pt>
                <c:pt idx="150">
                  <c:v>5.2900409560000003</c:v>
                </c:pt>
                <c:pt idx="151">
                  <c:v>5.0335169280000001</c:v>
                </c:pt>
                <c:pt idx="152">
                  <c:v>4.7696285740000004</c:v>
                </c:pt>
                <c:pt idx="153">
                  <c:v>4.4873294049999997</c:v>
                </c:pt>
                <c:pt idx="154">
                  <c:v>4.2019617660000002</c:v>
                </c:pt>
                <c:pt idx="155">
                  <c:v>3.9043202510000001</c:v>
                </c:pt>
                <c:pt idx="156">
                  <c:v>3.600541797</c:v>
                </c:pt>
                <c:pt idx="157">
                  <c:v>3.2826483839999998</c:v>
                </c:pt>
                <c:pt idx="158">
                  <c:v>2.9604591149999999</c:v>
                </c:pt>
                <c:pt idx="159">
                  <c:v>2.6333602950000001</c:v>
                </c:pt>
                <c:pt idx="160">
                  <c:v>2.29276021</c:v>
                </c:pt>
                <c:pt idx="161">
                  <c:v>1.9509327380000001</c:v>
                </c:pt>
                <c:pt idx="162">
                  <c:v>1.6048094079999999</c:v>
                </c:pt>
                <c:pt idx="163">
                  <c:v>1.2531628340000001</c:v>
                </c:pt>
                <c:pt idx="164">
                  <c:v>0.91256274999999998</c:v>
                </c:pt>
                <c:pt idx="165">
                  <c:v>0.58607762299999999</c:v>
                </c:pt>
                <c:pt idx="166">
                  <c:v>0.31973449399999998</c:v>
                </c:pt>
                <c:pt idx="167">
                  <c:v>0.244863845</c:v>
                </c:pt>
                <c:pt idx="168">
                  <c:v>0.242409069</c:v>
                </c:pt>
                <c:pt idx="169">
                  <c:v>0.24118168200000001</c:v>
                </c:pt>
                <c:pt idx="170">
                  <c:v>0.23995429400000001</c:v>
                </c:pt>
                <c:pt idx="171">
                  <c:v>0.23995429400000001</c:v>
                </c:pt>
                <c:pt idx="172">
                  <c:v>0.23872690599999999</c:v>
                </c:pt>
                <c:pt idx="173">
                  <c:v>0.23749951899999999</c:v>
                </c:pt>
                <c:pt idx="174">
                  <c:v>0.23688582499999999</c:v>
                </c:pt>
                <c:pt idx="175">
                  <c:v>0.236272131</c:v>
                </c:pt>
                <c:pt idx="176">
                  <c:v>0.235044743</c:v>
                </c:pt>
                <c:pt idx="177">
                  <c:v>0.233817355</c:v>
                </c:pt>
                <c:pt idx="178">
                  <c:v>0.233817355</c:v>
                </c:pt>
                <c:pt idx="179">
                  <c:v>0.23258996800000001</c:v>
                </c:pt>
                <c:pt idx="180">
                  <c:v>0.23197627400000001</c:v>
                </c:pt>
                <c:pt idx="181">
                  <c:v>0.23136258000000001</c:v>
                </c:pt>
                <c:pt idx="182">
                  <c:v>0.22952149899999999</c:v>
                </c:pt>
                <c:pt idx="183">
                  <c:v>0.22952149899999999</c:v>
                </c:pt>
                <c:pt idx="184">
                  <c:v>0.22890780499999999</c:v>
                </c:pt>
                <c:pt idx="185">
                  <c:v>0.22829411099999999</c:v>
                </c:pt>
                <c:pt idx="186">
                  <c:v>0.227066723</c:v>
                </c:pt>
                <c:pt idx="187">
                  <c:v>0.225839335</c:v>
                </c:pt>
                <c:pt idx="188">
                  <c:v>0.225839335</c:v>
                </c:pt>
                <c:pt idx="189">
                  <c:v>0.225225642</c:v>
                </c:pt>
                <c:pt idx="190">
                  <c:v>0.22461194800000001</c:v>
                </c:pt>
                <c:pt idx="191">
                  <c:v>0.22277086600000001</c:v>
                </c:pt>
                <c:pt idx="192">
                  <c:v>0.22215717200000001</c:v>
                </c:pt>
                <c:pt idx="193">
                  <c:v>0.22277086600000001</c:v>
                </c:pt>
                <c:pt idx="194">
                  <c:v>0.22092978499999999</c:v>
                </c:pt>
                <c:pt idx="195">
                  <c:v>0.22092978499999999</c:v>
                </c:pt>
                <c:pt idx="196">
                  <c:v>0.219088703</c:v>
                </c:pt>
                <c:pt idx="197">
                  <c:v>0.21970239699999999</c:v>
                </c:pt>
                <c:pt idx="198">
                  <c:v>0.219088703</c:v>
                </c:pt>
                <c:pt idx="199">
                  <c:v>0.217247622</c:v>
                </c:pt>
                <c:pt idx="200">
                  <c:v>0.217247622</c:v>
                </c:pt>
                <c:pt idx="201">
                  <c:v>0.21602023400000001</c:v>
                </c:pt>
                <c:pt idx="202">
                  <c:v>0.21602023400000001</c:v>
                </c:pt>
                <c:pt idx="203">
                  <c:v>0.21602023400000001</c:v>
                </c:pt>
                <c:pt idx="204">
                  <c:v>0.21602023400000001</c:v>
                </c:pt>
                <c:pt idx="205">
                  <c:v>0.21479284600000001</c:v>
                </c:pt>
                <c:pt idx="206">
                  <c:v>0.21479284600000001</c:v>
                </c:pt>
                <c:pt idx="207">
                  <c:v>0.21479284600000001</c:v>
                </c:pt>
                <c:pt idx="208">
                  <c:v>0.21417915200000001</c:v>
                </c:pt>
                <c:pt idx="209">
                  <c:v>0.21356545900000001</c:v>
                </c:pt>
                <c:pt idx="210">
                  <c:v>0.21417915200000001</c:v>
                </c:pt>
                <c:pt idx="211">
                  <c:v>0.21295176499999999</c:v>
                </c:pt>
                <c:pt idx="212">
                  <c:v>0.21295176499999999</c:v>
                </c:pt>
                <c:pt idx="213">
                  <c:v>0.21295176499999999</c:v>
                </c:pt>
                <c:pt idx="214">
                  <c:v>0.21233807099999999</c:v>
                </c:pt>
                <c:pt idx="215">
                  <c:v>0.21233807099999999</c:v>
                </c:pt>
                <c:pt idx="216">
                  <c:v>0.21172437699999999</c:v>
                </c:pt>
                <c:pt idx="217">
                  <c:v>0.21172437699999999</c:v>
                </c:pt>
                <c:pt idx="218">
                  <c:v>0.21172437699999999</c:v>
                </c:pt>
                <c:pt idx="219">
                  <c:v>0.21172437699999999</c:v>
                </c:pt>
                <c:pt idx="220">
                  <c:v>0.21111068299999999</c:v>
                </c:pt>
                <c:pt idx="221">
                  <c:v>0.21111068299999999</c:v>
                </c:pt>
                <c:pt idx="222">
                  <c:v>0.21111068299999999</c:v>
                </c:pt>
                <c:pt idx="223">
                  <c:v>0.21111068299999999</c:v>
                </c:pt>
                <c:pt idx="224">
                  <c:v>0.209883295</c:v>
                </c:pt>
                <c:pt idx="225">
                  <c:v>0.209269602</c:v>
                </c:pt>
                <c:pt idx="226">
                  <c:v>0.209883295</c:v>
                </c:pt>
                <c:pt idx="227">
                  <c:v>0.209269602</c:v>
                </c:pt>
                <c:pt idx="228">
                  <c:v>0.209883295</c:v>
                </c:pt>
                <c:pt idx="229">
                  <c:v>0.208042214</c:v>
                </c:pt>
                <c:pt idx="230">
                  <c:v>0.208655908</c:v>
                </c:pt>
              </c:numCache>
            </c:numRef>
          </c:yVal>
          <c:smooth val="1"/>
          <c:extLst>
            <c:ext xmlns:c16="http://schemas.microsoft.com/office/drawing/2014/chart" uri="{C3380CC4-5D6E-409C-BE32-E72D297353CC}">
              <c16:uniqueId val="{00000020-9CBD-4194-A592-D60D92C5EA66}"/>
            </c:ext>
          </c:extLst>
        </c:ser>
        <c:ser>
          <c:idx val="33"/>
          <c:order val="33"/>
          <c:tx>
            <c:strRef>
              <c:f>'Curves (Outdoor)'!$BO$4:$BP$4</c:f>
              <c:strCache>
                <c:ptCount val="1"/>
                <c:pt idx="0">
                  <c:v>3,10</c:v>
                </c:pt>
              </c:strCache>
            </c:strRef>
          </c:tx>
          <c:marker>
            <c:symbol val="none"/>
          </c:marker>
          <c:xVal>
            <c:numRef>
              <c:f>'Curves (Outdoor)'!$BP$24:$BP$261</c:f>
              <c:numCache>
                <c:formatCode>General</c:formatCode>
                <c:ptCount val="238"/>
                <c:pt idx="1">
                  <c:v>3.7544380000000001E-3</c:v>
                </c:pt>
                <c:pt idx="2">
                  <c:v>0.133282545</c:v>
                </c:pt>
                <c:pt idx="3">
                  <c:v>0.26281065300000001</c:v>
                </c:pt>
                <c:pt idx="4">
                  <c:v>0.39421598000000002</c:v>
                </c:pt>
                <c:pt idx="5">
                  <c:v>0.52562130600000001</c:v>
                </c:pt>
                <c:pt idx="6">
                  <c:v>0.65514941400000004</c:v>
                </c:pt>
                <c:pt idx="7">
                  <c:v>0.78655474000000003</c:v>
                </c:pt>
                <c:pt idx="8">
                  <c:v>0.91796006699999999</c:v>
                </c:pt>
                <c:pt idx="9">
                  <c:v>1.049365393</c:v>
                </c:pt>
                <c:pt idx="10">
                  <c:v>1.1807707199999999</c:v>
                </c:pt>
                <c:pt idx="11">
                  <c:v>1.310298827</c:v>
                </c:pt>
                <c:pt idx="12">
                  <c:v>1.441704154</c:v>
                </c:pt>
                <c:pt idx="13">
                  <c:v>1.5731094809999999</c:v>
                </c:pt>
                <c:pt idx="14">
                  <c:v>1.702637588</c:v>
                </c:pt>
                <c:pt idx="15">
                  <c:v>1.8340429149999999</c:v>
                </c:pt>
                <c:pt idx="16">
                  <c:v>1.965448241</c:v>
                </c:pt>
                <c:pt idx="17">
                  <c:v>2.0968535679999998</c:v>
                </c:pt>
                <c:pt idx="18">
                  <c:v>2.2263816749999998</c:v>
                </c:pt>
                <c:pt idx="19">
                  <c:v>2.3577870019999998</c:v>
                </c:pt>
                <c:pt idx="20">
                  <c:v>2.4891923280000001</c:v>
                </c:pt>
                <c:pt idx="21">
                  <c:v>2.6205976550000001</c:v>
                </c:pt>
                <c:pt idx="22">
                  <c:v>2.752002981</c:v>
                </c:pt>
                <c:pt idx="23">
                  <c:v>2.8815310890000001</c:v>
                </c:pt>
                <c:pt idx="24">
                  <c:v>3.0129364160000001</c:v>
                </c:pt>
                <c:pt idx="25">
                  <c:v>3.1443417419999999</c:v>
                </c:pt>
                <c:pt idx="26">
                  <c:v>3.2738698500000001</c:v>
                </c:pt>
                <c:pt idx="27">
                  <c:v>3.405275176</c:v>
                </c:pt>
                <c:pt idx="28">
                  <c:v>3.5348032840000001</c:v>
                </c:pt>
                <c:pt idx="29">
                  <c:v>3.66620861</c:v>
                </c:pt>
                <c:pt idx="30">
                  <c:v>3.7976139369999999</c:v>
                </c:pt>
                <c:pt idx="31">
                  <c:v>3.9290192629999998</c:v>
                </c:pt>
                <c:pt idx="32">
                  <c:v>4.0604245900000002</c:v>
                </c:pt>
                <c:pt idx="33">
                  <c:v>4.1899526979999999</c:v>
                </c:pt>
                <c:pt idx="34">
                  <c:v>4.3232352430000001</c:v>
                </c:pt>
                <c:pt idx="35">
                  <c:v>4.4527633509999998</c:v>
                </c:pt>
                <c:pt idx="36">
                  <c:v>4.5841686770000001</c:v>
                </c:pt>
                <c:pt idx="37">
                  <c:v>4.7174512230000003</c:v>
                </c:pt>
                <c:pt idx="38">
                  <c:v>4.8469793299999999</c:v>
                </c:pt>
                <c:pt idx="39">
                  <c:v>4.9783846570000003</c:v>
                </c:pt>
                <c:pt idx="40">
                  <c:v>5.1097899829999998</c:v>
                </c:pt>
                <c:pt idx="41">
                  <c:v>5.2411953100000002</c:v>
                </c:pt>
                <c:pt idx="42">
                  <c:v>5.3726006359999996</c:v>
                </c:pt>
                <c:pt idx="43">
                  <c:v>5.5021287440000002</c:v>
                </c:pt>
                <c:pt idx="44">
                  <c:v>5.6335340709999997</c:v>
                </c:pt>
                <c:pt idx="45">
                  <c:v>5.764939397</c:v>
                </c:pt>
                <c:pt idx="46">
                  <c:v>5.8944675049999997</c:v>
                </c:pt>
                <c:pt idx="47">
                  <c:v>6.025872831</c:v>
                </c:pt>
                <c:pt idx="48">
                  <c:v>6.1572781579999996</c:v>
                </c:pt>
                <c:pt idx="49">
                  <c:v>6.2868062650000001</c:v>
                </c:pt>
                <c:pt idx="50">
                  <c:v>6.4182115919999996</c:v>
                </c:pt>
                <c:pt idx="51">
                  <c:v>6.5496169179999999</c:v>
                </c:pt>
                <c:pt idx="52">
                  <c:v>6.6791450259999996</c:v>
                </c:pt>
                <c:pt idx="53">
                  <c:v>6.810550353</c:v>
                </c:pt>
                <c:pt idx="54">
                  <c:v>6.9400784599999996</c:v>
                </c:pt>
                <c:pt idx="55">
                  <c:v>7.071483787</c:v>
                </c:pt>
                <c:pt idx="56">
                  <c:v>7.2010118939999996</c:v>
                </c:pt>
                <c:pt idx="57">
                  <c:v>7.332417221</c:v>
                </c:pt>
                <c:pt idx="58">
                  <c:v>7.4619453279999997</c:v>
                </c:pt>
                <c:pt idx="59">
                  <c:v>7.5933506550000001</c:v>
                </c:pt>
                <c:pt idx="60">
                  <c:v>7.7247559810000004</c:v>
                </c:pt>
                <c:pt idx="61">
                  <c:v>7.8561613079999999</c:v>
                </c:pt>
                <c:pt idx="62">
                  <c:v>7.9875666350000003</c:v>
                </c:pt>
                <c:pt idx="63">
                  <c:v>8.1189719609999997</c:v>
                </c:pt>
                <c:pt idx="64">
                  <c:v>8.2503772879999993</c:v>
                </c:pt>
                <c:pt idx="65">
                  <c:v>8.3799053949999998</c:v>
                </c:pt>
                <c:pt idx="66">
                  <c:v>8.5113107219999993</c:v>
                </c:pt>
                <c:pt idx="67">
                  <c:v>8.6427160480000005</c:v>
                </c:pt>
                <c:pt idx="68">
                  <c:v>8.7722441559999993</c:v>
                </c:pt>
                <c:pt idx="69">
                  <c:v>8.9036494820000005</c:v>
                </c:pt>
                <c:pt idx="70">
                  <c:v>9.035054809</c:v>
                </c:pt>
                <c:pt idx="71">
                  <c:v>9.1664601349999995</c:v>
                </c:pt>
                <c:pt idx="72">
                  <c:v>9.295988243</c:v>
                </c:pt>
                <c:pt idx="73">
                  <c:v>9.4273935699999996</c:v>
                </c:pt>
                <c:pt idx="74">
                  <c:v>9.5587988960000008</c:v>
                </c:pt>
                <c:pt idx="75">
                  <c:v>9.6883270039999996</c:v>
                </c:pt>
                <c:pt idx="76">
                  <c:v>9.8197323300000008</c:v>
                </c:pt>
                <c:pt idx="77">
                  <c:v>9.9511376570000003</c:v>
                </c:pt>
                <c:pt idx="78">
                  <c:v>10.082542979999999</c:v>
                </c:pt>
                <c:pt idx="79">
                  <c:v>10.21207109</c:v>
                </c:pt>
                <c:pt idx="80">
                  <c:v>10.341599199999999</c:v>
                </c:pt>
                <c:pt idx="81">
                  <c:v>10.473004530000001</c:v>
                </c:pt>
                <c:pt idx="82">
                  <c:v>10.602532630000001</c:v>
                </c:pt>
                <c:pt idx="83">
                  <c:v>10.73393796</c:v>
                </c:pt>
                <c:pt idx="84">
                  <c:v>10.863466069999999</c:v>
                </c:pt>
                <c:pt idx="85">
                  <c:v>10.99487139</c:v>
                </c:pt>
                <c:pt idx="86">
                  <c:v>11.12627672</c:v>
                </c:pt>
                <c:pt idx="87">
                  <c:v>11.255804830000001</c:v>
                </c:pt>
                <c:pt idx="88">
                  <c:v>11.38721015</c:v>
                </c:pt>
                <c:pt idx="89">
                  <c:v>11.518615479999999</c:v>
                </c:pt>
                <c:pt idx="90">
                  <c:v>11.64814359</c:v>
                </c:pt>
                <c:pt idx="91">
                  <c:v>11.779548910000001</c:v>
                </c:pt>
                <c:pt idx="92">
                  <c:v>11.90907702</c:v>
                </c:pt>
                <c:pt idx="93">
                  <c:v>12.04048235</c:v>
                </c:pt>
                <c:pt idx="94">
                  <c:v>12.17001046</c:v>
                </c:pt>
                <c:pt idx="95">
                  <c:v>12.29953856</c:v>
                </c:pt>
                <c:pt idx="96">
                  <c:v>12.43094389</c:v>
                </c:pt>
                <c:pt idx="97">
                  <c:v>12.560472000000001</c:v>
                </c:pt>
                <c:pt idx="98">
                  <c:v>12.69187732</c:v>
                </c:pt>
                <c:pt idx="99">
                  <c:v>12.82140543</c:v>
                </c:pt>
                <c:pt idx="100">
                  <c:v>12.950933539999999</c:v>
                </c:pt>
                <c:pt idx="101">
                  <c:v>13.082338869999999</c:v>
                </c:pt>
                <c:pt idx="102">
                  <c:v>13.21374419</c:v>
                </c:pt>
                <c:pt idx="103">
                  <c:v>13.343272300000001</c:v>
                </c:pt>
                <c:pt idx="104">
                  <c:v>13.47280041</c:v>
                </c:pt>
                <c:pt idx="105">
                  <c:v>13.60232852</c:v>
                </c:pt>
                <c:pt idx="106">
                  <c:v>13.73185662</c:v>
                </c:pt>
                <c:pt idx="107">
                  <c:v>13.861384729999999</c:v>
                </c:pt>
                <c:pt idx="108">
                  <c:v>13.99091284</c:v>
                </c:pt>
                <c:pt idx="109">
                  <c:v>14.120440950000001</c:v>
                </c:pt>
                <c:pt idx="110">
                  <c:v>14.249969050000001</c:v>
                </c:pt>
                <c:pt idx="111">
                  <c:v>14.39451491</c:v>
                </c:pt>
                <c:pt idx="112">
                  <c:v>14.539060770000001</c:v>
                </c:pt>
                <c:pt idx="113">
                  <c:v>14.681729410000001</c:v>
                </c:pt>
                <c:pt idx="114">
                  <c:v>14.82627527</c:v>
                </c:pt>
                <c:pt idx="115">
                  <c:v>14.967066689999999</c:v>
                </c:pt>
                <c:pt idx="116">
                  <c:v>15.109735329999999</c:v>
                </c:pt>
                <c:pt idx="117">
                  <c:v>15.250526750000001</c:v>
                </c:pt>
                <c:pt idx="118">
                  <c:v>15.391318180000001</c:v>
                </c:pt>
                <c:pt idx="119">
                  <c:v>15.5321096</c:v>
                </c:pt>
                <c:pt idx="120">
                  <c:v>15.672901019999999</c:v>
                </c:pt>
                <c:pt idx="121">
                  <c:v>15.809938000000001</c:v>
                </c:pt>
                <c:pt idx="122">
                  <c:v>15.948852199999999</c:v>
                </c:pt>
                <c:pt idx="123">
                  <c:v>16.084011969999999</c:v>
                </c:pt>
                <c:pt idx="124">
                  <c:v>16.22104895</c:v>
                </c:pt>
                <c:pt idx="125">
                  <c:v>16.354331500000001</c:v>
                </c:pt>
                <c:pt idx="126">
                  <c:v>16.48573682</c:v>
                </c:pt>
                <c:pt idx="127">
                  <c:v>16.617142149999999</c:v>
                </c:pt>
                <c:pt idx="128">
                  <c:v>16.748547479999999</c:v>
                </c:pt>
                <c:pt idx="129">
                  <c:v>16.891216119999999</c:v>
                </c:pt>
                <c:pt idx="130">
                  <c:v>17.030130320000001</c:v>
                </c:pt>
                <c:pt idx="131">
                  <c:v>17.16904452</c:v>
                </c:pt>
                <c:pt idx="132">
                  <c:v>17.306081509999999</c:v>
                </c:pt>
                <c:pt idx="133">
                  <c:v>17.439364049999998</c:v>
                </c:pt>
                <c:pt idx="134">
                  <c:v>17.572646599999999</c:v>
                </c:pt>
                <c:pt idx="135">
                  <c:v>17.7021747</c:v>
                </c:pt>
                <c:pt idx="136">
                  <c:v>17.84108891</c:v>
                </c:pt>
                <c:pt idx="137">
                  <c:v>17.978125890000001</c:v>
                </c:pt>
                <c:pt idx="138">
                  <c:v>18.111408430000001</c:v>
                </c:pt>
                <c:pt idx="139">
                  <c:v>18.242813760000001</c:v>
                </c:pt>
                <c:pt idx="140">
                  <c:v>18.381727959999999</c:v>
                </c:pt>
                <c:pt idx="141">
                  <c:v>18.516887730000001</c:v>
                </c:pt>
                <c:pt idx="142">
                  <c:v>18.64641584</c:v>
                </c:pt>
                <c:pt idx="143">
                  <c:v>18.783452820000001</c:v>
                </c:pt>
                <c:pt idx="144">
                  <c:v>18.914858150000001</c:v>
                </c:pt>
                <c:pt idx="145">
                  <c:v>19.044386249999999</c:v>
                </c:pt>
                <c:pt idx="146">
                  <c:v>19.175791579999999</c:v>
                </c:pt>
                <c:pt idx="147">
                  <c:v>19.31282856</c:v>
                </c:pt>
                <c:pt idx="148">
                  <c:v>19.442356669999999</c:v>
                </c:pt>
                <c:pt idx="149">
                  <c:v>19.573761999999999</c:v>
                </c:pt>
                <c:pt idx="150">
                  <c:v>19.707044539999998</c:v>
                </c:pt>
                <c:pt idx="151">
                  <c:v>19.840327089999999</c:v>
                </c:pt>
                <c:pt idx="152">
                  <c:v>19.973609629999999</c:v>
                </c:pt>
                <c:pt idx="153">
                  <c:v>20.103137740000001</c:v>
                </c:pt>
                <c:pt idx="154">
                  <c:v>20.23266585</c:v>
                </c:pt>
                <c:pt idx="155">
                  <c:v>20.36407118</c:v>
                </c:pt>
                <c:pt idx="156">
                  <c:v>20.493599280000002</c:v>
                </c:pt>
                <c:pt idx="157">
                  <c:v>20.623127390000001</c:v>
                </c:pt>
                <c:pt idx="158">
                  <c:v>20.756409940000001</c:v>
                </c:pt>
                <c:pt idx="159">
                  <c:v>20.88781526</c:v>
                </c:pt>
                <c:pt idx="160">
                  <c:v>21.017343369999999</c:v>
                </c:pt>
                <c:pt idx="161">
                  <c:v>21.146871480000001</c:v>
                </c:pt>
                <c:pt idx="162">
                  <c:v>21.27639959</c:v>
                </c:pt>
                <c:pt idx="163">
                  <c:v>21.405927689999999</c:v>
                </c:pt>
                <c:pt idx="164">
                  <c:v>21.535455800000001</c:v>
                </c:pt>
                <c:pt idx="165">
                  <c:v>21.66498391</c:v>
                </c:pt>
                <c:pt idx="166">
                  <c:v>21.794512019999999</c:v>
                </c:pt>
                <c:pt idx="167">
                  <c:v>21.924040120000001</c:v>
                </c:pt>
                <c:pt idx="168">
                  <c:v>22.05356823</c:v>
                </c:pt>
                <c:pt idx="169">
                  <c:v>22.183096339999999</c:v>
                </c:pt>
                <c:pt idx="170">
                  <c:v>22.312624450000001</c:v>
                </c:pt>
                <c:pt idx="171">
                  <c:v>22.442152549999999</c:v>
                </c:pt>
                <c:pt idx="172">
                  <c:v>22.571680659999998</c:v>
                </c:pt>
                <c:pt idx="173">
                  <c:v>22.701208770000001</c:v>
                </c:pt>
                <c:pt idx="174">
                  <c:v>22.83073688</c:v>
                </c:pt>
                <c:pt idx="175">
                  <c:v>22.960264980000002</c:v>
                </c:pt>
                <c:pt idx="176">
                  <c:v>23.089793090000001</c:v>
                </c:pt>
                <c:pt idx="177">
                  <c:v>23.2193212</c:v>
                </c:pt>
                <c:pt idx="178">
                  <c:v>23.348849309999999</c:v>
                </c:pt>
                <c:pt idx="179">
                  <c:v>23.47837741</c:v>
                </c:pt>
                <c:pt idx="180">
                  <c:v>23.607905519999999</c:v>
                </c:pt>
                <c:pt idx="181">
                  <c:v>23.737433630000002</c:v>
                </c:pt>
                <c:pt idx="182">
                  <c:v>23.866961740000001</c:v>
                </c:pt>
                <c:pt idx="183">
                  <c:v>23.996489839999999</c:v>
                </c:pt>
                <c:pt idx="184">
                  <c:v>24.126017950000001</c:v>
                </c:pt>
                <c:pt idx="185">
                  <c:v>24.25554606</c:v>
                </c:pt>
                <c:pt idx="186">
                  <c:v>24.385074169999999</c:v>
                </c:pt>
                <c:pt idx="187">
                  <c:v>24.514602279999998</c:v>
                </c:pt>
                <c:pt idx="188">
                  <c:v>24.64413038</c:v>
                </c:pt>
                <c:pt idx="189">
                  <c:v>24.773658489999999</c:v>
                </c:pt>
                <c:pt idx="190">
                  <c:v>24.903186600000002</c:v>
                </c:pt>
                <c:pt idx="191">
                  <c:v>25.03271471</c:v>
                </c:pt>
                <c:pt idx="192">
                  <c:v>25.162242809999999</c:v>
                </c:pt>
                <c:pt idx="193">
                  <c:v>25.291770920000001</c:v>
                </c:pt>
                <c:pt idx="194">
                  <c:v>25.42129903</c:v>
                </c:pt>
                <c:pt idx="195">
                  <c:v>25.550827139999999</c:v>
                </c:pt>
                <c:pt idx="196">
                  <c:v>25.680355240000001</c:v>
                </c:pt>
                <c:pt idx="197">
                  <c:v>25.80988335</c:v>
                </c:pt>
                <c:pt idx="198">
                  <c:v>25.939411459999999</c:v>
                </c:pt>
                <c:pt idx="199">
                  <c:v>26.068939570000001</c:v>
                </c:pt>
                <c:pt idx="200">
                  <c:v>26.198467669999999</c:v>
                </c:pt>
                <c:pt idx="201">
                  <c:v>26.327995779999998</c:v>
                </c:pt>
                <c:pt idx="202">
                  <c:v>26.457523890000001</c:v>
                </c:pt>
                <c:pt idx="203">
                  <c:v>26.587052</c:v>
                </c:pt>
                <c:pt idx="204">
                  <c:v>26.716580100000002</c:v>
                </c:pt>
                <c:pt idx="205">
                  <c:v>26.846108210000001</c:v>
                </c:pt>
                <c:pt idx="206">
                  <c:v>26.97563632</c:v>
                </c:pt>
                <c:pt idx="207">
                  <c:v>27.105164429999999</c:v>
                </c:pt>
                <c:pt idx="208">
                  <c:v>27.23469253</c:v>
                </c:pt>
                <c:pt idx="209">
                  <c:v>27.364220639999999</c:v>
                </c:pt>
                <c:pt idx="210">
                  <c:v>27.493748750000002</c:v>
                </c:pt>
                <c:pt idx="211">
                  <c:v>27.623276860000001</c:v>
                </c:pt>
                <c:pt idx="212">
                  <c:v>27.752804959999999</c:v>
                </c:pt>
                <c:pt idx="213">
                  <c:v>27.882333070000001</c:v>
                </c:pt>
                <c:pt idx="214">
                  <c:v>28.01186118</c:v>
                </c:pt>
                <c:pt idx="215">
                  <c:v>28.141389289999999</c:v>
                </c:pt>
                <c:pt idx="216">
                  <c:v>28.270917399999998</c:v>
                </c:pt>
                <c:pt idx="217">
                  <c:v>28.4004455</c:v>
                </c:pt>
                <c:pt idx="218">
                  <c:v>28.529973609999999</c:v>
                </c:pt>
                <c:pt idx="219">
                  <c:v>28.659501720000002</c:v>
                </c:pt>
                <c:pt idx="220">
                  <c:v>28.78902983</c:v>
                </c:pt>
                <c:pt idx="221">
                  <c:v>28.918557929999999</c:v>
                </c:pt>
                <c:pt idx="222">
                  <c:v>29.048086040000001</c:v>
                </c:pt>
                <c:pt idx="223">
                  <c:v>29.17761415</c:v>
                </c:pt>
                <c:pt idx="224">
                  <c:v>29.307142259999999</c:v>
                </c:pt>
                <c:pt idx="225">
                  <c:v>29.436670360000001</c:v>
                </c:pt>
                <c:pt idx="226">
                  <c:v>29.56619847</c:v>
                </c:pt>
                <c:pt idx="227">
                  <c:v>29.695726579999999</c:v>
                </c:pt>
                <c:pt idx="228">
                  <c:v>29.825254690000001</c:v>
                </c:pt>
                <c:pt idx="229">
                  <c:v>29.954782789999999</c:v>
                </c:pt>
                <c:pt idx="230">
                  <c:v>30.084310899999998</c:v>
                </c:pt>
              </c:numCache>
            </c:numRef>
          </c:xVal>
          <c:yVal>
            <c:numRef>
              <c:f>'Curves (Outdoor)'!$BO$24:$BO$261</c:f>
              <c:numCache>
                <c:formatCode>General</c:formatCode>
                <c:ptCount val="238"/>
                <c:pt idx="1">
                  <c:v>9.3827652169999993</c:v>
                </c:pt>
                <c:pt idx="2">
                  <c:v>9.3821515239999993</c:v>
                </c:pt>
                <c:pt idx="3">
                  <c:v>9.3821515239999993</c:v>
                </c:pt>
                <c:pt idx="4">
                  <c:v>9.3815378299999992</c:v>
                </c:pt>
                <c:pt idx="5">
                  <c:v>9.3815378299999992</c:v>
                </c:pt>
                <c:pt idx="6">
                  <c:v>9.3809241360000009</c:v>
                </c:pt>
                <c:pt idx="7">
                  <c:v>9.3803104420000007</c:v>
                </c:pt>
                <c:pt idx="8">
                  <c:v>9.3796967480000006</c:v>
                </c:pt>
                <c:pt idx="9">
                  <c:v>9.3796967480000006</c:v>
                </c:pt>
                <c:pt idx="10">
                  <c:v>9.3796967480000006</c:v>
                </c:pt>
                <c:pt idx="11">
                  <c:v>9.3790830540000005</c:v>
                </c:pt>
                <c:pt idx="12">
                  <c:v>9.3790830540000005</c:v>
                </c:pt>
                <c:pt idx="13">
                  <c:v>9.3784693610000005</c:v>
                </c:pt>
                <c:pt idx="14">
                  <c:v>9.3778556670000004</c:v>
                </c:pt>
                <c:pt idx="15">
                  <c:v>9.3778556670000004</c:v>
                </c:pt>
                <c:pt idx="16">
                  <c:v>9.3772419730000003</c:v>
                </c:pt>
                <c:pt idx="17">
                  <c:v>9.3766282790000002</c:v>
                </c:pt>
                <c:pt idx="18">
                  <c:v>9.3760145850000001</c:v>
                </c:pt>
                <c:pt idx="19">
                  <c:v>9.3760145850000001</c:v>
                </c:pt>
                <c:pt idx="20">
                  <c:v>9.375400891</c:v>
                </c:pt>
                <c:pt idx="21">
                  <c:v>9.375400891</c:v>
                </c:pt>
                <c:pt idx="22">
                  <c:v>9.3747871969999998</c:v>
                </c:pt>
                <c:pt idx="23">
                  <c:v>9.3735598099999997</c:v>
                </c:pt>
                <c:pt idx="24">
                  <c:v>9.3729461159999996</c:v>
                </c:pt>
                <c:pt idx="25">
                  <c:v>9.3729461159999996</c:v>
                </c:pt>
                <c:pt idx="26">
                  <c:v>9.3723324219999995</c:v>
                </c:pt>
                <c:pt idx="27">
                  <c:v>9.3717187279999994</c:v>
                </c:pt>
                <c:pt idx="28">
                  <c:v>9.3704913409999993</c:v>
                </c:pt>
                <c:pt idx="29">
                  <c:v>9.3698776469999991</c:v>
                </c:pt>
                <c:pt idx="30">
                  <c:v>9.3692639530000008</c:v>
                </c:pt>
                <c:pt idx="31">
                  <c:v>9.3686502590000007</c:v>
                </c:pt>
                <c:pt idx="32">
                  <c:v>9.3680365650000006</c:v>
                </c:pt>
                <c:pt idx="33">
                  <c:v>9.3661954840000003</c:v>
                </c:pt>
                <c:pt idx="34">
                  <c:v>9.3655817900000002</c:v>
                </c:pt>
                <c:pt idx="35">
                  <c:v>9.364354402</c:v>
                </c:pt>
                <c:pt idx="36">
                  <c:v>9.3631270139999998</c:v>
                </c:pt>
                <c:pt idx="37">
                  <c:v>9.3618996269999997</c:v>
                </c:pt>
                <c:pt idx="38">
                  <c:v>9.3612859329999996</c:v>
                </c:pt>
                <c:pt idx="39">
                  <c:v>9.3600585449999993</c:v>
                </c:pt>
                <c:pt idx="40">
                  <c:v>9.3582174640000009</c:v>
                </c:pt>
                <c:pt idx="41">
                  <c:v>9.3569900760000007</c:v>
                </c:pt>
                <c:pt idx="42">
                  <c:v>9.3551489940000003</c:v>
                </c:pt>
                <c:pt idx="43">
                  <c:v>9.3533079130000001</c:v>
                </c:pt>
                <c:pt idx="44">
                  <c:v>9.3520805249999999</c:v>
                </c:pt>
                <c:pt idx="45">
                  <c:v>9.3502394439999996</c:v>
                </c:pt>
                <c:pt idx="46">
                  <c:v>9.3490120559999994</c:v>
                </c:pt>
                <c:pt idx="47">
                  <c:v>9.3477846679999992</c:v>
                </c:pt>
                <c:pt idx="48">
                  <c:v>9.3465572810000008</c:v>
                </c:pt>
                <c:pt idx="49">
                  <c:v>9.3459435870000007</c:v>
                </c:pt>
                <c:pt idx="50">
                  <c:v>9.3441025050000004</c:v>
                </c:pt>
                <c:pt idx="51">
                  <c:v>9.3434888110000003</c:v>
                </c:pt>
                <c:pt idx="52">
                  <c:v>9.3422614240000001</c:v>
                </c:pt>
                <c:pt idx="53">
                  <c:v>9.34164773</c:v>
                </c:pt>
                <c:pt idx="54">
                  <c:v>9.3404203419999998</c:v>
                </c:pt>
                <c:pt idx="55">
                  <c:v>9.3398066479999997</c:v>
                </c:pt>
                <c:pt idx="56">
                  <c:v>9.3391929539999996</c:v>
                </c:pt>
                <c:pt idx="57">
                  <c:v>9.3385792609999996</c:v>
                </c:pt>
                <c:pt idx="58">
                  <c:v>9.3379655669999995</c:v>
                </c:pt>
                <c:pt idx="59">
                  <c:v>9.3373518729999994</c:v>
                </c:pt>
                <c:pt idx="60">
                  <c:v>9.3367381789999992</c:v>
                </c:pt>
                <c:pt idx="61">
                  <c:v>9.3361244849999991</c:v>
                </c:pt>
                <c:pt idx="62">
                  <c:v>9.3361244849999991</c:v>
                </c:pt>
                <c:pt idx="63">
                  <c:v>9.3355107910000008</c:v>
                </c:pt>
                <c:pt idx="64">
                  <c:v>9.3348970970000007</c:v>
                </c:pt>
                <c:pt idx="65">
                  <c:v>9.3342834040000007</c:v>
                </c:pt>
                <c:pt idx="66">
                  <c:v>9.3336697100000006</c:v>
                </c:pt>
                <c:pt idx="67">
                  <c:v>9.3330560160000005</c:v>
                </c:pt>
                <c:pt idx="68">
                  <c:v>9.3324423220000003</c:v>
                </c:pt>
                <c:pt idx="69">
                  <c:v>9.3312149340000001</c:v>
                </c:pt>
                <c:pt idx="70">
                  <c:v>9.3306012410000001</c:v>
                </c:pt>
                <c:pt idx="71">
                  <c:v>9.329987547</c:v>
                </c:pt>
                <c:pt idx="72">
                  <c:v>9.3293738529999999</c:v>
                </c:pt>
                <c:pt idx="73">
                  <c:v>9.3287601589999998</c:v>
                </c:pt>
                <c:pt idx="74">
                  <c:v>9.3281464649999997</c:v>
                </c:pt>
                <c:pt idx="75">
                  <c:v>9.3275327709999996</c:v>
                </c:pt>
                <c:pt idx="76">
                  <c:v>9.3269190769999994</c:v>
                </c:pt>
                <c:pt idx="77">
                  <c:v>9.3263053839999994</c:v>
                </c:pt>
                <c:pt idx="78">
                  <c:v>9.3256916899999993</c:v>
                </c:pt>
                <c:pt idx="79">
                  <c:v>9.3250779959999992</c:v>
                </c:pt>
                <c:pt idx="80">
                  <c:v>9.3244643020000009</c:v>
                </c:pt>
                <c:pt idx="81">
                  <c:v>9.3238506080000008</c:v>
                </c:pt>
                <c:pt idx="82">
                  <c:v>9.3232369140000007</c:v>
                </c:pt>
                <c:pt idx="83">
                  <c:v>9.3226232210000006</c:v>
                </c:pt>
                <c:pt idx="84">
                  <c:v>9.3220095270000005</c:v>
                </c:pt>
                <c:pt idx="85">
                  <c:v>9.3213958330000004</c:v>
                </c:pt>
                <c:pt idx="86">
                  <c:v>9.3207821390000003</c:v>
                </c:pt>
                <c:pt idx="87">
                  <c:v>9.3201684450000002</c:v>
                </c:pt>
                <c:pt idx="88">
                  <c:v>9.318941057</c:v>
                </c:pt>
                <c:pt idx="89">
                  <c:v>9.3183273639999999</c:v>
                </c:pt>
                <c:pt idx="90">
                  <c:v>9.3177136699999998</c:v>
                </c:pt>
                <c:pt idx="91">
                  <c:v>9.3170999759999997</c:v>
                </c:pt>
                <c:pt idx="92">
                  <c:v>9.3164862819999996</c:v>
                </c:pt>
                <c:pt idx="93">
                  <c:v>9.3158725879999995</c:v>
                </c:pt>
                <c:pt idx="94">
                  <c:v>9.3146452009999994</c:v>
                </c:pt>
                <c:pt idx="95">
                  <c:v>9.3134178129999992</c:v>
                </c:pt>
                <c:pt idx="96">
                  <c:v>9.3121904250000007</c:v>
                </c:pt>
                <c:pt idx="97">
                  <c:v>9.3115767310000006</c:v>
                </c:pt>
                <c:pt idx="98">
                  <c:v>9.3097356500000004</c:v>
                </c:pt>
                <c:pt idx="99">
                  <c:v>9.3085082620000001</c:v>
                </c:pt>
                <c:pt idx="100">
                  <c:v>9.3066671799999998</c:v>
                </c:pt>
                <c:pt idx="101">
                  <c:v>9.3048260989999996</c:v>
                </c:pt>
                <c:pt idx="102">
                  <c:v>9.3029850169999992</c:v>
                </c:pt>
                <c:pt idx="103">
                  <c:v>9.3005302420000007</c:v>
                </c:pt>
                <c:pt idx="104">
                  <c:v>9.2974617730000002</c:v>
                </c:pt>
                <c:pt idx="105">
                  <c:v>9.2943933039999997</c:v>
                </c:pt>
                <c:pt idx="106">
                  <c:v>9.2900974470000008</c:v>
                </c:pt>
                <c:pt idx="107">
                  <c:v>9.2851878960000001</c:v>
                </c:pt>
                <c:pt idx="108">
                  <c:v>9.2790509570000008</c:v>
                </c:pt>
                <c:pt idx="109">
                  <c:v>9.2716866309999997</c:v>
                </c:pt>
                <c:pt idx="110">
                  <c:v>9.2637086110000002</c:v>
                </c:pt>
                <c:pt idx="111">
                  <c:v>9.2520484280000002</c:v>
                </c:pt>
                <c:pt idx="112">
                  <c:v>9.2385471639999999</c:v>
                </c:pt>
                <c:pt idx="113">
                  <c:v>9.2225911239999991</c:v>
                </c:pt>
                <c:pt idx="114">
                  <c:v>9.205407696</c:v>
                </c:pt>
                <c:pt idx="115">
                  <c:v>9.1857694930000005</c:v>
                </c:pt>
                <c:pt idx="116">
                  <c:v>9.1642902080000006</c:v>
                </c:pt>
                <c:pt idx="117">
                  <c:v>9.1403561480000004</c:v>
                </c:pt>
                <c:pt idx="118">
                  <c:v>9.1139673129999998</c:v>
                </c:pt>
                <c:pt idx="119">
                  <c:v>9.0845100080000005</c:v>
                </c:pt>
                <c:pt idx="120">
                  <c:v>9.0525979280000008</c:v>
                </c:pt>
                <c:pt idx="121">
                  <c:v>9.0170036850000006</c:v>
                </c:pt>
                <c:pt idx="122">
                  <c:v>8.9783409729999999</c:v>
                </c:pt>
                <c:pt idx="123">
                  <c:v>8.9366097910000004</c:v>
                </c:pt>
                <c:pt idx="124">
                  <c:v>8.8911964460000004</c:v>
                </c:pt>
                <c:pt idx="125">
                  <c:v>8.8421009389999998</c:v>
                </c:pt>
                <c:pt idx="126">
                  <c:v>8.7893232680000004</c:v>
                </c:pt>
                <c:pt idx="127">
                  <c:v>8.7328634340000004</c:v>
                </c:pt>
                <c:pt idx="128">
                  <c:v>8.6714940489999996</c:v>
                </c:pt>
                <c:pt idx="129">
                  <c:v>8.5984644820000007</c:v>
                </c:pt>
                <c:pt idx="130">
                  <c:v>8.5199116690000007</c:v>
                </c:pt>
                <c:pt idx="131">
                  <c:v>8.4364493060000001</c:v>
                </c:pt>
                <c:pt idx="132">
                  <c:v>8.3480773920000004</c:v>
                </c:pt>
                <c:pt idx="133">
                  <c:v>8.2535685399999998</c:v>
                </c:pt>
                <c:pt idx="134">
                  <c:v>8.1535364430000001</c:v>
                </c:pt>
                <c:pt idx="135">
                  <c:v>8.0485947949999996</c:v>
                </c:pt>
                <c:pt idx="136">
                  <c:v>7.9270834140000002</c:v>
                </c:pt>
                <c:pt idx="137">
                  <c:v>7.8006624809999998</c:v>
                </c:pt>
                <c:pt idx="138">
                  <c:v>7.6674909170000003</c:v>
                </c:pt>
                <c:pt idx="139">
                  <c:v>7.5306371890000001</c:v>
                </c:pt>
                <c:pt idx="140">
                  <c:v>7.3753726459999998</c:v>
                </c:pt>
                <c:pt idx="141">
                  <c:v>7.2151985520000004</c:v>
                </c:pt>
                <c:pt idx="142">
                  <c:v>7.0507286010000003</c:v>
                </c:pt>
                <c:pt idx="143">
                  <c:v>6.8684615290000002</c:v>
                </c:pt>
                <c:pt idx="144">
                  <c:v>6.6825122930000003</c:v>
                </c:pt>
                <c:pt idx="145">
                  <c:v>6.4947219760000001</c:v>
                </c:pt>
                <c:pt idx="146">
                  <c:v>6.2891345379999999</c:v>
                </c:pt>
                <c:pt idx="147">
                  <c:v>6.0682047529999998</c:v>
                </c:pt>
                <c:pt idx="148">
                  <c:v>5.8472749679999998</c:v>
                </c:pt>
                <c:pt idx="149">
                  <c:v>5.6122302250000002</c:v>
                </c:pt>
                <c:pt idx="150">
                  <c:v>5.3655252989999997</c:v>
                </c:pt>
                <c:pt idx="151">
                  <c:v>5.1083875770000002</c:v>
                </c:pt>
                <c:pt idx="152">
                  <c:v>4.8420444480000002</c:v>
                </c:pt>
                <c:pt idx="153">
                  <c:v>4.5701780740000002</c:v>
                </c:pt>
                <c:pt idx="154">
                  <c:v>4.2940158430000004</c:v>
                </c:pt>
                <c:pt idx="155">
                  <c:v>4.0043523480000003</c:v>
                </c:pt>
                <c:pt idx="156">
                  <c:v>3.7060971380000001</c:v>
                </c:pt>
                <c:pt idx="157">
                  <c:v>3.402932378</c:v>
                </c:pt>
                <c:pt idx="158">
                  <c:v>3.0813568029999998</c:v>
                </c:pt>
                <c:pt idx="159">
                  <c:v>2.7499621259999998</c:v>
                </c:pt>
                <c:pt idx="160">
                  <c:v>2.411816816</c:v>
                </c:pt>
                <c:pt idx="161">
                  <c:v>2.0730578130000001</c:v>
                </c:pt>
                <c:pt idx="162">
                  <c:v>1.7385946670000001</c:v>
                </c:pt>
                <c:pt idx="163">
                  <c:v>1.393085031</c:v>
                </c:pt>
                <c:pt idx="164">
                  <c:v>1.0537123340000001</c:v>
                </c:pt>
                <c:pt idx="165">
                  <c:v>0.72661351399999996</c:v>
                </c:pt>
                <c:pt idx="166">
                  <c:v>0.47561273100000001</c:v>
                </c:pt>
                <c:pt idx="167">
                  <c:v>0.40810640799999998</c:v>
                </c:pt>
                <c:pt idx="168">
                  <c:v>0.40319685700000002</c:v>
                </c:pt>
                <c:pt idx="169">
                  <c:v>0.401355776</c:v>
                </c:pt>
                <c:pt idx="170">
                  <c:v>0.39828730600000001</c:v>
                </c:pt>
                <c:pt idx="171">
                  <c:v>0.39644622499999999</c:v>
                </c:pt>
                <c:pt idx="172">
                  <c:v>0.39399144899999999</c:v>
                </c:pt>
                <c:pt idx="173">
                  <c:v>0.39153667399999997</c:v>
                </c:pt>
                <c:pt idx="174">
                  <c:v>0.38969559199999998</c:v>
                </c:pt>
                <c:pt idx="175">
                  <c:v>0.38785451100000001</c:v>
                </c:pt>
                <c:pt idx="176">
                  <c:v>0.38662712300000002</c:v>
                </c:pt>
                <c:pt idx="177">
                  <c:v>0.38478604199999999</c:v>
                </c:pt>
                <c:pt idx="178">
                  <c:v>0.38294496</c:v>
                </c:pt>
                <c:pt idx="179">
                  <c:v>0.38110387899999998</c:v>
                </c:pt>
                <c:pt idx="180">
                  <c:v>0.37864910299999999</c:v>
                </c:pt>
                <c:pt idx="181">
                  <c:v>0.37680802200000002</c:v>
                </c:pt>
                <c:pt idx="182">
                  <c:v>0.37496694000000003</c:v>
                </c:pt>
                <c:pt idx="183">
                  <c:v>0.37435324599999997</c:v>
                </c:pt>
                <c:pt idx="184">
                  <c:v>0.373125859</c:v>
                </c:pt>
                <c:pt idx="185">
                  <c:v>0.37189847100000001</c:v>
                </c:pt>
                <c:pt idx="186">
                  <c:v>0.37067108300000001</c:v>
                </c:pt>
                <c:pt idx="187">
                  <c:v>0.36883000199999999</c:v>
                </c:pt>
                <c:pt idx="188">
                  <c:v>0.36821630799999999</c:v>
                </c:pt>
                <c:pt idx="189">
                  <c:v>0.366375226</c:v>
                </c:pt>
                <c:pt idx="190">
                  <c:v>0.36453414499999998</c:v>
                </c:pt>
                <c:pt idx="191">
                  <c:v>0.36453414499999998</c:v>
                </c:pt>
                <c:pt idx="192">
                  <c:v>0.36269306299999998</c:v>
                </c:pt>
                <c:pt idx="193">
                  <c:v>0.36269306299999998</c:v>
                </c:pt>
                <c:pt idx="194">
                  <c:v>0.36085198200000002</c:v>
                </c:pt>
                <c:pt idx="195">
                  <c:v>0.35962459400000002</c:v>
                </c:pt>
                <c:pt idx="196">
                  <c:v>0.35839720600000002</c:v>
                </c:pt>
                <c:pt idx="197">
                  <c:v>0.35778351200000003</c:v>
                </c:pt>
                <c:pt idx="198">
                  <c:v>0.357169819</c:v>
                </c:pt>
                <c:pt idx="199">
                  <c:v>0.355942431</c:v>
                </c:pt>
                <c:pt idx="200">
                  <c:v>0.35471504300000001</c:v>
                </c:pt>
                <c:pt idx="201">
                  <c:v>0.35410134900000001</c:v>
                </c:pt>
                <c:pt idx="202">
                  <c:v>0.35287396199999999</c:v>
                </c:pt>
                <c:pt idx="203">
                  <c:v>0.35287396199999999</c:v>
                </c:pt>
                <c:pt idx="204">
                  <c:v>0.35164657399999999</c:v>
                </c:pt>
                <c:pt idx="205">
                  <c:v>0.35164657399999999</c:v>
                </c:pt>
                <c:pt idx="206">
                  <c:v>0.35041918599999999</c:v>
                </c:pt>
                <c:pt idx="207">
                  <c:v>0.34919179900000002</c:v>
                </c:pt>
                <c:pt idx="208">
                  <c:v>0.34857810500000003</c:v>
                </c:pt>
                <c:pt idx="209">
                  <c:v>0.34796441099999997</c:v>
                </c:pt>
                <c:pt idx="210">
                  <c:v>0.34796441099999997</c:v>
                </c:pt>
                <c:pt idx="211">
                  <c:v>0.34735071699999998</c:v>
                </c:pt>
                <c:pt idx="212">
                  <c:v>0.34673702299999998</c:v>
                </c:pt>
                <c:pt idx="213">
                  <c:v>0.34612332899999998</c:v>
                </c:pt>
                <c:pt idx="214">
                  <c:v>0.34550963600000001</c:v>
                </c:pt>
                <c:pt idx="215">
                  <c:v>0.34489594200000001</c:v>
                </c:pt>
                <c:pt idx="216">
                  <c:v>0.34489594200000001</c:v>
                </c:pt>
                <c:pt idx="217">
                  <c:v>0.34428224800000001</c:v>
                </c:pt>
                <c:pt idx="218">
                  <c:v>0.34366855400000001</c:v>
                </c:pt>
                <c:pt idx="219">
                  <c:v>0.34305486000000002</c:v>
                </c:pt>
                <c:pt idx="220">
                  <c:v>0.34305486000000002</c:v>
                </c:pt>
                <c:pt idx="221">
                  <c:v>0.34182747200000002</c:v>
                </c:pt>
                <c:pt idx="222">
                  <c:v>0.34182747200000002</c:v>
                </c:pt>
                <c:pt idx="223">
                  <c:v>0.34182747200000002</c:v>
                </c:pt>
                <c:pt idx="224">
                  <c:v>0.34182747200000002</c:v>
                </c:pt>
                <c:pt idx="225">
                  <c:v>0.340600085</c:v>
                </c:pt>
                <c:pt idx="226">
                  <c:v>0.339986391</c:v>
                </c:pt>
                <c:pt idx="227">
                  <c:v>0.339986391</c:v>
                </c:pt>
                <c:pt idx="228">
                  <c:v>0.339372697</c:v>
                </c:pt>
                <c:pt idx="229">
                  <c:v>0.33814530900000001</c:v>
                </c:pt>
                <c:pt idx="230">
                  <c:v>0.338759003</c:v>
                </c:pt>
              </c:numCache>
            </c:numRef>
          </c:yVal>
          <c:smooth val="1"/>
          <c:extLst>
            <c:ext xmlns:c16="http://schemas.microsoft.com/office/drawing/2014/chart" uri="{C3380CC4-5D6E-409C-BE32-E72D297353CC}">
              <c16:uniqueId val="{00000021-9CBD-4194-A592-D60D92C5EA66}"/>
            </c:ext>
          </c:extLst>
        </c:ser>
        <c:ser>
          <c:idx val="34"/>
          <c:order val="34"/>
          <c:tx>
            <c:strRef>
              <c:f>'Curves (Outdoor)'!$BQ$4:$BR$4</c:f>
              <c:strCache>
                <c:ptCount val="1"/>
                <c:pt idx="0">
                  <c:v>3,11</c:v>
                </c:pt>
              </c:strCache>
            </c:strRef>
          </c:tx>
          <c:marker>
            <c:symbol val="none"/>
          </c:marker>
          <c:xVal>
            <c:numRef>
              <c:f>'Curves (Outdoor)'!$BR$24:$BR$261</c:f>
              <c:numCache>
                <c:formatCode>General</c:formatCode>
                <c:ptCount val="238"/>
              </c:numCache>
            </c:numRef>
          </c:xVal>
          <c:yVal>
            <c:numRef>
              <c:f>'Curves (Outdoor)'!$BQ$24:$BQ$261</c:f>
              <c:numCache>
                <c:formatCode>General</c:formatCode>
                <c:ptCount val="238"/>
              </c:numCache>
            </c:numRef>
          </c:yVal>
          <c:smooth val="1"/>
          <c:extLst>
            <c:ext xmlns:c16="http://schemas.microsoft.com/office/drawing/2014/chart" uri="{C3380CC4-5D6E-409C-BE32-E72D297353CC}">
              <c16:uniqueId val="{00000022-9CBD-4194-A592-D60D92C5EA66}"/>
            </c:ext>
          </c:extLst>
        </c:ser>
        <c:ser>
          <c:idx val="35"/>
          <c:order val="35"/>
          <c:tx>
            <c:strRef>
              <c:f>'Curves (Outdoor)'!$BS$4:$BT$4</c:f>
              <c:strCache>
                <c:ptCount val="1"/>
                <c:pt idx="0">
                  <c:v>3,12</c:v>
                </c:pt>
              </c:strCache>
            </c:strRef>
          </c:tx>
          <c:marker>
            <c:symbol val="none"/>
          </c:marker>
          <c:xVal>
            <c:numRef>
              <c:f>'Curves (Outdoor)'!$BT$24:$BT$261</c:f>
              <c:numCache>
                <c:formatCode>General</c:formatCode>
                <c:ptCount val="238"/>
              </c:numCache>
            </c:numRef>
          </c:xVal>
          <c:yVal>
            <c:numRef>
              <c:f>'Curves (Outdoor)'!$BS$24:$BS$261</c:f>
              <c:numCache>
                <c:formatCode>General</c:formatCode>
                <c:ptCount val="238"/>
              </c:numCache>
            </c:numRef>
          </c:yVal>
          <c:smooth val="1"/>
          <c:extLst>
            <c:ext xmlns:c16="http://schemas.microsoft.com/office/drawing/2014/chart" uri="{C3380CC4-5D6E-409C-BE32-E72D297353CC}">
              <c16:uniqueId val="{00000023-9CBD-4194-A592-D60D92C5EA66}"/>
            </c:ext>
          </c:extLst>
        </c:ser>
        <c:ser>
          <c:idx val="36"/>
          <c:order val="36"/>
          <c:tx>
            <c:strRef>
              <c:f>'Curves (Outdoor)'!$BU$4:$BV$4</c:f>
              <c:strCache>
                <c:ptCount val="1"/>
                <c:pt idx="0">
                  <c:v>4,1</c:v>
                </c:pt>
              </c:strCache>
            </c:strRef>
          </c:tx>
          <c:marker>
            <c:symbol val="none"/>
          </c:marker>
          <c:xVal>
            <c:numRef>
              <c:f>'Curves (Outdoor)'!$BV$24:$BV$260</c:f>
              <c:numCache>
                <c:formatCode>General</c:formatCode>
                <c:ptCount val="237"/>
                <c:pt idx="1">
                  <c:v>5.631657E-3</c:v>
                </c:pt>
                <c:pt idx="2">
                  <c:v>0.137036983</c:v>
                </c:pt>
                <c:pt idx="3">
                  <c:v>0.26656509099999998</c:v>
                </c:pt>
                <c:pt idx="4">
                  <c:v>0.39797041799999999</c:v>
                </c:pt>
                <c:pt idx="5">
                  <c:v>0.52937574399999998</c:v>
                </c:pt>
                <c:pt idx="6">
                  <c:v>0.65890385200000001</c:v>
                </c:pt>
                <c:pt idx="7">
                  <c:v>0.790309178</c:v>
                </c:pt>
                <c:pt idx="8">
                  <c:v>0.91983728600000003</c:v>
                </c:pt>
                <c:pt idx="9">
                  <c:v>1.051242612</c:v>
                </c:pt>
                <c:pt idx="10">
                  <c:v>1.182647939</c:v>
                </c:pt>
                <c:pt idx="11">
                  <c:v>1.312176046</c:v>
                </c:pt>
                <c:pt idx="12">
                  <c:v>1.441704154</c:v>
                </c:pt>
                <c:pt idx="13">
                  <c:v>1.5731094809999999</c:v>
                </c:pt>
                <c:pt idx="14">
                  <c:v>1.704514807</c:v>
                </c:pt>
                <c:pt idx="15">
                  <c:v>1.835920134</c:v>
                </c:pt>
                <c:pt idx="16">
                  <c:v>1.9673254600000001</c:v>
                </c:pt>
                <c:pt idx="17">
                  <c:v>2.098730787</c:v>
                </c:pt>
                <c:pt idx="18">
                  <c:v>2.2301361129999999</c:v>
                </c:pt>
                <c:pt idx="19">
                  <c:v>2.3615414399999999</c:v>
                </c:pt>
                <c:pt idx="20">
                  <c:v>2.4929467660000002</c:v>
                </c:pt>
                <c:pt idx="21">
                  <c:v>2.6243520930000002</c:v>
                </c:pt>
                <c:pt idx="22">
                  <c:v>2.755757419</c:v>
                </c:pt>
                <c:pt idx="23">
                  <c:v>2.8852855270000002</c:v>
                </c:pt>
                <c:pt idx="24">
                  <c:v>3.0166908540000001</c:v>
                </c:pt>
                <c:pt idx="25">
                  <c:v>3.14809618</c:v>
                </c:pt>
                <c:pt idx="26">
                  <c:v>3.279501507</c:v>
                </c:pt>
                <c:pt idx="27">
                  <c:v>3.4109068329999999</c:v>
                </c:pt>
                <c:pt idx="28">
                  <c:v>3.5423121599999998</c:v>
                </c:pt>
                <c:pt idx="29">
                  <c:v>3.6737174860000001</c:v>
                </c:pt>
                <c:pt idx="30">
                  <c:v>3.8051228130000001</c:v>
                </c:pt>
                <c:pt idx="31">
                  <c:v>3.936528139</c:v>
                </c:pt>
                <c:pt idx="32">
                  <c:v>4.0679334660000004</c:v>
                </c:pt>
                <c:pt idx="33">
                  <c:v>4.1993387919999998</c:v>
                </c:pt>
                <c:pt idx="34">
                  <c:v>4.3307441190000002</c:v>
                </c:pt>
                <c:pt idx="35">
                  <c:v>4.4602722259999998</c:v>
                </c:pt>
                <c:pt idx="36">
                  <c:v>4.5916775530000002</c:v>
                </c:pt>
                <c:pt idx="37">
                  <c:v>4.7212056609999999</c:v>
                </c:pt>
                <c:pt idx="38">
                  <c:v>4.8526109870000003</c:v>
                </c:pt>
                <c:pt idx="39">
                  <c:v>4.9840163139999998</c:v>
                </c:pt>
                <c:pt idx="40">
                  <c:v>5.1154216400000001</c:v>
                </c:pt>
                <c:pt idx="41">
                  <c:v>5.2468269669999996</c:v>
                </c:pt>
                <c:pt idx="42">
                  <c:v>5.3782322929999999</c:v>
                </c:pt>
                <c:pt idx="43">
                  <c:v>5.5096376200000003</c:v>
                </c:pt>
                <c:pt idx="44">
                  <c:v>5.6429201649999996</c:v>
                </c:pt>
                <c:pt idx="45">
                  <c:v>5.7724482730000002</c:v>
                </c:pt>
                <c:pt idx="46">
                  <c:v>5.9038535989999996</c:v>
                </c:pt>
                <c:pt idx="47">
                  <c:v>6.035258926</c:v>
                </c:pt>
                <c:pt idx="48">
                  <c:v>6.1647870339999997</c:v>
                </c:pt>
                <c:pt idx="49">
                  <c:v>6.29619236</c:v>
                </c:pt>
                <c:pt idx="50">
                  <c:v>6.4275976869999996</c:v>
                </c:pt>
                <c:pt idx="51">
                  <c:v>6.5590030129999999</c:v>
                </c:pt>
                <c:pt idx="52">
                  <c:v>6.6904083400000003</c:v>
                </c:pt>
                <c:pt idx="53">
                  <c:v>6.8199364469999999</c:v>
                </c:pt>
                <c:pt idx="54">
                  <c:v>6.9513417740000003</c:v>
                </c:pt>
                <c:pt idx="55">
                  <c:v>7.0827470999999997</c:v>
                </c:pt>
                <c:pt idx="56">
                  <c:v>7.2141524270000001</c:v>
                </c:pt>
                <c:pt idx="57">
                  <c:v>7.3455577529999996</c:v>
                </c:pt>
                <c:pt idx="58">
                  <c:v>7.47696308</c:v>
                </c:pt>
                <c:pt idx="59">
                  <c:v>7.6083684070000004</c:v>
                </c:pt>
                <c:pt idx="60">
                  <c:v>7.7397737329999998</c:v>
                </c:pt>
                <c:pt idx="61">
                  <c:v>7.8693018410000004</c:v>
                </c:pt>
                <c:pt idx="62">
                  <c:v>8.0007071669999998</c:v>
                </c:pt>
                <c:pt idx="63">
                  <c:v>8.1321124939999994</c:v>
                </c:pt>
                <c:pt idx="64">
                  <c:v>8.2616406009999999</c:v>
                </c:pt>
                <c:pt idx="65">
                  <c:v>8.3930459279999994</c:v>
                </c:pt>
                <c:pt idx="66">
                  <c:v>8.5225740349999999</c:v>
                </c:pt>
                <c:pt idx="67">
                  <c:v>8.6539793619999994</c:v>
                </c:pt>
                <c:pt idx="68">
                  <c:v>8.78350747</c:v>
                </c:pt>
                <c:pt idx="69">
                  <c:v>8.9149127959999994</c:v>
                </c:pt>
                <c:pt idx="70">
                  <c:v>9.0463181230000007</c:v>
                </c:pt>
                <c:pt idx="71">
                  <c:v>9.1758462299999994</c:v>
                </c:pt>
                <c:pt idx="72">
                  <c:v>9.3072515570000007</c:v>
                </c:pt>
                <c:pt idx="73">
                  <c:v>9.4386568830000002</c:v>
                </c:pt>
                <c:pt idx="74">
                  <c:v>9.5681849910000007</c:v>
                </c:pt>
                <c:pt idx="75">
                  <c:v>9.6995903170000002</c:v>
                </c:pt>
                <c:pt idx="76">
                  <c:v>9.8309956439999997</c:v>
                </c:pt>
                <c:pt idx="77">
                  <c:v>9.9624009709999992</c:v>
                </c:pt>
                <c:pt idx="78">
                  <c:v>10.09192908</c:v>
                </c:pt>
                <c:pt idx="79">
                  <c:v>10.223334400000001</c:v>
                </c:pt>
                <c:pt idx="80">
                  <c:v>10.35473973</c:v>
                </c:pt>
                <c:pt idx="81">
                  <c:v>10.484267839999999</c:v>
                </c:pt>
                <c:pt idx="82">
                  <c:v>10.615673170000001</c:v>
                </c:pt>
                <c:pt idx="83">
                  <c:v>10.74707849</c:v>
                </c:pt>
                <c:pt idx="84">
                  <c:v>10.876606600000001</c:v>
                </c:pt>
                <c:pt idx="85">
                  <c:v>11.00801193</c:v>
                </c:pt>
                <c:pt idx="86">
                  <c:v>11.13754003</c:v>
                </c:pt>
                <c:pt idx="87">
                  <c:v>11.26894536</c:v>
                </c:pt>
                <c:pt idx="88">
                  <c:v>11.398473470000001</c:v>
                </c:pt>
                <c:pt idx="89">
                  <c:v>11.52987879</c:v>
                </c:pt>
                <c:pt idx="90">
                  <c:v>11.661284119999999</c:v>
                </c:pt>
                <c:pt idx="91">
                  <c:v>11.79081223</c:v>
                </c:pt>
                <c:pt idx="92">
                  <c:v>11.922217549999999</c:v>
                </c:pt>
                <c:pt idx="93">
                  <c:v>12.053622880000001</c:v>
                </c:pt>
                <c:pt idx="94">
                  <c:v>12.18315099</c:v>
                </c:pt>
                <c:pt idx="95">
                  <c:v>12.314556319999999</c:v>
                </c:pt>
                <c:pt idx="96">
                  <c:v>12.444084419999999</c:v>
                </c:pt>
                <c:pt idx="97">
                  <c:v>12.575489749999999</c:v>
                </c:pt>
                <c:pt idx="98">
                  <c:v>12.70501786</c:v>
                </c:pt>
                <c:pt idx="99">
                  <c:v>12.83454596</c:v>
                </c:pt>
                <c:pt idx="100">
                  <c:v>12.96595129</c:v>
                </c:pt>
                <c:pt idx="101">
                  <c:v>13.0954794</c:v>
                </c:pt>
                <c:pt idx="102">
                  <c:v>13.225007509999999</c:v>
                </c:pt>
                <c:pt idx="103">
                  <c:v>13.35641283</c:v>
                </c:pt>
                <c:pt idx="104">
                  <c:v>13.485940940000001</c:v>
                </c:pt>
                <c:pt idx="105">
                  <c:v>13.617346270000001</c:v>
                </c:pt>
                <c:pt idx="106">
                  <c:v>13.74687437</c:v>
                </c:pt>
                <c:pt idx="107">
                  <c:v>13.876402479999999</c:v>
                </c:pt>
                <c:pt idx="108">
                  <c:v>14.00593059</c:v>
                </c:pt>
                <c:pt idx="109">
                  <c:v>14.135458699999999</c:v>
                </c:pt>
                <c:pt idx="110">
                  <c:v>14.26498681</c:v>
                </c:pt>
                <c:pt idx="111">
                  <c:v>14.40765545</c:v>
                </c:pt>
                <c:pt idx="112">
                  <c:v>14.55032409</c:v>
                </c:pt>
                <c:pt idx="113">
                  <c:v>14.69299273</c:v>
                </c:pt>
                <c:pt idx="114">
                  <c:v>14.83566137</c:v>
                </c:pt>
                <c:pt idx="115">
                  <c:v>14.978330010000001</c:v>
                </c:pt>
                <c:pt idx="116">
                  <c:v>15.11912143</c:v>
                </c:pt>
                <c:pt idx="117">
                  <c:v>15.26179007</c:v>
                </c:pt>
                <c:pt idx="118">
                  <c:v>15.402581489999999</c:v>
                </c:pt>
                <c:pt idx="119">
                  <c:v>15.54337291</c:v>
                </c:pt>
                <c:pt idx="120">
                  <c:v>15.682287110000001</c:v>
                </c:pt>
                <c:pt idx="121">
                  <c:v>15.82120132</c:v>
                </c:pt>
                <c:pt idx="122">
                  <c:v>15.9582383</c:v>
                </c:pt>
                <c:pt idx="123">
                  <c:v>16.093398059999998</c:v>
                </c:pt>
                <c:pt idx="124">
                  <c:v>16.22855783</c:v>
                </c:pt>
                <c:pt idx="125">
                  <c:v>16.36371759</c:v>
                </c:pt>
                <c:pt idx="126">
                  <c:v>16.49512292</c:v>
                </c:pt>
                <c:pt idx="127">
                  <c:v>16.626528239999999</c:v>
                </c:pt>
                <c:pt idx="128">
                  <c:v>16.756056350000001</c:v>
                </c:pt>
                <c:pt idx="129">
                  <c:v>16.88558446</c:v>
                </c:pt>
                <c:pt idx="130">
                  <c:v>17.024498659999999</c:v>
                </c:pt>
                <c:pt idx="131">
                  <c:v>17.163412860000001</c:v>
                </c:pt>
                <c:pt idx="132">
                  <c:v>17.30044985</c:v>
                </c:pt>
                <c:pt idx="133">
                  <c:v>17.433732389999999</c:v>
                </c:pt>
                <c:pt idx="134">
                  <c:v>17.565137719999999</c:v>
                </c:pt>
                <c:pt idx="135">
                  <c:v>17.694665830000002</c:v>
                </c:pt>
                <c:pt idx="136">
                  <c:v>17.83358003</c:v>
                </c:pt>
                <c:pt idx="137">
                  <c:v>17.968739790000001</c:v>
                </c:pt>
                <c:pt idx="138">
                  <c:v>18.102022340000001</c:v>
                </c:pt>
                <c:pt idx="139">
                  <c:v>18.23155045</c:v>
                </c:pt>
                <c:pt idx="140">
                  <c:v>18.370464649999999</c:v>
                </c:pt>
                <c:pt idx="141">
                  <c:v>18.501869979999999</c:v>
                </c:pt>
                <c:pt idx="142">
                  <c:v>18.633275300000001</c:v>
                </c:pt>
                <c:pt idx="143">
                  <c:v>18.77031229</c:v>
                </c:pt>
                <c:pt idx="144">
                  <c:v>18.901717609999999</c:v>
                </c:pt>
                <c:pt idx="145">
                  <c:v>19.038754600000001</c:v>
                </c:pt>
                <c:pt idx="146">
                  <c:v>19.17015992</c:v>
                </c:pt>
                <c:pt idx="147">
                  <c:v>19.305319690000001</c:v>
                </c:pt>
                <c:pt idx="148">
                  <c:v>19.440479450000002</c:v>
                </c:pt>
                <c:pt idx="149">
                  <c:v>19.570007560000001</c:v>
                </c:pt>
                <c:pt idx="150">
                  <c:v>19.7032901</c:v>
                </c:pt>
                <c:pt idx="151">
                  <c:v>19.836572650000001</c:v>
                </c:pt>
                <c:pt idx="152">
                  <c:v>19.96610076</c:v>
                </c:pt>
                <c:pt idx="153">
                  <c:v>20.095628869999999</c:v>
                </c:pt>
                <c:pt idx="154">
                  <c:v>20.228911409999998</c:v>
                </c:pt>
                <c:pt idx="155">
                  <c:v>20.362193959999999</c:v>
                </c:pt>
                <c:pt idx="156">
                  <c:v>20.493599280000002</c:v>
                </c:pt>
                <c:pt idx="157">
                  <c:v>20.623127390000001</c:v>
                </c:pt>
                <c:pt idx="158">
                  <c:v>20.752655499999999</c:v>
                </c:pt>
                <c:pt idx="159">
                  <c:v>20.884060819999998</c:v>
                </c:pt>
                <c:pt idx="160">
                  <c:v>21.015466150000002</c:v>
                </c:pt>
                <c:pt idx="161">
                  <c:v>21.144994260000001</c:v>
                </c:pt>
                <c:pt idx="162">
                  <c:v>21.27452237</c:v>
                </c:pt>
                <c:pt idx="163">
                  <c:v>21.404050470000001</c:v>
                </c:pt>
                <c:pt idx="164">
                  <c:v>21.53357858</c:v>
                </c:pt>
                <c:pt idx="165">
                  <c:v>21.663106689999999</c:v>
                </c:pt>
                <c:pt idx="166">
                  <c:v>21.792634799999998</c:v>
                </c:pt>
                <c:pt idx="167">
                  <c:v>21.9221629</c:v>
                </c:pt>
                <c:pt idx="168">
                  <c:v>22.051691009999999</c:v>
                </c:pt>
                <c:pt idx="169">
                  <c:v>22.181219120000002</c:v>
                </c:pt>
                <c:pt idx="170">
                  <c:v>22.31074723</c:v>
                </c:pt>
                <c:pt idx="171">
                  <c:v>22.440275329999999</c:v>
                </c:pt>
                <c:pt idx="172">
                  <c:v>22.569803440000001</c:v>
                </c:pt>
                <c:pt idx="173">
                  <c:v>22.69933155</c:v>
                </c:pt>
                <c:pt idx="174">
                  <c:v>22.828859659999999</c:v>
                </c:pt>
                <c:pt idx="175">
                  <c:v>22.958387770000002</c:v>
                </c:pt>
                <c:pt idx="176">
                  <c:v>23.08791587</c:v>
                </c:pt>
                <c:pt idx="177">
                  <c:v>23.217443979999999</c:v>
                </c:pt>
                <c:pt idx="178">
                  <c:v>23.346972090000001</c:v>
                </c:pt>
                <c:pt idx="179">
                  <c:v>23.4765002</c:v>
                </c:pt>
                <c:pt idx="180">
                  <c:v>23.606028299999998</c:v>
                </c:pt>
                <c:pt idx="181">
                  <c:v>23.735556410000001</c:v>
                </c:pt>
                <c:pt idx="182">
                  <c:v>23.86508452</c:v>
                </c:pt>
                <c:pt idx="183">
                  <c:v>23.994612629999999</c:v>
                </c:pt>
                <c:pt idx="184">
                  <c:v>24.124140730000001</c:v>
                </c:pt>
                <c:pt idx="185">
                  <c:v>24.25366884</c:v>
                </c:pt>
                <c:pt idx="186">
                  <c:v>24.383196949999999</c:v>
                </c:pt>
                <c:pt idx="187">
                  <c:v>24.512725060000001</c:v>
                </c:pt>
                <c:pt idx="188">
                  <c:v>24.642253159999999</c:v>
                </c:pt>
                <c:pt idx="189">
                  <c:v>24.771781270000002</c:v>
                </c:pt>
                <c:pt idx="190">
                  <c:v>24.901309380000001</c:v>
                </c:pt>
                <c:pt idx="191">
                  <c:v>25.03083749</c:v>
                </c:pt>
                <c:pt idx="192">
                  <c:v>25.160365590000001</c:v>
                </c:pt>
                <c:pt idx="193">
                  <c:v>25.2898937</c:v>
                </c:pt>
                <c:pt idx="194">
                  <c:v>25.419421809999999</c:v>
                </c:pt>
                <c:pt idx="195">
                  <c:v>25.548949919999998</c:v>
                </c:pt>
                <c:pt idx="196">
                  <c:v>25.67847802</c:v>
                </c:pt>
                <c:pt idx="197">
                  <c:v>25.808006129999999</c:v>
                </c:pt>
                <c:pt idx="198">
                  <c:v>25.937534240000002</c:v>
                </c:pt>
                <c:pt idx="199">
                  <c:v>26.06706235</c:v>
                </c:pt>
                <c:pt idx="200">
                  <c:v>26.196590449999999</c:v>
                </c:pt>
                <c:pt idx="201">
                  <c:v>26.326118560000001</c:v>
                </c:pt>
                <c:pt idx="202">
                  <c:v>26.45564667</c:v>
                </c:pt>
                <c:pt idx="203">
                  <c:v>26.585174779999999</c:v>
                </c:pt>
                <c:pt idx="204">
                  <c:v>26.714702890000002</c:v>
                </c:pt>
                <c:pt idx="205">
                  <c:v>26.84423099</c:v>
                </c:pt>
                <c:pt idx="206">
                  <c:v>26.973759099999999</c:v>
                </c:pt>
                <c:pt idx="207">
                  <c:v>27.103287210000001</c:v>
                </c:pt>
                <c:pt idx="208">
                  <c:v>27.23281532</c:v>
                </c:pt>
                <c:pt idx="209">
                  <c:v>27.362343419999998</c:v>
                </c:pt>
                <c:pt idx="210">
                  <c:v>27.491871530000001</c:v>
                </c:pt>
                <c:pt idx="211">
                  <c:v>27.62139964</c:v>
                </c:pt>
                <c:pt idx="212">
                  <c:v>27.750927749999999</c:v>
                </c:pt>
                <c:pt idx="213">
                  <c:v>27.880455850000001</c:v>
                </c:pt>
                <c:pt idx="214">
                  <c:v>28.00998396</c:v>
                </c:pt>
                <c:pt idx="215">
                  <c:v>28.139512069999999</c:v>
                </c:pt>
                <c:pt idx="216">
                  <c:v>28.269040180000001</c:v>
                </c:pt>
                <c:pt idx="217">
                  <c:v>28.398568279999999</c:v>
                </c:pt>
                <c:pt idx="218">
                  <c:v>28.528096390000002</c:v>
                </c:pt>
                <c:pt idx="219">
                  <c:v>28.657624500000001</c:v>
                </c:pt>
                <c:pt idx="220">
                  <c:v>28.78715261</c:v>
                </c:pt>
                <c:pt idx="221">
                  <c:v>28.916680710000001</c:v>
                </c:pt>
                <c:pt idx="222">
                  <c:v>29.04620882</c:v>
                </c:pt>
                <c:pt idx="223">
                  <c:v>29.175736929999999</c:v>
                </c:pt>
                <c:pt idx="224">
                  <c:v>29.305265039999998</c:v>
                </c:pt>
                <c:pt idx="225">
                  <c:v>29.43479314</c:v>
                </c:pt>
                <c:pt idx="226">
                  <c:v>29.564321249999999</c:v>
                </c:pt>
                <c:pt idx="227">
                  <c:v>29.693849360000002</c:v>
                </c:pt>
                <c:pt idx="228">
                  <c:v>29.82337747</c:v>
                </c:pt>
                <c:pt idx="229">
                  <c:v>29.952905569999999</c:v>
                </c:pt>
                <c:pt idx="230">
                  <c:v>30.082433680000001</c:v>
                </c:pt>
              </c:numCache>
            </c:numRef>
          </c:xVal>
          <c:yVal>
            <c:numRef>
              <c:f>'Curves (Outdoor)'!$BU$24:$BU$260</c:f>
              <c:numCache>
                <c:formatCode>General</c:formatCode>
                <c:ptCount val="237"/>
                <c:pt idx="1">
                  <c:v>9.3889021560000003</c:v>
                </c:pt>
                <c:pt idx="2">
                  <c:v>9.3882884620000002</c:v>
                </c:pt>
                <c:pt idx="3">
                  <c:v>9.3889021560000003</c:v>
                </c:pt>
                <c:pt idx="4">
                  <c:v>9.3882884620000002</c:v>
                </c:pt>
                <c:pt idx="5">
                  <c:v>9.3876747680000001</c:v>
                </c:pt>
                <c:pt idx="6">
                  <c:v>9.3876747680000001</c:v>
                </c:pt>
                <c:pt idx="7">
                  <c:v>9.387061074</c:v>
                </c:pt>
                <c:pt idx="8">
                  <c:v>9.387061074</c:v>
                </c:pt>
                <c:pt idx="9">
                  <c:v>9.386447381</c:v>
                </c:pt>
                <c:pt idx="10">
                  <c:v>9.386447381</c:v>
                </c:pt>
                <c:pt idx="11">
                  <c:v>9.3858336869999999</c:v>
                </c:pt>
                <c:pt idx="12">
                  <c:v>9.3852199929999998</c:v>
                </c:pt>
                <c:pt idx="13">
                  <c:v>9.3852199929999998</c:v>
                </c:pt>
                <c:pt idx="14">
                  <c:v>9.3846062989999997</c:v>
                </c:pt>
                <c:pt idx="15">
                  <c:v>9.3839926049999995</c:v>
                </c:pt>
                <c:pt idx="16">
                  <c:v>9.3839926049999995</c:v>
                </c:pt>
                <c:pt idx="17">
                  <c:v>9.3833789109999994</c:v>
                </c:pt>
                <c:pt idx="18">
                  <c:v>9.3827652169999993</c:v>
                </c:pt>
                <c:pt idx="19">
                  <c:v>9.3821515239999993</c:v>
                </c:pt>
                <c:pt idx="20">
                  <c:v>9.3821515239999993</c:v>
                </c:pt>
                <c:pt idx="21">
                  <c:v>9.3815378299999992</c:v>
                </c:pt>
                <c:pt idx="22">
                  <c:v>9.3815378299999992</c:v>
                </c:pt>
                <c:pt idx="23">
                  <c:v>9.3809241360000009</c:v>
                </c:pt>
                <c:pt idx="24">
                  <c:v>9.3803104420000007</c:v>
                </c:pt>
                <c:pt idx="25">
                  <c:v>9.3796967480000006</c:v>
                </c:pt>
                <c:pt idx="26">
                  <c:v>9.3790830540000005</c:v>
                </c:pt>
                <c:pt idx="27">
                  <c:v>9.3784693610000005</c:v>
                </c:pt>
                <c:pt idx="28">
                  <c:v>9.3778556670000004</c:v>
                </c:pt>
                <c:pt idx="29">
                  <c:v>9.3772419730000003</c:v>
                </c:pt>
                <c:pt idx="30">
                  <c:v>9.3766282790000002</c:v>
                </c:pt>
                <c:pt idx="31">
                  <c:v>9.3760145850000001</c:v>
                </c:pt>
                <c:pt idx="32">
                  <c:v>9.3747871969999998</c:v>
                </c:pt>
                <c:pt idx="33">
                  <c:v>9.3741735039999998</c:v>
                </c:pt>
                <c:pt idx="34">
                  <c:v>9.3729461159999996</c:v>
                </c:pt>
                <c:pt idx="35">
                  <c:v>9.3723324219999995</c:v>
                </c:pt>
                <c:pt idx="36">
                  <c:v>9.3711050339999993</c:v>
                </c:pt>
                <c:pt idx="37">
                  <c:v>9.3698776469999991</c:v>
                </c:pt>
                <c:pt idx="38">
                  <c:v>9.3686502590000007</c:v>
                </c:pt>
                <c:pt idx="39">
                  <c:v>9.3674228710000005</c:v>
                </c:pt>
                <c:pt idx="40">
                  <c:v>9.3655817900000002</c:v>
                </c:pt>
                <c:pt idx="41">
                  <c:v>9.3637407079999999</c:v>
                </c:pt>
                <c:pt idx="42">
                  <c:v>9.3618996269999997</c:v>
                </c:pt>
                <c:pt idx="43">
                  <c:v>9.3600585449999993</c:v>
                </c:pt>
                <c:pt idx="44">
                  <c:v>9.3588311569999991</c:v>
                </c:pt>
                <c:pt idx="45">
                  <c:v>9.3569900760000007</c:v>
                </c:pt>
                <c:pt idx="46">
                  <c:v>9.3557626880000004</c:v>
                </c:pt>
                <c:pt idx="47">
                  <c:v>9.3545353010000003</c:v>
                </c:pt>
                <c:pt idx="48">
                  <c:v>9.3533079130000001</c:v>
                </c:pt>
                <c:pt idx="49">
                  <c:v>9.3520805249999999</c:v>
                </c:pt>
                <c:pt idx="50">
                  <c:v>9.3514668309999998</c:v>
                </c:pt>
                <c:pt idx="51">
                  <c:v>9.3502394439999996</c:v>
                </c:pt>
                <c:pt idx="52">
                  <c:v>9.3490120559999994</c:v>
                </c:pt>
                <c:pt idx="53">
                  <c:v>9.3483983619999993</c:v>
                </c:pt>
                <c:pt idx="54">
                  <c:v>9.3471709740000009</c:v>
                </c:pt>
                <c:pt idx="55">
                  <c:v>9.3459435870000007</c:v>
                </c:pt>
                <c:pt idx="56">
                  <c:v>9.3453298930000006</c:v>
                </c:pt>
                <c:pt idx="57">
                  <c:v>9.3441025050000004</c:v>
                </c:pt>
                <c:pt idx="58">
                  <c:v>9.3434888110000003</c:v>
                </c:pt>
                <c:pt idx="59">
                  <c:v>9.34164773</c:v>
                </c:pt>
                <c:pt idx="60">
                  <c:v>9.3410340359999999</c:v>
                </c:pt>
                <c:pt idx="61">
                  <c:v>9.3404203419999998</c:v>
                </c:pt>
                <c:pt idx="62">
                  <c:v>9.3398066479999997</c:v>
                </c:pt>
                <c:pt idx="63">
                  <c:v>9.3391929539999996</c:v>
                </c:pt>
                <c:pt idx="64">
                  <c:v>9.3379655669999995</c:v>
                </c:pt>
                <c:pt idx="65">
                  <c:v>9.3379655669999995</c:v>
                </c:pt>
                <c:pt idx="66">
                  <c:v>9.3373518729999994</c:v>
                </c:pt>
                <c:pt idx="67">
                  <c:v>9.3361244849999991</c:v>
                </c:pt>
                <c:pt idx="68">
                  <c:v>9.3355107910000008</c:v>
                </c:pt>
                <c:pt idx="69">
                  <c:v>9.3348970970000007</c:v>
                </c:pt>
                <c:pt idx="70">
                  <c:v>9.3336697100000006</c:v>
                </c:pt>
                <c:pt idx="71">
                  <c:v>9.3330560160000005</c:v>
                </c:pt>
                <c:pt idx="72">
                  <c:v>9.3324423220000003</c:v>
                </c:pt>
                <c:pt idx="73">
                  <c:v>9.3312149340000001</c:v>
                </c:pt>
                <c:pt idx="74">
                  <c:v>9.3306012410000001</c:v>
                </c:pt>
                <c:pt idx="75">
                  <c:v>9.329987547</c:v>
                </c:pt>
                <c:pt idx="76">
                  <c:v>9.3293738529999999</c:v>
                </c:pt>
                <c:pt idx="77">
                  <c:v>9.3287601589999998</c:v>
                </c:pt>
                <c:pt idx="78">
                  <c:v>9.3281464649999997</c:v>
                </c:pt>
                <c:pt idx="79">
                  <c:v>9.3275327709999996</c:v>
                </c:pt>
                <c:pt idx="80">
                  <c:v>9.3269190769999994</c:v>
                </c:pt>
                <c:pt idx="81">
                  <c:v>9.3263053839999994</c:v>
                </c:pt>
                <c:pt idx="82">
                  <c:v>9.3256916899999993</c:v>
                </c:pt>
                <c:pt idx="83">
                  <c:v>9.3244643020000009</c:v>
                </c:pt>
                <c:pt idx="84">
                  <c:v>9.3238506080000008</c:v>
                </c:pt>
                <c:pt idx="85">
                  <c:v>9.3232369140000007</c:v>
                </c:pt>
                <c:pt idx="86">
                  <c:v>9.3226232210000006</c:v>
                </c:pt>
                <c:pt idx="87">
                  <c:v>9.3220095270000005</c:v>
                </c:pt>
                <c:pt idx="88">
                  <c:v>9.3213958330000004</c:v>
                </c:pt>
                <c:pt idx="89">
                  <c:v>9.3207821390000003</c:v>
                </c:pt>
                <c:pt idx="90">
                  <c:v>9.3201684450000002</c:v>
                </c:pt>
                <c:pt idx="91">
                  <c:v>9.3195547510000001</c:v>
                </c:pt>
                <c:pt idx="92">
                  <c:v>9.318941057</c:v>
                </c:pt>
                <c:pt idx="93">
                  <c:v>9.3183273639999999</c:v>
                </c:pt>
                <c:pt idx="94">
                  <c:v>9.3170999759999997</c:v>
                </c:pt>
                <c:pt idx="95">
                  <c:v>9.3158725879999995</c:v>
                </c:pt>
                <c:pt idx="96">
                  <c:v>9.3146452009999994</c:v>
                </c:pt>
                <c:pt idx="97">
                  <c:v>9.3134178129999992</c:v>
                </c:pt>
                <c:pt idx="98">
                  <c:v>9.3121904250000007</c:v>
                </c:pt>
                <c:pt idx="99">
                  <c:v>9.3115767310000006</c:v>
                </c:pt>
                <c:pt idx="100">
                  <c:v>9.3091219560000003</c:v>
                </c:pt>
                <c:pt idx="101">
                  <c:v>9.307894568</c:v>
                </c:pt>
                <c:pt idx="102">
                  <c:v>9.3054397929999997</c:v>
                </c:pt>
                <c:pt idx="103">
                  <c:v>9.3035987109999994</c:v>
                </c:pt>
                <c:pt idx="104">
                  <c:v>9.3005302420000007</c:v>
                </c:pt>
                <c:pt idx="105">
                  <c:v>9.2974617730000002</c:v>
                </c:pt>
                <c:pt idx="106">
                  <c:v>9.2931659159999995</c:v>
                </c:pt>
                <c:pt idx="107">
                  <c:v>9.2876426710000004</c:v>
                </c:pt>
                <c:pt idx="108">
                  <c:v>9.2815057329999995</c:v>
                </c:pt>
                <c:pt idx="109">
                  <c:v>9.273527713</c:v>
                </c:pt>
                <c:pt idx="110">
                  <c:v>9.2643223050000003</c:v>
                </c:pt>
                <c:pt idx="111">
                  <c:v>9.2526621220000003</c:v>
                </c:pt>
                <c:pt idx="112">
                  <c:v>9.2385471639999999</c:v>
                </c:pt>
                <c:pt idx="113">
                  <c:v>9.2225911239999991</c:v>
                </c:pt>
                <c:pt idx="114">
                  <c:v>9.2041803079999998</c:v>
                </c:pt>
                <c:pt idx="115">
                  <c:v>9.1839284110000001</c:v>
                </c:pt>
                <c:pt idx="116">
                  <c:v>9.1612217390000001</c:v>
                </c:pt>
                <c:pt idx="117">
                  <c:v>9.1360602909999997</c:v>
                </c:pt>
                <c:pt idx="118">
                  <c:v>9.1084440680000007</c:v>
                </c:pt>
                <c:pt idx="119">
                  <c:v>9.0777593759999995</c:v>
                </c:pt>
                <c:pt idx="120">
                  <c:v>9.0446199079999996</c:v>
                </c:pt>
                <c:pt idx="121">
                  <c:v>9.0084119709999992</c:v>
                </c:pt>
                <c:pt idx="122">
                  <c:v>8.9685218710000001</c:v>
                </c:pt>
                <c:pt idx="123">
                  <c:v>8.9249496080000004</c:v>
                </c:pt>
                <c:pt idx="124">
                  <c:v>8.8783088760000002</c:v>
                </c:pt>
                <c:pt idx="125">
                  <c:v>8.8279859799999993</c:v>
                </c:pt>
                <c:pt idx="126">
                  <c:v>8.7733672279999997</c:v>
                </c:pt>
                <c:pt idx="127">
                  <c:v>8.7144526189999993</c:v>
                </c:pt>
                <c:pt idx="128">
                  <c:v>8.6512421530000001</c:v>
                </c:pt>
                <c:pt idx="129">
                  <c:v>8.5843495230000002</c:v>
                </c:pt>
                <c:pt idx="130">
                  <c:v>8.5045693230000001</c:v>
                </c:pt>
                <c:pt idx="131">
                  <c:v>8.4192658789999992</c:v>
                </c:pt>
                <c:pt idx="132">
                  <c:v>8.3290528829999992</c:v>
                </c:pt>
                <c:pt idx="133">
                  <c:v>8.2333166430000002</c:v>
                </c:pt>
                <c:pt idx="134">
                  <c:v>8.1320571590000004</c:v>
                </c:pt>
                <c:pt idx="135">
                  <c:v>8.0258881229999997</c:v>
                </c:pt>
                <c:pt idx="136">
                  <c:v>7.903149354</c:v>
                </c:pt>
                <c:pt idx="137">
                  <c:v>7.7755010340000004</c:v>
                </c:pt>
                <c:pt idx="138">
                  <c:v>7.6417157749999998</c:v>
                </c:pt>
                <c:pt idx="139">
                  <c:v>7.5030209660000002</c:v>
                </c:pt>
                <c:pt idx="140">
                  <c:v>7.3465290349999997</c:v>
                </c:pt>
                <c:pt idx="141">
                  <c:v>7.1857412470000002</c:v>
                </c:pt>
                <c:pt idx="142">
                  <c:v>7.020043909</c:v>
                </c:pt>
                <c:pt idx="143">
                  <c:v>6.8371631429999997</c:v>
                </c:pt>
                <c:pt idx="144">
                  <c:v>6.6512139069999998</c:v>
                </c:pt>
                <c:pt idx="145">
                  <c:v>6.4474675499999998</c:v>
                </c:pt>
                <c:pt idx="146">
                  <c:v>6.2424938049999996</c:v>
                </c:pt>
                <c:pt idx="147">
                  <c:v>6.0209503270000004</c:v>
                </c:pt>
                <c:pt idx="148">
                  <c:v>5.785905584</c:v>
                </c:pt>
                <c:pt idx="149">
                  <c:v>5.5520882279999997</c:v>
                </c:pt>
                <c:pt idx="150">
                  <c:v>5.3059969960000002</c:v>
                </c:pt>
                <c:pt idx="151">
                  <c:v>5.0494729679999999</c:v>
                </c:pt>
                <c:pt idx="152">
                  <c:v>4.7849709200000001</c:v>
                </c:pt>
                <c:pt idx="153">
                  <c:v>4.5143319340000003</c:v>
                </c:pt>
                <c:pt idx="154">
                  <c:v>4.2277369079999998</c:v>
                </c:pt>
                <c:pt idx="155">
                  <c:v>3.9300953920000001</c:v>
                </c:pt>
                <c:pt idx="156">
                  <c:v>3.6244758570000002</c:v>
                </c:pt>
                <c:pt idx="157">
                  <c:v>3.3164015459999998</c:v>
                </c:pt>
                <c:pt idx="158">
                  <c:v>3.0021902969999998</c:v>
                </c:pt>
                <c:pt idx="159">
                  <c:v>2.669568232</c:v>
                </c:pt>
                <c:pt idx="160">
                  <c:v>2.3338776979999998</c:v>
                </c:pt>
                <c:pt idx="161">
                  <c:v>1.9988008580000001</c:v>
                </c:pt>
                <c:pt idx="162">
                  <c:v>1.651450141</c:v>
                </c:pt>
                <c:pt idx="163">
                  <c:v>1.307781587</c:v>
                </c:pt>
                <c:pt idx="164">
                  <c:v>0.96534041999999998</c:v>
                </c:pt>
                <c:pt idx="165">
                  <c:v>0.63885529399999996</c:v>
                </c:pt>
                <c:pt idx="166">
                  <c:v>0.38294496</c:v>
                </c:pt>
                <c:pt idx="167">
                  <c:v>0.32034818799999998</c:v>
                </c:pt>
                <c:pt idx="168">
                  <c:v>0.31727971900000002</c:v>
                </c:pt>
                <c:pt idx="169">
                  <c:v>0.31789341199999999</c:v>
                </c:pt>
                <c:pt idx="170">
                  <c:v>0.31605233100000002</c:v>
                </c:pt>
                <c:pt idx="171">
                  <c:v>0.31543863700000002</c:v>
                </c:pt>
                <c:pt idx="172">
                  <c:v>0.31421124900000003</c:v>
                </c:pt>
                <c:pt idx="173">
                  <c:v>0.31482494300000002</c:v>
                </c:pt>
                <c:pt idx="174">
                  <c:v>0.313597556</c:v>
                </c:pt>
                <c:pt idx="175">
                  <c:v>0.312370168</c:v>
                </c:pt>
                <c:pt idx="176">
                  <c:v>0.31175647400000001</c:v>
                </c:pt>
                <c:pt idx="177">
                  <c:v>0.31052908600000001</c:v>
                </c:pt>
                <c:pt idx="178">
                  <c:v>0.31114278000000001</c:v>
                </c:pt>
                <c:pt idx="179">
                  <c:v>0.30991539200000001</c:v>
                </c:pt>
                <c:pt idx="180">
                  <c:v>0.30868800499999999</c:v>
                </c:pt>
                <c:pt idx="181">
                  <c:v>0.30807431099999999</c:v>
                </c:pt>
                <c:pt idx="182">
                  <c:v>0.30746061699999999</c:v>
                </c:pt>
                <c:pt idx="183">
                  <c:v>0.30684692299999999</c:v>
                </c:pt>
                <c:pt idx="184">
                  <c:v>0.30561953600000002</c:v>
                </c:pt>
                <c:pt idx="185">
                  <c:v>0.30500584200000003</c:v>
                </c:pt>
                <c:pt idx="186">
                  <c:v>0.30561953600000002</c:v>
                </c:pt>
                <c:pt idx="187">
                  <c:v>0.30439214799999997</c:v>
                </c:pt>
                <c:pt idx="188">
                  <c:v>0.30316475999999998</c:v>
                </c:pt>
                <c:pt idx="189">
                  <c:v>0.30316475999999998</c:v>
                </c:pt>
                <c:pt idx="190">
                  <c:v>0.30316475999999998</c:v>
                </c:pt>
                <c:pt idx="191">
                  <c:v>0.30132367900000001</c:v>
                </c:pt>
                <c:pt idx="192">
                  <c:v>0.30132367900000001</c:v>
                </c:pt>
                <c:pt idx="193">
                  <c:v>0.30070998500000001</c:v>
                </c:pt>
                <c:pt idx="194">
                  <c:v>0.30009629100000002</c:v>
                </c:pt>
                <c:pt idx="195">
                  <c:v>0.29948259700000002</c:v>
                </c:pt>
                <c:pt idx="196">
                  <c:v>0.29886890300000002</c:v>
                </c:pt>
                <c:pt idx="197">
                  <c:v>0.29886890300000002</c:v>
                </c:pt>
                <c:pt idx="198">
                  <c:v>0.29825520900000002</c:v>
                </c:pt>
                <c:pt idx="199">
                  <c:v>0.29825520900000002</c:v>
                </c:pt>
                <c:pt idx="200">
                  <c:v>0.297027822</c:v>
                </c:pt>
                <c:pt idx="201">
                  <c:v>0.297027822</c:v>
                </c:pt>
                <c:pt idx="202">
                  <c:v>0.295800434</c:v>
                </c:pt>
                <c:pt idx="203">
                  <c:v>0.295800434</c:v>
                </c:pt>
                <c:pt idx="204">
                  <c:v>0.29518674</c:v>
                </c:pt>
                <c:pt idx="205">
                  <c:v>0.29457304600000001</c:v>
                </c:pt>
                <c:pt idx="206">
                  <c:v>0.29457304600000001</c:v>
                </c:pt>
                <c:pt idx="207">
                  <c:v>0.29457304600000001</c:v>
                </c:pt>
                <c:pt idx="208">
                  <c:v>0.29395935200000001</c:v>
                </c:pt>
                <c:pt idx="209">
                  <c:v>0.29395935200000001</c:v>
                </c:pt>
                <c:pt idx="210">
                  <c:v>0.29334565899999998</c:v>
                </c:pt>
                <c:pt idx="211">
                  <c:v>0.29273196499999998</c:v>
                </c:pt>
                <c:pt idx="212">
                  <c:v>0.29273196499999998</c:v>
                </c:pt>
                <c:pt idx="213">
                  <c:v>0.29273196499999998</c:v>
                </c:pt>
                <c:pt idx="214">
                  <c:v>0.29211827099999998</c:v>
                </c:pt>
                <c:pt idx="215">
                  <c:v>0.29211827099999998</c:v>
                </c:pt>
                <c:pt idx="216">
                  <c:v>0.29211827099999998</c:v>
                </c:pt>
                <c:pt idx="217">
                  <c:v>0.29211827099999998</c:v>
                </c:pt>
                <c:pt idx="218">
                  <c:v>0.29211827099999998</c:v>
                </c:pt>
                <c:pt idx="219">
                  <c:v>0.29150457699999999</c:v>
                </c:pt>
                <c:pt idx="220">
                  <c:v>0.29150457699999999</c:v>
                </c:pt>
                <c:pt idx="221">
                  <c:v>0.29089088299999999</c:v>
                </c:pt>
                <c:pt idx="222">
                  <c:v>0.29089088299999999</c:v>
                </c:pt>
                <c:pt idx="223">
                  <c:v>0.29089088299999999</c:v>
                </c:pt>
                <c:pt idx="224">
                  <c:v>0.29027718899999999</c:v>
                </c:pt>
                <c:pt idx="225">
                  <c:v>0.29027718899999999</c:v>
                </c:pt>
                <c:pt idx="226">
                  <c:v>0.29027718899999999</c:v>
                </c:pt>
                <c:pt idx="227">
                  <c:v>0.29027718899999999</c:v>
                </c:pt>
                <c:pt idx="228">
                  <c:v>0.28966349499999999</c:v>
                </c:pt>
                <c:pt idx="229">
                  <c:v>0.28966349499999999</c:v>
                </c:pt>
                <c:pt idx="230">
                  <c:v>0.28843610800000002</c:v>
                </c:pt>
              </c:numCache>
            </c:numRef>
          </c:yVal>
          <c:smooth val="1"/>
          <c:extLst>
            <c:ext xmlns:c16="http://schemas.microsoft.com/office/drawing/2014/chart" uri="{C3380CC4-5D6E-409C-BE32-E72D297353CC}">
              <c16:uniqueId val="{00000024-9CBD-4194-A592-D60D92C5EA66}"/>
            </c:ext>
          </c:extLst>
        </c:ser>
        <c:ser>
          <c:idx val="37"/>
          <c:order val="37"/>
          <c:tx>
            <c:strRef>
              <c:f>'Curves (Outdoor)'!$BW$4:$BX$4</c:f>
              <c:strCache>
                <c:ptCount val="1"/>
                <c:pt idx="0">
                  <c:v>4,2</c:v>
                </c:pt>
              </c:strCache>
            </c:strRef>
          </c:tx>
          <c:marker>
            <c:symbol val="none"/>
          </c:marker>
          <c:xVal>
            <c:numRef>
              <c:f>'Curves (Outdoor)'!$BX$24:$BX$260</c:f>
              <c:numCache>
                <c:formatCode>General</c:formatCode>
                <c:ptCount val="237"/>
                <c:pt idx="1">
                  <c:v>1.5017752000000001E-2</c:v>
                </c:pt>
                <c:pt idx="2">
                  <c:v>0.144545859</c:v>
                </c:pt>
                <c:pt idx="3">
                  <c:v>0.27407396699999997</c:v>
                </c:pt>
                <c:pt idx="4">
                  <c:v>0.40360207399999998</c:v>
                </c:pt>
                <c:pt idx="5">
                  <c:v>0.53500740099999999</c:v>
                </c:pt>
                <c:pt idx="6">
                  <c:v>0.66641272699999998</c:v>
                </c:pt>
                <c:pt idx="7">
                  <c:v>0.79594083500000001</c:v>
                </c:pt>
                <c:pt idx="8">
                  <c:v>0.92922338100000001</c:v>
                </c:pt>
                <c:pt idx="9">
                  <c:v>1.060628707</c:v>
                </c:pt>
                <c:pt idx="10">
                  <c:v>1.192034034</c:v>
                </c:pt>
                <c:pt idx="11">
                  <c:v>1.3234393600000001</c:v>
                </c:pt>
                <c:pt idx="12">
                  <c:v>1.452967468</c:v>
                </c:pt>
                <c:pt idx="13">
                  <c:v>1.5843727940000001</c:v>
                </c:pt>
                <c:pt idx="14">
                  <c:v>1.715778121</c:v>
                </c:pt>
                <c:pt idx="15">
                  <c:v>1.8471834469999999</c:v>
                </c:pt>
                <c:pt idx="16">
                  <c:v>1.9785887740000001</c:v>
                </c:pt>
                <c:pt idx="17">
                  <c:v>2.1081168809999999</c:v>
                </c:pt>
                <c:pt idx="18">
                  <c:v>2.2395222079999999</c:v>
                </c:pt>
                <c:pt idx="19">
                  <c:v>2.3709275349999999</c:v>
                </c:pt>
                <c:pt idx="20">
                  <c:v>2.5023328610000002</c:v>
                </c:pt>
                <c:pt idx="21">
                  <c:v>2.6337381880000001</c:v>
                </c:pt>
                <c:pt idx="22">
                  <c:v>2.765143514</c:v>
                </c:pt>
                <c:pt idx="23">
                  <c:v>2.8946716220000002</c:v>
                </c:pt>
                <c:pt idx="24">
                  <c:v>3.026076948</c:v>
                </c:pt>
                <c:pt idx="25">
                  <c:v>3.157482275</c:v>
                </c:pt>
                <c:pt idx="26">
                  <c:v>3.2888876009999999</c:v>
                </c:pt>
                <c:pt idx="27">
                  <c:v>3.4202929279999998</c:v>
                </c:pt>
                <c:pt idx="28">
                  <c:v>3.5516982540000002</c:v>
                </c:pt>
                <c:pt idx="29">
                  <c:v>3.6831035810000001</c:v>
                </c:pt>
                <c:pt idx="30">
                  <c:v>3.814508907</c:v>
                </c:pt>
                <c:pt idx="31">
                  <c:v>3.9440370150000001</c:v>
                </c:pt>
                <c:pt idx="32">
                  <c:v>4.0754423419999997</c:v>
                </c:pt>
                <c:pt idx="33">
                  <c:v>4.206847668</c:v>
                </c:pt>
                <c:pt idx="34">
                  <c:v>4.3382529950000004</c:v>
                </c:pt>
                <c:pt idx="35">
                  <c:v>4.4696583209999998</c:v>
                </c:pt>
                <c:pt idx="36">
                  <c:v>4.6010636480000002</c:v>
                </c:pt>
                <c:pt idx="37">
                  <c:v>4.7324689739999997</c:v>
                </c:pt>
                <c:pt idx="38">
                  <c:v>4.8638743010000001</c:v>
                </c:pt>
                <c:pt idx="39">
                  <c:v>4.9952796270000004</c:v>
                </c:pt>
                <c:pt idx="40">
                  <c:v>5.1266849539999999</c:v>
                </c:pt>
                <c:pt idx="41">
                  <c:v>5.2580902800000002</c:v>
                </c:pt>
                <c:pt idx="42">
                  <c:v>5.3876183879999999</c:v>
                </c:pt>
                <c:pt idx="43">
                  <c:v>5.5190237150000003</c:v>
                </c:pt>
                <c:pt idx="44">
                  <c:v>5.6504290409999998</c:v>
                </c:pt>
                <c:pt idx="45">
                  <c:v>5.7818343680000002</c:v>
                </c:pt>
                <c:pt idx="46">
                  <c:v>5.9113624749999998</c:v>
                </c:pt>
                <c:pt idx="47">
                  <c:v>6.0427678020000002</c:v>
                </c:pt>
                <c:pt idx="48">
                  <c:v>6.1741731279999996</c:v>
                </c:pt>
                <c:pt idx="49">
                  <c:v>6.3037012360000002</c:v>
                </c:pt>
                <c:pt idx="50">
                  <c:v>6.4351065619999996</c:v>
                </c:pt>
                <c:pt idx="51">
                  <c:v>6.5646346700000002</c:v>
                </c:pt>
                <c:pt idx="52">
                  <c:v>6.6960399969999997</c:v>
                </c:pt>
                <c:pt idx="53">
                  <c:v>6.8274453230000001</c:v>
                </c:pt>
                <c:pt idx="54">
                  <c:v>6.9588506499999996</c:v>
                </c:pt>
                <c:pt idx="55">
                  <c:v>7.0902559759999999</c:v>
                </c:pt>
                <c:pt idx="56">
                  <c:v>7.2197840839999996</c:v>
                </c:pt>
                <c:pt idx="57">
                  <c:v>7.3511894099999999</c:v>
                </c:pt>
                <c:pt idx="58">
                  <c:v>7.4825947370000003</c:v>
                </c:pt>
                <c:pt idx="59">
                  <c:v>7.6140000629999998</c:v>
                </c:pt>
                <c:pt idx="60">
                  <c:v>7.7454053900000002</c:v>
                </c:pt>
                <c:pt idx="61">
                  <c:v>7.8749334979999999</c:v>
                </c:pt>
                <c:pt idx="62">
                  <c:v>8.0063388240000002</c:v>
                </c:pt>
                <c:pt idx="63">
                  <c:v>8.1377441509999997</c:v>
                </c:pt>
                <c:pt idx="64">
                  <c:v>8.2691494769999991</c:v>
                </c:pt>
                <c:pt idx="65">
                  <c:v>8.4005548040000004</c:v>
                </c:pt>
                <c:pt idx="66">
                  <c:v>8.5319601299999999</c:v>
                </c:pt>
                <c:pt idx="67">
                  <c:v>8.6633654569999994</c:v>
                </c:pt>
                <c:pt idx="68">
                  <c:v>8.7928935639999999</c:v>
                </c:pt>
                <c:pt idx="69">
                  <c:v>8.9242988909999994</c:v>
                </c:pt>
                <c:pt idx="70">
                  <c:v>9.0557042170000006</c:v>
                </c:pt>
                <c:pt idx="71">
                  <c:v>9.1852323249999994</c:v>
                </c:pt>
                <c:pt idx="72">
                  <c:v>9.3166376520000007</c:v>
                </c:pt>
                <c:pt idx="73">
                  <c:v>9.4480429780000001</c:v>
                </c:pt>
                <c:pt idx="74">
                  <c:v>9.5794483049999997</c:v>
                </c:pt>
                <c:pt idx="75">
                  <c:v>9.7089764120000002</c:v>
                </c:pt>
                <c:pt idx="76">
                  <c:v>9.8403817389999997</c:v>
                </c:pt>
                <c:pt idx="77">
                  <c:v>9.9717870649999991</c:v>
                </c:pt>
                <c:pt idx="78">
                  <c:v>10.10319239</c:v>
                </c:pt>
                <c:pt idx="79">
                  <c:v>10.232720499999999</c:v>
                </c:pt>
                <c:pt idx="80">
                  <c:v>10.364125830000001</c:v>
                </c:pt>
                <c:pt idx="81">
                  <c:v>10.49553115</c:v>
                </c:pt>
                <c:pt idx="82">
                  <c:v>10.62505926</c:v>
                </c:pt>
                <c:pt idx="83">
                  <c:v>10.75646459</c:v>
                </c:pt>
                <c:pt idx="84">
                  <c:v>10.887869909999999</c:v>
                </c:pt>
                <c:pt idx="85">
                  <c:v>11.019275240000001</c:v>
                </c:pt>
                <c:pt idx="86">
                  <c:v>11.15068057</c:v>
                </c:pt>
                <c:pt idx="87">
                  <c:v>11.28020867</c:v>
                </c:pt>
                <c:pt idx="88">
                  <c:v>11.411614</c:v>
                </c:pt>
                <c:pt idx="89">
                  <c:v>11.54301933</c:v>
                </c:pt>
                <c:pt idx="90">
                  <c:v>11.67254743</c:v>
                </c:pt>
                <c:pt idx="91">
                  <c:v>11.80395276</c:v>
                </c:pt>
                <c:pt idx="92">
                  <c:v>11.93348087</c:v>
                </c:pt>
                <c:pt idx="93">
                  <c:v>12.0648862</c:v>
                </c:pt>
                <c:pt idx="94">
                  <c:v>12.1944143</c:v>
                </c:pt>
                <c:pt idx="95">
                  <c:v>12.32581963</c:v>
                </c:pt>
                <c:pt idx="96">
                  <c:v>12.455347740000001</c:v>
                </c:pt>
                <c:pt idx="97">
                  <c:v>12.586753059999999</c:v>
                </c:pt>
                <c:pt idx="98">
                  <c:v>12.718158389999999</c:v>
                </c:pt>
                <c:pt idx="99">
                  <c:v>12.8476865</c:v>
                </c:pt>
                <c:pt idx="100">
                  <c:v>12.979091820000001</c:v>
                </c:pt>
                <c:pt idx="101">
                  <c:v>13.10861993</c:v>
                </c:pt>
                <c:pt idx="102">
                  <c:v>13.23814804</c:v>
                </c:pt>
                <c:pt idx="103">
                  <c:v>13.367676149999999</c:v>
                </c:pt>
                <c:pt idx="104">
                  <c:v>13.49908147</c:v>
                </c:pt>
                <c:pt idx="105">
                  <c:v>13.628609579999999</c:v>
                </c:pt>
                <c:pt idx="106">
                  <c:v>13.75813769</c:v>
                </c:pt>
                <c:pt idx="107">
                  <c:v>13.887665800000001</c:v>
                </c:pt>
                <c:pt idx="108">
                  <c:v>14.017193900000001</c:v>
                </c:pt>
                <c:pt idx="109">
                  <c:v>14.14672201</c:v>
                </c:pt>
                <c:pt idx="110">
                  <c:v>14.27625012</c:v>
                </c:pt>
                <c:pt idx="111">
                  <c:v>14.420795979999999</c:v>
                </c:pt>
                <c:pt idx="112">
                  <c:v>14.56534184</c:v>
                </c:pt>
                <c:pt idx="113">
                  <c:v>14.70801048</c:v>
                </c:pt>
                <c:pt idx="114">
                  <c:v>14.850679120000001</c:v>
                </c:pt>
                <c:pt idx="115">
                  <c:v>14.993347760000001</c:v>
                </c:pt>
                <c:pt idx="116">
                  <c:v>15.136016400000001</c:v>
                </c:pt>
                <c:pt idx="117">
                  <c:v>15.27680782</c:v>
                </c:pt>
                <c:pt idx="118">
                  <c:v>15.417599239999999</c:v>
                </c:pt>
                <c:pt idx="119">
                  <c:v>15.55651344</c:v>
                </c:pt>
                <c:pt idx="120">
                  <c:v>15.69355043</c:v>
                </c:pt>
                <c:pt idx="121">
                  <c:v>15.83246463</c:v>
                </c:pt>
                <c:pt idx="122">
                  <c:v>15.96950161</c:v>
                </c:pt>
                <c:pt idx="123">
                  <c:v>16.10466138</c:v>
                </c:pt>
                <c:pt idx="124">
                  <c:v>16.237943919999999</c:v>
                </c:pt>
                <c:pt idx="125">
                  <c:v>16.37122647</c:v>
                </c:pt>
                <c:pt idx="126">
                  <c:v>16.50450901</c:v>
                </c:pt>
                <c:pt idx="127">
                  <c:v>16.635914339999999</c:v>
                </c:pt>
                <c:pt idx="128">
                  <c:v>16.765442449999998</c:v>
                </c:pt>
                <c:pt idx="129">
                  <c:v>16.906233870000001</c:v>
                </c:pt>
                <c:pt idx="130">
                  <c:v>17.047025290000001</c:v>
                </c:pt>
                <c:pt idx="131">
                  <c:v>17.184062269999998</c:v>
                </c:pt>
                <c:pt idx="132">
                  <c:v>17.31922204</c:v>
                </c:pt>
                <c:pt idx="133">
                  <c:v>17.452504579999999</c:v>
                </c:pt>
                <c:pt idx="134">
                  <c:v>17.583909909999999</c:v>
                </c:pt>
                <c:pt idx="135">
                  <c:v>17.724701329999998</c:v>
                </c:pt>
                <c:pt idx="136">
                  <c:v>17.86173831</c:v>
                </c:pt>
                <c:pt idx="137">
                  <c:v>17.996898080000001</c:v>
                </c:pt>
                <c:pt idx="138">
                  <c:v>18.130180620000001</c:v>
                </c:pt>
                <c:pt idx="139">
                  <c:v>18.25970873</c:v>
                </c:pt>
                <c:pt idx="140">
                  <c:v>18.394868500000001</c:v>
                </c:pt>
                <c:pt idx="141">
                  <c:v>18.528151040000001</c:v>
                </c:pt>
                <c:pt idx="142">
                  <c:v>18.65767915</c:v>
                </c:pt>
                <c:pt idx="143">
                  <c:v>18.79283891</c:v>
                </c:pt>
                <c:pt idx="144">
                  <c:v>18.922367019999999</c:v>
                </c:pt>
                <c:pt idx="145">
                  <c:v>19.057526790000001</c:v>
                </c:pt>
                <c:pt idx="146">
                  <c:v>19.187054889999999</c:v>
                </c:pt>
                <c:pt idx="147">
                  <c:v>19.318460219999999</c:v>
                </c:pt>
                <c:pt idx="148">
                  <c:v>19.4554972</c:v>
                </c:pt>
                <c:pt idx="149">
                  <c:v>19.585025309999999</c:v>
                </c:pt>
                <c:pt idx="150">
                  <c:v>19.714553420000001</c:v>
                </c:pt>
                <c:pt idx="151">
                  <c:v>19.845958750000001</c:v>
                </c:pt>
                <c:pt idx="152">
                  <c:v>19.975486849999999</c:v>
                </c:pt>
                <c:pt idx="153">
                  <c:v>20.1087694</c:v>
                </c:pt>
                <c:pt idx="154">
                  <c:v>20.238297509999999</c:v>
                </c:pt>
                <c:pt idx="155">
                  <c:v>20.367825610000001</c:v>
                </c:pt>
                <c:pt idx="156">
                  <c:v>20.49735372</c:v>
                </c:pt>
                <c:pt idx="157">
                  <c:v>20.628759049999999</c:v>
                </c:pt>
                <c:pt idx="158">
                  <c:v>20.760164369999998</c:v>
                </c:pt>
                <c:pt idx="159">
                  <c:v>20.889692480000001</c:v>
                </c:pt>
                <c:pt idx="160">
                  <c:v>21.01922059</c:v>
                </c:pt>
                <c:pt idx="161">
                  <c:v>21.148748699999999</c:v>
                </c:pt>
                <c:pt idx="162">
                  <c:v>21.2782768</c:v>
                </c:pt>
                <c:pt idx="163">
                  <c:v>21.407804909999999</c:v>
                </c:pt>
                <c:pt idx="164">
                  <c:v>21.537333019999998</c:v>
                </c:pt>
                <c:pt idx="165">
                  <c:v>21.666861130000001</c:v>
                </c:pt>
                <c:pt idx="166">
                  <c:v>21.796389229999999</c:v>
                </c:pt>
                <c:pt idx="167">
                  <c:v>21.925917340000002</c:v>
                </c:pt>
                <c:pt idx="168">
                  <c:v>22.055445450000001</c:v>
                </c:pt>
                <c:pt idx="169">
                  <c:v>22.18497356</c:v>
                </c:pt>
                <c:pt idx="170">
                  <c:v>22.314501669999999</c:v>
                </c:pt>
                <c:pt idx="171">
                  <c:v>22.44402977</c:v>
                </c:pt>
                <c:pt idx="172">
                  <c:v>22.573557879999999</c:v>
                </c:pt>
                <c:pt idx="173">
                  <c:v>22.703085990000002</c:v>
                </c:pt>
                <c:pt idx="174">
                  <c:v>22.832614100000001</c:v>
                </c:pt>
                <c:pt idx="175">
                  <c:v>22.962142199999999</c:v>
                </c:pt>
                <c:pt idx="176">
                  <c:v>23.091670310000001</c:v>
                </c:pt>
                <c:pt idx="177">
                  <c:v>23.22119842</c:v>
                </c:pt>
                <c:pt idx="178">
                  <c:v>23.350726529999999</c:v>
                </c:pt>
                <c:pt idx="179">
                  <c:v>23.480254630000001</c:v>
                </c:pt>
                <c:pt idx="180">
                  <c:v>23.60978274</c:v>
                </c:pt>
                <c:pt idx="181">
                  <c:v>23.739310849999999</c:v>
                </c:pt>
                <c:pt idx="182">
                  <c:v>23.868838960000001</c:v>
                </c:pt>
                <c:pt idx="183">
                  <c:v>23.99836706</c:v>
                </c:pt>
                <c:pt idx="184">
                  <c:v>24.127895169999999</c:v>
                </c:pt>
                <c:pt idx="185">
                  <c:v>24.257423280000001</c:v>
                </c:pt>
                <c:pt idx="186">
                  <c:v>24.38695139</c:v>
                </c:pt>
                <c:pt idx="187">
                  <c:v>24.516479489999998</c:v>
                </c:pt>
                <c:pt idx="188">
                  <c:v>24.646007600000001</c:v>
                </c:pt>
                <c:pt idx="189">
                  <c:v>24.77553571</c:v>
                </c:pt>
                <c:pt idx="190">
                  <c:v>24.905063819999999</c:v>
                </c:pt>
                <c:pt idx="191">
                  <c:v>25.03459192</c:v>
                </c:pt>
                <c:pt idx="192">
                  <c:v>25.164120029999999</c:v>
                </c:pt>
                <c:pt idx="193">
                  <c:v>25.293648139999998</c:v>
                </c:pt>
                <c:pt idx="194">
                  <c:v>25.423176250000001</c:v>
                </c:pt>
                <c:pt idx="195">
                  <c:v>25.552704349999999</c:v>
                </c:pt>
                <c:pt idx="196">
                  <c:v>25.682232460000002</c:v>
                </c:pt>
                <c:pt idx="197">
                  <c:v>25.811760570000001</c:v>
                </c:pt>
                <c:pt idx="198">
                  <c:v>25.94128868</c:v>
                </c:pt>
                <c:pt idx="199">
                  <c:v>26.070816789999999</c:v>
                </c:pt>
                <c:pt idx="200">
                  <c:v>26.20034489</c:v>
                </c:pt>
                <c:pt idx="201">
                  <c:v>26.329872999999999</c:v>
                </c:pt>
                <c:pt idx="202">
                  <c:v>26.459401110000002</c:v>
                </c:pt>
                <c:pt idx="203">
                  <c:v>26.588929220000001</c:v>
                </c:pt>
                <c:pt idx="204">
                  <c:v>26.718457319999999</c:v>
                </c:pt>
                <c:pt idx="205">
                  <c:v>26.847985430000001</c:v>
                </c:pt>
                <c:pt idx="206">
                  <c:v>26.97751354</c:v>
                </c:pt>
                <c:pt idx="207">
                  <c:v>27.107041649999999</c:v>
                </c:pt>
                <c:pt idx="208">
                  <c:v>27.236569750000001</c:v>
                </c:pt>
                <c:pt idx="209">
                  <c:v>27.36609786</c:v>
                </c:pt>
                <c:pt idx="210">
                  <c:v>27.495625969999999</c:v>
                </c:pt>
                <c:pt idx="211">
                  <c:v>27.625154080000001</c:v>
                </c:pt>
                <c:pt idx="212">
                  <c:v>27.75468218</c:v>
                </c:pt>
                <c:pt idx="213">
                  <c:v>27.884210289999999</c:v>
                </c:pt>
                <c:pt idx="214">
                  <c:v>28.013738400000001</c:v>
                </c:pt>
                <c:pt idx="215">
                  <c:v>28.14326651</c:v>
                </c:pt>
                <c:pt idx="216">
                  <c:v>28.272794609999998</c:v>
                </c:pt>
                <c:pt idx="217">
                  <c:v>28.402322720000001</c:v>
                </c:pt>
                <c:pt idx="218">
                  <c:v>28.53185083</c:v>
                </c:pt>
                <c:pt idx="219">
                  <c:v>28.661378939999999</c:v>
                </c:pt>
                <c:pt idx="220">
                  <c:v>28.79090704</c:v>
                </c:pt>
                <c:pt idx="221">
                  <c:v>28.920435149999999</c:v>
                </c:pt>
                <c:pt idx="222">
                  <c:v>29.049963259999998</c:v>
                </c:pt>
                <c:pt idx="223">
                  <c:v>29.179491370000001</c:v>
                </c:pt>
                <c:pt idx="224">
                  <c:v>29.309019469999999</c:v>
                </c:pt>
                <c:pt idx="225">
                  <c:v>29.438547580000002</c:v>
                </c:pt>
                <c:pt idx="226">
                  <c:v>29.568075690000001</c:v>
                </c:pt>
                <c:pt idx="227">
                  <c:v>29.6976038</c:v>
                </c:pt>
                <c:pt idx="228">
                  <c:v>29.827131909999999</c:v>
                </c:pt>
                <c:pt idx="229">
                  <c:v>29.95666001</c:v>
                </c:pt>
                <c:pt idx="230">
                  <c:v>30.086188119999999</c:v>
                </c:pt>
              </c:numCache>
            </c:numRef>
          </c:xVal>
          <c:yVal>
            <c:numRef>
              <c:f>'Curves (Outdoor)'!$BW$24:$BW$260</c:f>
              <c:numCache>
                <c:formatCode>General</c:formatCode>
                <c:ptCount val="237"/>
                <c:pt idx="1">
                  <c:v>9.3876747680000001</c:v>
                </c:pt>
                <c:pt idx="2">
                  <c:v>9.3876747680000001</c:v>
                </c:pt>
                <c:pt idx="3">
                  <c:v>9.3876747680000001</c:v>
                </c:pt>
                <c:pt idx="4">
                  <c:v>9.387061074</c:v>
                </c:pt>
                <c:pt idx="5">
                  <c:v>9.386447381</c:v>
                </c:pt>
                <c:pt idx="6">
                  <c:v>9.3858336869999999</c:v>
                </c:pt>
                <c:pt idx="7">
                  <c:v>9.3858336869999999</c:v>
                </c:pt>
                <c:pt idx="8">
                  <c:v>9.3852199929999998</c:v>
                </c:pt>
                <c:pt idx="9">
                  <c:v>9.3852199929999998</c:v>
                </c:pt>
                <c:pt idx="10">
                  <c:v>9.3846062989999997</c:v>
                </c:pt>
                <c:pt idx="11">
                  <c:v>9.3839926049999995</c:v>
                </c:pt>
                <c:pt idx="12">
                  <c:v>9.3839926049999995</c:v>
                </c:pt>
                <c:pt idx="13">
                  <c:v>9.3833789109999994</c:v>
                </c:pt>
                <c:pt idx="14">
                  <c:v>9.3827652169999993</c:v>
                </c:pt>
                <c:pt idx="15">
                  <c:v>9.3821515239999993</c:v>
                </c:pt>
                <c:pt idx="16">
                  <c:v>9.3815378299999992</c:v>
                </c:pt>
                <c:pt idx="17">
                  <c:v>9.3815378299999992</c:v>
                </c:pt>
                <c:pt idx="18">
                  <c:v>9.3809241360000009</c:v>
                </c:pt>
                <c:pt idx="19">
                  <c:v>9.3803104420000007</c:v>
                </c:pt>
                <c:pt idx="20">
                  <c:v>9.3796967480000006</c:v>
                </c:pt>
                <c:pt idx="21">
                  <c:v>9.3790830540000005</c:v>
                </c:pt>
                <c:pt idx="22">
                  <c:v>9.3784693610000005</c:v>
                </c:pt>
                <c:pt idx="23">
                  <c:v>9.3784693610000005</c:v>
                </c:pt>
                <c:pt idx="24">
                  <c:v>9.3778556670000004</c:v>
                </c:pt>
                <c:pt idx="25">
                  <c:v>9.3772419730000003</c:v>
                </c:pt>
                <c:pt idx="26">
                  <c:v>9.3766282790000002</c:v>
                </c:pt>
                <c:pt idx="27">
                  <c:v>9.3760145850000001</c:v>
                </c:pt>
                <c:pt idx="28">
                  <c:v>9.375400891</c:v>
                </c:pt>
                <c:pt idx="29">
                  <c:v>9.3747871969999998</c:v>
                </c:pt>
                <c:pt idx="30">
                  <c:v>9.3735598099999997</c:v>
                </c:pt>
                <c:pt idx="31">
                  <c:v>9.3729461159999996</c:v>
                </c:pt>
                <c:pt idx="32">
                  <c:v>9.3723324219999995</c:v>
                </c:pt>
                <c:pt idx="33">
                  <c:v>9.3717187279999994</c:v>
                </c:pt>
                <c:pt idx="34">
                  <c:v>9.3704913409999993</c:v>
                </c:pt>
                <c:pt idx="35">
                  <c:v>9.3692639530000008</c:v>
                </c:pt>
                <c:pt idx="36">
                  <c:v>9.3674228710000005</c:v>
                </c:pt>
                <c:pt idx="37">
                  <c:v>9.3661954840000003</c:v>
                </c:pt>
                <c:pt idx="38">
                  <c:v>9.3649680960000001</c:v>
                </c:pt>
                <c:pt idx="39">
                  <c:v>9.3637407079999999</c:v>
                </c:pt>
                <c:pt idx="40">
                  <c:v>9.3625133209999998</c:v>
                </c:pt>
                <c:pt idx="41">
                  <c:v>9.3606722389999995</c:v>
                </c:pt>
                <c:pt idx="42">
                  <c:v>9.3594448509999992</c:v>
                </c:pt>
                <c:pt idx="43">
                  <c:v>9.3576037700000008</c:v>
                </c:pt>
                <c:pt idx="44">
                  <c:v>9.3563763820000005</c:v>
                </c:pt>
                <c:pt idx="45">
                  <c:v>9.3551489940000003</c:v>
                </c:pt>
                <c:pt idx="46">
                  <c:v>9.3539216070000002</c:v>
                </c:pt>
                <c:pt idx="47">
                  <c:v>9.352694219</c:v>
                </c:pt>
                <c:pt idx="48">
                  <c:v>9.3514668309999998</c:v>
                </c:pt>
                <c:pt idx="49">
                  <c:v>9.3508531369999996</c:v>
                </c:pt>
                <c:pt idx="50">
                  <c:v>9.3496257499999995</c:v>
                </c:pt>
                <c:pt idx="51">
                  <c:v>9.3490120559999994</c:v>
                </c:pt>
                <c:pt idx="52">
                  <c:v>9.3477846679999992</c:v>
                </c:pt>
                <c:pt idx="53">
                  <c:v>9.3471709740000009</c:v>
                </c:pt>
                <c:pt idx="54">
                  <c:v>9.3465572810000008</c:v>
                </c:pt>
                <c:pt idx="55">
                  <c:v>9.3453298930000006</c:v>
                </c:pt>
                <c:pt idx="56">
                  <c:v>9.3447161990000005</c:v>
                </c:pt>
                <c:pt idx="57">
                  <c:v>9.3441025050000004</c:v>
                </c:pt>
                <c:pt idx="58">
                  <c:v>9.3434888110000003</c:v>
                </c:pt>
                <c:pt idx="59">
                  <c:v>9.3428751170000002</c:v>
                </c:pt>
                <c:pt idx="60">
                  <c:v>9.3428751170000002</c:v>
                </c:pt>
                <c:pt idx="61">
                  <c:v>9.3422614240000001</c:v>
                </c:pt>
                <c:pt idx="62">
                  <c:v>9.3422614240000001</c:v>
                </c:pt>
                <c:pt idx="63">
                  <c:v>9.34164773</c:v>
                </c:pt>
                <c:pt idx="64">
                  <c:v>9.3410340359999999</c:v>
                </c:pt>
                <c:pt idx="65">
                  <c:v>9.3404203419999998</c:v>
                </c:pt>
                <c:pt idx="66">
                  <c:v>9.3398066479999997</c:v>
                </c:pt>
                <c:pt idx="67">
                  <c:v>9.3391929539999996</c:v>
                </c:pt>
                <c:pt idx="68">
                  <c:v>9.3385792609999996</c:v>
                </c:pt>
                <c:pt idx="69">
                  <c:v>9.3385792609999996</c:v>
                </c:pt>
                <c:pt idx="70">
                  <c:v>9.3379655669999995</c:v>
                </c:pt>
                <c:pt idx="71">
                  <c:v>9.3373518729999994</c:v>
                </c:pt>
                <c:pt idx="72">
                  <c:v>9.3367381789999992</c:v>
                </c:pt>
                <c:pt idx="73">
                  <c:v>9.3361244849999991</c:v>
                </c:pt>
                <c:pt idx="74">
                  <c:v>9.3355107910000008</c:v>
                </c:pt>
                <c:pt idx="75">
                  <c:v>9.3348970970000007</c:v>
                </c:pt>
                <c:pt idx="76">
                  <c:v>9.3342834040000007</c:v>
                </c:pt>
                <c:pt idx="77">
                  <c:v>9.3342834040000007</c:v>
                </c:pt>
                <c:pt idx="78">
                  <c:v>9.3336697100000006</c:v>
                </c:pt>
                <c:pt idx="79">
                  <c:v>9.3330560160000005</c:v>
                </c:pt>
                <c:pt idx="80">
                  <c:v>9.3324423220000003</c:v>
                </c:pt>
                <c:pt idx="81">
                  <c:v>9.3318286280000002</c:v>
                </c:pt>
                <c:pt idx="82">
                  <c:v>9.3312149340000001</c:v>
                </c:pt>
                <c:pt idx="83">
                  <c:v>9.3306012410000001</c:v>
                </c:pt>
                <c:pt idx="84">
                  <c:v>9.329987547</c:v>
                </c:pt>
                <c:pt idx="85">
                  <c:v>9.3293738529999999</c:v>
                </c:pt>
                <c:pt idx="86">
                  <c:v>9.3281464649999997</c:v>
                </c:pt>
                <c:pt idx="87">
                  <c:v>9.3275327709999996</c:v>
                </c:pt>
                <c:pt idx="88">
                  <c:v>9.3263053839999994</c:v>
                </c:pt>
                <c:pt idx="89">
                  <c:v>9.3263053839999994</c:v>
                </c:pt>
                <c:pt idx="90">
                  <c:v>9.3250779959999992</c:v>
                </c:pt>
                <c:pt idx="91">
                  <c:v>9.3244643020000009</c:v>
                </c:pt>
                <c:pt idx="92">
                  <c:v>9.3238506080000008</c:v>
                </c:pt>
                <c:pt idx="93">
                  <c:v>9.3232369140000007</c:v>
                </c:pt>
                <c:pt idx="94">
                  <c:v>9.3220095270000005</c:v>
                </c:pt>
                <c:pt idx="95">
                  <c:v>9.3207821390000003</c:v>
                </c:pt>
                <c:pt idx="96">
                  <c:v>9.3195547510000001</c:v>
                </c:pt>
                <c:pt idx="97">
                  <c:v>9.3183273639999999</c:v>
                </c:pt>
                <c:pt idx="98">
                  <c:v>9.3170999759999997</c:v>
                </c:pt>
                <c:pt idx="99">
                  <c:v>9.3152588939999994</c:v>
                </c:pt>
                <c:pt idx="100">
                  <c:v>9.3140315069999993</c:v>
                </c:pt>
                <c:pt idx="101">
                  <c:v>9.3115767310000006</c:v>
                </c:pt>
                <c:pt idx="102">
                  <c:v>9.3091219560000003</c:v>
                </c:pt>
                <c:pt idx="103">
                  <c:v>9.3066671799999998</c:v>
                </c:pt>
                <c:pt idx="104">
                  <c:v>9.3035987109999994</c:v>
                </c:pt>
                <c:pt idx="105">
                  <c:v>9.2999165480000006</c:v>
                </c:pt>
                <c:pt idx="106">
                  <c:v>9.2950069969999998</c:v>
                </c:pt>
                <c:pt idx="107">
                  <c:v>9.2894837530000007</c:v>
                </c:pt>
                <c:pt idx="108">
                  <c:v>9.2821194269999996</c:v>
                </c:pt>
                <c:pt idx="109">
                  <c:v>9.273527713</c:v>
                </c:pt>
                <c:pt idx="110">
                  <c:v>9.2630949170000001</c:v>
                </c:pt>
                <c:pt idx="111">
                  <c:v>9.2502073469999999</c:v>
                </c:pt>
                <c:pt idx="112">
                  <c:v>9.2348649999999992</c:v>
                </c:pt>
                <c:pt idx="113">
                  <c:v>9.2182952670000002</c:v>
                </c:pt>
                <c:pt idx="114">
                  <c:v>9.1992707570000007</c:v>
                </c:pt>
                <c:pt idx="115">
                  <c:v>9.1777914729999992</c:v>
                </c:pt>
                <c:pt idx="116">
                  <c:v>9.1550847999999991</c:v>
                </c:pt>
                <c:pt idx="117">
                  <c:v>9.1293096590000005</c:v>
                </c:pt>
                <c:pt idx="118">
                  <c:v>9.1010797419999996</c:v>
                </c:pt>
                <c:pt idx="119">
                  <c:v>9.069781356</c:v>
                </c:pt>
                <c:pt idx="120">
                  <c:v>9.036028194</c:v>
                </c:pt>
                <c:pt idx="121">
                  <c:v>8.9992065629999995</c:v>
                </c:pt>
                <c:pt idx="122">
                  <c:v>8.9587027700000004</c:v>
                </c:pt>
                <c:pt idx="123">
                  <c:v>8.9145168130000005</c:v>
                </c:pt>
                <c:pt idx="124">
                  <c:v>8.8666486930000001</c:v>
                </c:pt>
                <c:pt idx="125">
                  <c:v>8.8150984099999992</c:v>
                </c:pt>
                <c:pt idx="126">
                  <c:v>8.7598659629999993</c:v>
                </c:pt>
                <c:pt idx="127">
                  <c:v>8.7003376600000006</c:v>
                </c:pt>
                <c:pt idx="128">
                  <c:v>8.6365134999999995</c:v>
                </c:pt>
                <c:pt idx="129">
                  <c:v>8.5598017689999999</c:v>
                </c:pt>
                <c:pt idx="130">
                  <c:v>8.4787941819999997</c:v>
                </c:pt>
                <c:pt idx="131">
                  <c:v>8.3922633490000003</c:v>
                </c:pt>
                <c:pt idx="132">
                  <c:v>8.3008229660000001</c:v>
                </c:pt>
                <c:pt idx="133">
                  <c:v>8.2032456450000009</c:v>
                </c:pt>
                <c:pt idx="134">
                  <c:v>8.1007587720000007</c:v>
                </c:pt>
                <c:pt idx="135">
                  <c:v>7.9817021659999998</c:v>
                </c:pt>
                <c:pt idx="136">
                  <c:v>7.8571223149999998</c:v>
                </c:pt>
                <c:pt idx="137">
                  <c:v>7.7264055259999997</c:v>
                </c:pt>
                <c:pt idx="138">
                  <c:v>7.5907791859999998</c:v>
                </c:pt>
                <c:pt idx="139">
                  <c:v>7.450856989</c:v>
                </c:pt>
                <c:pt idx="140">
                  <c:v>7.2925239770000001</c:v>
                </c:pt>
                <c:pt idx="141">
                  <c:v>7.1298951070000003</c:v>
                </c:pt>
                <c:pt idx="142">
                  <c:v>6.963584075</c:v>
                </c:pt>
                <c:pt idx="143">
                  <c:v>6.7794759210000004</c:v>
                </c:pt>
                <c:pt idx="144">
                  <c:v>6.5922992980000004</c:v>
                </c:pt>
                <c:pt idx="145">
                  <c:v>6.3879392470000003</c:v>
                </c:pt>
                <c:pt idx="146">
                  <c:v>6.182351809</c:v>
                </c:pt>
                <c:pt idx="147">
                  <c:v>5.961422024</c:v>
                </c:pt>
                <c:pt idx="148">
                  <c:v>5.7263772810000004</c:v>
                </c:pt>
                <c:pt idx="149">
                  <c:v>5.4925599250000001</c:v>
                </c:pt>
                <c:pt idx="150">
                  <c:v>5.2470823869999998</c:v>
                </c:pt>
                <c:pt idx="151">
                  <c:v>4.9917857469999998</c:v>
                </c:pt>
                <c:pt idx="152">
                  <c:v>4.7291247800000002</c:v>
                </c:pt>
                <c:pt idx="153">
                  <c:v>4.4468256110000004</c:v>
                </c:pt>
                <c:pt idx="154">
                  <c:v>4.1632990540000003</c:v>
                </c:pt>
                <c:pt idx="155">
                  <c:v>3.8681123140000002</c:v>
                </c:pt>
                <c:pt idx="156">
                  <c:v>3.566788635</c:v>
                </c:pt>
                <c:pt idx="157">
                  <c:v>3.2519636919999999</c:v>
                </c:pt>
                <c:pt idx="158">
                  <c:v>2.9334565860000001</c:v>
                </c:pt>
                <c:pt idx="159">
                  <c:v>2.6081988470000002</c:v>
                </c:pt>
                <c:pt idx="160">
                  <c:v>2.2712809250000001</c:v>
                </c:pt>
                <c:pt idx="161">
                  <c:v>1.9319082279999999</c:v>
                </c:pt>
                <c:pt idx="162">
                  <c:v>1.588239674</c:v>
                </c:pt>
                <c:pt idx="163">
                  <c:v>1.237206794</c:v>
                </c:pt>
                <c:pt idx="164">
                  <c:v>0.89537932200000003</c:v>
                </c:pt>
                <c:pt idx="165">
                  <c:v>0.56643942000000003</c:v>
                </c:pt>
                <c:pt idx="166">
                  <c:v>0.30316475999999998</c:v>
                </c:pt>
                <c:pt idx="167">
                  <c:v>0.23197627400000001</c:v>
                </c:pt>
                <c:pt idx="168">
                  <c:v>0.22890780499999999</c:v>
                </c:pt>
                <c:pt idx="169">
                  <c:v>0.227066723</c:v>
                </c:pt>
                <c:pt idx="170">
                  <c:v>0.226453029</c:v>
                </c:pt>
                <c:pt idx="171">
                  <c:v>0.225225642</c:v>
                </c:pt>
                <c:pt idx="172">
                  <c:v>0.22461194800000001</c:v>
                </c:pt>
                <c:pt idx="173">
                  <c:v>0.22338456000000001</c:v>
                </c:pt>
                <c:pt idx="174">
                  <c:v>0.22215717200000001</c:v>
                </c:pt>
                <c:pt idx="175">
                  <c:v>0.22154347899999999</c:v>
                </c:pt>
                <c:pt idx="176">
                  <c:v>0.21970239699999999</c:v>
                </c:pt>
                <c:pt idx="177">
                  <c:v>0.21970239699999999</c:v>
                </c:pt>
                <c:pt idx="178">
                  <c:v>0.218475009</c:v>
                </c:pt>
                <c:pt idx="179">
                  <c:v>0.217861315</c:v>
                </c:pt>
                <c:pt idx="180">
                  <c:v>0.21602023400000001</c:v>
                </c:pt>
                <c:pt idx="181">
                  <c:v>0.21540654000000001</c:v>
                </c:pt>
                <c:pt idx="182">
                  <c:v>0.21479284600000001</c:v>
                </c:pt>
                <c:pt idx="183">
                  <c:v>0.21356545900000001</c:v>
                </c:pt>
                <c:pt idx="184">
                  <c:v>0.21295176499999999</c:v>
                </c:pt>
                <c:pt idx="185">
                  <c:v>0.21233807099999999</c:v>
                </c:pt>
                <c:pt idx="186">
                  <c:v>0.21111068299999999</c:v>
                </c:pt>
                <c:pt idx="187">
                  <c:v>0.210496989</c:v>
                </c:pt>
                <c:pt idx="188">
                  <c:v>0.208655908</c:v>
                </c:pt>
                <c:pt idx="189">
                  <c:v>0.208655908</c:v>
                </c:pt>
                <c:pt idx="190">
                  <c:v>0.20742852000000001</c:v>
                </c:pt>
                <c:pt idx="191">
                  <c:v>0.20620113200000001</c:v>
                </c:pt>
                <c:pt idx="192">
                  <c:v>0.20558743900000001</c:v>
                </c:pt>
                <c:pt idx="193">
                  <c:v>0.20497374500000001</c:v>
                </c:pt>
                <c:pt idx="194">
                  <c:v>0.20374635699999999</c:v>
                </c:pt>
                <c:pt idx="195">
                  <c:v>0.20251896899999999</c:v>
                </c:pt>
                <c:pt idx="196">
                  <c:v>0.20251896899999999</c:v>
                </c:pt>
                <c:pt idx="197">
                  <c:v>0.201905275</c:v>
                </c:pt>
                <c:pt idx="198">
                  <c:v>0.201291582</c:v>
                </c:pt>
                <c:pt idx="199">
                  <c:v>0.1994505</c:v>
                </c:pt>
                <c:pt idx="200">
                  <c:v>0.200064194</c:v>
                </c:pt>
                <c:pt idx="201">
                  <c:v>0.19822311200000001</c:v>
                </c:pt>
                <c:pt idx="202">
                  <c:v>0.19760941900000001</c:v>
                </c:pt>
                <c:pt idx="203">
                  <c:v>0.19760941900000001</c:v>
                </c:pt>
                <c:pt idx="204">
                  <c:v>0.19699572500000001</c:v>
                </c:pt>
                <c:pt idx="205">
                  <c:v>0.19638203100000001</c:v>
                </c:pt>
                <c:pt idx="206">
                  <c:v>0.19638203100000001</c:v>
                </c:pt>
                <c:pt idx="207">
                  <c:v>0.19576833699999999</c:v>
                </c:pt>
                <c:pt idx="208">
                  <c:v>0.19515464299999999</c:v>
                </c:pt>
                <c:pt idx="209">
                  <c:v>0.19515464299999999</c:v>
                </c:pt>
                <c:pt idx="210">
                  <c:v>0.19454094899999999</c:v>
                </c:pt>
                <c:pt idx="211">
                  <c:v>0.19392725499999999</c:v>
                </c:pt>
                <c:pt idx="212">
                  <c:v>0.19454094899999999</c:v>
                </c:pt>
                <c:pt idx="213">
                  <c:v>0.19331356199999999</c:v>
                </c:pt>
                <c:pt idx="214">
                  <c:v>0.19392725499999999</c:v>
                </c:pt>
                <c:pt idx="215">
                  <c:v>0.19392725499999999</c:v>
                </c:pt>
                <c:pt idx="216">
                  <c:v>0.19331356199999999</c:v>
                </c:pt>
                <c:pt idx="217">
                  <c:v>0.19331356199999999</c:v>
                </c:pt>
                <c:pt idx="218">
                  <c:v>0.19331356199999999</c:v>
                </c:pt>
                <c:pt idx="219">
                  <c:v>0.19331356199999999</c:v>
                </c:pt>
                <c:pt idx="220">
                  <c:v>0.192699868</c:v>
                </c:pt>
                <c:pt idx="221">
                  <c:v>0.192699868</c:v>
                </c:pt>
                <c:pt idx="222">
                  <c:v>0.192086174</c:v>
                </c:pt>
                <c:pt idx="223">
                  <c:v>0.192699868</c:v>
                </c:pt>
                <c:pt idx="224">
                  <c:v>0.192086174</c:v>
                </c:pt>
                <c:pt idx="225">
                  <c:v>0.19147248</c:v>
                </c:pt>
                <c:pt idx="226">
                  <c:v>0.19147248</c:v>
                </c:pt>
                <c:pt idx="227">
                  <c:v>0.190858786</c:v>
                </c:pt>
                <c:pt idx="228">
                  <c:v>0.19147248</c:v>
                </c:pt>
                <c:pt idx="229">
                  <c:v>0.190245092</c:v>
                </c:pt>
                <c:pt idx="230">
                  <c:v>0.190245092</c:v>
                </c:pt>
              </c:numCache>
            </c:numRef>
          </c:yVal>
          <c:smooth val="1"/>
          <c:extLst>
            <c:ext xmlns:c16="http://schemas.microsoft.com/office/drawing/2014/chart" uri="{C3380CC4-5D6E-409C-BE32-E72D297353CC}">
              <c16:uniqueId val="{00000025-9CBD-4194-A592-D60D92C5EA66}"/>
            </c:ext>
          </c:extLst>
        </c:ser>
        <c:ser>
          <c:idx val="38"/>
          <c:order val="38"/>
          <c:tx>
            <c:strRef>
              <c:f>'Curves (Outdoor)'!$BY$4:$BZ$4</c:f>
              <c:strCache>
                <c:ptCount val="1"/>
                <c:pt idx="0">
                  <c:v>4,3</c:v>
                </c:pt>
              </c:strCache>
            </c:strRef>
          </c:tx>
          <c:marker>
            <c:symbol val="none"/>
          </c:marker>
          <c:xVal>
            <c:numRef>
              <c:f>'Curves (Outdoor)'!$BZ$24:$BZ$261</c:f>
              <c:numCache>
                <c:formatCode>General</c:formatCode>
                <c:ptCount val="238"/>
                <c:pt idx="1">
                  <c:v>1.8772190000000001E-3</c:v>
                </c:pt>
                <c:pt idx="2">
                  <c:v>0.13140532699999999</c:v>
                </c:pt>
                <c:pt idx="3">
                  <c:v>0.26093343400000002</c:v>
                </c:pt>
                <c:pt idx="4">
                  <c:v>0.39046154199999999</c:v>
                </c:pt>
                <c:pt idx="5">
                  <c:v>0.52186686800000004</c:v>
                </c:pt>
                <c:pt idx="6">
                  <c:v>0.65139497599999996</c:v>
                </c:pt>
                <c:pt idx="7">
                  <c:v>0.78280030199999995</c:v>
                </c:pt>
                <c:pt idx="8">
                  <c:v>0.91232840999999998</c:v>
                </c:pt>
                <c:pt idx="9">
                  <c:v>1.0437337369999999</c:v>
                </c:pt>
                <c:pt idx="10">
                  <c:v>1.175139063</c:v>
                </c:pt>
                <c:pt idx="11">
                  <c:v>1.304667171</c:v>
                </c:pt>
                <c:pt idx="12">
                  <c:v>1.4360724970000001</c:v>
                </c:pt>
                <c:pt idx="13">
                  <c:v>1.567477824</c:v>
                </c:pt>
                <c:pt idx="14">
                  <c:v>1.6988831499999999</c:v>
                </c:pt>
                <c:pt idx="15">
                  <c:v>1.828411258</c:v>
                </c:pt>
                <c:pt idx="16">
                  <c:v>1.9598165839999999</c:v>
                </c:pt>
                <c:pt idx="17">
                  <c:v>2.0893446920000001</c:v>
                </c:pt>
                <c:pt idx="18">
                  <c:v>2.2207500179999999</c:v>
                </c:pt>
                <c:pt idx="19">
                  <c:v>2.3521553449999999</c:v>
                </c:pt>
                <c:pt idx="20">
                  <c:v>2.4835606719999999</c:v>
                </c:pt>
                <c:pt idx="21">
                  <c:v>2.6130887789999999</c:v>
                </c:pt>
                <c:pt idx="22">
                  <c:v>2.7444941059999999</c:v>
                </c:pt>
                <c:pt idx="23">
                  <c:v>2.8758994320000002</c:v>
                </c:pt>
                <c:pt idx="24">
                  <c:v>3.0073047590000002</c:v>
                </c:pt>
                <c:pt idx="25">
                  <c:v>3.138710085</c:v>
                </c:pt>
                <c:pt idx="26">
                  <c:v>3.2682381930000002</c:v>
                </c:pt>
                <c:pt idx="27">
                  <c:v>3.3996435190000001</c:v>
                </c:pt>
                <c:pt idx="28">
                  <c:v>3.531048846</c:v>
                </c:pt>
                <c:pt idx="29">
                  <c:v>3.6605769540000002</c:v>
                </c:pt>
                <c:pt idx="30">
                  <c:v>3.79198228</c:v>
                </c:pt>
                <c:pt idx="31">
                  <c:v>3.923387607</c:v>
                </c:pt>
                <c:pt idx="32">
                  <c:v>4.0547929329999999</c:v>
                </c:pt>
                <c:pt idx="33">
                  <c:v>4.1843210409999996</c:v>
                </c:pt>
                <c:pt idx="34">
                  <c:v>4.3157263669999999</c:v>
                </c:pt>
                <c:pt idx="35">
                  <c:v>4.4471316940000003</c:v>
                </c:pt>
                <c:pt idx="36">
                  <c:v>4.5785370199999997</c:v>
                </c:pt>
                <c:pt idx="37">
                  <c:v>4.7099423470000001</c:v>
                </c:pt>
                <c:pt idx="38">
                  <c:v>4.8394704539999998</c:v>
                </c:pt>
                <c:pt idx="39">
                  <c:v>4.9708757810000002</c:v>
                </c:pt>
                <c:pt idx="40">
                  <c:v>5.1022811079999997</c:v>
                </c:pt>
                <c:pt idx="41">
                  <c:v>5.2318092150000002</c:v>
                </c:pt>
                <c:pt idx="42">
                  <c:v>5.3632145419999997</c:v>
                </c:pt>
                <c:pt idx="43">
                  <c:v>5.494619868</c:v>
                </c:pt>
                <c:pt idx="44">
                  <c:v>5.6241479759999997</c:v>
                </c:pt>
                <c:pt idx="45">
                  <c:v>5.755553302</c:v>
                </c:pt>
                <c:pt idx="46">
                  <c:v>5.8869586290000004</c:v>
                </c:pt>
                <c:pt idx="47">
                  <c:v>6.0183639549999999</c:v>
                </c:pt>
                <c:pt idx="48">
                  <c:v>6.1478920629999996</c:v>
                </c:pt>
                <c:pt idx="49">
                  <c:v>6.27929739</c:v>
                </c:pt>
                <c:pt idx="50">
                  <c:v>6.4088254969999996</c:v>
                </c:pt>
                <c:pt idx="51">
                  <c:v>6.540230824</c:v>
                </c:pt>
                <c:pt idx="52">
                  <c:v>6.6716361500000003</c:v>
                </c:pt>
                <c:pt idx="53">
                  <c:v>6.801164258</c:v>
                </c:pt>
                <c:pt idx="54">
                  <c:v>6.9325695840000003</c:v>
                </c:pt>
                <c:pt idx="55">
                  <c:v>7.0639749109999999</c:v>
                </c:pt>
                <c:pt idx="56">
                  <c:v>7.1935030180000004</c:v>
                </c:pt>
                <c:pt idx="57">
                  <c:v>7.3249083449999999</c:v>
                </c:pt>
                <c:pt idx="58">
                  <c:v>7.4563136720000003</c:v>
                </c:pt>
                <c:pt idx="59">
                  <c:v>7.5877189979999997</c:v>
                </c:pt>
                <c:pt idx="60">
                  <c:v>7.7172471060000003</c:v>
                </c:pt>
                <c:pt idx="61">
                  <c:v>7.8486524319999997</c:v>
                </c:pt>
                <c:pt idx="62">
                  <c:v>7.9800577590000001</c:v>
                </c:pt>
                <c:pt idx="63">
                  <c:v>8.1095858659999998</c:v>
                </c:pt>
                <c:pt idx="64">
                  <c:v>8.2409911929999993</c:v>
                </c:pt>
                <c:pt idx="65">
                  <c:v>8.3723965190000005</c:v>
                </c:pt>
                <c:pt idx="66">
                  <c:v>8.5019246269999993</c:v>
                </c:pt>
                <c:pt idx="67">
                  <c:v>8.6333299540000006</c:v>
                </c:pt>
                <c:pt idx="68">
                  <c:v>8.76473528</c:v>
                </c:pt>
                <c:pt idx="69">
                  <c:v>8.8961406069999995</c:v>
                </c:pt>
                <c:pt idx="70">
                  <c:v>9.025668714</c:v>
                </c:pt>
                <c:pt idx="71">
                  <c:v>9.1570740409999996</c:v>
                </c:pt>
                <c:pt idx="72">
                  <c:v>9.2884793670000008</c:v>
                </c:pt>
                <c:pt idx="73">
                  <c:v>9.4180074749999996</c:v>
                </c:pt>
                <c:pt idx="74">
                  <c:v>9.5494128010000008</c:v>
                </c:pt>
                <c:pt idx="75">
                  <c:v>9.6789409089999996</c:v>
                </c:pt>
                <c:pt idx="76">
                  <c:v>9.8103462360000009</c:v>
                </c:pt>
                <c:pt idx="77">
                  <c:v>9.9398743429999996</c:v>
                </c:pt>
                <c:pt idx="78">
                  <c:v>10.071279669999999</c:v>
                </c:pt>
                <c:pt idx="79">
                  <c:v>10.20080778</c:v>
                </c:pt>
                <c:pt idx="80">
                  <c:v>10.332213100000001</c:v>
                </c:pt>
                <c:pt idx="81">
                  <c:v>10.46174121</c:v>
                </c:pt>
                <c:pt idx="82">
                  <c:v>10.593146539999999</c:v>
                </c:pt>
                <c:pt idx="83">
                  <c:v>10.72267465</c:v>
                </c:pt>
                <c:pt idx="84">
                  <c:v>10.854079970000001</c:v>
                </c:pt>
                <c:pt idx="85">
                  <c:v>10.985485300000001</c:v>
                </c:pt>
                <c:pt idx="86">
                  <c:v>11.11501341</c:v>
                </c:pt>
                <c:pt idx="87">
                  <c:v>11.24641873</c:v>
                </c:pt>
                <c:pt idx="88">
                  <c:v>11.375946839999999</c:v>
                </c:pt>
                <c:pt idx="89">
                  <c:v>11.507352170000001</c:v>
                </c:pt>
                <c:pt idx="90">
                  <c:v>11.63875749</c:v>
                </c:pt>
                <c:pt idx="91">
                  <c:v>11.7682856</c:v>
                </c:pt>
                <c:pt idx="92">
                  <c:v>11.89969093</c:v>
                </c:pt>
                <c:pt idx="93">
                  <c:v>12.029219039999999</c:v>
                </c:pt>
                <c:pt idx="94">
                  <c:v>12.158747139999999</c:v>
                </c:pt>
                <c:pt idx="95">
                  <c:v>12.28827525</c:v>
                </c:pt>
                <c:pt idx="96">
                  <c:v>12.41968058</c:v>
                </c:pt>
                <c:pt idx="97">
                  <c:v>12.54920868</c:v>
                </c:pt>
                <c:pt idx="98">
                  <c:v>12.67873679</c:v>
                </c:pt>
                <c:pt idx="99">
                  <c:v>12.81014212</c:v>
                </c:pt>
                <c:pt idx="100">
                  <c:v>12.939670230000001</c:v>
                </c:pt>
                <c:pt idx="101">
                  <c:v>13.069198330000001</c:v>
                </c:pt>
                <c:pt idx="102">
                  <c:v>13.200603660000001</c:v>
                </c:pt>
                <c:pt idx="103">
                  <c:v>13.330131769999999</c:v>
                </c:pt>
                <c:pt idx="104">
                  <c:v>13.45965988</c:v>
                </c:pt>
                <c:pt idx="105">
                  <c:v>13.58918798</c:v>
                </c:pt>
                <c:pt idx="106">
                  <c:v>13.718716089999999</c:v>
                </c:pt>
                <c:pt idx="107">
                  <c:v>13.8482442</c:v>
                </c:pt>
                <c:pt idx="108">
                  <c:v>13.992790060000001</c:v>
                </c:pt>
                <c:pt idx="109">
                  <c:v>14.122318160000001</c:v>
                </c:pt>
                <c:pt idx="110">
                  <c:v>14.26686402</c:v>
                </c:pt>
                <c:pt idx="111">
                  <c:v>14.40953266</c:v>
                </c:pt>
                <c:pt idx="112">
                  <c:v>14.539060770000001</c:v>
                </c:pt>
                <c:pt idx="113">
                  <c:v>14.681729410000001</c:v>
                </c:pt>
                <c:pt idx="114">
                  <c:v>14.82627527</c:v>
                </c:pt>
                <c:pt idx="115">
                  <c:v>14.967066689999999</c:v>
                </c:pt>
                <c:pt idx="116">
                  <c:v>15.109735329999999</c:v>
                </c:pt>
                <c:pt idx="117">
                  <c:v>15.250526750000001</c:v>
                </c:pt>
                <c:pt idx="118">
                  <c:v>15.391318180000001</c:v>
                </c:pt>
                <c:pt idx="119">
                  <c:v>15.530232379999999</c:v>
                </c:pt>
                <c:pt idx="120">
                  <c:v>15.66914658</c:v>
                </c:pt>
                <c:pt idx="121">
                  <c:v>15.80806078</c:v>
                </c:pt>
                <c:pt idx="122">
                  <c:v>15.94509777</c:v>
                </c:pt>
                <c:pt idx="123">
                  <c:v>16.080257530000001</c:v>
                </c:pt>
                <c:pt idx="124">
                  <c:v>16.215417290000001</c:v>
                </c:pt>
                <c:pt idx="125">
                  <c:v>16.348699839999998</c:v>
                </c:pt>
                <c:pt idx="126">
                  <c:v>16.480105170000002</c:v>
                </c:pt>
                <c:pt idx="127">
                  <c:v>16.611510490000001</c:v>
                </c:pt>
                <c:pt idx="128">
                  <c:v>16.7410386</c:v>
                </c:pt>
                <c:pt idx="129">
                  <c:v>16.881830019999999</c:v>
                </c:pt>
                <c:pt idx="130">
                  <c:v>17.020744220000001</c:v>
                </c:pt>
                <c:pt idx="131">
                  <c:v>17.15965843</c:v>
                </c:pt>
                <c:pt idx="132">
                  <c:v>17.294818190000001</c:v>
                </c:pt>
                <c:pt idx="133">
                  <c:v>17.426223520000001</c:v>
                </c:pt>
                <c:pt idx="134">
                  <c:v>17.55575163</c:v>
                </c:pt>
                <c:pt idx="135">
                  <c:v>17.685279730000001</c:v>
                </c:pt>
                <c:pt idx="136">
                  <c:v>17.824193940000001</c:v>
                </c:pt>
                <c:pt idx="137">
                  <c:v>17.959353700000001</c:v>
                </c:pt>
                <c:pt idx="138">
                  <c:v>18.090759030000001</c:v>
                </c:pt>
                <c:pt idx="139">
                  <c:v>18.220287129999999</c:v>
                </c:pt>
                <c:pt idx="140">
                  <c:v>18.357324120000001</c:v>
                </c:pt>
                <c:pt idx="141">
                  <c:v>18.490606660000001</c:v>
                </c:pt>
                <c:pt idx="142">
                  <c:v>18.62013477</c:v>
                </c:pt>
                <c:pt idx="143">
                  <c:v>18.75529453</c:v>
                </c:pt>
                <c:pt idx="144">
                  <c:v>18.88669986</c:v>
                </c:pt>
                <c:pt idx="145">
                  <c:v>19.021859630000002</c:v>
                </c:pt>
                <c:pt idx="146">
                  <c:v>19.153264950000001</c:v>
                </c:pt>
                <c:pt idx="147">
                  <c:v>19.286547500000001</c:v>
                </c:pt>
                <c:pt idx="148">
                  <c:v>19.423584479999999</c:v>
                </c:pt>
                <c:pt idx="149">
                  <c:v>19.553112590000001</c:v>
                </c:pt>
                <c:pt idx="150">
                  <c:v>19.6826407</c:v>
                </c:pt>
                <c:pt idx="151">
                  <c:v>19.814046019999999</c:v>
                </c:pt>
                <c:pt idx="152">
                  <c:v>19.943574129999998</c:v>
                </c:pt>
                <c:pt idx="153">
                  <c:v>20.073102240000001</c:v>
                </c:pt>
                <c:pt idx="154">
                  <c:v>20.20263035</c:v>
                </c:pt>
                <c:pt idx="155">
                  <c:v>20.335912889999999</c:v>
                </c:pt>
                <c:pt idx="156">
                  <c:v>20.465440999999998</c:v>
                </c:pt>
                <c:pt idx="157">
                  <c:v>20.594969110000001</c:v>
                </c:pt>
                <c:pt idx="158">
                  <c:v>20.724497209999999</c:v>
                </c:pt>
                <c:pt idx="159">
                  <c:v>20.855902539999999</c:v>
                </c:pt>
                <c:pt idx="160">
                  <c:v>20.985430650000001</c:v>
                </c:pt>
                <c:pt idx="161">
                  <c:v>21.11495876</c:v>
                </c:pt>
                <c:pt idx="162">
                  <c:v>21.244486859999999</c:v>
                </c:pt>
                <c:pt idx="163">
                  <c:v>21.374014970000001</c:v>
                </c:pt>
                <c:pt idx="164">
                  <c:v>21.50354308</c:v>
                </c:pt>
                <c:pt idx="165">
                  <c:v>21.633071189999999</c:v>
                </c:pt>
                <c:pt idx="166">
                  <c:v>21.762599290000001</c:v>
                </c:pt>
                <c:pt idx="167">
                  <c:v>21.8921274</c:v>
                </c:pt>
                <c:pt idx="168">
                  <c:v>22.021655509999999</c:v>
                </c:pt>
                <c:pt idx="169">
                  <c:v>22.151183620000001</c:v>
                </c:pt>
                <c:pt idx="170">
                  <c:v>22.280711719999999</c:v>
                </c:pt>
                <c:pt idx="171">
                  <c:v>22.410239829999998</c:v>
                </c:pt>
                <c:pt idx="172">
                  <c:v>22.539767940000001</c:v>
                </c:pt>
                <c:pt idx="173">
                  <c:v>22.66929605</c:v>
                </c:pt>
                <c:pt idx="174">
                  <c:v>22.798824150000002</c:v>
                </c:pt>
                <c:pt idx="175">
                  <c:v>22.92835226</c:v>
                </c:pt>
                <c:pt idx="176">
                  <c:v>23.057880369999999</c:v>
                </c:pt>
                <c:pt idx="177">
                  <c:v>23.187408479999998</c:v>
                </c:pt>
                <c:pt idx="178">
                  <c:v>23.31693658</c:v>
                </c:pt>
                <c:pt idx="179">
                  <c:v>23.446464689999999</c:v>
                </c:pt>
                <c:pt idx="180">
                  <c:v>23.575992800000002</c:v>
                </c:pt>
                <c:pt idx="181">
                  <c:v>23.705520910000001</c:v>
                </c:pt>
                <c:pt idx="182">
                  <c:v>23.83504902</c:v>
                </c:pt>
                <c:pt idx="183">
                  <c:v>23.964577120000001</c:v>
                </c:pt>
                <c:pt idx="184">
                  <c:v>24.09410523</c:v>
                </c:pt>
                <c:pt idx="185">
                  <c:v>24.223633339999999</c:v>
                </c:pt>
                <c:pt idx="186">
                  <c:v>24.353161450000002</c:v>
                </c:pt>
                <c:pt idx="187">
                  <c:v>24.48268955</c:v>
                </c:pt>
                <c:pt idx="188">
                  <c:v>24.612217659999999</c:v>
                </c:pt>
                <c:pt idx="189">
                  <c:v>24.741745770000001</c:v>
                </c:pt>
                <c:pt idx="190">
                  <c:v>24.87127388</c:v>
                </c:pt>
                <c:pt idx="191">
                  <c:v>25.000801979999999</c:v>
                </c:pt>
                <c:pt idx="192">
                  <c:v>25.130330090000001</c:v>
                </c:pt>
                <c:pt idx="193">
                  <c:v>25.2598582</c:v>
                </c:pt>
                <c:pt idx="194">
                  <c:v>25.389386309999999</c:v>
                </c:pt>
                <c:pt idx="195">
                  <c:v>25.518914410000001</c:v>
                </c:pt>
                <c:pt idx="196">
                  <c:v>25.64844252</c:v>
                </c:pt>
                <c:pt idx="197">
                  <c:v>25.777970629999999</c:v>
                </c:pt>
                <c:pt idx="198">
                  <c:v>25.907498740000001</c:v>
                </c:pt>
                <c:pt idx="199">
                  <c:v>26.037026839999999</c:v>
                </c:pt>
                <c:pt idx="200">
                  <c:v>26.166554949999998</c:v>
                </c:pt>
                <c:pt idx="201">
                  <c:v>26.296083060000001</c:v>
                </c:pt>
                <c:pt idx="202">
                  <c:v>26.42561117</c:v>
                </c:pt>
                <c:pt idx="203">
                  <c:v>26.555139270000002</c:v>
                </c:pt>
                <c:pt idx="204">
                  <c:v>26.68466738</c:v>
                </c:pt>
                <c:pt idx="205">
                  <c:v>26.814195489999999</c:v>
                </c:pt>
                <c:pt idx="206">
                  <c:v>26.943723599999998</c:v>
                </c:pt>
                <c:pt idx="207">
                  <c:v>27.0732517</c:v>
                </c:pt>
                <c:pt idx="208">
                  <c:v>27.202779809999999</c:v>
                </c:pt>
                <c:pt idx="209">
                  <c:v>27.332307920000002</c:v>
                </c:pt>
                <c:pt idx="210">
                  <c:v>27.461836030000001</c:v>
                </c:pt>
                <c:pt idx="211">
                  <c:v>27.59136414</c:v>
                </c:pt>
                <c:pt idx="212">
                  <c:v>27.720892240000001</c:v>
                </c:pt>
                <c:pt idx="213">
                  <c:v>27.85042035</c:v>
                </c:pt>
                <c:pt idx="214">
                  <c:v>27.979948459999999</c:v>
                </c:pt>
                <c:pt idx="215">
                  <c:v>28.109476570000002</c:v>
                </c:pt>
                <c:pt idx="216">
                  <c:v>28.23900467</c:v>
                </c:pt>
                <c:pt idx="217">
                  <c:v>28.368532779999999</c:v>
                </c:pt>
                <c:pt idx="218">
                  <c:v>28.498060890000001</c:v>
                </c:pt>
                <c:pt idx="219">
                  <c:v>28.627589</c:v>
                </c:pt>
                <c:pt idx="220">
                  <c:v>28.757117099999999</c:v>
                </c:pt>
                <c:pt idx="221">
                  <c:v>28.886645210000001</c:v>
                </c:pt>
                <c:pt idx="222">
                  <c:v>29.01617332</c:v>
                </c:pt>
                <c:pt idx="223">
                  <c:v>29.145701429999999</c:v>
                </c:pt>
                <c:pt idx="224">
                  <c:v>29.275229530000001</c:v>
                </c:pt>
                <c:pt idx="225">
                  <c:v>29.40475764</c:v>
                </c:pt>
                <c:pt idx="226">
                  <c:v>29.534285749999999</c:v>
                </c:pt>
                <c:pt idx="227">
                  <c:v>29.663813860000001</c:v>
                </c:pt>
                <c:pt idx="228">
                  <c:v>29.793341959999999</c:v>
                </c:pt>
                <c:pt idx="229">
                  <c:v>29.922870069999998</c:v>
                </c:pt>
                <c:pt idx="230">
                  <c:v>30.052398180000001</c:v>
                </c:pt>
              </c:numCache>
            </c:numRef>
          </c:xVal>
          <c:yVal>
            <c:numRef>
              <c:f>'Curves (Outdoor)'!$BY$24:$BY$261</c:f>
              <c:numCache>
                <c:formatCode>General</c:formatCode>
                <c:ptCount val="238"/>
                <c:pt idx="1">
                  <c:v>9.3760145850000001</c:v>
                </c:pt>
                <c:pt idx="2">
                  <c:v>9.375400891</c:v>
                </c:pt>
                <c:pt idx="3">
                  <c:v>9.3747871969999998</c:v>
                </c:pt>
                <c:pt idx="4">
                  <c:v>9.3741735039999998</c:v>
                </c:pt>
                <c:pt idx="5">
                  <c:v>9.3741735039999998</c:v>
                </c:pt>
                <c:pt idx="6">
                  <c:v>9.3741735039999998</c:v>
                </c:pt>
                <c:pt idx="7">
                  <c:v>9.3735598099999997</c:v>
                </c:pt>
                <c:pt idx="8">
                  <c:v>9.3735598099999997</c:v>
                </c:pt>
                <c:pt idx="9">
                  <c:v>9.3723324219999995</c:v>
                </c:pt>
                <c:pt idx="10">
                  <c:v>9.3723324219999995</c:v>
                </c:pt>
                <c:pt idx="11">
                  <c:v>9.3717187279999994</c:v>
                </c:pt>
                <c:pt idx="12">
                  <c:v>9.3711050339999993</c:v>
                </c:pt>
                <c:pt idx="13">
                  <c:v>9.3711050339999993</c:v>
                </c:pt>
                <c:pt idx="14">
                  <c:v>9.3704913409999993</c:v>
                </c:pt>
                <c:pt idx="15">
                  <c:v>9.3704913409999993</c:v>
                </c:pt>
                <c:pt idx="16">
                  <c:v>9.3698776469999991</c:v>
                </c:pt>
                <c:pt idx="17">
                  <c:v>9.3686502590000007</c:v>
                </c:pt>
                <c:pt idx="18">
                  <c:v>9.3680365650000006</c:v>
                </c:pt>
                <c:pt idx="19">
                  <c:v>9.3680365650000006</c:v>
                </c:pt>
                <c:pt idx="20">
                  <c:v>9.3674228710000005</c:v>
                </c:pt>
                <c:pt idx="21">
                  <c:v>9.3668091770000004</c:v>
                </c:pt>
                <c:pt idx="22">
                  <c:v>9.3661954840000003</c:v>
                </c:pt>
                <c:pt idx="23">
                  <c:v>9.3649680960000001</c:v>
                </c:pt>
                <c:pt idx="24">
                  <c:v>9.3637407079999999</c:v>
                </c:pt>
                <c:pt idx="25">
                  <c:v>9.3631270139999998</c:v>
                </c:pt>
                <c:pt idx="26">
                  <c:v>9.3625133209999998</c:v>
                </c:pt>
                <c:pt idx="27">
                  <c:v>9.3618996269999997</c:v>
                </c:pt>
                <c:pt idx="28">
                  <c:v>9.3612859329999996</c:v>
                </c:pt>
                <c:pt idx="29">
                  <c:v>9.3600585449999993</c:v>
                </c:pt>
                <c:pt idx="30">
                  <c:v>9.3594448509999992</c:v>
                </c:pt>
                <c:pt idx="31">
                  <c:v>9.3582174640000009</c:v>
                </c:pt>
                <c:pt idx="32">
                  <c:v>9.3576037700000008</c:v>
                </c:pt>
                <c:pt idx="33">
                  <c:v>9.3563763820000005</c:v>
                </c:pt>
                <c:pt idx="34">
                  <c:v>9.3557626880000004</c:v>
                </c:pt>
                <c:pt idx="35">
                  <c:v>9.3545353010000003</c:v>
                </c:pt>
                <c:pt idx="36">
                  <c:v>9.3533079130000001</c:v>
                </c:pt>
                <c:pt idx="37">
                  <c:v>9.3520805249999999</c:v>
                </c:pt>
                <c:pt idx="38">
                  <c:v>9.3508531369999996</c:v>
                </c:pt>
                <c:pt idx="39">
                  <c:v>9.3496257499999995</c:v>
                </c:pt>
                <c:pt idx="40">
                  <c:v>9.3477846679999992</c:v>
                </c:pt>
                <c:pt idx="41">
                  <c:v>9.3465572810000008</c:v>
                </c:pt>
                <c:pt idx="42">
                  <c:v>9.3447161990000005</c:v>
                </c:pt>
                <c:pt idx="43">
                  <c:v>9.3434888110000003</c:v>
                </c:pt>
                <c:pt idx="44">
                  <c:v>9.3410340359999999</c:v>
                </c:pt>
                <c:pt idx="45">
                  <c:v>9.3398066479999997</c:v>
                </c:pt>
                <c:pt idx="46">
                  <c:v>9.3379655669999995</c:v>
                </c:pt>
                <c:pt idx="47">
                  <c:v>9.3367381789999992</c:v>
                </c:pt>
                <c:pt idx="48">
                  <c:v>9.3355107910000008</c:v>
                </c:pt>
                <c:pt idx="49">
                  <c:v>9.3342834040000007</c:v>
                </c:pt>
                <c:pt idx="50">
                  <c:v>9.3336697100000006</c:v>
                </c:pt>
                <c:pt idx="51">
                  <c:v>9.3324423220000003</c:v>
                </c:pt>
                <c:pt idx="52">
                  <c:v>9.3318286280000002</c:v>
                </c:pt>
                <c:pt idx="53">
                  <c:v>9.3312149340000001</c:v>
                </c:pt>
                <c:pt idx="54">
                  <c:v>9.3306012410000001</c:v>
                </c:pt>
                <c:pt idx="55">
                  <c:v>9.329987547</c:v>
                </c:pt>
                <c:pt idx="56">
                  <c:v>9.329987547</c:v>
                </c:pt>
                <c:pt idx="57">
                  <c:v>9.3293738529999999</c:v>
                </c:pt>
                <c:pt idx="58">
                  <c:v>9.3287601589999998</c:v>
                </c:pt>
                <c:pt idx="59">
                  <c:v>9.3281464649999997</c:v>
                </c:pt>
                <c:pt idx="60">
                  <c:v>9.3275327709999996</c:v>
                </c:pt>
                <c:pt idx="61">
                  <c:v>9.3275327709999996</c:v>
                </c:pt>
                <c:pt idx="62">
                  <c:v>9.3269190769999994</c:v>
                </c:pt>
                <c:pt idx="63">
                  <c:v>9.3269190769999994</c:v>
                </c:pt>
                <c:pt idx="64">
                  <c:v>9.3263053839999994</c:v>
                </c:pt>
                <c:pt idx="65">
                  <c:v>9.3256916899999993</c:v>
                </c:pt>
                <c:pt idx="66">
                  <c:v>9.3250779959999992</c:v>
                </c:pt>
                <c:pt idx="67">
                  <c:v>9.3250779959999992</c:v>
                </c:pt>
                <c:pt idx="68">
                  <c:v>9.3244643020000009</c:v>
                </c:pt>
                <c:pt idx="69">
                  <c:v>9.3238506080000008</c:v>
                </c:pt>
                <c:pt idx="70">
                  <c:v>9.3238506080000008</c:v>
                </c:pt>
                <c:pt idx="71">
                  <c:v>9.3232369140000007</c:v>
                </c:pt>
                <c:pt idx="72">
                  <c:v>9.3226232210000006</c:v>
                </c:pt>
                <c:pt idx="73">
                  <c:v>9.3220095270000005</c:v>
                </c:pt>
                <c:pt idx="74">
                  <c:v>9.3213958330000004</c:v>
                </c:pt>
                <c:pt idx="75">
                  <c:v>9.3207821390000003</c:v>
                </c:pt>
                <c:pt idx="76">
                  <c:v>9.3207821390000003</c:v>
                </c:pt>
                <c:pt idx="77">
                  <c:v>9.3201684450000002</c:v>
                </c:pt>
                <c:pt idx="78">
                  <c:v>9.3201684450000002</c:v>
                </c:pt>
                <c:pt idx="79">
                  <c:v>9.3195547510000001</c:v>
                </c:pt>
                <c:pt idx="80">
                  <c:v>9.3183273639999999</c:v>
                </c:pt>
                <c:pt idx="81">
                  <c:v>9.3177136699999998</c:v>
                </c:pt>
                <c:pt idx="82">
                  <c:v>9.3170999759999997</c:v>
                </c:pt>
                <c:pt idx="83">
                  <c:v>9.3164862819999996</c:v>
                </c:pt>
                <c:pt idx="84">
                  <c:v>9.3158725879999995</c:v>
                </c:pt>
                <c:pt idx="85">
                  <c:v>9.3152588939999994</c:v>
                </c:pt>
                <c:pt idx="86">
                  <c:v>9.3146452009999994</c:v>
                </c:pt>
                <c:pt idx="87">
                  <c:v>9.3134178129999992</c:v>
                </c:pt>
                <c:pt idx="88">
                  <c:v>9.3128041190000008</c:v>
                </c:pt>
                <c:pt idx="89">
                  <c:v>9.3121904250000007</c:v>
                </c:pt>
                <c:pt idx="90">
                  <c:v>9.3115767310000006</c:v>
                </c:pt>
                <c:pt idx="91">
                  <c:v>9.3103493440000005</c:v>
                </c:pt>
                <c:pt idx="92">
                  <c:v>9.3097356500000004</c:v>
                </c:pt>
                <c:pt idx="93">
                  <c:v>9.3091219560000003</c:v>
                </c:pt>
                <c:pt idx="94">
                  <c:v>9.307894568</c:v>
                </c:pt>
                <c:pt idx="95">
                  <c:v>9.3066671799999998</c:v>
                </c:pt>
                <c:pt idx="96">
                  <c:v>9.3054397929999997</c:v>
                </c:pt>
                <c:pt idx="97">
                  <c:v>9.3042124049999995</c:v>
                </c:pt>
                <c:pt idx="98">
                  <c:v>9.3029850169999992</c:v>
                </c:pt>
                <c:pt idx="99">
                  <c:v>9.3017576300000009</c:v>
                </c:pt>
                <c:pt idx="100">
                  <c:v>9.2999165480000006</c:v>
                </c:pt>
                <c:pt idx="101">
                  <c:v>9.2974617730000002</c:v>
                </c:pt>
                <c:pt idx="102">
                  <c:v>9.2950069969999998</c:v>
                </c:pt>
                <c:pt idx="103">
                  <c:v>9.2925522219999994</c:v>
                </c:pt>
                <c:pt idx="104">
                  <c:v>9.2894837530000007</c:v>
                </c:pt>
                <c:pt idx="105">
                  <c:v>9.2864152840000003</c:v>
                </c:pt>
                <c:pt idx="106">
                  <c:v>9.2821194269999996</c:v>
                </c:pt>
                <c:pt idx="107">
                  <c:v>9.2759824880000004</c:v>
                </c:pt>
                <c:pt idx="108">
                  <c:v>9.2680044680000009</c:v>
                </c:pt>
                <c:pt idx="109">
                  <c:v>9.2594127539999995</c:v>
                </c:pt>
                <c:pt idx="110">
                  <c:v>9.2483662649999996</c:v>
                </c:pt>
                <c:pt idx="111">
                  <c:v>9.2360923879999994</c:v>
                </c:pt>
                <c:pt idx="112">
                  <c:v>9.2225911239999991</c:v>
                </c:pt>
                <c:pt idx="113">
                  <c:v>9.2060213900000001</c:v>
                </c:pt>
                <c:pt idx="114">
                  <c:v>9.1869968800000006</c:v>
                </c:pt>
                <c:pt idx="115">
                  <c:v>9.1661312899999992</c:v>
                </c:pt>
                <c:pt idx="116">
                  <c:v>9.1434246170000009</c:v>
                </c:pt>
                <c:pt idx="117">
                  <c:v>9.1182631700000005</c:v>
                </c:pt>
                <c:pt idx="118">
                  <c:v>9.0906469469999998</c:v>
                </c:pt>
                <c:pt idx="119">
                  <c:v>9.0593485600000001</c:v>
                </c:pt>
                <c:pt idx="120">
                  <c:v>9.0262090930000003</c:v>
                </c:pt>
                <c:pt idx="121">
                  <c:v>8.9893874619999998</c:v>
                </c:pt>
                <c:pt idx="122">
                  <c:v>8.9494973620000007</c:v>
                </c:pt>
                <c:pt idx="123">
                  <c:v>8.9059250989999992</c:v>
                </c:pt>
                <c:pt idx="124">
                  <c:v>8.8586706730000007</c:v>
                </c:pt>
                <c:pt idx="125">
                  <c:v>8.8071203899999997</c:v>
                </c:pt>
                <c:pt idx="126">
                  <c:v>8.7525016369999999</c:v>
                </c:pt>
                <c:pt idx="127">
                  <c:v>8.6929733339999995</c:v>
                </c:pt>
                <c:pt idx="128">
                  <c:v>8.6297628680000003</c:v>
                </c:pt>
                <c:pt idx="129">
                  <c:v>8.5548922189999992</c:v>
                </c:pt>
                <c:pt idx="130">
                  <c:v>8.4744983250000008</c:v>
                </c:pt>
                <c:pt idx="131">
                  <c:v>8.3885811859999997</c:v>
                </c:pt>
                <c:pt idx="132">
                  <c:v>8.2971408029999996</c:v>
                </c:pt>
                <c:pt idx="133">
                  <c:v>8.2001771750000003</c:v>
                </c:pt>
                <c:pt idx="134">
                  <c:v>8.0983039970000004</c:v>
                </c:pt>
                <c:pt idx="135">
                  <c:v>7.9915212679999996</c:v>
                </c:pt>
                <c:pt idx="136">
                  <c:v>7.8681688049999998</c:v>
                </c:pt>
                <c:pt idx="137">
                  <c:v>7.739293097</c:v>
                </c:pt>
                <c:pt idx="138">
                  <c:v>7.6048941440000002</c:v>
                </c:pt>
                <c:pt idx="139">
                  <c:v>7.4655856409999997</c:v>
                </c:pt>
                <c:pt idx="140">
                  <c:v>7.309093711</c:v>
                </c:pt>
                <c:pt idx="141">
                  <c:v>7.1476922289999996</c:v>
                </c:pt>
                <c:pt idx="142">
                  <c:v>6.9819948900000002</c:v>
                </c:pt>
                <c:pt idx="143">
                  <c:v>6.7991141239999999</c:v>
                </c:pt>
                <c:pt idx="144">
                  <c:v>6.612551195</c:v>
                </c:pt>
                <c:pt idx="145">
                  <c:v>6.4094185320000001</c:v>
                </c:pt>
                <c:pt idx="146">
                  <c:v>6.2044447869999999</c:v>
                </c:pt>
                <c:pt idx="147">
                  <c:v>5.9835150019999999</c:v>
                </c:pt>
                <c:pt idx="148">
                  <c:v>5.7484702590000003</c:v>
                </c:pt>
                <c:pt idx="149">
                  <c:v>5.5152665980000002</c:v>
                </c:pt>
                <c:pt idx="150">
                  <c:v>5.2697890589999998</c:v>
                </c:pt>
                <c:pt idx="151">
                  <c:v>5.0138787249999996</c:v>
                </c:pt>
                <c:pt idx="152">
                  <c:v>4.7506040650000001</c:v>
                </c:pt>
                <c:pt idx="153">
                  <c:v>4.4818061599999997</c:v>
                </c:pt>
                <c:pt idx="154">
                  <c:v>4.1964385220000002</c:v>
                </c:pt>
                <c:pt idx="155">
                  <c:v>3.8994106999999998</c:v>
                </c:pt>
                <c:pt idx="156">
                  <c:v>3.5962459400000002</c:v>
                </c:pt>
                <c:pt idx="157">
                  <c:v>3.2906264040000002</c:v>
                </c:pt>
                <c:pt idx="158">
                  <c:v>2.9770288489999999</c:v>
                </c:pt>
                <c:pt idx="159">
                  <c:v>2.6474752530000001</c:v>
                </c:pt>
                <c:pt idx="160">
                  <c:v>2.3136258010000001</c:v>
                </c:pt>
                <c:pt idx="161">
                  <c:v>1.9748667980000001</c:v>
                </c:pt>
                <c:pt idx="162">
                  <c:v>1.6299708559999999</c:v>
                </c:pt>
                <c:pt idx="163">
                  <c:v>1.2746421189999999</c:v>
                </c:pt>
                <c:pt idx="164">
                  <c:v>0.94017897299999997</c:v>
                </c:pt>
                <c:pt idx="165">
                  <c:v>0.60387474500000005</c:v>
                </c:pt>
                <c:pt idx="166">
                  <c:v>0.32648512600000001</c:v>
                </c:pt>
                <c:pt idx="167">
                  <c:v>0.23136258000000001</c:v>
                </c:pt>
                <c:pt idx="168">
                  <c:v>0.22829411099999999</c:v>
                </c:pt>
                <c:pt idx="169">
                  <c:v>0.227066723</c:v>
                </c:pt>
                <c:pt idx="170">
                  <c:v>0.225839335</c:v>
                </c:pt>
                <c:pt idx="171">
                  <c:v>0.22461194800000001</c:v>
                </c:pt>
                <c:pt idx="172">
                  <c:v>0.22399825400000001</c:v>
                </c:pt>
                <c:pt idx="173">
                  <c:v>0.22338456000000001</c:v>
                </c:pt>
                <c:pt idx="174">
                  <c:v>0.22277086600000001</c:v>
                </c:pt>
                <c:pt idx="175">
                  <c:v>0.22154347899999999</c:v>
                </c:pt>
                <c:pt idx="176">
                  <c:v>0.22031609099999999</c:v>
                </c:pt>
                <c:pt idx="177">
                  <c:v>0.21970239699999999</c:v>
                </c:pt>
                <c:pt idx="178">
                  <c:v>0.219088703</c:v>
                </c:pt>
                <c:pt idx="179">
                  <c:v>0.218475009</c:v>
                </c:pt>
                <c:pt idx="180">
                  <c:v>0.217247622</c:v>
                </c:pt>
                <c:pt idx="181">
                  <c:v>0.216633928</c:v>
                </c:pt>
                <c:pt idx="182">
                  <c:v>0.21602023400000001</c:v>
                </c:pt>
                <c:pt idx="183">
                  <c:v>0.21540654000000001</c:v>
                </c:pt>
                <c:pt idx="184">
                  <c:v>0.21479284600000001</c:v>
                </c:pt>
                <c:pt idx="185">
                  <c:v>0.21356545900000001</c:v>
                </c:pt>
                <c:pt idx="186">
                  <c:v>0.21295176499999999</c:v>
                </c:pt>
                <c:pt idx="187">
                  <c:v>0.21295176499999999</c:v>
                </c:pt>
                <c:pt idx="188">
                  <c:v>0.21233807099999999</c:v>
                </c:pt>
                <c:pt idx="189">
                  <c:v>0.21111068299999999</c:v>
                </c:pt>
                <c:pt idx="190">
                  <c:v>0.21172437699999999</c:v>
                </c:pt>
                <c:pt idx="191">
                  <c:v>0.210496989</c:v>
                </c:pt>
                <c:pt idx="192">
                  <c:v>0.209269602</c:v>
                </c:pt>
                <c:pt idx="193">
                  <c:v>0.209883295</c:v>
                </c:pt>
                <c:pt idx="194">
                  <c:v>0.209269602</c:v>
                </c:pt>
                <c:pt idx="195">
                  <c:v>0.208655908</c:v>
                </c:pt>
                <c:pt idx="196">
                  <c:v>0.208042214</c:v>
                </c:pt>
                <c:pt idx="197">
                  <c:v>0.208042214</c:v>
                </c:pt>
                <c:pt idx="198">
                  <c:v>0.208042214</c:v>
                </c:pt>
                <c:pt idx="199">
                  <c:v>0.20681482600000001</c:v>
                </c:pt>
                <c:pt idx="200">
                  <c:v>0.20681482600000001</c:v>
                </c:pt>
                <c:pt idx="201">
                  <c:v>0.20620113200000001</c:v>
                </c:pt>
                <c:pt idx="202">
                  <c:v>0.20620113200000001</c:v>
                </c:pt>
                <c:pt idx="203">
                  <c:v>0.20620113200000001</c:v>
                </c:pt>
                <c:pt idx="204">
                  <c:v>0.20497374500000001</c:v>
                </c:pt>
                <c:pt idx="205">
                  <c:v>0.20558743900000001</c:v>
                </c:pt>
                <c:pt idx="206">
                  <c:v>0.20558743900000001</c:v>
                </c:pt>
                <c:pt idx="207">
                  <c:v>0.20497374500000001</c:v>
                </c:pt>
                <c:pt idx="208">
                  <c:v>0.20436005099999999</c:v>
                </c:pt>
                <c:pt idx="209">
                  <c:v>0.20436005099999999</c:v>
                </c:pt>
                <c:pt idx="210">
                  <c:v>0.20374635699999999</c:v>
                </c:pt>
                <c:pt idx="211">
                  <c:v>0.20436005099999999</c:v>
                </c:pt>
                <c:pt idx="212">
                  <c:v>0.20374635699999999</c:v>
                </c:pt>
                <c:pt idx="213">
                  <c:v>0.20251896899999999</c:v>
                </c:pt>
                <c:pt idx="214">
                  <c:v>0.20313266299999999</c:v>
                </c:pt>
                <c:pt idx="215">
                  <c:v>0.20251896899999999</c:v>
                </c:pt>
                <c:pt idx="216">
                  <c:v>0.20251896899999999</c:v>
                </c:pt>
                <c:pt idx="217">
                  <c:v>0.201291582</c:v>
                </c:pt>
                <c:pt idx="218">
                  <c:v>0.201291582</c:v>
                </c:pt>
                <c:pt idx="219">
                  <c:v>0.200677888</c:v>
                </c:pt>
                <c:pt idx="220">
                  <c:v>0.200677888</c:v>
                </c:pt>
                <c:pt idx="221">
                  <c:v>0.200677888</c:v>
                </c:pt>
                <c:pt idx="222">
                  <c:v>0.200064194</c:v>
                </c:pt>
                <c:pt idx="223">
                  <c:v>0.1994505</c:v>
                </c:pt>
                <c:pt idx="224">
                  <c:v>0.198836806</c:v>
                </c:pt>
                <c:pt idx="225">
                  <c:v>0.198836806</c:v>
                </c:pt>
                <c:pt idx="226">
                  <c:v>0.198836806</c:v>
                </c:pt>
                <c:pt idx="227">
                  <c:v>0.19822311200000001</c:v>
                </c:pt>
                <c:pt idx="228">
                  <c:v>0.19760941900000001</c:v>
                </c:pt>
                <c:pt idx="229">
                  <c:v>0.19760941900000001</c:v>
                </c:pt>
                <c:pt idx="230">
                  <c:v>0.19699572500000001</c:v>
                </c:pt>
              </c:numCache>
            </c:numRef>
          </c:yVal>
          <c:smooth val="1"/>
          <c:extLst>
            <c:ext xmlns:c16="http://schemas.microsoft.com/office/drawing/2014/chart" uri="{C3380CC4-5D6E-409C-BE32-E72D297353CC}">
              <c16:uniqueId val="{00000026-9CBD-4194-A592-D60D92C5EA66}"/>
            </c:ext>
          </c:extLst>
        </c:ser>
        <c:ser>
          <c:idx val="39"/>
          <c:order val="39"/>
          <c:tx>
            <c:strRef>
              <c:f>'Curves (Outdoor)'!$CA$4:$CB$4</c:f>
              <c:strCache>
                <c:ptCount val="1"/>
                <c:pt idx="0">
                  <c:v>4,4</c:v>
                </c:pt>
              </c:strCache>
            </c:strRef>
          </c:tx>
          <c:marker>
            <c:symbol val="none"/>
          </c:marker>
          <c:xVal>
            <c:numRef>
              <c:f>'Curves (Outdoor)'!$CB$24:$CB$262</c:f>
              <c:numCache>
                <c:formatCode>General</c:formatCode>
                <c:ptCount val="239"/>
                <c:pt idx="1">
                  <c:v>1.8772190000000001E-3</c:v>
                </c:pt>
                <c:pt idx="2">
                  <c:v>0.13140532699999999</c:v>
                </c:pt>
                <c:pt idx="3">
                  <c:v>0.26093343400000002</c:v>
                </c:pt>
                <c:pt idx="4">
                  <c:v>0.39046154199999999</c:v>
                </c:pt>
                <c:pt idx="5">
                  <c:v>0.52186686800000004</c:v>
                </c:pt>
                <c:pt idx="6">
                  <c:v>0.653272195</c:v>
                </c:pt>
                <c:pt idx="7">
                  <c:v>0.78280030199999995</c:v>
                </c:pt>
                <c:pt idx="8">
                  <c:v>0.91420562900000002</c:v>
                </c:pt>
                <c:pt idx="9">
                  <c:v>1.0437337369999999</c:v>
                </c:pt>
                <c:pt idx="10">
                  <c:v>1.173261844</c:v>
                </c:pt>
                <c:pt idx="11">
                  <c:v>1.304667171</c:v>
                </c:pt>
                <c:pt idx="12">
                  <c:v>1.4360724970000001</c:v>
                </c:pt>
                <c:pt idx="13">
                  <c:v>1.565600605</c:v>
                </c:pt>
                <c:pt idx="14">
                  <c:v>1.6970059310000001</c:v>
                </c:pt>
                <c:pt idx="15">
                  <c:v>1.828411258</c:v>
                </c:pt>
                <c:pt idx="16">
                  <c:v>1.9598165839999999</c:v>
                </c:pt>
                <c:pt idx="17">
                  <c:v>2.0912219109999999</c:v>
                </c:pt>
                <c:pt idx="18">
                  <c:v>2.2226272370000002</c:v>
                </c:pt>
                <c:pt idx="19">
                  <c:v>2.3540325640000002</c:v>
                </c:pt>
                <c:pt idx="20">
                  <c:v>2.4835606719999999</c:v>
                </c:pt>
                <c:pt idx="21">
                  <c:v>2.6149659980000002</c:v>
                </c:pt>
                <c:pt idx="22">
                  <c:v>2.7463713250000001</c:v>
                </c:pt>
                <c:pt idx="23">
                  <c:v>2.877776651</c:v>
                </c:pt>
                <c:pt idx="24">
                  <c:v>3.0073047590000002</c:v>
                </c:pt>
                <c:pt idx="25">
                  <c:v>3.138710085</c:v>
                </c:pt>
                <c:pt idx="26">
                  <c:v>3.270115412</c:v>
                </c:pt>
                <c:pt idx="27">
                  <c:v>3.3996435190000001</c:v>
                </c:pt>
                <c:pt idx="28">
                  <c:v>3.531048846</c:v>
                </c:pt>
                <c:pt idx="29">
                  <c:v>3.662454173</c:v>
                </c:pt>
                <c:pt idx="30">
                  <c:v>3.7938594989999999</c:v>
                </c:pt>
                <c:pt idx="31">
                  <c:v>3.9252648259999998</c:v>
                </c:pt>
                <c:pt idx="32">
                  <c:v>4.0566701519999997</c:v>
                </c:pt>
                <c:pt idx="33">
                  <c:v>4.1880754790000001</c:v>
                </c:pt>
                <c:pt idx="34">
                  <c:v>4.3176035859999997</c:v>
                </c:pt>
                <c:pt idx="35">
                  <c:v>4.4490089130000001</c:v>
                </c:pt>
                <c:pt idx="36">
                  <c:v>4.5804142390000004</c:v>
                </c:pt>
                <c:pt idx="37">
                  <c:v>4.7099423470000001</c:v>
                </c:pt>
                <c:pt idx="38">
                  <c:v>4.8413476729999996</c:v>
                </c:pt>
                <c:pt idx="39">
                  <c:v>4.972753</c:v>
                </c:pt>
                <c:pt idx="40">
                  <c:v>5.1022811079999997</c:v>
                </c:pt>
                <c:pt idx="41">
                  <c:v>5.233686434</c:v>
                </c:pt>
                <c:pt idx="42">
                  <c:v>5.3650917610000004</c:v>
                </c:pt>
                <c:pt idx="43">
                  <c:v>5.494619868</c:v>
                </c:pt>
                <c:pt idx="44">
                  <c:v>5.6260251950000004</c:v>
                </c:pt>
                <c:pt idx="45">
                  <c:v>5.755553302</c:v>
                </c:pt>
                <c:pt idx="46">
                  <c:v>5.8869586290000004</c:v>
                </c:pt>
                <c:pt idx="47">
                  <c:v>6.0183639549999999</c:v>
                </c:pt>
                <c:pt idx="48">
                  <c:v>6.1497692820000003</c:v>
                </c:pt>
                <c:pt idx="49">
                  <c:v>6.2811746089999998</c:v>
                </c:pt>
                <c:pt idx="50">
                  <c:v>6.4107027160000003</c:v>
                </c:pt>
                <c:pt idx="51">
                  <c:v>6.5421080429999998</c:v>
                </c:pt>
                <c:pt idx="52">
                  <c:v>6.6735133690000001</c:v>
                </c:pt>
                <c:pt idx="53">
                  <c:v>6.8030414769999998</c:v>
                </c:pt>
                <c:pt idx="54">
                  <c:v>6.9344468030000002</c:v>
                </c:pt>
                <c:pt idx="55">
                  <c:v>7.0658521299999997</c:v>
                </c:pt>
                <c:pt idx="56">
                  <c:v>7.197257456</c:v>
                </c:pt>
                <c:pt idx="57">
                  <c:v>7.3267855639999997</c:v>
                </c:pt>
                <c:pt idx="58">
                  <c:v>7.45819089</c:v>
                </c:pt>
                <c:pt idx="59">
                  <c:v>7.5895962170000004</c:v>
                </c:pt>
                <c:pt idx="60">
                  <c:v>7.7191243250000001</c:v>
                </c:pt>
                <c:pt idx="61">
                  <c:v>7.8505296510000004</c:v>
                </c:pt>
                <c:pt idx="62">
                  <c:v>7.981934978</c:v>
                </c:pt>
                <c:pt idx="63">
                  <c:v>8.1133403039999994</c:v>
                </c:pt>
                <c:pt idx="64">
                  <c:v>8.242868412</c:v>
                </c:pt>
                <c:pt idx="65">
                  <c:v>8.3742737379999994</c:v>
                </c:pt>
                <c:pt idx="66">
                  <c:v>8.5056790650000007</c:v>
                </c:pt>
                <c:pt idx="67">
                  <c:v>8.6352071719999994</c:v>
                </c:pt>
                <c:pt idx="68">
                  <c:v>8.7666124990000007</c:v>
                </c:pt>
                <c:pt idx="69">
                  <c:v>8.8980178260000002</c:v>
                </c:pt>
                <c:pt idx="70">
                  <c:v>9.0275459330000007</c:v>
                </c:pt>
                <c:pt idx="71">
                  <c:v>9.1589512600000003</c:v>
                </c:pt>
                <c:pt idx="72">
                  <c:v>9.2903565859999997</c:v>
                </c:pt>
                <c:pt idx="73">
                  <c:v>9.4198846940000003</c:v>
                </c:pt>
                <c:pt idx="74">
                  <c:v>9.5512900199999997</c:v>
                </c:pt>
                <c:pt idx="75">
                  <c:v>9.6808181280000003</c:v>
                </c:pt>
                <c:pt idx="76">
                  <c:v>9.8122234539999997</c:v>
                </c:pt>
                <c:pt idx="77">
                  <c:v>9.9436287809999993</c:v>
                </c:pt>
                <c:pt idx="78">
                  <c:v>10.07315689</c:v>
                </c:pt>
                <c:pt idx="79">
                  <c:v>10.20456222</c:v>
                </c:pt>
                <c:pt idx="80">
                  <c:v>10.33596754</c:v>
                </c:pt>
                <c:pt idx="81">
                  <c:v>10.46737287</c:v>
                </c:pt>
                <c:pt idx="82">
                  <c:v>10.596900979999999</c:v>
                </c:pt>
                <c:pt idx="83">
                  <c:v>10.7283063</c:v>
                </c:pt>
                <c:pt idx="84">
                  <c:v>10.85971163</c:v>
                </c:pt>
                <c:pt idx="85">
                  <c:v>10.98923974</c:v>
                </c:pt>
                <c:pt idx="86">
                  <c:v>11.120645059999999</c:v>
                </c:pt>
                <c:pt idx="87">
                  <c:v>11.25017317</c:v>
                </c:pt>
                <c:pt idx="88">
                  <c:v>11.379701280000001</c:v>
                </c:pt>
                <c:pt idx="89">
                  <c:v>11.5111066</c:v>
                </c:pt>
                <c:pt idx="90">
                  <c:v>11.64063471</c:v>
                </c:pt>
                <c:pt idx="91">
                  <c:v>11.770162819999999</c:v>
                </c:pt>
                <c:pt idx="92">
                  <c:v>11.901568149999999</c:v>
                </c:pt>
                <c:pt idx="93">
                  <c:v>12.03297347</c:v>
                </c:pt>
                <c:pt idx="94">
                  <c:v>12.162501580000001</c:v>
                </c:pt>
                <c:pt idx="95">
                  <c:v>12.29202969</c:v>
                </c:pt>
                <c:pt idx="96">
                  <c:v>12.42343501</c:v>
                </c:pt>
                <c:pt idx="97">
                  <c:v>12.552963119999999</c:v>
                </c:pt>
                <c:pt idx="98">
                  <c:v>12.684368449999999</c:v>
                </c:pt>
                <c:pt idx="99">
                  <c:v>12.81389656</c:v>
                </c:pt>
                <c:pt idx="100">
                  <c:v>12.94342466</c:v>
                </c:pt>
                <c:pt idx="101">
                  <c:v>13.072952770000001</c:v>
                </c:pt>
                <c:pt idx="102">
                  <c:v>13.2043581</c:v>
                </c:pt>
                <c:pt idx="103">
                  <c:v>13.333886209999999</c:v>
                </c:pt>
                <c:pt idx="104">
                  <c:v>13.463414309999999</c:v>
                </c:pt>
                <c:pt idx="105">
                  <c:v>13.59294242</c:v>
                </c:pt>
                <c:pt idx="106">
                  <c:v>13.722470530000001</c:v>
                </c:pt>
                <c:pt idx="107">
                  <c:v>13.85199864</c:v>
                </c:pt>
                <c:pt idx="108">
                  <c:v>13.98152674</c:v>
                </c:pt>
                <c:pt idx="109">
                  <c:v>14.11105485</c:v>
                </c:pt>
                <c:pt idx="110">
                  <c:v>14.25372349</c:v>
                </c:pt>
                <c:pt idx="111">
                  <c:v>14.383251599999999</c:v>
                </c:pt>
                <c:pt idx="112">
                  <c:v>14.52779746</c:v>
                </c:pt>
                <c:pt idx="113">
                  <c:v>14.670466100000001</c:v>
                </c:pt>
                <c:pt idx="114">
                  <c:v>14.81501196</c:v>
                </c:pt>
                <c:pt idx="115">
                  <c:v>14.955803380000001</c:v>
                </c:pt>
                <c:pt idx="116">
                  <c:v>15.0965948</c:v>
                </c:pt>
                <c:pt idx="117">
                  <c:v>15.23926344</c:v>
                </c:pt>
                <c:pt idx="118">
                  <c:v>15.378177640000001</c:v>
                </c:pt>
                <c:pt idx="119">
                  <c:v>15.51896906</c:v>
                </c:pt>
                <c:pt idx="120">
                  <c:v>15.65600605</c:v>
                </c:pt>
                <c:pt idx="121">
                  <c:v>15.79304303</c:v>
                </c:pt>
                <c:pt idx="122">
                  <c:v>15.930080009999999</c:v>
                </c:pt>
                <c:pt idx="123">
                  <c:v>16.065239779999999</c:v>
                </c:pt>
                <c:pt idx="124">
                  <c:v>16.200399539999999</c:v>
                </c:pt>
                <c:pt idx="125">
                  <c:v>16.33368209</c:v>
                </c:pt>
                <c:pt idx="126">
                  <c:v>16.46508742</c:v>
                </c:pt>
                <c:pt idx="127">
                  <c:v>16.596492739999999</c:v>
                </c:pt>
                <c:pt idx="128">
                  <c:v>16.726020850000001</c:v>
                </c:pt>
                <c:pt idx="129">
                  <c:v>16.86681227</c:v>
                </c:pt>
                <c:pt idx="130">
                  <c:v>17.00760369</c:v>
                </c:pt>
                <c:pt idx="131">
                  <c:v>17.144640679999998</c:v>
                </c:pt>
                <c:pt idx="132">
                  <c:v>17.279800439999999</c:v>
                </c:pt>
                <c:pt idx="133">
                  <c:v>17.411205769999999</c:v>
                </c:pt>
                <c:pt idx="134">
                  <c:v>17.542611090000001</c:v>
                </c:pt>
                <c:pt idx="135">
                  <c:v>17.683402510000001</c:v>
                </c:pt>
                <c:pt idx="136">
                  <c:v>17.82231672</c:v>
                </c:pt>
                <c:pt idx="137">
                  <c:v>17.95747648</c:v>
                </c:pt>
                <c:pt idx="138">
                  <c:v>18.08888181</c:v>
                </c:pt>
                <c:pt idx="139">
                  <c:v>18.227796009999999</c:v>
                </c:pt>
                <c:pt idx="140">
                  <c:v>18.36483299</c:v>
                </c:pt>
                <c:pt idx="141">
                  <c:v>18.49623832</c:v>
                </c:pt>
                <c:pt idx="142">
                  <c:v>18.635152519999998</c:v>
                </c:pt>
                <c:pt idx="143">
                  <c:v>18.768435069999999</c:v>
                </c:pt>
                <c:pt idx="144">
                  <c:v>18.897963180000001</c:v>
                </c:pt>
                <c:pt idx="145">
                  <c:v>19.031245720000001</c:v>
                </c:pt>
                <c:pt idx="146">
                  <c:v>19.16077383</c:v>
                </c:pt>
                <c:pt idx="147">
                  <c:v>19.292179149999999</c:v>
                </c:pt>
                <c:pt idx="148">
                  <c:v>19.42733892</c:v>
                </c:pt>
                <c:pt idx="149">
                  <c:v>19.562498680000001</c:v>
                </c:pt>
                <c:pt idx="150">
                  <c:v>19.697658449999999</c:v>
                </c:pt>
                <c:pt idx="151">
                  <c:v>19.827186560000001</c:v>
                </c:pt>
                <c:pt idx="152">
                  <c:v>19.960469100000001</c:v>
                </c:pt>
                <c:pt idx="153">
                  <c:v>20.091874430000001</c:v>
                </c:pt>
                <c:pt idx="154">
                  <c:v>20.22515697</c:v>
                </c:pt>
                <c:pt idx="155">
                  <c:v>20.354685079999999</c:v>
                </c:pt>
                <c:pt idx="156">
                  <c:v>20.486090409999999</c:v>
                </c:pt>
                <c:pt idx="157">
                  <c:v>20.619372949999999</c:v>
                </c:pt>
                <c:pt idx="158">
                  <c:v>20.748901060000001</c:v>
                </c:pt>
                <c:pt idx="159">
                  <c:v>20.87842917</c:v>
                </c:pt>
                <c:pt idx="160">
                  <c:v>21.009834489999999</c:v>
                </c:pt>
                <c:pt idx="161">
                  <c:v>21.139362599999998</c:v>
                </c:pt>
                <c:pt idx="162">
                  <c:v>21.268890710000001</c:v>
                </c:pt>
                <c:pt idx="163">
                  <c:v>21.39841882</c:v>
                </c:pt>
                <c:pt idx="164">
                  <c:v>21.527946920000002</c:v>
                </c:pt>
                <c:pt idx="165">
                  <c:v>21.657475030000001</c:v>
                </c:pt>
                <c:pt idx="166">
                  <c:v>21.787003139999999</c:v>
                </c:pt>
                <c:pt idx="167">
                  <c:v>21.916531249999998</c:v>
                </c:pt>
                <c:pt idx="168">
                  <c:v>22.046059360000001</c:v>
                </c:pt>
                <c:pt idx="169">
                  <c:v>22.175587459999999</c:v>
                </c:pt>
                <c:pt idx="170">
                  <c:v>22.305115570000002</c:v>
                </c:pt>
                <c:pt idx="171">
                  <c:v>22.434643680000001</c:v>
                </c:pt>
                <c:pt idx="172">
                  <c:v>22.56417179</c:v>
                </c:pt>
                <c:pt idx="173">
                  <c:v>22.693699890000001</c:v>
                </c:pt>
                <c:pt idx="174">
                  <c:v>22.823228</c:v>
                </c:pt>
                <c:pt idx="175">
                  <c:v>22.952756109999999</c:v>
                </c:pt>
                <c:pt idx="176">
                  <c:v>23.082284219999998</c:v>
                </c:pt>
                <c:pt idx="177">
                  <c:v>23.21181232</c:v>
                </c:pt>
                <c:pt idx="178">
                  <c:v>23.341340429999999</c:v>
                </c:pt>
                <c:pt idx="179">
                  <c:v>23.470868540000001</c:v>
                </c:pt>
                <c:pt idx="180">
                  <c:v>23.60039665</c:v>
                </c:pt>
                <c:pt idx="181">
                  <c:v>23.729924749999999</c:v>
                </c:pt>
                <c:pt idx="182">
                  <c:v>23.859452860000001</c:v>
                </c:pt>
                <c:pt idx="183">
                  <c:v>23.98898097</c:v>
                </c:pt>
                <c:pt idx="184">
                  <c:v>24.118509079999999</c:v>
                </c:pt>
                <c:pt idx="185">
                  <c:v>24.248037180000001</c:v>
                </c:pt>
                <c:pt idx="186">
                  <c:v>24.37756529</c:v>
                </c:pt>
                <c:pt idx="187">
                  <c:v>24.507093399999999</c:v>
                </c:pt>
                <c:pt idx="188">
                  <c:v>24.636621510000001</c:v>
                </c:pt>
                <c:pt idx="189">
                  <c:v>24.766149609999999</c:v>
                </c:pt>
                <c:pt idx="190">
                  <c:v>24.895677719999998</c:v>
                </c:pt>
                <c:pt idx="191">
                  <c:v>25.025205830000001</c:v>
                </c:pt>
                <c:pt idx="192">
                  <c:v>25.15473394</c:v>
                </c:pt>
                <c:pt idx="193">
                  <c:v>25.284262040000002</c:v>
                </c:pt>
                <c:pt idx="194">
                  <c:v>25.413790150000001</c:v>
                </c:pt>
                <c:pt idx="195">
                  <c:v>25.543318259999999</c:v>
                </c:pt>
                <c:pt idx="196">
                  <c:v>25.672846369999998</c:v>
                </c:pt>
                <c:pt idx="197">
                  <c:v>25.802374480000001</c:v>
                </c:pt>
                <c:pt idx="198">
                  <c:v>25.931902579999999</c:v>
                </c:pt>
                <c:pt idx="199">
                  <c:v>26.061430690000002</c:v>
                </c:pt>
                <c:pt idx="200">
                  <c:v>26.190958800000001</c:v>
                </c:pt>
                <c:pt idx="201">
                  <c:v>26.32048691</c:v>
                </c:pt>
                <c:pt idx="202">
                  <c:v>26.450015010000001</c:v>
                </c:pt>
                <c:pt idx="203">
                  <c:v>26.57954312</c:v>
                </c:pt>
                <c:pt idx="204">
                  <c:v>26.709071229999999</c:v>
                </c:pt>
                <c:pt idx="205">
                  <c:v>26.838599339999998</c:v>
                </c:pt>
                <c:pt idx="206">
                  <c:v>26.96812744</c:v>
                </c:pt>
                <c:pt idx="207">
                  <c:v>27.097655549999999</c:v>
                </c:pt>
                <c:pt idx="208">
                  <c:v>27.227183660000001</c:v>
                </c:pt>
                <c:pt idx="209">
                  <c:v>27.35671177</c:v>
                </c:pt>
                <c:pt idx="210">
                  <c:v>27.486239869999999</c:v>
                </c:pt>
                <c:pt idx="211">
                  <c:v>27.615767980000001</c:v>
                </c:pt>
                <c:pt idx="212">
                  <c:v>27.74529609</c:v>
                </c:pt>
                <c:pt idx="213">
                  <c:v>27.874824199999999</c:v>
                </c:pt>
                <c:pt idx="214">
                  <c:v>28.004352300000001</c:v>
                </c:pt>
                <c:pt idx="215">
                  <c:v>28.13388041</c:v>
                </c:pt>
                <c:pt idx="216">
                  <c:v>28.263408519999999</c:v>
                </c:pt>
                <c:pt idx="217">
                  <c:v>28.392936630000001</c:v>
                </c:pt>
                <c:pt idx="218">
                  <c:v>28.522464729999999</c:v>
                </c:pt>
                <c:pt idx="219">
                  <c:v>28.651992839999998</c:v>
                </c:pt>
                <c:pt idx="220">
                  <c:v>28.781520950000001</c:v>
                </c:pt>
                <c:pt idx="221">
                  <c:v>28.91104906</c:v>
                </c:pt>
                <c:pt idx="222">
                  <c:v>29.040577160000002</c:v>
                </c:pt>
                <c:pt idx="223">
                  <c:v>29.170105270000001</c:v>
                </c:pt>
                <c:pt idx="224">
                  <c:v>29.29963338</c:v>
                </c:pt>
                <c:pt idx="225">
                  <c:v>29.429161489999998</c:v>
                </c:pt>
                <c:pt idx="226">
                  <c:v>29.558689600000001</c:v>
                </c:pt>
                <c:pt idx="227">
                  <c:v>29.688217699999999</c:v>
                </c:pt>
                <c:pt idx="228">
                  <c:v>29.817745810000002</c:v>
                </c:pt>
                <c:pt idx="229">
                  <c:v>29.947273920000001</c:v>
                </c:pt>
                <c:pt idx="230">
                  <c:v>30.07680203</c:v>
                </c:pt>
              </c:numCache>
            </c:numRef>
          </c:xVal>
          <c:yVal>
            <c:numRef>
              <c:f>'Curves (Outdoor)'!$CA$24:$CA$262</c:f>
              <c:numCache>
                <c:formatCode>General</c:formatCode>
                <c:ptCount val="239"/>
                <c:pt idx="1">
                  <c:v>9.3747871969999998</c:v>
                </c:pt>
                <c:pt idx="2">
                  <c:v>9.3747871969999998</c:v>
                </c:pt>
                <c:pt idx="3">
                  <c:v>9.3747871969999998</c:v>
                </c:pt>
                <c:pt idx="4">
                  <c:v>9.3747871969999998</c:v>
                </c:pt>
                <c:pt idx="5">
                  <c:v>9.3741735039999998</c:v>
                </c:pt>
                <c:pt idx="6">
                  <c:v>9.3735598099999997</c:v>
                </c:pt>
                <c:pt idx="7">
                  <c:v>9.3729461159999996</c:v>
                </c:pt>
                <c:pt idx="8">
                  <c:v>9.3729461159999996</c:v>
                </c:pt>
                <c:pt idx="9">
                  <c:v>9.3723324219999995</c:v>
                </c:pt>
                <c:pt idx="10">
                  <c:v>9.3723324219999995</c:v>
                </c:pt>
                <c:pt idx="11">
                  <c:v>9.3717187279999994</c:v>
                </c:pt>
                <c:pt idx="12">
                  <c:v>9.3711050339999993</c:v>
                </c:pt>
                <c:pt idx="13">
                  <c:v>9.3704913409999993</c:v>
                </c:pt>
                <c:pt idx="14">
                  <c:v>9.3698776469999991</c:v>
                </c:pt>
                <c:pt idx="15">
                  <c:v>9.3698776469999991</c:v>
                </c:pt>
                <c:pt idx="16">
                  <c:v>9.3692639530000008</c:v>
                </c:pt>
                <c:pt idx="17">
                  <c:v>9.3686502590000007</c:v>
                </c:pt>
                <c:pt idx="18">
                  <c:v>9.3680365650000006</c:v>
                </c:pt>
                <c:pt idx="19">
                  <c:v>9.3674228710000005</c:v>
                </c:pt>
                <c:pt idx="20">
                  <c:v>9.3668091770000004</c:v>
                </c:pt>
                <c:pt idx="21">
                  <c:v>9.3668091770000004</c:v>
                </c:pt>
                <c:pt idx="22">
                  <c:v>9.3668091770000004</c:v>
                </c:pt>
                <c:pt idx="23">
                  <c:v>9.3661954840000003</c:v>
                </c:pt>
                <c:pt idx="24">
                  <c:v>9.3655817900000002</c:v>
                </c:pt>
                <c:pt idx="25">
                  <c:v>9.3649680960000001</c:v>
                </c:pt>
                <c:pt idx="26">
                  <c:v>9.364354402</c:v>
                </c:pt>
                <c:pt idx="27">
                  <c:v>9.3637407079999999</c:v>
                </c:pt>
                <c:pt idx="28">
                  <c:v>9.3631270139999998</c:v>
                </c:pt>
                <c:pt idx="29">
                  <c:v>9.3625133209999998</c:v>
                </c:pt>
                <c:pt idx="30">
                  <c:v>9.3612859329999996</c:v>
                </c:pt>
                <c:pt idx="31">
                  <c:v>9.3606722389999995</c:v>
                </c:pt>
                <c:pt idx="32">
                  <c:v>9.3594448509999992</c:v>
                </c:pt>
                <c:pt idx="33">
                  <c:v>9.3588311569999991</c:v>
                </c:pt>
                <c:pt idx="34">
                  <c:v>9.3576037700000008</c:v>
                </c:pt>
                <c:pt idx="35">
                  <c:v>9.3563763820000005</c:v>
                </c:pt>
                <c:pt idx="36">
                  <c:v>9.3557626880000004</c:v>
                </c:pt>
                <c:pt idx="37">
                  <c:v>9.3539216070000002</c:v>
                </c:pt>
                <c:pt idx="38">
                  <c:v>9.352694219</c:v>
                </c:pt>
                <c:pt idx="39">
                  <c:v>9.3508531369999996</c:v>
                </c:pt>
                <c:pt idx="40">
                  <c:v>9.3496257499999995</c:v>
                </c:pt>
                <c:pt idx="41">
                  <c:v>9.3477846679999992</c:v>
                </c:pt>
                <c:pt idx="42">
                  <c:v>9.3465572810000008</c:v>
                </c:pt>
                <c:pt idx="43">
                  <c:v>9.3453298930000006</c:v>
                </c:pt>
                <c:pt idx="44">
                  <c:v>9.3434888110000003</c:v>
                </c:pt>
                <c:pt idx="45">
                  <c:v>9.3422614240000001</c:v>
                </c:pt>
                <c:pt idx="46">
                  <c:v>9.3410340359999999</c:v>
                </c:pt>
                <c:pt idx="47">
                  <c:v>9.3398066479999997</c:v>
                </c:pt>
                <c:pt idx="48">
                  <c:v>9.3391929539999996</c:v>
                </c:pt>
                <c:pt idx="49">
                  <c:v>9.3385792609999996</c:v>
                </c:pt>
                <c:pt idx="50">
                  <c:v>9.3379655669999995</c:v>
                </c:pt>
                <c:pt idx="51">
                  <c:v>9.3367381789999992</c:v>
                </c:pt>
                <c:pt idx="52">
                  <c:v>9.3361244849999991</c:v>
                </c:pt>
                <c:pt idx="53">
                  <c:v>9.3355107910000008</c:v>
                </c:pt>
                <c:pt idx="54">
                  <c:v>9.3355107910000008</c:v>
                </c:pt>
                <c:pt idx="55">
                  <c:v>9.3355107910000008</c:v>
                </c:pt>
                <c:pt idx="56">
                  <c:v>9.3348970970000007</c:v>
                </c:pt>
                <c:pt idx="57">
                  <c:v>9.3336697100000006</c:v>
                </c:pt>
                <c:pt idx="58">
                  <c:v>9.3336697100000006</c:v>
                </c:pt>
                <c:pt idx="59">
                  <c:v>9.3330560160000005</c:v>
                </c:pt>
                <c:pt idx="60">
                  <c:v>9.3330560160000005</c:v>
                </c:pt>
                <c:pt idx="61">
                  <c:v>9.3324423220000003</c:v>
                </c:pt>
                <c:pt idx="62">
                  <c:v>9.3318286280000002</c:v>
                </c:pt>
                <c:pt idx="63">
                  <c:v>9.3312149340000001</c:v>
                </c:pt>
                <c:pt idx="64">
                  <c:v>9.329987547</c:v>
                </c:pt>
                <c:pt idx="65">
                  <c:v>9.329987547</c:v>
                </c:pt>
                <c:pt idx="66">
                  <c:v>9.329987547</c:v>
                </c:pt>
                <c:pt idx="67">
                  <c:v>9.3293738529999999</c:v>
                </c:pt>
                <c:pt idx="68">
                  <c:v>9.3287601589999998</c:v>
                </c:pt>
                <c:pt idx="69">
                  <c:v>9.3281464649999997</c:v>
                </c:pt>
                <c:pt idx="70">
                  <c:v>9.3275327709999996</c:v>
                </c:pt>
                <c:pt idx="71">
                  <c:v>9.3269190769999994</c:v>
                </c:pt>
                <c:pt idx="72">
                  <c:v>9.3263053839999994</c:v>
                </c:pt>
                <c:pt idx="73">
                  <c:v>9.3256916899999993</c:v>
                </c:pt>
                <c:pt idx="74">
                  <c:v>9.3256916899999993</c:v>
                </c:pt>
                <c:pt idx="75">
                  <c:v>9.3250779959999992</c:v>
                </c:pt>
                <c:pt idx="76">
                  <c:v>9.3238506080000008</c:v>
                </c:pt>
                <c:pt idx="77">
                  <c:v>9.3232369140000007</c:v>
                </c:pt>
                <c:pt idx="78">
                  <c:v>9.3226232210000006</c:v>
                </c:pt>
                <c:pt idx="79">
                  <c:v>9.3220095270000005</c:v>
                </c:pt>
                <c:pt idx="80">
                  <c:v>9.3213958330000004</c:v>
                </c:pt>
                <c:pt idx="81">
                  <c:v>9.3207821390000003</c:v>
                </c:pt>
                <c:pt idx="82">
                  <c:v>9.3201684450000002</c:v>
                </c:pt>
                <c:pt idx="83">
                  <c:v>9.3195547510000001</c:v>
                </c:pt>
                <c:pt idx="84">
                  <c:v>9.3183273639999999</c:v>
                </c:pt>
                <c:pt idx="85">
                  <c:v>9.3183273639999999</c:v>
                </c:pt>
                <c:pt idx="86">
                  <c:v>9.3177136699999998</c:v>
                </c:pt>
                <c:pt idx="87">
                  <c:v>9.3170999759999997</c:v>
                </c:pt>
                <c:pt idx="88">
                  <c:v>9.3164862819999996</c:v>
                </c:pt>
                <c:pt idx="89">
                  <c:v>9.3152588939999994</c:v>
                </c:pt>
                <c:pt idx="90">
                  <c:v>9.3140315069999993</c:v>
                </c:pt>
                <c:pt idx="91">
                  <c:v>9.3134178129999992</c:v>
                </c:pt>
                <c:pt idx="92">
                  <c:v>9.3121904250000007</c:v>
                </c:pt>
                <c:pt idx="93">
                  <c:v>9.3115767310000006</c:v>
                </c:pt>
                <c:pt idx="94">
                  <c:v>9.3103493440000005</c:v>
                </c:pt>
                <c:pt idx="95">
                  <c:v>9.3091219560000003</c:v>
                </c:pt>
                <c:pt idx="96">
                  <c:v>9.307894568</c:v>
                </c:pt>
                <c:pt idx="97">
                  <c:v>9.3066671799999998</c:v>
                </c:pt>
                <c:pt idx="98">
                  <c:v>9.3054397929999997</c:v>
                </c:pt>
                <c:pt idx="99">
                  <c:v>9.3035987109999994</c:v>
                </c:pt>
                <c:pt idx="100">
                  <c:v>9.3023713239999992</c:v>
                </c:pt>
                <c:pt idx="101">
                  <c:v>9.2999165480000006</c:v>
                </c:pt>
                <c:pt idx="102">
                  <c:v>9.2974617730000002</c:v>
                </c:pt>
                <c:pt idx="103">
                  <c:v>9.2950069969999998</c:v>
                </c:pt>
                <c:pt idx="104">
                  <c:v>9.2913248339999992</c:v>
                </c:pt>
                <c:pt idx="105">
                  <c:v>9.2876426710000004</c:v>
                </c:pt>
                <c:pt idx="106">
                  <c:v>9.2827331199999996</c:v>
                </c:pt>
                <c:pt idx="107">
                  <c:v>9.2765961820000005</c:v>
                </c:pt>
                <c:pt idx="108">
                  <c:v>9.2692318559999993</c:v>
                </c:pt>
                <c:pt idx="109">
                  <c:v>9.2606401419999997</c:v>
                </c:pt>
                <c:pt idx="110">
                  <c:v>9.2489799589999997</c:v>
                </c:pt>
                <c:pt idx="111">
                  <c:v>9.2379334699999998</c:v>
                </c:pt>
                <c:pt idx="112">
                  <c:v>9.2225911239999991</c:v>
                </c:pt>
                <c:pt idx="113">
                  <c:v>9.2060213900000001</c:v>
                </c:pt>
                <c:pt idx="114">
                  <c:v>9.1869968800000006</c:v>
                </c:pt>
                <c:pt idx="115">
                  <c:v>9.1661312899999992</c:v>
                </c:pt>
                <c:pt idx="116">
                  <c:v>9.1428109240000008</c:v>
                </c:pt>
                <c:pt idx="117">
                  <c:v>9.1170357820000003</c:v>
                </c:pt>
                <c:pt idx="118">
                  <c:v>9.0888058649999994</c:v>
                </c:pt>
                <c:pt idx="119">
                  <c:v>9.058121173</c:v>
                </c:pt>
                <c:pt idx="120">
                  <c:v>9.0237543169999999</c:v>
                </c:pt>
                <c:pt idx="121">
                  <c:v>8.9863189929999994</c:v>
                </c:pt>
                <c:pt idx="122">
                  <c:v>8.945201505</c:v>
                </c:pt>
                <c:pt idx="123">
                  <c:v>8.9016292420000003</c:v>
                </c:pt>
                <c:pt idx="124">
                  <c:v>8.8537611219999999</c:v>
                </c:pt>
                <c:pt idx="125">
                  <c:v>8.8022108390000007</c:v>
                </c:pt>
                <c:pt idx="126">
                  <c:v>8.7463646990000008</c:v>
                </c:pt>
                <c:pt idx="127">
                  <c:v>8.6868363960000003</c:v>
                </c:pt>
                <c:pt idx="128">
                  <c:v>8.6230122359999992</c:v>
                </c:pt>
                <c:pt idx="129">
                  <c:v>8.5475278929999998</c:v>
                </c:pt>
                <c:pt idx="130">
                  <c:v>8.4665203049999995</c:v>
                </c:pt>
                <c:pt idx="131">
                  <c:v>8.3793757790000001</c:v>
                </c:pt>
                <c:pt idx="132">
                  <c:v>8.2867080079999997</c:v>
                </c:pt>
                <c:pt idx="133">
                  <c:v>8.1897443800000005</c:v>
                </c:pt>
                <c:pt idx="134">
                  <c:v>8.0872575080000004</c:v>
                </c:pt>
                <c:pt idx="135">
                  <c:v>7.9694282889999997</c:v>
                </c:pt>
                <c:pt idx="136">
                  <c:v>7.8448484379999996</c:v>
                </c:pt>
                <c:pt idx="137">
                  <c:v>7.7147453429999997</c:v>
                </c:pt>
                <c:pt idx="138">
                  <c:v>7.5797326969999999</c:v>
                </c:pt>
                <c:pt idx="139">
                  <c:v>7.4275366229999999</c:v>
                </c:pt>
                <c:pt idx="140">
                  <c:v>7.2692036099999999</c:v>
                </c:pt>
                <c:pt idx="141">
                  <c:v>7.1065747410000002</c:v>
                </c:pt>
                <c:pt idx="142">
                  <c:v>6.9267624440000004</c:v>
                </c:pt>
                <c:pt idx="143">
                  <c:v>6.743267984</c:v>
                </c:pt>
                <c:pt idx="144">
                  <c:v>6.556091361</c:v>
                </c:pt>
                <c:pt idx="145">
                  <c:v>6.352345004</c:v>
                </c:pt>
                <c:pt idx="146">
                  <c:v>6.1473712589999998</c:v>
                </c:pt>
                <c:pt idx="147">
                  <c:v>5.927668862</c:v>
                </c:pt>
                <c:pt idx="148">
                  <c:v>5.6932378129999996</c:v>
                </c:pt>
                <c:pt idx="149">
                  <c:v>5.4459191929999999</c:v>
                </c:pt>
                <c:pt idx="150">
                  <c:v>5.1887814710000004</c:v>
                </c:pt>
                <c:pt idx="151">
                  <c:v>4.9353259129999998</c:v>
                </c:pt>
                <c:pt idx="152">
                  <c:v>4.6616184570000003</c:v>
                </c:pt>
                <c:pt idx="153">
                  <c:v>4.3830014510000002</c:v>
                </c:pt>
                <c:pt idx="154">
                  <c:v>4.0902694860000004</c:v>
                </c:pt>
                <c:pt idx="155">
                  <c:v>3.8006059909999999</c:v>
                </c:pt>
                <c:pt idx="156">
                  <c:v>3.4919179859999998</c:v>
                </c:pt>
                <c:pt idx="157">
                  <c:v>3.1740245740000002</c:v>
                </c:pt>
                <c:pt idx="158">
                  <c:v>2.8536763860000001</c:v>
                </c:pt>
                <c:pt idx="159">
                  <c:v>2.5290323410000002</c:v>
                </c:pt>
                <c:pt idx="160">
                  <c:v>2.1890459500000001</c:v>
                </c:pt>
                <c:pt idx="161">
                  <c:v>1.8490595590000001</c:v>
                </c:pt>
                <c:pt idx="162">
                  <c:v>1.500481454</c:v>
                </c:pt>
                <c:pt idx="163">
                  <c:v>1.160495064</c:v>
                </c:pt>
                <c:pt idx="164">
                  <c:v>0.80762110200000004</c:v>
                </c:pt>
                <c:pt idx="165">
                  <c:v>0.49279615900000001</c:v>
                </c:pt>
                <c:pt idx="166">
                  <c:v>0.25897880299999998</c:v>
                </c:pt>
                <c:pt idx="167">
                  <c:v>0.21417915200000001</c:v>
                </c:pt>
                <c:pt idx="168">
                  <c:v>0.21295176499999999</c:v>
                </c:pt>
                <c:pt idx="169">
                  <c:v>0.21172437699999999</c:v>
                </c:pt>
                <c:pt idx="170">
                  <c:v>0.210496989</c:v>
                </c:pt>
                <c:pt idx="171">
                  <c:v>0.209883295</c:v>
                </c:pt>
                <c:pt idx="172">
                  <c:v>0.208042214</c:v>
                </c:pt>
                <c:pt idx="173">
                  <c:v>0.20681482600000001</c:v>
                </c:pt>
                <c:pt idx="174">
                  <c:v>0.20620113200000001</c:v>
                </c:pt>
                <c:pt idx="175">
                  <c:v>0.20436005099999999</c:v>
                </c:pt>
                <c:pt idx="176">
                  <c:v>0.20313266299999999</c:v>
                </c:pt>
                <c:pt idx="177">
                  <c:v>0.20251896899999999</c:v>
                </c:pt>
                <c:pt idx="178">
                  <c:v>0.20251896899999999</c:v>
                </c:pt>
                <c:pt idx="179">
                  <c:v>0.200677888</c:v>
                </c:pt>
                <c:pt idx="180">
                  <c:v>0.200064194</c:v>
                </c:pt>
                <c:pt idx="181">
                  <c:v>0.198836806</c:v>
                </c:pt>
                <c:pt idx="182">
                  <c:v>0.19760941900000001</c:v>
                </c:pt>
                <c:pt idx="183">
                  <c:v>0.19760941900000001</c:v>
                </c:pt>
                <c:pt idx="184">
                  <c:v>0.19576833699999999</c:v>
                </c:pt>
                <c:pt idx="185">
                  <c:v>0.19515464299999999</c:v>
                </c:pt>
                <c:pt idx="186">
                  <c:v>0.19454094899999999</c:v>
                </c:pt>
                <c:pt idx="187">
                  <c:v>0.19331356199999999</c:v>
                </c:pt>
                <c:pt idx="188">
                  <c:v>0.192699868</c:v>
                </c:pt>
                <c:pt idx="189">
                  <c:v>0.192086174</c:v>
                </c:pt>
                <c:pt idx="190">
                  <c:v>0.192086174</c:v>
                </c:pt>
                <c:pt idx="191">
                  <c:v>0.19147248</c:v>
                </c:pt>
                <c:pt idx="192">
                  <c:v>0.190245092</c:v>
                </c:pt>
                <c:pt idx="193">
                  <c:v>0.190245092</c:v>
                </c:pt>
                <c:pt idx="194">
                  <c:v>0.190245092</c:v>
                </c:pt>
                <c:pt idx="195">
                  <c:v>0.18901770500000001</c:v>
                </c:pt>
                <c:pt idx="196">
                  <c:v>0.18779031700000001</c:v>
                </c:pt>
                <c:pt idx="197">
                  <c:v>0.18840401100000001</c:v>
                </c:pt>
                <c:pt idx="198">
                  <c:v>0.18779031700000001</c:v>
                </c:pt>
                <c:pt idx="199">
                  <c:v>0.18717662299999999</c:v>
                </c:pt>
                <c:pt idx="200">
                  <c:v>0.18717662299999999</c:v>
                </c:pt>
                <c:pt idx="201">
                  <c:v>0.18656292899999999</c:v>
                </c:pt>
                <c:pt idx="202">
                  <c:v>0.18656292899999999</c:v>
                </c:pt>
                <c:pt idx="203">
                  <c:v>0.18533554199999999</c:v>
                </c:pt>
                <c:pt idx="204">
                  <c:v>0.18656292899999999</c:v>
                </c:pt>
                <c:pt idx="205">
                  <c:v>0.18594923499999999</c:v>
                </c:pt>
                <c:pt idx="206">
                  <c:v>0.18533554199999999</c:v>
                </c:pt>
                <c:pt idx="207">
                  <c:v>0.18472184799999999</c:v>
                </c:pt>
                <c:pt idx="208">
                  <c:v>0.18472184799999999</c:v>
                </c:pt>
                <c:pt idx="209">
                  <c:v>0.18533554199999999</c:v>
                </c:pt>
                <c:pt idx="210">
                  <c:v>0.18533554199999999</c:v>
                </c:pt>
                <c:pt idx="211">
                  <c:v>0.184108154</c:v>
                </c:pt>
                <c:pt idx="212">
                  <c:v>0.18349446</c:v>
                </c:pt>
                <c:pt idx="213">
                  <c:v>0.184108154</c:v>
                </c:pt>
                <c:pt idx="214">
                  <c:v>0.184108154</c:v>
                </c:pt>
                <c:pt idx="215">
                  <c:v>0.182880766</c:v>
                </c:pt>
                <c:pt idx="216">
                  <c:v>0.18349446</c:v>
                </c:pt>
                <c:pt idx="217">
                  <c:v>0.18349446</c:v>
                </c:pt>
                <c:pt idx="218">
                  <c:v>0.18349446</c:v>
                </c:pt>
                <c:pt idx="219">
                  <c:v>0.182267072</c:v>
                </c:pt>
                <c:pt idx="220">
                  <c:v>0.182267072</c:v>
                </c:pt>
                <c:pt idx="221">
                  <c:v>0.182880766</c:v>
                </c:pt>
                <c:pt idx="222">
                  <c:v>0.182267072</c:v>
                </c:pt>
                <c:pt idx="223">
                  <c:v>0.18103968500000001</c:v>
                </c:pt>
                <c:pt idx="224">
                  <c:v>0.181653379</c:v>
                </c:pt>
                <c:pt idx="225">
                  <c:v>0.181653379</c:v>
                </c:pt>
                <c:pt idx="226">
                  <c:v>0.18103968500000001</c:v>
                </c:pt>
                <c:pt idx="227">
                  <c:v>0.18103968500000001</c:v>
                </c:pt>
                <c:pt idx="228">
                  <c:v>0.181653379</c:v>
                </c:pt>
                <c:pt idx="229">
                  <c:v>0.18103968500000001</c:v>
                </c:pt>
                <c:pt idx="230">
                  <c:v>0.18103968500000001</c:v>
                </c:pt>
              </c:numCache>
            </c:numRef>
          </c:yVal>
          <c:smooth val="1"/>
          <c:extLst>
            <c:ext xmlns:c16="http://schemas.microsoft.com/office/drawing/2014/chart" uri="{C3380CC4-5D6E-409C-BE32-E72D297353CC}">
              <c16:uniqueId val="{00000027-9CBD-4194-A592-D60D92C5EA66}"/>
            </c:ext>
          </c:extLst>
        </c:ser>
        <c:ser>
          <c:idx val="40"/>
          <c:order val="40"/>
          <c:tx>
            <c:strRef>
              <c:f>'Curves (Outdoor)'!$CC$4:$CD$4</c:f>
              <c:strCache>
                <c:ptCount val="1"/>
                <c:pt idx="0">
                  <c:v>4,5</c:v>
                </c:pt>
              </c:strCache>
            </c:strRef>
          </c:tx>
          <c:marker>
            <c:symbol val="none"/>
          </c:marker>
          <c:xVal>
            <c:numRef>
              <c:f>'Curves (Outdoor)'!$CD$24:$CD$261</c:f>
              <c:numCache>
                <c:formatCode>General</c:formatCode>
                <c:ptCount val="238"/>
                <c:pt idx="1">
                  <c:v>7.5088760000000003E-3</c:v>
                </c:pt>
                <c:pt idx="2">
                  <c:v>0.137036983</c:v>
                </c:pt>
                <c:pt idx="3">
                  <c:v>0.26844231000000002</c:v>
                </c:pt>
                <c:pt idx="4">
                  <c:v>0.39797041799999999</c:v>
                </c:pt>
                <c:pt idx="5">
                  <c:v>0.52937574399999998</c:v>
                </c:pt>
                <c:pt idx="6">
                  <c:v>0.65890385200000001</c:v>
                </c:pt>
                <c:pt idx="7">
                  <c:v>0.790309178</c:v>
                </c:pt>
                <c:pt idx="8">
                  <c:v>0.92171450499999996</c:v>
                </c:pt>
                <c:pt idx="9">
                  <c:v>1.0531198310000001</c:v>
                </c:pt>
                <c:pt idx="10">
                  <c:v>1.184525158</c:v>
                </c:pt>
                <c:pt idx="11">
                  <c:v>1.3159304839999999</c:v>
                </c:pt>
                <c:pt idx="12">
                  <c:v>1.4473358110000001</c:v>
                </c:pt>
                <c:pt idx="13">
                  <c:v>1.578741137</c:v>
                </c:pt>
                <c:pt idx="14">
                  <c:v>1.7101464639999999</c:v>
                </c:pt>
                <c:pt idx="15">
                  <c:v>1.84155179</c:v>
                </c:pt>
                <c:pt idx="16">
                  <c:v>1.9710798979999999</c:v>
                </c:pt>
                <c:pt idx="17">
                  <c:v>2.1024852250000001</c:v>
                </c:pt>
                <c:pt idx="18">
                  <c:v>2.2320133320000002</c:v>
                </c:pt>
                <c:pt idx="19">
                  <c:v>2.3634186590000001</c:v>
                </c:pt>
                <c:pt idx="20">
                  <c:v>2.494823985</c:v>
                </c:pt>
                <c:pt idx="21">
                  <c:v>2.6243520930000002</c:v>
                </c:pt>
                <c:pt idx="22">
                  <c:v>2.755757419</c:v>
                </c:pt>
                <c:pt idx="23">
                  <c:v>2.887162746</c:v>
                </c:pt>
                <c:pt idx="24">
                  <c:v>3.0185680719999999</c:v>
                </c:pt>
                <c:pt idx="25">
                  <c:v>3.1499733989999998</c:v>
                </c:pt>
                <c:pt idx="26">
                  <c:v>3.2813787259999998</c:v>
                </c:pt>
                <c:pt idx="27">
                  <c:v>3.4127840520000001</c:v>
                </c:pt>
                <c:pt idx="28">
                  <c:v>3.5441893790000001</c:v>
                </c:pt>
                <c:pt idx="29">
                  <c:v>3.675594705</c:v>
                </c:pt>
                <c:pt idx="30">
                  <c:v>3.8070000319999999</c:v>
                </c:pt>
                <c:pt idx="31">
                  <c:v>3.9384053579999998</c:v>
                </c:pt>
                <c:pt idx="32">
                  <c:v>4.0698106850000002</c:v>
                </c:pt>
                <c:pt idx="33">
                  <c:v>4.2012160109999996</c:v>
                </c:pt>
                <c:pt idx="34">
                  <c:v>4.332621338</c:v>
                </c:pt>
                <c:pt idx="35">
                  <c:v>4.4621494449999997</c:v>
                </c:pt>
                <c:pt idx="36">
                  <c:v>4.5935547720000001</c:v>
                </c:pt>
                <c:pt idx="37">
                  <c:v>4.7249600989999996</c:v>
                </c:pt>
                <c:pt idx="38">
                  <c:v>4.8563654249999999</c:v>
                </c:pt>
                <c:pt idx="39">
                  <c:v>4.9877707520000003</c:v>
                </c:pt>
                <c:pt idx="40">
                  <c:v>5.1191760779999997</c:v>
                </c:pt>
                <c:pt idx="41">
                  <c:v>5.2505814050000001</c:v>
                </c:pt>
                <c:pt idx="42">
                  <c:v>5.3819867309999996</c:v>
                </c:pt>
                <c:pt idx="43">
                  <c:v>5.5115148390000002</c:v>
                </c:pt>
                <c:pt idx="44">
                  <c:v>5.6429201649999996</c:v>
                </c:pt>
                <c:pt idx="45">
                  <c:v>5.774325492</c:v>
                </c:pt>
                <c:pt idx="46">
                  <c:v>5.9057308180000003</c:v>
                </c:pt>
                <c:pt idx="47">
                  <c:v>6.0371361449999998</c:v>
                </c:pt>
                <c:pt idx="48">
                  <c:v>6.1685414710000002</c:v>
                </c:pt>
                <c:pt idx="49">
                  <c:v>6.2980695789999999</c:v>
                </c:pt>
                <c:pt idx="50">
                  <c:v>6.4294749060000003</c:v>
                </c:pt>
                <c:pt idx="51">
                  <c:v>6.5627574510000004</c:v>
                </c:pt>
                <c:pt idx="52">
                  <c:v>6.6941627779999999</c:v>
                </c:pt>
                <c:pt idx="53">
                  <c:v>6.8255681040000002</c:v>
                </c:pt>
                <c:pt idx="54">
                  <c:v>6.9569734309999998</c:v>
                </c:pt>
                <c:pt idx="55">
                  <c:v>7.0865015380000003</c:v>
                </c:pt>
                <c:pt idx="56">
                  <c:v>7.2179068649999998</c:v>
                </c:pt>
                <c:pt idx="57">
                  <c:v>7.3493121910000001</c:v>
                </c:pt>
                <c:pt idx="58">
                  <c:v>7.4807175179999996</c:v>
                </c:pt>
                <c:pt idx="59">
                  <c:v>7.6102456250000001</c:v>
                </c:pt>
                <c:pt idx="60">
                  <c:v>7.7416509519999996</c:v>
                </c:pt>
                <c:pt idx="61">
                  <c:v>7.873056279</c:v>
                </c:pt>
                <c:pt idx="62">
                  <c:v>8.0044616049999995</c:v>
                </c:pt>
                <c:pt idx="63">
                  <c:v>8.1358669320000008</c:v>
                </c:pt>
                <c:pt idx="64">
                  <c:v>8.2672722580000002</c:v>
                </c:pt>
                <c:pt idx="65">
                  <c:v>8.3986775849999997</c:v>
                </c:pt>
                <c:pt idx="66">
                  <c:v>8.5300829109999992</c:v>
                </c:pt>
                <c:pt idx="67">
                  <c:v>8.6596110189999997</c:v>
                </c:pt>
                <c:pt idx="68">
                  <c:v>8.7910163449999992</c:v>
                </c:pt>
                <c:pt idx="69">
                  <c:v>8.9224216720000005</c:v>
                </c:pt>
                <c:pt idx="70">
                  <c:v>9.0519497799999993</c:v>
                </c:pt>
                <c:pt idx="71">
                  <c:v>9.1833551060000005</c:v>
                </c:pt>
                <c:pt idx="72">
                  <c:v>9.314760433</c:v>
                </c:pt>
                <c:pt idx="73">
                  <c:v>9.4461657589999994</c:v>
                </c:pt>
                <c:pt idx="74">
                  <c:v>9.5775710860000007</c:v>
                </c:pt>
                <c:pt idx="75">
                  <c:v>9.7070991929999995</c:v>
                </c:pt>
                <c:pt idx="76">
                  <c:v>9.8385045200000008</c:v>
                </c:pt>
                <c:pt idx="77">
                  <c:v>9.9699098460000002</c:v>
                </c:pt>
                <c:pt idx="78">
                  <c:v>10.09943795</c:v>
                </c:pt>
                <c:pt idx="79">
                  <c:v>10.23084328</c:v>
                </c:pt>
                <c:pt idx="80">
                  <c:v>10.36224861</c:v>
                </c:pt>
                <c:pt idx="81">
                  <c:v>10.49177671</c:v>
                </c:pt>
                <c:pt idx="82">
                  <c:v>10.62318204</c:v>
                </c:pt>
                <c:pt idx="83">
                  <c:v>10.754587369999999</c:v>
                </c:pt>
                <c:pt idx="84">
                  <c:v>10.88411548</c:v>
                </c:pt>
                <c:pt idx="85">
                  <c:v>11.015520799999999</c:v>
                </c:pt>
                <c:pt idx="86">
                  <c:v>11.146926130000001</c:v>
                </c:pt>
                <c:pt idx="87">
                  <c:v>11.27833145</c:v>
                </c:pt>
                <c:pt idx="88">
                  <c:v>11.40785956</c:v>
                </c:pt>
                <c:pt idx="89">
                  <c:v>11.53926489</c:v>
                </c:pt>
                <c:pt idx="90">
                  <c:v>11.67067022</c:v>
                </c:pt>
                <c:pt idx="91">
                  <c:v>11.802075540000001</c:v>
                </c:pt>
                <c:pt idx="92">
                  <c:v>11.93160365</c:v>
                </c:pt>
                <c:pt idx="93">
                  <c:v>12.063008979999999</c:v>
                </c:pt>
                <c:pt idx="94">
                  <c:v>12.192537079999999</c:v>
                </c:pt>
                <c:pt idx="95">
                  <c:v>12.323942410000001</c:v>
                </c:pt>
                <c:pt idx="96">
                  <c:v>12.455347740000001</c:v>
                </c:pt>
                <c:pt idx="97">
                  <c:v>12.58487584</c:v>
                </c:pt>
                <c:pt idx="98">
                  <c:v>12.714403949999999</c:v>
                </c:pt>
                <c:pt idx="99">
                  <c:v>12.845809279999999</c:v>
                </c:pt>
                <c:pt idx="100">
                  <c:v>12.977214610000001</c:v>
                </c:pt>
                <c:pt idx="101">
                  <c:v>13.106742710000001</c:v>
                </c:pt>
                <c:pt idx="102">
                  <c:v>13.23627082</c:v>
                </c:pt>
                <c:pt idx="103">
                  <c:v>13.367676149999999</c:v>
                </c:pt>
                <c:pt idx="104">
                  <c:v>13.497204249999999</c:v>
                </c:pt>
                <c:pt idx="105">
                  <c:v>13.62673236</c:v>
                </c:pt>
                <c:pt idx="106">
                  <c:v>13.756260470000001</c:v>
                </c:pt>
                <c:pt idx="107">
                  <c:v>13.88578858</c:v>
                </c:pt>
                <c:pt idx="108">
                  <c:v>14.01531668</c:v>
                </c:pt>
                <c:pt idx="109">
                  <c:v>14.144844790000001</c:v>
                </c:pt>
                <c:pt idx="110">
                  <c:v>14.274372899999999</c:v>
                </c:pt>
                <c:pt idx="111">
                  <c:v>14.41891876</c:v>
                </c:pt>
                <c:pt idx="112">
                  <c:v>14.561587400000001</c:v>
                </c:pt>
                <c:pt idx="113">
                  <c:v>14.70613326</c:v>
                </c:pt>
                <c:pt idx="114">
                  <c:v>14.846924680000001</c:v>
                </c:pt>
                <c:pt idx="115">
                  <c:v>14.989593320000001</c:v>
                </c:pt>
                <c:pt idx="116">
                  <c:v>15.132261959999999</c:v>
                </c:pt>
                <c:pt idx="117">
                  <c:v>15.27305338</c:v>
                </c:pt>
                <c:pt idx="118">
                  <c:v>15.411967580000001</c:v>
                </c:pt>
                <c:pt idx="119">
                  <c:v>15.552759010000001</c:v>
                </c:pt>
                <c:pt idx="120">
                  <c:v>15.68979599</c:v>
                </c:pt>
                <c:pt idx="121">
                  <c:v>15.828710190000001</c:v>
                </c:pt>
                <c:pt idx="122">
                  <c:v>15.96386996</c:v>
                </c:pt>
                <c:pt idx="123">
                  <c:v>16.099029720000001</c:v>
                </c:pt>
                <c:pt idx="124">
                  <c:v>16.234189480000001</c:v>
                </c:pt>
                <c:pt idx="125">
                  <c:v>16.367472029999998</c:v>
                </c:pt>
                <c:pt idx="126">
                  <c:v>16.498877360000002</c:v>
                </c:pt>
                <c:pt idx="127">
                  <c:v>16.630282680000001</c:v>
                </c:pt>
                <c:pt idx="128">
                  <c:v>16.772951320000001</c:v>
                </c:pt>
                <c:pt idx="129">
                  <c:v>16.91374274</c:v>
                </c:pt>
                <c:pt idx="130">
                  <c:v>17.052656949999999</c:v>
                </c:pt>
                <c:pt idx="131">
                  <c:v>17.189693930000001</c:v>
                </c:pt>
                <c:pt idx="132">
                  <c:v>17.324853690000001</c:v>
                </c:pt>
                <c:pt idx="133">
                  <c:v>17.456259020000001</c:v>
                </c:pt>
                <c:pt idx="134">
                  <c:v>17.58578713</c:v>
                </c:pt>
                <c:pt idx="135">
                  <c:v>17.724701329999998</c:v>
                </c:pt>
                <c:pt idx="136">
                  <c:v>17.86173831</c:v>
                </c:pt>
                <c:pt idx="137">
                  <c:v>17.99502086</c:v>
                </c:pt>
                <c:pt idx="138">
                  <c:v>18.12642619</c:v>
                </c:pt>
                <c:pt idx="139">
                  <c:v>18.265340389999999</c:v>
                </c:pt>
                <c:pt idx="140">
                  <c:v>18.398622929999998</c:v>
                </c:pt>
                <c:pt idx="141">
                  <c:v>18.530028260000002</c:v>
                </c:pt>
                <c:pt idx="142">
                  <c:v>18.667065239999999</c:v>
                </c:pt>
                <c:pt idx="143">
                  <c:v>18.798470569999999</c:v>
                </c:pt>
                <c:pt idx="144">
                  <c:v>18.935507550000001</c:v>
                </c:pt>
                <c:pt idx="145">
                  <c:v>19.068790100000001</c:v>
                </c:pt>
                <c:pt idx="146">
                  <c:v>19.203949860000002</c:v>
                </c:pt>
                <c:pt idx="147">
                  <c:v>19.333477970000001</c:v>
                </c:pt>
                <c:pt idx="148">
                  <c:v>19.466760520000001</c:v>
                </c:pt>
                <c:pt idx="149">
                  <c:v>19.600043060000001</c:v>
                </c:pt>
                <c:pt idx="150">
                  <c:v>19.731448390000001</c:v>
                </c:pt>
                <c:pt idx="151">
                  <c:v>19.86473093</c:v>
                </c:pt>
                <c:pt idx="152">
                  <c:v>19.99613626</c:v>
                </c:pt>
                <c:pt idx="153">
                  <c:v>20.129418810000001</c:v>
                </c:pt>
                <c:pt idx="154">
                  <c:v>20.258946909999999</c:v>
                </c:pt>
                <c:pt idx="155">
                  <c:v>20.388475020000001</c:v>
                </c:pt>
                <c:pt idx="156">
                  <c:v>20.519880350000001</c:v>
                </c:pt>
                <c:pt idx="157">
                  <c:v>20.65128567</c:v>
                </c:pt>
                <c:pt idx="158">
                  <c:v>20.782691</c:v>
                </c:pt>
                <c:pt idx="159">
                  <c:v>20.912219109999999</c:v>
                </c:pt>
                <c:pt idx="160">
                  <c:v>21.041747220000001</c:v>
                </c:pt>
                <c:pt idx="161">
                  <c:v>21.171275319999999</c:v>
                </c:pt>
                <c:pt idx="162">
                  <c:v>21.300803429999998</c:v>
                </c:pt>
                <c:pt idx="163">
                  <c:v>21.430331540000001</c:v>
                </c:pt>
                <c:pt idx="164">
                  <c:v>21.55985965</c:v>
                </c:pt>
                <c:pt idx="165">
                  <c:v>21.689387750000002</c:v>
                </c:pt>
                <c:pt idx="166">
                  <c:v>21.818915860000001</c:v>
                </c:pt>
                <c:pt idx="167">
                  <c:v>21.94844397</c:v>
                </c:pt>
                <c:pt idx="168">
                  <c:v>22.077972079999999</c:v>
                </c:pt>
                <c:pt idx="169">
                  <c:v>22.20750018</c:v>
                </c:pt>
                <c:pt idx="170">
                  <c:v>22.337028289999999</c:v>
                </c:pt>
                <c:pt idx="171">
                  <c:v>22.466556400000002</c:v>
                </c:pt>
                <c:pt idx="172">
                  <c:v>22.596084510000001</c:v>
                </c:pt>
                <c:pt idx="173">
                  <c:v>22.72561262</c:v>
                </c:pt>
                <c:pt idx="174">
                  <c:v>22.855140720000001</c:v>
                </c:pt>
                <c:pt idx="175">
                  <c:v>22.98466883</c:v>
                </c:pt>
                <c:pt idx="176">
                  <c:v>23.114196939999999</c:v>
                </c:pt>
                <c:pt idx="177">
                  <c:v>23.243725049999998</c:v>
                </c:pt>
                <c:pt idx="178">
                  <c:v>23.37325315</c:v>
                </c:pt>
                <c:pt idx="179">
                  <c:v>23.502781259999999</c:v>
                </c:pt>
                <c:pt idx="180">
                  <c:v>23.632309370000002</c:v>
                </c:pt>
                <c:pt idx="181">
                  <c:v>23.761837480000001</c:v>
                </c:pt>
                <c:pt idx="182">
                  <c:v>23.891365579999999</c:v>
                </c:pt>
                <c:pt idx="183">
                  <c:v>24.020893690000001</c:v>
                </c:pt>
                <c:pt idx="184">
                  <c:v>24.1504218</c:v>
                </c:pt>
                <c:pt idx="185">
                  <c:v>24.279949909999999</c:v>
                </c:pt>
                <c:pt idx="186">
                  <c:v>24.409478010000001</c:v>
                </c:pt>
                <c:pt idx="187">
                  <c:v>24.53900612</c:v>
                </c:pt>
                <c:pt idx="188">
                  <c:v>24.668534229999999</c:v>
                </c:pt>
                <c:pt idx="189">
                  <c:v>24.798062340000001</c:v>
                </c:pt>
                <c:pt idx="190">
                  <c:v>24.927590439999999</c:v>
                </c:pt>
                <c:pt idx="191">
                  <c:v>25.057118549999998</c:v>
                </c:pt>
                <c:pt idx="192">
                  <c:v>25.186646660000001</c:v>
                </c:pt>
                <c:pt idx="193">
                  <c:v>25.31617477</c:v>
                </c:pt>
                <c:pt idx="194">
                  <c:v>25.445702870000002</c:v>
                </c:pt>
                <c:pt idx="195">
                  <c:v>25.575230980000001</c:v>
                </c:pt>
                <c:pt idx="196">
                  <c:v>25.70475909</c:v>
                </c:pt>
                <c:pt idx="197">
                  <c:v>25.834287199999999</c:v>
                </c:pt>
                <c:pt idx="198">
                  <c:v>25.9638153</c:v>
                </c:pt>
                <c:pt idx="199">
                  <c:v>26.093343409999999</c:v>
                </c:pt>
                <c:pt idx="200">
                  <c:v>26.222871520000002</c:v>
                </c:pt>
                <c:pt idx="201">
                  <c:v>26.352399630000001</c:v>
                </c:pt>
                <c:pt idx="202">
                  <c:v>26.48192774</c:v>
                </c:pt>
                <c:pt idx="203">
                  <c:v>26.611455840000001</c:v>
                </c:pt>
                <c:pt idx="204">
                  <c:v>26.74098395</c:v>
                </c:pt>
                <c:pt idx="205">
                  <c:v>26.870512059999999</c:v>
                </c:pt>
                <c:pt idx="206">
                  <c:v>27.000040169999998</c:v>
                </c:pt>
                <c:pt idx="207">
                  <c:v>27.12956827</c:v>
                </c:pt>
                <c:pt idx="208">
                  <c:v>27.259096379999999</c:v>
                </c:pt>
                <c:pt idx="209">
                  <c:v>27.388624490000002</c:v>
                </c:pt>
                <c:pt idx="210">
                  <c:v>27.518152600000001</c:v>
                </c:pt>
                <c:pt idx="211">
                  <c:v>27.647680699999999</c:v>
                </c:pt>
                <c:pt idx="212">
                  <c:v>27.777208810000001</c:v>
                </c:pt>
                <c:pt idx="213">
                  <c:v>27.90673692</c:v>
                </c:pt>
                <c:pt idx="214">
                  <c:v>28.036265029999999</c:v>
                </c:pt>
                <c:pt idx="215">
                  <c:v>28.165793130000001</c:v>
                </c:pt>
                <c:pt idx="216">
                  <c:v>28.29532124</c:v>
                </c:pt>
                <c:pt idx="217">
                  <c:v>28.424849349999999</c:v>
                </c:pt>
                <c:pt idx="218">
                  <c:v>28.554377460000001</c:v>
                </c:pt>
                <c:pt idx="219">
                  <c:v>28.683905559999999</c:v>
                </c:pt>
                <c:pt idx="220">
                  <c:v>28.813433669999998</c:v>
                </c:pt>
                <c:pt idx="221">
                  <c:v>28.942961780000001</c:v>
                </c:pt>
                <c:pt idx="222">
                  <c:v>29.07248989</c:v>
                </c:pt>
                <c:pt idx="223">
                  <c:v>29.202017990000002</c:v>
                </c:pt>
                <c:pt idx="224">
                  <c:v>29.331546100000001</c:v>
                </c:pt>
                <c:pt idx="225">
                  <c:v>29.46107421</c:v>
                </c:pt>
                <c:pt idx="226">
                  <c:v>29.590602319999999</c:v>
                </c:pt>
                <c:pt idx="227">
                  <c:v>29.72013042</c:v>
                </c:pt>
                <c:pt idx="228">
                  <c:v>29.849658529999999</c:v>
                </c:pt>
                <c:pt idx="229">
                  <c:v>29.979186640000002</c:v>
                </c:pt>
                <c:pt idx="230">
                  <c:v>30.108714750000001</c:v>
                </c:pt>
              </c:numCache>
            </c:numRef>
          </c:xVal>
          <c:yVal>
            <c:numRef>
              <c:f>'Curves (Outdoor)'!$CC$24:$CC$261</c:f>
              <c:numCache>
                <c:formatCode>General</c:formatCode>
                <c:ptCount val="238"/>
                <c:pt idx="1">
                  <c:v>9.3962664819999997</c:v>
                </c:pt>
                <c:pt idx="2">
                  <c:v>9.3956527879999996</c:v>
                </c:pt>
                <c:pt idx="3">
                  <c:v>9.3950390939999995</c:v>
                </c:pt>
                <c:pt idx="4">
                  <c:v>9.3944254009999995</c:v>
                </c:pt>
                <c:pt idx="5">
                  <c:v>9.3944254009999995</c:v>
                </c:pt>
                <c:pt idx="6">
                  <c:v>9.3938117069999993</c:v>
                </c:pt>
                <c:pt idx="7">
                  <c:v>9.3931980129999992</c:v>
                </c:pt>
                <c:pt idx="8">
                  <c:v>9.3925843189999991</c:v>
                </c:pt>
                <c:pt idx="9">
                  <c:v>9.3919706250000008</c:v>
                </c:pt>
                <c:pt idx="10">
                  <c:v>9.3919706250000008</c:v>
                </c:pt>
                <c:pt idx="11">
                  <c:v>9.3919706250000008</c:v>
                </c:pt>
                <c:pt idx="12">
                  <c:v>9.3913569310000007</c:v>
                </c:pt>
                <c:pt idx="13">
                  <c:v>9.3907432370000006</c:v>
                </c:pt>
                <c:pt idx="14">
                  <c:v>9.3895158500000004</c:v>
                </c:pt>
                <c:pt idx="15">
                  <c:v>9.3889021560000003</c:v>
                </c:pt>
                <c:pt idx="16">
                  <c:v>9.3882884620000002</c:v>
                </c:pt>
                <c:pt idx="17">
                  <c:v>9.3882884620000002</c:v>
                </c:pt>
                <c:pt idx="18">
                  <c:v>9.3876747680000001</c:v>
                </c:pt>
                <c:pt idx="19">
                  <c:v>9.387061074</c:v>
                </c:pt>
                <c:pt idx="20">
                  <c:v>9.3858336869999999</c:v>
                </c:pt>
                <c:pt idx="21">
                  <c:v>9.3852199929999998</c:v>
                </c:pt>
                <c:pt idx="22">
                  <c:v>9.3846062989999997</c:v>
                </c:pt>
                <c:pt idx="23">
                  <c:v>9.3839926049999995</c:v>
                </c:pt>
                <c:pt idx="24">
                  <c:v>9.3833789109999994</c:v>
                </c:pt>
                <c:pt idx="25">
                  <c:v>9.3827652169999993</c:v>
                </c:pt>
                <c:pt idx="26">
                  <c:v>9.3815378299999992</c:v>
                </c:pt>
                <c:pt idx="27">
                  <c:v>9.3809241360000009</c:v>
                </c:pt>
                <c:pt idx="28">
                  <c:v>9.3796967480000006</c:v>
                </c:pt>
                <c:pt idx="29">
                  <c:v>9.3796967480000006</c:v>
                </c:pt>
                <c:pt idx="30">
                  <c:v>9.3784693610000005</c:v>
                </c:pt>
                <c:pt idx="31">
                  <c:v>9.3772419730000003</c:v>
                </c:pt>
                <c:pt idx="32">
                  <c:v>9.3760145850000001</c:v>
                </c:pt>
                <c:pt idx="33">
                  <c:v>9.3747871969999998</c:v>
                </c:pt>
                <c:pt idx="34">
                  <c:v>9.3735598099999997</c:v>
                </c:pt>
                <c:pt idx="35">
                  <c:v>9.3729461159999996</c:v>
                </c:pt>
                <c:pt idx="36">
                  <c:v>9.3723324219999995</c:v>
                </c:pt>
                <c:pt idx="37">
                  <c:v>9.3711050339999993</c:v>
                </c:pt>
                <c:pt idx="38">
                  <c:v>9.3698776469999991</c:v>
                </c:pt>
                <c:pt idx="39">
                  <c:v>9.3686502590000007</c:v>
                </c:pt>
                <c:pt idx="40">
                  <c:v>9.3680365650000006</c:v>
                </c:pt>
                <c:pt idx="41">
                  <c:v>9.3680365650000006</c:v>
                </c:pt>
                <c:pt idx="42">
                  <c:v>9.3674228710000005</c:v>
                </c:pt>
                <c:pt idx="43">
                  <c:v>9.3661954840000003</c:v>
                </c:pt>
                <c:pt idx="44">
                  <c:v>9.3655817900000002</c:v>
                </c:pt>
                <c:pt idx="45">
                  <c:v>9.3649680960000001</c:v>
                </c:pt>
                <c:pt idx="46">
                  <c:v>9.3637407079999999</c:v>
                </c:pt>
                <c:pt idx="47">
                  <c:v>9.3637407079999999</c:v>
                </c:pt>
                <c:pt idx="48">
                  <c:v>9.3631270139999998</c:v>
                </c:pt>
                <c:pt idx="49">
                  <c:v>9.3625133209999998</c:v>
                </c:pt>
                <c:pt idx="50">
                  <c:v>9.3612859329999996</c:v>
                </c:pt>
                <c:pt idx="51">
                  <c:v>9.3600585449999993</c:v>
                </c:pt>
                <c:pt idx="52">
                  <c:v>9.3594448509999992</c:v>
                </c:pt>
                <c:pt idx="53">
                  <c:v>9.3588311569999991</c:v>
                </c:pt>
                <c:pt idx="54">
                  <c:v>9.3582174640000009</c:v>
                </c:pt>
                <c:pt idx="55">
                  <c:v>9.3569900760000007</c:v>
                </c:pt>
                <c:pt idx="56">
                  <c:v>9.3563763820000005</c:v>
                </c:pt>
                <c:pt idx="57">
                  <c:v>9.3551489940000003</c:v>
                </c:pt>
                <c:pt idx="58">
                  <c:v>9.3539216070000002</c:v>
                </c:pt>
                <c:pt idx="59">
                  <c:v>9.3533079130000001</c:v>
                </c:pt>
                <c:pt idx="60">
                  <c:v>9.352694219</c:v>
                </c:pt>
                <c:pt idx="61">
                  <c:v>9.352694219</c:v>
                </c:pt>
                <c:pt idx="62">
                  <c:v>9.3514668309999998</c:v>
                </c:pt>
                <c:pt idx="63">
                  <c:v>9.3508531369999996</c:v>
                </c:pt>
                <c:pt idx="64">
                  <c:v>9.3502394439999996</c:v>
                </c:pt>
                <c:pt idx="65">
                  <c:v>9.3496257499999995</c:v>
                </c:pt>
                <c:pt idx="66">
                  <c:v>9.3490120559999994</c:v>
                </c:pt>
                <c:pt idx="67">
                  <c:v>9.3483983619999993</c:v>
                </c:pt>
                <c:pt idx="68">
                  <c:v>9.3471709740000009</c:v>
                </c:pt>
                <c:pt idx="69">
                  <c:v>9.3465572810000008</c:v>
                </c:pt>
                <c:pt idx="70">
                  <c:v>9.3459435870000007</c:v>
                </c:pt>
                <c:pt idx="71">
                  <c:v>9.3447161990000005</c:v>
                </c:pt>
                <c:pt idx="72">
                  <c:v>9.3441025050000004</c:v>
                </c:pt>
                <c:pt idx="73">
                  <c:v>9.3441025050000004</c:v>
                </c:pt>
                <c:pt idx="74">
                  <c:v>9.3434888110000003</c:v>
                </c:pt>
                <c:pt idx="75">
                  <c:v>9.3428751170000002</c:v>
                </c:pt>
                <c:pt idx="76">
                  <c:v>9.34164773</c:v>
                </c:pt>
                <c:pt idx="77">
                  <c:v>9.3410340359999999</c:v>
                </c:pt>
                <c:pt idx="78">
                  <c:v>9.3410340359999999</c:v>
                </c:pt>
                <c:pt idx="79">
                  <c:v>9.3404203419999998</c:v>
                </c:pt>
                <c:pt idx="80">
                  <c:v>9.3398066479999997</c:v>
                </c:pt>
                <c:pt idx="81">
                  <c:v>9.3385792609999996</c:v>
                </c:pt>
                <c:pt idx="82">
                  <c:v>9.3379655669999995</c:v>
                </c:pt>
                <c:pt idx="83">
                  <c:v>9.3367381789999992</c:v>
                </c:pt>
                <c:pt idx="84">
                  <c:v>9.3367381789999992</c:v>
                </c:pt>
                <c:pt idx="85">
                  <c:v>9.3361244849999991</c:v>
                </c:pt>
                <c:pt idx="86">
                  <c:v>9.3355107910000008</c:v>
                </c:pt>
                <c:pt idx="87">
                  <c:v>9.3348970970000007</c:v>
                </c:pt>
                <c:pt idx="88">
                  <c:v>9.3342834040000007</c:v>
                </c:pt>
                <c:pt idx="89">
                  <c:v>9.3336697100000006</c:v>
                </c:pt>
                <c:pt idx="90">
                  <c:v>9.3330560160000005</c:v>
                </c:pt>
                <c:pt idx="91">
                  <c:v>9.3324423220000003</c:v>
                </c:pt>
                <c:pt idx="92">
                  <c:v>9.3312149340000001</c:v>
                </c:pt>
                <c:pt idx="93">
                  <c:v>9.329987547</c:v>
                </c:pt>
                <c:pt idx="94">
                  <c:v>9.3287601589999998</c:v>
                </c:pt>
                <c:pt idx="95">
                  <c:v>9.3275327709999996</c:v>
                </c:pt>
                <c:pt idx="96">
                  <c:v>9.3263053839999994</c:v>
                </c:pt>
                <c:pt idx="97">
                  <c:v>9.3250779959999992</c:v>
                </c:pt>
                <c:pt idx="98">
                  <c:v>9.3238506080000008</c:v>
                </c:pt>
                <c:pt idx="99">
                  <c:v>9.3226232210000006</c:v>
                </c:pt>
                <c:pt idx="100">
                  <c:v>9.3207821390000003</c:v>
                </c:pt>
                <c:pt idx="101">
                  <c:v>9.318941057</c:v>
                </c:pt>
                <c:pt idx="102">
                  <c:v>9.3164862819999996</c:v>
                </c:pt>
                <c:pt idx="103">
                  <c:v>9.3140315069999993</c:v>
                </c:pt>
                <c:pt idx="104">
                  <c:v>9.3109630370000005</c:v>
                </c:pt>
                <c:pt idx="105">
                  <c:v>9.3066671799999998</c:v>
                </c:pt>
                <c:pt idx="106">
                  <c:v>9.3017576300000009</c:v>
                </c:pt>
                <c:pt idx="107">
                  <c:v>9.2950069969999998</c:v>
                </c:pt>
                <c:pt idx="108">
                  <c:v>9.2870289770000003</c:v>
                </c:pt>
                <c:pt idx="109">
                  <c:v>9.2784372640000008</c:v>
                </c:pt>
                <c:pt idx="110">
                  <c:v>9.2673907740000008</c:v>
                </c:pt>
                <c:pt idx="111">
                  <c:v>9.2538895100000005</c:v>
                </c:pt>
                <c:pt idx="112">
                  <c:v>9.2373197759999996</c:v>
                </c:pt>
                <c:pt idx="113">
                  <c:v>9.2195226540000004</c:v>
                </c:pt>
                <c:pt idx="114">
                  <c:v>9.1998844510000009</c:v>
                </c:pt>
                <c:pt idx="115">
                  <c:v>9.1777914729999992</c:v>
                </c:pt>
                <c:pt idx="116">
                  <c:v>9.1538574130000008</c:v>
                </c:pt>
                <c:pt idx="117">
                  <c:v>9.1268548840000001</c:v>
                </c:pt>
                <c:pt idx="118">
                  <c:v>9.0973975790000008</c:v>
                </c:pt>
                <c:pt idx="119">
                  <c:v>9.0648718049999992</c:v>
                </c:pt>
                <c:pt idx="120">
                  <c:v>9.0292775620000008</c:v>
                </c:pt>
                <c:pt idx="121">
                  <c:v>8.9912285430000001</c:v>
                </c:pt>
                <c:pt idx="122">
                  <c:v>8.9482699740000005</c:v>
                </c:pt>
                <c:pt idx="123">
                  <c:v>8.9022429360000004</c:v>
                </c:pt>
                <c:pt idx="124">
                  <c:v>8.8531474279999998</c:v>
                </c:pt>
                <c:pt idx="125">
                  <c:v>8.7997560630000002</c:v>
                </c:pt>
                <c:pt idx="126">
                  <c:v>8.7420688420000001</c:v>
                </c:pt>
                <c:pt idx="127">
                  <c:v>8.6806994569999993</c:v>
                </c:pt>
                <c:pt idx="128">
                  <c:v>8.6070561960000003</c:v>
                </c:pt>
                <c:pt idx="129">
                  <c:v>8.5278896890000002</c:v>
                </c:pt>
                <c:pt idx="130">
                  <c:v>8.4438136319999995</c:v>
                </c:pt>
                <c:pt idx="131">
                  <c:v>8.3542143309999997</c:v>
                </c:pt>
                <c:pt idx="132">
                  <c:v>8.2590917850000007</c:v>
                </c:pt>
                <c:pt idx="133">
                  <c:v>8.1590596879999993</c:v>
                </c:pt>
                <c:pt idx="134">
                  <c:v>8.0535043460000004</c:v>
                </c:pt>
                <c:pt idx="135">
                  <c:v>7.9319929650000001</c:v>
                </c:pt>
                <c:pt idx="136">
                  <c:v>7.8049583379999996</c:v>
                </c:pt>
                <c:pt idx="137">
                  <c:v>7.6717867740000001</c:v>
                </c:pt>
                <c:pt idx="138">
                  <c:v>7.5343193519999998</c:v>
                </c:pt>
                <c:pt idx="139">
                  <c:v>7.3784411150000002</c:v>
                </c:pt>
                <c:pt idx="140">
                  <c:v>7.2182670209999999</c:v>
                </c:pt>
                <c:pt idx="141">
                  <c:v>7.0531833769999999</c:v>
                </c:pt>
                <c:pt idx="142">
                  <c:v>6.8703026100000004</c:v>
                </c:pt>
                <c:pt idx="143">
                  <c:v>6.6843533749999997</c:v>
                </c:pt>
                <c:pt idx="144">
                  <c:v>6.4818344059999999</c:v>
                </c:pt>
                <c:pt idx="145">
                  <c:v>6.2762469669999996</c:v>
                </c:pt>
                <c:pt idx="146">
                  <c:v>6.0553171819999996</c:v>
                </c:pt>
                <c:pt idx="147">
                  <c:v>5.8350010909999996</c:v>
                </c:pt>
                <c:pt idx="148">
                  <c:v>5.6005700420000002</c:v>
                </c:pt>
                <c:pt idx="149">
                  <c:v>5.3538651159999997</c:v>
                </c:pt>
                <c:pt idx="150">
                  <c:v>5.0973410880000003</c:v>
                </c:pt>
                <c:pt idx="151">
                  <c:v>4.8316116530000004</c:v>
                </c:pt>
                <c:pt idx="152">
                  <c:v>4.5591315850000003</c:v>
                </c:pt>
                <c:pt idx="153">
                  <c:v>4.2719228649999996</c:v>
                </c:pt>
                <c:pt idx="154">
                  <c:v>3.982873063</c:v>
                </c:pt>
                <c:pt idx="155">
                  <c:v>3.685845241</c:v>
                </c:pt>
                <c:pt idx="156">
                  <c:v>3.3740887669999999</c:v>
                </c:pt>
                <c:pt idx="157">
                  <c:v>3.0549679670000001</c:v>
                </c:pt>
                <c:pt idx="158">
                  <c:v>2.7272554530000002</c:v>
                </c:pt>
                <c:pt idx="159">
                  <c:v>2.3989292459999998</c:v>
                </c:pt>
                <c:pt idx="160">
                  <c:v>2.060783936</c:v>
                </c:pt>
                <c:pt idx="161">
                  <c:v>1.7165016879999999</c:v>
                </c:pt>
                <c:pt idx="162">
                  <c:v>1.3709920529999999</c:v>
                </c:pt>
                <c:pt idx="163">
                  <c:v>1.021800254</c:v>
                </c:pt>
                <c:pt idx="164">
                  <c:v>0.68488233300000001</c:v>
                </c:pt>
                <c:pt idx="165">
                  <c:v>0.38294496</c:v>
                </c:pt>
                <c:pt idx="166">
                  <c:v>0.225225642</c:v>
                </c:pt>
                <c:pt idx="167">
                  <c:v>0.21233807099999999</c:v>
                </c:pt>
                <c:pt idx="168">
                  <c:v>0.210496989</c:v>
                </c:pt>
                <c:pt idx="169">
                  <c:v>0.209883295</c:v>
                </c:pt>
                <c:pt idx="170">
                  <c:v>0.209269602</c:v>
                </c:pt>
                <c:pt idx="171">
                  <c:v>0.208042214</c:v>
                </c:pt>
                <c:pt idx="172">
                  <c:v>0.20742852000000001</c:v>
                </c:pt>
                <c:pt idx="173">
                  <c:v>0.20620113200000001</c:v>
                </c:pt>
                <c:pt idx="174">
                  <c:v>0.20558743900000001</c:v>
                </c:pt>
                <c:pt idx="175">
                  <c:v>0.20497374500000001</c:v>
                </c:pt>
                <c:pt idx="176">
                  <c:v>0.20374635699999999</c:v>
                </c:pt>
                <c:pt idx="177">
                  <c:v>0.20313266299999999</c:v>
                </c:pt>
                <c:pt idx="178">
                  <c:v>0.20251896899999999</c:v>
                </c:pt>
                <c:pt idx="179">
                  <c:v>0.201905275</c:v>
                </c:pt>
                <c:pt idx="180">
                  <c:v>0.201291582</c:v>
                </c:pt>
                <c:pt idx="181">
                  <c:v>0.200064194</c:v>
                </c:pt>
                <c:pt idx="182">
                  <c:v>0.200064194</c:v>
                </c:pt>
                <c:pt idx="183">
                  <c:v>0.198836806</c:v>
                </c:pt>
                <c:pt idx="184">
                  <c:v>0.19760941900000001</c:v>
                </c:pt>
                <c:pt idx="185">
                  <c:v>0.19822311200000001</c:v>
                </c:pt>
                <c:pt idx="186">
                  <c:v>0.19699572500000001</c:v>
                </c:pt>
                <c:pt idx="187">
                  <c:v>0.19576833699999999</c:v>
                </c:pt>
                <c:pt idx="188">
                  <c:v>0.19454094899999999</c:v>
                </c:pt>
                <c:pt idx="189">
                  <c:v>0.19454094899999999</c:v>
                </c:pt>
                <c:pt idx="190">
                  <c:v>0.19392725499999999</c:v>
                </c:pt>
                <c:pt idx="191">
                  <c:v>0.192086174</c:v>
                </c:pt>
                <c:pt idx="192">
                  <c:v>0.192699868</c:v>
                </c:pt>
                <c:pt idx="193">
                  <c:v>0.19147248</c:v>
                </c:pt>
                <c:pt idx="194">
                  <c:v>0.190858786</c:v>
                </c:pt>
                <c:pt idx="195">
                  <c:v>0.190858786</c:v>
                </c:pt>
                <c:pt idx="196">
                  <c:v>0.18963139900000001</c:v>
                </c:pt>
                <c:pt idx="197">
                  <c:v>0.18963139900000001</c:v>
                </c:pt>
                <c:pt idx="198">
                  <c:v>0.18840401100000001</c:v>
                </c:pt>
                <c:pt idx="199">
                  <c:v>0.18779031700000001</c:v>
                </c:pt>
                <c:pt idx="200">
                  <c:v>0.18717662299999999</c:v>
                </c:pt>
                <c:pt idx="201">
                  <c:v>0.18656292899999999</c:v>
                </c:pt>
                <c:pt idx="202">
                  <c:v>0.18594923499999999</c:v>
                </c:pt>
                <c:pt idx="203">
                  <c:v>0.18594923499999999</c:v>
                </c:pt>
                <c:pt idx="204">
                  <c:v>0.18533554199999999</c:v>
                </c:pt>
                <c:pt idx="205">
                  <c:v>0.18472184799999999</c:v>
                </c:pt>
                <c:pt idx="206">
                  <c:v>0.18533554199999999</c:v>
                </c:pt>
                <c:pt idx="207">
                  <c:v>0.184108154</c:v>
                </c:pt>
                <c:pt idx="208">
                  <c:v>0.18472184799999999</c:v>
                </c:pt>
                <c:pt idx="209">
                  <c:v>0.184108154</c:v>
                </c:pt>
                <c:pt idx="210">
                  <c:v>0.184108154</c:v>
                </c:pt>
                <c:pt idx="211">
                  <c:v>0.18349446</c:v>
                </c:pt>
                <c:pt idx="212">
                  <c:v>0.18349446</c:v>
                </c:pt>
                <c:pt idx="213">
                  <c:v>0.18349446</c:v>
                </c:pt>
                <c:pt idx="214">
                  <c:v>0.182880766</c:v>
                </c:pt>
                <c:pt idx="215">
                  <c:v>0.182880766</c:v>
                </c:pt>
                <c:pt idx="216">
                  <c:v>0.182880766</c:v>
                </c:pt>
                <c:pt idx="217">
                  <c:v>0.182267072</c:v>
                </c:pt>
                <c:pt idx="218">
                  <c:v>0.182880766</c:v>
                </c:pt>
                <c:pt idx="219">
                  <c:v>0.182880766</c:v>
                </c:pt>
                <c:pt idx="220">
                  <c:v>0.182880766</c:v>
                </c:pt>
                <c:pt idx="221">
                  <c:v>0.182880766</c:v>
                </c:pt>
                <c:pt idx="222">
                  <c:v>0.182267072</c:v>
                </c:pt>
                <c:pt idx="223">
                  <c:v>0.181653379</c:v>
                </c:pt>
                <c:pt idx="224">
                  <c:v>0.181653379</c:v>
                </c:pt>
                <c:pt idx="225">
                  <c:v>0.18103968500000001</c:v>
                </c:pt>
                <c:pt idx="226">
                  <c:v>0.18042599100000001</c:v>
                </c:pt>
                <c:pt idx="227">
                  <c:v>0.18042599100000001</c:v>
                </c:pt>
                <c:pt idx="228">
                  <c:v>0.18042599100000001</c:v>
                </c:pt>
                <c:pt idx="229">
                  <c:v>0.17981229700000001</c:v>
                </c:pt>
                <c:pt idx="230">
                  <c:v>0.17981229700000001</c:v>
                </c:pt>
              </c:numCache>
            </c:numRef>
          </c:yVal>
          <c:smooth val="1"/>
          <c:extLst>
            <c:ext xmlns:c16="http://schemas.microsoft.com/office/drawing/2014/chart" uri="{C3380CC4-5D6E-409C-BE32-E72D297353CC}">
              <c16:uniqueId val="{00000028-9CBD-4194-A592-D60D92C5EA66}"/>
            </c:ext>
          </c:extLst>
        </c:ser>
        <c:ser>
          <c:idx val="41"/>
          <c:order val="41"/>
          <c:tx>
            <c:strRef>
              <c:f>'Curves (Outdoor)'!$CE$4:$CF$4</c:f>
              <c:strCache>
                <c:ptCount val="1"/>
                <c:pt idx="0">
                  <c:v>4,6</c:v>
                </c:pt>
              </c:strCache>
            </c:strRef>
          </c:tx>
          <c:marker>
            <c:symbol val="none"/>
          </c:marker>
          <c:xVal>
            <c:numRef>
              <c:f>'Curves (Outdoor)'!$CF$24:$CF$261</c:f>
              <c:numCache>
                <c:formatCode>General</c:formatCode>
                <c:ptCount val="238"/>
                <c:pt idx="1">
                  <c:v>0</c:v>
                </c:pt>
                <c:pt idx="2">
                  <c:v>0.13140532699999999</c:v>
                </c:pt>
                <c:pt idx="3">
                  <c:v>0.26093343400000002</c:v>
                </c:pt>
                <c:pt idx="4">
                  <c:v>0.39233876099999998</c:v>
                </c:pt>
                <c:pt idx="5">
                  <c:v>0.52374408699999997</c:v>
                </c:pt>
                <c:pt idx="6">
                  <c:v>0.65514941400000004</c:v>
                </c:pt>
                <c:pt idx="7">
                  <c:v>0.78655474000000003</c:v>
                </c:pt>
                <c:pt idx="8">
                  <c:v>0.91983728600000003</c:v>
                </c:pt>
                <c:pt idx="9">
                  <c:v>1.049365393</c:v>
                </c:pt>
                <c:pt idx="10">
                  <c:v>1.1807707199999999</c:v>
                </c:pt>
                <c:pt idx="11">
                  <c:v>1.312176046</c:v>
                </c:pt>
                <c:pt idx="12">
                  <c:v>1.443581373</c:v>
                </c:pt>
                <c:pt idx="13">
                  <c:v>1.5731094809999999</c:v>
                </c:pt>
                <c:pt idx="14">
                  <c:v>1.704514807</c:v>
                </c:pt>
                <c:pt idx="15">
                  <c:v>1.835920134</c:v>
                </c:pt>
                <c:pt idx="16">
                  <c:v>1.9673254600000001</c:v>
                </c:pt>
                <c:pt idx="17">
                  <c:v>2.098730787</c:v>
                </c:pt>
                <c:pt idx="18">
                  <c:v>2.2301361129999999</c:v>
                </c:pt>
                <c:pt idx="19">
                  <c:v>2.3596642210000001</c:v>
                </c:pt>
                <c:pt idx="20">
                  <c:v>2.4910695469999999</c:v>
                </c:pt>
                <c:pt idx="21">
                  <c:v>2.6224748739999999</c:v>
                </c:pt>
                <c:pt idx="22">
                  <c:v>2.7538801999999998</c:v>
                </c:pt>
                <c:pt idx="23">
                  <c:v>2.8852855270000002</c:v>
                </c:pt>
                <c:pt idx="24">
                  <c:v>3.0166908540000001</c:v>
                </c:pt>
                <c:pt idx="25">
                  <c:v>3.14809618</c:v>
                </c:pt>
                <c:pt idx="26">
                  <c:v>3.279501507</c:v>
                </c:pt>
                <c:pt idx="27">
                  <c:v>3.4127840520000001</c:v>
                </c:pt>
                <c:pt idx="28">
                  <c:v>3.5441893790000001</c:v>
                </c:pt>
                <c:pt idx="29">
                  <c:v>3.675594705</c:v>
                </c:pt>
                <c:pt idx="30">
                  <c:v>3.8070000319999999</c:v>
                </c:pt>
                <c:pt idx="31">
                  <c:v>3.9384053579999998</c:v>
                </c:pt>
                <c:pt idx="32">
                  <c:v>4.0698106850000002</c:v>
                </c:pt>
                <c:pt idx="33">
                  <c:v>4.2012160109999996</c:v>
                </c:pt>
                <c:pt idx="34">
                  <c:v>4.3307441190000002</c:v>
                </c:pt>
                <c:pt idx="35">
                  <c:v>4.4621494449999997</c:v>
                </c:pt>
                <c:pt idx="36">
                  <c:v>4.5935547720000001</c:v>
                </c:pt>
                <c:pt idx="37">
                  <c:v>4.7249600989999996</c:v>
                </c:pt>
                <c:pt idx="38">
                  <c:v>4.8563654249999999</c:v>
                </c:pt>
                <c:pt idx="39">
                  <c:v>4.9858935329999996</c:v>
                </c:pt>
                <c:pt idx="40">
                  <c:v>5.1172988589999999</c:v>
                </c:pt>
                <c:pt idx="41">
                  <c:v>5.2487041860000003</c:v>
                </c:pt>
                <c:pt idx="42">
                  <c:v>5.3801095119999998</c:v>
                </c:pt>
                <c:pt idx="43">
                  <c:v>5.5115148390000002</c:v>
                </c:pt>
                <c:pt idx="44">
                  <c:v>5.6429201649999996</c:v>
                </c:pt>
                <c:pt idx="45">
                  <c:v>5.774325492</c:v>
                </c:pt>
                <c:pt idx="46">
                  <c:v>5.9057308180000003</c:v>
                </c:pt>
                <c:pt idx="47">
                  <c:v>6.0371361449999998</c:v>
                </c:pt>
                <c:pt idx="48">
                  <c:v>6.17041869</c:v>
                </c:pt>
                <c:pt idx="49">
                  <c:v>6.3018240170000004</c:v>
                </c:pt>
                <c:pt idx="50">
                  <c:v>6.4332293429999998</c:v>
                </c:pt>
                <c:pt idx="51">
                  <c:v>6.5646346700000002</c:v>
                </c:pt>
                <c:pt idx="52">
                  <c:v>6.6960399969999997</c:v>
                </c:pt>
                <c:pt idx="53">
                  <c:v>6.8274453230000001</c:v>
                </c:pt>
                <c:pt idx="54">
                  <c:v>6.9588506499999996</c:v>
                </c:pt>
                <c:pt idx="55">
                  <c:v>7.0902559759999999</c:v>
                </c:pt>
                <c:pt idx="56">
                  <c:v>7.2216613030000003</c:v>
                </c:pt>
                <c:pt idx="57">
                  <c:v>7.3530666289999997</c:v>
                </c:pt>
                <c:pt idx="58">
                  <c:v>7.4844719560000001</c:v>
                </c:pt>
                <c:pt idx="59">
                  <c:v>7.6158772819999996</c:v>
                </c:pt>
                <c:pt idx="60">
                  <c:v>7.7454053900000002</c:v>
                </c:pt>
                <c:pt idx="61">
                  <c:v>7.8768107159999996</c:v>
                </c:pt>
                <c:pt idx="62">
                  <c:v>8.0082160429999991</c:v>
                </c:pt>
                <c:pt idx="63">
                  <c:v>8.1396213700000004</c:v>
                </c:pt>
                <c:pt idx="64">
                  <c:v>8.2710266959999998</c:v>
                </c:pt>
                <c:pt idx="65">
                  <c:v>8.4024320229999994</c:v>
                </c:pt>
                <c:pt idx="66">
                  <c:v>8.5338373490000006</c:v>
                </c:pt>
                <c:pt idx="67">
                  <c:v>8.6652426760000001</c:v>
                </c:pt>
                <c:pt idx="68">
                  <c:v>8.7966480019999995</c:v>
                </c:pt>
                <c:pt idx="69">
                  <c:v>8.9280533290000008</c:v>
                </c:pt>
                <c:pt idx="70">
                  <c:v>9.0594586550000002</c:v>
                </c:pt>
                <c:pt idx="71">
                  <c:v>9.1908639819999998</c:v>
                </c:pt>
                <c:pt idx="72">
                  <c:v>9.3222693079999992</c:v>
                </c:pt>
                <c:pt idx="73">
                  <c:v>9.4536746350000005</c:v>
                </c:pt>
                <c:pt idx="74">
                  <c:v>9.5850799609999999</c:v>
                </c:pt>
                <c:pt idx="75">
                  <c:v>9.7164852879999994</c:v>
                </c:pt>
                <c:pt idx="76">
                  <c:v>9.8478906150000007</c:v>
                </c:pt>
                <c:pt idx="77">
                  <c:v>9.9792959410000002</c:v>
                </c:pt>
                <c:pt idx="78">
                  <c:v>10.11070127</c:v>
                </c:pt>
                <c:pt idx="79">
                  <c:v>10.242106590000001</c:v>
                </c:pt>
                <c:pt idx="80">
                  <c:v>10.3716347</c:v>
                </c:pt>
                <c:pt idx="81">
                  <c:v>10.503040029999999</c:v>
                </c:pt>
                <c:pt idx="82">
                  <c:v>10.63444535</c:v>
                </c:pt>
                <c:pt idx="83">
                  <c:v>10.76585068</c:v>
                </c:pt>
                <c:pt idx="84">
                  <c:v>10.89725601</c:v>
                </c:pt>
                <c:pt idx="85">
                  <c:v>11.02678412</c:v>
                </c:pt>
                <c:pt idx="86">
                  <c:v>11.158189439999999</c:v>
                </c:pt>
                <c:pt idx="87">
                  <c:v>11.289594770000001</c:v>
                </c:pt>
                <c:pt idx="88">
                  <c:v>11.421000100000001</c:v>
                </c:pt>
                <c:pt idx="89">
                  <c:v>11.552405419999999</c:v>
                </c:pt>
                <c:pt idx="90">
                  <c:v>11.683810749999999</c:v>
                </c:pt>
                <c:pt idx="91">
                  <c:v>11.81333886</c:v>
                </c:pt>
                <c:pt idx="92">
                  <c:v>11.944744180000001</c:v>
                </c:pt>
                <c:pt idx="93">
                  <c:v>12.07614951</c:v>
                </c:pt>
                <c:pt idx="94">
                  <c:v>12.205677619999999</c:v>
                </c:pt>
                <c:pt idx="95">
                  <c:v>12.33708294</c:v>
                </c:pt>
                <c:pt idx="96">
                  <c:v>12.46848827</c:v>
                </c:pt>
                <c:pt idx="97">
                  <c:v>12.5998936</c:v>
                </c:pt>
                <c:pt idx="98">
                  <c:v>12.7294217</c:v>
                </c:pt>
                <c:pt idx="99">
                  <c:v>12.860827029999999</c:v>
                </c:pt>
                <c:pt idx="100">
                  <c:v>12.99035514</c:v>
                </c:pt>
                <c:pt idx="101">
                  <c:v>13.121760460000001</c:v>
                </c:pt>
                <c:pt idx="102">
                  <c:v>13.253165790000001</c:v>
                </c:pt>
                <c:pt idx="103">
                  <c:v>13.3826939</c:v>
                </c:pt>
                <c:pt idx="104">
                  <c:v>13.51222201</c:v>
                </c:pt>
                <c:pt idx="105">
                  <c:v>13.64175011</c:v>
                </c:pt>
                <c:pt idx="106">
                  <c:v>13.771278219999999</c:v>
                </c:pt>
                <c:pt idx="107">
                  <c:v>13.90080633</c:v>
                </c:pt>
                <c:pt idx="108">
                  <c:v>14.030334440000001</c:v>
                </c:pt>
                <c:pt idx="109">
                  <c:v>14.1748803</c:v>
                </c:pt>
                <c:pt idx="110">
                  <c:v>14.3044084</c:v>
                </c:pt>
                <c:pt idx="111">
                  <c:v>14.44707704</c:v>
                </c:pt>
                <c:pt idx="112">
                  <c:v>14.576605150000001</c:v>
                </c:pt>
                <c:pt idx="113">
                  <c:v>14.719273790000001</c:v>
                </c:pt>
                <c:pt idx="114">
                  <c:v>14.861942429999999</c:v>
                </c:pt>
                <c:pt idx="115">
                  <c:v>15.004611069999999</c:v>
                </c:pt>
                <c:pt idx="116">
                  <c:v>15.147279709999999</c:v>
                </c:pt>
                <c:pt idx="117">
                  <c:v>15.288071130000001</c:v>
                </c:pt>
                <c:pt idx="118">
                  <c:v>15.42698534</c:v>
                </c:pt>
                <c:pt idx="119">
                  <c:v>15.56589954</c:v>
                </c:pt>
                <c:pt idx="120">
                  <c:v>15.704813740000001</c:v>
                </c:pt>
                <c:pt idx="121">
                  <c:v>15.84185072</c:v>
                </c:pt>
                <c:pt idx="122">
                  <c:v>15.97888771</c:v>
                </c:pt>
                <c:pt idx="123">
                  <c:v>16.114047469999999</c:v>
                </c:pt>
                <c:pt idx="124">
                  <c:v>16.24733002</c:v>
                </c:pt>
                <c:pt idx="125">
                  <c:v>16.380612559999999</c:v>
                </c:pt>
                <c:pt idx="126">
                  <c:v>16.512017889999999</c:v>
                </c:pt>
                <c:pt idx="127">
                  <c:v>16.654686529999999</c:v>
                </c:pt>
                <c:pt idx="128">
                  <c:v>16.797355169999999</c:v>
                </c:pt>
                <c:pt idx="129">
                  <c:v>16.938146589999999</c:v>
                </c:pt>
                <c:pt idx="130">
                  <c:v>17.07518357</c:v>
                </c:pt>
                <c:pt idx="131">
                  <c:v>17.212220559999999</c:v>
                </c:pt>
                <c:pt idx="132">
                  <c:v>17.347380319999999</c:v>
                </c:pt>
                <c:pt idx="133">
                  <c:v>17.476908430000002</c:v>
                </c:pt>
                <c:pt idx="134">
                  <c:v>17.606436540000001</c:v>
                </c:pt>
                <c:pt idx="135">
                  <c:v>17.745350739999999</c:v>
                </c:pt>
                <c:pt idx="136">
                  <c:v>17.8805105</c:v>
                </c:pt>
                <c:pt idx="137">
                  <c:v>18.01379305</c:v>
                </c:pt>
                <c:pt idx="138">
                  <c:v>18.143321159999999</c:v>
                </c:pt>
                <c:pt idx="139">
                  <c:v>18.280358140000001</c:v>
                </c:pt>
                <c:pt idx="140">
                  <c:v>18.415517900000001</c:v>
                </c:pt>
                <c:pt idx="141">
                  <c:v>18.54504601</c:v>
                </c:pt>
                <c:pt idx="142">
                  <c:v>18.682082999999999</c:v>
                </c:pt>
                <c:pt idx="143">
                  <c:v>18.8116111</c:v>
                </c:pt>
                <c:pt idx="144">
                  <c:v>18.948648089999999</c:v>
                </c:pt>
                <c:pt idx="145">
                  <c:v>19.080053410000001</c:v>
                </c:pt>
                <c:pt idx="146">
                  <c:v>19.213335959999998</c:v>
                </c:pt>
                <c:pt idx="147">
                  <c:v>19.35037294</c:v>
                </c:pt>
                <c:pt idx="148">
                  <c:v>19.48177827</c:v>
                </c:pt>
                <c:pt idx="149">
                  <c:v>19.613183599999999</c:v>
                </c:pt>
                <c:pt idx="150">
                  <c:v>19.744588920000002</c:v>
                </c:pt>
                <c:pt idx="151">
                  <c:v>19.874117030000001</c:v>
                </c:pt>
                <c:pt idx="152">
                  <c:v>20.00364514</c:v>
                </c:pt>
                <c:pt idx="153">
                  <c:v>20.135050459999999</c:v>
                </c:pt>
                <c:pt idx="154">
                  <c:v>20.266455789999998</c:v>
                </c:pt>
                <c:pt idx="155">
                  <c:v>20.399738339999999</c:v>
                </c:pt>
                <c:pt idx="156">
                  <c:v>20.529266440000001</c:v>
                </c:pt>
                <c:pt idx="157">
                  <c:v>20.66067177</c:v>
                </c:pt>
                <c:pt idx="158">
                  <c:v>20.790199879999999</c:v>
                </c:pt>
                <c:pt idx="159">
                  <c:v>20.921605199999998</c:v>
                </c:pt>
                <c:pt idx="160">
                  <c:v>21.051133310000001</c:v>
                </c:pt>
                <c:pt idx="161">
                  <c:v>21.182538640000001</c:v>
                </c:pt>
                <c:pt idx="162">
                  <c:v>21.31206675</c:v>
                </c:pt>
                <c:pt idx="163">
                  <c:v>21.441594850000001</c:v>
                </c:pt>
                <c:pt idx="164">
                  <c:v>21.57112296</c:v>
                </c:pt>
                <c:pt idx="165">
                  <c:v>21.700651069999999</c:v>
                </c:pt>
                <c:pt idx="166">
                  <c:v>21.830179179999998</c:v>
                </c:pt>
                <c:pt idx="167">
                  <c:v>21.95970728</c:v>
                </c:pt>
                <c:pt idx="168">
                  <c:v>22.089235389999999</c:v>
                </c:pt>
                <c:pt idx="169">
                  <c:v>22.218763500000001</c:v>
                </c:pt>
                <c:pt idx="170">
                  <c:v>22.34829161</c:v>
                </c:pt>
                <c:pt idx="171">
                  <c:v>22.477819709999999</c:v>
                </c:pt>
                <c:pt idx="172">
                  <c:v>22.607347820000001</c:v>
                </c:pt>
                <c:pt idx="173">
                  <c:v>22.73687593</c:v>
                </c:pt>
                <c:pt idx="174">
                  <c:v>22.866404039999999</c:v>
                </c:pt>
                <c:pt idx="175">
                  <c:v>22.995932140000001</c:v>
                </c:pt>
                <c:pt idx="176">
                  <c:v>23.12546025</c:v>
                </c:pt>
                <c:pt idx="177">
                  <c:v>23.254988359999999</c:v>
                </c:pt>
                <c:pt idx="178">
                  <c:v>23.384516470000001</c:v>
                </c:pt>
                <c:pt idx="179">
                  <c:v>23.514044569999999</c:v>
                </c:pt>
                <c:pt idx="180">
                  <c:v>23.643572679999998</c:v>
                </c:pt>
                <c:pt idx="181">
                  <c:v>23.773100790000001</c:v>
                </c:pt>
                <c:pt idx="182">
                  <c:v>23.9026289</c:v>
                </c:pt>
                <c:pt idx="183">
                  <c:v>24.032157000000002</c:v>
                </c:pt>
                <c:pt idx="184">
                  <c:v>24.161685110000001</c:v>
                </c:pt>
                <c:pt idx="185">
                  <c:v>24.291213219999999</c:v>
                </c:pt>
                <c:pt idx="186">
                  <c:v>24.420741329999998</c:v>
                </c:pt>
                <c:pt idx="187">
                  <c:v>24.550269440000001</c:v>
                </c:pt>
                <c:pt idx="188">
                  <c:v>24.679797539999999</c:v>
                </c:pt>
                <c:pt idx="189">
                  <c:v>24.809325650000002</c:v>
                </c:pt>
                <c:pt idx="190">
                  <c:v>24.938853760000001</c:v>
                </c:pt>
                <c:pt idx="191">
                  <c:v>25.06838187</c:v>
                </c:pt>
                <c:pt idx="192">
                  <c:v>25.197909970000001</c:v>
                </c:pt>
                <c:pt idx="193">
                  <c:v>25.32743808</c:v>
                </c:pt>
                <c:pt idx="194">
                  <c:v>25.456966189999999</c:v>
                </c:pt>
                <c:pt idx="195">
                  <c:v>25.586494299999998</c:v>
                </c:pt>
                <c:pt idx="196">
                  <c:v>25.7160224</c:v>
                </c:pt>
                <c:pt idx="197">
                  <c:v>25.845550509999999</c:v>
                </c:pt>
                <c:pt idx="198">
                  <c:v>25.975078620000001</c:v>
                </c:pt>
                <c:pt idx="199">
                  <c:v>26.10460673</c:v>
                </c:pt>
                <c:pt idx="200">
                  <c:v>26.234134829999999</c:v>
                </c:pt>
                <c:pt idx="201">
                  <c:v>26.363662940000001</c:v>
                </c:pt>
                <c:pt idx="202">
                  <c:v>26.49319105</c:v>
                </c:pt>
                <c:pt idx="203">
                  <c:v>26.622719159999999</c:v>
                </c:pt>
                <c:pt idx="204">
                  <c:v>26.752247260000001</c:v>
                </c:pt>
                <c:pt idx="205">
                  <c:v>26.88177537</c:v>
                </c:pt>
                <c:pt idx="206">
                  <c:v>27.011303479999999</c:v>
                </c:pt>
                <c:pt idx="207">
                  <c:v>27.140831590000001</c:v>
                </c:pt>
                <c:pt idx="208">
                  <c:v>27.270359689999999</c:v>
                </c:pt>
                <c:pt idx="209">
                  <c:v>27.399887799999998</c:v>
                </c:pt>
                <c:pt idx="210">
                  <c:v>27.529415910000001</c:v>
                </c:pt>
                <c:pt idx="211">
                  <c:v>27.65894402</c:v>
                </c:pt>
                <c:pt idx="212">
                  <c:v>27.788472120000002</c:v>
                </c:pt>
                <c:pt idx="213">
                  <c:v>27.918000230000001</c:v>
                </c:pt>
                <c:pt idx="214">
                  <c:v>28.04752834</c:v>
                </c:pt>
                <c:pt idx="215">
                  <c:v>28.177056449999998</c:v>
                </c:pt>
                <c:pt idx="216">
                  <c:v>28.306584560000001</c:v>
                </c:pt>
                <c:pt idx="217">
                  <c:v>28.436112659999999</c:v>
                </c:pt>
                <c:pt idx="218">
                  <c:v>28.565640770000002</c:v>
                </c:pt>
                <c:pt idx="219">
                  <c:v>28.695168880000001</c:v>
                </c:pt>
                <c:pt idx="220">
                  <c:v>28.82469699</c:v>
                </c:pt>
                <c:pt idx="221">
                  <c:v>28.954225090000001</c:v>
                </c:pt>
                <c:pt idx="222">
                  <c:v>29.0837532</c:v>
                </c:pt>
                <c:pt idx="223">
                  <c:v>29.213281309999999</c:v>
                </c:pt>
                <c:pt idx="224">
                  <c:v>29.342809419999998</c:v>
                </c:pt>
                <c:pt idx="225">
                  <c:v>29.47233752</c:v>
                </c:pt>
                <c:pt idx="226">
                  <c:v>29.601865629999999</c:v>
                </c:pt>
                <c:pt idx="227">
                  <c:v>29.731393740000001</c:v>
                </c:pt>
                <c:pt idx="228">
                  <c:v>29.86092185</c:v>
                </c:pt>
                <c:pt idx="229">
                  <c:v>29.990449949999999</c:v>
                </c:pt>
                <c:pt idx="230">
                  <c:v>30.119978060000001</c:v>
                </c:pt>
              </c:numCache>
            </c:numRef>
          </c:xVal>
          <c:yVal>
            <c:numRef>
              <c:f>'Curves (Outdoor)'!$CE$24:$CE$261</c:f>
              <c:numCache>
                <c:formatCode>General</c:formatCode>
                <c:ptCount val="238"/>
                <c:pt idx="1">
                  <c:v>9.4073129709999996</c:v>
                </c:pt>
                <c:pt idx="2">
                  <c:v>9.4066992769999995</c:v>
                </c:pt>
                <c:pt idx="3">
                  <c:v>9.4060855839999995</c:v>
                </c:pt>
                <c:pt idx="4">
                  <c:v>9.4060855839999995</c:v>
                </c:pt>
                <c:pt idx="5">
                  <c:v>9.4060855839999995</c:v>
                </c:pt>
                <c:pt idx="6">
                  <c:v>9.4054718899999994</c:v>
                </c:pt>
                <c:pt idx="7">
                  <c:v>9.4048581959999993</c:v>
                </c:pt>
                <c:pt idx="8">
                  <c:v>9.4042445019999992</c:v>
                </c:pt>
                <c:pt idx="9">
                  <c:v>9.4042445019999992</c:v>
                </c:pt>
                <c:pt idx="10">
                  <c:v>9.4036308080000008</c:v>
                </c:pt>
                <c:pt idx="11">
                  <c:v>9.4036308080000008</c:v>
                </c:pt>
                <c:pt idx="12">
                  <c:v>9.4030171140000007</c:v>
                </c:pt>
                <c:pt idx="13">
                  <c:v>9.4024034210000007</c:v>
                </c:pt>
                <c:pt idx="14">
                  <c:v>9.4017897270000006</c:v>
                </c:pt>
                <c:pt idx="15">
                  <c:v>9.4005623390000004</c:v>
                </c:pt>
                <c:pt idx="16">
                  <c:v>9.4005623390000004</c:v>
                </c:pt>
                <c:pt idx="17">
                  <c:v>9.3999486450000003</c:v>
                </c:pt>
                <c:pt idx="18">
                  <c:v>9.3993349510000002</c:v>
                </c:pt>
                <c:pt idx="19">
                  <c:v>9.398107564</c:v>
                </c:pt>
                <c:pt idx="20">
                  <c:v>9.3974938699999999</c:v>
                </c:pt>
                <c:pt idx="21">
                  <c:v>9.3968801759999998</c:v>
                </c:pt>
                <c:pt idx="22">
                  <c:v>9.3962664819999997</c:v>
                </c:pt>
                <c:pt idx="23">
                  <c:v>9.3956527879999996</c:v>
                </c:pt>
                <c:pt idx="24">
                  <c:v>9.3950390939999995</c:v>
                </c:pt>
                <c:pt idx="25">
                  <c:v>9.3938117069999993</c:v>
                </c:pt>
                <c:pt idx="26">
                  <c:v>9.3938117069999993</c:v>
                </c:pt>
                <c:pt idx="27">
                  <c:v>9.3931980129999992</c:v>
                </c:pt>
                <c:pt idx="28">
                  <c:v>9.3925843189999991</c:v>
                </c:pt>
                <c:pt idx="29">
                  <c:v>9.3913569310000007</c:v>
                </c:pt>
                <c:pt idx="30">
                  <c:v>9.3901295440000005</c:v>
                </c:pt>
                <c:pt idx="31">
                  <c:v>9.3889021560000003</c:v>
                </c:pt>
                <c:pt idx="32">
                  <c:v>9.3882884620000002</c:v>
                </c:pt>
                <c:pt idx="33">
                  <c:v>9.3876747680000001</c:v>
                </c:pt>
                <c:pt idx="34">
                  <c:v>9.387061074</c:v>
                </c:pt>
                <c:pt idx="35">
                  <c:v>9.3858336869999999</c:v>
                </c:pt>
                <c:pt idx="36">
                  <c:v>9.3846062989999997</c:v>
                </c:pt>
                <c:pt idx="37">
                  <c:v>9.3833789109999994</c:v>
                </c:pt>
                <c:pt idx="38">
                  <c:v>9.3827652169999993</c:v>
                </c:pt>
                <c:pt idx="39">
                  <c:v>9.3821515239999993</c:v>
                </c:pt>
                <c:pt idx="40">
                  <c:v>9.3809241360000009</c:v>
                </c:pt>
                <c:pt idx="41">
                  <c:v>9.3803104420000007</c:v>
                </c:pt>
                <c:pt idx="42">
                  <c:v>9.3796967480000006</c:v>
                </c:pt>
                <c:pt idx="43">
                  <c:v>9.3790830540000005</c:v>
                </c:pt>
                <c:pt idx="44">
                  <c:v>9.3790830540000005</c:v>
                </c:pt>
                <c:pt idx="45">
                  <c:v>9.3784693610000005</c:v>
                </c:pt>
                <c:pt idx="46">
                  <c:v>9.3778556670000004</c:v>
                </c:pt>
                <c:pt idx="47">
                  <c:v>9.3772419730000003</c:v>
                </c:pt>
                <c:pt idx="48">
                  <c:v>9.3766282790000002</c:v>
                </c:pt>
                <c:pt idx="49">
                  <c:v>9.3760145850000001</c:v>
                </c:pt>
                <c:pt idx="50">
                  <c:v>9.375400891</c:v>
                </c:pt>
                <c:pt idx="51">
                  <c:v>9.3747871969999998</c:v>
                </c:pt>
                <c:pt idx="52">
                  <c:v>9.3741735039999998</c:v>
                </c:pt>
                <c:pt idx="53">
                  <c:v>9.3735598099999997</c:v>
                </c:pt>
                <c:pt idx="54">
                  <c:v>9.3729461159999996</c:v>
                </c:pt>
                <c:pt idx="55">
                  <c:v>9.3717187279999994</c:v>
                </c:pt>
                <c:pt idx="56">
                  <c:v>9.3711050339999993</c:v>
                </c:pt>
                <c:pt idx="57">
                  <c:v>9.3704913409999993</c:v>
                </c:pt>
                <c:pt idx="58">
                  <c:v>9.3698776469999991</c:v>
                </c:pt>
                <c:pt idx="59">
                  <c:v>9.3692639530000008</c:v>
                </c:pt>
                <c:pt idx="60">
                  <c:v>9.3686502590000007</c:v>
                </c:pt>
                <c:pt idx="61">
                  <c:v>9.3674228710000005</c:v>
                </c:pt>
                <c:pt idx="62">
                  <c:v>9.3674228710000005</c:v>
                </c:pt>
                <c:pt idx="63">
                  <c:v>9.3668091770000004</c:v>
                </c:pt>
                <c:pt idx="64">
                  <c:v>9.3661954840000003</c:v>
                </c:pt>
                <c:pt idx="65">
                  <c:v>9.3655817900000002</c:v>
                </c:pt>
                <c:pt idx="66">
                  <c:v>9.3649680960000001</c:v>
                </c:pt>
                <c:pt idx="67">
                  <c:v>9.3637407079999999</c:v>
                </c:pt>
                <c:pt idx="68">
                  <c:v>9.3637407079999999</c:v>
                </c:pt>
                <c:pt idx="69">
                  <c:v>9.3637407079999999</c:v>
                </c:pt>
                <c:pt idx="70">
                  <c:v>9.3631270139999998</c:v>
                </c:pt>
                <c:pt idx="71">
                  <c:v>9.3625133209999998</c:v>
                </c:pt>
                <c:pt idx="72">
                  <c:v>9.3612859329999996</c:v>
                </c:pt>
                <c:pt idx="73">
                  <c:v>9.3606722389999995</c:v>
                </c:pt>
                <c:pt idx="74">
                  <c:v>9.3600585449999993</c:v>
                </c:pt>
                <c:pt idx="75">
                  <c:v>9.3600585449999993</c:v>
                </c:pt>
                <c:pt idx="76">
                  <c:v>9.3600585449999993</c:v>
                </c:pt>
                <c:pt idx="77">
                  <c:v>9.3594448509999992</c:v>
                </c:pt>
                <c:pt idx="78">
                  <c:v>9.3588311569999991</c:v>
                </c:pt>
                <c:pt idx="79">
                  <c:v>9.3582174640000009</c:v>
                </c:pt>
                <c:pt idx="80">
                  <c:v>9.3576037700000008</c:v>
                </c:pt>
                <c:pt idx="81">
                  <c:v>9.3576037700000008</c:v>
                </c:pt>
                <c:pt idx="82">
                  <c:v>9.3569900760000007</c:v>
                </c:pt>
                <c:pt idx="83">
                  <c:v>9.3557626880000004</c:v>
                </c:pt>
                <c:pt idx="84">
                  <c:v>9.3545353010000003</c:v>
                </c:pt>
                <c:pt idx="85">
                  <c:v>9.3539216070000002</c:v>
                </c:pt>
                <c:pt idx="86">
                  <c:v>9.3533079130000001</c:v>
                </c:pt>
                <c:pt idx="87">
                  <c:v>9.352694219</c:v>
                </c:pt>
                <c:pt idx="88">
                  <c:v>9.3520805249999999</c:v>
                </c:pt>
                <c:pt idx="89">
                  <c:v>9.3514668309999998</c:v>
                </c:pt>
                <c:pt idx="90">
                  <c:v>9.3502394439999996</c:v>
                </c:pt>
                <c:pt idx="91">
                  <c:v>9.3490120559999994</c:v>
                </c:pt>
                <c:pt idx="92">
                  <c:v>9.3483983619999993</c:v>
                </c:pt>
                <c:pt idx="93">
                  <c:v>9.3477846679999992</c:v>
                </c:pt>
                <c:pt idx="94">
                  <c:v>9.3465572810000008</c:v>
                </c:pt>
                <c:pt idx="95">
                  <c:v>9.3447161990000005</c:v>
                </c:pt>
                <c:pt idx="96">
                  <c:v>9.3434888110000003</c:v>
                </c:pt>
                <c:pt idx="97">
                  <c:v>9.34164773</c:v>
                </c:pt>
                <c:pt idx="98">
                  <c:v>9.3398066479999997</c:v>
                </c:pt>
                <c:pt idx="99">
                  <c:v>9.3379655669999995</c:v>
                </c:pt>
                <c:pt idx="100">
                  <c:v>9.3355107910000008</c:v>
                </c:pt>
                <c:pt idx="101">
                  <c:v>9.3324423220000003</c:v>
                </c:pt>
                <c:pt idx="102">
                  <c:v>9.3293738529999999</c:v>
                </c:pt>
                <c:pt idx="103">
                  <c:v>9.3256916899999993</c:v>
                </c:pt>
                <c:pt idx="104">
                  <c:v>9.3213958330000004</c:v>
                </c:pt>
                <c:pt idx="105">
                  <c:v>9.3164862819999996</c:v>
                </c:pt>
                <c:pt idx="106">
                  <c:v>9.3103493440000005</c:v>
                </c:pt>
                <c:pt idx="107">
                  <c:v>9.3023713239999992</c:v>
                </c:pt>
                <c:pt idx="108">
                  <c:v>9.2937796099999996</c:v>
                </c:pt>
                <c:pt idx="109">
                  <c:v>9.2821194269999996</c:v>
                </c:pt>
                <c:pt idx="110">
                  <c:v>9.2704592439999995</c:v>
                </c:pt>
                <c:pt idx="111">
                  <c:v>9.2557305910000007</c:v>
                </c:pt>
                <c:pt idx="112">
                  <c:v>9.2410019390000002</c:v>
                </c:pt>
                <c:pt idx="113">
                  <c:v>9.2219774300000008</c:v>
                </c:pt>
                <c:pt idx="114">
                  <c:v>9.2011118389999993</c:v>
                </c:pt>
                <c:pt idx="115">
                  <c:v>9.1784051669999993</c:v>
                </c:pt>
                <c:pt idx="116">
                  <c:v>9.1532437190000007</c:v>
                </c:pt>
                <c:pt idx="117">
                  <c:v>9.1256274959999999</c:v>
                </c:pt>
                <c:pt idx="118">
                  <c:v>9.0955564970000005</c:v>
                </c:pt>
                <c:pt idx="119">
                  <c:v>9.0618033360000005</c:v>
                </c:pt>
                <c:pt idx="120">
                  <c:v>9.0255953990000002</c:v>
                </c:pt>
                <c:pt idx="121">
                  <c:v>8.9863189929999994</c:v>
                </c:pt>
                <c:pt idx="122">
                  <c:v>8.9433604229999997</c:v>
                </c:pt>
                <c:pt idx="123">
                  <c:v>8.8961059969999994</c:v>
                </c:pt>
                <c:pt idx="124">
                  <c:v>8.8451694080000003</c:v>
                </c:pt>
                <c:pt idx="125">
                  <c:v>8.7905506560000006</c:v>
                </c:pt>
                <c:pt idx="126">
                  <c:v>8.7316360460000002</c:v>
                </c:pt>
                <c:pt idx="127">
                  <c:v>8.6616749479999999</c:v>
                </c:pt>
                <c:pt idx="128">
                  <c:v>8.5861906050000005</c:v>
                </c:pt>
                <c:pt idx="129">
                  <c:v>8.5045693230000001</c:v>
                </c:pt>
                <c:pt idx="130">
                  <c:v>8.4186521849999991</c:v>
                </c:pt>
                <c:pt idx="131">
                  <c:v>8.3278254960000009</c:v>
                </c:pt>
                <c:pt idx="132">
                  <c:v>8.2308618679999999</c:v>
                </c:pt>
                <c:pt idx="133">
                  <c:v>8.1283749949999997</c:v>
                </c:pt>
                <c:pt idx="134">
                  <c:v>8.0209785720000006</c:v>
                </c:pt>
                <c:pt idx="135">
                  <c:v>7.8976261089999999</c:v>
                </c:pt>
                <c:pt idx="136">
                  <c:v>7.7687504010000001</c:v>
                </c:pt>
                <c:pt idx="137">
                  <c:v>7.6337377550000003</c:v>
                </c:pt>
                <c:pt idx="138">
                  <c:v>7.4944292519999998</c:v>
                </c:pt>
                <c:pt idx="139">
                  <c:v>7.337323627</c:v>
                </c:pt>
                <c:pt idx="140">
                  <c:v>7.1759221459999996</c:v>
                </c:pt>
                <c:pt idx="141">
                  <c:v>7.0096111130000001</c:v>
                </c:pt>
                <c:pt idx="142">
                  <c:v>6.8261166529999997</c:v>
                </c:pt>
                <c:pt idx="143">
                  <c:v>6.6395537239999998</c:v>
                </c:pt>
                <c:pt idx="144">
                  <c:v>6.4364210609999999</c:v>
                </c:pt>
                <c:pt idx="145">
                  <c:v>6.2302199290000004</c:v>
                </c:pt>
                <c:pt idx="146">
                  <c:v>6.0092901440000004</c:v>
                </c:pt>
                <c:pt idx="147">
                  <c:v>5.7742454009999999</c:v>
                </c:pt>
                <c:pt idx="148">
                  <c:v>5.5398143510000004</c:v>
                </c:pt>
                <c:pt idx="149">
                  <c:v>5.2943368130000001</c:v>
                </c:pt>
                <c:pt idx="150">
                  <c:v>5.0378127849999998</c:v>
                </c:pt>
                <c:pt idx="151">
                  <c:v>4.7733107370000001</c:v>
                </c:pt>
                <c:pt idx="152">
                  <c:v>4.5045128329999997</c:v>
                </c:pt>
                <c:pt idx="153">
                  <c:v>4.2185315000000001</c:v>
                </c:pt>
                <c:pt idx="154">
                  <c:v>3.9215036780000001</c:v>
                </c:pt>
                <c:pt idx="155">
                  <c:v>3.6158841430000002</c:v>
                </c:pt>
                <c:pt idx="156">
                  <c:v>3.3096509140000001</c:v>
                </c:pt>
                <c:pt idx="157">
                  <c:v>2.986234257</c:v>
                </c:pt>
                <c:pt idx="158">
                  <c:v>2.664044987</c:v>
                </c:pt>
                <c:pt idx="159">
                  <c:v>2.3283544530000002</c:v>
                </c:pt>
                <c:pt idx="160">
                  <c:v>1.9810037359999999</c:v>
                </c:pt>
                <c:pt idx="161">
                  <c:v>1.6422447330000001</c:v>
                </c:pt>
                <c:pt idx="162">
                  <c:v>1.291825547</c:v>
                </c:pt>
                <c:pt idx="163">
                  <c:v>0.94692960500000001</c:v>
                </c:pt>
                <c:pt idx="164">
                  <c:v>0.61308015299999996</c:v>
                </c:pt>
                <c:pt idx="165">
                  <c:v>0.33323575900000002</c:v>
                </c:pt>
                <c:pt idx="166">
                  <c:v>0.22829411099999999</c:v>
                </c:pt>
                <c:pt idx="167">
                  <c:v>0.22338456000000001</c:v>
                </c:pt>
                <c:pt idx="168">
                  <c:v>0.22215717200000001</c:v>
                </c:pt>
                <c:pt idx="169">
                  <c:v>0.22092978499999999</c:v>
                </c:pt>
                <c:pt idx="170">
                  <c:v>0.21970239699999999</c:v>
                </c:pt>
                <c:pt idx="171">
                  <c:v>0.219088703</c:v>
                </c:pt>
                <c:pt idx="172">
                  <c:v>0.218475009</c:v>
                </c:pt>
                <c:pt idx="173">
                  <c:v>0.217247622</c:v>
                </c:pt>
                <c:pt idx="174">
                  <c:v>0.216633928</c:v>
                </c:pt>
                <c:pt idx="175">
                  <c:v>0.21479284600000001</c:v>
                </c:pt>
                <c:pt idx="176">
                  <c:v>0.21417915200000001</c:v>
                </c:pt>
                <c:pt idx="177">
                  <c:v>0.21479284600000001</c:v>
                </c:pt>
                <c:pt idx="178">
                  <c:v>0.21356545900000001</c:v>
                </c:pt>
                <c:pt idx="179">
                  <c:v>0.21233807099999999</c:v>
                </c:pt>
                <c:pt idx="180">
                  <c:v>0.21111068299999999</c:v>
                </c:pt>
                <c:pt idx="181">
                  <c:v>0.210496989</c:v>
                </c:pt>
                <c:pt idx="182">
                  <c:v>0.209269602</c:v>
                </c:pt>
                <c:pt idx="183">
                  <c:v>0.208042214</c:v>
                </c:pt>
                <c:pt idx="184">
                  <c:v>0.208042214</c:v>
                </c:pt>
                <c:pt idx="185">
                  <c:v>0.20681482600000001</c:v>
                </c:pt>
                <c:pt idx="186">
                  <c:v>0.20558743900000001</c:v>
                </c:pt>
                <c:pt idx="187">
                  <c:v>0.20497374500000001</c:v>
                </c:pt>
                <c:pt idx="188">
                  <c:v>0.20436005099999999</c:v>
                </c:pt>
                <c:pt idx="189">
                  <c:v>0.20374635699999999</c:v>
                </c:pt>
                <c:pt idx="190">
                  <c:v>0.20251896899999999</c:v>
                </c:pt>
                <c:pt idx="191">
                  <c:v>0.201905275</c:v>
                </c:pt>
                <c:pt idx="192">
                  <c:v>0.201905275</c:v>
                </c:pt>
                <c:pt idx="193">
                  <c:v>0.200677888</c:v>
                </c:pt>
                <c:pt idx="194">
                  <c:v>0.200677888</c:v>
                </c:pt>
                <c:pt idx="195">
                  <c:v>0.1994505</c:v>
                </c:pt>
                <c:pt idx="196">
                  <c:v>0.198836806</c:v>
                </c:pt>
                <c:pt idx="197">
                  <c:v>0.19760941900000001</c:v>
                </c:pt>
                <c:pt idx="198">
                  <c:v>0.19699572500000001</c:v>
                </c:pt>
                <c:pt idx="199">
                  <c:v>0.19822311200000001</c:v>
                </c:pt>
                <c:pt idx="200">
                  <c:v>0.19638203100000001</c:v>
                </c:pt>
                <c:pt idx="201">
                  <c:v>0.19576833699999999</c:v>
                </c:pt>
                <c:pt idx="202">
                  <c:v>0.19576833699999999</c:v>
                </c:pt>
                <c:pt idx="203">
                  <c:v>0.19515464299999999</c:v>
                </c:pt>
                <c:pt idx="204">
                  <c:v>0.19515464299999999</c:v>
                </c:pt>
                <c:pt idx="205">
                  <c:v>0.19454094899999999</c:v>
                </c:pt>
                <c:pt idx="206">
                  <c:v>0.19392725499999999</c:v>
                </c:pt>
                <c:pt idx="207">
                  <c:v>0.19392725499999999</c:v>
                </c:pt>
                <c:pt idx="208">
                  <c:v>0.192699868</c:v>
                </c:pt>
                <c:pt idx="209">
                  <c:v>0.19331356199999999</c:v>
                </c:pt>
                <c:pt idx="210">
                  <c:v>0.19331356199999999</c:v>
                </c:pt>
                <c:pt idx="211">
                  <c:v>0.192086174</c:v>
                </c:pt>
                <c:pt idx="212">
                  <c:v>0.192699868</c:v>
                </c:pt>
                <c:pt idx="213">
                  <c:v>0.19147248</c:v>
                </c:pt>
                <c:pt idx="214">
                  <c:v>0.190858786</c:v>
                </c:pt>
                <c:pt idx="215">
                  <c:v>0.19147248</c:v>
                </c:pt>
                <c:pt idx="216">
                  <c:v>0.192086174</c:v>
                </c:pt>
                <c:pt idx="217">
                  <c:v>0.190858786</c:v>
                </c:pt>
                <c:pt idx="218">
                  <c:v>0.190245092</c:v>
                </c:pt>
                <c:pt idx="219">
                  <c:v>0.190858786</c:v>
                </c:pt>
                <c:pt idx="220">
                  <c:v>0.190245092</c:v>
                </c:pt>
                <c:pt idx="221">
                  <c:v>0.18963139900000001</c:v>
                </c:pt>
                <c:pt idx="222">
                  <c:v>0.18901770500000001</c:v>
                </c:pt>
                <c:pt idx="223">
                  <c:v>0.18901770500000001</c:v>
                </c:pt>
                <c:pt idx="224">
                  <c:v>0.18901770500000001</c:v>
                </c:pt>
                <c:pt idx="225">
                  <c:v>0.18840401100000001</c:v>
                </c:pt>
                <c:pt idx="226">
                  <c:v>0.18779031700000001</c:v>
                </c:pt>
                <c:pt idx="227">
                  <c:v>0.18717662299999999</c:v>
                </c:pt>
                <c:pt idx="228">
                  <c:v>0.18717662299999999</c:v>
                </c:pt>
                <c:pt idx="229">
                  <c:v>0.18717662299999999</c:v>
                </c:pt>
                <c:pt idx="230">
                  <c:v>0.18656292899999999</c:v>
                </c:pt>
              </c:numCache>
            </c:numRef>
          </c:yVal>
          <c:smooth val="1"/>
          <c:extLst>
            <c:ext xmlns:c16="http://schemas.microsoft.com/office/drawing/2014/chart" uri="{C3380CC4-5D6E-409C-BE32-E72D297353CC}">
              <c16:uniqueId val="{00000029-9CBD-4194-A592-D60D92C5EA66}"/>
            </c:ext>
          </c:extLst>
        </c:ser>
        <c:ser>
          <c:idx val="42"/>
          <c:order val="42"/>
          <c:tx>
            <c:strRef>
              <c:f>'Curves (Outdoor)'!$CG$4:$CH$4</c:f>
              <c:strCache>
                <c:ptCount val="1"/>
                <c:pt idx="0">
                  <c:v>4,7</c:v>
                </c:pt>
              </c:strCache>
            </c:strRef>
          </c:tx>
          <c:marker>
            <c:symbol val="none"/>
          </c:marker>
          <c:xVal>
            <c:numRef>
              <c:f>'Curves (Outdoor)'!$CH$24:$CH$262</c:f>
              <c:numCache>
                <c:formatCode>General</c:formatCode>
                <c:ptCount val="239"/>
                <c:pt idx="1">
                  <c:v>1.1263314E-2</c:v>
                </c:pt>
                <c:pt idx="2">
                  <c:v>0.14266864000000001</c:v>
                </c:pt>
                <c:pt idx="3">
                  <c:v>0.27407396699999997</c:v>
                </c:pt>
                <c:pt idx="4">
                  <c:v>0.40360207399999998</c:v>
                </c:pt>
                <c:pt idx="5">
                  <c:v>0.53500740099999999</c:v>
                </c:pt>
                <c:pt idx="6">
                  <c:v>0.66641272699999998</c:v>
                </c:pt>
                <c:pt idx="7">
                  <c:v>0.79781805400000005</c:v>
                </c:pt>
                <c:pt idx="8">
                  <c:v>0.92922338100000001</c:v>
                </c:pt>
                <c:pt idx="9">
                  <c:v>1.060628707</c:v>
                </c:pt>
                <c:pt idx="10">
                  <c:v>1.1901568149999999</c:v>
                </c:pt>
                <c:pt idx="11">
                  <c:v>1.321562141</c:v>
                </c:pt>
                <c:pt idx="12">
                  <c:v>1.452967468</c:v>
                </c:pt>
                <c:pt idx="13">
                  <c:v>1.5843727940000001</c:v>
                </c:pt>
                <c:pt idx="14">
                  <c:v>1.713900902</c:v>
                </c:pt>
                <c:pt idx="15">
                  <c:v>1.8453062280000001</c:v>
                </c:pt>
                <c:pt idx="16">
                  <c:v>1.9767115550000001</c:v>
                </c:pt>
                <c:pt idx="17">
                  <c:v>2.1099941000000002</c:v>
                </c:pt>
                <c:pt idx="18">
                  <c:v>2.2413994270000002</c:v>
                </c:pt>
                <c:pt idx="19">
                  <c:v>2.372804753</c:v>
                </c:pt>
                <c:pt idx="20">
                  <c:v>2.50421008</c:v>
                </c:pt>
                <c:pt idx="21">
                  <c:v>2.635615407</c:v>
                </c:pt>
                <c:pt idx="22">
                  <c:v>2.7670207329999998</c:v>
                </c:pt>
                <c:pt idx="23">
                  <c:v>2.8984260599999998</c:v>
                </c:pt>
                <c:pt idx="24">
                  <c:v>3.0298313860000001</c:v>
                </c:pt>
                <c:pt idx="25">
                  <c:v>3.1631139319999999</c:v>
                </c:pt>
                <c:pt idx="26">
                  <c:v>3.2945192579999998</c:v>
                </c:pt>
                <c:pt idx="27">
                  <c:v>3.4240473659999999</c:v>
                </c:pt>
                <c:pt idx="28">
                  <c:v>3.5554526919999998</c:v>
                </c:pt>
                <c:pt idx="29">
                  <c:v>3.6868580190000002</c:v>
                </c:pt>
                <c:pt idx="30">
                  <c:v>3.8182633450000001</c:v>
                </c:pt>
                <c:pt idx="31">
                  <c:v>3.949668672</c:v>
                </c:pt>
                <c:pt idx="32">
                  <c:v>4.0810739979999999</c:v>
                </c:pt>
                <c:pt idx="33">
                  <c:v>4.2124793250000003</c:v>
                </c:pt>
                <c:pt idx="34">
                  <c:v>4.3438846519999998</c:v>
                </c:pt>
                <c:pt idx="35">
                  <c:v>4.4752899780000002</c:v>
                </c:pt>
                <c:pt idx="36">
                  <c:v>4.6066953049999997</c:v>
                </c:pt>
                <c:pt idx="37">
                  <c:v>4.738100631</c:v>
                </c:pt>
                <c:pt idx="38">
                  <c:v>4.8695059580000004</c:v>
                </c:pt>
                <c:pt idx="39">
                  <c:v>5.0009112839999998</c:v>
                </c:pt>
                <c:pt idx="40">
                  <c:v>5.1323166110000003</c:v>
                </c:pt>
                <c:pt idx="41">
                  <c:v>5.2637219369999997</c:v>
                </c:pt>
                <c:pt idx="42">
                  <c:v>5.3951272640000001</c:v>
                </c:pt>
                <c:pt idx="43">
                  <c:v>5.5265325900000004</c:v>
                </c:pt>
                <c:pt idx="44">
                  <c:v>5.6579379169999999</c:v>
                </c:pt>
                <c:pt idx="45">
                  <c:v>5.7893432430000002</c:v>
                </c:pt>
                <c:pt idx="46">
                  <c:v>5.9207485699999998</c:v>
                </c:pt>
                <c:pt idx="47">
                  <c:v>6.0502766780000004</c:v>
                </c:pt>
                <c:pt idx="48">
                  <c:v>6.1816820039999998</c:v>
                </c:pt>
                <c:pt idx="49">
                  <c:v>6.3130873310000002</c:v>
                </c:pt>
                <c:pt idx="50">
                  <c:v>6.4444926569999996</c:v>
                </c:pt>
                <c:pt idx="51">
                  <c:v>6.575897984</c:v>
                </c:pt>
                <c:pt idx="52">
                  <c:v>6.7073033100000004</c:v>
                </c:pt>
                <c:pt idx="53">
                  <c:v>6.8387086369999999</c:v>
                </c:pt>
                <c:pt idx="54">
                  <c:v>6.9701139630000002</c:v>
                </c:pt>
                <c:pt idx="55">
                  <c:v>7.1015192899999997</c:v>
                </c:pt>
                <c:pt idx="56">
                  <c:v>7.232924616</c:v>
                </c:pt>
                <c:pt idx="57">
                  <c:v>7.3643299430000004</c:v>
                </c:pt>
                <c:pt idx="58">
                  <c:v>7.49573527</c:v>
                </c:pt>
                <c:pt idx="59">
                  <c:v>7.6271405960000003</c:v>
                </c:pt>
                <c:pt idx="60">
                  <c:v>7.7585459229999998</c:v>
                </c:pt>
                <c:pt idx="61">
                  <c:v>7.8899512490000001</c:v>
                </c:pt>
                <c:pt idx="62">
                  <c:v>8.0213565760000005</c:v>
                </c:pt>
                <c:pt idx="63">
                  <c:v>8.1508846829999992</c:v>
                </c:pt>
                <c:pt idx="64">
                  <c:v>8.2822900100000005</c:v>
                </c:pt>
                <c:pt idx="65">
                  <c:v>8.413695336</c:v>
                </c:pt>
                <c:pt idx="66">
                  <c:v>8.5451006629999995</c:v>
                </c:pt>
                <c:pt idx="67">
                  <c:v>8.6765059890000007</c:v>
                </c:pt>
                <c:pt idx="68">
                  <c:v>8.8079113160000002</c:v>
                </c:pt>
                <c:pt idx="69">
                  <c:v>8.9393166419999996</c:v>
                </c:pt>
                <c:pt idx="70">
                  <c:v>9.0707219689999992</c:v>
                </c:pt>
                <c:pt idx="71">
                  <c:v>9.2021272960000005</c:v>
                </c:pt>
                <c:pt idx="72">
                  <c:v>9.3335326219999999</c:v>
                </c:pt>
                <c:pt idx="73">
                  <c:v>9.4630607300000005</c:v>
                </c:pt>
                <c:pt idx="74">
                  <c:v>9.5944660559999999</c:v>
                </c:pt>
                <c:pt idx="75">
                  <c:v>9.7258713829999994</c:v>
                </c:pt>
                <c:pt idx="76">
                  <c:v>9.8572767090000006</c:v>
                </c:pt>
                <c:pt idx="77">
                  <c:v>9.9868048169999994</c:v>
                </c:pt>
                <c:pt idx="78">
                  <c:v>10.11821014</c:v>
                </c:pt>
                <c:pt idx="79">
                  <c:v>10.24961547</c:v>
                </c:pt>
                <c:pt idx="80">
                  <c:v>10.3810208</c:v>
                </c:pt>
                <c:pt idx="81">
                  <c:v>10.512426120000001</c:v>
                </c:pt>
                <c:pt idx="82">
                  <c:v>10.64383145</c:v>
                </c:pt>
                <c:pt idx="83">
                  <c:v>10.77523678</c:v>
                </c:pt>
                <c:pt idx="84">
                  <c:v>10.90476488</c:v>
                </c:pt>
                <c:pt idx="85">
                  <c:v>11.03617021</c:v>
                </c:pt>
                <c:pt idx="86">
                  <c:v>11.16757554</c:v>
                </c:pt>
                <c:pt idx="87">
                  <c:v>11.29710364</c:v>
                </c:pt>
                <c:pt idx="88">
                  <c:v>11.428508969999999</c:v>
                </c:pt>
                <c:pt idx="89">
                  <c:v>11.55803708</c:v>
                </c:pt>
                <c:pt idx="90">
                  <c:v>11.68944241</c:v>
                </c:pt>
                <c:pt idx="91">
                  <c:v>11.820847730000001</c:v>
                </c:pt>
                <c:pt idx="92">
                  <c:v>11.95037584</c:v>
                </c:pt>
                <c:pt idx="93">
                  <c:v>12.081781169999999</c:v>
                </c:pt>
                <c:pt idx="94">
                  <c:v>12.21318649</c:v>
                </c:pt>
                <c:pt idx="95">
                  <c:v>12.342714600000001</c:v>
                </c:pt>
                <c:pt idx="96">
                  <c:v>12.47599715</c:v>
                </c:pt>
                <c:pt idx="97">
                  <c:v>12.605525249999999</c:v>
                </c:pt>
                <c:pt idx="98">
                  <c:v>12.736930579999999</c:v>
                </c:pt>
                <c:pt idx="99">
                  <c:v>12.868335910000001</c:v>
                </c:pt>
                <c:pt idx="100">
                  <c:v>12.997864010000001</c:v>
                </c:pt>
                <c:pt idx="101">
                  <c:v>13.12926934</c:v>
                </c:pt>
                <c:pt idx="102">
                  <c:v>13.258797449999999</c:v>
                </c:pt>
                <c:pt idx="103">
                  <c:v>13.39020277</c:v>
                </c:pt>
                <c:pt idx="104">
                  <c:v>13.5216081</c:v>
                </c:pt>
                <c:pt idx="105">
                  <c:v>13.651136210000001</c:v>
                </c:pt>
                <c:pt idx="106">
                  <c:v>13.78254153</c:v>
                </c:pt>
                <c:pt idx="107">
                  <c:v>13.91206964</c:v>
                </c:pt>
                <c:pt idx="108">
                  <c:v>14.041597749999999</c:v>
                </c:pt>
                <c:pt idx="109">
                  <c:v>14.18614361</c:v>
                </c:pt>
                <c:pt idx="110">
                  <c:v>14.315671719999999</c:v>
                </c:pt>
                <c:pt idx="111">
                  <c:v>14.46021758</c:v>
                </c:pt>
                <c:pt idx="112">
                  <c:v>14.60288622</c:v>
                </c:pt>
                <c:pt idx="113">
                  <c:v>14.747432079999999</c:v>
                </c:pt>
                <c:pt idx="114">
                  <c:v>14.89010072</c:v>
                </c:pt>
                <c:pt idx="115">
                  <c:v>15.03276936</c:v>
                </c:pt>
                <c:pt idx="116">
                  <c:v>15.173560780000001</c:v>
                </c:pt>
                <c:pt idx="117">
                  <c:v>15.3143522</c:v>
                </c:pt>
                <c:pt idx="118">
                  <c:v>15.455143619999999</c:v>
                </c:pt>
                <c:pt idx="119">
                  <c:v>15.59405782</c:v>
                </c:pt>
                <c:pt idx="120">
                  <c:v>15.73297202</c:v>
                </c:pt>
                <c:pt idx="121">
                  <c:v>15.87000901</c:v>
                </c:pt>
                <c:pt idx="122">
                  <c:v>16.007045990000002</c:v>
                </c:pt>
                <c:pt idx="123">
                  <c:v>16.14220576</c:v>
                </c:pt>
                <c:pt idx="124">
                  <c:v>16.27736552</c:v>
                </c:pt>
                <c:pt idx="125">
                  <c:v>16.410648070000001</c:v>
                </c:pt>
                <c:pt idx="126">
                  <c:v>16.54205339</c:v>
                </c:pt>
                <c:pt idx="127">
                  <c:v>16.673458719999999</c:v>
                </c:pt>
                <c:pt idx="128">
                  <c:v>16.802986829999998</c:v>
                </c:pt>
                <c:pt idx="129">
                  <c:v>16.94190103</c:v>
                </c:pt>
                <c:pt idx="130">
                  <c:v>17.08269245</c:v>
                </c:pt>
                <c:pt idx="131">
                  <c:v>17.219729430000001</c:v>
                </c:pt>
                <c:pt idx="132">
                  <c:v>17.353011980000002</c:v>
                </c:pt>
                <c:pt idx="133">
                  <c:v>17.486294520000001</c:v>
                </c:pt>
                <c:pt idx="134">
                  <c:v>17.61582263</c:v>
                </c:pt>
                <c:pt idx="135">
                  <c:v>17.75661405</c:v>
                </c:pt>
                <c:pt idx="136">
                  <c:v>17.893651040000002</c:v>
                </c:pt>
                <c:pt idx="137">
                  <c:v>18.026933580000001</c:v>
                </c:pt>
                <c:pt idx="138">
                  <c:v>18.158338910000001</c:v>
                </c:pt>
                <c:pt idx="139">
                  <c:v>18.29725311</c:v>
                </c:pt>
                <c:pt idx="140">
                  <c:v>18.432412880000001</c:v>
                </c:pt>
                <c:pt idx="141">
                  <c:v>18.5638182</c:v>
                </c:pt>
                <c:pt idx="142">
                  <c:v>18.700855189999999</c:v>
                </c:pt>
                <c:pt idx="143">
                  <c:v>18.834137729999998</c:v>
                </c:pt>
                <c:pt idx="144">
                  <c:v>18.97305193</c:v>
                </c:pt>
                <c:pt idx="145">
                  <c:v>19.10445726</c:v>
                </c:pt>
                <c:pt idx="146">
                  <c:v>19.239617020000001</c:v>
                </c:pt>
                <c:pt idx="147">
                  <c:v>19.371022350000001</c:v>
                </c:pt>
                <c:pt idx="148">
                  <c:v>19.504304900000001</c:v>
                </c:pt>
                <c:pt idx="149">
                  <c:v>19.637587440000001</c:v>
                </c:pt>
                <c:pt idx="150">
                  <c:v>19.770869990000001</c:v>
                </c:pt>
                <c:pt idx="151">
                  <c:v>19.904152530000001</c:v>
                </c:pt>
                <c:pt idx="152">
                  <c:v>20.035557860000001</c:v>
                </c:pt>
                <c:pt idx="153">
                  <c:v>20.168840400000001</c:v>
                </c:pt>
                <c:pt idx="154">
                  <c:v>20.29836851</c:v>
                </c:pt>
                <c:pt idx="155">
                  <c:v>20.427896619999999</c:v>
                </c:pt>
                <c:pt idx="156">
                  <c:v>20.557424730000001</c:v>
                </c:pt>
                <c:pt idx="157">
                  <c:v>20.68883005</c:v>
                </c:pt>
                <c:pt idx="158">
                  <c:v>20.818358159999999</c:v>
                </c:pt>
                <c:pt idx="159">
                  <c:v>20.949763489999999</c:v>
                </c:pt>
                <c:pt idx="160">
                  <c:v>21.079291600000001</c:v>
                </c:pt>
                <c:pt idx="161">
                  <c:v>21.208819699999999</c:v>
                </c:pt>
                <c:pt idx="162">
                  <c:v>21.338347809999998</c:v>
                </c:pt>
                <c:pt idx="163">
                  <c:v>21.467875920000001</c:v>
                </c:pt>
                <c:pt idx="164">
                  <c:v>21.59740403</c:v>
                </c:pt>
                <c:pt idx="165">
                  <c:v>21.726932130000002</c:v>
                </c:pt>
                <c:pt idx="166">
                  <c:v>21.856460240000001</c:v>
                </c:pt>
                <c:pt idx="167">
                  <c:v>21.98598835</c:v>
                </c:pt>
                <c:pt idx="168">
                  <c:v>22.115516459999998</c:v>
                </c:pt>
                <c:pt idx="169">
                  <c:v>22.24504456</c:v>
                </c:pt>
                <c:pt idx="170">
                  <c:v>22.374572669999999</c:v>
                </c:pt>
                <c:pt idx="171">
                  <c:v>22.504100780000002</c:v>
                </c:pt>
                <c:pt idx="172">
                  <c:v>22.633628890000001</c:v>
                </c:pt>
                <c:pt idx="173">
                  <c:v>22.763156989999999</c:v>
                </c:pt>
                <c:pt idx="174">
                  <c:v>22.892685100000001</c:v>
                </c:pt>
                <c:pt idx="175">
                  <c:v>23.02221321</c:v>
                </c:pt>
                <c:pt idx="176">
                  <c:v>23.151741319999999</c:v>
                </c:pt>
                <c:pt idx="177">
                  <c:v>23.281269420000001</c:v>
                </c:pt>
                <c:pt idx="178">
                  <c:v>23.41079753</c:v>
                </c:pt>
                <c:pt idx="179">
                  <c:v>23.540325639999999</c:v>
                </c:pt>
                <c:pt idx="180">
                  <c:v>23.669853750000001</c:v>
                </c:pt>
                <c:pt idx="181">
                  <c:v>23.79938185</c:v>
                </c:pt>
                <c:pt idx="182">
                  <c:v>23.928909959999999</c:v>
                </c:pt>
                <c:pt idx="183">
                  <c:v>24.058438070000001</c:v>
                </c:pt>
                <c:pt idx="184">
                  <c:v>24.18796618</c:v>
                </c:pt>
                <c:pt idx="185">
                  <c:v>24.317494289999999</c:v>
                </c:pt>
                <c:pt idx="186">
                  <c:v>24.447022390000001</c:v>
                </c:pt>
                <c:pt idx="187">
                  <c:v>24.5765505</c:v>
                </c:pt>
                <c:pt idx="188">
                  <c:v>24.706078609999999</c:v>
                </c:pt>
                <c:pt idx="189">
                  <c:v>24.835606720000001</c:v>
                </c:pt>
                <c:pt idx="190">
                  <c:v>24.965134819999999</c:v>
                </c:pt>
                <c:pt idx="191">
                  <c:v>25.094662929999998</c:v>
                </c:pt>
                <c:pt idx="192">
                  <c:v>25.224191040000001</c:v>
                </c:pt>
                <c:pt idx="193">
                  <c:v>25.35371915</c:v>
                </c:pt>
                <c:pt idx="194">
                  <c:v>25.483247250000002</c:v>
                </c:pt>
                <c:pt idx="195">
                  <c:v>25.612775360000001</c:v>
                </c:pt>
                <c:pt idx="196">
                  <c:v>25.74230347</c:v>
                </c:pt>
                <c:pt idx="197">
                  <c:v>25.871831579999998</c:v>
                </c:pt>
                <c:pt idx="198">
                  <c:v>26.00135968</c:v>
                </c:pt>
                <c:pt idx="199">
                  <c:v>26.130887789999999</c:v>
                </c:pt>
                <c:pt idx="200">
                  <c:v>26.260415900000002</c:v>
                </c:pt>
                <c:pt idx="201">
                  <c:v>26.389944010000001</c:v>
                </c:pt>
                <c:pt idx="202">
                  <c:v>26.519472109999999</c:v>
                </c:pt>
                <c:pt idx="203">
                  <c:v>26.649000220000001</c:v>
                </c:pt>
                <c:pt idx="204">
                  <c:v>26.77852833</c:v>
                </c:pt>
                <c:pt idx="205">
                  <c:v>26.908056439999999</c:v>
                </c:pt>
                <c:pt idx="206">
                  <c:v>27.037584540000001</c:v>
                </c:pt>
                <c:pt idx="207">
                  <c:v>27.16711265</c:v>
                </c:pt>
                <c:pt idx="208">
                  <c:v>27.296640759999999</c:v>
                </c:pt>
                <c:pt idx="209">
                  <c:v>27.426168870000001</c:v>
                </c:pt>
                <c:pt idx="210">
                  <c:v>27.55569697</c:v>
                </c:pt>
                <c:pt idx="211">
                  <c:v>27.685225079999999</c:v>
                </c:pt>
                <c:pt idx="212">
                  <c:v>27.814753190000001</c:v>
                </c:pt>
                <c:pt idx="213">
                  <c:v>27.9442813</c:v>
                </c:pt>
                <c:pt idx="214">
                  <c:v>28.073809409999999</c:v>
                </c:pt>
                <c:pt idx="215">
                  <c:v>28.203337510000001</c:v>
                </c:pt>
                <c:pt idx="216">
                  <c:v>28.33286562</c:v>
                </c:pt>
                <c:pt idx="217">
                  <c:v>28.462393729999999</c:v>
                </c:pt>
                <c:pt idx="218">
                  <c:v>28.591921840000001</c:v>
                </c:pt>
                <c:pt idx="219">
                  <c:v>28.721449939999999</c:v>
                </c:pt>
                <c:pt idx="220">
                  <c:v>28.850978049999998</c:v>
                </c:pt>
                <c:pt idx="221">
                  <c:v>28.980506160000001</c:v>
                </c:pt>
                <c:pt idx="222">
                  <c:v>29.11003427</c:v>
                </c:pt>
                <c:pt idx="223">
                  <c:v>29.239562370000002</c:v>
                </c:pt>
                <c:pt idx="224">
                  <c:v>29.369090480000001</c:v>
                </c:pt>
                <c:pt idx="225">
                  <c:v>29.49861859</c:v>
                </c:pt>
                <c:pt idx="226">
                  <c:v>29.628146699999999</c:v>
                </c:pt>
                <c:pt idx="227">
                  <c:v>29.7576748</c:v>
                </c:pt>
                <c:pt idx="228">
                  <c:v>29.887202909999999</c:v>
                </c:pt>
                <c:pt idx="229">
                  <c:v>30.016731020000002</c:v>
                </c:pt>
                <c:pt idx="230">
                  <c:v>30.146259130000001</c:v>
                </c:pt>
              </c:numCache>
            </c:numRef>
          </c:xVal>
          <c:yVal>
            <c:numRef>
              <c:f>'Curves (Outdoor)'!$CG$24:$CG$262</c:f>
              <c:numCache>
                <c:formatCode>General</c:formatCode>
                <c:ptCount val="239"/>
                <c:pt idx="1">
                  <c:v>9.4085403589999999</c:v>
                </c:pt>
                <c:pt idx="2">
                  <c:v>9.4085403589999999</c:v>
                </c:pt>
                <c:pt idx="3">
                  <c:v>9.4079266649999997</c:v>
                </c:pt>
                <c:pt idx="4">
                  <c:v>9.4073129709999996</c:v>
                </c:pt>
                <c:pt idx="5">
                  <c:v>9.4066992769999995</c:v>
                </c:pt>
                <c:pt idx="6">
                  <c:v>9.4066992769999995</c:v>
                </c:pt>
                <c:pt idx="7">
                  <c:v>9.4066992769999995</c:v>
                </c:pt>
                <c:pt idx="8">
                  <c:v>9.4066992769999995</c:v>
                </c:pt>
                <c:pt idx="9">
                  <c:v>9.4060855839999995</c:v>
                </c:pt>
                <c:pt idx="10">
                  <c:v>9.4054718899999994</c:v>
                </c:pt>
                <c:pt idx="11">
                  <c:v>9.4048581959999993</c:v>
                </c:pt>
                <c:pt idx="12">
                  <c:v>9.4048581959999993</c:v>
                </c:pt>
                <c:pt idx="13">
                  <c:v>9.4048581959999993</c:v>
                </c:pt>
                <c:pt idx="14">
                  <c:v>9.4042445019999992</c:v>
                </c:pt>
                <c:pt idx="15">
                  <c:v>9.4036308080000008</c:v>
                </c:pt>
                <c:pt idx="16">
                  <c:v>9.4024034210000007</c:v>
                </c:pt>
                <c:pt idx="17">
                  <c:v>9.4017897270000006</c:v>
                </c:pt>
                <c:pt idx="18">
                  <c:v>9.4017897270000006</c:v>
                </c:pt>
                <c:pt idx="19">
                  <c:v>9.4011760330000005</c:v>
                </c:pt>
                <c:pt idx="20">
                  <c:v>9.4005623390000004</c:v>
                </c:pt>
                <c:pt idx="21">
                  <c:v>9.3999486450000003</c:v>
                </c:pt>
                <c:pt idx="22">
                  <c:v>9.3993349510000002</c:v>
                </c:pt>
                <c:pt idx="23">
                  <c:v>9.3987212570000001</c:v>
                </c:pt>
                <c:pt idx="24">
                  <c:v>9.398107564</c:v>
                </c:pt>
                <c:pt idx="25">
                  <c:v>9.398107564</c:v>
                </c:pt>
                <c:pt idx="26">
                  <c:v>9.3974938699999999</c:v>
                </c:pt>
                <c:pt idx="27">
                  <c:v>9.3956527879999996</c:v>
                </c:pt>
                <c:pt idx="28">
                  <c:v>9.3950390939999995</c:v>
                </c:pt>
                <c:pt idx="29">
                  <c:v>9.3944254009999995</c:v>
                </c:pt>
                <c:pt idx="30">
                  <c:v>9.3938117069999993</c:v>
                </c:pt>
                <c:pt idx="31">
                  <c:v>9.3925843189999991</c:v>
                </c:pt>
                <c:pt idx="32">
                  <c:v>9.3919706250000008</c:v>
                </c:pt>
                <c:pt idx="33">
                  <c:v>9.3907432370000006</c:v>
                </c:pt>
                <c:pt idx="34">
                  <c:v>9.3895158500000004</c:v>
                </c:pt>
                <c:pt idx="35">
                  <c:v>9.3882884620000002</c:v>
                </c:pt>
                <c:pt idx="36">
                  <c:v>9.3876747680000001</c:v>
                </c:pt>
                <c:pt idx="37">
                  <c:v>9.3858336869999999</c:v>
                </c:pt>
                <c:pt idx="38">
                  <c:v>9.3846062989999997</c:v>
                </c:pt>
                <c:pt idx="39">
                  <c:v>9.3827652169999993</c:v>
                </c:pt>
                <c:pt idx="40">
                  <c:v>9.3815378299999992</c:v>
                </c:pt>
                <c:pt idx="41">
                  <c:v>9.3796967480000006</c:v>
                </c:pt>
                <c:pt idx="42">
                  <c:v>9.3784693610000005</c:v>
                </c:pt>
                <c:pt idx="43">
                  <c:v>9.3772419730000003</c:v>
                </c:pt>
                <c:pt idx="44">
                  <c:v>9.3760145850000001</c:v>
                </c:pt>
                <c:pt idx="45">
                  <c:v>9.3741735039999998</c:v>
                </c:pt>
                <c:pt idx="46">
                  <c:v>9.3729461159999996</c:v>
                </c:pt>
                <c:pt idx="47">
                  <c:v>9.3717187279999994</c:v>
                </c:pt>
                <c:pt idx="48">
                  <c:v>9.3711050339999993</c:v>
                </c:pt>
                <c:pt idx="49">
                  <c:v>9.3704913409999993</c:v>
                </c:pt>
                <c:pt idx="50">
                  <c:v>9.3692639530000008</c:v>
                </c:pt>
                <c:pt idx="51">
                  <c:v>9.3680365650000006</c:v>
                </c:pt>
                <c:pt idx="52">
                  <c:v>9.3674228710000005</c:v>
                </c:pt>
                <c:pt idx="53">
                  <c:v>9.3674228710000005</c:v>
                </c:pt>
                <c:pt idx="54">
                  <c:v>9.3661954840000003</c:v>
                </c:pt>
                <c:pt idx="55">
                  <c:v>9.3655817900000002</c:v>
                </c:pt>
                <c:pt idx="56">
                  <c:v>9.3649680960000001</c:v>
                </c:pt>
                <c:pt idx="57">
                  <c:v>9.364354402</c:v>
                </c:pt>
                <c:pt idx="58">
                  <c:v>9.3631270139999998</c:v>
                </c:pt>
                <c:pt idx="59">
                  <c:v>9.3631270139999998</c:v>
                </c:pt>
                <c:pt idx="60">
                  <c:v>9.3625133209999998</c:v>
                </c:pt>
                <c:pt idx="61">
                  <c:v>9.3618996269999997</c:v>
                </c:pt>
                <c:pt idx="62">
                  <c:v>9.3612859329999996</c:v>
                </c:pt>
                <c:pt idx="63">
                  <c:v>9.3606722389999995</c:v>
                </c:pt>
                <c:pt idx="64">
                  <c:v>9.3600585449999993</c:v>
                </c:pt>
                <c:pt idx="65">
                  <c:v>9.3594448509999992</c:v>
                </c:pt>
                <c:pt idx="66">
                  <c:v>9.3594448509999992</c:v>
                </c:pt>
                <c:pt idx="67">
                  <c:v>9.3588311569999991</c:v>
                </c:pt>
                <c:pt idx="68">
                  <c:v>9.3576037700000008</c:v>
                </c:pt>
                <c:pt idx="69">
                  <c:v>9.3576037700000008</c:v>
                </c:pt>
                <c:pt idx="70">
                  <c:v>9.3569900760000007</c:v>
                </c:pt>
                <c:pt idx="71">
                  <c:v>9.3569900760000007</c:v>
                </c:pt>
                <c:pt idx="72">
                  <c:v>9.3563763820000005</c:v>
                </c:pt>
                <c:pt idx="73">
                  <c:v>9.3557626880000004</c:v>
                </c:pt>
                <c:pt idx="74">
                  <c:v>9.3551489940000003</c:v>
                </c:pt>
                <c:pt idx="75">
                  <c:v>9.3545353010000003</c:v>
                </c:pt>
                <c:pt idx="76">
                  <c:v>9.3545353010000003</c:v>
                </c:pt>
                <c:pt idx="77">
                  <c:v>9.3539216070000002</c:v>
                </c:pt>
                <c:pt idx="78">
                  <c:v>9.3533079130000001</c:v>
                </c:pt>
                <c:pt idx="79">
                  <c:v>9.352694219</c:v>
                </c:pt>
                <c:pt idx="80">
                  <c:v>9.3520805249999999</c:v>
                </c:pt>
                <c:pt idx="81">
                  <c:v>9.3514668309999998</c:v>
                </c:pt>
                <c:pt idx="82">
                  <c:v>9.3508531369999996</c:v>
                </c:pt>
                <c:pt idx="83">
                  <c:v>9.3502394439999996</c:v>
                </c:pt>
                <c:pt idx="84">
                  <c:v>9.3496257499999995</c:v>
                </c:pt>
                <c:pt idx="85">
                  <c:v>9.3490120559999994</c:v>
                </c:pt>
                <c:pt idx="86">
                  <c:v>9.3483983619999993</c:v>
                </c:pt>
                <c:pt idx="87">
                  <c:v>9.3477846679999992</c:v>
                </c:pt>
                <c:pt idx="88">
                  <c:v>9.3471709740000009</c:v>
                </c:pt>
                <c:pt idx="89">
                  <c:v>9.3459435870000007</c:v>
                </c:pt>
                <c:pt idx="90">
                  <c:v>9.3453298930000006</c:v>
                </c:pt>
                <c:pt idx="91">
                  <c:v>9.3441025050000004</c:v>
                </c:pt>
                <c:pt idx="92">
                  <c:v>9.3428751170000002</c:v>
                </c:pt>
                <c:pt idx="93">
                  <c:v>9.3422614240000001</c:v>
                </c:pt>
                <c:pt idx="94">
                  <c:v>9.3410340359999999</c:v>
                </c:pt>
                <c:pt idx="95">
                  <c:v>9.3398066479999997</c:v>
                </c:pt>
                <c:pt idx="96">
                  <c:v>9.3385792609999996</c:v>
                </c:pt>
                <c:pt idx="97">
                  <c:v>9.3373518729999994</c:v>
                </c:pt>
                <c:pt idx="98">
                  <c:v>9.3361244849999991</c:v>
                </c:pt>
                <c:pt idx="99">
                  <c:v>9.3348970970000007</c:v>
                </c:pt>
                <c:pt idx="100">
                  <c:v>9.3330560160000005</c:v>
                </c:pt>
                <c:pt idx="101">
                  <c:v>9.3306012410000001</c:v>
                </c:pt>
                <c:pt idx="102">
                  <c:v>9.3281464649999997</c:v>
                </c:pt>
                <c:pt idx="103">
                  <c:v>9.3250779959999992</c:v>
                </c:pt>
                <c:pt idx="104">
                  <c:v>9.3226232210000006</c:v>
                </c:pt>
                <c:pt idx="105">
                  <c:v>9.3183273639999999</c:v>
                </c:pt>
                <c:pt idx="106">
                  <c:v>9.3128041190000008</c:v>
                </c:pt>
                <c:pt idx="107">
                  <c:v>9.3066671799999998</c:v>
                </c:pt>
                <c:pt idx="108">
                  <c:v>9.2993028540000005</c:v>
                </c:pt>
                <c:pt idx="109">
                  <c:v>9.2894837530000007</c:v>
                </c:pt>
                <c:pt idx="110">
                  <c:v>9.2790509570000008</c:v>
                </c:pt>
                <c:pt idx="111">
                  <c:v>9.2649359990000004</c:v>
                </c:pt>
                <c:pt idx="112">
                  <c:v>9.2489799589999997</c:v>
                </c:pt>
                <c:pt idx="113">
                  <c:v>9.2305691440000004</c:v>
                </c:pt>
                <c:pt idx="114">
                  <c:v>9.2115446339999991</c:v>
                </c:pt>
                <c:pt idx="115">
                  <c:v>9.1894516559999992</c:v>
                </c:pt>
                <c:pt idx="116">
                  <c:v>9.1649039020000007</c:v>
                </c:pt>
                <c:pt idx="117">
                  <c:v>9.137901373</c:v>
                </c:pt>
                <c:pt idx="118">
                  <c:v>9.1084440680000007</c:v>
                </c:pt>
                <c:pt idx="119">
                  <c:v>9.0765319879999993</c:v>
                </c:pt>
                <c:pt idx="120">
                  <c:v>9.0409377450000008</c:v>
                </c:pt>
                <c:pt idx="121">
                  <c:v>9.0022750330000001</c:v>
                </c:pt>
                <c:pt idx="122">
                  <c:v>8.9599301570000005</c:v>
                </c:pt>
                <c:pt idx="123">
                  <c:v>8.9139031190000004</c:v>
                </c:pt>
                <c:pt idx="124">
                  <c:v>8.8641939169999997</c:v>
                </c:pt>
                <c:pt idx="125">
                  <c:v>8.8108025530000003</c:v>
                </c:pt>
                <c:pt idx="126">
                  <c:v>8.7531153310000001</c:v>
                </c:pt>
                <c:pt idx="127">
                  <c:v>8.6911322529999993</c:v>
                </c:pt>
                <c:pt idx="128">
                  <c:v>8.6248533169999995</c:v>
                </c:pt>
                <c:pt idx="129">
                  <c:v>8.5469141989999997</c:v>
                </c:pt>
                <c:pt idx="130">
                  <c:v>8.4634518360000008</c:v>
                </c:pt>
                <c:pt idx="131">
                  <c:v>8.3738525339999992</c:v>
                </c:pt>
                <c:pt idx="132">
                  <c:v>8.2787299880000003</c:v>
                </c:pt>
                <c:pt idx="133">
                  <c:v>8.1793115850000007</c:v>
                </c:pt>
                <c:pt idx="134">
                  <c:v>8.0743699370000002</c:v>
                </c:pt>
                <c:pt idx="135">
                  <c:v>7.9522448619999997</c:v>
                </c:pt>
                <c:pt idx="136">
                  <c:v>7.824596541</c:v>
                </c:pt>
                <c:pt idx="137">
                  <c:v>7.6920386709999997</c:v>
                </c:pt>
                <c:pt idx="138">
                  <c:v>7.5539575550000002</c:v>
                </c:pt>
                <c:pt idx="139">
                  <c:v>7.3980793179999997</c:v>
                </c:pt>
                <c:pt idx="140">
                  <c:v>7.2372915300000003</c:v>
                </c:pt>
                <c:pt idx="141">
                  <c:v>7.0728215800000003</c:v>
                </c:pt>
                <c:pt idx="142">
                  <c:v>6.8905545070000001</c:v>
                </c:pt>
                <c:pt idx="143">
                  <c:v>6.7039915780000001</c:v>
                </c:pt>
                <c:pt idx="144">
                  <c:v>6.5002452210000001</c:v>
                </c:pt>
                <c:pt idx="145">
                  <c:v>6.2952714759999999</c:v>
                </c:pt>
                <c:pt idx="146">
                  <c:v>6.0737279979999999</c:v>
                </c:pt>
                <c:pt idx="147">
                  <c:v>5.8527982129999998</c:v>
                </c:pt>
                <c:pt idx="148">
                  <c:v>5.6177534700000002</c:v>
                </c:pt>
                <c:pt idx="149">
                  <c:v>5.3698211560000004</c:v>
                </c:pt>
                <c:pt idx="150">
                  <c:v>5.112683434</c:v>
                </c:pt>
                <c:pt idx="151">
                  <c:v>4.8457266109999999</c:v>
                </c:pt>
                <c:pt idx="152">
                  <c:v>4.5732465429999998</c:v>
                </c:pt>
                <c:pt idx="153">
                  <c:v>4.2841967419999998</c:v>
                </c:pt>
                <c:pt idx="154">
                  <c:v>3.994533246</c:v>
                </c:pt>
                <c:pt idx="155">
                  <c:v>3.6962780369999999</c:v>
                </c:pt>
                <c:pt idx="156">
                  <c:v>3.394340664</c:v>
                </c:pt>
                <c:pt idx="157">
                  <c:v>3.0727650889999998</c:v>
                </c:pt>
                <c:pt idx="158">
                  <c:v>2.751803207</c:v>
                </c:pt>
                <c:pt idx="159">
                  <c:v>2.414271592</c:v>
                </c:pt>
                <c:pt idx="160">
                  <c:v>2.0742852009999999</c:v>
                </c:pt>
                <c:pt idx="161">
                  <c:v>1.7385946670000001</c:v>
                </c:pt>
                <c:pt idx="162">
                  <c:v>1.386948093</c:v>
                </c:pt>
                <c:pt idx="163">
                  <c:v>1.0414384569999999</c:v>
                </c:pt>
                <c:pt idx="164">
                  <c:v>0.69961098499999996</c:v>
                </c:pt>
                <c:pt idx="165">
                  <c:v>0.39644622499999999</c:v>
                </c:pt>
                <c:pt idx="166">
                  <c:v>0.23136258000000001</c:v>
                </c:pt>
                <c:pt idx="167">
                  <c:v>0.217247622</c:v>
                </c:pt>
                <c:pt idx="168">
                  <c:v>0.216633928</c:v>
                </c:pt>
                <c:pt idx="169">
                  <c:v>0.21602023400000001</c:v>
                </c:pt>
                <c:pt idx="170">
                  <c:v>0.21540654000000001</c:v>
                </c:pt>
                <c:pt idx="171">
                  <c:v>0.21356545900000001</c:v>
                </c:pt>
                <c:pt idx="172">
                  <c:v>0.21356545900000001</c:v>
                </c:pt>
                <c:pt idx="173">
                  <c:v>0.21295176499999999</c:v>
                </c:pt>
                <c:pt idx="174">
                  <c:v>0.21111068299999999</c:v>
                </c:pt>
                <c:pt idx="175">
                  <c:v>0.21111068299999999</c:v>
                </c:pt>
                <c:pt idx="176">
                  <c:v>0.21111068299999999</c:v>
                </c:pt>
                <c:pt idx="177">
                  <c:v>0.209269602</c:v>
                </c:pt>
                <c:pt idx="178">
                  <c:v>0.208655908</c:v>
                </c:pt>
                <c:pt idx="179">
                  <c:v>0.208042214</c:v>
                </c:pt>
                <c:pt idx="180">
                  <c:v>0.20742852000000001</c:v>
                </c:pt>
                <c:pt idx="181">
                  <c:v>0.20742852000000001</c:v>
                </c:pt>
                <c:pt idx="182">
                  <c:v>0.20558743900000001</c:v>
                </c:pt>
                <c:pt idx="183">
                  <c:v>0.20436005099999999</c:v>
                </c:pt>
                <c:pt idx="184">
                  <c:v>0.20436005099999999</c:v>
                </c:pt>
                <c:pt idx="185">
                  <c:v>0.20374635699999999</c:v>
                </c:pt>
                <c:pt idx="186">
                  <c:v>0.20374635699999999</c:v>
                </c:pt>
                <c:pt idx="187">
                  <c:v>0.20251896899999999</c:v>
                </c:pt>
                <c:pt idx="188">
                  <c:v>0.201905275</c:v>
                </c:pt>
                <c:pt idx="189">
                  <c:v>0.201291582</c:v>
                </c:pt>
                <c:pt idx="190">
                  <c:v>0.200677888</c:v>
                </c:pt>
                <c:pt idx="191">
                  <c:v>0.200064194</c:v>
                </c:pt>
                <c:pt idx="192">
                  <c:v>0.200064194</c:v>
                </c:pt>
                <c:pt idx="193">
                  <c:v>0.1994505</c:v>
                </c:pt>
                <c:pt idx="194">
                  <c:v>0.1994505</c:v>
                </c:pt>
                <c:pt idx="195">
                  <c:v>0.19760941900000001</c:v>
                </c:pt>
                <c:pt idx="196">
                  <c:v>0.19699572500000001</c:v>
                </c:pt>
                <c:pt idx="197">
                  <c:v>0.19699572500000001</c:v>
                </c:pt>
                <c:pt idx="198">
                  <c:v>0.19699572500000001</c:v>
                </c:pt>
                <c:pt idx="199">
                  <c:v>0.19576833699999999</c:v>
                </c:pt>
                <c:pt idx="200">
                  <c:v>0.19576833699999999</c:v>
                </c:pt>
                <c:pt idx="201">
                  <c:v>0.19576833699999999</c:v>
                </c:pt>
                <c:pt idx="202">
                  <c:v>0.19515464299999999</c:v>
                </c:pt>
                <c:pt idx="203">
                  <c:v>0.19515464299999999</c:v>
                </c:pt>
                <c:pt idx="204">
                  <c:v>0.19515464299999999</c:v>
                </c:pt>
                <c:pt idx="205">
                  <c:v>0.19392725499999999</c:v>
                </c:pt>
                <c:pt idx="206">
                  <c:v>0.19392725499999999</c:v>
                </c:pt>
                <c:pt idx="207">
                  <c:v>0.19392725499999999</c:v>
                </c:pt>
                <c:pt idx="208">
                  <c:v>0.19331356199999999</c:v>
                </c:pt>
                <c:pt idx="209">
                  <c:v>0.19392725499999999</c:v>
                </c:pt>
                <c:pt idx="210">
                  <c:v>0.19331356199999999</c:v>
                </c:pt>
                <c:pt idx="211">
                  <c:v>0.19331356199999999</c:v>
                </c:pt>
                <c:pt idx="212">
                  <c:v>0.19331356199999999</c:v>
                </c:pt>
                <c:pt idx="213">
                  <c:v>0.19392725499999999</c:v>
                </c:pt>
                <c:pt idx="214">
                  <c:v>0.19331356199999999</c:v>
                </c:pt>
                <c:pt idx="215">
                  <c:v>0.192699868</c:v>
                </c:pt>
                <c:pt idx="216">
                  <c:v>0.19331356199999999</c:v>
                </c:pt>
                <c:pt idx="217">
                  <c:v>0.192699868</c:v>
                </c:pt>
                <c:pt idx="218">
                  <c:v>0.19331356199999999</c:v>
                </c:pt>
                <c:pt idx="219">
                  <c:v>0.192699868</c:v>
                </c:pt>
                <c:pt idx="220">
                  <c:v>0.192086174</c:v>
                </c:pt>
                <c:pt idx="221">
                  <c:v>0.192699868</c:v>
                </c:pt>
                <c:pt idx="222">
                  <c:v>0.19147248</c:v>
                </c:pt>
                <c:pt idx="223">
                  <c:v>0.19147248</c:v>
                </c:pt>
                <c:pt idx="224">
                  <c:v>0.192086174</c:v>
                </c:pt>
                <c:pt idx="225">
                  <c:v>0.19147248</c:v>
                </c:pt>
                <c:pt idx="226">
                  <c:v>0.19147248</c:v>
                </c:pt>
                <c:pt idx="227">
                  <c:v>0.19147248</c:v>
                </c:pt>
                <c:pt idx="228">
                  <c:v>0.19147248</c:v>
                </c:pt>
                <c:pt idx="229">
                  <c:v>0.190858786</c:v>
                </c:pt>
                <c:pt idx="230">
                  <c:v>0.19147248</c:v>
                </c:pt>
              </c:numCache>
            </c:numRef>
          </c:yVal>
          <c:smooth val="1"/>
          <c:extLst>
            <c:ext xmlns:c16="http://schemas.microsoft.com/office/drawing/2014/chart" uri="{C3380CC4-5D6E-409C-BE32-E72D297353CC}">
              <c16:uniqueId val="{0000002A-9CBD-4194-A592-D60D92C5EA66}"/>
            </c:ext>
          </c:extLst>
        </c:ser>
        <c:ser>
          <c:idx val="43"/>
          <c:order val="43"/>
          <c:tx>
            <c:strRef>
              <c:f>'Curves (Outdoor)'!$CI$4:$CJ$4</c:f>
              <c:strCache>
                <c:ptCount val="1"/>
                <c:pt idx="0">
                  <c:v>4,8</c:v>
                </c:pt>
              </c:strCache>
            </c:strRef>
          </c:tx>
          <c:marker>
            <c:symbol val="none"/>
          </c:marker>
          <c:xVal>
            <c:numRef>
              <c:f>'Curves (Outdoor)'!$CJ$24:$CJ$261</c:f>
              <c:numCache>
                <c:formatCode>General</c:formatCode>
                <c:ptCount val="238"/>
                <c:pt idx="1">
                  <c:v>3.7544380000000001E-3</c:v>
                </c:pt>
                <c:pt idx="2">
                  <c:v>0.13515976399999999</c:v>
                </c:pt>
                <c:pt idx="3">
                  <c:v>0.26468787199999999</c:v>
                </c:pt>
                <c:pt idx="4">
                  <c:v>0.39609319900000001</c:v>
                </c:pt>
                <c:pt idx="5">
                  <c:v>0.52562130600000001</c:v>
                </c:pt>
                <c:pt idx="6">
                  <c:v>0.65702663299999997</c:v>
                </c:pt>
                <c:pt idx="7">
                  <c:v>0.78843195899999996</c:v>
                </c:pt>
                <c:pt idx="8">
                  <c:v>0.91796006699999999</c:v>
                </c:pt>
                <c:pt idx="9">
                  <c:v>1.049365393</c:v>
                </c:pt>
                <c:pt idx="10">
                  <c:v>1.1788935009999999</c:v>
                </c:pt>
                <c:pt idx="11">
                  <c:v>1.310298827</c:v>
                </c:pt>
                <c:pt idx="12">
                  <c:v>1.441704154</c:v>
                </c:pt>
                <c:pt idx="13">
                  <c:v>1.5731094809999999</c:v>
                </c:pt>
                <c:pt idx="14">
                  <c:v>1.704514807</c:v>
                </c:pt>
                <c:pt idx="15">
                  <c:v>1.835920134</c:v>
                </c:pt>
                <c:pt idx="16">
                  <c:v>1.9673254600000001</c:v>
                </c:pt>
                <c:pt idx="17">
                  <c:v>2.098730787</c:v>
                </c:pt>
                <c:pt idx="18">
                  <c:v>2.2301361129999999</c:v>
                </c:pt>
                <c:pt idx="19">
                  <c:v>2.3615414399999999</c:v>
                </c:pt>
                <c:pt idx="20">
                  <c:v>2.4929467660000002</c:v>
                </c:pt>
                <c:pt idx="21">
                  <c:v>2.6243520930000002</c:v>
                </c:pt>
                <c:pt idx="22">
                  <c:v>2.755757419</c:v>
                </c:pt>
                <c:pt idx="23">
                  <c:v>2.887162746</c:v>
                </c:pt>
                <c:pt idx="24">
                  <c:v>3.0185680719999999</c:v>
                </c:pt>
                <c:pt idx="25">
                  <c:v>3.1499733989999998</c:v>
                </c:pt>
                <c:pt idx="26">
                  <c:v>3.2813787259999998</c:v>
                </c:pt>
                <c:pt idx="27">
                  <c:v>3.4127840520000001</c:v>
                </c:pt>
                <c:pt idx="28">
                  <c:v>3.5441893790000001</c:v>
                </c:pt>
                <c:pt idx="29">
                  <c:v>3.675594705</c:v>
                </c:pt>
                <c:pt idx="30">
                  <c:v>3.8070000319999999</c:v>
                </c:pt>
                <c:pt idx="31">
                  <c:v>3.9384053579999998</c:v>
                </c:pt>
                <c:pt idx="32">
                  <c:v>4.0698106850000002</c:v>
                </c:pt>
                <c:pt idx="33">
                  <c:v>4.2012160109999996</c:v>
                </c:pt>
                <c:pt idx="34">
                  <c:v>4.332621338</c:v>
                </c:pt>
                <c:pt idx="35">
                  <c:v>4.4640266640000004</c:v>
                </c:pt>
                <c:pt idx="36">
                  <c:v>4.5954319909999999</c:v>
                </c:pt>
                <c:pt idx="37">
                  <c:v>4.7268373170000002</c:v>
                </c:pt>
                <c:pt idx="38">
                  <c:v>4.8582426439999997</c:v>
                </c:pt>
                <c:pt idx="39">
                  <c:v>4.9896479710000001</c:v>
                </c:pt>
                <c:pt idx="40">
                  <c:v>5.1210532969999996</c:v>
                </c:pt>
                <c:pt idx="41">
                  <c:v>5.252458624</c:v>
                </c:pt>
                <c:pt idx="42">
                  <c:v>5.3819867309999996</c:v>
                </c:pt>
                <c:pt idx="43">
                  <c:v>5.513392058</c:v>
                </c:pt>
                <c:pt idx="44">
                  <c:v>5.6447973840000003</c:v>
                </c:pt>
                <c:pt idx="45">
                  <c:v>5.7762027109999998</c:v>
                </c:pt>
                <c:pt idx="46">
                  <c:v>5.9076080370000001</c:v>
                </c:pt>
                <c:pt idx="47">
                  <c:v>6.0390133639999997</c:v>
                </c:pt>
                <c:pt idx="48">
                  <c:v>6.17041869</c:v>
                </c:pt>
                <c:pt idx="49">
                  <c:v>6.3018240170000004</c:v>
                </c:pt>
                <c:pt idx="50">
                  <c:v>6.4332293429999998</c:v>
                </c:pt>
                <c:pt idx="51">
                  <c:v>6.5646346700000002</c:v>
                </c:pt>
                <c:pt idx="52">
                  <c:v>6.6960399969999997</c:v>
                </c:pt>
                <c:pt idx="53">
                  <c:v>6.8274453230000001</c:v>
                </c:pt>
                <c:pt idx="54">
                  <c:v>6.9588506499999996</c:v>
                </c:pt>
                <c:pt idx="55">
                  <c:v>7.0902559759999999</c:v>
                </c:pt>
                <c:pt idx="56">
                  <c:v>7.2216613030000003</c:v>
                </c:pt>
                <c:pt idx="57">
                  <c:v>7.3511894099999999</c:v>
                </c:pt>
                <c:pt idx="58">
                  <c:v>7.4825947370000003</c:v>
                </c:pt>
                <c:pt idx="59">
                  <c:v>7.6140000629999998</c:v>
                </c:pt>
                <c:pt idx="60">
                  <c:v>7.7435281710000003</c:v>
                </c:pt>
                <c:pt idx="61">
                  <c:v>7.8749334979999999</c:v>
                </c:pt>
                <c:pt idx="62">
                  <c:v>8.0063388240000002</c:v>
                </c:pt>
                <c:pt idx="63">
                  <c:v>8.1377441509999997</c:v>
                </c:pt>
                <c:pt idx="64">
                  <c:v>8.2691494769999991</c:v>
                </c:pt>
                <c:pt idx="65">
                  <c:v>8.4005548040000004</c:v>
                </c:pt>
                <c:pt idx="66">
                  <c:v>8.5319601299999999</c:v>
                </c:pt>
                <c:pt idx="67">
                  <c:v>8.6633654569999994</c:v>
                </c:pt>
                <c:pt idx="68">
                  <c:v>8.7947707830000006</c:v>
                </c:pt>
                <c:pt idx="69">
                  <c:v>8.9261761100000001</c:v>
                </c:pt>
                <c:pt idx="70">
                  <c:v>9.0575814359999995</c:v>
                </c:pt>
                <c:pt idx="71">
                  <c:v>9.1871095440000001</c:v>
                </c:pt>
                <c:pt idx="72">
                  <c:v>9.3185148699999996</c:v>
                </c:pt>
                <c:pt idx="73">
                  <c:v>9.4499201970000009</c:v>
                </c:pt>
                <c:pt idx="74">
                  <c:v>9.5813255240000004</c:v>
                </c:pt>
                <c:pt idx="75">
                  <c:v>9.7108536310000009</c:v>
                </c:pt>
                <c:pt idx="76">
                  <c:v>9.8441361769999993</c:v>
                </c:pt>
                <c:pt idx="77">
                  <c:v>9.9736642839999998</c:v>
                </c:pt>
                <c:pt idx="78">
                  <c:v>10.10694683</c:v>
                </c:pt>
                <c:pt idx="79">
                  <c:v>10.23835216</c:v>
                </c:pt>
                <c:pt idx="80">
                  <c:v>10.369757480000001</c:v>
                </c:pt>
                <c:pt idx="81">
                  <c:v>10.49928559</c:v>
                </c:pt>
                <c:pt idx="82">
                  <c:v>10.630690919999999</c:v>
                </c:pt>
                <c:pt idx="83">
                  <c:v>10.763973460000001</c:v>
                </c:pt>
                <c:pt idx="84">
                  <c:v>10.89350157</c:v>
                </c:pt>
                <c:pt idx="85">
                  <c:v>11.0249069</c:v>
                </c:pt>
                <c:pt idx="86">
                  <c:v>11.154434999999999</c:v>
                </c:pt>
                <c:pt idx="87">
                  <c:v>11.285840329999999</c:v>
                </c:pt>
                <c:pt idx="88">
                  <c:v>11.41536844</c:v>
                </c:pt>
                <c:pt idx="89">
                  <c:v>11.546773760000001</c:v>
                </c:pt>
                <c:pt idx="90">
                  <c:v>11.67817909</c:v>
                </c:pt>
                <c:pt idx="91">
                  <c:v>11.807707199999999</c:v>
                </c:pt>
                <c:pt idx="92">
                  <c:v>11.93723531</c:v>
                </c:pt>
                <c:pt idx="93">
                  <c:v>12.068640630000001</c:v>
                </c:pt>
                <c:pt idx="94">
                  <c:v>12.200045960000001</c:v>
                </c:pt>
                <c:pt idx="95">
                  <c:v>12.33145129</c:v>
                </c:pt>
                <c:pt idx="96">
                  <c:v>12.46097939</c:v>
                </c:pt>
                <c:pt idx="97">
                  <c:v>12.59238472</c:v>
                </c:pt>
                <c:pt idx="98">
                  <c:v>12.72379005</c:v>
                </c:pt>
                <c:pt idx="99">
                  <c:v>12.855195370000001</c:v>
                </c:pt>
                <c:pt idx="100">
                  <c:v>12.9866007</c:v>
                </c:pt>
                <c:pt idx="101">
                  <c:v>13.116128809999999</c:v>
                </c:pt>
                <c:pt idx="102">
                  <c:v>13.24753413</c:v>
                </c:pt>
                <c:pt idx="103">
                  <c:v>13.377062240000001</c:v>
                </c:pt>
                <c:pt idx="104">
                  <c:v>13.508467570000001</c:v>
                </c:pt>
                <c:pt idx="105">
                  <c:v>13.63799568</c:v>
                </c:pt>
                <c:pt idx="106">
                  <c:v>13.767523779999999</c:v>
                </c:pt>
                <c:pt idx="107">
                  <c:v>13.89705189</c:v>
                </c:pt>
                <c:pt idx="108">
                  <c:v>14.026579999999999</c:v>
                </c:pt>
                <c:pt idx="109">
                  <c:v>14.15610811</c:v>
                </c:pt>
                <c:pt idx="110">
                  <c:v>14.28563621</c:v>
                </c:pt>
                <c:pt idx="111">
                  <c:v>14.430182070000001</c:v>
                </c:pt>
                <c:pt idx="112">
                  <c:v>14.572850710000001</c:v>
                </c:pt>
                <c:pt idx="113">
                  <c:v>14.71739657</c:v>
                </c:pt>
                <c:pt idx="114">
                  <c:v>14.861942429999999</c:v>
                </c:pt>
                <c:pt idx="115">
                  <c:v>15.004611069999999</c:v>
                </c:pt>
                <c:pt idx="116">
                  <c:v>15.14540249</c:v>
                </c:pt>
                <c:pt idx="117">
                  <c:v>15.288071130000001</c:v>
                </c:pt>
                <c:pt idx="118">
                  <c:v>15.42886255</c:v>
                </c:pt>
                <c:pt idx="119">
                  <c:v>15.567776759999999</c:v>
                </c:pt>
                <c:pt idx="120">
                  <c:v>15.70669096</c:v>
                </c:pt>
                <c:pt idx="121">
                  <c:v>15.84560516</c:v>
                </c:pt>
                <c:pt idx="122">
                  <c:v>15.982642139999999</c:v>
                </c:pt>
                <c:pt idx="123">
                  <c:v>16.117801910000001</c:v>
                </c:pt>
                <c:pt idx="124">
                  <c:v>16.252961670000001</c:v>
                </c:pt>
                <c:pt idx="125">
                  <c:v>16.386244219999998</c:v>
                </c:pt>
                <c:pt idx="126">
                  <c:v>16.519526760000002</c:v>
                </c:pt>
                <c:pt idx="127">
                  <c:v>16.650932090000001</c:v>
                </c:pt>
                <c:pt idx="128">
                  <c:v>16.7804602</c:v>
                </c:pt>
                <c:pt idx="129">
                  <c:v>16.92312884</c:v>
                </c:pt>
                <c:pt idx="130">
                  <c:v>17.062043039999999</c:v>
                </c:pt>
                <c:pt idx="131">
                  <c:v>17.200957240000001</c:v>
                </c:pt>
                <c:pt idx="132">
                  <c:v>17.336117009999999</c:v>
                </c:pt>
                <c:pt idx="133">
                  <c:v>17.469399549999999</c:v>
                </c:pt>
                <c:pt idx="134">
                  <c:v>17.600804879999998</c:v>
                </c:pt>
                <c:pt idx="135">
                  <c:v>17.741596300000001</c:v>
                </c:pt>
                <c:pt idx="136">
                  <c:v>17.8805105</c:v>
                </c:pt>
                <c:pt idx="137">
                  <c:v>18.01379305</c:v>
                </c:pt>
                <c:pt idx="138">
                  <c:v>18.14707559</c:v>
                </c:pt>
                <c:pt idx="139">
                  <c:v>18.276603699999999</c:v>
                </c:pt>
                <c:pt idx="140">
                  <c:v>18.413640690000001</c:v>
                </c:pt>
                <c:pt idx="141">
                  <c:v>18.546923230000001</c:v>
                </c:pt>
                <c:pt idx="142">
                  <c:v>18.685837429999999</c:v>
                </c:pt>
                <c:pt idx="143">
                  <c:v>18.81911998</c:v>
                </c:pt>
                <c:pt idx="144">
                  <c:v>18.948648089999999</c:v>
                </c:pt>
                <c:pt idx="145">
                  <c:v>19.08568507</c:v>
                </c:pt>
                <c:pt idx="146">
                  <c:v>19.215213179999999</c:v>
                </c:pt>
                <c:pt idx="147">
                  <c:v>19.348495719999999</c:v>
                </c:pt>
                <c:pt idx="148">
                  <c:v>19.48365549</c:v>
                </c:pt>
                <c:pt idx="149">
                  <c:v>19.613183599999999</c:v>
                </c:pt>
                <c:pt idx="150">
                  <c:v>19.742711700000001</c:v>
                </c:pt>
                <c:pt idx="151">
                  <c:v>19.87223981</c:v>
                </c:pt>
                <c:pt idx="152">
                  <c:v>20.001767919999999</c:v>
                </c:pt>
                <c:pt idx="153">
                  <c:v>20.133173240000001</c:v>
                </c:pt>
                <c:pt idx="154">
                  <c:v>20.26270135</c:v>
                </c:pt>
                <c:pt idx="155">
                  <c:v>20.39410668</c:v>
                </c:pt>
                <c:pt idx="156">
                  <c:v>20.523634789999999</c:v>
                </c:pt>
                <c:pt idx="157">
                  <c:v>20.655040110000002</c:v>
                </c:pt>
                <c:pt idx="158">
                  <c:v>20.786445440000001</c:v>
                </c:pt>
                <c:pt idx="159">
                  <c:v>20.917850770000001</c:v>
                </c:pt>
                <c:pt idx="160">
                  <c:v>21.04925609</c:v>
                </c:pt>
                <c:pt idx="161">
                  <c:v>21.18066142</c:v>
                </c:pt>
                <c:pt idx="162">
                  <c:v>21.310189529999999</c:v>
                </c:pt>
                <c:pt idx="163">
                  <c:v>21.439717630000001</c:v>
                </c:pt>
                <c:pt idx="164">
                  <c:v>21.56924574</c:v>
                </c:pt>
                <c:pt idx="165">
                  <c:v>21.698773849999998</c:v>
                </c:pt>
                <c:pt idx="166">
                  <c:v>21.828301960000001</c:v>
                </c:pt>
                <c:pt idx="167">
                  <c:v>21.957830059999999</c:v>
                </c:pt>
                <c:pt idx="168">
                  <c:v>22.087358170000002</c:v>
                </c:pt>
                <c:pt idx="169">
                  <c:v>22.216886280000001</c:v>
                </c:pt>
                <c:pt idx="170">
                  <c:v>22.34641439</c:v>
                </c:pt>
                <c:pt idx="171">
                  <c:v>22.475942490000001</c:v>
                </c:pt>
                <c:pt idx="172">
                  <c:v>22.6054706</c:v>
                </c:pt>
                <c:pt idx="173">
                  <c:v>22.734998709999999</c:v>
                </c:pt>
                <c:pt idx="174">
                  <c:v>22.864526819999998</c:v>
                </c:pt>
                <c:pt idx="175">
                  <c:v>22.994054930000001</c:v>
                </c:pt>
                <c:pt idx="176">
                  <c:v>23.123583029999999</c:v>
                </c:pt>
                <c:pt idx="177">
                  <c:v>23.253111140000001</c:v>
                </c:pt>
                <c:pt idx="178">
                  <c:v>23.38263925</c:v>
                </c:pt>
                <c:pt idx="179">
                  <c:v>23.512167359999999</c:v>
                </c:pt>
                <c:pt idx="180">
                  <c:v>23.641695460000001</c:v>
                </c:pt>
                <c:pt idx="181">
                  <c:v>23.77122357</c:v>
                </c:pt>
                <c:pt idx="182">
                  <c:v>23.900751679999999</c:v>
                </c:pt>
                <c:pt idx="183">
                  <c:v>24.030279790000002</c:v>
                </c:pt>
                <c:pt idx="184">
                  <c:v>24.15980789</c:v>
                </c:pt>
                <c:pt idx="185">
                  <c:v>24.289335999999999</c:v>
                </c:pt>
                <c:pt idx="186">
                  <c:v>24.418864110000001</c:v>
                </c:pt>
                <c:pt idx="187">
                  <c:v>24.54839222</c:v>
                </c:pt>
                <c:pt idx="188">
                  <c:v>24.677920319999998</c:v>
                </c:pt>
                <c:pt idx="189">
                  <c:v>24.807448430000001</c:v>
                </c:pt>
                <c:pt idx="190">
                  <c:v>24.93697654</c:v>
                </c:pt>
                <c:pt idx="191">
                  <c:v>25.066504649999999</c:v>
                </c:pt>
                <c:pt idx="192">
                  <c:v>25.196032750000001</c:v>
                </c:pt>
                <c:pt idx="193">
                  <c:v>25.32556086</c:v>
                </c:pt>
                <c:pt idx="194">
                  <c:v>25.455088969999998</c:v>
                </c:pt>
                <c:pt idx="195">
                  <c:v>25.584617080000001</c:v>
                </c:pt>
                <c:pt idx="196">
                  <c:v>25.714145179999999</c:v>
                </c:pt>
                <c:pt idx="197">
                  <c:v>25.843673290000002</c:v>
                </c:pt>
                <c:pt idx="198">
                  <c:v>25.973201400000001</c:v>
                </c:pt>
                <c:pt idx="199">
                  <c:v>26.10272951</c:v>
                </c:pt>
                <c:pt idx="200">
                  <c:v>26.232257610000001</c:v>
                </c:pt>
                <c:pt idx="201">
                  <c:v>26.36178572</c:v>
                </c:pt>
                <c:pt idx="202">
                  <c:v>26.491313829999999</c:v>
                </c:pt>
                <c:pt idx="203">
                  <c:v>26.620841939999998</c:v>
                </c:pt>
                <c:pt idx="204">
                  <c:v>26.750370050000001</c:v>
                </c:pt>
                <c:pt idx="205">
                  <c:v>26.879898149999999</c:v>
                </c:pt>
                <c:pt idx="206">
                  <c:v>27.009426260000001</c:v>
                </c:pt>
                <c:pt idx="207">
                  <c:v>27.13895437</c:v>
                </c:pt>
                <c:pt idx="208">
                  <c:v>27.268482479999999</c:v>
                </c:pt>
                <c:pt idx="209">
                  <c:v>27.398010580000001</c:v>
                </c:pt>
                <c:pt idx="210">
                  <c:v>27.52753869</c:v>
                </c:pt>
                <c:pt idx="211">
                  <c:v>27.657066799999999</c:v>
                </c:pt>
                <c:pt idx="212">
                  <c:v>27.786594910000002</c:v>
                </c:pt>
                <c:pt idx="213">
                  <c:v>27.91612301</c:v>
                </c:pt>
                <c:pt idx="214">
                  <c:v>28.045651119999999</c:v>
                </c:pt>
                <c:pt idx="215">
                  <c:v>28.175179230000001</c:v>
                </c:pt>
                <c:pt idx="216">
                  <c:v>28.30470734</c:v>
                </c:pt>
                <c:pt idx="217">
                  <c:v>28.434235439999998</c:v>
                </c:pt>
                <c:pt idx="218">
                  <c:v>28.563763550000001</c:v>
                </c:pt>
                <c:pt idx="219">
                  <c:v>28.69329166</c:v>
                </c:pt>
                <c:pt idx="220">
                  <c:v>28.822819769999999</c:v>
                </c:pt>
                <c:pt idx="221">
                  <c:v>28.952347870000001</c:v>
                </c:pt>
                <c:pt idx="222">
                  <c:v>29.08187598</c:v>
                </c:pt>
                <c:pt idx="223">
                  <c:v>29.211404089999998</c:v>
                </c:pt>
                <c:pt idx="224">
                  <c:v>29.340932200000001</c:v>
                </c:pt>
                <c:pt idx="225">
                  <c:v>29.470460299999999</c:v>
                </c:pt>
                <c:pt idx="226">
                  <c:v>29.599988410000002</c:v>
                </c:pt>
                <c:pt idx="227">
                  <c:v>29.729516520000001</c:v>
                </c:pt>
                <c:pt idx="228">
                  <c:v>29.85904463</c:v>
                </c:pt>
                <c:pt idx="229">
                  <c:v>29.988572730000001</c:v>
                </c:pt>
                <c:pt idx="230">
                  <c:v>30.11810084</c:v>
                </c:pt>
              </c:numCache>
            </c:numRef>
          </c:xVal>
          <c:yVal>
            <c:numRef>
              <c:f>'Curves (Outdoor)'!$CI$24:$CI$261</c:f>
              <c:numCache>
                <c:formatCode>General</c:formatCode>
                <c:ptCount val="238"/>
                <c:pt idx="1">
                  <c:v>9.4054718899999994</c:v>
                </c:pt>
                <c:pt idx="2">
                  <c:v>9.4054718899999994</c:v>
                </c:pt>
                <c:pt idx="3">
                  <c:v>9.4054718899999994</c:v>
                </c:pt>
                <c:pt idx="4">
                  <c:v>9.4048581959999993</c:v>
                </c:pt>
                <c:pt idx="5">
                  <c:v>9.4048581959999993</c:v>
                </c:pt>
                <c:pt idx="6">
                  <c:v>9.4042445019999992</c:v>
                </c:pt>
                <c:pt idx="7">
                  <c:v>9.4042445019999992</c:v>
                </c:pt>
                <c:pt idx="8">
                  <c:v>9.4036308080000008</c:v>
                </c:pt>
                <c:pt idx="9">
                  <c:v>9.4042445019999992</c:v>
                </c:pt>
                <c:pt idx="10">
                  <c:v>9.4036308080000008</c:v>
                </c:pt>
                <c:pt idx="11">
                  <c:v>9.4030171140000007</c:v>
                </c:pt>
                <c:pt idx="12">
                  <c:v>9.4024034210000007</c:v>
                </c:pt>
                <c:pt idx="13">
                  <c:v>9.4017897270000006</c:v>
                </c:pt>
                <c:pt idx="14">
                  <c:v>9.4017897270000006</c:v>
                </c:pt>
                <c:pt idx="15">
                  <c:v>9.4017897270000006</c:v>
                </c:pt>
                <c:pt idx="16">
                  <c:v>9.4011760330000005</c:v>
                </c:pt>
                <c:pt idx="17">
                  <c:v>9.4005623390000004</c:v>
                </c:pt>
                <c:pt idx="18">
                  <c:v>9.3999486450000003</c:v>
                </c:pt>
                <c:pt idx="19">
                  <c:v>9.4005623390000004</c:v>
                </c:pt>
                <c:pt idx="20">
                  <c:v>9.3999486450000003</c:v>
                </c:pt>
                <c:pt idx="21">
                  <c:v>9.3993349510000002</c:v>
                </c:pt>
                <c:pt idx="22">
                  <c:v>9.3987212570000001</c:v>
                </c:pt>
                <c:pt idx="23">
                  <c:v>9.3987212570000001</c:v>
                </c:pt>
                <c:pt idx="24">
                  <c:v>9.398107564</c:v>
                </c:pt>
                <c:pt idx="25">
                  <c:v>9.3974938699999999</c:v>
                </c:pt>
                <c:pt idx="26">
                  <c:v>9.3968801759999998</c:v>
                </c:pt>
                <c:pt idx="27">
                  <c:v>9.3956527879999996</c:v>
                </c:pt>
                <c:pt idx="28">
                  <c:v>9.3950390939999995</c:v>
                </c:pt>
                <c:pt idx="29">
                  <c:v>9.3944254009999995</c:v>
                </c:pt>
                <c:pt idx="30">
                  <c:v>9.3938117069999993</c:v>
                </c:pt>
                <c:pt idx="31">
                  <c:v>9.3925843189999991</c:v>
                </c:pt>
                <c:pt idx="32">
                  <c:v>9.3913569310000007</c:v>
                </c:pt>
                <c:pt idx="33">
                  <c:v>9.3901295440000005</c:v>
                </c:pt>
                <c:pt idx="34">
                  <c:v>9.3901295440000005</c:v>
                </c:pt>
                <c:pt idx="35">
                  <c:v>9.3889021560000003</c:v>
                </c:pt>
                <c:pt idx="36">
                  <c:v>9.3882884620000002</c:v>
                </c:pt>
                <c:pt idx="37">
                  <c:v>9.387061074</c:v>
                </c:pt>
                <c:pt idx="38">
                  <c:v>9.3858336869999999</c:v>
                </c:pt>
                <c:pt idx="39">
                  <c:v>9.3846062989999997</c:v>
                </c:pt>
                <c:pt idx="40">
                  <c:v>9.3839926049999995</c:v>
                </c:pt>
                <c:pt idx="41">
                  <c:v>9.3833789109999994</c:v>
                </c:pt>
                <c:pt idx="42">
                  <c:v>9.3821515239999993</c:v>
                </c:pt>
                <c:pt idx="43">
                  <c:v>9.3803104420000007</c:v>
                </c:pt>
                <c:pt idx="44">
                  <c:v>9.3796967480000006</c:v>
                </c:pt>
                <c:pt idx="45">
                  <c:v>9.3790830540000005</c:v>
                </c:pt>
                <c:pt idx="46">
                  <c:v>9.3784693610000005</c:v>
                </c:pt>
                <c:pt idx="47">
                  <c:v>9.3772419730000003</c:v>
                </c:pt>
                <c:pt idx="48">
                  <c:v>9.3766282790000002</c:v>
                </c:pt>
                <c:pt idx="49">
                  <c:v>9.375400891</c:v>
                </c:pt>
                <c:pt idx="50">
                  <c:v>9.3747871969999998</c:v>
                </c:pt>
                <c:pt idx="51">
                  <c:v>9.3747871969999998</c:v>
                </c:pt>
                <c:pt idx="52">
                  <c:v>9.3741735039999998</c:v>
                </c:pt>
                <c:pt idx="53">
                  <c:v>9.3729461159999996</c:v>
                </c:pt>
                <c:pt idx="54">
                  <c:v>9.3723324219999995</c:v>
                </c:pt>
                <c:pt idx="55">
                  <c:v>9.3717187279999994</c:v>
                </c:pt>
                <c:pt idx="56">
                  <c:v>9.3704913409999993</c:v>
                </c:pt>
                <c:pt idx="57">
                  <c:v>9.3698776469999991</c:v>
                </c:pt>
                <c:pt idx="58">
                  <c:v>9.3692639530000008</c:v>
                </c:pt>
                <c:pt idx="59">
                  <c:v>9.3686502590000007</c:v>
                </c:pt>
                <c:pt idx="60">
                  <c:v>9.3674228710000005</c:v>
                </c:pt>
                <c:pt idx="61">
                  <c:v>9.3668091770000004</c:v>
                </c:pt>
                <c:pt idx="62">
                  <c:v>9.3661954840000003</c:v>
                </c:pt>
                <c:pt idx="63">
                  <c:v>9.3649680960000001</c:v>
                </c:pt>
                <c:pt idx="64">
                  <c:v>9.364354402</c:v>
                </c:pt>
                <c:pt idx="65">
                  <c:v>9.3637407079999999</c:v>
                </c:pt>
                <c:pt idx="66">
                  <c:v>9.3631270139999998</c:v>
                </c:pt>
                <c:pt idx="67">
                  <c:v>9.3625133209999998</c:v>
                </c:pt>
                <c:pt idx="68">
                  <c:v>9.3618996269999997</c:v>
                </c:pt>
                <c:pt idx="69">
                  <c:v>9.3612859329999996</c:v>
                </c:pt>
                <c:pt idx="70">
                  <c:v>9.3606722389999995</c:v>
                </c:pt>
                <c:pt idx="71">
                  <c:v>9.3606722389999995</c:v>
                </c:pt>
                <c:pt idx="72">
                  <c:v>9.3600585449999993</c:v>
                </c:pt>
                <c:pt idx="73">
                  <c:v>9.3594448509999992</c:v>
                </c:pt>
                <c:pt idx="74">
                  <c:v>9.3588311569999991</c:v>
                </c:pt>
                <c:pt idx="75">
                  <c:v>9.3576037700000008</c:v>
                </c:pt>
                <c:pt idx="76">
                  <c:v>9.3569900760000007</c:v>
                </c:pt>
                <c:pt idx="77">
                  <c:v>9.3569900760000007</c:v>
                </c:pt>
                <c:pt idx="78">
                  <c:v>9.3563763820000005</c:v>
                </c:pt>
                <c:pt idx="79">
                  <c:v>9.3551489940000003</c:v>
                </c:pt>
                <c:pt idx="80">
                  <c:v>9.3545353010000003</c:v>
                </c:pt>
                <c:pt idx="81">
                  <c:v>9.3539216070000002</c:v>
                </c:pt>
                <c:pt idx="82">
                  <c:v>9.3533079130000001</c:v>
                </c:pt>
                <c:pt idx="83">
                  <c:v>9.352694219</c:v>
                </c:pt>
                <c:pt idx="84">
                  <c:v>9.3520805249999999</c:v>
                </c:pt>
                <c:pt idx="85">
                  <c:v>9.3508531369999996</c:v>
                </c:pt>
                <c:pt idx="86">
                  <c:v>9.3502394439999996</c:v>
                </c:pt>
                <c:pt idx="87">
                  <c:v>9.3496257499999995</c:v>
                </c:pt>
                <c:pt idx="88">
                  <c:v>9.3490120559999994</c:v>
                </c:pt>
                <c:pt idx="89">
                  <c:v>9.3477846679999992</c:v>
                </c:pt>
                <c:pt idx="90">
                  <c:v>9.3471709740000009</c:v>
                </c:pt>
                <c:pt idx="91">
                  <c:v>9.3459435870000007</c:v>
                </c:pt>
                <c:pt idx="92">
                  <c:v>9.3453298930000006</c:v>
                </c:pt>
                <c:pt idx="93">
                  <c:v>9.3447161990000005</c:v>
                </c:pt>
                <c:pt idx="94">
                  <c:v>9.3434888110000003</c:v>
                </c:pt>
                <c:pt idx="95">
                  <c:v>9.3422614240000001</c:v>
                </c:pt>
                <c:pt idx="96">
                  <c:v>9.3410340359999999</c:v>
                </c:pt>
                <c:pt idx="97">
                  <c:v>9.3404203419999998</c:v>
                </c:pt>
                <c:pt idx="98">
                  <c:v>9.3391929539999996</c:v>
                </c:pt>
                <c:pt idx="99">
                  <c:v>9.3373518729999994</c:v>
                </c:pt>
                <c:pt idx="100">
                  <c:v>9.3355107910000008</c:v>
                </c:pt>
                <c:pt idx="101">
                  <c:v>9.3336697100000006</c:v>
                </c:pt>
                <c:pt idx="102">
                  <c:v>9.3312149340000001</c:v>
                </c:pt>
                <c:pt idx="103">
                  <c:v>9.3287601589999998</c:v>
                </c:pt>
                <c:pt idx="104">
                  <c:v>9.3250779959999992</c:v>
                </c:pt>
                <c:pt idx="105">
                  <c:v>9.3207821390000003</c:v>
                </c:pt>
                <c:pt idx="106">
                  <c:v>9.3158725879999995</c:v>
                </c:pt>
                <c:pt idx="107">
                  <c:v>9.3097356500000004</c:v>
                </c:pt>
                <c:pt idx="108">
                  <c:v>9.3029850169999992</c:v>
                </c:pt>
                <c:pt idx="109">
                  <c:v>9.2943933039999997</c:v>
                </c:pt>
                <c:pt idx="110">
                  <c:v>9.2839605079999998</c:v>
                </c:pt>
                <c:pt idx="111">
                  <c:v>9.2710729369999996</c:v>
                </c:pt>
                <c:pt idx="112">
                  <c:v>9.2563442850000008</c:v>
                </c:pt>
                <c:pt idx="113">
                  <c:v>9.2391608569999999</c:v>
                </c:pt>
                <c:pt idx="114">
                  <c:v>9.2201363480000005</c:v>
                </c:pt>
                <c:pt idx="115">
                  <c:v>9.1992707570000007</c:v>
                </c:pt>
                <c:pt idx="116">
                  <c:v>9.1759503910000006</c:v>
                </c:pt>
                <c:pt idx="117">
                  <c:v>9.1507889440000003</c:v>
                </c:pt>
                <c:pt idx="118">
                  <c:v>9.1225590269999994</c:v>
                </c:pt>
                <c:pt idx="119">
                  <c:v>9.0912606399999998</c:v>
                </c:pt>
                <c:pt idx="120">
                  <c:v>9.0575074789999999</c:v>
                </c:pt>
                <c:pt idx="121">
                  <c:v>9.0206858479999994</c:v>
                </c:pt>
                <c:pt idx="122">
                  <c:v>8.9807957480000002</c:v>
                </c:pt>
                <c:pt idx="123">
                  <c:v>8.9359960970000003</c:v>
                </c:pt>
                <c:pt idx="124">
                  <c:v>8.8881279769999999</c:v>
                </c:pt>
                <c:pt idx="125">
                  <c:v>8.8359640000000006</c:v>
                </c:pt>
                <c:pt idx="126">
                  <c:v>8.7807315540000008</c:v>
                </c:pt>
                <c:pt idx="127">
                  <c:v>8.7212032510000004</c:v>
                </c:pt>
                <c:pt idx="128">
                  <c:v>8.6567653969999991</c:v>
                </c:pt>
                <c:pt idx="129">
                  <c:v>8.5806673599999996</c:v>
                </c:pt>
                <c:pt idx="130">
                  <c:v>8.4996597719999993</c:v>
                </c:pt>
                <c:pt idx="131">
                  <c:v>8.41312894</c:v>
                </c:pt>
                <c:pt idx="132">
                  <c:v>8.3204611689999997</c:v>
                </c:pt>
                <c:pt idx="133">
                  <c:v>8.2222701540000003</c:v>
                </c:pt>
                <c:pt idx="134">
                  <c:v>8.1197832820000002</c:v>
                </c:pt>
                <c:pt idx="135">
                  <c:v>8.0007266749999992</c:v>
                </c:pt>
                <c:pt idx="136">
                  <c:v>7.8755331310000001</c:v>
                </c:pt>
                <c:pt idx="137">
                  <c:v>7.7448163409999999</c:v>
                </c:pt>
                <c:pt idx="138">
                  <c:v>7.608576308</c:v>
                </c:pt>
                <c:pt idx="139">
                  <c:v>7.4680404170000001</c:v>
                </c:pt>
                <c:pt idx="140">
                  <c:v>7.309093711</c:v>
                </c:pt>
                <c:pt idx="141">
                  <c:v>7.1458511470000001</c:v>
                </c:pt>
                <c:pt idx="142">
                  <c:v>6.9648114630000002</c:v>
                </c:pt>
                <c:pt idx="143">
                  <c:v>6.7794759210000004</c:v>
                </c:pt>
                <c:pt idx="144">
                  <c:v>6.5910719100000001</c:v>
                </c:pt>
                <c:pt idx="145">
                  <c:v>6.386098166</c:v>
                </c:pt>
                <c:pt idx="146">
                  <c:v>6.1792833390000004</c:v>
                </c:pt>
                <c:pt idx="147">
                  <c:v>5.9571261670000002</c:v>
                </c:pt>
                <c:pt idx="148">
                  <c:v>5.7208540360000004</c:v>
                </c:pt>
                <c:pt idx="149">
                  <c:v>5.485809293</c:v>
                </c:pt>
                <c:pt idx="150">
                  <c:v>5.2403317539999996</c:v>
                </c:pt>
                <c:pt idx="151">
                  <c:v>4.9838077270000003</c:v>
                </c:pt>
                <c:pt idx="152">
                  <c:v>4.7211467599999999</c:v>
                </c:pt>
                <c:pt idx="153">
                  <c:v>4.4382338969999999</c:v>
                </c:pt>
                <c:pt idx="154">
                  <c:v>4.1540936459999998</c:v>
                </c:pt>
                <c:pt idx="155">
                  <c:v>3.858293212</c:v>
                </c:pt>
                <c:pt idx="156">
                  <c:v>3.5563558400000002</c:v>
                </c:pt>
                <c:pt idx="157">
                  <c:v>3.2421445900000001</c:v>
                </c:pt>
                <c:pt idx="158">
                  <c:v>2.9138183830000002</c:v>
                </c:pt>
                <c:pt idx="159">
                  <c:v>2.5811963179999999</c:v>
                </c:pt>
                <c:pt idx="160">
                  <c:v>2.239368845</c:v>
                </c:pt>
                <c:pt idx="161">
                  <c:v>1.8914044350000001</c:v>
                </c:pt>
                <c:pt idx="162">
                  <c:v>1.5434400239999999</c:v>
                </c:pt>
                <c:pt idx="163">
                  <c:v>1.197316694</c:v>
                </c:pt>
                <c:pt idx="164">
                  <c:v>0.85671660999999999</c:v>
                </c:pt>
                <c:pt idx="165">
                  <c:v>0.52409454499999997</c:v>
                </c:pt>
                <c:pt idx="166">
                  <c:v>0.27616223099999998</c:v>
                </c:pt>
                <c:pt idx="167">
                  <c:v>0.218475009</c:v>
                </c:pt>
                <c:pt idx="168">
                  <c:v>0.21602023400000001</c:v>
                </c:pt>
                <c:pt idx="169">
                  <c:v>0.21540654000000001</c:v>
                </c:pt>
                <c:pt idx="170">
                  <c:v>0.21417915200000001</c:v>
                </c:pt>
                <c:pt idx="171">
                  <c:v>0.21295176499999999</c:v>
                </c:pt>
                <c:pt idx="172">
                  <c:v>0.21233807099999999</c:v>
                </c:pt>
                <c:pt idx="173">
                  <c:v>0.21111068299999999</c:v>
                </c:pt>
                <c:pt idx="174">
                  <c:v>0.209883295</c:v>
                </c:pt>
                <c:pt idx="175">
                  <c:v>0.209269602</c:v>
                </c:pt>
                <c:pt idx="176">
                  <c:v>0.208655908</c:v>
                </c:pt>
                <c:pt idx="177">
                  <c:v>0.20742852000000001</c:v>
                </c:pt>
                <c:pt idx="178">
                  <c:v>0.20681482600000001</c:v>
                </c:pt>
                <c:pt idx="179">
                  <c:v>0.20681482600000001</c:v>
                </c:pt>
                <c:pt idx="180">
                  <c:v>0.20558743900000001</c:v>
                </c:pt>
                <c:pt idx="181">
                  <c:v>0.20558743900000001</c:v>
                </c:pt>
                <c:pt idx="182">
                  <c:v>0.20436005099999999</c:v>
                </c:pt>
                <c:pt idx="183">
                  <c:v>0.20374635699999999</c:v>
                </c:pt>
                <c:pt idx="184">
                  <c:v>0.20313266299999999</c:v>
                </c:pt>
                <c:pt idx="185">
                  <c:v>0.20313266299999999</c:v>
                </c:pt>
                <c:pt idx="186">
                  <c:v>0.201905275</c:v>
                </c:pt>
                <c:pt idx="187">
                  <c:v>0.201905275</c:v>
                </c:pt>
                <c:pt idx="188">
                  <c:v>0.201291582</c:v>
                </c:pt>
                <c:pt idx="189">
                  <c:v>0.200677888</c:v>
                </c:pt>
                <c:pt idx="190">
                  <c:v>0.200677888</c:v>
                </c:pt>
                <c:pt idx="191">
                  <c:v>0.1994505</c:v>
                </c:pt>
                <c:pt idx="192">
                  <c:v>0.1994505</c:v>
                </c:pt>
                <c:pt idx="193">
                  <c:v>0.19822311200000001</c:v>
                </c:pt>
                <c:pt idx="194">
                  <c:v>0.19760941900000001</c:v>
                </c:pt>
                <c:pt idx="195">
                  <c:v>0.19760941900000001</c:v>
                </c:pt>
                <c:pt idx="196">
                  <c:v>0.19699572500000001</c:v>
                </c:pt>
                <c:pt idx="197">
                  <c:v>0.19638203100000001</c:v>
                </c:pt>
                <c:pt idx="198">
                  <c:v>0.19576833699999999</c:v>
                </c:pt>
                <c:pt idx="199">
                  <c:v>0.19515464299999999</c:v>
                </c:pt>
                <c:pt idx="200">
                  <c:v>0.19515464299999999</c:v>
                </c:pt>
                <c:pt idx="201">
                  <c:v>0.19454094899999999</c:v>
                </c:pt>
                <c:pt idx="202">
                  <c:v>0.19392725499999999</c:v>
                </c:pt>
                <c:pt idx="203">
                  <c:v>0.19392725499999999</c:v>
                </c:pt>
                <c:pt idx="204">
                  <c:v>0.19331356199999999</c:v>
                </c:pt>
                <c:pt idx="205">
                  <c:v>0.192699868</c:v>
                </c:pt>
                <c:pt idx="206">
                  <c:v>0.192086174</c:v>
                </c:pt>
                <c:pt idx="207">
                  <c:v>0.192086174</c:v>
                </c:pt>
                <c:pt idx="208">
                  <c:v>0.192086174</c:v>
                </c:pt>
                <c:pt idx="209">
                  <c:v>0.19147248</c:v>
                </c:pt>
                <c:pt idx="210">
                  <c:v>0.190858786</c:v>
                </c:pt>
                <c:pt idx="211">
                  <c:v>0.19147248</c:v>
                </c:pt>
                <c:pt idx="212">
                  <c:v>0.190858786</c:v>
                </c:pt>
                <c:pt idx="213">
                  <c:v>0.190245092</c:v>
                </c:pt>
                <c:pt idx="214">
                  <c:v>0.190245092</c:v>
                </c:pt>
                <c:pt idx="215">
                  <c:v>0.190245092</c:v>
                </c:pt>
                <c:pt idx="216">
                  <c:v>0.190858786</c:v>
                </c:pt>
                <c:pt idx="217">
                  <c:v>0.190858786</c:v>
                </c:pt>
                <c:pt idx="218">
                  <c:v>0.190245092</c:v>
                </c:pt>
                <c:pt idx="219">
                  <c:v>0.190858786</c:v>
                </c:pt>
                <c:pt idx="220">
                  <c:v>0.190858786</c:v>
                </c:pt>
                <c:pt idx="221">
                  <c:v>0.190245092</c:v>
                </c:pt>
                <c:pt idx="222">
                  <c:v>0.18963139900000001</c:v>
                </c:pt>
                <c:pt idx="223">
                  <c:v>0.190245092</c:v>
                </c:pt>
                <c:pt idx="224">
                  <c:v>0.190858786</c:v>
                </c:pt>
                <c:pt idx="225">
                  <c:v>0.190858786</c:v>
                </c:pt>
                <c:pt idx="226">
                  <c:v>0.190245092</c:v>
                </c:pt>
                <c:pt idx="227">
                  <c:v>0.18963139900000001</c:v>
                </c:pt>
                <c:pt idx="228">
                  <c:v>0.190245092</c:v>
                </c:pt>
                <c:pt idx="229">
                  <c:v>0.190245092</c:v>
                </c:pt>
                <c:pt idx="230">
                  <c:v>0.190245092</c:v>
                </c:pt>
              </c:numCache>
            </c:numRef>
          </c:yVal>
          <c:smooth val="1"/>
          <c:extLst>
            <c:ext xmlns:c16="http://schemas.microsoft.com/office/drawing/2014/chart" uri="{C3380CC4-5D6E-409C-BE32-E72D297353CC}">
              <c16:uniqueId val="{0000002B-9CBD-4194-A592-D60D92C5EA66}"/>
            </c:ext>
          </c:extLst>
        </c:ser>
        <c:ser>
          <c:idx val="44"/>
          <c:order val="44"/>
          <c:tx>
            <c:strRef>
              <c:f>'Curves (Outdoor)'!$CK$4:$CL$4</c:f>
              <c:strCache>
                <c:ptCount val="1"/>
                <c:pt idx="0">
                  <c:v>4,9</c:v>
                </c:pt>
              </c:strCache>
            </c:strRef>
          </c:tx>
          <c:marker>
            <c:symbol val="none"/>
          </c:marker>
          <c:xVal>
            <c:numRef>
              <c:f>'Curves (Outdoor)'!$CL$24:$CL$261</c:f>
              <c:numCache>
                <c:formatCode>General</c:formatCode>
                <c:ptCount val="238"/>
                <c:pt idx="1">
                  <c:v>9.3860950000000005E-3</c:v>
                </c:pt>
                <c:pt idx="2">
                  <c:v>0.13891420199999999</c:v>
                </c:pt>
                <c:pt idx="3">
                  <c:v>0.270319529</c:v>
                </c:pt>
                <c:pt idx="4">
                  <c:v>0.40172485499999999</c:v>
                </c:pt>
                <c:pt idx="5">
                  <c:v>0.53125296300000002</c:v>
                </c:pt>
                <c:pt idx="6">
                  <c:v>0.66265828999999998</c:v>
                </c:pt>
                <c:pt idx="7">
                  <c:v>0.79406361599999997</c:v>
                </c:pt>
                <c:pt idx="8">
                  <c:v>0.92546894300000004</c:v>
                </c:pt>
                <c:pt idx="9">
                  <c:v>1.0568742689999999</c:v>
                </c:pt>
                <c:pt idx="10">
                  <c:v>1.1882795960000001</c:v>
                </c:pt>
                <c:pt idx="11">
                  <c:v>1.319684922</c:v>
                </c:pt>
                <c:pt idx="12">
                  <c:v>1.4510902489999999</c:v>
                </c:pt>
                <c:pt idx="13">
                  <c:v>1.582495575</c:v>
                </c:pt>
                <c:pt idx="14">
                  <c:v>1.713900902</c:v>
                </c:pt>
                <c:pt idx="15">
                  <c:v>1.8434290090000001</c:v>
                </c:pt>
                <c:pt idx="16">
                  <c:v>1.974834336</c:v>
                </c:pt>
                <c:pt idx="17">
                  <c:v>2.1062396630000002</c:v>
                </c:pt>
                <c:pt idx="18">
                  <c:v>2.2376449890000001</c:v>
                </c:pt>
                <c:pt idx="19">
                  <c:v>2.369050316</c:v>
                </c:pt>
                <c:pt idx="20">
                  <c:v>2.5004556419999999</c:v>
                </c:pt>
                <c:pt idx="21">
                  <c:v>2.6318609689999999</c:v>
                </c:pt>
                <c:pt idx="22">
                  <c:v>2.7632662950000002</c:v>
                </c:pt>
                <c:pt idx="23">
                  <c:v>2.896548841</c:v>
                </c:pt>
                <c:pt idx="24">
                  <c:v>3.026076948</c:v>
                </c:pt>
                <c:pt idx="25">
                  <c:v>3.157482275</c:v>
                </c:pt>
                <c:pt idx="26">
                  <c:v>3.2888876009999999</c:v>
                </c:pt>
                <c:pt idx="27">
                  <c:v>3.4202929279999998</c:v>
                </c:pt>
                <c:pt idx="28">
                  <c:v>3.5516982540000002</c:v>
                </c:pt>
                <c:pt idx="29">
                  <c:v>3.6831035810000001</c:v>
                </c:pt>
                <c:pt idx="30">
                  <c:v>3.814508907</c:v>
                </c:pt>
                <c:pt idx="31">
                  <c:v>3.945914234</c:v>
                </c:pt>
                <c:pt idx="32">
                  <c:v>4.0791967800000002</c:v>
                </c:pt>
                <c:pt idx="33">
                  <c:v>4.2106021059999996</c:v>
                </c:pt>
                <c:pt idx="34">
                  <c:v>4.342007433</c:v>
                </c:pt>
                <c:pt idx="35">
                  <c:v>4.4734127590000003</c:v>
                </c:pt>
                <c:pt idx="36">
                  <c:v>4.6048180859999999</c:v>
                </c:pt>
                <c:pt idx="37">
                  <c:v>4.738100631</c:v>
                </c:pt>
                <c:pt idx="38">
                  <c:v>4.8695059580000004</c:v>
                </c:pt>
                <c:pt idx="39">
                  <c:v>5.0009112839999998</c:v>
                </c:pt>
                <c:pt idx="40">
                  <c:v>5.1304393920000004</c:v>
                </c:pt>
                <c:pt idx="41">
                  <c:v>5.2618447179999999</c:v>
                </c:pt>
                <c:pt idx="42">
                  <c:v>5.3932500450000003</c:v>
                </c:pt>
                <c:pt idx="43">
                  <c:v>5.5246553709999997</c:v>
                </c:pt>
                <c:pt idx="44">
                  <c:v>5.6560606980000001</c:v>
                </c:pt>
                <c:pt idx="45">
                  <c:v>5.7874660249999996</c:v>
                </c:pt>
                <c:pt idx="46">
                  <c:v>5.9188713509999999</c:v>
                </c:pt>
                <c:pt idx="47">
                  <c:v>6.0502766780000004</c:v>
                </c:pt>
                <c:pt idx="48">
                  <c:v>6.1816820039999998</c:v>
                </c:pt>
                <c:pt idx="49">
                  <c:v>6.3130873310000002</c:v>
                </c:pt>
                <c:pt idx="50">
                  <c:v>6.4426154379999998</c:v>
                </c:pt>
                <c:pt idx="51">
                  <c:v>6.5740207650000002</c:v>
                </c:pt>
                <c:pt idx="52">
                  <c:v>6.7054260909999996</c:v>
                </c:pt>
                <c:pt idx="53">
                  <c:v>6.8349541990000002</c:v>
                </c:pt>
                <c:pt idx="54">
                  <c:v>6.9663595249999997</c:v>
                </c:pt>
                <c:pt idx="55">
                  <c:v>7.0977648520000001</c:v>
                </c:pt>
                <c:pt idx="56">
                  <c:v>7.2291701789999996</c:v>
                </c:pt>
                <c:pt idx="57">
                  <c:v>7.3605755049999999</c:v>
                </c:pt>
                <c:pt idx="58">
                  <c:v>7.4919808320000003</c:v>
                </c:pt>
                <c:pt idx="59">
                  <c:v>7.6233861579999997</c:v>
                </c:pt>
                <c:pt idx="60">
                  <c:v>7.7547914850000002</c:v>
                </c:pt>
                <c:pt idx="61">
                  <c:v>7.8861968109999996</c:v>
                </c:pt>
                <c:pt idx="62">
                  <c:v>8.0176021380000009</c:v>
                </c:pt>
                <c:pt idx="63">
                  <c:v>8.1471302449999996</c:v>
                </c:pt>
                <c:pt idx="64">
                  <c:v>8.2785355719999991</c:v>
                </c:pt>
                <c:pt idx="65">
                  <c:v>8.4080636789999996</c:v>
                </c:pt>
                <c:pt idx="66">
                  <c:v>8.5394690059999991</c:v>
                </c:pt>
                <c:pt idx="67">
                  <c:v>8.6708743330000004</c:v>
                </c:pt>
                <c:pt idx="68">
                  <c:v>8.8022796589999999</c:v>
                </c:pt>
                <c:pt idx="69">
                  <c:v>8.9336849859999994</c:v>
                </c:pt>
                <c:pt idx="70">
                  <c:v>9.0650903120000006</c:v>
                </c:pt>
                <c:pt idx="71">
                  <c:v>9.1964956390000001</c:v>
                </c:pt>
                <c:pt idx="72">
                  <c:v>9.3260237460000006</c:v>
                </c:pt>
                <c:pt idx="73">
                  <c:v>9.4574290730000001</c:v>
                </c:pt>
                <c:pt idx="74">
                  <c:v>9.5888343989999996</c:v>
                </c:pt>
                <c:pt idx="75">
                  <c:v>9.7183625070000002</c:v>
                </c:pt>
                <c:pt idx="76">
                  <c:v>9.8478906150000007</c:v>
                </c:pt>
                <c:pt idx="77">
                  <c:v>9.9792959410000002</c:v>
                </c:pt>
                <c:pt idx="78">
                  <c:v>10.11070127</c:v>
                </c:pt>
                <c:pt idx="79">
                  <c:v>10.242106590000001</c:v>
                </c:pt>
                <c:pt idx="80">
                  <c:v>10.3716347</c:v>
                </c:pt>
                <c:pt idx="81">
                  <c:v>10.503040029999999</c:v>
                </c:pt>
                <c:pt idx="82">
                  <c:v>10.63444535</c:v>
                </c:pt>
                <c:pt idx="83">
                  <c:v>10.76585068</c:v>
                </c:pt>
                <c:pt idx="84">
                  <c:v>10.89725601</c:v>
                </c:pt>
                <c:pt idx="85">
                  <c:v>11.02866133</c:v>
                </c:pt>
                <c:pt idx="86">
                  <c:v>11.158189439999999</c:v>
                </c:pt>
                <c:pt idx="87">
                  <c:v>11.289594770000001</c:v>
                </c:pt>
                <c:pt idx="88">
                  <c:v>11.421000100000001</c:v>
                </c:pt>
                <c:pt idx="89">
                  <c:v>11.5505282</c:v>
                </c:pt>
                <c:pt idx="90">
                  <c:v>11.68193353</c:v>
                </c:pt>
                <c:pt idx="91">
                  <c:v>11.81333886</c:v>
                </c:pt>
                <c:pt idx="92">
                  <c:v>11.944744180000001</c:v>
                </c:pt>
                <c:pt idx="93">
                  <c:v>12.07427229</c:v>
                </c:pt>
                <c:pt idx="94">
                  <c:v>12.205677619999999</c:v>
                </c:pt>
                <c:pt idx="95">
                  <c:v>12.335205719999999</c:v>
                </c:pt>
                <c:pt idx="96">
                  <c:v>12.46473383</c:v>
                </c:pt>
                <c:pt idx="97">
                  <c:v>12.59613916</c:v>
                </c:pt>
                <c:pt idx="98">
                  <c:v>12.727544480000001</c:v>
                </c:pt>
                <c:pt idx="99">
                  <c:v>12.85707259</c:v>
                </c:pt>
                <c:pt idx="100">
                  <c:v>12.9866007</c:v>
                </c:pt>
                <c:pt idx="101">
                  <c:v>13.11800603</c:v>
                </c:pt>
                <c:pt idx="102">
                  <c:v>13.24753413</c:v>
                </c:pt>
                <c:pt idx="103">
                  <c:v>13.37893946</c:v>
                </c:pt>
                <c:pt idx="104">
                  <c:v>13.51034479</c:v>
                </c:pt>
                <c:pt idx="105">
                  <c:v>13.639872889999999</c:v>
                </c:pt>
                <c:pt idx="106">
                  <c:v>13.771278219999999</c:v>
                </c:pt>
                <c:pt idx="107">
                  <c:v>13.90080633</c:v>
                </c:pt>
                <c:pt idx="108">
                  <c:v>14.030334440000001</c:v>
                </c:pt>
                <c:pt idx="109">
                  <c:v>14.159862540000001</c:v>
                </c:pt>
                <c:pt idx="110">
                  <c:v>14.28939065</c:v>
                </c:pt>
                <c:pt idx="111">
                  <c:v>14.41891876</c:v>
                </c:pt>
                <c:pt idx="112">
                  <c:v>14.56346462</c:v>
                </c:pt>
                <c:pt idx="113">
                  <c:v>14.70613326</c:v>
                </c:pt>
                <c:pt idx="114">
                  <c:v>14.8488019</c:v>
                </c:pt>
                <c:pt idx="115">
                  <c:v>14.993347760000001</c:v>
                </c:pt>
                <c:pt idx="116">
                  <c:v>15.13413918</c:v>
                </c:pt>
                <c:pt idx="117">
                  <c:v>15.27680782</c:v>
                </c:pt>
                <c:pt idx="118">
                  <c:v>15.41572202</c:v>
                </c:pt>
                <c:pt idx="119">
                  <c:v>15.55651344</c:v>
                </c:pt>
                <c:pt idx="120">
                  <c:v>15.695427649999999</c:v>
                </c:pt>
                <c:pt idx="121">
                  <c:v>15.834341849999999</c:v>
                </c:pt>
                <c:pt idx="122">
                  <c:v>15.971378830000001</c:v>
                </c:pt>
                <c:pt idx="123">
                  <c:v>16.1065386</c:v>
                </c:pt>
                <c:pt idx="124">
                  <c:v>16.241698360000001</c:v>
                </c:pt>
                <c:pt idx="125">
                  <c:v>16.374980910000001</c:v>
                </c:pt>
                <c:pt idx="126">
                  <c:v>16.508263450000001</c:v>
                </c:pt>
                <c:pt idx="127">
                  <c:v>16.639668780000001</c:v>
                </c:pt>
                <c:pt idx="128">
                  <c:v>16.76919689</c:v>
                </c:pt>
                <c:pt idx="129">
                  <c:v>16.898724990000002</c:v>
                </c:pt>
                <c:pt idx="130">
                  <c:v>17.037639200000001</c:v>
                </c:pt>
                <c:pt idx="131">
                  <c:v>17.1765534</c:v>
                </c:pt>
                <c:pt idx="132">
                  <c:v>17.313590380000001</c:v>
                </c:pt>
                <c:pt idx="133">
                  <c:v>17.446872930000001</c:v>
                </c:pt>
                <c:pt idx="134">
                  <c:v>17.580155470000001</c:v>
                </c:pt>
                <c:pt idx="135">
                  <c:v>17.72094689</c:v>
                </c:pt>
                <c:pt idx="136">
                  <c:v>17.86173831</c:v>
                </c:pt>
                <c:pt idx="137">
                  <c:v>17.996898080000001</c:v>
                </c:pt>
                <c:pt idx="138">
                  <c:v>18.130180620000001</c:v>
                </c:pt>
                <c:pt idx="139">
                  <c:v>18.25970873</c:v>
                </c:pt>
                <c:pt idx="140">
                  <c:v>18.396745719999998</c:v>
                </c:pt>
                <c:pt idx="141">
                  <c:v>18.531905479999999</c:v>
                </c:pt>
                <c:pt idx="142">
                  <c:v>18.661433590000001</c:v>
                </c:pt>
                <c:pt idx="143">
                  <c:v>18.796593349999998</c:v>
                </c:pt>
                <c:pt idx="144">
                  <c:v>18.927998680000002</c:v>
                </c:pt>
                <c:pt idx="145">
                  <c:v>19.065035659999999</c:v>
                </c:pt>
                <c:pt idx="146">
                  <c:v>19.196440989999999</c:v>
                </c:pt>
                <c:pt idx="147">
                  <c:v>19.329723529999999</c:v>
                </c:pt>
                <c:pt idx="148">
                  <c:v>19.459251640000002</c:v>
                </c:pt>
                <c:pt idx="149">
                  <c:v>19.58877975</c:v>
                </c:pt>
                <c:pt idx="150">
                  <c:v>19.72018508</c:v>
                </c:pt>
                <c:pt idx="151">
                  <c:v>19.851590399999999</c:v>
                </c:pt>
                <c:pt idx="152">
                  <c:v>19.981118510000002</c:v>
                </c:pt>
                <c:pt idx="153">
                  <c:v>20.110646620000001</c:v>
                </c:pt>
                <c:pt idx="154">
                  <c:v>20.24392916</c:v>
                </c:pt>
                <c:pt idx="155">
                  <c:v>20.373457269999999</c:v>
                </c:pt>
                <c:pt idx="156">
                  <c:v>20.504862599999999</c:v>
                </c:pt>
                <c:pt idx="157">
                  <c:v>20.636267920000002</c:v>
                </c:pt>
                <c:pt idx="158">
                  <c:v>20.767673250000001</c:v>
                </c:pt>
                <c:pt idx="159">
                  <c:v>20.89720136</c:v>
                </c:pt>
                <c:pt idx="160">
                  <c:v>21.026729459999999</c:v>
                </c:pt>
                <c:pt idx="161">
                  <c:v>21.156257570000001</c:v>
                </c:pt>
                <c:pt idx="162">
                  <c:v>21.28578568</c:v>
                </c:pt>
                <c:pt idx="163">
                  <c:v>21.415313789999999</c:v>
                </c:pt>
                <c:pt idx="164">
                  <c:v>21.544841900000002</c:v>
                </c:pt>
                <c:pt idx="165">
                  <c:v>21.67437</c:v>
                </c:pt>
                <c:pt idx="166">
                  <c:v>21.803898109999999</c:v>
                </c:pt>
                <c:pt idx="167">
                  <c:v>21.933426220000001</c:v>
                </c:pt>
                <c:pt idx="168">
                  <c:v>22.06295433</c:v>
                </c:pt>
                <c:pt idx="169">
                  <c:v>22.192482429999998</c:v>
                </c:pt>
                <c:pt idx="170">
                  <c:v>22.322010540000001</c:v>
                </c:pt>
                <c:pt idx="171">
                  <c:v>22.45153865</c:v>
                </c:pt>
                <c:pt idx="172">
                  <c:v>22.581066759999999</c:v>
                </c:pt>
                <c:pt idx="173">
                  <c:v>22.71059486</c:v>
                </c:pt>
                <c:pt idx="174">
                  <c:v>22.840122969999999</c:v>
                </c:pt>
                <c:pt idx="175">
                  <c:v>22.969651079999998</c:v>
                </c:pt>
                <c:pt idx="176">
                  <c:v>23.099179190000001</c:v>
                </c:pt>
                <c:pt idx="177">
                  <c:v>23.228707289999999</c:v>
                </c:pt>
                <c:pt idx="178">
                  <c:v>23.358235400000002</c:v>
                </c:pt>
                <c:pt idx="179">
                  <c:v>23.487763510000001</c:v>
                </c:pt>
                <c:pt idx="180">
                  <c:v>23.61729162</c:v>
                </c:pt>
                <c:pt idx="181">
                  <c:v>23.746819720000001</c:v>
                </c:pt>
                <c:pt idx="182">
                  <c:v>23.87634783</c:v>
                </c:pt>
                <c:pt idx="183">
                  <c:v>24.005875939999999</c:v>
                </c:pt>
                <c:pt idx="184">
                  <c:v>24.135404050000002</c:v>
                </c:pt>
                <c:pt idx="185">
                  <c:v>24.26493215</c:v>
                </c:pt>
                <c:pt idx="186">
                  <c:v>24.394460259999999</c:v>
                </c:pt>
                <c:pt idx="187">
                  <c:v>24.523988370000001</c:v>
                </c:pt>
                <c:pt idx="188">
                  <c:v>24.65351648</c:v>
                </c:pt>
                <c:pt idx="189">
                  <c:v>24.783044589999999</c:v>
                </c:pt>
                <c:pt idx="190">
                  <c:v>24.912572690000001</c:v>
                </c:pt>
                <c:pt idx="191">
                  <c:v>25.0421008</c:v>
                </c:pt>
                <c:pt idx="192">
                  <c:v>25.171628909999999</c:v>
                </c:pt>
                <c:pt idx="193">
                  <c:v>25.301157020000002</c:v>
                </c:pt>
                <c:pt idx="194">
                  <c:v>25.43068512</c:v>
                </c:pt>
                <c:pt idx="195">
                  <c:v>25.560213229999999</c:v>
                </c:pt>
                <c:pt idx="196">
                  <c:v>25.689741340000001</c:v>
                </c:pt>
                <c:pt idx="197">
                  <c:v>25.81926945</c:v>
                </c:pt>
                <c:pt idx="198">
                  <c:v>25.948797549999998</c:v>
                </c:pt>
                <c:pt idx="199">
                  <c:v>26.078325660000001</c:v>
                </c:pt>
                <c:pt idx="200">
                  <c:v>26.20785377</c:v>
                </c:pt>
                <c:pt idx="201">
                  <c:v>26.337381879999999</c:v>
                </c:pt>
                <c:pt idx="202">
                  <c:v>26.466909980000001</c:v>
                </c:pt>
                <c:pt idx="203">
                  <c:v>26.596438089999999</c:v>
                </c:pt>
                <c:pt idx="204">
                  <c:v>26.725966199999998</c:v>
                </c:pt>
                <c:pt idx="205">
                  <c:v>26.855494310000001</c:v>
                </c:pt>
                <c:pt idx="206">
                  <c:v>26.985022409999999</c:v>
                </c:pt>
                <c:pt idx="207">
                  <c:v>27.114550520000002</c:v>
                </c:pt>
                <c:pt idx="208">
                  <c:v>27.244078630000001</c:v>
                </c:pt>
                <c:pt idx="209">
                  <c:v>27.37360674</c:v>
                </c:pt>
                <c:pt idx="210">
                  <c:v>27.503134840000001</c:v>
                </c:pt>
                <c:pt idx="211">
                  <c:v>27.63266295</c:v>
                </c:pt>
                <c:pt idx="212">
                  <c:v>27.762191059999999</c:v>
                </c:pt>
                <c:pt idx="213">
                  <c:v>27.891719169999998</c:v>
                </c:pt>
                <c:pt idx="214">
                  <c:v>28.02124727</c:v>
                </c:pt>
                <c:pt idx="215">
                  <c:v>28.150775379999999</c:v>
                </c:pt>
                <c:pt idx="216">
                  <c:v>28.280303490000001</c:v>
                </c:pt>
                <c:pt idx="217">
                  <c:v>28.4098316</c:v>
                </c:pt>
                <c:pt idx="218">
                  <c:v>28.539359709999999</c:v>
                </c:pt>
                <c:pt idx="219">
                  <c:v>28.668887810000001</c:v>
                </c:pt>
                <c:pt idx="220">
                  <c:v>28.79841592</c:v>
                </c:pt>
                <c:pt idx="221">
                  <c:v>28.927944029999999</c:v>
                </c:pt>
                <c:pt idx="222">
                  <c:v>29.057472140000002</c:v>
                </c:pt>
                <c:pt idx="223">
                  <c:v>29.18700024</c:v>
                </c:pt>
                <c:pt idx="224">
                  <c:v>29.316528349999999</c:v>
                </c:pt>
                <c:pt idx="225">
                  <c:v>29.446056460000001</c:v>
                </c:pt>
                <c:pt idx="226">
                  <c:v>29.57558457</c:v>
                </c:pt>
                <c:pt idx="227">
                  <c:v>29.705112669999998</c:v>
                </c:pt>
                <c:pt idx="228">
                  <c:v>29.834640780000001</c:v>
                </c:pt>
                <c:pt idx="229">
                  <c:v>29.96416889</c:v>
                </c:pt>
                <c:pt idx="230">
                  <c:v>30.093696999999999</c:v>
                </c:pt>
              </c:numCache>
            </c:numRef>
          </c:xVal>
          <c:yVal>
            <c:numRef>
              <c:f>'Curves (Outdoor)'!$CK$24:$CK$261</c:f>
              <c:numCache>
                <c:formatCode>General</c:formatCode>
                <c:ptCount val="238"/>
                <c:pt idx="1">
                  <c:v>9.4109951340000002</c:v>
                </c:pt>
                <c:pt idx="2">
                  <c:v>9.4109951340000002</c:v>
                </c:pt>
                <c:pt idx="3">
                  <c:v>9.4103814410000002</c:v>
                </c:pt>
                <c:pt idx="4">
                  <c:v>9.4097677470000001</c:v>
                </c:pt>
                <c:pt idx="5">
                  <c:v>9.4097677470000001</c:v>
                </c:pt>
                <c:pt idx="6">
                  <c:v>9.409154053</c:v>
                </c:pt>
                <c:pt idx="7">
                  <c:v>9.409154053</c:v>
                </c:pt>
                <c:pt idx="8">
                  <c:v>9.4085403589999999</c:v>
                </c:pt>
                <c:pt idx="9">
                  <c:v>9.4085403589999999</c:v>
                </c:pt>
                <c:pt idx="10">
                  <c:v>9.4079266649999997</c:v>
                </c:pt>
                <c:pt idx="11">
                  <c:v>9.4079266649999997</c:v>
                </c:pt>
                <c:pt idx="12">
                  <c:v>9.4079266649999997</c:v>
                </c:pt>
                <c:pt idx="13">
                  <c:v>9.4073129709999996</c:v>
                </c:pt>
                <c:pt idx="14">
                  <c:v>9.4066992769999995</c:v>
                </c:pt>
                <c:pt idx="15">
                  <c:v>9.4066992769999995</c:v>
                </c:pt>
                <c:pt idx="16">
                  <c:v>9.4060855839999995</c:v>
                </c:pt>
                <c:pt idx="17">
                  <c:v>9.4060855839999995</c:v>
                </c:pt>
                <c:pt idx="18">
                  <c:v>9.4054718899999994</c:v>
                </c:pt>
                <c:pt idx="19">
                  <c:v>9.4048581959999993</c:v>
                </c:pt>
                <c:pt idx="20">
                  <c:v>9.4042445019999992</c:v>
                </c:pt>
                <c:pt idx="21">
                  <c:v>9.4036308080000008</c:v>
                </c:pt>
                <c:pt idx="22">
                  <c:v>9.4036308080000008</c:v>
                </c:pt>
                <c:pt idx="23">
                  <c:v>9.4030171140000007</c:v>
                </c:pt>
                <c:pt idx="24">
                  <c:v>9.4017897270000006</c:v>
                </c:pt>
                <c:pt idx="25">
                  <c:v>9.4011760330000005</c:v>
                </c:pt>
                <c:pt idx="26">
                  <c:v>9.4011760330000005</c:v>
                </c:pt>
                <c:pt idx="27">
                  <c:v>9.4005623390000004</c:v>
                </c:pt>
                <c:pt idx="28">
                  <c:v>9.3999486450000003</c:v>
                </c:pt>
                <c:pt idx="29">
                  <c:v>9.3987212570000001</c:v>
                </c:pt>
                <c:pt idx="30">
                  <c:v>9.398107564</c:v>
                </c:pt>
                <c:pt idx="31">
                  <c:v>9.3974938699999999</c:v>
                </c:pt>
                <c:pt idx="32">
                  <c:v>9.3974938699999999</c:v>
                </c:pt>
                <c:pt idx="33">
                  <c:v>9.3962664819999997</c:v>
                </c:pt>
                <c:pt idx="34">
                  <c:v>9.3950390939999995</c:v>
                </c:pt>
                <c:pt idx="35">
                  <c:v>9.3938117069999993</c:v>
                </c:pt>
                <c:pt idx="36">
                  <c:v>9.3925843189999991</c:v>
                </c:pt>
                <c:pt idx="37">
                  <c:v>9.3919706250000008</c:v>
                </c:pt>
                <c:pt idx="38">
                  <c:v>9.3901295440000005</c:v>
                </c:pt>
                <c:pt idx="39">
                  <c:v>9.3889021560000003</c:v>
                </c:pt>
                <c:pt idx="40">
                  <c:v>9.387061074</c:v>
                </c:pt>
                <c:pt idx="41">
                  <c:v>9.3852199929999998</c:v>
                </c:pt>
                <c:pt idx="42">
                  <c:v>9.3827652169999993</c:v>
                </c:pt>
                <c:pt idx="43">
                  <c:v>9.3803104420000007</c:v>
                </c:pt>
                <c:pt idx="44">
                  <c:v>9.3778556670000004</c:v>
                </c:pt>
                <c:pt idx="45">
                  <c:v>9.375400891</c:v>
                </c:pt>
                <c:pt idx="46">
                  <c:v>9.3729461159999996</c:v>
                </c:pt>
                <c:pt idx="47">
                  <c:v>9.3717187279999994</c:v>
                </c:pt>
                <c:pt idx="48">
                  <c:v>9.3692639530000008</c:v>
                </c:pt>
                <c:pt idx="49">
                  <c:v>9.3674228710000005</c:v>
                </c:pt>
                <c:pt idx="50">
                  <c:v>9.3661954840000003</c:v>
                </c:pt>
                <c:pt idx="51">
                  <c:v>9.3655817900000002</c:v>
                </c:pt>
                <c:pt idx="52">
                  <c:v>9.3649680960000001</c:v>
                </c:pt>
                <c:pt idx="53">
                  <c:v>9.364354402</c:v>
                </c:pt>
                <c:pt idx="54">
                  <c:v>9.3631270139999998</c:v>
                </c:pt>
                <c:pt idx="55">
                  <c:v>9.3618996269999997</c:v>
                </c:pt>
                <c:pt idx="56">
                  <c:v>9.3612859329999996</c:v>
                </c:pt>
                <c:pt idx="57">
                  <c:v>9.3606722389999995</c:v>
                </c:pt>
                <c:pt idx="58">
                  <c:v>9.3594448509999992</c:v>
                </c:pt>
                <c:pt idx="59">
                  <c:v>9.3582174640000009</c:v>
                </c:pt>
                <c:pt idx="60">
                  <c:v>9.3576037700000008</c:v>
                </c:pt>
                <c:pt idx="61">
                  <c:v>9.3563763820000005</c:v>
                </c:pt>
                <c:pt idx="62">
                  <c:v>9.3557626880000004</c:v>
                </c:pt>
                <c:pt idx="63">
                  <c:v>9.3551489940000003</c:v>
                </c:pt>
                <c:pt idx="64">
                  <c:v>9.3545353010000003</c:v>
                </c:pt>
                <c:pt idx="65">
                  <c:v>9.3533079130000001</c:v>
                </c:pt>
                <c:pt idx="66">
                  <c:v>9.352694219</c:v>
                </c:pt>
                <c:pt idx="67">
                  <c:v>9.3520805249999999</c:v>
                </c:pt>
                <c:pt idx="68">
                  <c:v>9.3514668309999998</c:v>
                </c:pt>
                <c:pt idx="69">
                  <c:v>9.3508531369999996</c:v>
                </c:pt>
                <c:pt idx="70">
                  <c:v>9.3496257499999995</c:v>
                </c:pt>
                <c:pt idx="71">
                  <c:v>9.3490120559999994</c:v>
                </c:pt>
                <c:pt idx="72">
                  <c:v>9.3483983619999993</c:v>
                </c:pt>
                <c:pt idx="73">
                  <c:v>9.3477846679999992</c:v>
                </c:pt>
                <c:pt idx="74">
                  <c:v>9.3471709740000009</c:v>
                </c:pt>
                <c:pt idx="75">
                  <c:v>9.3465572810000008</c:v>
                </c:pt>
                <c:pt idx="76">
                  <c:v>9.3459435870000007</c:v>
                </c:pt>
                <c:pt idx="77">
                  <c:v>9.3459435870000007</c:v>
                </c:pt>
                <c:pt idx="78">
                  <c:v>9.3447161990000005</c:v>
                </c:pt>
                <c:pt idx="79">
                  <c:v>9.3441025050000004</c:v>
                </c:pt>
                <c:pt idx="80">
                  <c:v>9.3434888110000003</c:v>
                </c:pt>
                <c:pt idx="81">
                  <c:v>9.3428751170000002</c:v>
                </c:pt>
                <c:pt idx="82">
                  <c:v>9.3422614240000001</c:v>
                </c:pt>
                <c:pt idx="83">
                  <c:v>9.34164773</c:v>
                </c:pt>
                <c:pt idx="84">
                  <c:v>9.3404203419999998</c:v>
                </c:pt>
                <c:pt idx="85">
                  <c:v>9.3398066479999997</c:v>
                </c:pt>
                <c:pt idx="86">
                  <c:v>9.3398066479999997</c:v>
                </c:pt>
                <c:pt idx="87">
                  <c:v>9.3391929539999996</c:v>
                </c:pt>
                <c:pt idx="88">
                  <c:v>9.3379655669999995</c:v>
                </c:pt>
                <c:pt idx="89">
                  <c:v>9.3373518729999994</c:v>
                </c:pt>
                <c:pt idx="90">
                  <c:v>9.3367381789999992</c:v>
                </c:pt>
                <c:pt idx="91">
                  <c:v>9.3355107910000008</c:v>
                </c:pt>
                <c:pt idx="92">
                  <c:v>9.3348970970000007</c:v>
                </c:pt>
                <c:pt idx="93">
                  <c:v>9.3336697100000006</c:v>
                </c:pt>
                <c:pt idx="94">
                  <c:v>9.3318286280000002</c:v>
                </c:pt>
                <c:pt idx="95">
                  <c:v>9.3312149340000001</c:v>
                </c:pt>
                <c:pt idx="96">
                  <c:v>9.3306012410000001</c:v>
                </c:pt>
                <c:pt idx="97">
                  <c:v>9.3293738529999999</c:v>
                </c:pt>
                <c:pt idx="98">
                  <c:v>9.3281464649999997</c:v>
                </c:pt>
                <c:pt idx="99">
                  <c:v>9.3263053839999994</c:v>
                </c:pt>
                <c:pt idx="100">
                  <c:v>9.3250779959999992</c:v>
                </c:pt>
                <c:pt idx="101">
                  <c:v>9.3238506080000008</c:v>
                </c:pt>
                <c:pt idx="102">
                  <c:v>9.3220095270000005</c:v>
                </c:pt>
                <c:pt idx="103">
                  <c:v>9.318941057</c:v>
                </c:pt>
                <c:pt idx="104">
                  <c:v>9.3158725879999995</c:v>
                </c:pt>
                <c:pt idx="105">
                  <c:v>9.3128041190000008</c:v>
                </c:pt>
                <c:pt idx="106">
                  <c:v>9.3091219560000003</c:v>
                </c:pt>
                <c:pt idx="107">
                  <c:v>9.3042124049999995</c:v>
                </c:pt>
                <c:pt idx="108">
                  <c:v>9.2974617730000002</c:v>
                </c:pt>
                <c:pt idx="109">
                  <c:v>9.2894837530000007</c:v>
                </c:pt>
                <c:pt idx="110">
                  <c:v>9.2808920389999994</c:v>
                </c:pt>
                <c:pt idx="111">
                  <c:v>9.2704592439999995</c:v>
                </c:pt>
                <c:pt idx="112">
                  <c:v>9.2563442850000008</c:v>
                </c:pt>
                <c:pt idx="113">
                  <c:v>9.2391608569999999</c:v>
                </c:pt>
                <c:pt idx="114">
                  <c:v>9.2213637360000007</c:v>
                </c:pt>
                <c:pt idx="115">
                  <c:v>9.2004981449999992</c:v>
                </c:pt>
                <c:pt idx="116">
                  <c:v>9.1784051669999993</c:v>
                </c:pt>
                <c:pt idx="117">
                  <c:v>9.1532437190000007</c:v>
                </c:pt>
                <c:pt idx="118">
                  <c:v>9.1256274959999999</c:v>
                </c:pt>
                <c:pt idx="119">
                  <c:v>9.0949428030000004</c:v>
                </c:pt>
                <c:pt idx="120">
                  <c:v>9.0618033360000005</c:v>
                </c:pt>
                <c:pt idx="121">
                  <c:v>9.0255953990000002</c:v>
                </c:pt>
                <c:pt idx="122">
                  <c:v>8.9857052989999993</c:v>
                </c:pt>
                <c:pt idx="123">
                  <c:v>8.9427467299999996</c:v>
                </c:pt>
                <c:pt idx="124">
                  <c:v>8.8954923029999993</c:v>
                </c:pt>
                <c:pt idx="125">
                  <c:v>8.8445557140000002</c:v>
                </c:pt>
                <c:pt idx="126">
                  <c:v>8.7893232680000004</c:v>
                </c:pt>
                <c:pt idx="127">
                  <c:v>8.7304086590000001</c:v>
                </c:pt>
                <c:pt idx="128">
                  <c:v>8.6678118860000009</c:v>
                </c:pt>
                <c:pt idx="129">
                  <c:v>8.6003055629999992</c:v>
                </c:pt>
                <c:pt idx="130">
                  <c:v>8.5199116690000007</c:v>
                </c:pt>
                <c:pt idx="131">
                  <c:v>8.4346082249999998</c:v>
                </c:pt>
                <c:pt idx="132">
                  <c:v>8.3443952289999999</c:v>
                </c:pt>
                <c:pt idx="133">
                  <c:v>8.2480452950000007</c:v>
                </c:pt>
                <c:pt idx="134">
                  <c:v>8.1461721170000008</c:v>
                </c:pt>
                <c:pt idx="135">
                  <c:v>8.028342898</c:v>
                </c:pt>
                <c:pt idx="136">
                  <c:v>7.9049904350000002</c:v>
                </c:pt>
                <c:pt idx="137">
                  <c:v>7.7755010340000004</c:v>
                </c:pt>
                <c:pt idx="138">
                  <c:v>7.6404883879999996</c:v>
                </c:pt>
                <c:pt idx="139">
                  <c:v>7.5011798839999999</c:v>
                </c:pt>
                <c:pt idx="140">
                  <c:v>7.3434605660000001</c:v>
                </c:pt>
                <c:pt idx="141">
                  <c:v>7.1808316970000003</c:v>
                </c:pt>
                <c:pt idx="142">
                  <c:v>7.014520664</c:v>
                </c:pt>
                <c:pt idx="143">
                  <c:v>6.8304125100000004</c:v>
                </c:pt>
                <c:pt idx="144">
                  <c:v>6.6426221930000002</c:v>
                </c:pt>
                <c:pt idx="145">
                  <c:v>6.4376484490000001</c:v>
                </c:pt>
                <c:pt idx="146">
                  <c:v>6.2320610099999998</c:v>
                </c:pt>
                <c:pt idx="147">
                  <c:v>6.0099038379999996</c:v>
                </c:pt>
                <c:pt idx="148">
                  <c:v>5.7883603590000003</c:v>
                </c:pt>
                <c:pt idx="149">
                  <c:v>5.5533156159999999</c:v>
                </c:pt>
                <c:pt idx="150">
                  <c:v>5.3053833020000001</c:v>
                </c:pt>
                <c:pt idx="151">
                  <c:v>5.0482455799999997</c:v>
                </c:pt>
                <c:pt idx="152">
                  <c:v>4.7819024509999997</c:v>
                </c:pt>
                <c:pt idx="153">
                  <c:v>4.5106497709999998</c:v>
                </c:pt>
                <c:pt idx="154">
                  <c:v>4.2228273569999999</c:v>
                </c:pt>
                <c:pt idx="155">
                  <c:v>3.9356186370000001</c:v>
                </c:pt>
                <c:pt idx="156">
                  <c:v>3.6281580199999999</c:v>
                </c:pt>
                <c:pt idx="157">
                  <c:v>3.3078098319999998</c:v>
                </c:pt>
                <c:pt idx="158">
                  <c:v>2.9825520929999998</c:v>
                </c:pt>
                <c:pt idx="159">
                  <c:v>2.6603628239999999</c:v>
                </c:pt>
                <c:pt idx="160">
                  <c:v>2.3314229219999998</c:v>
                </c:pt>
                <c:pt idx="161">
                  <c:v>1.9883680619999999</c:v>
                </c:pt>
                <c:pt idx="162">
                  <c:v>1.6354941009999999</c:v>
                </c:pt>
                <c:pt idx="163">
                  <c:v>1.285074914</c:v>
                </c:pt>
                <c:pt idx="164">
                  <c:v>0.94079266699999997</c:v>
                </c:pt>
                <c:pt idx="165">
                  <c:v>0.60694321399999995</c:v>
                </c:pt>
                <c:pt idx="166">
                  <c:v>0.32709882000000001</c:v>
                </c:pt>
                <c:pt idx="167">
                  <c:v>0.22154347899999999</c:v>
                </c:pt>
                <c:pt idx="168">
                  <c:v>0.21540654000000001</c:v>
                </c:pt>
                <c:pt idx="169">
                  <c:v>0.21479284600000001</c:v>
                </c:pt>
                <c:pt idx="170">
                  <c:v>0.21417915200000001</c:v>
                </c:pt>
                <c:pt idx="171">
                  <c:v>0.21295176499999999</c:v>
                </c:pt>
                <c:pt idx="172">
                  <c:v>0.21172437699999999</c:v>
                </c:pt>
                <c:pt idx="173">
                  <c:v>0.210496989</c:v>
                </c:pt>
                <c:pt idx="174">
                  <c:v>0.209269602</c:v>
                </c:pt>
                <c:pt idx="175">
                  <c:v>0.208655908</c:v>
                </c:pt>
                <c:pt idx="176">
                  <c:v>0.208655908</c:v>
                </c:pt>
                <c:pt idx="177">
                  <c:v>0.20742852000000001</c:v>
                </c:pt>
                <c:pt idx="178">
                  <c:v>0.20620113200000001</c:v>
                </c:pt>
                <c:pt idx="179">
                  <c:v>0.20497374500000001</c:v>
                </c:pt>
                <c:pt idx="180">
                  <c:v>0.20436005099999999</c:v>
                </c:pt>
                <c:pt idx="181">
                  <c:v>0.20313266299999999</c:v>
                </c:pt>
                <c:pt idx="182">
                  <c:v>0.20251896899999999</c:v>
                </c:pt>
                <c:pt idx="183">
                  <c:v>0.201905275</c:v>
                </c:pt>
                <c:pt idx="184">
                  <c:v>0.201291582</c:v>
                </c:pt>
                <c:pt idx="185">
                  <c:v>0.200677888</c:v>
                </c:pt>
                <c:pt idx="186">
                  <c:v>0.1994505</c:v>
                </c:pt>
                <c:pt idx="187">
                  <c:v>0.200064194</c:v>
                </c:pt>
                <c:pt idx="188">
                  <c:v>0.1994505</c:v>
                </c:pt>
                <c:pt idx="189">
                  <c:v>0.19760941900000001</c:v>
                </c:pt>
                <c:pt idx="190">
                  <c:v>0.19760941900000001</c:v>
                </c:pt>
                <c:pt idx="191">
                  <c:v>0.19699572500000001</c:v>
                </c:pt>
                <c:pt idx="192">
                  <c:v>0.19638203100000001</c:v>
                </c:pt>
                <c:pt idx="193">
                  <c:v>0.19576833699999999</c:v>
                </c:pt>
                <c:pt idx="194">
                  <c:v>0.19515464299999999</c:v>
                </c:pt>
                <c:pt idx="195">
                  <c:v>0.19454094899999999</c:v>
                </c:pt>
                <c:pt idx="196">
                  <c:v>0.19454094899999999</c:v>
                </c:pt>
                <c:pt idx="197">
                  <c:v>0.19392725499999999</c:v>
                </c:pt>
                <c:pt idx="198">
                  <c:v>0.19331356199999999</c:v>
                </c:pt>
                <c:pt idx="199">
                  <c:v>0.19331356199999999</c:v>
                </c:pt>
                <c:pt idx="200">
                  <c:v>0.192086174</c:v>
                </c:pt>
                <c:pt idx="201">
                  <c:v>0.19331356199999999</c:v>
                </c:pt>
                <c:pt idx="202">
                  <c:v>0.192086174</c:v>
                </c:pt>
                <c:pt idx="203">
                  <c:v>0.192086174</c:v>
                </c:pt>
                <c:pt idx="204">
                  <c:v>0.192086174</c:v>
                </c:pt>
                <c:pt idx="205">
                  <c:v>0.19147248</c:v>
                </c:pt>
                <c:pt idx="206">
                  <c:v>0.19147248</c:v>
                </c:pt>
                <c:pt idx="207">
                  <c:v>0.19147248</c:v>
                </c:pt>
                <c:pt idx="208">
                  <c:v>0.19147248</c:v>
                </c:pt>
                <c:pt idx="209">
                  <c:v>0.19147248</c:v>
                </c:pt>
                <c:pt idx="210">
                  <c:v>0.190858786</c:v>
                </c:pt>
                <c:pt idx="211">
                  <c:v>0.190858786</c:v>
                </c:pt>
                <c:pt idx="212">
                  <c:v>0.190245092</c:v>
                </c:pt>
                <c:pt idx="213">
                  <c:v>0.18963139900000001</c:v>
                </c:pt>
                <c:pt idx="214">
                  <c:v>0.190245092</c:v>
                </c:pt>
                <c:pt idx="215">
                  <c:v>0.18963139900000001</c:v>
                </c:pt>
                <c:pt idx="216">
                  <c:v>0.18901770500000001</c:v>
                </c:pt>
                <c:pt idx="217">
                  <c:v>0.18963139900000001</c:v>
                </c:pt>
                <c:pt idx="218">
                  <c:v>0.18901770500000001</c:v>
                </c:pt>
                <c:pt idx="219">
                  <c:v>0.18901770500000001</c:v>
                </c:pt>
                <c:pt idx="220">
                  <c:v>0.18840401100000001</c:v>
                </c:pt>
                <c:pt idx="221">
                  <c:v>0.18840401100000001</c:v>
                </c:pt>
                <c:pt idx="222">
                  <c:v>0.18779031700000001</c:v>
                </c:pt>
                <c:pt idx="223">
                  <c:v>0.18779031700000001</c:v>
                </c:pt>
                <c:pt idx="224">
                  <c:v>0.18779031700000001</c:v>
                </c:pt>
                <c:pt idx="225">
                  <c:v>0.18779031700000001</c:v>
                </c:pt>
                <c:pt idx="226">
                  <c:v>0.18594923499999999</c:v>
                </c:pt>
                <c:pt idx="227">
                  <c:v>0.18656292899999999</c:v>
                </c:pt>
                <c:pt idx="228">
                  <c:v>0.18594923499999999</c:v>
                </c:pt>
                <c:pt idx="229">
                  <c:v>0.18594923499999999</c:v>
                </c:pt>
                <c:pt idx="230">
                  <c:v>0.18594923499999999</c:v>
                </c:pt>
              </c:numCache>
            </c:numRef>
          </c:yVal>
          <c:smooth val="1"/>
          <c:extLst>
            <c:ext xmlns:c16="http://schemas.microsoft.com/office/drawing/2014/chart" uri="{C3380CC4-5D6E-409C-BE32-E72D297353CC}">
              <c16:uniqueId val="{0000002C-9CBD-4194-A592-D60D92C5EA66}"/>
            </c:ext>
          </c:extLst>
        </c:ser>
        <c:ser>
          <c:idx val="45"/>
          <c:order val="45"/>
          <c:tx>
            <c:strRef>
              <c:f>'Curves (Outdoor)'!$CM$4:$CN$4</c:f>
              <c:strCache>
                <c:ptCount val="1"/>
                <c:pt idx="0">
                  <c:v>4,10</c:v>
                </c:pt>
              </c:strCache>
            </c:strRef>
          </c:tx>
          <c:marker>
            <c:symbol val="none"/>
          </c:marker>
          <c:xVal>
            <c:numRef>
              <c:f>'Curves (Outdoor)'!$CN$24:$CN$261</c:f>
              <c:numCache>
                <c:formatCode>General</c:formatCode>
                <c:ptCount val="238"/>
                <c:pt idx="1">
                  <c:v>1.8772190000000001E-3</c:v>
                </c:pt>
                <c:pt idx="2">
                  <c:v>0.13140532699999999</c:v>
                </c:pt>
                <c:pt idx="3">
                  <c:v>0.26093343400000002</c:v>
                </c:pt>
                <c:pt idx="4">
                  <c:v>0.39233876099999998</c:v>
                </c:pt>
                <c:pt idx="5">
                  <c:v>0.52374408699999997</c:v>
                </c:pt>
                <c:pt idx="6">
                  <c:v>0.65514941400000004</c:v>
                </c:pt>
                <c:pt idx="7">
                  <c:v>0.78467752099999999</c:v>
                </c:pt>
                <c:pt idx="8">
                  <c:v>0.91608284799999995</c:v>
                </c:pt>
                <c:pt idx="9">
                  <c:v>1.0456109549999999</c:v>
                </c:pt>
                <c:pt idx="10">
                  <c:v>1.1770162820000001</c:v>
                </c:pt>
                <c:pt idx="11">
                  <c:v>1.308421609</c:v>
                </c:pt>
                <c:pt idx="12">
                  <c:v>1.4379497160000001</c:v>
                </c:pt>
                <c:pt idx="13">
                  <c:v>1.5693550430000001</c:v>
                </c:pt>
                <c:pt idx="14">
                  <c:v>1.7007603689999999</c:v>
                </c:pt>
                <c:pt idx="15">
                  <c:v>1.8302884770000001</c:v>
                </c:pt>
                <c:pt idx="16">
                  <c:v>1.961693803</c:v>
                </c:pt>
                <c:pt idx="17">
                  <c:v>2.0930991300000001</c:v>
                </c:pt>
                <c:pt idx="18">
                  <c:v>2.2226272370000002</c:v>
                </c:pt>
                <c:pt idx="19">
                  <c:v>2.3540325640000002</c:v>
                </c:pt>
                <c:pt idx="20">
                  <c:v>2.4835606719999999</c:v>
                </c:pt>
                <c:pt idx="21">
                  <c:v>2.6149659980000002</c:v>
                </c:pt>
                <c:pt idx="22">
                  <c:v>2.7463713250000001</c:v>
                </c:pt>
                <c:pt idx="23">
                  <c:v>2.877776651</c:v>
                </c:pt>
                <c:pt idx="24">
                  <c:v>3.009181978</c:v>
                </c:pt>
                <c:pt idx="25">
                  <c:v>3.1405873039999999</c:v>
                </c:pt>
                <c:pt idx="26">
                  <c:v>3.2719926309999998</c:v>
                </c:pt>
                <c:pt idx="27">
                  <c:v>3.4033979570000001</c:v>
                </c:pt>
                <c:pt idx="28">
                  <c:v>3.5348032840000001</c:v>
                </c:pt>
                <c:pt idx="29">
                  <c:v>3.66620861</c:v>
                </c:pt>
                <c:pt idx="30">
                  <c:v>3.7976139369999999</c:v>
                </c:pt>
                <c:pt idx="31">
                  <c:v>3.9290192629999998</c:v>
                </c:pt>
                <c:pt idx="32">
                  <c:v>4.0585473710000004</c:v>
                </c:pt>
                <c:pt idx="33">
                  <c:v>4.1899526979999999</c:v>
                </c:pt>
                <c:pt idx="34">
                  <c:v>4.3213580240000002</c:v>
                </c:pt>
                <c:pt idx="35">
                  <c:v>4.4527633509999998</c:v>
                </c:pt>
                <c:pt idx="36">
                  <c:v>4.5841686770000001</c:v>
                </c:pt>
                <c:pt idx="37">
                  <c:v>4.7155740039999996</c:v>
                </c:pt>
                <c:pt idx="38">
                  <c:v>4.8451021110000001</c:v>
                </c:pt>
                <c:pt idx="39">
                  <c:v>4.9765074379999996</c:v>
                </c:pt>
                <c:pt idx="40">
                  <c:v>5.1079127639999999</c:v>
                </c:pt>
                <c:pt idx="41">
                  <c:v>5.2374408719999996</c:v>
                </c:pt>
                <c:pt idx="42">
                  <c:v>5.368846199</c:v>
                </c:pt>
                <c:pt idx="43">
                  <c:v>5.5002515250000004</c:v>
                </c:pt>
                <c:pt idx="44">
                  <c:v>5.6316568519999999</c:v>
                </c:pt>
                <c:pt idx="45">
                  <c:v>5.7630621780000002</c:v>
                </c:pt>
                <c:pt idx="46">
                  <c:v>5.8944675049999997</c:v>
                </c:pt>
                <c:pt idx="47">
                  <c:v>6.025872831</c:v>
                </c:pt>
                <c:pt idx="48">
                  <c:v>6.1572781579999996</c:v>
                </c:pt>
                <c:pt idx="49">
                  <c:v>6.2886834839999999</c:v>
                </c:pt>
                <c:pt idx="50">
                  <c:v>6.4200888110000003</c:v>
                </c:pt>
                <c:pt idx="51">
                  <c:v>6.5496169179999999</c:v>
                </c:pt>
                <c:pt idx="52">
                  <c:v>6.6810222450000003</c:v>
                </c:pt>
                <c:pt idx="53">
                  <c:v>6.8124275719999998</c:v>
                </c:pt>
                <c:pt idx="54">
                  <c:v>6.9419556790000003</c:v>
                </c:pt>
                <c:pt idx="55">
                  <c:v>7.0733610059999998</c:v>
                </c:pt>
                <c:pt idx="56">
                  <c:v>7.2047663320000002</c:v>
                </c:pt>
                <c:pt idx="57">
                  <c:v>7.3361716589999997</c:v>
                </c:pt>
                <c:pt idx="58">
                  <c:v>7.4656997660000002</c:v>
                </c:pt>
                <c:pt idx="59">
                  <c:v>7.5971050929999997</c:v>
                </c:pt>
                <c:pt idx="60">
                  <c:v>7.728510419</c:v>
                </c:pt>
                <c:pt idx="61">
                  <c:v>7.8599157460000004</c:v>
                </c:pt>
                <c:pt idx="62">
                  <c:v>7.9913210719999999</c:v>
                </c:pt>
                <c:pt idx="63">
                  <c:v>8.1208491800000004</c:v>
                </c:pt>
                <c:pt idx="64">
                  <c:v>8.2541317260000007</c:v>
                </c:pt>
                <c:pt idx="65">
                  <c:v>8.3836598329999994</c:v>
                </c:pt>
                <c:pt idx="66">
                  <c:v>8.5150651600000007</c:v>
                </c:pt>
                <c:pt idx="67">
                  <c:v>8.6445932669999994</c:v>
                </c:pt>
                <c:pt idx="68">
                  <c:v>8.7759985940000007</c:v>
                </c:pt>
                <c:pt idx="69">
                  <c:v>8.9074039200000001</c:v>
                </c:pt>
                <c:pt idx="70">
                  <c:v>9.0388092469999997</c:v>
                </c:pt>
                <c:pt idx="71">
                  <c:v>9.1683373540000002</c:v>
                </c:pt>
                <c:pt idx="72">
                  <c:v>9.2978654620000007</c:v>
                </c:pt>
                <c:pt idx="73">
                  <c:v>9.4292707890000003</c:v>
                </c:pt>
                <c:pt idx="74">
                  <c:v>9.5606761149999997</c:v>
                </c:pt>
                <c:pt idx="75">
                  <c:v>9.6920814419999992</c:v>
                </c:pt>
                <c:pt idx="76">
                  <c:v>9.8216095489999997</c:v>
                </c:pt>
                <c:pt idx="77">
                  <c:v>9.9530148759999992</c:v>
                </c:pt>
                <c:pt idx="78">
                  <c:v>10.082542979999999</c:v>
                </c:pt>
                <c:pt idx="79">
                  <c:v>10.213948309999999</c:v>
                </c:pt>
                <c:pt idx="80">
                  <c:v>10.345353640000001</c:v>
                </c:pt>
                <c:pt idx="81">
                  <c:v>10.47675896</c:v>
                </c:pt>
                <c:pt idx="82">
                  <c:v>10.608164289999999</c:v>
                </c:pt>
                <c:pt idx="83">
                  <c:v>10.7376924</c:v>
                </c:pt>
                <c:pt idx="84">
                  <c:v>10.869097719999999</c:v>
                </c:pt>
                <c:pt idx="85">
                  <c:v>11.000503050000001</c:v>
                </c:pt>
                <c:pt idx="86">
                  <c:v>11.13190838</c:v>
                </c:pt>
                <c:pt idx="87">
                  <c:v>11.263313699999999</c:v>
                </c:pt>
                <c:pt idx="88">
                  <c:v>11.39284181</c:v>
                </c:pt>
                <c:pt idx="89">
                  <c:v>11.52424714</c:v>
                </c:pt>
                <c:pt idx="90">
                  <c:v>11.65377524</c:v>
                </c:pt>
                <c:pt idx="91">
                  <c:v>11.783303350000001</c:v>
                </c:pt>
                <c:pt idx="92">
                  <c:v>11.91470868</c:v>
                </c:pt>
                <c:pt idx="93">
                  <c:v>12.04611401</c:v>
                </c:pt>
                <c:pt idx="94">
                  <c:v>12.177519330000001</c:v>
                </c:pt>
                <c:pt idx="95">
                  <c:v>12.30704744</c:v>
                </c:pt>
                <c:pt idx="96">
                  <c:v>12.43845277</c:v>
                </c:pt>
                <c:pt idx="97">
                  <c:v>12.56798087</c:v>
                </c:pt>
                <c:pt idx="98">
                  <c:v>12.699386199999999</c:v>
                </c:pt>
                <c:pt idx="99">
                  <c:v>12.830791530000001</c:v>
                </c:pt>
                <c:pt idx="100">
                  <c:v>12.960319630000001</c:v>
                </c:pt>
                <c:pt idx="101">
                  <c:v>13.08984774</c:v>
                </c:pt>
                <c:pt idx="102">
                  <c:v>13.21937585</c:v>
                </c:pt>
                <c:pt idx="103">
                  <c:v>13.348903959999999</c:v>
                </c:pt>
                <c:pt idx="104">
                  <c:v>13.478432059999999</c:v>
                </c:pt>
                <c:pt idx="105">
                  <c:v>13.60796017</c:v>
                </c:pt>
                <c:pt idx="106">
                  <c:v>13.737488280000001</c:v>
                </c:pt>
                <c:pt idx="107">
                  <c:v>13.86701639</c:v>
                </c:pt>
                <c:pt idx="108">
                  <c:v>13.996544500000001</c:v>
                </c:pt>
                <c:pt idx="109">
                  <c:v>14.126072600000001</c:v>
                </c:pt>
                <c:pt idx="110">
                  <c:v>14.25560071</c:v>
                </c:pt>
                <c:pt idx="111">
                  <c:v>14.40014657</c:v>
                </c:pt>
                <c:pt idx="112">
                  <c:v>14.54469243</c:v>
                </c:pt>
                <c:pt idx="113">
                  <c:v>14.68923829</c:v>
                </c:pt>
                <c:pt idx="114">
                  <c:v>14.831906930000001</c:v>
                </c:pt>
                <c:pt idx="115">
                  <c:v>14.974575570000001</c:v>
                </c:pt>
                <c:pt idx="116">
                  <c:v>15.117244210000001</c:v>
                </c:pt>
                <c:pt idx="117">
                  <c:v>15.259912849999999</c:v>
                </c:pt>
                <c:pt idx="118">
                  <c:v>15.40070427</c:v>
                </c:pt>
                <c:pt idx="119">
                  <c:v>15.54149569</c:v>
                </c:pt>
                <c:pt idx="120">
                  <c:v>15.68040989</c:v>
                </c:pt>
                <c:pt idx="121">
                  <c:v>15.81744688</c:v>
                </c:pt>
                <c:pt idx="122">
                  <c:v>15.95448386</c:v>
                </c:pt>
                <c:pt idx="123">
                  <c:v>16.091520840000001</c:v>
                </c:pt>
                <c:pt idx="124">
                  <c:v>16.226680609999999</c:v>
                </c:pt>
                <c:pt idx="125">
                  <c:v>16.359963149999999</c:v>
                </c:pt>
                <c:pt idx="126">
                  <c:v>16.493245699999999</c:v>
                </c:pt>
                <c:pt idx="127">
                  <c:v>16.624651029999999</c:v>
                </c:pt>
                <c:pt idx="128">
                  <c:v>16.754179130000001</c:v>
                </c:pt>
                <c:pt idx="129">
                  <c:v>16.88370724</c:v>
                </c:pt>
                <c:pt idx="130">
                  <c:v>17.024498659999999</c:v>
                </c:pt>
                <c:pt idx="131">
                  <c:v>17.163412860000001</c:v>
                </c:pt>
                <c:pt idx="132">
                  <c:v>17.30044985</c:v>
                </c:pt>
                <c:pt idx="133">
                  <c:v>17.43560961</c:v>
                </c:pt>
                <c:pt idx="134">
                  <c:v>17.56701494</c:v>
                </c:pt>
                <c:pt idx="135">
                  <c:v>17.696543049999999</c:v>
                </c:pt>
                <c:pt idx="136">
                  <c:v>17.837334469999998</c:v>
                </c:pt>
                <c:pt idx="137">
                  <c:v>17.97437145</c:v>
                </c:pt>
                <c:pt idx="138">
                  <c:v>18.109531220000001</c:v>
                </c:pt>
                <c:pt idx="139">
                  <c:v>18.24093654</c:v>
                </c:pt>
                <c:pt idx="140">
                  <c:v>18.379850739999998</c:v>
                </c:pt>
                <c:pt idx="141">
                  <c:v>18.51501051</c:v>
                </c:pt>
                <c:pt idx="142">
                  <c:v>18.644538619999999</c:v>
                </c:pt>
                <c:pt idx="143">
                  <c:v>18.7815756</c:v>
                </c:pt>
                <c:pt idx="144">
                  <c:v>18.914858150000001</c:v>
                </c:pt>
                <c:pt idx="145">
                  <c:v>19.051895129999998</c:v>
                </c:pt>
                <c:pt idx="146">
                  <c:v>19.185177670000002</c:v>
                </c:pt>
                <c:pt idx="147">
                  <c:v>19.320337439999999</c:v>
                </c:pt>
                <c:pt idx="148">
                  <c:v>19.449865549999998</c:v>
                </c:pt>
                <c:pt idx="149">
                  <c:v>19.585025309999999</c:v>
                </c:pt>
                <c:pt idx="150">
                  <c:v>19.718307859999999</c:v>
                </c:pt>
                <c:pt idx="151">
                  <c:v>19.851590399999999</c:v>
                </c:pt>
                <c:pt idx="152">
                  <c:v>19.98487295</c:v>
                </c:pt>
                <c:pt idx="153">
                  <c:v>20.114401059999999</c:v>
                </c:pt>
                <c:pt idx="154">
                  <c:v>20.247683599999998</c:v>
                </c:pt>
                <c:pt idx="155">
                  <c:v>20.377211710000001</c:v>
                </c:pt>
                <c:pt idx="156">
                  <c:v>20.50673982</c:v>
                </c:pt>
                <c:pt idx="157">
                  <c:v>20.636267920000002</c:v>
                </c:pt>
                <c:pt idx="158">
                  <c:v>20.767673250000001</c:v>
                </c:pt>
                <c:pt idx="159">
                  <c:v>20.89720136</c:v>
                </c:pt>
                <c:pt idx="160">
                  <c:v>21.028606679999999</c:v>
                </c:pt>
                <c:pt idx="161">
                  <c:v>21.158134789999998</c:v>
                </c:pt>
                <c:pt idx="162">
                  <c:v>21.287662900000001</c:v>
                </c:pt>
                <c:pt idx="163">
                  <c:v>21.41719101</c:v>
                </c:pt>
                <c:pt idx="164">
                  <c:v>21.546719110000002</c:v>
                </c:pt>
                <c:pt idx="165">
                  <c:v>21.67624722</c:v>
                </c:pt>
                <c:pt idx="166">
                  <c:v>21.805775329999999</c:v>
                </c:pt>
                <c:pt idx="167">
                  <c:v>21.935303439999998</c:v>
                </c:pt>
                <c:pt idx="168">
                  <c:v>22.06483154</c:v>
                </c:pt>
                <c:pt idx="169">
                  <c:v>22.194359649999999</c:v>
                </c:pt>
                <c:pt idx="170">
                  <c:v>22.323887760000002</c:v>
                </c:pt>
                <c:pt idx="171">
                  <c:v>22.453415870000001</c:v>
                </c:pt>
                <c:pt idx="172">
                  <c:v>22.582943969999999</c:v>
                </c:pt>
                <c:pt idx="173">
                  <c:v>22.712472080000001</c:v>
                </c:pt>
                <c:pt idx="174">
                  <c:v>22.84200019</c:v>
                </c:pt>
                <c:pt idx="175">
                  <c:v>22.971528299999999</c:v>
                </c:pt>
                <c:pt idx="176">
                  <c:v>23.101056410000002</c:v>
                </c:pt>
                <c:pt idx="177">
                  <c:v>23.23058451</c:v>
                </c:pt>
                <c:pt idx="178">
                  <c:v>23.360112619999999</c:v>
                </c:pt>
                <c:pt idx="179">
                  <c:v>23.489640730000001</c:v>
                </c:pt>
                <c:pt idx="180">
                  <c:v>23.61916884</c:v>
                </c:pt>
                <c:pt idx="181">
                  <c:v>23.748696939999999</c:v>
                </c:pt>
                <c:pt idx="182">
                  <c:v>23.878225050000001</c:v>
                </c:pt>
                <c:pt idx="183">
                  <c:v>24.00775316</c:v>
                </c:pt>
                <c:pt idx="184">
                  <c:v>24.137281269999999</c:v>
                </c:pt>
                <c:pt idx="185">
                  <c:v>24.266809370000001</c:v>
                </c:pt>
                <c:pt idx="186">
                  <c:v>24.39633748</c:v>
                </c:pt>
                <c:pt idx="187">
                  <c:v>24.525865589999999</c:v>
                </c:pt>
                <c:pt idx="188">
                  <c:v>24.655393700000001</c:v>
                </c:pt>
                <c:pt idx="189">
                  <c:v>24.784921799999999</c:v>
                </c:pt>
                <c:pt idx="190">
                  <c:v>24.914449909999998</c:v>
                </c:pt>
                <c:pt idx="191">
                  <c:v>25.043978020000001</c:v>
                </c:pt>
                <c:pt idx="192">
                  <c:v>25.17350613</c:v>
                </c:pt>
                <c:pt idx="193">
                  <c:v>25.303034230000002</c:v>
                </c:pt>
                <c:pt idx="194">
                  <c:v>25.43256234</c:v>
                </c:pt>
                <c:pt idx="195">
                  <c:v>25.562090449999999</c:v>
                </c:pt>
                <c:pt idx="196">
                  <c:v>25.691618559999998</c:v>
                </c:pt>
                <c:pt idx="197">
                  <c:v>25.82114666</c:v>
                </c:pt>
                <c:pt idx="198">
                  <c:v>25.950674769999999</c:v>
                </c:pt>
                <c:pt idx="199">
                  <c:v>26.080202880000002</c:v>
                </c:pt>
                <c:pt idx="200">
                  <c:v>26.209730990000001</c:v>
                </c:pt>
                <c:pt idx="201">
                  <c:v>26.3392591</c:v>
                </c:pt>
                <c:pt idx="202">
                  <c:v>26.468787200000001</c:v>
                </c:pt>
                <c:pt idx="203">
                  <c:v>26.59831531</c:v>
                </c:pt>
                <c:pt idx="204">
                  <c:v>26.727843419999999</c:v>
                </c:pt>
                <c:pt idx="205">
                  <c:v>26.857371530000002</c:v>
                </c:pt>
                <c:pt idx="206">
                  <c:v>26.98689963</c:v>
                </c:pt>
                <c:pt idx="207">
                  <c:v>27.116427739999999</c:v>
                </c:pt>
                <c:pt idx="208">
                  <c:v>27.245955850000001</c:v>
                </c:pt>
                <c:pt idx="209">
                  <c:v>27.37548396</c:v>
                </c:pt>
                <c:pt idx="210">
                  <c:v>27.505012059999999</c:v>
                </c:pt>
                <c:pt idx="211">
                  <c:v>27.634540170000001</c:v>
                </c:pt>
                <c:pt idx="212">
                  <c:v>27.76406828</c:v>
                </c:pt>
                <c:pt idx="213">
                  <c:v>27.893596389999999</c:v>
                </c:pt>
                <c:pt idx="214">
                  <c:v>28.023124490000001</c:v>
                </c:pt>
                <c:pt idx="215">
                  <c:v>28.1526526</c:v>
                </c:pt>
                <c:pt idx="216">
                  <c:v>28.282180709999999</c:v>
                </c:pt>
                <c:pt idx="217">
                  <c:v>28.411708820000001</c:v>
                </c:pt>
                <c:pt idx="218">
                  <c:v>28.541236919999999</c:v>
                </c:pt>
                <c:pt idx="219">
                  <c:v>28.670765029999998</c:v>
                </c:pt>
                <c:pt idx="220">
                  <c:v>28.800293140000001</c:v>
                </c:pt>
                <c:pt idx="221">
                  <c:v>28.92982125</c:v>
                </c:pt>
                <c:pt idx="222">
                  <c:v>29.059349350000002</c:v>
                </c:pt>
                <c:pt idx="223">
                  <c:v>29.18887746</c:v>
                </c:pt>
                <c:pt idx="224">
                  <c:v>29.318405569999999</c:v>
                </c:pt>
                <c:pt idx="225">
                  <c:v>29.447933679999998</c:v>
                </c:pt>
                <c:pt idx="226">
                  <c:v>29.57746178</c:v>
                </c:pt>
                <c:pt idx="227">
                  <c:v>29.706989889999999</c:v>
                </c:pt>
                <c:pt idx="228">
                  <c:v>29.836518000000002</c:v>
                </c:pt>
                <c:pt idx="229">
                  <c:v>29.966046110000001</c:v>
                </c:pt>
                <c:pt idx="230">
                  <c:v>30.09557422</c:v>
                </c:pt>
              </c:numCache>
            </c:numRef>
          </c:xVal>
          <c:yVal>
            <c:numRef>
              <c:f>'Curves (Outdoor)'!$CM$24:$CM$261</c:f>
              <c:numCache>
                <c:formatCode>General</c:formatCode>
                <c:ptCount val="238"/>
                <c:pt idx="1">
                  <c:v>9.3827652169999993</c:v>
                </c:pt>
                <c:pt idx="2">
                  <c:v>9.3821515239999993</c:v>
                </c:pt>
                <c:pt idx="3">
                  <c:v>9.3821515239999993</c:v>
                </c:pt>
                <c:pt idx="4">
                  <c:v>9.3815378299999992</c:v>
                </c:pt>
                <c:pt idx="5">
                  <c:v>9.3815378299999992</c:v>
                </c:pt>
                <c:pt idx="6">
                  <c:v>9.3815378299999992</c:v>
                </c:pt>
                <c:pt idx="7">
                  <c:v>9.3809241360000009</c:v>
                </c:pt>
                <c:pt idx="8">
                  <c:v>9.3803104420000007</c:v>
                </c:pt>
                <c:pt idx="9">
                  <c:v>9.3803104420000007</c:v>
                </c:pt>
                <c:pt idx="10">
                  <c:v>9.3803104420000007</c:v>
                </c:pt>
                <c:pt idx="11">
                  <c:v>9.3803104420000007</c:v>
                </c:pt>
                <c:pt idx="12">
                  <c:v>9.3796967480000006</c:v>
                </c:pt>
                <c:pt idx="13">
                  <c:v>9.3790830540000005</c:v>
                </c:pt>
                <c:pt idx="14">
                  <c:v>9.3784693610000005</c:v>
                </c:pt>
                <c:pt idx="15">
                  <c:v>9.3784693610000005</c:v>
                </c:pt>
                <c:pt idx="16">
                  <c:v>9.3778556670000004</c:v>
                </c:pt>
                <c:pt idx="17">
                  <c:v>9.3778556670000004</c:v>
                </c:pt>
                <c:pt idx="18">
                  <c:v>9.3766282790000002</c:v>
                </c:pt>
                <c:pt idx="19">
                  <c:v>9.3766282790000002</c:v>
                </c:pt>
                <c:pt idx="20">
                  <c:v>9.3760145850000001</c:v>
                </c:pt>
                <c:pt idx="21">
                  <c:v>9.375400891</c:v>
                </c:pt>
                <c:pt idx="22">
                  <c:v>9.3747871969999998</c:v>
                </c:pt>
                <c:pt idx="23">
                  <c:v>9.3741735039999998</c:v>
                </c:pt>
                <c:pt idx="24">
                  <c:v>9.3741735039999998</c:v>
                </c:pt>
                <c:pt idx="25">
                  <c:v>9.3735598099999997</c:v>
                </c:pt>
                <c:pt idx="26">
                  <c:v>9.3729461159999996</c:v>
                </c:pt>
                <c:pt idx="27">
                  <c:v>9.3723324219999995</c:v>
                </c:pt>
                <c:pt idx="28">
                  <c:v>9.3717187279999994</c:v>
                </c:pt>
                <c:pt idx="29">
                  <c:v>9.3711050339999993</c:v>
                </c:pt>
                <c:pt idx="30">
                  <c:v>9.3704913409999993</c:v>
                </c:pt>
                <c:pt idx="31">
                  <c:v>9.3692639530000008</c:v>
                </c:pt>
                <c:pt idx="32">
                  <c:v>9.3686502590000007</c:v>
                </c:pt>
                <c:pt idx="33">
                  <c:v>9.3674228710000005</c:v>
                </c:pt>
                <c:pt idx="34">
                  <c:v>9.3668091770000004</c:v>
                </c:pt>
                <c:pt idx="35">
                  <c:v>9.3661954840000003</c:v>
                </c:pt>
                <c:pt idx="36">
                  <c:v>9.3655817900000002</c:v>
                </c:pt>
                <c:pt idx="37">
                  <c:v>9.364354402</c:v>
                </c:pt>
                <c:pt idx="38">
                  <c:v>9.3637407079999999</c:v>
                </c:pt>
                <c:pt idx="39">
                  <c:v>9.3637407079999999</c:v>
                </c:pt>
                <c:pt idx="40">
                  <c:v>9.3631270139999998</c:v>
                </c:pt>
                <c:pt idx="41">
                  <c:v>9.3625133209999998</c:v>
                </c:pt>
                <c:pt idx="42">
                  <c:v>9.3618996269999997</c:v>
                </c:pt>
                <c:pt idx="43">
                  <c:v>9.3612859329999996</c:v>
                </c:pt>
                <c:pt idx="44">
                  <c:v>9.3612859329999996</c:v>
                </c:pt>
                <c:pt idx="45">
                  <c:v>9.3600585449999993</c:v>
                </c:pt>
                <c:pt idx="46">
                  <c:v>9.3594448509999992</c:v>
                </c:pt>
                <c:pt idx="47">
                  <c:v>9.3582174640000009</c:v>
                </c:pt>
                <c:pt idx="48">
                  <c:v>9.3576037700000008</c:v>
                </c:pt>
                <c:pt idx="49">
                  <c:v>9.3569900760000007</c:v>
                </c:pt>
                <c:pt idx="50">
                  <c:v>9.3563763820000005</c:v>
                </c:pt>
                <c:pt idx="51">
                  <c:v>9.3557626880000004</c:v>
                </c:pt>
                <c:pt idx="52">
                  <c:v>9.3551489940000003</c:v>
                </c:pt>
                <c:pt idx="53">
                  <c:v>9.3545353010000003</c:v>
                </c:pt>
                <c:pt idx="54">
                  <c:v>9.3539216070000002</c:v>
                </c:pt>
                <c:pt idx="55">
                  <c:v>9.3533079130000001</c:v>
                </c:pt>
                <c:pt idx="56">
                  <c:v>9.3520805249999999</c:v>
                </c:pt>
                <c:pt idx="57">
                  <c:v>9.3514668309999998</c:v>
                </c:pt>
                <c:pt idx="58">
                  <c:v>9.3508531369999996</c:v>
                </c:pt>
                <c:pt idx="59">
                  <c:v>9.3502394439999996</c:v>
                </c:pt>
                <c:pt idx="60">
                  <c:v>9.3496257499999995</c:v>
                </c:pt>
                <c:pt idx="61">
                  <c:v>9.3483983619999993</c:v>
                </c:pt>
                <c:pt idx="62">
                  <c:v>9.3477846679999992</c:v>
                </c:pt>
                <c:pt idx="63">
                  <c:v>9.3471709740000009</c:v>
                </c:pt>
                <c:pt idx="64">
                  <c:v>9.3465572810000008</c:v>
                </c:pt>
                <c:pt idx="65">
                  <c:v>9.3453298930000006</c:v>
                </c:pt>
                <c:pt idx="66">
                  <c:v>9.3447161990000005</c:v>
                </c:pt>
                <c:pt idx="67">
                  <c:v>9.3441025050000004</c:v>
                </c:pt>
                <c:pt idx="68">
                  <c:v>9.3434888110000003</c:v>
                </c:pt>
                <c:pt idx="69">
                  <c:v>9.3428751170000002</c:v>
                </c:pt>
                <c:pt idx="70">
                  <c:v>9.3422614240000001</c:v>
                </c:pt>
                <c:pt idx="71">
                  <c:v>9.3410340359999999</c:v>
                </c:pt>
                <c:pt idx="72">
                  <c:v>9.3410340359999999</c:v>
                </c:pt>
                <c:pt idx="73">
                  <c:v>9.3404203419999998</c:v>
                </c:pt>
                <c:pt idx="74">
                  <c:v>9.3398066479999997</c:v>
                </c:pt>
                <c:pt idx="75">
                  <c:v>9.3385792609999996</c:v>
                </c:pt>
                <c:pt idx="76">
                  <c:v>9.3379655669999995</c:v>
                </c:pt>
                <c:pt idx="77">
                  <c:v>9.3373518729999994</c:v>
                </c:pt>
                <c:pt idx="78">
                  <c:v>9.3367381789999992</c:v>
                </c:pt>
                <c:pt idx="79">
                  <c:v>9.3361244849999991</c:v>
                </c:pt>
                <c:pt idx="80">
                  <c:v>9.3355107910000008</c:v>
                </c:pt>
                <c:pt idx="81">
                  <c:v>9.3348970970000007</c:v>
                </c:pt>
                <c:pt idx="82">
                  <c:v>9.3342834040000007</c:v>
                </c:pt>
                <c:pt idx="83">
                  <c:v>9.3336697100000006</c:v>
                </c:pt>
                <c:pt idx="84">
                  <c:v>9.3330560160000005</c:v>
                </c:pt>
                <c:pt idx="85">
                  <c:v>9.3324423220000003</c:v>
                </c:pt>
                <c:pt idx="86">
                  <c:v>9.3318286280000002</c:v>
                </c:pt>
                <c:pt idx="87">
                  <c:v>9.3312149340000001</c:v>
                </c:pt>
                <c:pt idx="88">
                  <c:v>9.329987547</c:v>
                </c:pt>
                <c:pt idx="89">
                  <c:v>9.3293738529999999</c:v>
                </c:pt>
                <c:pt idx="90">
                  <c:v>9.3281464649999997</c:v>
                </c:pt>
                <c:pt idx="91">
                  <c:v>9.3275327709999996</c:v>
                </c:pt>
                <c:pt idx="92">
                  <c:v>9.3269190769999994</c:v>
                </c:pt>
                <c:pt idx="93">
                  <c:v>9.3256916899999993</c:v>
                </c:pt>
                <c:pt idx="94">
                  <c:v>9.3244643020000009</c:v>
                </c:pt>
                <c:pt idx="95">
                  <c:v>9.3238506080000008</c:v>
                </c:pt>
                <c:pt idx="96">
                  <c:v>9.3226232210000006</c:v>
                </c:pt>
                <c:pt idx="97">
                  <c:v>9.3213958330000004</c:v>
                </c:pt>
                <c:pt idx="98">
                  <c:v>9.3201684450000002</c:v>
                </c:pt>
                <c:pt idx="99">
                  <c:v>9.3183273639999999</c:v>
                </c:pt>
                <c:pt idx="100">
                  <c:v>9.3170999759999997</c:v>
                </c:pt>
                <c:pt idx="101">
                  <c:v>9.3152588939999994</c:v>
                </c:pt>
                <c:pt idx="102">
                  <c:v>9.3134178129999992</c:v>
                </c:pt>
                <c:pt idx="103">
                  <c:v>9.3103493440000005</c:v>
                </c:pt>
                <c:pt idx="104">
                  <c:v>9.3072808739999999</c:v>
                </c:pt>
                <c:pt idx="105">
                  <c:v>9.3035987109999994</c:v>
                </c:pt>
                <c:pt idx="106">
                  <c:v>9.2986891600000003</c:v>
                </c:pt>
                <c:pt idx="107">
                  <c:v>9.2931659159999995</c:v>
                </c:pt>
                <c:pt idx="108">
                  <c:v>9.2858015900000002</c:v>
                </c:pt>
                <c:pt idx="109">
                  <c:v>9.2778235700000007</c:v>
                </c:pt>
                <c:pt idx="110">
                  <c:v>9.2686181619999992</c:v>
                </c:pt>
                <c:pt idx="111">
                  <c:v>9.2569579789999992</c:v>
                </c:pt>
                <c:pt idx="112">
                  <c:v>9.2428430200000005</c:v>
                </c:pt>
                <c:pt idx="113">
                  <c:v>9.2268869799999997</c:v>
                </c:pt>
                <c:pt idx="114">
                  <c:v>9.2097035530000007</c:v>
                </c:pt>
                <c:pt idx="115">
                  <c:v>9.1894516559999992</c:v>
                </c:pt>
                <c:pt idx="116">
                  <c:v>9.1679723709999994</c:v>
                </c:pt>
                <c:pt idx="117">
                  <c:v>9.1440383109999992</c:v>
                </c:pt>
                <c:pt idx="118">
                  <c:v>9.1170357820000003</c:v>
                </c:pt>
                <c:pt idx="119">
                  <c:v>9.0888058649999994</c:v>
                </c:pt>
                <c:pt idx="120">
                  <c:v>9.0568937849999998</c:v>
                </c:pt>
                <c:pt idx="121">
                  <c:v>9.0219132359999996</c:v>
                </c:pt>
                <c:pt idx="122">
                  <c:v>8.9832505230000006</c:v>
                </c:pt>
                <c:pt idx="123">
                  <c:v>8.9415193419999994</c:v>
                </c:pt>
                <c:pt idx="124">
                  <c:v>8.8967196909999995</c:v>
                </c:pt>
                <c:pt idx="125">
                  <c:v>8.8470104900000006</c:v>
                </c:pt>
                <c:pt idx="126">
                  <c:v>8.7936191249999993</c:v>
                </c:pt>
                <c:pt idx="127">
                  <c:v>8.7371592909999993</c:v>
                </c:pt>
                <c:pt idx="128">
                  <c:v>8.6757899060000003</c:v>
                </c:pt>
                <c:pt idx="129">
                  <c:v>8.6107383590000008</c:v>
                </c:pt>
                <c:pt idx="130">
                  <c:v>8.5327992399999992</c:v>
                </c:pt>
                <c:pt idx="131">
                  <c:v>8.4493368770000004</c:v>
                </c:pt>
                <c:pt idx="132">
                  <c:v>8.3609649630000007</c:v>
                </c:pt>
                <c:pt idx="133">
                  <c:v>8.2670698050000002</c:v>
                </c:pt>
                <c:pt idx="134">
                  <c:v>8.1670377080000005</c:v>
                </c:pt>
                <c:pt idx="135">
                  <c:v>8.0627097540000001</c:v>
                </c:pt>
                <c:pt idx="136">
                  <c:v>7.9424257599999999</c:v>
                </c:pt>
                <c:pt idx="137">
                  <c:v>7.8160048279999996</c:v>
                </c:pt>
                <c:pt idx="138">
                  <c:v>7.6840606510000002</c:v>
                </c:pt>
                <c:pt idx="139">
                  <c:v>7.5472069230000001</c:v>
                </c:pt>
                <c:pt idx="140">
                  <c:v>7.3919423799999997</c:v>
                </c:pt>
                <c:pt idx="141">
                  <c:v>7.2317682860000003</c:v>
                </c:pt>
                <c:pt idx="142">
                  <c:v>7.0672983350000003</c:v>
                </c:pt>
                <c:pt idx="143">
                  <c:v>6.8850312630000001</c:v>
                </c:pt>
                <c:pt idx="144">
                  <c:v>6.6990820270000002</c:v>
                </c:pt>
                <c:pt idx="145">
                  <c:v>6.4959493640000003</c:v>
                </c:pt>
                <c:pt idx="146">
                  <c:v>6.290361925</c:v>
                </c:pt>
                <c:pt idx="147">
                  <c:v>6.0688184469999999</c:v>
                </c:pt>
                <c:pt idx="148">
                  <c:v>5.8478886619999999</c:v>
                </c:pt>
                <c:pt idx="149">
                  <c:v>5.6128439190000003</c:v>
                </c:pt>
                <c:pt idx="150">
                  <c:v>5.3661389929999999</c:v>
                </c:pt>
                <c:pt idx="151">
                  <c:v>5.1077738840000002</c:v>
                </c:pt>
                <c:pt idx="152">
                  <c:v>4.8414307540000001</c:v>
                </c:pt>
                <c:pt idx="153">
                  <c:v>4.568336993</c:v>
                </c:pt>
                <c:pt idx="154">
                  <c:v>4.2792871909999999</c:v>
                </c:pt>
                <c:pt idx="155">
                  <c:v>3.9896236950000001</c:v>
                </c:pt>
                <c:pt idx="156">
                  <c:v>3.691368486</c:v>
                </c:pt>
                <c:pt idx="157">
                  <c:v>3.3894311140000002</c:v>
                </c:pt>
                <c:pt idx="158">
                  <c:v>3.0672418440000002</c:v>
                </c:pt>
                <c:pt idx="159">
                  <c:v>2.745666269</c:v>
                </c:pt>
                <c:pt idx="160">
                  <c:v>2.4081346529999998</c:v>
                </c:pt>
                <c:pt idx="161">
                  <c:v>2.0687619559999999</c:v>
                </c:pt>
                <c:pt idx="162">
                  <c:v>1.722638627</c:v>
                </c:pt>
                <c:pt idx="163">
                  <c:v>1.379583767</c:v>
                </c:pt>
                <c:pt idx="164">
                  <c:v>1.0365289070000001</c:v>
                </c:pt>
                <c:pt idx="165">
                  <c:v>0.71004378000000001</c:v>
                </c:pt>
                <c:pt idx="166">
                  <c:v>0.45474713999999999</c:v>
                </c:pt>
                <c:pt idx="167">
                  <c:v>0.383558654</c:v>
                </c:pt>
                <c:pt idx="168">
                  <c:v>0.38049018499999998</c:v>
                </c:pt>
                <c:pt idx="169">
                  <c:v>0.37926279699999998</c:v>
                </c:pt>
                <c:pt idx="170">
                  <c:v>0.37803540899999999</c:v>
                </c:pt>
                <c:pt idx="171">
                  <c:v>0.37680802200000002</c:v>
                </c:pt>
                <c:pt idx="172">
                  <c:v>0.37496694000000003</c:v>
                </c:pt>
                <c:pt idx="173">
                  <c:v>0.37373955199999997</c:v>
                </c:pt>
                <c:pt idx="174">
                  <c:v>0.373125859</c:v>
                </c:pt>
                <c:pt idx="175">
                  <c:v>0.37189847100000001</c:v>
                </c:pt>
                <c:pt idx="176">
                  <c:v>0.37067108300000001</c:v>
                </c:pt>
                <c:pt idx="177">
                  <c:v>0.37005738900000001</c:v>
                </c:pt>
                <c:pt idx="178">
                  <c:v>0.36944369599999999</c:v>
                </c:pt>
                <c:pt idx="179">
                  <c:v>0.36821630799999999</c:v>
                </c:pt>
                <c:pt idx="180">
                  <c:v>0.366375226</c:v>
                </c:pt>
                <c:pt idx="181">
                  <c:v>0.365761532</c:v>
                </c:pt>
                <c:pt idx="182">
                  <c:v>0.36514783899999997</c:v>
                </c:pt>
                <c:pt idx="183">
                  <c:v>0.36392045099999998</c:v>
                </c:pt>
                <c:pt idx="184">
                  <c:v>0.36269306299999998</c:v>
                </c:pt>
                <c:pt idx="185">
                  <c:v>0.36207936899999998</c:v>
                </c:pt>
                <c:pt idx="186">
                  <c:v>0.36146567600000001</c:v>
                </c:pt>
                <c:pt idx="187">
                  <c:v>0.36146567600000001</c:v>
                </c:pt>
                <c:pt idx="188">
                  <c:v>0.36023828800000002</c:v>
                </c:pt>
                <c:pt idx="189">
                  <c:v>0.36023828800000002</c:v>
                </c:pt>
                <c:pt idx="190">
                  <c:v>0.35839720600000002</c:v>
                </c:pt>
                <c:pt idx="191">
                  <c:v>0.35778351200000003</c:v>
                </c:pt>
                <c:pt idx="192">
                  <c:v>0.357169819</c:v>
                </c:pt>
                <c:pt idx="193">
                  <c:v>0.357169819</c:v>
                </c:pt>
                <c:pt idx="194">
                  <c:v>0.355942431</c:v>
                </c:pt>
                <c:pt idx="195">
                  <c:v>0.35532873700000001</c:v>
                </c:pt>
                <c:pt idx="196">
                  <c:v>0.35410134900000001</c:v>
                </c:pt>
                <c:pt idx="197">
                  <c:v>0.35410134900000001</c:v>
                </c:pt>
                <c:pt idx="198">
                  <c:v>0.35471504300000001</c:v>
                </c:pt>
                <c:pt idx="199">
                  <c:v>0.35287396199999999</c:v>
                </c:pt>
                <c:pt idx="200">
                  <c:v>0.35287396199999999</c:v>
                </c:pt>
                <c:pt idx="201">
                  <c:v>0.35226026799999999</c:v>
                </c:pt>
                <c:pt idx="202">
                  <c:v>0.35103287999999999</c:v>
                </c:pt>
                <c:pt idx="203">
                  <c:v>0.35041918599999999</c:v>
                </c:pt>
                <c:pt idx="204">
                  <c:v>0.349805492</c:v>
                </c:pt>
                <c:pt idx="205">
                  <c:v>0.35041918599999999</c:v>
                </c:pt>
                <c:pt idx="206">
                  <c:v>0.349805492</c:v>
                </c:pt>
                <c:pt idx="207">
                  <c:v>0.349805492</c:v>
                </c:pt>
                <c:pt idx="208">
                  <c:v>0.349805492</c:v>
                </c:pt>
                <c:pt idx="209">
                  <c:v>0.34857810500000003</c:v>
                </c:pt>
                <c:pt idx="210">
                  <c:v>0.34857810500000003</c:v>
                </c:pt>
                <c:pt idx="211">
                  <c:v>0.34857810500000003</c:v>
                </c:pt>
                <c:pt idx="212">
                  <c:v>0.34796441099999997</c:v>
                </c:pt>
                <c:pt idx="213">
                  <c:v>0.34796441099999997</c:v>
                </c:pt>
                <c:pt idx="214">
                  <c:v>0.34796441099999997</c:v>
                </c:pt>
                <c:pt idx="215">
                  <c:v>0.34735071699999998</c:v>
                </c:pt>
                <c:pt idx="216">
                  <c:v>0.34735071699999998</c:v>
                </c:pt>
                <c:pt idx="217">
                  <c:v>0.34673702299999998</c:v>
                </c:pt>
                <c:pt idx="218">
                  <c:v>0.34673702299999998</c:v>
                </c:pt>
                <c:pt idx="219">
                  <c:v>0.34673702299999998</c:v>
                </c:pt>
                <c:pt idx="220">
                  <c:v>0.34612332899999998</c:v>
                </c:pt>
                <c:pt idx="221">
                  <c:v>0.34673702299999998</c:v>
                </c:pt>
                <c:pt idx="222">
                  <c:v>0.34673702299999998</c:v>
                </c:pt>
                <c:pt idx="223">
                  <c:v>0.34673702299999998</c:v>
                </c:pt>
                <c:pt idx="224">
                  <c:v>0.34673702299999998</c:v>
                </c:pt>
                <c:pt idx="225">
                  <c:v>0.34612332899999998</c:v>
                </c:pt>
                <c:pt idx="226">
                  <c:v>0.34550963600000001</c:v>
                </c:pt>
                <c:pt idx="227">
                  <c:v>0.34612332899999998</c:v>
                </c:pt>
                <c:pt idx="228">
                  <c:v>0.34612332899999998</c:v>
                </c:pt>
                <c:pt idx="229">
                  <c:v>0.34550963600000001</c:v>
                </c:pt>
                <c:pt idx="230">
                  <c:v>0.34612332899999998</c:v>
                </c:pt>
              </c:numCache>
            </c:numRef>
          </c:yVal>
          <c:smooth val="1"/>
          <c:extLst>
            <c:ext xmlns:c16="http://schemas.microsoft.com/office/drawing/2014/chart" uri="{C3380CC4-5D6E-409C-BE32-E72D297353CC}">
              <c16:uniqueId val="{0000002D-9CBD-4194-A592-D60D92C5EA66}"/>
            </c:ext>
          </c:extLst>
        </c:ser>
        <c:ser>
          <c:idx val="46"/>
          <c:order val="46"/>
          <c:tx>
            <c:strRef>
              <c:f>'Curves (Outdoor)'!$CO$4:$CP$4</c:f>
              <c:strCache>
                <c:ptCount val="1"/>
                <c:pt idx="0">
                  <c:v>4,11</c:v>
                </c:pt>
              </c:strCache>
            </c:strRef>
          </c:tx>
          <c:marker>
            <c:symbol val="none"/>
          </c:marker>
          <c:xVal>
            <c:numRef>
              <c:f>'Curves (Outdoor)'!$CP$24:$CP$262</c:f>
              <c:numCache>
                <c:formatCode>General</c:formatCode>
                <c:ptCount val="239"/>
              </c:numCache>
            </c:numRef>
          </c:xVal>
          <c:yVal>
            <c:numRef>
              <c:f>'Curves (Outdoor)'!$CO$24:$CO$262</c:f>
              <c:numCache>
                <c:formatCode>General</c:formatCode>
                <c:ptCount val="239"/>
              </c:numCache>
            </c:numRef>
          </c:yVal>
          <c:smooth val="1"/>
          <c:extLst>
            <c:ext xmlns:c16="http://schemas.microsoft.com/office/drawing/2014/chart" uri="{C3380CC4-5D6E-409C-BE32-E72D297353CC}">
              <c16:uniqueId val="{0000002E-9CBD-4194-A592-D60D92C5EA66}"/>
            </c:ext>
          </c:extLst>
        </c:ser>
        <c:ser>
          <c:idx val="47"/>
          <c:order val="47"/>
          <c:tx>
            <c:strRef>
              <c:f>'Curves (Outdoor)'!$CQ$4:$CR$4</c:f>
              <c:strCache>
                <c:ptCount val="1"/>
                <c:pt idx="0">
                  <c:v>4,12</c:v>
                </c:pt>
              </c:strCache>
            </c:strRef>
          </c:tx>
          <c:marker>
            <c:symbol val="none"/>
          </c:marker>
          <c:xVal>
            <c:numRef>
              <c:f>'Curves (Outdoor)'!$CR$24:$CR$261</c:f>
              <c:numCache>
                <c:formatCode>General</c:formatCode>
                <c:ptCount val="238"/>
              </c:numCache>
            </c:numRef>
          </c:xVal>
          <c:yVal>
            <c:numRef>
              <c:f>'Curves (Outdoor)'!$CQ$24:$CQ$261</c:f>
              <c:numCache>
                <c:formatCode>General</c:formatCode>
                <c:ptCount val="238"/>
              </c:numCache>
            </c:numRef>
          </c:yVal>
          <c:smooth val="1"/>
          <c:extLst>
            <c:ext xmlns:c16="http://schemas.microsoft.com/office/drawing/2014/chart" uri="{C3380CC4-5D6E-409C-BE32-E72D297353CC}">
              <c16:uniqueId val="{0000002F-9CBD-4194-A592-D60D92C5EA66}"/>
            </c:ext>
          </c:extLst>
        </c:ser>
        <c:ser>
          <c:idx val="48"/>
          <c:order val="48"/>
          <c:tx>
            <c:strRef>
              <c:f>'Curves (Outdoor)'!$CS$4:$CT$4</c:f>
              <c:strCache>
                <c:ptCount val="1"/>
                <c:pt idx="0">
                  <c:v>5,1</c:v>
                </c:pt>
              </c:strCache>
            </c:strRef>
          </c:tx>
          <c:marker>
            <c:symbol val="none"/>
          </c:marker>
          <c:xVal>
            <c:numRef>
              <c:f>'Curves (Outdoor)'!$CT$24:$CT$262</c:f>
              <c:numCache>
                <c:formatCode>General</c:formatCode>
                <c:ptCount val="239"/>
                <c:pt idx="1">
                  <c:v>7.5088760000000003E-3</c:v>
                </c:pt>
                <c:pt idx="2">
                  <c:v>0.13891420199999999</c:v>
                </c:pt>
                <c:pt idx="3">
                  <c:v>0.26844231000000002</c:v>
                </c:pt>
                <c:pt idx="4">
                  <c:v>0.39984763600000001</c:v>
                </c:pt>
                <c:pt idx="5">
                  <c:v>0.53125296300000002</c:v>
                </c:pt>
                <c:pt idx="6">
                  <c:v>0.66078107100000005</c:v>
                </c:pt>
                <c:pt idx="7">
                  <c:v>0.79218639700000004</c:v>
                </c:pt>
                <c:pt idx="8">
                  <c:v>0.92171450499999996</c:v>
                </c:pt>
                <c:pt idx="9">
                  <c:v>1.0531198310000001</c:v>
                </c:pt>
                <c:pt idx="10">
                  <c:v>1.184525158</c:v>
                </c:pt>
                <c:pt idx="11">
                  <c:v>1.3159304839999999</c:v>
                </c:pt>
                <c:pt idx="12">
                  <c:v>1.4473358110000001</c:v>
                </c:pt>
                <c:pt idx="13">
                  <c:v>1.5768639179999999</c:v>
                </c:pt>
                <c:pt idx="14">
                  <c:v>1.7082692450000001</c:v>
                </c:pt>
                <c:pt idx="15">
                  <c:v>1.8396745720000001</c:v>
                </c:pt>
                <c:pt idx="16">
                  <c:v>1.9710798979999999</c:v>
                </c:pt>
                <c:pt idx="17">
                  <c:v>2.1024852250000001</c:v>
                </c:pt>
                <c:pt idx="18">
                  <c:v>2.233890551</c:v>
                </c:pt>
                <c:pt idx="19">
                  <c:v>2.365295878</c:v>
                </c:pt>
                <c:pt idx="20">
                  <c:v>2.494823985</c:v>
                </c:pt>
                <c:pt idx="21">
                  <c:v>2.626229312</c:v>
                </c:pt>
                <c:pt idx="22">
                  <c:v>2.7595118570000001</c:v>
                </c:pt>
                <c:pt idx="23">
                  <c:v>2.8890399649999998</c:v>
                </c:pt>
                <c:pt idx="24">
                  <c:v>3.0204452910000001</c:v>
                </c:pt>
                <c:pt idx="25">
                  <c:v>3.1518506180000001</c:v>
                </c:pt>
                <c:pt idx="26">
                  <c:v>3.2813787259999998</c:v>
                </c:pt>
                <c:pt idx="27">
                  <c:v>3.4127840520000001</c:v>
                </c:pt>
                <c:pt idx="28">
                  <c:v>3.5441893790000001</c:v>
                </c:pt>
                <c:pt idx="29">
                  <c:v>3.675594705</c:v>
                </c:pt>
                <c:pt idx="30">
                  <c:v>3.8051228130000001</c:v>
                </c:pt>
                <c:pt idx="31">
                  <c:v>3.936528139</c:v>
                </c:pt>
                <c:pt idx="32">
                  <c:v>4.0679334660000004</c:v>
                </c:pt>
                <c:pt idx="33">
                  <c:v>4.1993387919999998</c:v>
                </c:pt>
                <c:pt idx="34">
                  <c:v>4.3307441190000002</c:v>
                </c:pt>
                <c:pt idx="35">
                  <c:v>4.4621494449999997</c:v>
                </c:pt>
                <c:pt idx="36">
                  <c:v>4.5935547720000001</c:v>
                </c:pt>
                <c:pt idx="37">
                  <c:v>4.7249600989999996</c:v>
                </c:pt>
                <c:pt idx="38">
                  <c:v>4.8544882060000001</c:v>
                </c:pt>
                <c:pt idx="39">
                  <c:v>4.9858935329999996</c:v>
                </c:pt>
                <c:pt idx="40">
                  <c:v>5.1172988589999999</c:v>
                </c:pt>
                <c:pt idx="41">
                  <c:v>5.2487041860000003</c:v>
                </c:pt>
                <c:pt idx="42">
                  <c:v>5.3801095119999998</c:v>
                </c:pt>
                <c:pt idx="43">
                  <c:v>5.5115148390000002</c:v>
                </c:pt>
                <c:pt idx="44">
                  <c:v>5.6410429459999998</c:v>
                </c:pt>
                <c:pt idx="45">
                  <c:v>5.7724482730000002</c:v>
                </c:pt>
                <c:pt idx="46">
                  <c:v>5.9038535989999996</c:v>
                </c:pt>
                <c:pt idx="47">
                  <c:v>6.035258926</c:v>
                </c:pt>
                <c:pt idx="48">
                  <c:v>6.1647870339999997</c:v>
                </c:pt>
                <c:pt idx="49">
                  <c:v>6.29619236</c:v>
                </c:pt>
                <c:pt idx="50">
                  <c:v>6.4275976869999996</c:v>
                </c:pt>
                <c:pt idx="51">
                  <c:v>6.5590030129999999</c:v>
                </c:pt>
                <c:pt idx="52">
                  <c:v>6.6904083400000003</c:v>
                </c:pt>
                <c:pt idx="53">
                  <c:v>6.8199364469999999</c:v>
                </c:pt>
                <c:pt idx="54">
                  <c:v>6.9513417740000003</c:v>
                </c:pt>
                <c:pt idx="55">
                  <c:v>7.0827470999999997</c:v>
                </c:pt>
                <c:pt idx="56">
                  <c:v>7.2122752080000003</c:v>
                </c:pt>
                <c:pt idx="57">
                  <c:v>7.3436805349999998</c:v>
                </c:pt>
                <c:pt idx="58">
                  <c:v>7.4750858610000002</c:v>
                </c:pt>
                <c:pt idx="59">
                  <c:v>7.6046139689999999</c:v>
                </c:pt>
                <c:pt idx="60">
                  <c:v>7.7360192950000002</c:v>
                </c:pt>
                <c:pt idx="61">
                  <c:v>7.8674246219999997</c:v>
                </c:pt>
                <c:pt idx="62">
                  <c:v>7.998829948</c:v>
                </c:pt>
                <c:pt idx="63">
                  <c:v>8.1283580559999997</c:v>
                </c:pt>
                <c:pt idx="64">
                  <c:v>8.2597633819999992</c:v>
                </c:pt>
                <c:pt idx="65">
                  <c:v>8.3911687090000004</c:v>
                </c:pt>
                <c:pt idx="66">
                  <c:v>8.5225740349999999</c:v>
                </c:pt>
                <c:pt idx="67">
                  <c:v>8.6539793619999994</c:v>
                </c:pt>
                <c:pt idx="68">
                  <c:v>8.78350747</c:v>
                </c:pt>
                <c:pt idx="69">
                  <c:v>8.9149127959999994</c:v>
                </c:pt>
                <c:pt idx="70">
                  <c:v>9.0463181230000007</c:v>
                </c:pt>
                <c:pt idx="71">
                  <c:v>9.1777234490000001</c:v>
                </c:pt>
                <c:pt idx="72">
                  <c:v>9.3091287759999997</c:v>
                </c:pt>
                <c:pt idx="73">
                  <c:v>9.4386568830000002</c:v>
                </c:pt>
                <c:pt idx="74">
                  <c:v>9.5700622099999997</c:v>
                </c:pt>
                <c:pt idx="75">
                  <c:v>9.7014675359999991</c:v>
                </c:pt>
                <c:pt idx="76">
                  <c:v>9.8328728630000004</c:v>
                </c:pt>
                <c:pt idx="77">
                  <c:v>9.9642781889999998</c:v>
                </c:pt>
                <c:pt idx="78">
                  <c:v>10.093806300000001</c:v>
                </c:pt>
                <c:pt idx="79">
                  <c:v>10.22521162</c:v>
                </c:pt>
                <c:pt idx="80">
                  <c:v>10.35473973</c:v>
                </c:pt>
                <c:pt idx="81">
                  <c:v>10.48614506</c:v>
                </c:pt>
                <c:pt idx="82">
                  <c:v>10.615673170000001</c:v>
                </c:pt>
                <c:pt idx="83">
                  <c:v>10.74707849</c:v>
                </c:pt>
                <c:pt idx="84">
                  <c:v>10.876606600000001</c:v>
                </c:pt>
                <c:pt idx="85">
                  <c:v>11.00613471</c:v>
                </c:pt>
                <c:pt idx="86">
                  <c:v>11.13754003</c:v>
                </c:pt>
                <c:pt idx="87">
                  <c:v>11.267068139999999</c:v>
                </c:pt>
                <c:pt idx="88">
                  <c:v>11.39659625</c:v>
                </c:pt>
                <c:pt idx="89">
                  <c:v>11.52800158</c:v>
                </c:pt>
                <c:pt idx="90">
                  <c:v>11.6594069</c:v>
                </c:pt>
                <c:pt idx="91">
                  <c:v>11.788935009999999</c:v>
                </c:pt>
                <c:pt idx="92">
                  <c:v>11.91846312</c:v>
                </c:pt>
                <c:pt idx="93">
                  <c:v>12.049868439999999</c:v>
                </c:pt>
                <c:pt idx="94">
                  <c:v>12.181273770000001</c:v>
                </c:pt>
                <c:pt idx="95">
                  <c:v>12.31080188</c:v>
                </c:pt>
                <c:pt idx="96">
                  <c:v>12.4422072</c:v>
                </c:pt>
                <c:pt idx="97">
                  <c:v>12.571735309999999</c:v>
                </c:pt>
                <c:pt idx="98">
                  <c:v>12.70126342</c:v>
                </c:pt>
                <c:pt idx="99">
                  <c:v>12.830791530000001</c:v>
                </c:pt>
                <c:pt idx="100">
                  <c:v>12.96219685</c:v>
                </c:pt>
                <c:pt idx="101">
                  <c:v>13.091724960000001</c:v>
                </c:pt>
                <c:pt idx="102">
                  <c:v>13.221253069999999</c:v>
                </c:pt>
                <c:pt idx="103">
                  <c:v>13.352658399999999</c:v>
                </c:pt>
                <c:pt idx="104">
                  <c:v>13.482186499999999</c:v>
                </c:pt>
                <c:pt idx="105">
                  <c:v>13.61171461</c:v>
                </c:pt>
                <c:pt idx="106">
                  <c:v>13.741242720000001</c:v>
                </c:pt>
                <c:pt idx="107">
                  <c:v>13.87077083</c:v>
                </c:pt>
                <c:pt idx="108">
                  <c:v>14.00029893</c:v>
                </c:pt>
                <c:pt idx="109">
                  <c:v>14.144844790000001</c:v>
                </c:pt>
                <c:pt idx="110">
                  <c:v>14.274372899999999</c:v>
                </c:pt>
                <c:pt idx="111">
                  <c:v>14.41891876</c:v>
                </c:pt>
                <c:pt idx="112">
                  <c:v>14.56346462</c:v>
                </c:pt>
                <c:pt idx="113">
                  <c:v>14.70801048</c:v>
                </c:pt>
                <c:pt idx="114">
                  <c:v>14.850679120000001</c:v>
                </c:pt>
                <c:pt idx="115">
                  <c:v>14.98020723</c:v>
                </c:pt>
                <c:pt idx="116">
                  <c:v>15.12287587</c:v>
                </c:pt>
                <c:pt idx="117">
                  <c:v>15.263667290000001</c:v>
                </c:pt>
                <c:pt idx="118">
                  <c:v>15.40445871</c:v>
                </c:pt>
                <c:pt idx="119">
                  <c:v>15.545250129999999</c:v>
                </c:pt>
                <c:pt idx="120">
                  <c:v>15.68416433</c:v>
                </c:pt>
                <c:pt idx="121">
                  <c:v>15.82307853</c:v>
                </c:pt>
                <c:pt idx="122">
                  <c:v>15.96011552</c:v>
                </c:pt>
                <c:pt idx="123">
                  <c:v>16.0971525</c:v>
                </c:pt>
                <c:pt idx="124">
                  <c:v>16.234189480000001</c:v>
                </c:pt>
                <c:pt idx="125">
                  <c:v>16.369349249999999</c:v>
                </c:pt>
                <c:pt idx="126">
                  <c:v>16.502631789999999</c:v>
                </c:pt>
                <c:pt idx="127">
                  <c:v>16.634037119999999</c:v>
                </c:pt>
                <c:pt idx="128">
                  <c:v>16.763565230000001</c:v>
                </c:pt>
                <c:pt idx="129">
                  <c:v>16.89309334</c:v>
                </c:pt>
                <c:pt idx="130">
                  <c:v>17.033884759999999</c:v>
                </c:pt>
                <c:pt idx="131">
                  <c:v>17.174676179999999</c:v>
                </c:pt>
                <c:pt idx="132">
                  <c:v>17.31171316</c:v>
                </c:pt>
                <c:pt idx="133">
                  <c:v>17.446872930000001</c:v>
                </c:pt>
                <c:pt idx="134">
                  <c:v>17.580155470000001</c:v>
                </c:pt>
                <c:pt idx="135">
                  <c:v>17.711560800000001</c:v>
                </c:pt>
                <c:pt idx="136">
                  <c:v>17.85235222</c:v>
                </c:pt>
                <c:pt idx="137">
                  <c:v>17.989389200000002</c:v>
                </c:pt>
                <c:pt idx="138">
                  <c:v>18.124548969999999</c:v>
                </c:pt>
                <c:pt idx="139">
                  <c:v>18.254077079999998</c:v>
                </c:pt>
                <c:pt idx="140">
                  <c:v>18.38360518</c:v>
                </c:pt>
                <c:pt idx="141">
                  <c:v>18.518764950000001</c:v>
                </c:pt>
                <c:pt idx="142">
                  <c:v>18.65017027</c:v>
                </c:pt>
                <c:pt idx="143">
                  <c:v>18.78908448</c:v>
                </c:pt>
                <c:pt idx="144">
                  <c:v>18.920489799999999</c:v>
                </c:pt>
                <c:pt idx="145">
                  <c:v>19.050017910000001</c:v>
                </c:pt>
                <c:pt idx="146">
                  <c:v>19.183300460000002</c:v>
                </c:pt>
                <c:pt idx="147">
                  <c:v>19.320337439999999</c:v>
                </c:pt>
                <c:pt idx="148">
                  <c:v>19.451742769999999</c:v>
                </c:pt>
                <c:pt idx="149">
                  <c:v>19.585025309999999</c:v>
                </c:pt>
                <c:pt idx="150">
                  <c:v>19.718307859999999</c:v>
                </c:pt>
                <c:pt idx="151">
                  <c:v>19.851590399999999</c:v>
                </c:pt>
                <c:pt idx="152">
                  <c:v>19.98487295</c:v>
                </c:pt>
                <c:pt idx="153">
                  <c:v>20.116278269999999</c:v>
                </c:pt>
                <c:pt idx="154">
                  <c:v>20.245806380000001</c:v>
                </c:pt>
                <c:pt idx="155">
                  <c:v>20.37533449</c:v>
                </c:pt>
                <c:pt idx="156">
                  <c:v>20.504862599999999</c:v>
                </c:pt>
                <c:pt idx="157">
                  <c:v>20.636267920000002</c:v>
                </c:pt>
                <c:pt idx="158">
                  <c:v>20.767673250000001</c:v>
                </c:pt>
                <c:pt idx="159">
                  <c:v>20.899078580000001</c:v>
                </c:pt>
                <c:pt idx="160">
                  <c:v>21.028606679999999</c:v>
                </c:pt>
                <c:pt idx="161">
                  <c:v>21.160012009999999</c:v>
                </c:pt>
                <c:pt idx="162">
                  <c:v>21.289540120000002</c:v>
                </c:pt>
                <c:pt idx="163">
                  <c:v>21.419068230000001</c:v>
                </c:pt>
                <c:pt idx="164">
                  <c:v>21.548596329999999</c:v>
                </c:pt>
                <c:pt idx="165">
                  <c:v>21.678124440000001</c:v>
                </c:pt>
                <c:pt idx="166">
                  <c:v>21.80765255</c:v>
                </c:pt>
                <c:pt idx="167">
                  <c:v>21.937180659999999</c:v>
                </c:pt>
                <c:pt idx="168">
                  <c:v>22.066708760000001</c:v>
                </c:pt>
                <c:pt idx="169">
                  <c:v>22.19623687</c:v>
                </c:pt>
                <c:pt idx="170">
                  <c:v>22.325764979999999</c:v>
                </c:pt>
                <c:pt idx="171">
                  <c:v>22.455293090000001</c:v>
                </c:pt>
                <c:pt idx="172">
                  <c:v>22.58482119</c:v>
                </c:pt>
                <c:pt idx="173">
                  <c:v>22.714349299999999</c:v>
                </c:pt>
                <c:pt idx="174">
                  <c:v>22.843877410000001</c:v>
                </c:pt>
                <c:pt idx="175">
                  <c:v>22.97340552</c:v>
                </c:pt>
                <c:pt idx="176">
                  <c:v>23.102933620000002</c:v>
                </c:pt>
                <c:pt idx="177">
                  <c:v>23.232461730000001</c:v>
                </c:pt>
                <c:pt idx="178">
                  <c:v>23.36198984</c:v>
                </c:pt>
                <c:pt idx="179">
                  <c:v>23.491517949999999</c:v>
                </c:pt>
                <c:pt idx="180">
                  <c:v>23.62104605</c:v>
                </c:pt>
                <c:pt idx="181">
                  <c:v>23.750574159999999</c:v>
                </c:pt>
                <c:pt idx="182">
                  <c:v>23.880102269999998</c:v>
                </c:pt>
                <c:pt idx="183">
                  <c:v>24.009630380000001</c:v>
                </c:pt>
                <c:pt idx="184">
                  <c:v>24.139158479999999</c:v>
                </c:pt>
                <c:pt idx="185">
                  <c:v>24.268686590000002</c:v>
                </c:pt>
                <c:pt idx="186">
                  <c:v>24.3982147</c:v>
                </c:pt>
                <c:pt idx="187">
                  <c:v>24.527742809999999</c:v>
                </c:pt>
                <c:pt idx="188">
                  <c:v>24.657270919999998</c:v>
                </c:pt>
                <c:pt idx="189">
                  <c:v>24.78679902</c:v>
                </c:pt>
                <c:pt idx="190">
                  <c:v>24.916327129999999</c:v>
                </c:pt>
                <c:pt idx="191">
                  <c:v>25.045855240000002</c:v>
                </c:pt>
                <c:pt idx="192">
                  <c:v>25.175383350000001</c:v>
                </c:pt>
                <c:pt idx="193">
                  <c:v>25.304911449999999</c:v>
                </c:pt>
                <c:pt idx="194">
                  <c:v>25.434439560000001</c:v>
                </c:pt>
                <c:pt idx="195">
                  <c:v>25.56396767</c:v>
                </c:pt>
                <c:pt idx="196">
                  <c:v>25.693495779999999</c:v>
                </c:pt>
                <c:pt idx="197">
                  <c:v>25.823023880000001</c:v>
                </c:pt>
                <c:pt idx="198">
                  <c:v>25.95255199</c:v>
                </c:pt>
                <c:pt idx="199">
                  <c:v>26.082080099999999</c:v>
                </c:pt>
                <c:pt idx="200">
                  <c:v>26.211608210000001</c:v>
                </c:pt>
                <c:pt idx="201">
                  <c:v>26.34113631</c:v>
                </c:pt>
                <c:pt idx="202">
                  <c:v>26.470664419999999</c:v>
                </c:pt>
                <c:pt idx="203">
                  <c:v>26.600192530000001</c:v>
                </c:pt>
                <c:pt idx="204">
                  <c:v>26.72972064</c:v>
                </c:pt>
                <c:pt idx="205">
                  <c:v>26.859248740000002</c:v>
                </c:pt>
                <c:pt idx="206">
                  <c:v>26.988776850000001</c:v>
                </c:pt>
                <c:pt idx="207">
                  <c:v>27.11830496</c:v>
                </c:pt>
                <c:pt idx="208">
                  <c:v>27.247833069999999</c:v>
                </c:pt>
                <c:pt idx="209">
                  <c:v>27.37736117</c:v>
                </c:pt>
                <c:pt idx="210">
                  <c:v>27.506889279999999</c:v>
                </c:pt>
                <c:pt idx="211">
                  <c:v>27.636417389999998</c:v>
                </c:pt>
                <c:pt idx="212">
                  <c:v>27.765945500000001</c:v>
                </c:pt>
                <c:pt idx="213">
                  <c:v>27.89547361</c:v>
                </c:pt>
                <c:pt idx="214">
                  <c:v>28.025001710000002</c:v>
                </c:pt>
                <c:pt idx="215">
                  <c:v>28.15452982</c:v>
                </c:pt>
                <c:pt idx="216">
                  <c:v>28.284057929999999</c:v>
                </c:pt>
                <c:pt idx="217">
                  <c:v>28.413586039999998</c:v>
                </c:pt>
                <c:pt idx="218">
                  <c:v>28.54311414</c:v>
                </c:pt>
                <c:pt idx="219">
                  <c:v>28.672642249999999</c:v>
                </c:pt>
                <c:pt idx="220">
                  <c:v>28.802170360000002</c:v>
                </c:pt>
                <c:pt idx="221">
                  <c:v>28.931698470000001</c:v>
                </c:pt>
                <c:pt idx="222">
                  <c:v>29.061226569999999</c:v>
                </c:pt>
                <c:pt idx="223">
                  <c:v>29.190754680000001</c:v>
                </c:pt>
                <c:pt idx="224">
                  <c:v>29.32028279</c:v>
                </c:pt>
                <c:pt idx="225">
                  <c:v>29.449810899999999</c:v>
                </c:pt>
                <c:pt idx="226">
                  <c:v>29.579339000000001</c:v>
                </c:pt>
                <c:pt idx="227">
                  <c:v>29.70886711</c:v>
                </c:pt>
                <c:pt idx="228">
                  <c:v>29.838395219999999</c:v>
                </c:pt>
                <c:pt idx="229">
                  <c:v>29.967923330000001</c:v>
                </c:pt>
                <c:pt idx="230">
                  <c:v>30.09745143</c:v>
                </c:pt>
              </c:numCache>
            </c:numRef>
          </c:xVal>
          <c:yVal>
            <c:numRef>
              <c:f>'Curves (Outdoor)'!$CS$24:$CS$262</c:f>
              <c:numCache>
                <c:formatCode>General</c:formatCode>
                <c:ptCount val="239"/>
                <c:pt idx="1">
                  <c:v>9.3925843189999991</c:v>
                </c:pt>
                <c:pt idx="2">
                  <c:v>9.3925843189999991</c:v>
                </c:pt>
                <c:pt idx="3">
                  <c:v>9.3925843189999991</c:v>
                </c:pt>
                <c:pt idx="4">
                  <c:v>9.3925843189999991</c:v>
                </c:pt>
                <c:pt idx="5">
                  <c:v>9.3919706250000008</c:v>
                </c:pt>
                <c:pt idx="6">
                  <c:v>9.3913569310000007</c:v>
                </c:pt>
                <c:pt idx="7">
                  <c:v>9.3907432370000006</c:v>
                </c:pt>
                <c:pt idx="8">
                  <c:v>9.3907432370000006</c:v>
                </c:pt>
                <c:pt idx="9">
                  <c:v>9.3901295440000005</c:v>
                </c:pt>
                <c:pt idx="10">
                  <c:v>9.3901295440000005</c:v>
                </c:pt>
                <c:pt idx="11">
                  <c:v>9.3895158500000004</c:v>
                </c:pt>
                <c:pt idx="12">
                  <c:v>9.3889021560000003</c:v>
                </c:pt>
                <c:pt idx="13">
                  <c:v>9.3889021560000003</c:v>
                </c:pt>
                <c:pt idx="14">
                  <c:v>9.3882884620000002</c:v>
                </c:pt>
                <c:pt idx="15">
                  <c:v>9.3882884620000002</c:v>
                </c:pt>
                <c:pt idx="16">
                  <c:v>9.3876747680000001</c:v>
                </c:pt>
                <c:pt idx="17">
                  <c:v>9.3876747680000001</c:v>
                </c:pt>
                <c:pt idx="18">
                  <c:v>9.387061074</c:v>
                </c:pt>
                <c:pt idx="19">
                  <c:v>9.387061074</c:v>
                </c:pt>
                <c:pt idx="20">
                  <c:v>9.386447381</c:v>
                </c:pt>
                <c:pt idx="21">
                  <c:v>9.3858336869999999</c:v>
                </c:pt>
                <c:pt idx="22">
                  <c:v>9.3852199929999998</c:v>
                </c:pt>
                <c:pt idx="23">
                  <c:v>9.3846062989999997</c:v>
                </c:pt>
                <c:pt idx="24">
                  <c:v>9.3839926049999995</c:v>
                </c:pt>
                <c:pt idx="25">
                  <c:v>9.3833789109999994</c:v>
                </c:pt>
                <c:pt idx="26">
                  <c:v>9.3833789109999994</c:v>
                </c:pt>
                <c:pt idx="27">
                  <c:v>9.3821515239999993</c:v>
                </c:pt>
                <c:pt idx="28">
                  <c:v>9.3815378299999992</c:v>
                </c:pt>
                <c:pt idx="29">
                  <c:v>9.3809241360000009</c:v>
                </c:pt>
                <c:pt idx="30">
                  <c:v>9.3809241360000009</c:v>
                </c:pt>
                <c:pt idx="31">
                  <c:v>9.3803104420000007</c:v>
                </c:pt>
                <c:pt idx="32">
                  <c:v>9.3790830540000005</c:v>
                </c:pt>
                <c:pt idx="33">
                  <c:v>9.3784693610000005</c:v>
                </c:pt>
                <c:pt idx="34">
                  <c:v>9.3772419730000003</c:v>
                </c:pt>
                <c:pt idx="35">
                  <c:v>9.3766282790000002</c:v>
                </c:pt>
                <c:pt idx="36">
                  <c:v>9.375400891</c:v>
                </c:pt>
                <c:pt idx="37">
                  <c:v>9.3741735039999998</c:v>
                </c:pt>
                <c:pt idx="38">
                  <c:v>9.3723324219999995</c:v>
                </c:pt>
                <c:pt idx="39">
                  <c:v>9.3711050339999993</c:v>
                </c:pt>
                <c:pt idx="40">
                  <c:v>9.3686502590000007</c:v>
                </c:pt>
                <c:pt idx="41">
                  <c:v>9.3668091770000004</c:v>
                </c:pt>
                <c:pt idx="42">
                  <c:v>9.364354402</c:v>
                </c:pt>
                <c:pt idx="43">
                  <c:v>9.3625133209999998</c:v>
                </c:pt>
                <c:pt idx="44">
                  <c:v>9.3600585449999993</c:v>
                </c:pt>
                <c:pt idx="45">
                  <c:v>9.3576037700000008</c:v>
                </c:pt>
                <c:pt idx="46">
                  <c:v>9.3557626880000004</c:v>
                </c:pt>
                <c:pt idx="47">
                  <c:v>9.3533079130000001</c:v>
                </c:pt>
                <c:pt idx="48">
                  <c:v>9.3520805249999999</c:v>
                </c:pt>
                <c:pt idx="49">
                  <c:v>9.3502394439999996</c:v>
                </c:pt>
                <c:pt idx="50">
                  <c:v>9.3496257499999995</c:v>
                </c:pt>
                <c:pt idx="51">
                  <c:v>9.3483983619999993</c:v>
                </c:pt>
                <c:pt idx="52">
                  <c:v>9.3477846679999992</c:v>
                </c:pt>
                <c:pt idx="53">
                  <c:v>9.3471709740000009</c:v>
                </c:pt>
                <c:pt idx="54">
                  <c:v>9.3465572810000008</c:v>
                </c:pt>
                <c:pt idx="55">
                  <c:v>9.3459435870000007</c:v>
                </c:pt>
                <c:pt idx="56">
                  <c:v>9.3459435870000007</c:v>
                </c:pt>
                <c:pt idx="57">
                  <c:v>9.3447161990000005</c:v>
                </c:pt>
                <c:pt idx="58">
                  <c:v>9.3441025050000004</c:v>
                </c:pt>
                <c:pt idx="59">
                  <c:v>9.3441025050000004</c:v>
                </c:pt>
                <c:pt idx="60">
                  <c:v>9.3434888110000003</c:v>
                </c:pt>
                <c:pt idx="61">
                  <c:v>9.3428751170000002</c:v>
                </c:pt>
                <c:pt idx="62">
                  <c:v>9.3422614240000001</c:v>
                </c:pt>
                <c:pt idx="63">
                  <c:v>9.34164773</c:v>
                </c:pt>
                <c:pt idx="64">
                  <c:v>9.3410340359999999</c:v>
                </c:pt>
                <c:pt idx="65">
                  <c:v>9.3404203419999998</c:v>
                </c:pt>
                <c:pt idx="66">
                  <c:v>9.3398066479999997</c:v>
                </c:pt>
                <c:pt idx="67">
                  <c:v>9.3391929539999996</c:v>
                </c:pt>
                <c:pt idx="68">
                  <c:v>9.3391929539999996</c:v>
                </c:pt>
                <c:pt idx="69">
                  <c:v>9.3385792609999996</c:v>
                </c:pt>
                <c:pt idx="70">
                  <c:v>9.3373518729999994</c:v>
                </c:pt>
                <c:pt idx="71">
                  <c:v>9.3367381789999992</c:v>
                </c:pt>
                <c:pt idx="72">
                  <c:v>9.3367381789999992</c:v>
                </c:pt>
                <c:pt idx="73">
                  <c:v>9.3355107910000008</c:v>
                </c:pt>
                <c:pt idx="74">
                  <c:v>9.3348970970000007</c:v>
                </c:pt>
                <c:pt idx="75">
                  <c:v>9.3342834040000007</c:v>
                </c:pt>
                <c:pt idx="76">
                  <c:v>9.3336697100000006</c:v>
                </c:pt>
                <c:pt idx="77">
                  <c:v>9.3324423220000003</c:v>
                </c:pt>
                <c:pt idx="78">
                  <c:v>9.3318286280000002</c:v>
                </c:pt>
                <c:pt idx="79">
                  <c:v>9.3306012410000001</c:v>
                </c:pt>
                <c:pt idx="80">
                  <c:v>9.3293738529999999</c:v>
                </c:pt>
                <c:pt idx="81">
                  <c:v>9.3287601589999998</c:v>
                </c:pt>
                <c:pt idx="82">
                  <c:v>9.3275327709999996</c:v>
                </c:pt>
                <c:pt idx="83">
                  <c:v>9.3263053839999994</c:v>
                </c:pt>
                <c:pt idx="84">
                  <c:v>9.3250779959999992</c:v>
                </c:pt>
                <c:pt idx="85">
                  <c:v>9.3238506080000008</c:v>
                </c:pt>
                <c:pt idx="86">
                  <c:v>9.3220095270000005</c:v>
                </c:pt>
                <c:pt idx="87">
                  <c:v>9.3207821390000003</c:v>
                </c:pt>
                <c:pt idx="88">
                  <c:v>9.318941057</c:v>
                </c:pt>
                <c:pt idx="89">
                  <c:v>9.3170999759999997</c:v>
                </c:pt>
                <c:pt idx="90">
                  <c:v>9.3158725879999995</c:v>
                </c:pt>
                <c:pt idx="91">
                  <c:v>9.3140315069999993</c:v>
                </c:pt>
                <c:pt idx="92">
                  <c:v>9.3121904250000007</c:v>
                </c:pt>
                <c:pt idx="93">
                  <c:v>9.3103493440000005</c:v>
                </c:pt>
                <c:pt idx="94">
                  <c:v>9.3085082620000001</c:v>
                </c:pt>
                <c:pt idx="95">
                  <c:v>9.3066671799999998</c:v>
                </c:pt>
                <c:pt idx="96">
                  <c:v>9.3048260989999996</c:v>
                </c:pt>
                <c:pt idx="97">
                  <c:v>9.3029850169999992</c:v>
                </c:pt>
                <c:pt idx="98">
                  <c:v>9.3011439360000008</c:v>
                </c:pt>
                <c:pt idx="99">
                  <c:v>9.2986891600000003</c:v>
                </c:pt>
                <c:pt idx="100">
                  <c:v>9.2968480790000001</c:v>
                </c:pt>
                <c:pt idx="101">
                  <c:v>9.2950069969999998</c:v>
                </c:pt>
                <c:pt idx="102">
                  <c:v>9.2931659159999995</c:v>
                </c:pt>
                <c:pt idx="103">
                  <c:v>9.2913248339999992</c:v>
                </c:pt>
                <c:pt idx="104">
                  <c:v>9.2888700590000006</c:v>
                </c:pt>
                <c:pt idx="105">
                  <c:v>9.2858015900000002</c:v>
                </c:pt>
                <c:pt idx="106">
                  <c:v>9.2833468139999997</c:v>
                </c:pt>
                <c:pt idx="107">
                  <c:v>9.2802783449999993</c:v>
                </c:pt>
                <c:pt idx="108">
                  <c:v>9.2765961820000005</c:v>
                </c:pt>
                <c:pt idx="109">
                  <c:v>9.2704592439999995</c:v>
                </c:pt>
                <c:pt idx="110">
                  <c:v>9.2637086110000002</c:v>
                </c:pt>
                <c:pt idx="111">
                  <c:v>9.2551168970000006</c:v>
                </c:pt>
                <c:pt idx="112">
                  <c:v>9.2440704080000007</c:v>
                </c:pt>
                <c:pt idx="113">
                  <c:v>9.2311828370000004</c:v>
                </c:pt>
                <c:pt idx="114">
                  <c:v>9.2152267969999997</c:v>
                </c:pt>
                <c:pt idx="115">
                  <c:v>9.1992707570000007</c:v>
                </c:pt>
                <c:pt idx="116">
                  <c:v>9.1790188599999993</c:v>
                </c:pt>
                <c:pt idx="117">
                  <c:v>9.1556984939999992</c:v>
                </c:pt>
                <c:pt idx="118">
                  <c:v>9.1305370470000007</c:v>
                </c:pt>
                <c:pt idx="119">
                  <c:v>9.1023071299999998</c:v>
                </c:pt>
                <c:pt idx="120">
                  <c:v>9.0716224370000003</c:v>
                </c:pt>
                <c:pt idx="121">
                  <c:v>9.0378692760000003</c:v>
                </c:pt>
                <c:pt idx="122">
                  <c:v>9.0004339509999998</c:v>
                </c:pt>
                <c:pt idx="123">
                  <c:v>8.9599301570000005</c:v>
                </c:pt>
                <c:pt idx="124">
                  <c:v>8.9157442000000007</c:v>
                </c:pt>
                <c:pt idx="125">
                  <c:v>8.8678760800000003</c:v>
                </c:pt>
                <c:pt idx="126">
                  <c:v>8.8157121029999992</c:v>
                </c:pt>
                <c:pt idx="127">
                  <c:v>8.7598659629999993</c:v>
                </c:pt>
                <c:pt idx="128">
                  <c:v>8.6997239660000005</c:v>
                </c:pt>
                <c:pt idx="129">
                  <c:v>8.6346724189999993</c:v>
                </c:pt>
                <c:pt idx="130">
                  <c:v>8.5585743819999998</c:v>
                </c:pt>
                <c:pt idx="131">
                  <c:v>8.4757257119999991</c:v>
                </c:pt>
                <c:pt idx="132">
                  <c:v>8.3879674919999996</c:v>
                </c:pt>
                <c:pt idx="133">
                  <c:v>8.2946860279999992</c:v>
                </c:pt>
                <c:pt idx="134">
                  <c:v>8.1958813189999997</c:v>
                </c:pt>
                <c:pt idx="135">
                  <c:v>8.0921670579999994</c:v>
                </c:pt>
                <c:pt idx="136">
                  <c:v>7.971269371</c:v>
                </c:pt>
                <c:pt idx="137">
                  <c:v>7.8442347449999996</c:v>
                </c:pt>
                <c:pt idx="138">
                  <c:v>7.7116768740000001</c:v>
                </c:pt>
                <c:pt idx="139">
                  <c:v>7.5742094519999998</c:v>
                </c:pt>
                <c:pt idx="140">
                  <c:v>7.4312187859999996</c:v>
                </c:pt>
                <c:pt idx="141">
                  <c:v>7.2704309980000001</c:v>
                </c:pt>
                <c:pt idx="142">
                  <c:v>7.10473366</c:v>
                </c:pt>
                <c:pt idx="143">
                  <c:v>6.9212391999999996</c:v>
                </c:pt>
                <c:pt idx="144">
                  <c:v>6.7334488830000003</c:v>
                </c:pt>
                <c:pt idx="145">
                  <c:v>6.5425900959999996</c:v>
                </c:pt>
                <c:pt idx="146">
                  <c:v>6.335161576</c:v>
                </c:pt>
                <c:pt idx="147">
                  <c:v>6.1105496290000003</c:v>
                </c:pt>
                <c:pt idx="148">
                  <c:v>5.8859376809999997</c:v>
                </c:pt>
                <c:pt idx="149">
                  <c:v>5.6472107740000004</c:v>
                </c:pt>
                <c:pt idx="150">
                  <c:v>5.395596297</c:v>
                </c:pt>
                <c:pt idx="151">
                  <c:v>5.1329353309999997</c:v>
                </c:pt>
                <c:pt idx="152">
                  <c:v>4.8622963449999999</c:v>
                </c:pt>
                <c:pt idx="153">
                  <c:v>4.5849067259999998</c:v>
                </c:pt>
                <c:pt idx="154">
                  <c:v>4.3032212510000001</c:v>
                </c:pt>
                <c:pt idx="155">
                  <c:v>4.0086482050000001</c:v>
                </c:pt>
                <c:pt idx="156">
                  <c:v>3.7042560569999998</c:v>
                </c:pt>
                <c:pt idx="157">
                  <c:v>3.3857489510000001</c:v>
                </c:pt>
                <c:pt idx="158">
                  <c:v>3.059877518</c:v>
                </c:pt>
                <c:pt idx="159">
                  <c:v>2.7248006779999998</c:v>
                </c:pt>
                <c:pt idx="160">
                  <c:v>2.383586899</c:v>
                </c:pt>
                <c:pt idx="161">
                  <c:v>2.0368498759999998</c:v>
                </c:pt>
                <c:pt idx="162">
                  <c:v>1.684589608</c:v>
                </c:pt>
                <c:pt idx="163">
                  <c:v>1.329260871</c:v>
                </c:pt>
                <c:pt idx="164">
                  <c:v>0.98252384800000003</c:v>
                </c:pt>
                <c:pt idx="165">
                  <c:v>0.64990178300000001</c:v>
                </c:pt>
                <c:pt idx="166">
                  <c:v>0.41485704000000001</c:v>
                </c:pt>
                <c:pt idx="167">
                  <c:v>0.36821630799999999</c:v>
                </c:pt>
                <c:pt idx="168">
                  <c:v>0.366375226</c:v>
                </c:pt>
                <c:pt idx="169">
                  <c:v>0.365761532</c:v>
                </c:pt>
                <c:pt idx="170">
                  <c:v>0.36453414499999998</c:v>
                </c:pt>
                <c:pt idx="171">
                  <c:v>0.36453414499999998</c:v>
                </c:pt>
                <c:pt idx="172">
                  <c:v>0.36392045099999998</c:v>
                </c:pt>
                <c:pt idx="173">
                  <c:v>0.36330675699999998</c:v>
                </c:pt>
                <c:pt idx="174">
                  <c:v>0.36269306299999998</c:v>
                </c:pt>
                <c:pt idx="175">
                  <c:v>0.36207936899999998</c:v>
                </c:pt>
                <c:pt idx="176">
                  <c:v>0.36207936899999998</c:v>
                </c:pt>
                <c:pt idx="177">
                  <c:v>0.36146567600000001</c:v>
                </c:pt>
                <c:pt idx="178">
                  <c:v>0.36085198200000002</c:v>
                </c:pt>
                <c:pt idx="179">
                  <c:v>0.36023828800000002</c:v>
                </c:pt>
                <c:pt idx="180">
                  <c:v>0.36023828800000002</c:v>
                </c:pt>
                <c:pt idx="181">
                  <c:v>0.35962459400000002</c:v>
                </c:pt>
                <c:pt idx="182">
                  <c:v>0.35839720600000002</c:v>
                </c:pt>
                <c:pt idx="183">
                  <c:v>0.35839720600000002</c:v>
                </c:pt>
                <c:pt idx="184">
                  <c:v>0.35839720600000002</c:v>
                </c:pt>
                <c:pt idx="185">
                  <c:v>0.35778351200000003</c:v>
                </c:pt>
                <c:pt idx="186">
                  <c:v>0.35778351200000003</c:v>
                </c:pt>
                <c:pt idx="187">
                  <c:v>0.357169819</c:v>
                </c:pt>
                <c:pt idx="188">
                  <c:v>0.356556125</c:v>
                </c:pt>
                <c:pt idx="189">
                  <c:v>0.357169819</c:v>
                </c:pt>
                <c:pt idx="190">
                  <c:v>0.356556125</c:v>
                </c:pt>
                <c:pt idx="191">
                  <c:v>0.356556125</c:v>
                </c:pt>
                <c:pt idx="192">
                  <c:v>0.356556125</c:v>
                </c:pt>
                <c:pt idx="193">
                  <c:v>0.355942431</c:v>
                </c:pt>
                <c:pt idx="194">
                  <c:v>0.35532873700000001</c:v>
                </c:pt>
                <c:pt idx="195">
                  <c:v>0.35532873700000001</c:v>
                </c:pt>
                <c:pt idx="196">
                  <c:v>0.35532873700000001</c:v>
                </c:pt>
                <c:pt idx="197">
                  <c:v>0.35410134900000001</c:v>
                </c:pt>
                <c:pt idx="198">
                  <c:v>0.35471504300000001</c:v>
                </c:pt>
                <c:pt idx="199">
                  <c:v>0.35471504300000001</c:v>
                </c:pt>
                <c:pt idx="200">
                  <c:v>0.35410134900000001</c:v>
                </c:pt>
                <c:pt idx="201">
                  <c:v>0.35410134900000001</c:v>
                </c:pt>
                <c:pt idx="202">
                  <c:v>0.35410134900000001</c:v>
                </c:pt>
                <c:pt idx="203">
                  <c:v>0.35348765599999998</c:v>
                </c:pt>
                <c:pt idx="204">
                  <c:v>0.35348765599999998</c:v>
                </c:pt>
                <c:pt idx="205">
                  <c:v>0.35287396199999999</c:v>
                </c:pt>
                <c:pt idx="206">
                  <c:v>0.35287396199999999</c:v>
                </c:pt>
                <c:pt idx="207">
                  <c:v>0.35287396199999999</c:v>
                </c:pt>
                <c:pt idx="208">
                  <c:v>0.35287396199999999</c:v>
                </c:pt>
                <c:pt idx="209">
                  <c:v>0.35287396199999999</c:v>
                </c:pt>
                <c:pt idx="210">
                  <c:v>0.35287396199999999</c:v>
                </c:pt>
                <c:pt idx="211">
                  <c:v>0.35226026799999999</c:v>
                </c:pt>
                <c:pt idx="212">
                  <c:v>0.35226026799999999</c:v>
                </c:pt>
                <c:pt idx="213">
                  <c:v>0.35164657399999999</c:v>
                </c:pt>
                <c:pt idx="214">
                  <c:v>0.35164657399999999</c:v>
                </c:pt>
                <c:pt idx="215">
                  <c:v>0.35226026799999999</c:v>
                </c:pt>
                <c:pt idx="216">
                  <c:v>0.35103287999999999</c:v>
                </c:pt>
                <c:pt idx="217">
                  <c:v>0.35103287999999999</c:v>
                </c:pt>
                <c:pt idx="218">
                  <c:v>0.35103287999999999</c:v>
                </c:pt>
                <c:pt idx="219">
                  <c:v>0.35103287999999999</c:v>
                </c:pt>
                <c:pt idx="220">
                  <c:v>0.35103287999999999</c:v>
                </c:pt>
                <c:pt idx="221">
                  <c:v>0.35041918599999999</c:v>
                </c:pt>
                <c:pt idx="222">
                  <c:v>0.35103287999999999</c:v>
                </c:pt>
                <c:pt idx="223">
                  <c:v>0.349805492</c:v>
                </c:pt>
                <c:pt idx="224">
                  <c:v>0.35103287999999999</c:v>
                </c:pt>
                <c:pt idx="225">
                  <c:v>0.349805492</c:v>
                </c:pt>
                <c:pt idx="226">
                  <c:v>0.349805492</c:v>
                </c:pt>
                <c:pt idx="227">
                  <c:v>0.349805492</c:v>
                </c:pt>
                <c:pt idx="228">
                  <c:v>0.349805492</c:v>
                </c:pt>
                <c:pt idx="229">
                  <c:v>0.349805492</c:v>
                </c:pt>
                <c:pt idx="230">
                  <c:v>0.34919179900000002</c:v>
                </c:pt>
              </c:numCache>
            </c:numRef>
          </c:yVal>
          <c:smooth val="1"/>
          <c:extLst>
            <c:ext xmlns:c16="http://schemas.microsoft.com/office/drawing/2014/chart" uri="{C3380CC4-5D6E-409C-BE32-E72D297353CC}">
              <c16:uniqueId val="{00000030-9CBD-4194-A592-D60D92C5EA66}"/>
            </c:ext>
          </c:extLst>
        </c:ser>
        <c:ser>
          <c:idx val="49"/>
          <c:order val="49"/>
          <c:tx>
            <c:strRef>
              <c:f>'Curves (Outdoor)'!$CU$4:$CV$4</c:f>
              <c:strCache>
                <c:ptCount val="1"/>
                <c:pt idx="0">
                  <c:v>5,2</c:v>
                </c:pt>
              </c:strCache>
            </c:strRef>
          </c:tx>
          <c:marker>
            <c:symbol val="none"/>
          </c:marker>
          <c:xVal>
            <c:numRef>
              <c:f>'Curves (Outdoor)'!$CV$24:$CV$260</c:f>
              <c:numCache>
                <c:formatCode>General</c:formatCode>
                <c:ptCount val="237"/>
                <c:pt idx="1">
                  <c:v>3.7544380000000001E-3</c:v>
                </c:pt>
                <c:pt idx="2">
                  <c:v>0.13515976399999999</c:v>
                </c:pt>
                <c:pt idx="3">
                  <c:v>0.26656509099999998</c:v>
                </c:pt>
                <c:pt idx="4">
                  <c:v>0.39609319900000001</c:v>
                </c:pt>
                <c:pt idx="5">
                  <c:v>0.52749852500000005</c:v>
                </c:pt>
                <c:pt idx="6">
                  <c:v>0.65702663299999997</c:v>
                </c:pt>
                <c:pt idx="7">
                  <c:v>0.78843195899999996</c:v>
                </c:pt>
                <c:pt idx="8">
                  <c:v>0.91983728600000003</c:v>
                </c:pt>
                <c:pt idx="9">
                  <c:v>1.051242612</c:v>
                </c:pt>
                <c:pt idx="10">
                  <c:v>1.182647939</c:v>
                </c:pt>
                <c:pt idx="11">
                  <c:v>1.3140532650000001</c:v>
                </c:pt>
                <c:pt idx="12">
                  <c:v>1.445458592</c:v>
                </c:pt>
                <c:pt idx="13">
                  <c:v>1.5768639179999999</c:v>
                </c:pt>
                <c:pt idx="14">
                  <c:v>1.7082692450000001</c:v>
                </c:pt>
                <c:pt idx="15">
                  <c:v>1.837797353</c:v>
                </c:pt>
                <c:pt idx="16">
                  <c:v>1.9692026789999999</c:v>
                </c:pt>
                <c:pt idx="17">
                  <c:v>2.1006080059999999</c:v>
                </c:pt>
                <c:pt idx="18">
                  <c:v>2.2320133320000002</c:v>
                </c:pt>
                <c:pt idx="19">
                  <c:v>2.3634186590000001</c:v>
                </c:pt>
                <c:pt idx="20">
                  <c:v>2.494823985</c:v>
                </c:pt>
                <c:pt idx="21">
                  <c:v>2.6243520930000002</c:v>
                </c:pt>
                <c:pt idx="22">
                  <c:v>2.755757419</c:v>
                </c:pt>
                <c:pt idx="23">
                  <c:v>2.887162746</c:v>
                </c:pt>
                <c:pt idx="24">
                  <c:v>3.0185680719999999</c:v>
                </c:pt>
                <c:pt idx="25">
                  <c:v>3.1499733989999998</c:v>
                </c:pt>
                <c:pt idx="26">
                  <c:v>3.2813787259999998</c:v>
                </c:pt>
                <c:pt idx="27">
                  <c:v>3.4127840520000001</c:v>
                </c:pt>
                <c:pt idx="28">
                  <c:v>3.5441893790000001</c:v>
                </c:pt>
                <c:pt idx="29">
                  <c:v>3.675594705</c:v>
                </c:pt>
                <c:pt idx="30">
                  <c:v>3.8070000319999999</c:v>
                </c:pt>
                <c:pt idx="31">
                  <c:v>3.9402825770000001</c:v>
                </c:pt>
                <c:pt idx="32">
                  <c:v>4.071687904</c:v>
                </c:pt>
                <c:pt idx="33">
                  <c:v>4.2030932300000003</c:v>
                </c:pt>
                <c:pt idx="34">
                  <c:v>4.3344985569999999</c:v>
                </c:pt>
                <c:pt idx="35">
                  <c:v>4.4659038830000002</c:v>
                </c:pt>
                <c:pt idx="36">
                  <c:v>4.5973092099999997</c:v>
                </c:pt>
                <c:pt idx="37">
                  <c:v>4.728714536</c:v>
                </c:pt>
                <c:pt idx="38">
                  <c:v>4.8601198630000004</c:v>
                </c:pt>
                <c:pt idx="39">
                  <c:v>4.9915251889999999</c:v>
                </c:pt>
                <c:pt idx="40">
                  <c:v>5.1229305160000003</c:v>
                </c:pt>
                <c:pt idx="41">
                  <c:v>5.252458624</c:v>
                </c:pt>
                <c:pt idx="42">
                  <c:v>5.3838639500000003</c:v>
                </c:pt>
                <c:pt idx="43">
                  <c:v>5.5152692769999998</c:v>
                </c:pt>
                <c:pt idx="44">
                  <c:v>5.6447973840000003</c:v>
                </c:pt>
                <c:pt idx="45">
                  <c:v>5.7762027109999998</c:v>
                </c:pt>
                <c:pt idx="46">
                  <c:v>5.9076080370000001</c:v>
                </c:pt>
                <c:pt idx="47">
                  <c:v>6.0390133639999997</c:v>
                </c:pt>
                <c:pt idx="48">
                  <c:v>6.17041869</c:v>
                </c:pt>
                <c:pt idx="49">
                  <c:v>6.3018240170000004</c:v>
                </c:pt>
                <c:pt idx="50">
                  <c:v>6.4332293429999998</c:v>
                </c:pt>
                <c:pt idx="51">
                  <c:v>6.5627574510000004</c:v>
                </c:pt>
                <c:pt idx="52">
                  <c:v>6.6941627779999999</c:v>
                </c:pt>
                <c:pt idx="53">
                  <c:v>6.8255681040000002</c:v>
                </c:pt>
                <c:pt idx="54">
                  <c:v>6.9569734309999998</c:v>
                </c:pt>
                <c:pt idx="55">
                  <c:v>7.0883787570000001</c:v>
                </c:pt>
                <c:pt idx="56">
                  <c:v>7.2197840839999996</c:v>
                </c:pt>
                <c:pt idx="57">
                  <c:v>7.3493121910000001</c:v>
                </c:pt>
                <c:pt idx="58">
                  <c:v>7.4807175179999996</c:v>
                </c:pt>
                <c:pt idx="59">
                  <c:v>7.6140000629999998</c:v>
                </c:pt>
                <c:pt idx="60">
                  <c:v>7.7435281710000003</c:v>
                </c:pt>
                <c:pt idx="61">
                  <c:v>7.8768107159999996</c:v>
                </c:pt>
                <c:pt idx="62">
                  <c:v>8.0063388240000002</c:v>
                </c:pt>
                <c:pt idx="63">
                  <c:v>8.1377441509999997</c:v>
                </c:pt>
                <c:pt idx="64">
                  <c:v>8.2691494769999991</c:v>
                </c:pt>
                <c:pt idx="65">
                  <c:v>8.4005548040000004</c:v>
                </c:pt>
                <c:pt idx="66">
                  <c:v>8.5319601299999999</c:v>
                </c:pt>
                <c:pt idx="67">
                  <c:v>8.6633654569999994</c:v>
                </c:pt>
                <c:pt idx="68">
                  <c:v>8.7947707830000006</c:v>
                </c:pt>
                <c:pt idx="69">
                  <c:v>8.9242988909999994</c:v>
                </c:pt>
                <c:pt idx="70">
                  <c:v>9.0557042170000006</c:v>
                </c:pt>
                <c:pt idx="71">
                  <c:v>9.1871095440000001</c:v>
                </c:pt>
                <c:pt idx="72">
                  <c:v>9.3166376520000007</c:v>
                </c:pt>
                <c:pt idx="73">
                  <c:v>9.4480429780000001</c:v>
                </c:pt>
                <c:pt idx="74">
                  <c:v>9.5794483049999997</c:v>
                </c:pt>
                <c:pt idx="75">
                  <c:v>9.7089764120000002</c:v>
                </c:pt>
                <c:pt idx="76">
                  <c:v>9.8403817389999997</c:v>
                </c:pt>
                <c:pt idx="77">
                  <c:v>9.9717870649999991</c:v>
                </c:pt>
                <c:pt idx="78">
                  <c:v>10.10319239</c:v>
                </c:pt>
                <c:pt idx="79">
                  <c:v>10.23459772</c:v>
                </c:pt>
                <c:pt idx="80">
                  <c:v>10.364125830000001</c:v>
                </c:pt>
                <c:pt idx="81">
                  <c:v>10.49553115</c:v>
                </c:pt>
                <c:pt idx="82">
                  <c:v>10.626936479999999</c:v>
                </c:pt>
                <c:pt idx="83">
                  <c:v>10.758341809999999</c:v>
                </c:pt>
                <c:pt idx="84">
                  <c:v>10.887869909999999</c:v>
                </c:pt>
                <c:pt idx="85">
                  <c:v>11.019275240000001</c:v>
                </c:pt>
                <c:pt idx="86">
                  <c:v>11.15068057</c:v>
                </c:pt>
                <c:pt idx="87">
                  <c:v>11.28020867</c:v>
                </c:pt>
                <c:pt idx="88">
                  <c:v>11.411614</c:v>
                </c:pt>
                <c:pt idx="89">
                  <c:v>11.54301933</c:v>
                </c:pt>
                <c:pt idx="90">
                  <c:v>11.67254743</c:v>
                </c:pt>
                <c:pt idx="91">
                  <c:v>11.80395276</c:v>
                </c:pt>
                <c:pt idx="92">
                  <c:v>11.935358089999999</c:v>
                </c:pt>
                <c:pt idx="93">
                  <c:v>12.0648862</c:v>
                </c:pt>
                <c:pt idx="94">
                  <c:v>12.196291520000001</c:v>
                </c:pt>
                <c:pt idx="95">
                  <c:v>12.32581963</c:v>
                </c:pt>
                <c:pt idx="96">
                  <c:v>12.45722496</c:v>
                </c:pt>
                <c:pt idx="97">
                  <c:v>12.586753059999999</c:v>
                </c:pt>
                <c:pt idx="98">
                  <c:v>12.71628117</c:v>
                </c:pt>
                <c:pt idx="99">
                  <c:v>12.8476865</c:v>
                </c:pt>
                <c:pt idx="100">
                  <c:v>12.977214610000001</c:v>
                </c:pt>
                <c:pt idx="101">
                  <c:v>13.10861993</c:v>
                </c:pt>
                <c:pt idx="102">
                  <c:v>13.23814804</c:v>
                </c:pt>
                <c:pt idx="103">
                  <c:v>13.36955337</c:v>
                </c:pt>
                <c:pt idx="104">
                  <c:v>13.49908147</c:v>
                </c:pt>
                <c:pt idx="105">
                  <c:v>13.628609579999999</c:v>
                </c:pt>
                <c:pt idx="106">
                  <c:v>13.75813769</c:v>
                </c:pt>
                <c:pt idx="107">
                  <c:v>13.887665800000001</c:v>
                </c:pt>
                <c:pt idx="108">
                  <c:v>14.01907112</c:v>
                </c:pt>
                <c:pt idx="109">
                  <c:v>14.16361698</c:v>
                </c:pt>
                <c:pt idx="110">
                  <c:v>14.293145089999999</c:v>
                </c:pt>
                <c:pt idx="111">
                  <c:v>14.4226732</c:v>
                </c:pt>
                <c:pt idx="112">
                  <c:v>14.567219059999999</c:v>
                </c:pt>
                <c:pt idx="113">
                  <c:v>14.71176492</c:v>
                </c:pt>
                <c:pt idx="114">
                  <c:v>14.85443356</c:v>
                </c:pt>
                <c:pt idx="115">
                  <c:v>14.99897941</c:v>
                </c:pt>
                <c:pt idx="116">
                  <c:v>15.139770840000001</c:v>
                </c:pt>
                <c:pt idx="117">
                  <c:v>15.282439480000001</c:v>
                </c:pt>
                <c:pt idx="118">
                  <c:v>15.4232309</c:v>
                </c:pt>
                <c:pt idx="119">
                  <c:v>15.5621451</c:v>
                </c:pt>
                <c:pt idx="120">
                  <c:v>15.701059300000001</c:v>
                </c:pt>
                <c:pt idx="121">
                  <c:v>15.839973499999999</c:v>
                </c:pt>
                <c:pt idx="122">
                  <c:v>15.97888771</c:v>
                </c:pt>
                <c:pt idx="123">
                  <c:v>16.114047469999999</c:v>
                </c:pt>
                <c:pt idx="124">
                  <c:v>16.24920724</c:v>
                </c:pt>
                <c:pt idx="125">
                  <c:v>16.384367000000001</c:v>
                </c:pt>
                <c:pt idx="126">
                  <c:v>16.517649550000002</c:v>
                </c:pt>
                <c:pt idx="127">
                  <c:v>16.649054870000001</c:v>
                </c:pt>
                <c:pt idx="128">
                  <c:v>16.778582979999999</c:v>
                </c:pt>
                <c:pt idx="129">
                  <c:v>16.92125162</c:v>
                </c:pt>
                <c:pt idx="130">
                  <c:v>17.062043039999999</c:v>
                </c:pt>
                <c:pt idx="131">
                  <c:v>17.202834459999998</c:v>
                </c:pt>
                <c:pt idx="132">
                  <c:v>17.33799423</c:v>
                </c:pt>
                <c:pt idx="133">
                  <c:v>17.47315399</c:v>
                </c:pt>
                <c:pt idx="134">
                  <c:v>17.60455932</c:v>
                </c:pt>
                <c:pt idx="135">
                  <c:v>17.734087429999999</c:v>
                </c:pt>
                <c:pt idx="136">
                  <c:v>17.873001630000001</c:v>
                </c:pt>
                <c:pt idx="137">
                  <c:v>18.010038609999999</c:v>
                </c:pt>
                <c:pt idx="138">
                  <c:v>18.143321159999999</c:v>
                </c:pt>
                <c:pt idx="139">
                  <c:v>18.272849260000001</c:v>
                </c:pt>
                <c:pt idx="140">
                  <c:v>18.41176347</c:v>
                </c:pt>
                <c:pt idx="141">
                  <c:v>18.54504601</c:v>
                </c:pt>
                <c:pt idx="142">
                  <c:v>18.674574119999999</c:v>
                </c:pt>
                <c:pt idx="143">
                  <c:v>18.8116111</c:v>
                </c:pt>
                <c:pt idx="144">
                  <c:v>18.94301643</c:v>
                </c:pt>
                <c:pt idx="145">
                  <c:v>19.078176190000001</c:v>
                </c:pt>
                <c:pt idx="146">
                  <c:v>19.20958152</c:v>
                </c:pt>
                <c:pt idx="147">
                  <c:v>19.344741290000002</c:v>
                </c:pt>
                <c:pt idx="148">
                  <c:v>19.479901049999999</c:v>
                </c:pt>
                <c:pt idx="149">
                  <c:v>19.611306379999998</c:v>
                </c:pt>
                <c:pt idx="150">
                  <c:v>19.74083448</c:v>
                </c:pt>
                <c:pt idx="151">
                  <c:v>19.870362589999999</c:v>
                </c:pt>
                <c:pt idx="152">
                  <c:v>20.001767919999999</c:v>
                </c:pt>
                <c:pt idx="153">
                  <c:v>20.135050459999999</c:v>
                </c:pt>
                <c:pt idx="154">
                  <c:v>20.264578570000001</c:v>
                </c:pt>
                <c:pt idx="155">
                  <c:v>20.395983900000001</c:v>
                </c:pt>
                <c:pt idx="156">
                  <c:v>20.52551201</c:v>
                </c:pt>
                <c:pt idx="157">
                  <c:v>20.655040110000002</c:v>
                </c:pt>
                <c:pt idx="158">
                  <c:v>20.786445440000001</c:v>
                </c:pt>
                <c:pt idx="159">
                  <c:v>20.91597355</c:v>
                </c:pt>
                <c:pt idx="160">
                  <c:v>21.045501649999999</c:v>
                </c:pt>
                <c:pt idx="161">
                  <c:v>21.175029760000001</c:v>
                </c:pt>
                <c:pt idx="162">
                  <c:v>21.30455787</c:v>
                </c:pt>
                <c:pt idx="163">
                  <c:v>21.434085979999999</c:v>
                </c:pt>
                <c:pt idx="164">
                  <c:v>21.563614080000001</c:v>
                </c:pt>
                <c:pt idx="165">
                  <c:v>21.69314219</c:v>
                </c:pt>
                <c:pt idx="166">
                  <c:v>21.822670299999999</c:v>
                </c:pt>
                <c:pt idx="167">
                  <c:v>21.952198410000001</c:v>
                </c:pt>
                <c:pt idx="168">
                  <c:v>22.08172652</c:v>
                </c:pt>
                <c:pt idx="169">
                  <c:v>22.211254619999998</c:v>
                </c:pt>
                <c:pt idx="170">
                  <c:v>22.340782730000001</c:v>
                </c:pt>
                <c:pt idx="171">
                  <c:v>22.47031084</c:v>
                </c:pt>
                <c:pt idx="172">
                  <c:v>22.599838949999999</c:v>
                </c:pt>
                <c:pt idx="173">
                  <c:v>22.72936705</c:v>
                </c:pt>
                <c:pt idx="174">
                  <c:v>22.858895159999999</c:v>
                </c:pt>
                <c:pt idx="175">
                  <c:v>22.988423269999998</c:v>
                </c:pt>
                <c:pt idx="176">
                  <c:v>23.117951380000001</c:v>
                </c:pt>
                <c:pt idx="177">
                  <c:v>23.247479479999999</c:v>
                </c:pt>
                <c:pt idx="178">
                  <c:v>23.377007590000002</c:v>
                </c:pt>
                <c:pt idx="179">
                  <c:v>23.506535700000001</c:v>
                </c:pt>
                <c:pt idx="180">
                  <c:v>23.63606381</c:v>
                </c:pt>
                <c:pt idx="181">
                  <c:v>23.765591910000001</c:v>
                </c:pt>
                <c:pt idx="182">
                  <c:v>23.89512002</c:v>
                </c:pt>
                <c:pt idx="183">
                  <c:v>24.024648129999999</c:v>
                </c:pt>
                <c:pt idx="184">
                  <c:v>24.154176240000002</c:v>
                </c:pt>
                <c:pt idx="185">
                  <c:v>24.28370434</c:v>
                </c:pt>
                <c:pt idx="186">
                  <c:v>24.413232449999999</c:v>
                </c:pt>
                <c:pt idx="187">
                  <c:v>24.542760560000001</c:v>
                </c:pt>
                <c:pt idx="188">
                  <c:v>24.67228867</c:v>
                </c:pt>
                <c:pt idx="189">
                  <c:v>24.801816769999999</c:v>
                </c:pt>
                <c:pt idx="190">
                  <c:v>24.931344880000001</c:v>
                </c:pt>
                <c:pt idx="191">
                  <c:v>25.06087299</c:v>
                </c:pt>
                <c:pt idx="192">
                  <c:v>25.190401099999999</c:v>
                </c:pt>
                <c:pt idx="193">
                  <c:v>25.319929200000001</c:v>
                </c:pt>
                <c:pt idx="194">
                  <c:v>25.44945731</c:v>
                </c:pt>
                <c:pt idx="195">
                  <c:v>25.578985419999999</c:v>
                </c:pt>
                <c:pt idx="196">
                  <c:v>25.708513530000001</c:v>
                </c:pt>
                <c:pt idx="197">
                  <c:v>25.83804164</c:v>
                </c:pt>
                <c:pt idx="198">
                  <c:v>25.967569739999998</c:v>
                </c:pt>
                <c:pt idx="199">
                  <c:v>26.097097850000001</c:v>
                </c:pt>
                <c:pt idx="200">
                  <c:v>26.22662596</c:v>
                </c:pt>
                <c:pt idx="201">
                  <c:v>26.356154069999999</c:v>
                </c:pt>
                <c:pt idx="202">
                  <c:v>26.48568217</c:v>
                </c:pt>
                <c:pt idx="203">
                  <c:v>26.615210279999999</c:v>
                </c:pt>
                <c:pt idx="204">
                  <c:v>26.744738389999998</c:v>
                </c:pt>
                <c:pt idx="205">
                  <c:v>26.874266500000001</c:v>
                </c:pt>
                <c:pt idx="206">
                  <c:v>27.003794599999999</c:v>
                </c:pt>
                <c:pt idx="207">
                  <c:v>27.133322710000002</c:v>
                </c:pt>
                <c:pt idx="208">
                  <c:v>27.262850820000001</c:v>
                </c:pt>
                <c:pt idx="209">
                  <c:v>27.39237893</c:v>
                </c:pt>
                <c:pt idx="210">
                  <c:v>27.521907030000001</c:v>
                </c:pt>
                <c:pt idx="211">
                  <c:v>27.65143514</c:v>
                </c:pt>
                <c:pt idx="212">
                  <c:v>27.780963249999999</c:v>
                </c:pt>
                <c:pt idx="213">
                  <c:v>27.910491360000002</c:v>
                </c:pt>
                <c:pt idx="214">
                  <c:v>28.04001946</c:v>
                </c:pt>
                <c:pt idx="215">
                  <c:v>28.169547569999999</c:v>
                </c:pt>
                <c:pt idx="216">
                  <c:v>28.299075680000001</c:v>
                </c:pt>
                <c:pt idx="217">
                  <c:v>28.42860379</c:v>
                </c:pt>
                <c:pt idx="218">
                  <c:v>28.558131889999999</c:v>
                </c:pt>
                <c:pt idx="219">
                  <c:v>28.687660000000001</c:v>
                </c:pt>
                <c:pt idx="220">
                  <c:v>28.81718811</c:v>
                </c:pt>
                <c:pt idx="221">
                  <c:v>28.946716219999999</c:v>
                </c:pt>
                <c:pt idx="222">
                  <c:v>29.076244320000001</c:v>
                </c:pt>
                <c:pt idx="223">
                  <c:v>29.20577243</c:v>
                </c:pt>
                <c:pt idx="224">
                  <c:v>29.335300539999999</c:v>
                </c:pt>
                <c:pt idx="225">
                  <c:v>29.464828650000001</c:v>
                </c:pt>
                <c:pt idx="226">
                  <c:v>29.59435676</c:v>
                </c:pt>
                <c:pt idx="227">
                  <c:v>29.723884859999998</c:v>
                </c:pt>
                <c:pt idx="228">
                  <c:v>29.853412970000001</c:v>
                </c:pt>
                <c:pt idx="229">
                  <c:v>29.98294108</c:v>
                </c:pt>
                <c:pt idx="230">
                  <c:v>30.112469189999999</c:v>
                </c:pt>
              </c:numCache>
            </c:numRef>
          </c:xVal>
          <c:yVal>
            <c:numRef>
              <c:f>'Curves (Outdoor)'!$CU$24:$CU$260</c:f>
              <c:numCache>
                <c:formatCode>General</c:formatCode>
                <c:ptCount val="237"/>
                <c:pt idx="1">
                  <c:v>9.4103814410000002</c:v>
                </c:pt>
                <c:pt idx="2">
                  <c:v>9.4097677470000001</c:v>
                </c:pt>
                <c:pt idx="3">
                  <c:v>9.4097677470000001</c:v>
                </c:pt>
                <c:pt idx="4">
                  <c:v>9.409154053</c:v>
                </c:pt>
                <c:pt idx="5">
                  <c:v>9.4085403589999999</c:v>
                </c:pt>
                <c:pt idx="6">
                  <c:v>9.4079266649999997</c:v>
                </c:pt>
                <c:pt idx="7">
                  <c:v>9.4073129709999996</c:v>
                </c:pt>
                <c:pt idx="8">
                  <c:v>9.4073129709999996</c:v>
                </c:pt>
                <c:pt idx="9">
                  <c:v>9.4066992769999995</c:v>
                </c:pt>
                <c:pt idx="10">
                  <c:v>9.4060855839999995</c:v>
                </c:pt>
                <c:pt idx="11">
                  <c:v>9.4060855839999995</c:v>
                </c:pt>
                <c:pt idx="12">
                  <c:v>9.4054718899999994</c:v>
                </c:pt>
                <c:pt idx="13">
                  <c:v>9.4054718899999994</c:v>
                </c:pt>
                <c:pt idx="14">
                  <c:v>9.4048581959999993</c:v>
                </c:pt>
                <c:pt idx="15">
                  <c:v>9.4042445019999992</c:v>
                </c:pt>
                <c:pt idx="16">
                  <c:v>9.4036308080000008</c:v>
                </c:pt>
                <c:pt idx="17">
                  <c:v>9.4036308080000008</c:v>
                </c:pt>
                <c:pt idx="18">
                  <c:v>9.4030171140000007</c:v>
                </c:pt>
                <c:pt idx="19">
                  <c:v>9.4024034210000007</c:v>
                </c:pt>
                <c:pt idx="20">
                  <c:v>9.4024034210000007</c:v>
                </c:pt>
                <c:pt idx="21">
                  <c:v>9.4017897270000006</c:v>
                </c:pt>
                <c:pt idx="22">
                  <c:v>9.4011760330000005</c:v>
                </c:pt>
                <c:pt idx="23">
                  <c:v>9.4005623390000004</c:v>
                </c:pt>
                <c:pt idx="24">
                  <c:v>9.3999486450000003</c:v>
                </c:pt>
                <c:pt idx="25">
                  <c:v>9.3993349510000002</c:v>
                </c:pt>
                <c:pt idx="26">
                  <c:v>9.3987212570000001</c:v>
                </c:pt>
                <c:pt idx="27">
                  <c:v>9.398107564</c:v>
                </c:pt>
                <c:pt idx="28">
                  <c:v>9.3968801759999998</c:v>
                </c:pt>
                <c:pt idx="29">
                  <c:v>9.3962664819999997</c:v>
                </c:pt>
                <c:pt idx="30">
                  <c:v>9.3956527879999996</c:v>
                </c:pt>
                <c:pt idx="31">
                  <c:v>9.3950390939999995</c:v>
                </c:pt>
                <c:pt idx="32">
                  <c:v>9.3944254009999995</c:v>
                </c:pt>
                <c:pt idx="33">
                  <c:v>9.3931980129999992</c:v>
                </c:pt>
                <c:pt idx="34">
                  <c:v>9.3919706250000008</c:v>
                </c:pt>
                <c:pt idx="35">
                  <c:v>9.3907432370000006</c:v>
                </c:pt>
                <c:pt idx="36">
                  <c:v>9.3895158500000004</c:v>
                </c:pt>
                <c:pt idx="37">
                  <c:v>9.3882884620000002</c:v>
                </c:pt>
                <c:pt idx="38">
                  <c:v>9.387061074</c:v>
                </c:pt>
                <c:pt idx="39">
                  <c:v>9.3858336869999999</c:v>
                </c:pt>
                <c:pt idx="40">
                  <c:v>9.3833789109999994</c:v>
                </c:pt>
                <c:pt idx="41">
                  <c:v>9.3815378299999992</c:v>
                </c:pt>
                <c:pt idx="42">
                  <c:v>9.3796967480000006</c:v>
                </c:pt>
                <c:pt idx="43">
                  <c:v>9.3772419730000003</c:v>
                </c:pt>
                <c:pt idx="44">
                  <c:v>9.3747871969999998</c:v>
                </c:pt>
                <c:pt idx="45">
                  <c:v>9.3723324219999995</c:v>
                </c:pt>
                <c:pt idx="46">
                  <c:v>9.3698776469999991</c:v>
                </c:pt>
                <c:pt idx="47">
                  <c:v>9.3680365650000006</c:v>
                </c:pt>
                <c:pt idx="48">
                  <c:v>9.3661954840000003</c:v>
                </c:pt>
                <c:pt idx="49">
                  <c:v>9.364354402</c:v>
                </c:pt>
                <c:pt idx="50">
                  <c:v>9.3631270139999998</c:v>
                </c:pt>
                <c:pt idx="51">
                  <c:v>9.3618996269999997</c:v>
                </c:pt>
                <c:pt idx="52">
                  <c:v>9.3618996269999997</c:v>
                </c:pt>
                <c:pt idx="53">
                  <c:v>9.3612859329999996</c:v>
                </c:pt>
                <c:pt idx="54">
                  <c:v>9.3606722389999995</c:v>
                </c:pt>
                <c:pt idx="55">
                  <c:v>9.3600585449999993</c:v>
                </c:pt>
                <c:pt idx="56">
                  <c:v>9.3600585449999993</c:v>
                </c:pt>
                <c:pt idx="57">
                  <c:v>9.3594448509999992</c:v>
                </c:pt>
                <c:pt idx="58">
                  <c:v>9.3588311569999991</c:v>
                </c:pt>
                <c:pt idx="59">
                  <c:v>9.3588311569999991</c:v>
                </c:pt>
                <c:pt idx="60">
                  <c:v>9.3582174640000009</c:v>
                </c:pt>
                <c:pt idx="61">
                  <c:v>9.3576037700000008</c:v>
                </c:pt>
                <c:pt idx="62">
                  <c:v>9.3569900760000007</c:v>
                </c:pt>
                <c:pt idx="63">
                  <c:v>9.3569900760000007</c:v>
                </c:pt>
                <c:pt idx="64">
                  <c:v>9.3563763820000005</c:v>
                </c:pt>
                <c:pt idx="65">
                  <c:v>9.3557626880000004</c:v>
                </c:pt>
                <c:pt idx="66">
                  <c:v>9.3557626880000004</c:v>
                </c:pt>
                <c:pt idx="67">
                  <c:v>9.3551489940000003</c:v>
                </c:pt>
                <c:pt idx="68">
                  <c:v>9.3551489940000003</c:v>
                </c:pt>
                <c:pt idx="69">
                  <c:v>9.3545353010000003</c:v>
                </c:pt>
                <c:pt idx="70">
                  <c:v>9.3539216070000002</c:v>
                </c:pt>
                <c:pt idx="71">
                  <c:v>9.3533079130000001</c:v>
                </c:pt>
                <c:pt idx="72">
                  <c:v>9.352694219</c:v>
                </c:pt>
                <c:pt idx="73">
                  <c:v>9.3520805249999999</c:v>
                </c:pt>
                <c:pt idx="74">
                  <c:v>9.3514668309999998</c:v>
                </c:pt>
                <c:pt idx="75">
                  <c:v>9.3508531369999996</c:v>
                </c:pt>
                <c:pt idx="76">
                  <c:v>9.3502394439999996</c:v>
                </c:pt>
                <c:pt idx="77">
                  <c:v>9.3496257499999995</c:v>
                </c:pt>
                <c:pt idx="78">
                  <c:v>9.3483983619999993</c:v>
                </c:pt>
                <c:pt idx="79">
                  <c:v>9.3477846679999992</c:v>
                </c:pt>
                <c:pt idx="80">
                  <c:v>9.3471709740000009</c:v>
                </c:pt>
                <c:pt idx="81">
                  <c:v>9.3459435870000007</c:v>
                </c:pt>
                <c:pt idx="82">
                  <c:v>9.3453298930000006</c:v>
                </c:pt>
                <c:pt idx="83">
                  <c:v>9.3441025050000004</c:v>
                </c:pt>
                <c:pt idx="84">
                  <c:v>9.3428751170000002</c:v>
                </c:pt>
                <c:pt idx="85">
                  <c:v>9.34164773</c:v>
                </c:pt>
                <c:pt idx="86">
                  <c:v>9.3404203419999998</c:v>
                </c:pt>
                <c:pt idx="87">
                  <c:v>9.3391929539999996</c:v>
                </c:pt>
                <c:pt idx="88">
                  <c:v>9.3385792609999996</c:v>
                </c:pt>
                <c:pt idx="89">
                  <c:v>9.3373518729999994</c:v>
                </c:pt>
                <c:pt idx="90">
                  <c:v>9.3355107910000008</c:v>
                </c:pt>
                <c:pt idx="91">
                  <c:v>9.3336697100000006</c:v>
                </c:pt>
                <c:pt idx="92">
                  <c:v>9.3324423220000003</c:v>
                </c:pt>
                <c:pt idx="93">
                  <c:v>9.3312149340000001</c:v>
                </c:pt>
                <c:pt idx="94">
                  <c:v>9.3293738529999999</c:v>
                </c:pt>
                <c:pt idx="95">
                  <c:v>9.3275327709999996</c:v>
                </c:pt>
                <c:pt idx="96">
                  <c:v>9.3250779959999992</c:v>
                </c:pt>
                <c:pt idx="97">
                  <c:v>9.3232369140000007</c:v>
                </c:pt>
                <c:pt idx="98">
                  <c:v>9.3213958330000004</c:v>
                </c:pt>
                <c:pt idx="99">
                  <c:v>9.3195547510000001</c:v>
                </c:pt>
                <c:pt idx="100">
                  <c:v>9.3177136699999998</c:v>
                </c:pt>
                <c:pt idx="101">
                  <c:v>9.3152588939999994</c:v>
                </c:pt>
                <c:pt idx="102">
                  <c:v>9.3134178129999992</c:v>
                </c:pt>
                <c:pt idx="103">
                  <c:v>9.3109630370000005</c:v>
                </c:pt>
                <c:pt idx="104">
                  <c:v>9.3085082620000001</c:v>
                </c:pt>
                <c:pt idx="105">
                  <c:v>9.3054397929999997</c:v>
                </c:pt>
                <c:pt idx="106">
                  <c:v>9.3023713239999992</c:v>
                </c:pt>
                <c:pt idx="107">
                  <c:v>9.2986891600000003</c:v>
                </c:pt>
                <c:pt idx="108">
                  <c:v>9.2943933039999997</c:v>
                </c:pt>
                <c:pt idx="109">
                  <c:v>9.2876426710000004</c:v>
                </c:pt>
                <c:pt idx="110">
                  <c:v>9.2802783449999993</c:v>
                </c:pt>
                <c:pt idx="111">
                  <c:v>9.2716866309999997</c:v>
                </c:pt>
                <c:pt idx="112">
                  <c:v>9.2594127539999995</c:v>
                </c:pt>
                <c:pt idx="113">
                  <c:v>9.2452977959999991</c:v>
                </c:pt>
                <c:pt idx="114">
                  <c:v>9.2287280620000001</c:v>
                </c:pt>
                <c:pt idx="115">
                  <c:v>9.2097035530000007</c:v>
                </c:pt>
                <c:pt idx="116">
                  <c:v>9.1876105740000007</c:v>
                </c:pt>
                <c:pt idx="117">
                  <c:v>9.1636765140000005</c:v>
                </c:pt>
                <c:pt idx="118">
                  <c:v>9.1372876789999999</c:v>
                </c:pt>
                <c:pt idx="119">
                  <c:v>9.1078303740000006</c:v>
                </c:pt>
                <c:pt idx="120">
                  <c:v>9.0753046000000008</c:v>
                </c:pt>
                <c:pt idx="121">
                  <c:v>9.0403240510000007</c:v>
                </c:pt>
                <c:pt idx="122">
                  <c:v>9.001661339</c:v>
                </c:pt>
                <c:pt idx="123">
                  <c:v>8.9593164630000004</c:v>
                </c:pt>
                <c:pt idx="124">
                  <c:v>8.9139031190000004</c:v>
                </c:pt>
                <c:pt idx="125">
                  <c:v>8.8635802229999996</c:v>
                </c:pt>
                <c:pt idx="126">
                  <c:v>8.8101888590000001</c:v>
                </c:pt>
                <c:pt idx="127">
                  <c:v>8.7518879429999998</c:v>
                </c:pt>
                <c:pt idx="128">
                  <c:v>8.6892911710000007</c:v>
                </c:pt>
                <c:pt idx="129">
                  <c:v>8.6150342159999997</c:v>
                </c:pt>
                <c:pt idx="130">
                  <c:v>8.5346403219999996</c:v>
                </c:pt>
                <c:pt idx="131">
                  <c:v>8.4493368770000004</c:v>
                </c:pt>
                <c:pt idx="132">
                  <c:v>8.3578964940000002</c:v>
                </c:pt>
                <c:pt idx="133">
                  <c:v>8.2615465599999993</c:v>
                </c:pt>
                <c:pt idx="134">
                  <c:v>8.1590596879999993</c:v>
                </c:pt>
                <c:pt idx="135">
                  <c:v>8.0522769580000002</c:v>
                </c:pt>
                <c:pt idx="136">
                  <c:v>7.9276971080000003</c:v>
                </c:pt>
                <c:pt idx="137">
                  <c:v>7.7982077060000003</c:v>
                </c:pt>
                <c:pt idx="138">
                  <c:v>7.6631950599999996</c:v>
                </c:pt>
                <c:pt idx="139">
                  <c:v>7.5220454749999996</c:v>
                </c:pt>
                <c:pt idx="140">
                  <c:v>7.3637124629999997</c:v>
                </c:pt>
                <c:pt idx="141">
                  <c:v>7.1998562059999998</c:v>
                </c:pt>
                <c:pt idx="142">
                  <c:v>7.031704092</c:v>
                </c:pt>
                <c:pt idx="143">
                  <c:v>6.8451411630000001</c:v>
                </c:pt>
                <c:pt idx="144">
                  <c:v>6.6555097639999996</c:v>
                </c:pt>
                <c:pt idx="145">
                  <c:v>6.4480812439999999</c:v>
                </c:pt>
                <c:pt idx="146">
                  <c:v>6.2388116419999999</c:v>
                </c:pt>
                <c:pt idx="147">
                  <c:v>6.0135860010000002</c:v>
                </c:pt>
                <c:pt idx="148">
                  <c:v>5.7736317069999998</c:v>
                </c:pt>
                <c:pt idx="149">
                  <c:v>5.5355184939999997</c:v>
                </c:pt>
                <c:pt idx="150">
                  <c:v>5.2845177110000003</c:v>
                </c:pt>
                <c:pt idx="151">
                  <c:v>5.0236978270000003</c:v>
                </c:pt>
                <c:pt idx="152">
                  <c:v>4.755513616</c:v>
                </c:pt>
                <c:pt idx="153">
                  <c:v>4.4676912020000001</c:v>
                </c:pt>
                <c:pt idx="154">
                  <c:v>4.178027706</c:v>
                </c:pt>
                <c:pt idx="155">
                  <c:v>3.8767040279999998</c:v>
                </c:pt>
                <c:pt idx="156">
                  <c:v>3.5680160230000002</c:v>
                </c:pt>
                <c:pt idx="157">
                  <c:v>3.2476678350000001</c:v>
                </c:pt>
                <c:pt idx="158">
                  <c:v>2.9138183830000002</c:v>
                </c:pt>
                <c:pt idx="159">
                  <c:v>2.5854921750000002</c:v>
                </c:pt>
                <c:pt idx="160">
                  <c:v>2.2461194779999998</c:v>
                </c:pt>
                <c:pt idx="161">
                  <c:v>1.8920181279999999</c:v>
                </c:pt>
                <c:pt idx="162">
                  <c:v>1.539757861</c:v>
                </c:pt>
                <c:pt idx="163">
                  <c:v>1.1856565109999999</c:v>
                </c:pt>
                <c:pt idx="164">
                  <c:v>0.83400993700000003</c:v>
                </c:pt>
                <c:pt idx="165">
                  <c:v>0.50691111700000002</c:v>
                </c:pt>
                <c:pt idx="166">
                  <c:v>0.28843610800000002</c:v>
                </c:pt>
                <c:pt idx="167">
                  <c:v>0.25713772200000001</c:v>
                </c:pt>
                <c:pt idx="168">
                  <c:v>0.25529664000000002</c:v>
                </c:pt>
                <c:pt idx="169">
                  <c:v>0.253455559</c:v>
                </c:pt>
                <c:pt idx="170">
                  <c:v>0.251614477</c:v>
                </c:pt>
                <c:pt idx="171">
                  <c:v>0.25100078300000001</c:v>
                </c:pt>
                <c:pt idx="172">
                  <c:v>0.24915970200000001</c:v>
                </c:pt>
                <c:pt idx="173">
                  <c:v>0.24854600800000001</c:v>
                </c:pt>
                <c:pt idx="174">
                  <c:v>0.24793231399999999</c:v>
                </c:pt>
                <c:pt idx="175">
                  <c:v>0.24609123199999999</c:v>
                </c:pt>
                <c:pt idx="176">
                  <c:v>0.24547753899999999</c:v>
                </c:pt>
                <c:pt idx="177">
                  <c:v>0.244250151</c:v>
                </c:pt>
                <c:pt idx="178">
                  <c:v>0.243636457</c:v>
                </c:pt>
                <c:pt idx="179">
                  <c:v>0.243022763</c:v>
                </c:pt>
                <c:pt idx="180">
                  <c:v>0.24179537500000001</c:v>
                </c:pt>
                <c:pt idx="181">
                  <c:v>0.24118168200000001</c:v>
                </c:pt>
                <c:pt idx="182">
                  <c:v>0.23995429400000001</c:v>
                </c:pt>
                <c:pt idx="183">
                  <c:v>0.23872690599999999</c:v>
                </c:pt>
                <c:pt idx="184">
                  <c:v>0.23872690599999999</c:v>
                </c:pt>
                <c:pt idx="185">
                  <c:v>0.23749951899999999</c:v>
                </c:pt>
                <c:pt idx="186">
                  <c:v>0.23749951899999999</c:v>
                </c:pt>
                <c:pt idx="187">
                  <c:v>0.23688582499999999</c:v>
                </c:pt>
                <c:pt idx="188">
                  <c:v>0.235658437</c:v>
                </c:pt>
                <c:pt idx="189">
                  <c:v>0.235044743</c:v>
                </c:pt>
                <c:pt idx="190">
                  <c:v>0.234431049</c:v>
                </c:pt>
                <c:pt idx="191">
                  <c:v>0.234431049</c:v>
                </c:pt>
                <c:pt idx="192">
                  <c:v>0.233817355</c:v>
                </c:pt>
                <c:pt idx="193">
                  <c:v>0.23320366200000001</c:v>
                </c:pt>
                <c:pt idx="194">
                  <c:v>0.23258996800000001</c:v>
                </c:pt>
                <c:pt idx="195">
                  <c:v>0.23136258000000001</c:v>
                </c:pt>
                <c:pt idx="196">
                  <c:v>0.23197627400000001</c:v>
                </c:pt>
                <c:pt idx="197">
                  <c:v>0.23074888599999999</c:v>
                </c:pt>
                <c:pt idx="198">
                  <c:v>0.23013519199999999</c:v>
                </c:pt>
                <c:pt idx="199">
                  <c:v>0.22952149899999999</c:v>
                </c:pt>
                <c:pt idx="200">
                  <c:v>0.22952149899999999</c:v>
                </c:pt>
                <c:pt idx="201">
                  <c:v>0.22829411099999999</c:v>
                </c:pt>
                <c:pt idx="202">
                  <c:v>0.22829411099999999</c:v>
                </c:pt>
                <c:pt idx="203">
                  <c:v>0.227680417</c:v>
                </c:pt>
                <c:pt idx="204">
                  <c:v>0.227066723</c:v>
                </c:pt>
                <c:pt idx="205">
                  <c:v>0.226453029</c:v>
                </c:pt>
                <c:pt idx="206">
                  <c:v>0.226453029</c:v>
                </c:pt>
                <c:pt idx="207">
                  <c:v>0.225839335</c:v>
                </c:pt>
                <c:pt idx="208">
                  <c:v>0.225225642</c:v>
                </c:pt>
                <c:pt idx="209">
                  <c:v>0.225225642</c:v>
                </c:pt>
                <c:pt idx="210">
                  <c:v>0.22461194800000001</c:v>
                </c:pt>
                <c:pt idx="211">
                  <c:v>0.22399825400000001</c:v>
                </c:pt>
                <c:pt idx="212">
                  <c:v>0.22399825400000001</c:v>
                </c:pt>
                <c:pt idx="213">
                  <c:v>0.22277086600000001</c:v>
                </c:pt>
                <c:pt idx="214">
                  <c:v>0.22277086600000001</c:v>
                </c:pt>
                <c:pt idx="215">
                  <c:v>0.22277086600000001</c:v>
                </c:pt>
                <c:pt idx="216">
                  <c:v>0.22154347899999999</c:v>
                </c:pt>
                <c:pt idx="217">
                  <c:v>0.22154347899999999</c:v>
                </c:pt>
                <c:pt idx="218">
                  <c:v>0.22092978499999999</c:v>
                </c:pt>
                <c:pt idx="219">
                  <c:v>0.22092978499999999</c:v>
                </c:pt>
                <c:pt idx="220">
                  <c:v>0.21970239699999999</c:v>
                </c:pt>
                <c:pt idx="221">
                  <c:v>0.21970239699999999</c:v>
                </c:pt>
                <c:pt idx="222">
                  <c:v>0.21970239699999999</c:v>
                </c:pt>
                <c:pt idx="223">
                  <c:v>0.219088703</c:v>
                </c:pt>
                <c:pt idx="224">
                  <c:v>0.21970239699999999</c:v>
                </c:pt>
                <c:pt idx="225">
                  <c:v>0.219088703</c:v>
                </c:pt>
                <c:pt idx="226">
                  <c:v>0.219088703</c:v>
                </c:pt>
                <c:pt idx="227">
                  <c:v>0.217861315</c:v>
                </c:pt>
                <c:pt idx="228">
                  <c:v>0.217861315</c:v>
                </c:pt>
                <c:pt idx="229">
                  <c:v>0.217861315</c:v>
                </c:pt>
                <c:pt idx="230">
                  <c:v>0.217247622</c:v>
                </c:pt>
              </c:numCache>
            </c:numRef>
          </c:yVal>
          <c:smooth val="1"/>
          <c:extLst>
            <c:ext xmlns:c16="http://schemas.microsoft.com/office/drawing/2014/chart" uri="{C3380CC4-5D6E-409C-BE32-E72D297353CC}">
              <c16:uniqueId val="{00000031-9CBD-4194-A592-D60D92C5EA66}"/>
            </c:ext>
          </c:extLst>
        </c:ser>
        <c:ser>
          <c:idx val="50"/>
          <c:order val="50"/>
          <c:tx>
            <c:strRef>
              <c:f>'Curves (Outdoor)'!$CW$4:$CX$4</c:f>
              <c:strCache>
                <c:ptCount val="1"/>
                <c:pt idx="0">
                  <c:v>5,3</c:v>
                </c:pt>
              </c:strCache>
            </c:strRef>
          </c:tx>
          <c:marker>
            <c:symbol val="none"/>
          </c:marker>
          <c:xVal>
            <c:numRef>
              <c:f>'Curves (Outdoor)'!$CX$24:$CX$261</c:f>
              <c:numCache>
                <c:formatCode>General</c:formatCode>
                <c:ptCount val="238"/>
                <c:pt idx="1">
                  <c:v>1.5017752000000001E-2</c:v>
                </c:pt>
                <c:pt idx="2">
                  <c:v>0.144545859</c:v>
                </c:pt>
                <c:pt idx="3">
                  <c:v>0.27595118600000001</c:v>
                </c:pt>
                <c:pt idx="4">
                  <c:v>0.407356512</c:v>
                </c:pt>
                <c:pt idx="5">
                  <c:v>0.53876183899999996</c:v>
                </c:pt>
                <c:pt idx="6">
                  <c:v>0.66828994600000002</c:v>
                </c:pt>
                <c:pt idx="7">
                  <c:v>0.79969527299999998</c:v>
                </c:pt>
                <c:pt idx="8">
                  <c:v>0.93110059899999997</c:v>
                </c:pt>
                <c:pt idx="9">
                  <c:v>1.062505926</c:v>
                </c:pt>
                <c:pt idx="10">
                  <c:v>1.193911253</c:v>
                </c:pt>
                <c:pt idx="11">
                  <c:v>1.3253165790000001</c:v>
                </c:pt>
                <c:pt idx="12">
                  <c:v>1.4585991250000001</c:v>
                </c:pt>
                <c:pt idx="13">
                  <c:v>1.590004451</c:v>
                </c:pt>
                <c:pt idx="14">
                  <c:v>1.7214097779999999</c:v>
                </c:pt>
                <c:pt idx="15">
                  <c:v>1.852815104</c:v>
                </c:pt>
                <c:pt idx="16">
                  <c:v>1.984220431</c:v>
                </c:pt>
                <c:pt idx="17">
                  <c:v>2.1175029759999999</c:v>
                </c:pt>
                <c:pt idx="18">
                  <c:v>2.2470310840000001</c:v>
                </c:pt>
                <c:pt idx="19">
                  <c:v>2.3784364099999999</c:v>
                </c:pt>
                <c:pt idx="20">
                  <c:v>2.5117189560000002</c:v>
                </c:pt>
                <c:pt idx="21">
                  <c:v>2.643124282</c:v>
                </c:pt>
                <c:pt idx="22">
                  <c:v>2.774529609</c:v>
                </c:pt>
                <c:pt idx="23">
                  <c:v>2.9059349349999999</c:v>
                </c:pt>
                <c:pt idx="24">
                  <c:v>3.0373402619999998</c:v>
                </c:pt>
                <c:pt idx="25">
                  <c:v>3.170622807</c:v>
                </c:pt>
                <c:pt idx="26">
                  <c:v>3.3039053530000002</c:v>
                </c:pt>
                <c:pt idx="27">
                  <c:v>3.4353106790000001</c:v>
                </c:pt>
                <c:pt idx="28">
                  <c:v>3.566716006</c:v>
                </c:pt>
                <c:pt idx="29">
                  <c:v>3.698121333</c:v>
                </c:pt>
                <c:pt idx="30">
                  <c:v>3.8314038780000002</c:v>
                </c:pt>
                <c:pt idx="31">
                  <c:v>3.9628092050000001</c:v>
                </c:pt>
                <c:pt idx="32">
                  <c:v>4.0942145310000004</c:v>
                </c:pt>
                <c:pt idx="33">
                  <c:v>4.225619858</c:v>
                </c:pt>
                <c:pt idx="34">
                  <c:v>4.3570251840000003</c:v>
                </c:pt>
                <c:pt idx="35">
                  <c:v>4.4903077299999996</c:v>
                </c:pt>
                <c:pt idx="36">
                  <c:v>4.6217130559999999</c:v>
                </c:pt>
                <c:pt idx="37">
                  <c:v>4.7531183830000003</c:v>
                </c:pt>
                <c:pt idx="38">
                  <c:v>4.8845237089999998</c:v>
                </c:pt>
                <c:pt idx="39">
                  <c:v>5.0159290360000002</c:v>
                </c:pt>
                <c:pt idx="40">
                  <c:v>5.1473343619999996</c:v>
                </c:pt>
                <c:pt idx="41">
                  <c:v>5.278739689</c:v>
                </c:pt>
                <c:pt idx="42">
                  <c:v>5.4101450150000003</c:v>
                </c:pt>
                <c:pt idx="43">
                  <c:v>5.5415503419999999</c:v>
                </c:pt>
                <c:pt idx="44">
                  <c:v>5.6729556690000003</c:v>
                </c:pt>
                <c:pt idx="45">
                  <c:v>5.8043609949999997</c:v>
                </c:pt>
                <c:pt idx="46">
                  <c:v>5.9357663220000001</c:v>
                </c:pt>
                <c:pt idx="47">
                  <c:v>6.0671716480000004</c:v>
                </c:pt>
                <c:pt idx="48">
                  <c:v>6.1985769749999999</c:v>
                </c:pt>
                <c:pt idx="49">
                  <c:v>6.3299823010000003</c:v>
                </c:pt>
                <c:pt idx="50">
                  <c:v>6.4613876279999998</c:v>
                </c:pt>
                <c:pt idx="51">
                  <c:v>6.5927929540000001</c:v>
                </c:pt>
                <c:pt idx="52">
                  <c:v>6.7241982809999996</c:v>
                </c:pt>
                <c:pt idx="53">
                  <c:v>6.8574808259999998</c:v>
                </c:pt>
                <c:pt idx="54">
                  <c:v>6.9870089340000003</c:v>
                </c:pt>
                <c:pt idx="55">
                  <c:v>7.1184142599999998</c:v>
                </c:pt>
                <c:pt idx="56">
                  <c:v>7.251696806</c:v>
                </c:pt>
                <c:pt idx="57">
                  <c:v>7.3831021320000003</c:v>
                </c:pt>
                <c:pt idx="58">
                  <c:v>7.5145074589999998</c:v>
                </c:pt>
                <c:pt idx="59">
                  <c:v>7.6459127860000002</c:v>
                </c:pt>
                <c:pt idx="60">
                  <c:v>7.7773181119999997</c:v>
                </c:pt>
                <c:pt idx="61">
                  <c:v>7.9087234390000001</c:v>
                </c:pt>
                <c:pt idx="62">
                  <c:v>8.0401287650000004</c:v>
                </c:pt>
                <c:pt idx="63">
                  <c:v>8.1715340919999999</c:v>
                </c:pt>
                <c:pt idx="64">
                  <c:v>8.3048166370000001</c:v>
                </c:pt>
                <c:pt idx="65">
                  <c:v>8.4362219639999996</c:v>
                </c:pt>
                <c:pt idx="66">
                  <c:v>8.5657500710000001</c:v>
                </c:pt>
                <c:pt idx="67">
                  <c:v>8.6990326170000003</c:v>
                </c:pt>
                <c:pt idx="68">
                  <c:v>8.8304379429999997</c:v>
                </c:pt>
                <c:pt idx="69">
                  <c:v>8.9618432699999993</c:v>
                </c:pt>
                <c:pt idx="70">
                  <c:v>9.0932485960000005</c:v>
                </c:pt>
                <c:pt idx="71">
                  <c:v>9.224653923</c:v>
                </c:pt>
                <c:pt idx="72">
                  <c:v>9.3541820310000006</c:v>
                </c:pt>
                <c:pt idx="73">
                  <c:v>9.4874645760000007</c:v>
                </c:pt>
                <c:pt idx="74">
                  <c:v>9.6188699030000002</c:v>
                </c:pt>
                <c:pt idx="75">
                  <c:v>9.7502752289999997</c:v>
                </c:pt>
                <c:pt idx="76">
                  <c:v>9.8816805559999992</c:v>
                </c:pt>
                <c:pt idx="77">
                  <c:v>10.01308588</c:v>
                </c:pt>
                <c:pt idx="78">
                  <c:v>10.14449121</c:v>
                </c:pt>
                <c:pt idx="79">
                  <c:v>10.27589654</c:v>
                </c:pt>
                <c:pt idx="80">
                  <c:v>10.40730186</c:v>
                </c:pt>
                <c:pt idx="81">
                  <c:v>10.53870719</c:v>
                </c:pt>
                <c:pt idx="82">
                  <c:v>10.670112509999999</c:v>
                </c:pt>
                <c:pt idx="83">
                  <c:v>10.79964062</c:v>
                </c:pt>
                <c:pt idx="84">
                  <c:v>10.93104595</c:v>
                </c:pt>
                <c:pt idx="85">
                  <c:v>11.062451279999999</c:v>
                </c:pt>
                <c:pt idx="86">
                  <c:v>11.191979379999999</c:v>
                </c:pt>
                <c:pt idx="87">
                  <c:v>11.323384709999999</c:v>
                </c:pt>
                <c:pt idx="88">
                  <c:v>11.454790040000001</c:v>
                </c:pt>
                <c:pt idx="89">
                  <c:v>11.58619536</c:v>
                </c:pt>
                <c:pt idx="90">
                  <c:v>11.71572347</c:v>
                </c:pt>
                <c:pt idx="91">
                  <c:v>11.8471288</c:v>
                </c:pt>
                <c:pt idx="92">
                  <c:v>11.978534120000001</c:v>
                </c:pt>
                <c:pt idx="93">
                  <c:v>12.109939450000001</c:v>
                </c:pt>
                <c:pt idx="94">
                  <c:v>12.23946756</c:v>
                </c:pt>
                <c:pt idx="95">
                  <c:v>12.37087288</c:v>
                </c:pt>
                <c:pt idx="96">
                  <c:v>12.50227821</c:v>
                </c:pt>
                <c:pt idx="97">
                  <c:v>12.631806320000001</c:v>
                </c:pt>
                <c:pt idx="98">
                  <c:v>12.76321164</c:v>
                </c:pt>
                <c:pt idx="99">
                  <c:v>12.89273975</c:v>
                </c:pt>
                <c:pt idx="100">
                  <c:v>13.02414508</c:v>
                </c:pt>
                <c:pt idx="101">
                  <c:v>13.153673189999999</c:v>
                </c:pt>
                <c:pt idx="102">
                  <c:v>13.28507851</c:v>
                </c:pt>
                <c:pt idx="103">
                  <c:v>13.414606620000001</c:v>
                </c:pt>
                <c:pt idx="104">
                  <c:v>13.54413473</c:v>
                </c:pt>
                <c:pt idx="105">
                  <c:v>13.67366284</c:v>
                </c:pt>
                <c:pt idx="106">
                  <c:v>13.805068159999999</c:v>
                </c:pt>
                <c:pt idx="107">
                  <c:v>13.93459627</c:v>
                </c:pt>
                <c:pt idx="108">
                  <c:v>14.0660016</c:v>
                </c:pt>
                <c:pt idx="109">
                  <c:v>14.1955297</c:v>
                </c:pt>
                <c:pt idx="110">
                  <c:v>14.325057810000001</c:v>
                </c:pt>
                <c:pt idx="111">
                  <c:v>14.46960367</c:v>
                </c:pt>
                <c:pt idx="112">
                  <c:v>14.59913178</c:v>
                </c:pt>
                <c:pt idx="113">
                  <c:v>14.74367764</c:v>
                </c:pt>
                <c:pt idx="114">
                  <c:v>14.8882235</c:v>
                </c:pt>
                <c:pt idx="115">
                  <c:v>15.030892140000001</c:v>
                </c:pt>
                <c:pt idx="116">
                  <c:v>15.173560780000001</c:v>
                </c:pt>
                <c:pt idx="117">
                  <c:v>15.316229420000001</c:v>
                </c:pt>
                <c:pt idx="118">
                  <c:v>15.45702084</c:v>
                </c:pt>
                <c:pt idx="119">
                  <c:v>15.59781226</c:v>
                </c:pt>
                <c:pt idx="120">
                  <c:v>15.73672646</c:v>
                </c:pt>
                <c:pt idx="121">
                  <c:v>15.87564066</c:v>
                </c:pt>
                <c:pt idx="122">
                  <c:v>16.012677650000001</c:v>
                </c:pt>
                <c:pt idx="123">
                  <c:v>16.149714629999998</c:v>
                </c:pt>
                <c:pt idx="124">
                  <c:v>16.2848744</c:v>
                </c:pt>
                <c:pt idx="125">
                  <c:v>16.418156939999999</c:v>
                </c:pt>
                <c:pt idx="126">
                  <c:v>16.549562269999999</c:v>
                </c:pt>
                <c:pt idx="127">
                  <c:v>16.680967590000002</c:v>
                </c:pt>
                <c:pt idx="128">
                  <c:v>16.810495700000001</c:v>
                </c:pt>
                <c:pt idx="129">
                  <c:v>16.953164340000001</c:v>
                </c:pt>
                <c:pt idx="130">
                  <c:v>17.092078539999999</c:v>
                </c:pt>
                <c:pt idx="131">
                  <c:v>17.230992749999999</c:v>
                </c:pt>
                <c:pt idx="132">
                  <c:v>17.36802973</c:v>
                </c:pt>
                <c:pt idx="133">
                  <c:v>17.49943506</c:v>
                </c:pt>
                <c:pt idx="134">
                  <c:v>17.630840379999999</c:v>
                </c:pt>
                <c:pt idx="135">
                  <c:v>17.760368490000001</c:v>
                </c:pt>
                <c:pt idx="136">
                  <c:v>17.897405469999999</c:v>
                </c:pt>
                <c:pt idx="137">
                  <c:v>18.03256524</c:v>
                </c:pt>
                <c:pt idx="138">
                  <c:v>18.16397057</c:v>
                </c:pt>
                <c:pt idx="139">
                  <c:v>18.293498670000002</c:v>
                </c:pt>
                <c:pt idx="140">
                  <c:v>18.43053566</c:v>
                </c:pt>
                <c:pt idx="141">
                  <c:v>18.561940979999999</c:v>
                </c:pt>
                <c:pt idx="142">
                  <c:v>18.700855189999999</c:v>
                </c:pt>
                <c:pt idx="143">
                  <c:v>18.836014949999999</c:v>
                </c:pt>
                <c:pt idx="144">
                  <c:v>18.965543060000002</c:v>
                </c:pt>
                <c:pt idx="145">
                  <c:v>19.098825600000001</c:v>
                </c:pt>
                <c:pt idx="146">
                  <c:v>19.22835371</c:v>
                </c:pt>
                <c:pt idx="147">
                  <c:v>19.361636260000001</c:v>
                </c:pt>
                <c:pt idx="148">
                  <c:v>19.494918800000001</c:v>
                </c:pt>
                <c:pt idx="149">
                  <c:v>19.630078569999998</c:v>
                </c:pt>
                <c:pt idx="150">
                  <c:v>19.763361110000002</c:v>
                </c:pt>
                <c:pt idx="151">
                  <c:v>19.89852088</c:v>
                </c:pt>
                <c:pt idx="152">
                  <c:v>20.029926199999998</c:v>
                </c:pt>
                <c:pt idx="153">
                  <c:v>20.159454310000001</c:v>
                </c:pt>
                <c:pt idx="154">
                  <c:v>20.290859640000001</c:v>
                </c:pt>
                <c:pt idx="155">
                  <c:v>20.42226496</c:v>
                </c:pt>
                <c:pt idx="156">
                  <c:v>20.55554751</c:v>
                </c:pt>
                <c:pt idx="157">
                  <c:v>20.685075619999999</c:v>
                </c:pt>
                <c:pt idx="158">
                  <c:v>20.814603720000001</c:v>
                </c:pt>
                <c:pt idx="159">
                  <c:v>20.946009050000001</c:v>
                </c:pt>
                <c:pt idx="160">
                  <c:v>21.07741438</c:v>
                </c:pt>
                <c:pt idx="161">
                  <c:v>21.206942479999999</c:v>
                </c:pt>
                <c:pt idx="162">
                  <c:v>21.336470590000001</c:v>
                </c:pt>
                <c:pt idx="163">
                  <c:v>21.4659987</c:v>
                </c:pt>
                <c:pt idx="164">
                  <c:v>21.595526809999999</c:v>
                </c:pt>
                <c:pt idx="165">
                  <c:v>21.725054910000001</c:v>
                </c:pt>
                <c:pt idx="166">
                  <c:v>21.85458302</c:v>
                </c:pt>
                <c:pt idx="167">
                  <c:v>21.984111129999999</c:v>
                </c:pt>
                <c:pt idx="168">
                  <c:v>22.113639240000001</c:v>
                </c:pt>
                <c:pt idx="169">
                  <c:v>22.243167339999999</c:v>
                </c:pt>
                <c:pt idx="170">
                  <c:v>22.372695449999998</c:v>
                </c:pt>
                <c:pt idx="171">
                  <c:v>22.502223560000001</c:v>
                </c:pt>
                <c:pt idx="172">
                  <c:v>22.63175167</c:v>
                </c:pt>
                <c:pt idx="173">
                  <c:v>22.761279779999999</c:v>
                </c:pt>
                <c:pt idx="174">
                  <c:v>22.890807880000001</c:v>
                </c:pt>
                <c:pt idx="175">
                  <c:v>23.02033599</c:v>
                </c:pt>
                <c:pt idx="176">
                  <c:v>23.149864099999999</c:v>
                </c:pt>
                <c:pt idx="177">
                  <c:v>23.279392210000001</c:v>
                </c:pt>
                <c:pt idx="178">
                  <c:v>23.408920309999999</c:v>
                </c:pt>
                <c:pt idx="179">
                  <c:v>23.538448420000002</c:v>
                </c:pt>
                <c:pt idx="180">
                  <c:v>23.667976530000001</c:v>
                </c:pt>
                <c:pt idx="181">
                  <c:v>23.79750464</c:v>
                </c:pt>
                <c:pt idx="182">
                  <c:v>23.927032740000001</c:v>
                </c:pt>
                <c:pt idx="183">
                  <c:v>24.05656085</c:v>
                </c:pt>
                <c:pt idx="184">
                  <c:v>24.186088959999999</c:v>
                </c:pt>
                <c:pt idx="185">
                  <c:v>24.315617069999998</c:v>
                </c:pt>
                <c:pt idx="186">
                  <c:v>24.44514517</c:v>
                </c:pt>
                <c:pt idx="187">
                  <c:v>24.574673279999999</c:v>
                </c:pt>
                <c:pt idx="188">
                  <c:v>24.704201390000001</c:v>
                </c:pt>
                <c:pt idx="189">
                  <c:v>24.8337295</c:v>
                </c:pt>
                <c:pt idx="190">
                  <c:v>24.963257599999999</c:v>
                </c:pt>
                <c:pt idx="191">
                  <c:v>25.092785710000001</c:v>
                </c:pt>
                <c:pt idx="192">
                  <c:v>25.22231382</c:v>
                </c:pt>
                <c:pt idx="193">
                  <c:v>25.351841929999999</c:v>
                </c:pt>
                <c:pt idx="194">
                  <c:v>25.481370030000001</c:v>
                </c:pt>
                <c:pt idx="195">
                  <c:v>25.61089814</c:v>
                </c:pt>
                <c:pt idx="196">
                  <c:v>25.740426249999999</c:v>
                </c:pt>
                <c:pt idx="197">
                  <c:v>25.869954360000001</c:v>
                </c:pt>
                <c:pt idx="198">
                  <c:v>25.999482459999999</c:v>
                </c:pt>
                <c:pt idx="199">
                  <c:v>26.129010569999998</c:v>
                </c:pt>
                <c:pt idx="200">
                  <c:v>26.258538680000001</c:v>
                </c:pt>
                <c:pt idx="201">
                  <c:v>26.38806679</c:v>
                </c:pt>
                <c:pt idx="202">
                  <c:v>26.517594899999999</c:v>
                </c:pt>
                <c:pt idx="203">
                  <c:v>26.647123000000001</c:v>
                </c:pt>
                <c:pt idx="204">
                  <c:v>26.77665111</c:v>
                </c:pt>
                <c:pt idx="205">
                  <c:v>26.906179219999999</c:v>
                </c:pt>
                <c:pt idx="206">
                  <c:v>27.035707330000001</c:v>
                </c:pt>
                <c:pt idx="207">
                  <c:v>27.165235429999999</c:v>
                </c:pt>
                <c:pt idx="208">
                  <c:v>27.294763540000002</c:v>
                </c:pt>
                <c:pt idx="209">
                  <c:v>27.424291650000001</c:v>
                </c:pt>
                <c:pt idx="210">
                  <c:v>27.55381976</c:v>
                </c:pt>
                <c:pt idx="211">
                  <c:v>27.683347860000001</c:v>
                </c:pt>
                <c:pt idx="212">
                  <c:v>27.81287597</c:v>
                </c:pt>
                <c:pt idx="213">
                  <c:v>27.942404079999999</c:v>
                </c:pt>
                <c:pt idx="214">
                  <c:v>28.071932189999998</c:v>
                </c:pt>
                <c:pt idx="215">
                  <c:v>28.20146029</c:v>
                </c:pt>
                <c:pt idx="216">
                  <c:v>28.330988399999999</c:v>
                </c:pt>
                <c:pt idx="217">
                  <c:v>28.460516510000001</c:v>
                </c:pt>
                <c:pt idx="218">
                  <c:v>28.59004462</c:v>
                </c:pt>
                <c:pt idx="219">
                  <c:v>28.719572719999999</c:v>
                </c:pt>
                <c:pt idx="220">
                  <c:v>28.849100830000001</c:v>
                </c:pt>
                <c:pt idx="221">
                  <c:v>28.97862894</c:v>
                </c:pt>
                <c:pt idx="222">
                  <c:v>29.108157049999999</c:v>
                </c:pt>
                <c:pt idx="223">
                  <c:v>29.237685150000001</c:v>
                </c:pt>
                <c:pt idx="224">
                  <c:v>29.36721326</c:v>
                </c:pt>
                <c:pt idx="225">
                  <c:v>29.496741369999999</c:v>
                </c:pt>
                <c:pt idx="226">
                  <c:v>29.626269480000001</c:v>
                </c:pt>
                <c:pt idx="227">
                  <c:v>29.75579759</c:v>
                </c:pt>
                <c:pt idx="228">
                  <c:v>29.885325689999998</c:v>
                </c:pt>
                <c:pt idx="229">
                  <c:v>30.014853800000001</c:v>
                </c:pt>
                <c:pt idx="230">
                  <c:v>30.14438191</c:v>
                </c:pt>
              </c:numCache>
            </c:numRef>
          </c:xVal>
          <c:yVal>
            <c:numRef>
              <c:f>'Curves (Outdoor)'!$CW$24:$CW$261</c:f>
              <c:numCache>
                <c:formatCode>General</c:formatCode>
                <c:ptCount val="238"/>
                <c:pt idx="1">
                  <c:v>9.4349291940000004</c:v>
                </c:pt>
                <c:pt idx="2">
                  <c:v>9.4349291940000004</c:v>
                </c:pt>
                <c:pt idx="3">
                  <c:v>9.4349291940000004</c:v>
                </c:pt>
                <c:pt idx="4">
                  <c:v>9.4343155010000004</c:v>
                </c:pt>
                <c:pt idx="5">
                  <c:v>9.4343155010000004</c:v>
                </c:pt>
                <c:pt idx="6">
                  <c:v>9.4337018070000003</c:v>
                </c:pt>
                <c:pt idx="7">
                  <c:v>9.4337018070000003</c:v>
                </c:pt>
                <c:pt idx="8">
                  <c:v>9.4337018070000003</c:v>
                </c:pt>
                <c:pt idx="9">
                  <c:v>9.4330881130000002</c:v>
                </c:pt>
                <c:pt idx="10">
                  <c:v>9.4324744190000001</c:v>
                </c:pt>
                <c:pt idx="11">
                  <c:v>9.4324744190000001</c:v>
                </c:pt>
                <c:pt idx="12">
                  <c:v>9.4324744190000001</c:v>
                </c:pt>
                <c:pt idx="13">
                  <c:v>9.4318607249999999</c:v>
                </c:pt>
                <c:pt idx="14">
                  <c:v>9.4306333369999997</c:v>
                </c:pt>
                <c:pt idx="15">
                  <c:v>9.4306333369999997</c:v>
                </c:pt>
                <c:pt idx="16">
                  <c:v>9.4306333369999997</c:v>
                </c:pt>
                <c:pt idx="17">
                  <c:v>9.4300196439999997</c:v>
                </c:pt>
                <c:pt idx="18">
                  <c:v>9.4300196439999997</c:v>
                </c:pt>
                <c:pt idx="19">
                  <c:v>9.4294059499999996</c:v>
                </c:pt>
                <c:pt idx="20">
                  <c:v>9.4287922559999995</c:v>
                </c:pt>
                <c:pt idx="21">
                  <c:v>9.4281785619999994</c:v>
                </c:pt>
                <c:pt idx="22">
                  <c:v>9.4281785619999994</c:v>
                </c:pt>
                <c:pt idx="23">
                  <c:v>9.4269511739999992</c:v>
                </c:pt>
                <c:pt idx="24">
                  <c:v>9.4263374809999991</c:v>
                </c:pt>
                <c:pt idx="25">
                  <c:v>9.4263374809999991</c:v>
                </c:pt>
                <c:pt idx="26">
                  <c:v>9.4257237870000008</c:v>
                </c:pt>
                <c:pt idx="27">
                  <c:v>9.4251100930000007</c:v>
                </c:pt>
                <c:pt idx="28">
                  <c:v>9.4244963990000006</c:v>
                </c:pt>
                <c:pt idx="29">
                  <c:v>9.4238827050000005</c:v>
                </c:pt>
                <c:pt idx="30">
                  <c:v>9.4232690110000004</c:v>
                </c:pt>
                <c:pt idx="31">
                  <c:v>9.4226553170000003</c:v>
                </c:pt>
                <c:pt idx="32">
                  <c:v>9.4220416240000002</c:v>
                </c:pt>
                <c:pt idx="33">
                  <c:v>9.420814236</c:v>
                </c:pt>
                <c:pt idx="34">
                  <c:v>9.4195868479999998</c:v>
                </c:pt>
                <c:pt idx="35">
                  <c:v>9.4189731539999997</c:v>
                </c:pt>
                <c:pt idx="36">
                  <c:v>9.4177457669999995</c:v>
                </c:pt>
                <c:pt idx="37">
                  <c:v>9.4165183789999993</c:v>
                </c:pt>
                <c:pt idx="38">
                  <c:v>9.4146772970000008</c:v>
                </c:pt>
                <c:pt idx="39">
                  <c:v>9.4134499100000006</c:v>
                </c:pt>
                <c:pt idx="40">
                  <c:v>9.4116088280000003</c:v>
                </c:pt>
                <c:pt idx="41">
                  <c:v>9.4097677470000001</c:v>
                </c:pt>
                <c:pt idx="42">
                  <c:v>9.4073129709999996</c:v>
                </c:pt>
                <c:pt idx="43">
                  <c:v>9.4054718899999994</c:v>
                </c:pt>
                <c:pt idx="44">
                  <c:v>9.4036308080000008</c:v>
                </c:pt>
                <c:pt idx="45">
                  <c:v>9.4011760330000005</c:v>
                </c:pt>
                <c:pt idx="46">
                  <c:v>9.3993349510000002</c:v>
                </c:pt>
                <c:pt idx="47">
                  <c:v>9.3974938699999999</c:v>
                </c:pt>
                <c:pt idx="48">
                  <c:v>9.3956527879999996</c:v>
                </c:pt>
                <c:pt idx="49">
                  <c:v>9.3950390939999995</c:v>
                </c:pt>
                <c:pt idx="50">
                  <c:v>9.3938117069999993</c:v>
                </c:pt>
                <c:pt idx="51">
                  <c:v>9.3931980129999992</c:v>
                </c:pt>
                <c:pt idx="52">
                  <c:v>9.3925843189999991</c:v>
                </c:pt>
                <c:pt idx="53">
                  <c:v>9.3919706250000008</c:v>
                </c:pt>
                <c:pt idx="54">
                  <c:v>9.3919706250000008</c:v>
                </c:pt>
                <c:pt idx="55">
                  <c:v>9.3913569310000007</c:v>
                </c:pt>
                <c:pt idx="56">
                  <c:v>9.3907432370000006</c:v>
                </c:pt>
                <c:pt idx="57">
                  <c:v>9.3907432370000006</c:v>
                </c:pt>
                <c:pt idx="58">
                  <c:v>9.3895158500000004</c:v>
                </c:pt>
                <c:pt idx="59">
                  <c:v>9.3889021560000003</c:v>
                </c:pt>
                <c:pt idx="60">
                  <c:v>9.3882884620000002</c:v>
                </c:pt>
                <c:pt idx="61">
                  <c:v>9.3876747680000001</c:v>
                </c:pt>
                <c:pt idx="62">
                  <c:v>9.387061074</c:v>
                </c:pt>
                <c:pt idx="63">
                  <c:v>9.386447381</c:v>
                </c:pt>
                <c:pt idx="64">
                  <c:v>9.3858336869999999</c:v>
                </c:pt>
                <c:pt idx="65">
                  <c:v>9.3852199929999998</c:v>
                </c:pt>
                <c:pt idx="66">
                  <c:v>9.3846062989999997</c:v>
                </c:pt>
                <c:pt idx="67">
                  <c:v>9.3839926049999995</c:v>
                </c:pt>
                <c:pt idx="68">
                  <c:v>9.3833789109999994</c:v>
                </c:pt>
                <c:pt idx="69">
                  <c:v>9.3827652169999993</c:v>
                </c:pt>
                <c:pt idx="70">
                  <c:v>9.3821515239999993</c:v>
                </c:pt>
                <c:pt idx="71">
                  <c:v>9.3809241360000009</c:v>
                </c:pt>
                <c:pt idx="72">
                  <c:v>9.3803104420000007</c:v>
                </c:pt>
                <c:pt idx="73">
                  <c:v>9.3790830540000005</c:v>
                </c:pt>
                <c:pt idx="74">
                  <c:v>9.3784693610000005</c:v>
                </c:pt>
                <c:pt idx="75">
                  <c:v>9.3766282790000002</c:v>
                </c:pt>
                <c:pt idx="76">
                  <c:v>9.375400891</c:v>
                </c:pt>
                <c:pt idx="77">
                  <c:v>9.3741735039999998</c:v>
                </c:pt>
                <c:pt idx="78">
                  <c:v>9.3735598099999997</c:v>
                </c:pt>
                <c:pt idx="79">
                  <c:v>9.3717187279999994</c:v>
                </c:pt>
                <c:pt idx="80">
                  <c:v>9.3704913409999993</c:v>
                </c:pt>
                <c:pt idx="81">
                  <c:v>9.3692639530000008</c:v>
                </c:pt>
                <c:pt idx="82">
                  <c:v>9.3680365650000006</c:v>
                </c:pt>
                <c:pt idx="83">
                  <c:v>9.3668091770000004</c:v>
                </c:pt>
                <c:pt idx="84">
                  <c:v>9.364354402</c:v>
                </c:pt>
                <c:pt idx="85">
                  <c:v>9.3631270139999998</c:v>
                </c:pt>
                <c:pt idx="86">
                  <c:v>9.3612859329999996</c:v>
                </c:pt>
                <c:pt idx="87">
                  <c:v>9.3588311569999991</c:v>
                </c:pt>
                <c:pt idx="88">
                  <c:v>9.3569900760000007</c:v>
                </c:pt>
                <c:pt idx="89">
                  <c:v>9.3551489940000003</c:v>
                </c:pt>
                <c:pt idx="90">
                  <c:v>9.3533079130000001</c:v>
                </c:pt>
                <c:pt idx="91">
                  <c:v>9.3508531369999996</c:v>
                </c:pt>
                <c:pt idx="92">
                  <c:v>9.3490120559999994</c:v>
                </c:pt>
                <c:pt idx="93">
                  <c:v>9.3471709740000009</c:v>
                </c:pt>
                <c:pt idx="94">
                  <c:v>9.3453298930000006</c:v>
                </c:pt>
                <c:pt idx="95">
                  <c:v>9.3434888110000003</c:v>
                </c:pt>
                <c:pt idx="96">
                  <c:v>9.34164773</c:v>
                </c:pt>
                <c:pt idx="97">
                  <c:v>9.3404203419999998</c:v>
                </c:pt>
                <c:pt idx="98">
                  <c:v>9.3385792609999996</c:v>
                </c:pt>
                <c:pt idx="99">
                  <c:v>9.3367381789999992</c:v>
                </c:pt>
                <c:pt idx="100">
                  <c:v>9.3348970970000007</c:v>
                </c:pt>
                <c:pt idx="101">
                  <c:v>9.3330560160000005</c:v>
                </c:pt>
                <c:pt idx="102">
                  <c:v>9.3312149340000001</c:v>
                </c:pt>
                <c:pt idx="103">
                  <c:v>9.3287601589999998</c:v>
                </c:pt>
                <c:pt idx="104">
                  <c:v>9.3263053839999994</c:v>
                </c:pt>
                <c:pt idx="105">
                  <c:v>9.3238506080000008</c:v>
                </c:pt>
                <c:pt idx="106">
                  <c:v>9.3207821390000003</c:v>
                </c:pt>
                <c:pt idx="107">
                  <c:v>9.3170999759999997</c:v>
                </c:pt>
                <c:pt idx="108">
                  <c:v>9.3128041190000008</c:v>
                </c:pt>
                <c:pt idx="109">
                  <c:v>9.3066671799999998</c:v>
                </c:pt>
                <c:pt idx="110">
                  <c:v>9.2993028540000005</c:v>
                </c:pt>
                <c:pt idx="111">
                  <c:v>9.2894837530000007</c:v>
                </c:pt>
                <c:pt idx="112">
                  <c:v>9.2784372640000008</c:v>
                </c:pt>
                <c:pt idx="113">
                  <c:v>9.2637086110000002</c:v>
                </c:pt>
                <c:pt idx="114">
                  <c:v>9.2459114899999992</c:v>
                </c:pt>
                <c:pt idx="115">
                  <c:v>9.2262732869999997</c:v>
                </c:pt>
                <c:pt idx="116">
                  <c:v>9.2029529199999995</c:v>
                </c:pt>
                <c:pt idx="117">
                  <c:v>9.1777914729999992</c:v>
                </c:pt>
                <c:pt idx="118">
                  <c:v>9.1495615560000001</c:v>
                </c:pt>
                <c:pt idx="119">
                  <c:v>9.1182631700000005</c:v>
                </c:pt>
                <c:pt idx="120">
                  <c:v>9.0838963140000004</c:v>
                </c:pt>
                <c:pt idx="121">
                  <c:v>9.0464609899999999</c:v>
                </c:pt>
                <c:pt idx="122">
                  <c:v>9.0053435020000006</c:v>
                </c:pt>
                <c:pt idx="123">
                  <c:v>8.9605438510000006</c:v>
                </c:pt>
                <c:pt idx="124">
                  <c:v>8.911448343</c:v>
                </c:pt>
                <c:pt idx="125">
                  <c:v>8.8592843660000007</c:v>
                </c:pt>
                <c:pt idx="126">
                  <c:v>8.8028245330000008</c:v>
                </c:pt>
                <c:pt idx="127">
                  <c:v>8.7420688420000001</c:v>
                </c:pt>
                <c:pt idx="128">
                  <c:v>8.6770172940000005</c:v>
                </c:pt>
                <c:pt idx="129">
                  <c:v>8.5990781760000008</c:v>
                </c:pt>
                <c:pt idx="130">
                  <c:v>8.5156158130000001</c:v>
                </c:pt>
                <c:pt idx="131">
                  <c:v>8.4272438990000005</c:v>
                </c:pt>
                <c:pt idx="132">
                  <c:v>8.3327350459999998</c:v>
                </c:pt>
                <c:pt idx="133">
                  <c:v>8.232089255</c:v>
                </c:pt>
                <c:pt idx="134">
                  <c:v>8.1271476079999996</c:v>
                </c:pt>
                <c:pt idx="135">
                  <c:v>8.016682715</c:v>
                </c:pt>
                <c:pt idx="136">
                  <c:v>7.8890343950000004</c:v>
                </c:pt>
                <c:pt idx="137">
                  <c:v>7.755862831</c:v>
                </c:pt>
                <c:pt idx="138">
                  <c:v>7.6171680210000003</c:v>
                </c:pt>
                <c:pt idx="139">
                  <c:v>7.473563661</c:v>
                </c:pt>
                <c:pt idx="140">
                  <c:v>7.3121621799999996</c:v>
                </c:pt>
                <c:pt idx="141">
                  <c:v>7.1452374540000001</c:v>
                </c:pt>
                <c:pt idx="142">
                  <c:v>6.9605156060000004</c:v>
                </c:pt>
                <c:pt idx="143">
                  <c:v>6.771497901</c:v>
                </c:pt>
                <c:pt idx="144">
                  <c:v>6.5794117270000001</c:v>
                </c:pt>
                <c:pt idx="145">
                  <c:v>6.3701421260000002</c:v>
                </c:pt>
                <c:pt idx="146">
                  <c:v>6.159645136</c:v>
                </c:pt>
                <c:pt idx="147">
                  <c:v>5.9338058010000001</c:v>
                </c:pt>
                <c:pt idx="148">
                  <c:v>5.6932378129999996</c:v>
                </c:pt>
                <c:pt idx="149">
                  <c:v>5.4403959479999999</c:v>
                </c:pt>
                <c:pt idx="150">
                  <c:v>5.1758939000000002</c:v>
                </c:pt>
                <c:pt idx="151">
                  <c:v>4.902800139</c:v>
                </c:pt>
                <c:pt idx="152">
                  <c:v>4.6229557449999996</c:v>
                </c:pt>
                <c:pt idx="153">
                  <c:v>4.3394291880000004</c:v>
                </c:pt>
                <c:pt idx="154">
                  <c:v>4.042401366</c:v>
                </c:pt>
                <c:pt idx="155">
                  <c:v>3.7361681369999999</c:v>
                </c:pt>
                <c:pt idx="156">
                  <c:v>3.4152062550000002</c:v>
                </c:pt>
                <c:pt idx="157">
                  <c:v>3.0954717610000002</c:v>
                </c:pt>
                <c:pt idx="158">
                  <c:v>2.7659181660000001</c:v>
                </c:pt>
                <c:pt idx="159">
                  <c:v>2.42040853</c:v>
                </c:pt>
                <c:pt idx="160">
                  <c:v>2.0669208750000001</c:v>
                </c:pt>
                <c:pt idx="161">
                  <c:v>1.715274301</c:v>
                </c:pt>
                <c:pt idx="162">
                  <c:v>1.360559257</c:v>
                </c:pt>
                <c:pt idx="163">
                  <c:v>1.010753765</c:v>
                </c:pt>
                <c:pt idx="164">
                  <c:v>0.67567692499999998</c:v>
                </c:pt>
                <c:pt idx="165">
                  <c:v>0.39276406200000002</c:v>
                </c:pt>
                <c:pt idx="166">
                  <c:v>0.30439214799999997</c:v>
                </c:pt>
                <c:pt idx="167">
                  <c:v>0.29948259700000002</c:v>
                </c:pt>
                <c:pt idx="168">
                  <c:v>0.29825520900000002</c:v>
                </c:pt>
                <c:pt idx="169">
                  <c:v>0.295800434</c:v>
                </c:pt>
                <c:pt idx="170">
                  <c:v>0.29457304600000001</c:v>
                </c:pt>
                <c:pt idx="171">
                  <c:v>0.29334565899999998</c:v>
                </c:pt>
                <c:pt idx="172">
                  <c:v>0.29150457699999999</c:v>
                </c:pt>
                <c:pt idx="173">
                  <c:v>0.28966349499999999</c:v>
                </c:pt>
                <c:pt idx="174">
                  <c:v>0.28843610800000002</c:v>
                </c:pt>
                <c:pt idx="175">
                  <c:v>0.28720871999999997</c:v>
                </c:pt>
                <c:pt idx="176">
                  <c:v>0.28598133199999998</c:v>
                </c:pt>
                <c:pt idx="177">
                  <c:v>0.28414025100000001</c:v>
                </c:pt>
                <c:pt idx="178">
                  <c:v>0.28291286300000001</c:v>
                </c:pt>
                <c:pt idx="179">
                  <c:v>0.28168547500000002</c:v>
                </c:pt>
                <c:pt idx="180">
                  <c:v>0.279844394</c:v>
                </c:pt>
                <c:pt idx="181">
                  <c:v>0.2792307</c:v>
                </c:pt>
                <c:pt idx="182">
                  <c:v>0.278003312</c:v>
                </c:pt>
                <c:pt idx="183">
                  <c:v>0.27677592499999998</c:v>
                </c:pt>
                <c:pt idx="184">
                  <c:v>0.27616223099999998</c:v>
                </c:pt>
                <c:pt idx="185">
                  <c:v>0.27493484299999998</c:v>
                </c:pt>
                <c:pt idx="186">
                  <c:v>0.27370745499999999</c:v>
                </c:pt>
                <c:pt idx="187">
                  <c:v>0.27248006800000002</c:v>
                </c:pt>
                <c:pt idx="188">
                  <c:v>0.27125268000000002</c:v>
                </c:pt>
                <c:pt idx="189">
                  <c:v>0.27063898600000003</c:v>
                </c:pt>
                <c:pt idx="190">
                  <c:v>0.269411599</c:v>
                </c:pt>
                <c:pt idx="191">
                  <c:v>0.26818421100000001</c:v>
                </c:pt>
                <c:pt idx="192">
                  <c:v>0.26757051700000001</c:v>
                </c:pt>
                <c:pt idx="193">
                  <c:v>0.26634312900000001</c:v>
                </c:pt>
                <c:pt idx="194">
                  <c:v>0.26572943500000001</c:v>
                </c:pt>
                <c:pt idx="195">
                  <c:v>0.26511574199999999</c:v>
                </c:pt>
                <c:pt idx="196">
                  <c:v>0.26327465999999999</c:v>
                </c:pt>
                <c:pt idx="197">
                  <c:v>0.26327465999999999</c:v>
                </c:pt>
                <c:pt idx="198">
                  <c:v>0.262047272</c:v>
                </c:pt>
                <c:pt idx="199">
                  <c:v>0.26081988499999997</c:v>
                </c:pt>
                <c:pt idx="200">
                  <c:v>0.25959249699999998</c:v>
                </c:pt>
                <c:pt idx="201">
                  <c:v>0.25897880299999998</c:v>
                </c:pt>
                <c:pt idx="202">
                  <c:v>0.25836510899999998</c:v>
                </c:pt>
                <c:pt idx="203">
                  <c:v>0.25775141499999998</c:v>
                </c:pt>
                <c:pt idx="204">
                  <c:v>0.25713772200000001</c:v>
                </c:pt>
                <c:pt idx="205">
                  <c:v>0.25652402800000002</c:v>
                </c:pt>
                <c:pt idx="206">
                  <c:v>0.25591033400000002</c:v>
                </c:pt>
                <c:pt idx="207">
                  <c:v>0.25591033400000002</c:v>
                </c:pt>
                <c:pt idx="208">
                  <c:v>0.25468294600000002</c:v>
                </c:pt>
                <c:pt idx="209">
                  <c:v>0.25406925200000002</c:v>
                </c:pt>
                <c:pt idx="210">
                  <c:v>0.253455559</c:v>
                </c:pt>
                <c:pt idx="211">
                  <c:v>0.25406925200000002</c:v>
                </c:pt>
                <c:pt idx="212">
                  <c:v>0.252841865</c:v>
                </c:pt>
                <c:pt idx="213">
                  <c:v>0.252841865</c:v>
                </c:pt>
                <c:pt idx="214">
                  <c:v>0.252228171</c:v>
                </c:pt>
                <c:pt idx="215">
                  <c:v>0.251614477</c:v>
                </c:pt>
                <c:pt idx="216">
                  <c:v>0.25100078300000001</c:v>
                </c:pt>
                <c:pt idx="217">
                  <c:v>0.25100078300000001</c:v>
                </c:pt>
                <c:pt idx="218">
                  <c:v>0.25038708900000001</c:v>
                </c:pt>
                <c:pt idx="219">
                  <c:v>0.25038708900000001</c:v>
                </c:pt>
                <c:pt idx="220">
                  <c:v>0.25038708900000001</c:v>
                </c:pt>
                <c:pt idx="221">
                  <c:v>0.25038708900000001</c:v>
                </c:pt>
                <c:pt idx="222">
                  <c:v>0.24977339500000001</c:v>
                </c:pt>
                <c:pt idx="223">
                  <c:v>0.24915970200000001</c:v>
                </c:pt>
                <c:pt idx="224">
                  <c:v>0.24854600800000001</c:v>
                </c:pt>
                <c:pt idx="225">
                  <c:v>0.24854600800000001</c:v>
                </c:pt>
                <c:pt idx="226">
                  <c:v>0.24854600800000001</c:v>
                </c:pt>
                <c:pt idx="227">
                  <c:v>0.24793231399999999</c:v>
                </c:pt>
                <c:pt idx="228">
                  <c:v>0.24854600800000001</c:v>
                </c:pt>
                <c:pt idx="229">
                  <c:v>0.24793231399999999</c:v>
                </c:pt>
                <c:pt idx="230">
                  <c:v>0.24731861999999999</c:v>
                </c:pt>
              </c:numCache>
            </c:numRef>
          </c:yVal>
          <c:smooth val="1"/>
          <c:extLst>
            <c:ext xmlns:c16="http://schemas.microsoft.com/office/drawing/2014/chart" uri="{C3380CC4-5D6E-409C-BE32-E72D297353CC}">
              <c16:uniqueId val="{00000032-9CBD-4194-A592-D60D92C5EA66}"/>
            </c:ext>
          </c:extLst>
        </c:ser>
        <c:ser>
          <c:idx val="51"/>
          <c:order val="51"/>
          <c:tx>
            <c:strRef>
              <c:f>'Curves (Outdoor)'!$CY$4:$CZ$4</c:f>
              <c:strCache>
                <c:ptCount val="1"/>
                <c:pt idx="0">
                  <c:v>5,4</c:v>
                </c:pt>
              </c:strCache>
            </c:strRef>
          </c:tx>
          <c:marker>
            <c:symbol val="none"/>
          </c:marker>
          <c:xVal>
            <c:numRef>
              <c:f>'Curves (Outdoor)'!$CZ$24:$CZ$260</c:f>
              <c:numCache>
                <c:formatCode>General</c:formatCode>
                <c:ptCount val="237"/>
                <c:pt idx="1">
                  <c:v>0</c:v>
                </c:pt>
                <c:pt idx="2">
                  <c:v>0.13140532699999999</c:v>
                </c:pt>
                <c:pt idx="3">
                  <c:v>0.26281065300000001</c:v>
                </c:pt>
                <c:pt idx="4">
                  <c:v>0.39421598000000002</c:v>
                </c:pt>
                <c:pt idx="5">
                  <c:v>0.52562130600000001</c:v>
                </c:pt>
                <c:pt idx="6">
                  <c:v>0.65702663299999997</c:v>
                </c:pt>
                <c:pt idx="7">
                  <c:v>0.78843195899999996</c:v>
                </c:pt>
                <c:pt idx="8">
                  <c:v>0.91796006699999999</c:v>
                </c:pt>
                <c:pt idx="9">
                  <c:v>1.049365393</c:v>
                </c:pt>
                <c:pt idx="10">
                  <c:v>1.1807707199999999</c:v>
                </c:pt>
                <c:pt idx="11">
                  <c:v>1.312176046</c:v>
                </c:pt>
                <c:pt idx="12">
                  <c:v>1.443581373</c:v>
                </c:pt>
                <c:pt idx="13">
                  <c:v>1.5768639179999999</c:v>
                </c:pt>
                <c:pt idx="14">
                  <c:v>1.7082692450000001</c:v>
                </c:pt>
                <c:pt idx="15">
                  <c:v>1.8396745720000001</c:v>
                </c:pt>
                <c:pt idx="16">
                  <c:v>1.9710798979999999</c:v>
                </c:pt>
                <c:pt idx="17">
                  <c:v>2.1024852250000001</c:v>
                </c:pt>
                <c:pt idx="18">
                  <c:v>2.233890551</c:v>
                </c:pt>
                <c:pt idx="19">
                  <c:v>2.365295878</c:v>
                </c:pt>
                <c:pt idx="20">
                  <c:v>2.4967012039999998</c:v>
                </c:pt>
                <c:pt idx="21">
                  <c:v>2.6281065309999998</c:v>
                </c:pt>
                <c:pt idx="22">
                  <c:v>2.7595118570000001</c:v>
                </c:pt>
                <c:pt idx="23">
                  <c:v>2.8909171840000001</c:v>
                </c:pt>
                <c:pt idx="24">
                  <c:v>3.02232251</c:v>
                </c:pt>
                <c:pt idx="25">
                  <c:v>3.1556050560000002</c:v>
                </c:pt>
                <c:pt idx="26">
                  <c:v>3.2870103820000001</c:v>
                </c:pt>
                <c:pt idx="27">
                  <c:v>3.4202929279999998</c:v>
                </c:pt>
                <c:pt idx="28">
                  <c:v>3.5516982540000002</c:v>
                </c:pt>
                <c:pt idx="29">
                  <c:v>3.6831035810000001</c:v>
                </c:pt>
                <c:pt idx="30">
                  <c:v>3.8163861259999998</c:v>
                </c:pt>
                <c:pt idx="31">
                  <c:v>3.9477914529999998</c:v>
                </c:pt>
                <c:pt idx="32">
                  <c:v>4.0791967800000002</c:v>
                </c:pt>
                <c:pt idx="33">
                  <c:v>4.2106021059999996</c:v>
                </c:pt>
                <c:pt idx="34">
                  <c:v>4.3438846519999998</c:v>
                </c:pt>
                <c:pt idx="35">
                  <c:v>4.4752899780000002</c:v>
                </c:pt>
                <c:pt idx="36">
                  <c:v>4.6066953049999997</c:v>
                </c:pt>
                <c:pt idx="37">
                  <c:v>4.738100631</c:v>
                </c:pt>
                <c:pt idx="38">
                  <c:v>4.8695059580000004</c:v>
                </c:pt>
                <c:pt idx="39">
                  <c:v>5.0009112839999998</c:v>
                </c:pt>
                <c:pt idx="40">
                  <c:v>5.1323166110000003</c:v>
                </c:pt>
                <c:pt idx="41">
                  <c:v>5.2637219369999997</c:v>
                </c:pt>
                <c:pt idx="42">
                  <c:v>5.3951272640000001</c:v>
                </c:pt>
                <c:pt idx="43">
                  <c:v>5.5265325900000004</c:v>
                </c:pt>
                <c:pt idx="44">
                  <c:v>5.6579379169999999</c:v>
                </c:pt>
                <c:pt idx="45">
                  <c:v>5.7893432430000002</c:v>
                </c:pt>
                <c:pt idx="46">
                  <c:v>5.9207485699999998</c:v>
                </c:pt>
                <c:pt idx="47">
                  <c:v>6.0521538970000002</c:v>
                </c:pt>
                <c:pt idx="48">
                  <c:v>6.1835592229999996</c:v>
                </c:pt>
                <c:pt idx="49">
                  <c:v>6.3130873310000002</c:v>
                </c:pt>
                <c:pt idx="50">
                  <c:v>6.4444926569999996</c:v>
                </c:pt>
                <c:pt idx="51">
                  <c:v>6.5777752029999998</c:v>
                </c:pt>
                <c:pt idx="52">
                  <c:v>6.7091805290000002</c:v>
                </c:pt>
                <c:pt idx="53">
                  <c:v>6.8405858559999997</c:v>
                </c:pt>
                <c:pt idx="54">
                  <c:v>6.971991182</c:v>
                </c:pt>
                <c:pt idx="55">
                  <c:v>7.1033965090000004</c:v>
                </c:pt>
                <c:pt idx="56">
                  <c:v>7.2348018349999998</c:v>
                </c:pt>
                <c:pt idx="57">
                  <c:v>7.3680843810000001</c:v>
                </c:pt>
                <c:pt idx="58">
                  <c:v>7.4994897070000004</c:v>
                </c:pt>
                <c:pt idx="59">
                  <c:v>7.6308950339999999</c:v>
                </c:pt>
                <c:pt idx="60">
                  <c:v>7.7623003600000002</c:v>
                </c:pt>
                <c:pt idx="61">
                  <c:v>7.8937056869999997</c:v>
                </c:pt>
                <c:pt idx="62">
                  <c:v>8.0251110140000002</c:v>
                </c:pt>
                <c:pt idx="63">
                  <c:v>8.1565163399999996</c:v>
                </c:pt>
                <c:pt idx="64">
                  <c:v>8.2879216670000009</c:v>
                </c:pt>
                <c:pt idx="65">
                  <c:v>8.4193269930000003</c:v>
                </c:pt>
                <c:pt idx="66">
                  <c:v>8.5507323199999998</c:v>
                </c:pt>
                <c:pt idx="67">
                  <c:v>8.6821376459999993</c:v>
                </c:pt>
                <c:pt idx="68">
                  <c:v>8.8116657539999999</c:v>
                </c:pt>
                <c:pt idx="69">
                  <c:v>8.9430710799999993</c:v>
                </c:pt>
                <c:pt idx="70">
                  <c:v>9.0744764070000006</c:v>
                </c:pt>
                <c:pt idx="71">
                  <c:v>9.205881733</c:v>
                </c:pt>
                <c:pt idx="72">
                  <c:v>9.3372870599999995</c:v>
                </c:pt>
                <c:pt idx="73">
                  <c:v>9.4686923870000008</c:v>
                </c:pt>
                <c:pt idx="74">
                  <c:v>9.6000977130000003</c:v>
                </c:pt>
                <c:pt idx="75">
                  <c:v>9.7315030399999998</c:v>
                </c:pt>
                <c:pt idx="76">
                  <c:v>9.8629083659999992</c:v>
                </c:pt>
                <c:pt idx="77">
                  <c:v>9.9924364739999998</c:v>
                </c:pt>
                <c:pt idx="78">
                  <c:v>10.123841799999999</c:v>
                </c:pt>
                <c:pt idx="79">
                  <c:v>10.255247130000001</c:v>
                </c:pt>
                <c:pt idx="80">
                  <c:v>10.38665245</c:v>
                </c:pt>
                <c:pt idx="81">
                  <c:v>10.518057779999999</c:v>
                </c:pt>
                <c:pt idx="82">
                  <c:v>10.649463109999999</c:v>
                </c:pt>
                <c:pt idx="83">
                  <c:v>10.78086843</c:v>
                </c:pt>
                <c:pt idx="84">
                  <c:v>10.91227376</c:v>
                </c:pt>
                <c:pt idx="85">
                  <c:v>11.043679089999999</c:v>
                </c:pt>
                <c:pt idx="86">
                  <c:v>11.17508441</c:v>
                </c:pt>
                <c:pt idx="87">
                  <c:v>11.30648974</c:v>
                </c:pt>
                <c:pt idx="88">
                  <c:v>11.43789507</c:v>
                </c:pt>
                <c:pt idx="89">
                  <c:v>11.56742317</c:v>
                </c:pt>
                <c:pt idx="90">
                  <c:v>11.698828499999999</c:v>
                </c:pt>
                <c:pt idx="91">
                  <c:v>11.82835661</c:v>
                </c:pt>
                <c:pt idx="92">
                  <c:v>11.959761930000001</c:v>
                </c:pt>
                <c:pt idx="93">
                  <c:v>12.091167260000001</c:v>
                </c:pt>
                <c:pt idx="94">
                  <c:v>12.22069537</c:v>
                </c:pt>
                <c:pt idx="95">
                  <c:v>12.35210069</c:v>
                </c:pt>
                <c:pt idx="96">
                  <c:v>12.481628799999999</c:v>
                </c:pt>
                <c:pt idx="97">
                  <c:v>12.613034130000001</c:v>
                </c:pt>
                <c:pt idx="98">
                  <c:v>12.744439460000001</c:v>
                </c:pt>
                <c:pt idx="99">
                  <c:v>12.873967560000001</c:v>
                </c:pt>
                <c:pt idx="100">
                  <c:v>13.00537289</c:v>
                </c:pt>
                <c:pt idx="101">
                  <c:v>13.134900999999999</c:v>
                </c:pt>
                <c:pt idx="102">
                  <c:v>13.264429099999999</c:v>
                </c:pt>
                <c:pt idx="103">
                  <c:v>13.395834430000001</c:v>
                </c:pt>
                <c:pt idx="104">
                  <c:v>13.52536254</c:v>
                </c:pt>
                <c:pt idx="105">
                  <c:v>13.65489065</c:v>
                </c:pt>
                <c:pt idx="106">
                  <c:v>13.78441875</c:v>
                </c:pt>
                <c:pt idx="107">
                  <c:v>13.913946859999999</c:v>
                </c:pt>
                <c:pt idx="108">
                  <c:v>14.045352189999999</c:v>
                </c:pt>
                <c:pt idx="109">
                  <c:v>14.1748803</c:v>
                </c:pt>
                <c:pt idx="110">
                  <c:v>14.3044084</c:v>
                </c:pt>
                <c:pt idx="111">
                  <c:v>14.433936510000001</c:v>
                </c:pt>
                <c:pt idx="112">
                  <c:v>14.56346462</c:v>
                </c:pt>
                <c:pt idx="113">
                  <c:v>14.69299273</c:v>
                </c:pt>
                <c:pt idx="114">
                  <c:v>14.83566137</c:v>
                </c:pt>
                <c:pt idx="115">
                  <c:v>14.96518947</c:v>
                </c:pt>
                <c:pt idx="116">
                  <c:v>15.10598089</c:v>
                </c:pt>
                <c:pt idx="117">
                  <c:v>15.250526750000001</c:v>
                </c:pt>
                <c:pt idx="118">
                  <c:v>15.391318180000001</c:v>
                </c:pt>
                <c:pt idx="119">
                  <c:v>15.5321096</c:v>
                </c:pt>
                <c:pt idx="120">
                  <c:v>15.672901019999999</c:v>
                </c:pt>
                <c:pt idx="121">
                  <c:v>15.81181522</c:v>
                </c:pt>
                <c:pt idx="122">
                  <c:v>15.95072942</c:v>
                </c:pt>
                <c:pt idx="123">
                  <c:v>16.08776641</c:v>
                </c:pt>
                <c:pt idx="124">
                  <c:v>16.222926170000001</c:v>
                </c:pt>
                <c:pt idx="125">
                  <c:v>16.358085939999999</c:v>
                </c:pt>
                <c:pt idx="126">
                  <c:v>16.491368479999998</c:v>
                </c:pt>
                <c:pt idx="127">
                  <c:v>16.622773810000002</c:v>
                </c:pt>
                <c:pt idx="128">
                  <c:v>16.754179130000001</c:v>
                </c:pt>
                <c:pt idx="129">
                  <c:v>16.896847770000001</c:v>
                </c:pt>
                <c:pt idx="130">
                  <c:v>17.039516410000001</c:v>
                </c:pt>
                <c:pt idx="131">
                  <c:v>17.17843062</c:v>
                </c:pt>
                <c:pt idx="132">
                  <c:v>17.317344819999999</c:v>
                </c:pt>
                <c:pt idx="133">
                  <c:v>17.452504579999999</c:v>
                </c:pt>
                <c:pt idx="134">
                  <c:v>17.583909909999999</c:v>
                </c:pt>
                <c:pt idx="135">
                  <c:v>17.715315239999999</c:v>
                </c:pt>
                <c:pt idx="136">
                  <c:v>17.854229440000001</c:v>
                </c:pt>
                <c:pt idx="137">
                  <c:v>17.991266419999999</c:v>
                </c:pt>
                <c:pt idx="138">
                  <c:v>18.124548969999999</c:v>
                </c:pt>
                <c:pt idx="139">
                  <c:v>18.254077079999998</c:v>
                </c:pt>
                <c:pt idx="140">
                  <c:v>18.39299128</c:v>
                </c:pt>
                <c:pt idx="141">
                  <c:v>18.530028260000002</c:v>
                </c:pt>
                <c:pt idx="142">
                  <c:v>18.661433590000001</c:v>
                </c:pt>
                <c:pt idx="143">
                  <c:v>18.796593349999998</c:v>
                </c:pt>
                <c:pt idx="144">
                  <c:v>18.929875899999999</c:v>
                </c:pt>
                <c:pt idx="145">
                  <c:v>19.06691288</c:v>
                </c:pt>
                <c:pt idx="146">
                  <c:v>19.19831821</c:v>
                </c:pt>
                <c:pt idx="147">
                  <c:v>19.333477970000001</c:v>
                </c:pt>
                <c:pt idx="148">
                  <c:v>19.46300608</c:v>
                </c:pt>
                <c:pt idx="149">
                  <c:v>19.594411409999999</c:v>
                </c:pt>
                <c:pt idx="150">
                  <c:v>19.725816729999998</c:v>
                </c:pt>
                <c:pt idx="151">
                  <c:v>19.857222060000002</c:v>
                </c:pt>
                <c:pt idx="152">
                  <c:v>19.988627390000001</c:v>
                </c:pt>
                <c:pt idx="153">
                  <c:v>20.12003271</c:v>
                </c:pt>
                <c:pt idx="154">
                  <c:v>20.25143804</c:v>
                </c:pt>
                <c:pt idx="155">
                  <c:v>20.382843359999999</c:v>
                </c:pt>
                <c:pt idx="156">
                  <c:v>20.51612591</c:v>
                </c:pt>
                <c:pt idx="157">
                  <c:v>20.64940846</c:v>
                </c:pt>
                <c:pt idx="158">
                  <c:v>20.778936559999998</c:v>
                </c:pt>
                <c:pt idx="159">
                  <c:v>20.908464670000001</c:v>
                </c:pt>
                <c:pt idx="160">
                  <c:v>21.039870000000001</c:v>
                </c:pt>
                <c:pt idx="161">
                  <c:v>21.171275319999999</c:v>
                </c:pt>
                <c:pt idx="162">
                  <c:v>21.300803429999998</c:v>
                </c:pt>
                <c:pt idx="163">
                  <c:v>21.430331540000001</c:v>
                </c:pt>
                <c:pt idx="164">
                  <c:v>21.55985965</c:v>
                </c:pt>
                <c:pt idx="165">
                  <c:v>21.689387750000002</c:v>
                </c:pt>
                <c:pt idx="166">
                  <c:v>21.818915860000001</c:v>
                </c:pt>
                <c:pt idx="167">
                  <c:v>21.94844397</c:v>
                </c:pt>
                <c:pt idx="168">
                  <c:v>22.077972079999999</c:v>
                </c:pt>
                <c:pt idx="169">
                  <c:v>22.20750018</c:v>
                </c:pt>
                <c:pt idx="170">
                  <c:v>22.337028289999999</c:v>
                </c:pt>
                <c:pt idx="171">
                  <c:v>22.466556400000002</c:v>
                </c:pt>
                <c:pt idx="172">
                  <c:v>22.596084510000001</c:v>
                </c:pt>
                <c:pt idx="173">
                  <c:v>22.72561262</c:v>
                </c:pt>
                <c:pt idx="174">
                  <c:v>22.855140720000001</c:v>
                </c:pt>
                <c:pt idx="175">
                  <c:v>22.98466883</c:v>
                </c:pt>
                <c:pt idx="176">
                  <c:v>23.114196939999999</c:v>
                </c:pt>
                <c:pt idx="177">
                  <c:v>23.243725049999998</c:v>
                </c:pt>
                <c:pt idx="178">
                  <c:v>23.37325315</c:v>
                </c:pt>
                <c:pt idx="179">
                  <c:v>23.502781259999999</c:v>
                </c:pt>
                <c:pt idx="180">
                  <c:v>23.632309370000002</c:v>
                </c:pt>
                <c:pt idx="181">
                  <c:v>23.761837480000001</c:v>
                </c:pt>
                <c:pt idx="182">
                  <c:v>23.891365579999999</c:v>
                </c:pt>
                <c:pt idx="183">
                  <c:v>24.020893690000001</c:v>
                </c:pt>
                <c:pt idx="184">
                  <c:v>24.1504218</c:v>
                </c:pt>
                <c:pt idx="185">
                  <c:v>24.279949909999999</c:v>
                </c:pt>
                <c:pt idx="186">
                  <c:v>24.409478010000001</c:v>
                </c:pt>
                <c:pt idx="187">
                  <c:v>24.53900612</c:v>
                </c:pt>
                <c:pt idx="188">
                  <c:v>24.668534229999999</c:v>
                </c:pt>
                <c:pt idx="189">
                  <c:v>24.798062340000001</c:v>
                </c:pt>
                <c:pt idx="190">
                  <c:v>24.927590439999999</c:v>
                </c:pt>
                <c:pt idx="191">
                  <c:v>25.057118549999998</c:v>
                </c:pt>
                <c:pt idx="192">
                  <c:v>25.186646660000001</c:v>
                </c:pt>
                <c:pt idx="193">
                  <c:v>25.31617477</c:v>
                </c:pt>
                <c:pt idx="194">
                  <c:v>25.445702870000002</c:v>
                </c:pt>
                <c:pt idx="195">
                  <c:v>25.575230980000001</c:v>
                </c:pt>
                <c:pt idx="196">
                  <c:v>25.70475909</c:v>
                </c:pt>
                <c:pt idx="197">
                  <c:v>25.834287199999999</c:v>
                </c:pt>
                <c:pt idx="198">
                  <c:v>25.9638153</c:v>
                </c:pt>
                <c:pt idx="199">
                  <c:v>26.093343409999999</c:v>
                </c:pt>
                <c:pt idx="200">
                  <c:v>26.222871520000002</c:v>
                </c:pt>
                <c:pt idx="201">
                  <c:v>26.352399630000001</c:v>
                </c:pt>
                <c:pt idx="202">
                  <c:v>26.48192774</c:v>
                </c:pt>
                <c:pt idx="203">
                  <c:v>26.611455840000001</c:v>
                </c:pt>
                <c:pt idx="204">
                  <c:v>26.74098395</c:v>
                </c:pt>
                <c:pt idx="205">
                  <c:v>26.870512059999999</c:v>
                </c:pt>
                <c:pt idx="206">
                  <c:v>27.000040169999998</c:v>
                </c:pt>
                <c:pt idx="207">
                  <c:v>27.12956827</c:v>
                </c:pt>
                <c:pt idx="208">
                  <c:v>27.259096379999999</c:v>
                </c:pt>
                <c:pt idx="209">
                  <c:v>27.388624490000002</c:v>
                </c:pt>
                <c:pt idx="210">
                  <c:v>27.518152600000001</c:v>
                </c:pt>
                <c:pt idx="211">
                  <c:v>27.647680699999999</c:v>
                </c:pt>
                <c:pt idx="212">
                  <c:v>27.777208810000001</c:v>
                </c:pt>
                <c:pt idx="213">
                  <c:v>27.90673692</c:v>
                </c:pt>
                <c:pt idx="214">
                  <c:v>28.036265029999999</c:v>
                </c:pt>
                <c:pt idx="215">
                  <c:v>28.165793130000001</c:v>
                </c:pt>
                <c:pt idx="216">
                  <c:v>28.29532124</c:v>
                </c:pt>
                <c:pt idx="217">
                  <c:v>28.424849349999999</c:v>
                </c:pt>
                <c:pt idx="218">
                  <c:v>28.554377460000001</c:v>
                </c:pt>
                <c:pt idx="219">
                  <c:v>28.683905559999999</c:v>
                </c:pt>
                <c:pt idx="220">
                  <c:v>28.813433669999998</c:v>
                </c:pt>
                <c:pt idx="221">
                  <c:v>28.942961780000001</c:v>
                </c:pt>
                <c:pt idx="222">
                  <c:v>29.07248989</c:v>
                </c:pt>
                <c:pt idx="223">
                  <c:v>29.202017990000002</c:v>
                </c:pt>
                <c:pt idx="224">
                  <c:v>29.331546100000001</c:v>
                </c:pt>
                <c:pt idx="225">
                  <c:v>29.46107421</c:v>
                </c:pt>
                <c:pt idx="226">
                  <c:v>29.590602319999999</c:v>
                </c:pt>
                <c:pt idx="227">
                  <c:v>29.72013042</c:v>
                </c:pt>
                <c:pt idx="228">
                  <c:v>29.849658529999999</c:v>
                </c:pt>
                <c:pt idx="229">
                  <c:v>29.979186640000002</c:v>
                </c:pt>
                <c:pt idx="230">
                  <c:v>30.108714750000001</c:v>
                </c:pt>
              </c:numCache>
            </c:numRef>
          </c:xVal>
          <c:yVal>
            <c:numRef>
              <c:f>'Curves (Outdoor)'!$CY$24:$CY$260</c:f>
              <c:numCache>
                <c:formatCode>General</c:formatCode>
                <c:ptCount val="237"/>
                <c:pt idx="1">
                  <c:v>9.4349291940000004</c:v>
                </c:pt>
                <c:pt idx="2">
                  <c:v>9.4343155010000004</c:v>
                </c:pt>
                <c:pt idx="3">
                  <c:v>9.4343155010000004</c:v>
                </c:pt>
                <c:pt idx="4">
                  <c:v>9.4337018070000003</c:v>
                </c:pt>
                <c:pt idx="5">
                  <c:v>9.4337018070000003</c:v>
                </c:pt>
                <c:pt idx="6">
                  <c:v>9.4337018070000003</c:v>
                </c:pt>
                <c:pt idx="7">
                  <c:v>9.4330881130000002</c:v>
                </c:pt>
                <c:pt idx="8">
                  <c:v>9.4330881130000002</c:v>
                </c:pt>
                <c:pt idx="9">
                  <c:v>9.4324744190000001</c:v>
                </c:pt>
                <c:pt idx="10">
                  <c:v>9.4324744190000001</c:v>
                </c:pt>
                <c:pt idx="11">
                  <c:v>9.4318607249999999</c:v>
                </c:pt>
                <c:pt idx="12">
                  <c:v>9.4312470309999998</c:v>
                </c:pt>
                <c:pt idx="13">
                  <c:v>9.4306333369999997</c:v>
                </c:pt>
                <c:pt idx="14">
                  <c:v>9.4306333369999997</c:v>
                </c:pt>
                <c:pt idx="15">
                  <c:v>9.4300196439999997</c:v>
                </c:pt>
                <c:pt idx="16">
                  <c:v>9.4294059499999996</c:v>
                </c:pt>
                <c:pt idx="17">
                  <c:v>9.4287922559999995</c:v>
                </c:pt>
                <c:pt idx="18">
                  <c:v>9.4281785619999994</c:v>
                </c:pt>
                <c:pt idx="19">
                  <c:v>9.4281785619999994</c:v>
                </c:pt>
                <c:pt idx="20">
                  <c:v>9.4275648679999993</c:v>
                </c:pt>
                <c:pt idx="21">
                  <c:v>9.4275648679999993</c:v>
                </c:pt>
                <c:pt idx="22">
                  <c:v>9.4269511739999992</c:v>
                </c:pt>
                <c:pt idx="23">
                  <c:v>9.4263374809999991</c:v>
                </c:pt>
                <c:pt idx="24">
                  <c:v>9.4251100930000007</c:v>
                </c:pt>
                <c:pt idx="25">
                  <c:v>9.4251100930000007</c:v>
                </c:pt>
                <c:pt idx="26">
                  <c:v>9.4244963990000006</c:v>
                </c:pt>
                <c:pt idx="27">
                  <c:v>9.4238827050000005</c:v>
                </c:pt>
                <c:pt idx="28">
                  <c:v>9.4232690110000004</c:v>
                </c:pt>
                <c:pt idx="29">
                  <c:v>9.4220416240000002</c:v>
                </c:pt>
                <c:pt idx="30">
                  <c:v>9.4214279300000001</c:v>
                </c:pt>
                <c:pt idx="31">
                  <c:v>9.4202005419999999</c:v>
                </c:pt>
                <c:pt idx="32">
                  <c:v>9.4195868479999998</c:v>
                </c:pt>
                <c:pt idx="33">
                  <c:v>9.4189731539999997</c:v>
                </c:pt>
                <c:pt idx="34">
                  <c:v>9.4177457669999995</c:v>
                </c:pt>
                <c:pt idx="35">
                  <c:v>9.4165183789999993</c:v>
                </c:pt>
                <c:pt idx="36">
                  <c:v>9.4152909910000009</c:v>
                </c:pt>
                <c:pt idx="37">
                  <c:v>9.4140636040000008</c:v>
                </c:pt>
                <c:pt idx="38">
                  <c:v>9.4128362160000005</c:v>
                </c:pt>
                <c:pt idx="39">
                  <c:v>9.4109951340000002</c:v>
                </c:pt>
                <c:pt idx="40">
                  <c:v>9.4097677470000001</c:v>
                </c:pt>
                <c:pt idx="41">
                  <c:v>9.4079266649999997</c:v>
                </c:pt>
                <c:pt idx="42">
                  <c:v>9.4054718899999994</c:v>
                </c:pt>
                <c:pt idx="43">
                  <c:v>9.4036308080000008</c:v>
                </c:pt>
                <c:pt idx="44">
                  <c:v>9.4011760330000005</c:v>
                </c:pt>
                <c:pt idx="45">
                  <c:v>9.3993349510000002</c:v>
                </c:pt>
                <c:pt idx="46">
                  <c:v>9.3974938699999999</c:v>
                </c:pt>
                <c:pt idx="47">
                  <c:v>9.3956527879999996</c:v>
                </c:pt>
                <c:pt idx="48">
                  <c:v>9.3944254009999995</c:v>
                </c:pt>
                <c:pt idx="49">
                  <c:v>9.3925843189999991</c:v>
                </c:pt>
                <c:pt idx="50">
                  <c:v>9.3919706250000008</c:v>
                </c:pt>
                <c:pt idx="51">
                  <c:v>9.3913569310000007</c:v>
                </c:pt>
                <c:pt idx="52">
                  <c:v>9.3901295440000005</c:v>
                </c:pt>
                <c:pt idx="53">
                  <c:v>9.3895158500000004</c:v>
                </c:pt>
                <c:pt idx="54">
                  <c:v>9.3882884620000002</c:v>
                </c:pt>
                <c:pt idx="55">
                  <c:v>9.3876747680000001</c:v>
                </c:pt>
                <c:pt idx="56">
                  <c:v>9.387061074</c:v>
                </c:pt>
                <c:pt idx="57">
                  <c:v>9.386447381</c:v>
                </c:pt>
                <c:pt idx="58">
                  <c:v>9.3858336869999999</c:v>
                </c:pt>
                <c:pt idx="59">
                  <c:v>9.3852199929999998</c:v>
                </c:pt>
                <c:pt idx="60">
                  <c:v>9.3846062989999997</c:v>
                </c:pt>
                <c:pt idx="61">
                  <c:v>9.3839926049999995</c:v>
                </c:pt>
                <c:pt idx="62">
                  <c:v>9.3833789109999994</c:v>
                </c:pt>
                <c:pt idx="63">
                  <c:v>9.3827652169999993</c:v>
                </c:pt>
                <c:pt idx="64">
                  <c:v>9.3821515239999993</c:v>
                </c:pt>
                <c:pt idx="65">
                  <c:v>9.3815378299999992</c:v>
                </c:pt>
                <c:pt idx="66">
                  <c:v>9.3809241360000009</c:v>
                </c:pt>
                <c:pt idx="67">
                  <c:v>9.3803104420000007</c:v>
                </c:pt>
                <c:pt idx="68">
                  <c:v>9.3790830540000005</c:v>
                </c:pt>
                <c:pt idx="69">
                  <c:v>9.3784693610000005</c:v>
                </c:pt>
                <c:pt idx="70">
                  <c:v>9.3778556670000004</c:v>
                </c:pt>
                <c:pt idx="71">
                  <c:v>9.3772419730000003</c:v>
                </c:pt>
                <c:pt idx="72">
                  <c:v>9.3766282790000002</c:v>
                </c:pt>
                <c:pt idx="73">
                  <c:v>9.375400891</c:v>
                </c:pt>
                <c:pt idx="74">
                  <c:v>9.3747871969999998</c:v>
                </c:pt>
                <c:pt idx="75">
                  <c:v>9.3735598099999997</c:v>
                </c:pt>
                <c:pt idx="76">
                  <c:v>9.3723324219999995</c:v>
                </c:pt>
                <c:pt idx="77">
                  <c:v>9.3711050339999993</c:v>
                </c:pt>
                <c:pt idx="78">
                  <c:v>9.3698776469999991</c:v>
                </c:pt>
                <c:pt idx="79">
                  <c:v>9.3680365650000006</c:v>
                </c:pt>
                <c:pt idx="80">
                  <c:v>9.3674228710000005</c:v>
                </c:pt>
                <c:pt idx="81">
                  <c:v>9.3655817900000002</c:v>
                </c:pt>
                <c:pt idx="82">
                  <c:v>9.3637407079999999</c:v>
                </c:pt>
                <c:pt idx="83">
                  <c:v>9.3631270139999998</c:v>
                </c:pt>
                <c:pt idx="84">
                  <c:v>9.3612859329999996</c:v>
                </c:pt>
                <c:pt idx="85">
                  <c:v>9.3594448509999992</c:v>
                </c:pt>
                <c:pt idx="86">
                  <c:v>9.3576037700000008</c:v>
                </c:pt>
                <c:pt idx="87">
                  <c:v>9.3557626880000004</c:v>
                </c:pt>
                <c:pt idx="88">
                  <c:v>9.3539216070000002</c:v>
                </c:pt>
                <c:pt idx="89">
                  <c:v>9.3520805249999999</c:v>
                </c:pt>
                <c:pt idx="90">
                  <c:v>9.3502394439999996</c:v>
                </c:pt>
                <c:pt idx="91">
                  <c:v>9.3477846679999992</c:v>
                </c:pt>
                <c:pt idx="92">
                  <c:v>9.3459435870000007</c:v>
                </c:pt>
                <c:pt idx="93">
                  <c:v>9.3441025050000004</c:v>
                </c:pt>
                <c:pt idx="94">
                  <c:v>9.3422614240000001</c:v>
                </c:pt>
                <c:pt idx="95">
                  <c:v>9.3404203419999998</c:v>
                </c:pt>
                <c:pt idx="96">
                  <c:v>9.3385792609999996</c:v>
                </c:pt>
                <c:pt idx="97">
                  <c:v>9.3367381789999992</c:v>
                </c:pt>
                <c:pt idx="98">
                  <c:v>9.3348970970000007</c:v>
                </c:pt>
                <c:pt idx="99">
                  <c:v>9.3330560160000005</c:v>
                </c:pt>
                <c:pt idx="100">
                  <c:v>9.3312149340000001</c:v>
                </c:pt>
                <c:pt idx="101">
                  <c:v>9.3293738529999999</c:v>
                </c:pt>
                <c:pt idx="102">
                  <c:v>9.3269190769999994</c:v>
                </c:pt>
                <c:pt idx="103">
                  <c:v>9.3250779959999992</c:v>
                </c:pt>
                <c:pt idx="104">
                  <c:v>9.3232369140000007</c:v>
                </c:pt>
                <c:pt idx="105">
                  <c:v>9.3207821390000003</c:v>
                </c:pt>
                <c:pt idx="106">
                  <c:v>9.3183273639999999</c:v>
                </c:pt>
                <c:pt idx="107">
                  <c:v>9.3146452009999994</c:v>
                </c:pt>
                <c:pt idx="108">
                  <c:v>9.3109630370000005</c:v>
                </c:pt>
                <c:pt idx="109">
                  <c:v>9.3054397929999997</c:v>
                </c:pt>
                <c:pt idx="110">
                  <c:v>9.2993028540000005</c:v>
                </c:pt>
                <c:pt idx="111">
                  <c:v>9.2913248339999992</c:v>
                </c:pt>
                <c:pt idx="112">
                  <c:v>9.2808920389999994</c:v>
                </c:pt>
                <c:pt idx="113">
                  <c:v>9.2692318559999993</c:v>
                </c:pt>
                <c:pt idx="114">
                  <c:v>9.2538895100000005</c:v>
                </c:pt>
                <c:pt idx="115">
                  <c:v>9.2373197759999996</c:v>
                </c:pt>
                <c:pt idx="116">
                  <c:v>9.2164541849999999</c:v>
                </c:pt>
                <c:pt idx="117">
                  <c:v>9.1931338189999998</c:v>
                </c:pt>
                <c:pt idx="118">
                  <c:v>9.1673586769999993</c:v>
                </c:pt>
                <c:pt idx="119">
                  <c:v>9.137901373</c:v>
                </c:pt>
                <c:pt idx="120">
                  <c:v>9.1066029870000005</c:v>
                </c:pt>
                <c:pt idx="121">
                  <c:v>9.0716224370000003</c:v>
                </c:pt>
                <c:pt idx="122">
                  <c:v>9.0329597249999996</c:v>
                </c:pt>
                <c:pt idx="123">
                  <c:v>8.9912285430000001</c:v>
                </c:pt>
                <c:pt idx="124">
                  <c:v>8.9464288930000002</c:v>
                </c:pt>
                <c:pt idx="125">
                  <c:v>8.8967196909999995</c:v>
                </c:pt>
                <c:pt idx="126">
                  <c:v>8.8439420200000001</c:v>
                </c:pt>
                <c:pt idx="127">
                  <c:v>8.7868684930000001</c:v>
                </c:pt>
                <c:pt idx="128">
                  <c:v>8.7248854139999992</c:v>
                </c:pt>
                <c:pt idx="129">
                  <c:v>8.6512421530000001</c:v>
                </c:pt>
                <c:pt idx="130">
                  <c:v>8.572075646</c:v>
                </c:pt>
                <c:pt idx="131">
                  <c:v>8.4873858959999993</c:v>
                </c:pt>
                <c:pt idx="132">
                  <c:v>8.3965592059999992</c:v>
                </c:pt>
                <c:pt idx="133">
                  <c:v>8.3008229660000001</c:v>
                </c:pt>
                <c:pt idx="134">
                  <c:v>8.1995634820000003</c:v>
                </c:pt>
                <c:pt idx="135">
                  <c:v>8.0927807519999995</c:v>
                </c:pt>
                <c:pt idx="136">
                  <c:v>7.9694282889999997</c:v>
                </c:pt>
                <c:pt idx="137">
                  <c:v>7.8399388879999998</c:v>
                </c:pt>
                <c:pt idx="138">
                  <c:v>7.7049262409999999</c:v>
                </c:pt>
                <c:pt idx="139">
                  <c:v>7.5643903510000001</c:v>
                </c:pt>
                <c:pt idx="140">
                  <c:v>7.4060573380000001</c:v>
                </c:pt>
                <c:pt idx="141">
                  <c:v>7.2422010810000002</c:v>
                </c:pt>
                <c:pt idx="142">
                  <c:v>7.0740489670000004</c:v>
                </c:pt>
                <c:pt idx="143">
                  <c:v>6.8874860379999996</c:v>
                </c:pt>
                <c:pt idx="144">
                  <c:v>6.697240946</c:v>
                </c:pt>
                <c:pt idx="145">
                  <c:v>6.4898124260000003</c:v>
                </c:pt>
                <c:pt idx="146">
                  <c:v>6.2799291300000002</c:v>
                </c:pt>
                <c:pt idx="147">
                  <c:v>6.0534761010000002</c:v>
                </c:pt>
                <c:pt idx="148">
                  <c:v>5.8276367650000003</c:v>
                </c:pt>
                <c:pt idx="149">
                  <c:v>5.5876824709999999</c:v>
                </c:pt>
                <c:pt idx="150">
                  <c:v>5.3360679940000004</c:v>
                </c:pt>
                <c:pt idx="151">
                  <c:v>5.072793334</c:v>
                </c:pt>
                <c:pt idx="152">
                  <c:v>4.8027680420000003</c:v>
                </c:pt>
                <c:pt idx="153">
                  <c:v>4.5259921170000004</c:v>
                </c:pt>
                <c:pt idx="154">
                  <c:v>4.2332601519999997</c:v>
                </c:pt>
                <c:pt idx="155">
                  <c:v>3.9276406169999998</c:v>
                </c:pt>
                <c:pt idx="156">
                  <c:v>3.6164978369999998</c:v>
                </c:pt>
                <c:pt idx="157">
                  <c:v>3.2924674860000001</c:v>
                </c:pt>
                <c:pt idx="158">
                  <c:v>2.9635275839999999</c:v>
                </c:pt>
                <c:pt idx="159">
                  <c:v>2.6290644379999999</c:v>
                </c:pt>
                <c:pt idx="160">
                  <c:v>2.2841684959999999</c:v>
                </c:pt>
                <c:pt idx="161">
                  <c:v>1.930680841</c:v>
                </c:pt>
                <c:pt idx="162">
                  <c:v>1.571056247</c:v>
                </c:pt>
                <c:pt idx="163">
                  <c:v>1.2151138159999999</c:v>
                </c:pt>
                <c:pt idx="164">
                  <c:v>0.86530832300000005</c:v>
                </c:pt>
                <c:pt idx="165">
                  <c:v>0.54127797300000002</c:v>
                </c:pt>
                <c:pt idx="166">
                  <c:v>0.30377845399999998</c:v>
                </c:pt>
                <c:pt idx="167">
                  <c:v>0.26143357900000003</c:v>
                </c:pt>
                <c:pt idx="168">
                  <c:v>0.25897880299999998</c:v>
                </c:pt>
                <c:pt idx="169">
                  <c:v>0.25652402800000002</c:v>
                </c:pt>
                <c:pt idx="170">
                  <c:v>0.25529664000000002</c:v>
                </c:pt>
                <c:pt idx="171">
                  <c:v>0.253455559</c:v>
                </c:pt>
                <c:pt idx="172">
                  <c:v>0.252228171</c:v>
                </c:pt>
                <c:pt idx="173">
                  <c:v>0.25100078300000001</c:v>
                </c:pt>
                <c:pt idx="174">
                  <c:v>0.24915970200000001</c:v>
                </c:pt>
                <c:pt idx="175">
                  <c:v>0.24731861999999999</c:v>
                </c:pt>
                <c:pt idx="176">
                  <c:v>0.24609123199999999</c:v>
                </c:pt>
                <c:pt idx="177">
                  <c:v>0.244863845</c:v>
                </c:pt>
                <c:pt idx="178">
                  <c:v>0.243022763</c:v>
                </c:pt>
                <c:pt idx="179">
                  <c:v>0.24179537500000001</c:v>
                </c:pt>
                <c:pt idx="180">
                  <c:v>0.24118168200000001</c:v>
                </c:pt>
                <c:pt idx="181">
                  <c:v>0.23995429400000001</c:v>
                </c:pt>
                <c:pt idx="182">
                  <c:v>0.23872690599999999</c:v>
                </c:pt>
                <c:pt idx="183">
                  <c:v>0.23749951899999999</c:v>
                </c:pt>
                <c:pt idx="184">
                  <c:v>0.23749951899999999</c:v>
                </c:pt>
                <c:pt idx="185">
                  <c:v>0.235658437</c:v>
                </c:pt>
                <c:pt idx="186">
                  <c:v>0.235044743</c:v>
                </c:pt>
                <c:pt idx="187">
                  <c:v>0.234431049</c:v>
                </c:pt>
                <c:pt idx="188">
                  <c:v>0.23320366200000001</c:v>
                </c:pt>
                <c:pt idx="189">
                  <c:v>0.23197627400000001</c:v>
                </c:pt>
                <c:pt idx="190">
                  <c:v>0.23197627400000001</c:v>
                </c:pt>
                <c:pt idx="191">
                  <c:v>0.23013519199999999</c:v>
                </c:pt>
                <c:pt idx="192">
                  <c:v>0.23013519199999999</c:v>
                </c:pt>
                <c:pt idx="193">
                  <c:v>0.22890780499999999</c:v>
                </c:pt>
                <c:pt idx="194">
                  <c:v>0.22829411099999999</c:v>
                </c:pt>
                <c:pt idx="195">
                  <c:v>0.227680417</c:v>
                </c:pt>
                <c:pt idx="196">
                  <c:v>0.226453029</c:v>
                </c:pt>
                <c:pt idx="197">
                  <c:v>0.226453029</c:v>
                </c:pt>
                <c:pt idx="198">
                  <c:v>0.225225642</c:v>
                </c:pt>
                <c:pt idx="199">
                  <c:v>0.22461194800000001</c:v>
                </c:pt>
                <c:pt idx="200">
                  <c:v>0.22338456000000001</c:v>
                </c:pt>
                <c:pt idx="201">
                  <c:v>0.22277086600000001</c:v>
                </c:pt>
                <c:pt idx="202">
                  <c:v>0.22215717200000001</c:v>
                </c:pt>
                <c:pt idx="203">
                  <c:v>0.22154347899999999</c:v>
                </c:pt>
                <c:pt idx="204">
                  <c:v>0.22031609099999999</c:v>
                </c:pt>
                <c:pt idx="205">
                  <c:v>0.22031609099999999</c:v>
                </c:pt>
                <c:pt idx="206">
                  <c:v>0.22031609099999999</c:v>
                </c:pt>
                <c:pt idx="207">
                  <c:v>0.219088703</c:v>
                </c:pt>
                <c:pt idx="208">
                  <c:v>0.21970239699999999</c:v>
                </c:pt>
                <c:pt idx="209">
                  <c:v>0.217861315</c:v>
                </c:pt>
                <c:pt idx="210">
                  <c:v>0.218475009</c:v>
                </c:pt>
                <c:pt idx="211">
                  <c:v>0.216633928</c:v>
                </c:pt>
                <c:pt idx="212">
                  <c:v>0.217861315</c:v>
                </c:pt>
                <c:pt idx="213">
                  <c:v>0.217247622</c:v>
                </c:pt>
                <c:pt idx="214">
                  <c:v>0.217247622</c:v>
                </c:pt>
                <c:pt idx="215">
                  <c:v>0.216633928</c:v>
                </c:pt>
                <c:pt idx="216">
                  <c:v>0.217247622</c:v>
                </c:pt>
                <c:pt idx="217">
                  <c:v>0.216633928</c:v>
                </c:pt>
                <c:pt idx="218">
                  <c:v>0.21602023400000001</c:v>
                </c:pt>
                <c:pt idx="219">
                  <c:v>0.21602023400000001</c:v>
                </c:pt>
                <c:pt idx="220">
                  <c:v>0.21602023400000001</c:v>
                </c:pt>
                <c:pt idx="221">
                  <c:v>0.21540654000000001</c:v>
                </c:pt>
                <c:pt idx="222">
                  <c:v>0.21540654000000001</c:v>
                </c:pt>
                <c:pt idx="223">
                  <c:v>0.21540654000000001</c:v>
                </c:pt>
                <c:pt idx="224">
                  <c:v>0.21602023400000001</c:v>
                </c:pt>
                <c:pt idx="225">
                  <c:v>0.21540654000000001</c:v>
                </c:pt>
                <c:pt idx="226">
                  <c:v>0.21602023400000001</c:v>
                </c:pt>
                <c:pt idx="227">
                  <c:v>0.21479284600000001</c:v>
                </c:pt>
                <c:pt idx="228">
                  <c:v>0.21540654000000001</c:v>
                </c:pt>
                <c:pt idx="229">
                  <c:v>0.21602023400000001</c:v>
                </c:pt>
                <c:pt idx="230">
                  <c:v>0.21479284600000001</c:v>
                </c:pt>
              </c:numCache>
            </c:numRef>
          </c:yVal>
          <c:smooth val="1"/>
          <c:extLst>
            <c:ext xmlns:c16="http://schemas.microsoft.com/office/drawing/2014/chart" uri="{C3380CC4-5D6E-409C-BE32-E72D297353CC}">
              <c16:uniqueId val="{00000033-9CBD-4194-A592-D60D92C5EA66}"/>
            </c:ext>
          </c:extLst>
        </c:ser>
        <c:ser>
          <c:idx val="52"/>
          <c:order val="52"/>
          <c:tx>
            <c:strRef>
              <c:f>'Curves (Outdoor)'!$DA$4:$DB$4</c:f>
              <c:strCache>
                <c:ptCount val="1"/>
                <c:pt idx="0">
                  <c:v>5,5</c:v>
                </c:pt>
              </c:strCache>
            </c:strRef>
          </c:tx>
          <c:marker>
            <c:symbol val="none"/>
          </c:marker>
          <c:xVal>
            <c:numRef>
              <c:f>'Curves (Outdoor)'!$DB$24:$DB$260</c:f>
              <c:numCache>
                <c:formatCode>General</c:formatCode>
                <c:ptCount val="237"/>
                <c:pt idx="1">
                  <c:v>1.8772190000000001E-3</c:v>
                </c:pt>
                <c:pt idx="2">
                  <c:v>0.133282545</c:v>
                </c:pt>
                <c:pt idx="3">
                  <c:v>0.26281065300000001</c:v>
                </c:pt>
                <c:pt idx="4">
                  <c:v>0.39421598000000002</c:v>
                </c:pt>
                <c:pt idx="5">
                  <c:v>0.52562130600000001</c:v>
                </c:pt>
                <c:pt idx="6">
                  <c:v>0.65514941400000004</c:v>
                </c:pt>
                <c:pt idx="7">
                  <c:v>0.78655474000000003</c:v>
                </c:pt>
                <c:pt idx="8">
                  <c:v>0.91796006699999999</c:v>
                </c:pt>
                <c:pt idx="9">
                  <c:v>1.049365393</c:v>
                </c:pt>
                <c:pt idx="10">
                  <c:v>1.1807707199999999</c:v>
                </c:pt>
                <c:pt idx="11">
                  <c:v>1.312176046</c:v>
                </c:pt>
                <c:pt idx="12">
                  <c:v>1.443581373</c:v>
                </c:pt>
                <c:pt idx="13">
                  <c:v>1.5749867</c:v>
                </c:pt>
                <c:pt idx="14">
                  <c:v>1.7063920260000001</c:v>
                </c:pt>
                <c:pt idx="15">
                  <c:v>1.837797353</c:v>
                </c:pt>
                <c:pt idx="16">
                  <c:v>1.9692026789999999</c:v>
                </c:pt>
                <c:pt idx="17">
                  <c:v>2.1006080059999999</c:v>
                </c:pt>
                <c:pt idx="18">
                  <c:v>2.2320133320000002</c:v>
                </c:pt>
                <c:pt idx="19">
                  <c:v>2.365295878</c:v>
                </c:pt>
                <c:pt idx="20">
                  <c:v>2.4967012039999998</c:v>
                </c:pt>
                <c:pt idx="21">
                  <c:v>2.6281065309999998</c:v>
                </c:pt>
                <c:pt idx="22">
                  <c:v>2.7595118570000001</c:v>
                </c:pt>
                <c:pt idx="23">
                  <c:v>2.8909171840000001</c:v>
                </c:pt>
                <c:pt idx="24">
                  <c:v>3.0241997289999998</c:v>
                </c:pt>
                <c:pt idx="25">
                  <c:v>3.1556050560000002</c:v>
                </c:pt>
                <c:pt idx="26">
                  <c:v>3.2870103820000001</c:v>
                </c:pt>
                <c:pt idx="27">
                  <c:v>3.4165384900000002</c:v>
                </c:pt>
                <c:pt idx="28">
                  <c:v>3.5479438170000002</c:v>
                </c:pt>
                <c:pt idx="29">
                  <c:v>3.679349143</c:v>
                </c:pt>
                <c:pt idx="30">
                  <c:v>3.8126316889999998</c:v>
                </c:pt>
                <c:pt idx="31">
                  <c:v>3.9440370150000001</c:v>
                </c:pt>
                <c:pt idx="32">
                  <c:v>4.0754423419999997</c:v>
                </c:pt>
                <c:pt idx="33">
                  <c:v>4.206847668</c:v>
                </c:pt>
                <c:pt idx="34">
                  <c:v>4.3382529950000004</c:v>
                </c:pt>
                <c:pt idx="35">
                  <c:v>4.4696583209999998</c:v>
                </c:pt>
                <c:pt idx="36">
                  <c:v>4.602940867</c:v>
                </c:pt>
                <c:pt idx="37">
                  <c:v>4.7343461930000004</c:v>
                </c:pt>
                <c:pt idx="38">
                  <c:v>4.8657515199999999</c:v>
                </c:pt>
                <c:pt idx="39">
                  <c:v>4.9971568460000002</c:v>
                </c:pt>
                <c:pt idx="40">
                  <c:v>5.1285621729999997</c:v>
                </c:pt>
                <c:pt idx="41">
                  <c:v>5.259967499</c:v>
                </c:pt>
                <c:pt idx="42">
                  <c:v>5.3913728259999996</c:v>
                </c:pt>
                <c:pt idx="43">
                  <c:v>5.5209009340000001</c:v>
                </c:pt>
                <c:pt idx="44">
                  <c:v>5.6523062599999996</c:v>
                </c:pt>
                <c:pt idx="45">
                  <c:v>5.783711587</c:v>
                </c:pt>
                <c:pt idx="46">
                  <c:v>5.9151169130000003</c:v>
                </c:pt>
                <c:pt idx="47">
                  <c:v>6.0465222399999998</c:v>
                </c:pt>
                <c:pt idx="48">
                  <c:v>6.1779275660000001</c:v>
                </c:pt>
                <c:pt idx="49">
                  <c:v>6.3093328929999997</c:v>
                </c:pt>
                <c:pt idx="50">
                  <c:v>6.440738219</c:v>
                </c:pt>
                <c:pt idx="51">
                  <c:v>6.5721435460000004</c:v>
                </c:pt>
                <c:pt idx="52">
                  <c:v>6.7035488719999998</c:v>
                </c:pt>
                <c:pt idx="53">
                  <c:v>6.836831418</c:v>
                </c:pt>
                <c:pt idx="54">
                  <c:v>6.9663595249999997</c:v>
                </c:pt>
                <c:pt idx="55">
                  <c:v>7.0977648520000001</c:v>
                </c:pt>
                <c:pt idx="56">
                  <c:v>7.2291701789999996</c:v>
                </c:pt>
                <c:pt idx="57">
                  <c:v>7.3605755049999999</c:v>
                </c:pt>
                <c:pt idx="58">
                  <c:v>7.4919808320000003</c:v>
                </c:pt>
                <c:pt idx="59">
                  <c:v>7.6215089389999999</c:v>
                </c:pt>
                <c:pt idx="60">
                  <c:v>7.7547914850000002</c:v>
                </c:pt>
                <c:pt idx="61">
                  <c:v>7.8861968109999996</c:v>
                </c:pt>
                <c:pt idx="62">
                  <c:v>8.0176021380000009</c:v>
                </c:pt>
                <c:pt idx="63">
                  <c:v>8.1490074640000003</c:v>
                </c:pt>
                <c:pt idx="64">
                  <c:v>8.2804127909999998</c:v>
                </c:pt>
                <c:pt idx="65">
                  <c:v>8.4118181169999993</c:v>
                </c:pt>
                <c:pt idx="66">
                  <c:v>8.5432234440000006</c:v>
                </c:pt>
                <c:pt idx="67">
                  <c:v>8.67462877</c:v>
                </c:pt>
                <c:pt idx="68">
                  <c:v>8.8060340969999995</c:v>
                </c:pt>
                <c:pt idx="69">
                  <c:v>8.9355622050000001</c:v>
                </c:pt>
                <c:pt idx="70">
                  <c:v>9.0669675309999995</c:v>
                </c:pt>
                <c:pt idx="71">
                  <c:v>9.1983728580000008</c:v>
                </c:pt>
                <c:pt idx="72">
                  <c:v>9.3279009649999995</c:v>
                </c:pt>
                <c:pt idx="73">
                  <c:v>9.4593062920000008</c:v>
                </c:pt>
                <c:pt idx="74">
                  <c:v>9.5907116180000003</c:v>
                </c:pt>
                <c:pt idx="75">
                  <c:v>9.7221169449999998</c:v>
                </c:pt>
                <c:pt idx="76">
                  <c:v>9.8535222709999992</c:v>
                </c:pt>
                <c:pt idx="77">
                  <c:v>9.9849275980000005</c:v>
                </c:pt>
                <c:pt idx="78">
                  <c:v>10.11445571</c:v>
                </c:pt>
                <c:pt idx="79">
                  <c:v>10.24586103</c:v>
                </c:pt>
                <c:pt idx="80">
                  <c:v>10.37726636</c:v>
                </c:pt>
                <c:pt idx="81">
                  <c:v>10.50867169</c:v>
                </c:pt>
                <c:pt idx="82">
                  <c:v>10.640077010000001</c:v>
                </c:pt>
                <c:pt idx="83">
                  <c:v>10.77148234</c:v>
                </c:pt>
                <c:pt idx="84">
                  <c:v>10.901010449999999</c:v>
                </c:pt>
                <c:pt idx="85">
                  <c:v>11.03241577</c:v>
                </c:pt>
                <c:pt idx="86">
                  <c:v>11.1638211</c:v>
                </c:pt>
                <c:pt idx="87">
                  <c:v>11.293349210000001</c:v>
                </c:pt>
                <c:pt idx="88">
                  <c:v>11.42475453</c:v>
                </c:pt>
                <c:pt idx="89">
                  <c:v>11.55428264</c:v>
                </c:pt>
                <c:pt idx="90">
                  <c:v>11.68568797</c:v>
                </c:pt>
                <c:pt idx="91">
                  <c:v>11.817093290000001</c:v>
                </c:pt>
                <c:pt idx="92">
                  <c:v>11.948498620000001</c:v>
                </c:pt>
                <c:pt idx="93">
                  <c:v>12.078026729999999</c:v>
                </c:pt>
                <c:pt idx="94">
                  <c:v>12.20943205</c:v>
                </c:pt>
                <c:pt idx="95">
                  <c:v>12.338960159999999</c:v>
                </c:pt>
                <c:pt idx="96">
                  <c:v>12.470365490000001</c:v>
                </c:pt>
                <c:pt idx="97">
                  <c:v>12.60177081</c:v>
                </c:pt>
                <c:pt idx="98">
                  <c:v>12.73129892</c:v>
                </c:pt>
                <c:pt idx="99">
                  <c:v>12.86270425</c:v>
                </c:pt>
                <c:pt idx="100">
                  <c:v>12.992232359999999</c:v>
                </c:pt>
                <c:pt idx="101">
                  <c:v>13.121760460000001</c:v>
                </c:pt>
                <c:pt idx="102">
                  <c:v>13.253165790000001</c:v>
                </c:pt>
                <c:pt idx="103">
                  <c:v>13.3826939</c:v>
                </c:pt>
                <c:pt idx="104">
                  <c:v>13.51409922</c:v>
                </c:pt>
                <c:pt idx="105">
                  <c:v>13.643627329999999</c:v>
                </c:pt>
                <c:pt idx="106">
                  <c:v>13.77315544</c:v>
                </c:pt>
                <c:pt idx="107">
                  <c:v>13.902683550000001</c:v>
                </c:pt>
                <c:pt idx="108">
                  <c:v>14.03408887</c:v>
                </c:pt>
                <c:pt idx="109">
                  <c:v>14.16361698</c:v>
                </c:pt>
                <c:pt idx="110">
                  <c:v>14.30816284</c:v>
                </c:pt>
                <c:pt idx="111">
                  <c:v>14.43769095</c:v>
                </c:pt>
                <c:pt idx="112">
                  <c:v>14.582236809999999</c:v>
                </c:pt>
                <c:pt idx="113">
                  <c:v>14.72490545</c:v>
                </c:pt>
                <c:pt idx="114">
                  <c:v>14.869451310000001</c:v>
                </c:pt>
                <c:pt idx="115">
                  <c:v>15.012119950000001</c:v>
                </c:pt>
                <c:pt idx="116">
                  <c:v>15.154788590000001</c:v>
                </c:pt>
                <c:pt idx="117">
                  <c:v>15.297457229999999</c:v>
                </c:pt>
                <c:pt idx="118">
                  <c:v>15.440125869999999</c:v>
                </c:pt>
                <c:pt idx="119">
                  <c:v>15.58091729</c:v>
                </c:pt>
                <c:pt idx="120">
                  <c:v>15.72170871</c:v>
                </c:pt>
                <c:pt idx="121">
                  <c:v>15.86062291</c:v>
                </c:pt>
                <c:pt idx="122">
                  <c:v>15.999537119999999</c:v>
                </c:pt>
                <c:pt idx="123">
                  <c:v>16.13469688</c:v>
                </c:pt>
                <c:pt idx="124">
                  <c:v>16.26985664</c:v>
                </c:pt>
                <c:pt idx="125">
                  <c:v>16.405016410000002</c:v>
                </c:pt>
                <c:pt idx="126">
                  <c:v>16.538298950000001</c:v>
                </c:pt>
                <c:pt idx="127">
                  <c:v>16.669704280000001</c:v>
                </c:pt>
                <c:pt idx="128">
                  <c:v>16.79923239</c:v>
                </c:pt>
                <c:pt idx="129">
                  <c:v>16.928760499999999</c:v>
                </c:pt>
                <c:pt idx="130">
                  <c:v>17.069551919999999</c:v>
                </c:pt>
                <c:pt idx="131">
                  <c:v>17.208466120000001</c:v>
                </c:pt>
                <c:pt idx="132">
                  <c:v>17.345503099999998</c:v>
                </c:pt>
                <c:pt idx="133">
                  <c:v>17.48066287</c:v>
                </c:pt>
                <c:pt idx="134">
                  <c:v>17.612068189999999</c:v>
                </c:pt>
                <c:pt idx="135">
                  <c:v>17.743473519999998</c:v>
                </c:pt>
                <c:pt idx="136">
                  <c:v>17.884264940000001</c:v>
                </c:pt>
                <c:pt idx="137">
                  <c:v>18.019424709999999</c:v>
                </c:pt>
                <c:pt idx="138">
                  <c:v>18.152707249999999</c:v>
                </c:pt>
                <c:pt idx="139">
                  <c:v>18.284112579999999</c:v>
                </c:pt>
                <c:pt idx="140">
                  <c:v>18.423026780000001</c:v>
                </c:pt>
                <c:pt idx="141">
                  <c:v>18.556309330000001</c:v>
                </c:pt>
                <c:pt idx="142">
                  <c:v>18.685837429999999</c:v>
                </c:pt>
                <c:pt idx="143">
                  <c:v>18.822874420000002</c:v>
                </c:pt>
                <c:pt idx="144">
                  <c:v>18.95427974</c:v>
                </c:pt>
                <c:pt idx="145">
                  <c:v>19.089439509999998</c:v>
                </c:pt>
                <c:pt idx="146">
                  <c:v>19.220844830000001</c:v>
                </c:pt>
                <c:pt idx="147">
                  <c:v>19.356004599999999</c:v>
                </c:pt>
                <c:pt idx="148">
                  <c:v>19.491164359999999</c:v>
                </c:pt>
                <c:pt idx="149">
                  <c:v>19.622569689999999</c:v>
                </c:pt>
                <c:pt idx="150">
                  <c:v>19.755852239999999</c:v>
                </c:pt>
                <c:pt idx="151">
                  <c:v>19.885380340000001</c:v>
                </c:pt>
                <c:pt idx="152">
                  <c:v>20.016785670000001</c:v>
                </c:pt>
                <c:pt idx="153">
                  <c:v>20.14631378</c:v>
                </c:pt>
                <c:pt idx="154">
                  <c:v>20.275841880000002</c:v>
                </c:pt>
                <c:pt idx="155">
                  <c:v>20.409124429999999</c:v>
                </c:pt>
                <c:pt idx="156">
                  <c:v>20.538652540000001</c:v>
                </c:pt>
                <c:pt idx="157">
                  <c:v>20.671935080000001</c:v>
                </c:pt>
                <c:pt idx="158">
                  <c:v>20.803340410000001</c:v>
                </c:pt>
                <c:pt idx="159">
                  <c:v>20.93286852</c:v>
                </c:pt>
                <c:pt idx="160">
                  <c:v>21.064273839999998</c:v>
                </c:pt>
                <c:pt idx="161">
                  <c:v>21.193801950000001</c:v>
                </c:pt>
                <c:pt idx="162">
                  <c:v>21.32333006</c:v>
                </c:pt>
                <c:pt idx="163">
                  <c:v>21.452858169999999</c:v>
                </c:pt>
                <c:pt idx="164">
                  <c:v>21.582386270000001</c:v>
                </c:pt>
                <c:pt idx="165">
                  <c:v>21.71191438</c:v>
                </c:pt>
                <c:pt idx="166">
                  <c:v>21.841442489999999</c:v>
                </c:pt>
                <c:pt idx="167">
                  <c:v>21.970970600000001</c:v>
                </c:pt>
                <c:pt idx="168">
                  <c:v>22.100498699999999</c:v>
                </c:pt>
                <c:pt idx="169">
                  <c:v>22.230026809999998</c:v>
                </c:pt>
                <c:pt idx="170">
                  <c:v>22.359554920000001</c:v>
                </c:pt>
                <c:pt idx="171">
                  <c:v>22.48908303</c:v>
                </c:pt>
                <c:pt idx="172">
                  <c:v>22.618611139999999</c:v>
                </c:pt>
                <c:pt idx="173">
                  <c:v>22.74813924</c:v>
                </c:pt>
                <c:pt idx="174">
                  <c:v>22.877667349999999</c:v>
                </c:pt>
                <c:pt idx="175">
                  <c:v>23.007195459999998</c:v>
                </c:pt>
                <c:pt idx="176">
                  <c:v>23.136723570000001</c:v>
                </c:pt>
                <c:pt idx="177">
                  <c:v>23.266251669999999</c:v>
                </c:pt>
                <c:pt idx="178">
                  <c:v>23.395779780000002</c:v>
                </c:pt>
                <c:pt idx="179">
                  <c:v>23.525307890000001</c:v>
                </c:pt>
                <c:pt idx="180">
                  <c:v>23.654836</c:v>
                </c:pt>
                <c:pt idx="181">
                  <c:v>23.784364100000001</c:v>
                </c:pt>
                <c:pt idx="182">
                  <c:v>23.91389221</c:v>
                </c:pt>
                <c:pt idx="183">
                  <c:v>24.043420319999999</c:v>
                </c:pt>
                <c:pt idx="184">
                  <c:v>24.172948430000002</c:v>
                </c:pt>
                <c:pt idx="185">
                  <c:v>24.30247653</c:v>
                </c:pt>
                <c:pt idx="186">
                  <c:v>24.432004639999999</c:v>
                </c:pt>
                <c:pt idx="187">
                  <c:v>24.561532750000001</c:v>
                </c:pt>
                <c:pt idx="188">
                  <c:v>24.69106086</c:v>
                </c:pt>
                <c:pt idx="189">
                  <c:v>24.820588959999998</c:v>
                </c:pt>
                <c:pt idx="190">
                  <c:v>24.950117070000001</c:v>
                </c:pt>
                <c:pt idx="191">
                  <c:v>25.07964518</c:v>
                </c:pt>
                <c:pt idx="192">
                  <c:v>25.209173289999999</c:v>
                </c:pt>
                <c:pt idx="193">
                  <c:v>25.338701390000001</c:v>
                </c:pt>
                <c:pt idx="194">
                  <c:v>25.4682295</c:v>
                </c:pt>
                <c:pt idx="195">
                  <c:v>25.597757609999999</c:v>
                </c:pt>
                <c:pt idx="196">
                  <c:v>25.727285720000001</c:v>
                </c:pt>
                <c:pt idx="197">
                  <c:v>25.856813819999999</c:v>
                </c:pt>
                <c:pt idx="198">
                  <c:v>25.986341929999998</c:v>
                </c:pt>
                <c:pt idx="199">
                  <c:v>26.115870040000001</c:v>
                </c:pt>
                <c:pt idx="200">
                  <c:v>26.24539815</c:v>
                </c:pt>
                <c:pt idx="201">
                  <c:v>26.374926259999999</c:v>
                </c:pt>
                <c:pt idx="202">
                  <c:v>26.50445436</c:v>
                </c:pt>
                <c:pt idx="203">
                  <c:v>26.633982469999999</c:v>
                </c:pt>
                <c:pt idx="204">
                  <c:v>26.763510579999998</c:v>
                </c:pt>
                <c:pt idx="205">
                  <c:v>26.893038690000001</c:v>
                </c:pt>
                <c:pt idx="206">
                  <c:v>27.022566789999999</c:v>
                </c:pt>
                <c:pt idx="207">
                  <c:v>27.152094900000002</c:v>
                </c:pt>
                <c:pt idx="208">
                  <c:v>27.281623010000001</c:v>
                </c:pt>
                <c:pt idx="209">
                  <c:v>27.41115112</c:v>
                </c:pt>
                <c:pt idx="210">
                  <c:v>27.540679220000001</c:v>
                </c:pt>
                <c:pt idx="211">
                  <c:v>27.67020733</c:v>
                </c:pt>
                <c:pt idx="212">
                  <c:v>27.799735439999999</c:v>
                </c:pt>
                <c:pt idx="213">
                  <c:v>27.929263550000002</c:v>
                </c:pt>
                <c:pt idx="214">
                  <c:v>28.05879165</c:v>
                </c:pt>
                <c:pt idx="215">
                  <c:v>28.188319759999999</c:v>
                </c:pt>
                <c:pt idx="216">
                  <c:v>28.317847870000001</c:v>
                </c:pt>
                <c:pt idx="217">
                  <c:v>28.44737598</c:v>
                </c:pt>
                <c:pt idx="218">
                  <c:v>28.576904079999998</c:v>
                </c:pt>
                <c:pt idx="219">
                  <c:v>28.706432190000001</c:v>
                </c:pt>
                <c:pt idx="220">
                  <c:v>28.8359603</c:v>
                </c:pt>
                <c:pt idx="221">
                  <c:v>28.965488409999999</c:v>
                </c:pt>
                <c:pt idx="222">
                  <c:v>29.095016510000001</c:v>
                </c:pt>
                <c:pt idx="223">
                  <c:v>29.22454462</c:v>
                </c:pt>
                <c:pt idx="224">
                  <c:v>29.354072729999999</c:v>
                </c:pt>
                <c:pt idx="225">
                  <c:v>29.483600840000001</c:v>
                </c:pt>
                <c:pt idx="226">
                  <c:v>29.613128939999999</c:v>
                </c:pt>
                <c:pt idx="227">
                  <c:v>29.742657049999998</c:v>
                </c:pt>
                <c:pt idx="228">
                  <c:v>29.872185160000001</c:v>
                </c:pt>
                <c:pt idx="229">
                  <c:v>30.00171327</c:v>
                </c:pt>
                <c:pt idx="230">
                  <c:v>30.131241379999999</c:v>
                </c:pt>
              </c:numCache>
            </c:numRef>
          </c:xVal>
          <c:yVal>
            <c:numRef>
              <c:f>'Curves (Outdoor)'!$DA$24:$DA$260</c:f>
              <c:numCache>
                <c:formatCode>General</c:formatCode>
                <c:ptCount val="237"/>
                <c:pt idx="1">
                  <c:v>9.4263374809999991</c:v>
                </c:pt>
                <c:pt idx="2">
                  <c:v>9.4257237870000008</c:v>
                </c:pt>
                <c:pt idx="3">
                  <c:v>9.4257237870000008</c:v>
                </c:pt>
                <c:pt idx="4">
                  <c:v>9.4251100930000007</c:v>
                </c:pt>
                <c:pt idx="5">
                  <c:v>9.4251100930000007</c:v>
                </c:pt>
                <c:pt idx="6">
                  <c:v>9.4251100930000007</c:v>
                </c:pt>
                <c:pt idx="7">
                  <c:v>9.4244963990000006</c:v>
                </c:pt>
                <c:pt idx="8">
                  <c:v>9.4238827050000005</c:v>
                </c:pt>
                <c:pt idx="9">
                  <c:v>9.4238827050000005</c:v>
                </c:pt>
                <c:pt idx="10">
                  <c:v>9.4232690110000004</c:v>
                </c:pt>
                <c:pt idx="11">
                  <c:v>9.4232690110000004</c:v>
                </c:pt>
                <c:pt idx="12">
                  <c:v>9.4226553170000003</c:v>
                </c:pt>
                <c:pt idx="13">
                  <c:v>9.4220416240000002</c:v>
                </c:pt>
                <c:pt idx="14">
                  <c:v>9.4220416240000002</c:v>
                </c:pt>
                <c:pt idx="15">
                  <c:v>9.4214279300000001</c:v>
                </c:pt>
                <c:pt idx="16">
                  <c:v>9.420814236</c:v>
                </c:pt>
                <c:pt idx="17">
                  <c:v>9.4202005419999999</c:v>
                </c:pt>
                <c:pt idx="18">
                  <c:v>9.4202005419999999</c:v>
                </c:pt>
                <c:pt idx="19">
                  <c:v>9.4195868479999998</c:v>
                </c:pt>
                <c:pt idx="20">
                  <c:v>9.4189731539999997</c:v>
                </c:pt>
                <c:pt idx="21">
                  <c:v>9.4189731539999997</c:v>
                </c:pt>
                <c:pt idx="22">
                  <c:v>9.4183594609999997</c:v>
                </c:pt>
                <c:pt idx="23">
                  <c:v>9.4177457669999995</c:v>
                </c:pt>
                <c:pt idx="24">
                  <c:v>9.4177457669999995</c:v>
                </c:pt>
                <c:pt idx="25">
                  <c:v>9.4171320729999994</c:v>
                </c:pt>
                <c:pt idx="26">
                  <c:v>9.4165183789999993</c:v>
                </c:pt>
                <c:pt idx="27">
                  <c:v>9.4152909910000009</c:v>
                </c:pt>
                <c:pt idx="28">
                  <c:v>9.4152909910000009</c:v>
                </c:pt>
                <c:pt idx="29">
                  <c:v>9.4140636040000008</c:v>
                </c:pt>
                <c:pt idx="30">
                  <c:v>9.4128362160000005</c:v>
                </c:pt>
                <c:pt idx="31">
                  <c:v>9.4122225220000004</c:v>
                </c:pt>
                <c:pt idx="32">
                  <c:v>9.4116088280000003</c:v>
                </c:pt>
                <c:pt idx="33">
                  <c:v>9.4103814410000002</c:v>
                </c:pt>
                <c:pt idx="34">
                  <c:v>9.409154053</c:v>
                </c:pt>
                <c:pt idx="35">
                  <c:v>9.4085403589999999</c:v>
                </c:pt>
                <c:pt idx="36">
                  <c:v>9.4073129709999996</c:v>
                </c:pt>
                <c:pt idx="37">
                  <c:v>9.4060855839999995</c:v>
                </c:pt>
                <c:pt idx="38">
                  <c:v>9.4048581959999993</c:v>
                </c:pt>
                <c:pt idx="39">
                  <c:v>9.4030171140000007</c:v>
                </c:pt>
                <c:pt idx="40">
                  <c:v>9.4011760330000005</c:v>
                </c:pt>
                <c:pt idx="41">
                  <c:v>9.3987212570000001</c:v>
                </c:pt>
                <c:pt idx="42">
                  <c:v>9.3968801759999998</c:v>
                </c:pt>
                <c:pt idx="43">
                  <c:v>9.3944254009999995</c:v>
                </c:pt>
                <c:pt idx="44">
                  <c:v>9.3913569310000007</c:v>
                </c:pt>
                <c:pt idx="45">
                  <c:v>9.3889021560000003</c:v>
                </c:pt>
                <c:pt idx="46">
                  <c:v>9.386447381</c:v>
                </c:pt>
                <c:pt idx="47">
                  <c:v>9.3846062989999997</c:v>
                </c:pt>
                <c:pt idx="48">
                  <c:v>9.3827652169999993</c:v>
                </c:pt>
                <c:pt idx="49">
                  <c:v>9.3809241360000009</c:v>
                </c:pt>
                <c:pt idx="50">
                  <c:v>9.3796967480000006</c:v>
                </c:pt>
                <c:pt idx="51">
                  <c:v>9.3784693610000005</c:v>
                </c:pt>
                <c:pt idx="52">
                  <c:v>9.3778556670000004</c:v>
                </c:pt>
                <c:pt idx="53">
                  <c:v>9.3766282790000002</c:v>
                </c:pt>
                <c:pt idx="54">
                  <c:v>9.3760145850000001</c:v>
                </c:pt>
                <c:pt idx="55">
                  <c:v>9.375400891</c:v>
                </c:pt>
                <c:pt idx="56">
                  <c:v>9.3747871969999998</c:v>
                </c:pt>
                <c:pt idx="57">
                  <c:v>9.3741735039999998</c:v>
                </c:pt>
                <c:pt idx="58">
                  <c:v>9.3735598099999997</c:v>
                </c:pt>
                <c:pt idx="59">
                  <c:v>9.3729461159999996</c:v>
                </c:pt>
                <c:pt idx="60">
                  <c:v>9.3729461159999996</c:v>
                </c:pt>
                <c:pt idx="61">
                  <c:v>9.3717187279999994</c:v>
                </c:pt>
                <c:pt idx="62">
                  <c:v>9.3711050339999993</c:v>
                </c:pt>
                <c:pt idx="63">
                  <c:v>9.3704913409999993</c:v>
                </c:pt>
                <c:pt idx="64">
                  <c:v>9.3698776469999991</c:v>
                </c:pt>
                <c:pt idx="65">
                  <c:v>9.3692639530000008</c:v>
                </c:pt>
                <c:pt idx="66">
                  <c:v>9.3686502590000007</c:v>
                </c:pt>
                <c:pt idx="67">
                  <c:v>9.3680365650000006</c:v>
                </c:pt>
                <c:pt idx="68">
                  <c:v>9.3674228710000005</c:v>
                </c:pt>
                <c:pt idx="69">
                  <c:v>9.3668091770000004</c:v>
                </c:pt>
                <c:pt idx="70">
                  <c:v>9.3661954840000003</c:v>
                </c:pt>
                <c:pt idx="71">
                  <c:v>9.3655817900000002</c:v>
                </c:pt>
                <c:pt idx="72">
                  <c:v>9.3649680960000001</c:v>
                </c:pt>
                <c:pt idx="73">
                  <c:v>9.364354402</c:v>
                </c:pt>
                <c:pt idx="74">
                  <c:v>9.3637407079999999</c:v>
                </c:pt>
                <c:pt idx="75">
                  <c:v>9.3625133209999998</c:v>
                </c:pt>
                <c:pt idx="76">
                  <c:v>9.3618996269999997</c:v>
                </c:pt>
                <c:pt idx="77">
                  <c:v>9.3612859329999996</c:v>
                </c:pt>
                <c:pt idx="78">
                  <c:v>9.3606722389999995</c:v>
                </c:pt>
                <c:pt idx="79">
                  <c:v>9.3594448509999992</c:v>
                </c:pt>
                <c:pt idx="80">
                  <c:v>9.3582174640000009</c:v>
                </c:pt>
                <c:pt idx="81">
                  <c:v>9.3576037700000008</c:v>
                </c:pt>
                <c:pt idx="82">
                  <c:v>9.3563763820000005</c:v>
                </c:pt>
                <c:pt idx="83">
                  <c:v>9.3551489940000003</c:v>
                </c:pt>
                <c:pt idx="84">
                  <c:v>9.3539216070000002</c:v>
                </c:pt>
                <c:pt idx="85">
                  <c:v>9.352694219</c:v>
                </c:pt>
                <c:pt idx="86">
                  <c:v>9.3514668309999998</c:v>
                </c:pt>
                <c:pt idx="87">
                  <c:v>9.3496257499999995</c:v>
                </c:pt>
                <c:pt idx="88">
                  <c:v>9.3483983619999993</c:v>
                </c:pt>
                <c:pt idx="89">
                  <c:v>9.3459435870000007</c:v>
                </c:pt>
                <c:pt idx="90">
                  <c:v>9.3447161990000005</c:v>
                </c:pt>
                <c:pt idx="91">
                  <c:v>9.3428751170000002</c:v>
                </c:pt>
                <c:pt idx="92">
                  <c:v>9.3404203419999998</c:v>
                </c:pt>
                <c:pt idx="93">
                  <c:v>9.3391929539999996</c:v>
                </c:pt>
                <c:pt idx="94">
                  <c:v>9.3367381789999992</c:v>
                </c:pt>
                <c:pt idx="95">
                  <c:v>9.3348970970000007</c:v>
                </c:pt>
                <c:pt idx="96">
                  <c:v>9.3324423220000003</c:v>
                </c:pt>
                <c:pt idx="97">
                  <c:v>9.3312149340000001</c:v>
                </c:pt>
                <c:pt idx="98">
                  <c:v>9.3287601589999998</c:v>
                </c:pt>
                <c:pt idx="99">
                  <c:v>9.3269190769999994</c:v>
                </c:pt>
                <c:pt idx="100">
                  <c:v>9.3250779959999992</c:v>
                </c:pt>
                <c:pt idx="101">
                  <c:v>9.3232369140000007</c:v>
                </c:pt>
                <c:pt idx="102">
                  <c:v>9.3213958330000004</c:v>
                </c:pt>
                <c:pt idx="103">
                  <c:v>9.318941057</c:v>
                </c:pt>
                <c:pt idx="104">
                  <c:v>9.3164862819999996</c:v>
                </c:pt>
                <c:pt idx="105">
                  <c:v>9.3140315069999993</c:v>
                </c:pt>
                <c:pt idx="106">
                  <c:v>9.3115767310000006</c:v>
                </c:pt>
                <c:pt idx="107">
                  <c:v>9.307894568</c:v>
                </c:pt>
                <c:pt idx="108">
                  <c:v>9.3042124049999995</c:v>
                </c:pt>
                <c:pt idx="109">
                  <c:v>9.2986891600000003</c:v>
                </c:pt>
                <c:pt idx="110">
                  <c:v>9.2907111400000009</c:v>
                </c:pt>
                <c:pt idx="111">
                  <c:v>9.2833468139999997</c:v>
                </c:pt>
                <c:pt idx="112">
                  <c:v>9.2716866309999997</c:v>
                </c:pt>
                <c:pt idx="113">
                  <c:v>9.2575716729999993</c:v>
                </c:pt>
                <c:pt idx="114">
                  <c:v>9.2410019390000002</c:v>
                </c:pt>
                <c:pt idx="115">
                  <c:v>9.2219774300000008</c:v>
                </c:pt>
                <c:pt idx="116">
                  <c:v>9.2004981449999992</c:v>
                </c:pt>
                <c:pt idx="117">
                  <c:v>9.1765640850000008</c:v>
                </c:pt>
                <c:pt idx="118">
                  <c:v>9.1495615560000001</c:v>
                </c:pt>
                <c:pt idx="119">
                  <c:v>9.1207179450000009</c:v>
                </c:pt>
                <c:pt idx="120">
                  <c:v>9.0881921709999993</c:v>
                </c:pt>
                <c:pt idx="121">
                  <c:v>9.0525979280000008</c:v>
                </c:pt>
                <c:pt idx="122">
                  <c:v>9.0145489100000002</c:v>
                </c:pt>
                <c:pt idx="123">
                  <c:v>8.9722040340000007</c:v>
                </c:pt>
                <c:pt idx="124">
                  <c:v>8.9261769960000006</c:v>
                </c:pt>
                <c:pt idx="125">
                  <c:v>8.8758540999999997</c:v>
                </c:pt>
                <c:pt idx="126">
                  <c:v>8.8218490420000002</c:v>
                </c:pt>
                <c:pt idx="127">
                  <c:v>8.7635481259999999</c:v>
                </c:pt>
                <c:pt idx="128">
                  <c:v>8.7015650480000009</c:v>
                </c:pt>
                <c:pt idx="129">
                  <c:v>8.6340587249999992</c:v>
                </c:pt>
                <c:pt idx="130">
                  <c:v>8.5542785250000009</c:v>
                </c:pt>
                <c:pt idx="131">
                  <c:v>8.469588774</c:v>
                </c:pt>
                <c:pt idx="132">
                  <c:v>8.3793757790000001</c:v>
                </c:pt>
                <c:pt idx="133">
                  <c:v>8.2824121510000008</c:v>
                </c:pt>
                <c:pt idx="134">
                  <c:v>8.1805389720000008</c:v>
                </c:pt>
                <c:pt idx="135">
                  <c:v>8.0737562430000001</c:v>
                </c:pt>
                <c:pt idx="136">
                  <c:v>7.9504037800000003</c:v>
                </c:pt>
                <c:pt idx="137">
                  <c:v>7.8203006850000003</c:v>
                </c:pt>
                <c:pt idx="138">
                  <c:v>7.6852880380000004</c:v>
                </c:pt>
                <c:pt idx="139">
                  <c:v>7.5447521479999997</c:v>
                </c:pt>
                <c:pt idx="140">
                  <c:v>7.3858054409999996</c:v>
                </c:pt>
                <c:pt idx="141">
                  <c:v>7.2219491839999996</c:v>
                </c:pt>
                <c:pt idx="142">
                  <c:v>7.0537970699999999</c:v>
                </c:pt>
                <c:pt idx="143">
                  <c:v>6.8666204469999998</c:v>
                </c:pt>
                <c:pt idx="144">
                  <c:v>6.6769890490000003</c:v>
                </c:pt>
                <c:pt idx="145">
                  <c:v>6.4695605289999998</c:v>
                </c:pt>
                <c:pt idx="146">
                  <c:v>6.2596772329999997</c:v>
                </c:pt>
                <c:pt idx="147">
                  <c:v>6.0344515919999999</c:v>
                </c:pt>
                <c:pt idx="148">
                  <c:v>5.7938836040000004</c:v>
                </c:pt>
                <c:pt idx="149">
                  <c:v>5.5545430040000001</c:v>
                </c:pt>
                <c:pt idx="150">
                  <c:v>5.3035422199999998</c:v>
                </c:pt>
                <c:pt idx="151">
                  <c:v>5.0421086419999996</c:v>
                </c:pt>
                <c:pt idx="152">
                  <c:v>4.772697043</c:v>
                </c:pt>
                <c:pt idx="153">
                  <c:v>4.4977622000000004</c:v>
                </c:pt>
                <c:pt idx="154">
                  <c:v>4.2056439289999998</c:v>
                </c:pt>
                <c:pt idx="155">
                  <c:v>3.9024791689999998</c:v>
                </c:pt>
                <c:pt idx="156">
                  <c:v>3.5925637770000001</c:v>
                </c:pt>
                <c:pt idx="157">
                  <c:v>3.2703745070000001</c:v>
                </c:pt>
                <c:pt idx="158">
                  <c:v>2.9340702799999998</c:v>
                </c:pt>
                <c:pt idx="159">
                  <c:v>2.5946975829999999</c:v>
                </c:pt>
                <c:pt idx="160">
                  <c:v>2.2540974980000001</c:v>
                </c:pt>
                <c:pt idx="161">
                  <c:v>1.904905699</c:v>
                </c:pt>
                <c:pt idx="162">
                  <c:v>1.5508043499999999</c:v>
                </c:pt>
                <c:pt idx="163">
                  <c:v>1.1899523679999999</c:v>
                </c:pt>
                <c:pt idx="164">
                  <c:v>0.84137426299999996</c:v>
                </c:pt>
                <c:pt idx="165">
                  <c:v>0.51857129999999996</c:v>
                </c:pt>
                <c:pt idx="166">
                  <c:v>0.28843610800000002</c:v>
                </c:pt>
                <c:pt idx="167">
                  <c:v>0.252228171</c:v>
                </c:pt>
                <c:pt idx="168">
                  <c:v>0.24977339500000001</c:v>
                </c:pt>
                <c:pt idx="169">
                  <c:v>0.24854600800000001</c:v>
                </c:pt>
                <c:pt idx="170">
                  <c:v>0.24670492599999999</c:v>
                </c:pt>
                <c:pt idx="171">
                  <c:v>0.244863845</c:v>
                </c:pt>
                <c:pt idx="172">
                  <c:v>0.243636457</c:v>
                </c:pt>
                <c:pt idx="173">
                  <c:v>0.242409069</c:v>
                </c:pt>
                <c:pt idx="174">
                  <c:v>0.24056798800000001</c:v>
                </c:pt>
                <c:pt idx="175">
                  <c:v>0.23934059999999999</c:v>
                </c:pt>
                <c:pt idx="176">
                  <c:v>0.23749951899999999</c:v>
                </c:pt>
                <c:pt idx="177">
                  <c:v>0.236272131</c:v>
                </c:pt>
                <c:pt idx="178">
                  <c:v>0.235658437</c:v>
                </c:pt>
                <c:pt idx="179">
                  <c:v>0.234431049</c:v>
                </c:pt>
                <c:pt idx="180">
                  <c:v>0.23320366200000001</c:v>
                </c:pt>
                <c:pt idx="181">
                  <c:v>0.23197627400000001</c:v>
                </c:pt>
                <c:pt idx="182">
                  <c:v>0.23136258000000001</c:v>
                </c:pt>
                <c:pt idx="183">
                  <c:v>0.22952149899999999</c:v>
                </c:pt>
                <c:pt idx="184">
                  <c:v>0.22890780499999999</c:v>
                </c:pt>
                <c:pt idx="185">
                  <c:v>0.227066723</c:v>
                </c:pt>
                <c:pt idx="186">
                  <c:v>0.227066723</c:v>
                </c:pt>
                <c:pt idx="187">
                  <c:v>0.225839335</c:v>
                </c:pt>
                <c:pt idx="188">
                  <c:v>0.225225642</c:v>
                </c:pt>
                <c:pt idx="189">
                  <c:v>0.22338456000000001</c:v>
                </c:pt>
                <c:pt idx="190">
                  <c:v>0.22338456000000001</c:v>
                </c:pt>
                <c:pt idx="191">
                  <c:v>0.22215717200000001</c:v>
                </c:pt>
                <c:pt idx="192">
                  <c:v>0.22154347899999999</c:v>
                </c:pt>
                <c:pt idx="193">
                  <c:v>0.22092978499999999</c:v>
                </c:pt>
                <c:pt idx="194">
                  <c:v>0.21970239699999999</c:v>
                </c:pt>
                <c:pt idx="195">
                  <c:v>0.219088703</c:v>
                </c:pt>
                <c:pt idx="196">
                  <c:v>0.219088703</c:v>
                </c:pt>
                <c:pt idx="197">
                  <c:v>0.217861315</c:v>
                </c:pt>
                <c:pt idx="198">
                  <c:v>0.217861315</c:v>
                </c:pt>
                <c:pt idx="199">
                  <c:v>0.217247622</c:v>
                </c:pt>
                <c:pt idx="200">
                  <c:v>0.216633928</c:v>
                </c:pt>
                <c:pt idx="201">
                  <c:v>0.21602023400000001</c:v>
                </c:pt>
                <c:pt idx="202">
                  <c:v>0.21540654000000001</c:v>
                </c:pt>
                <c:pt idx="203">
                  <c:v>0.21479284600000001</c:v>
                </c:pt>
                <c:pt idx="204">
                  <c:v>0.21479284600000001</c:v>
                </c:pt>
                <c:pt idx="205">
                  <c:v>0.21417915200000001</c:v>
                </c:pt>
                <c:pt idx="206">
                  <c:v>0.21417915200000001</c:v>
                </c:pt>
                <c:pt idx="207">
                  <c:v>0.21417915200000001</c:v>
                </c:pt>
                <c:pt idx="208">
                  <c:v>0.21356545900000001</c:v>
                </c:pt>
                <c:pt idx="209">
                  <c:v>0.21356545900000001</c:v>
                </c:pt>
                <c:pt idx="210">
                  <c:v>0.21233807099999999</c:v>
                </c:pt>
                <c:pt idx="211">
                  <c:v>0.21295176499999999</c:v>
                </c:pt>
                <c:pt idx="212">
                  <c:v>0.21295176499999999</c:v>
                </c:pt>
                <c:pt idx="213">
                  <c:v>0.21295176499999999</c:v>
                </c:pt>
                <c:pt idx="214">
                  <c:v>0.21233807099999999</c:v>
                </c:pt>
                <c:pt idx="215">
                  <c:v>0.21233807099999999</c:v>
                </c:pt>
                <c:pt idx="216">
                  <c:v>0.21172437699999999</c:v>
                </c:pt>
                <c:pt idx="217">
                  <c:v>0.21233807099999999</c:v>
                </c:pt>
                <c:pt idx="218">
                  <c:v>0.21172437699999999</c:v>
                </c:pt>
                <c:pt idx="219">
                  <c:v>0.21111068299999999</c:v>
                </c:pt>
                <c:pt idx="220">
                  <c:v>0.21111068299999999</c:v>
                </c:pt>
                <c:pt idx="221">
                  <c:v>0.21111068299999999</c:v>
                </c:pt>
                <c:pt idx="222">
                  <c:v>0.21111068299999999</c:v>
                </c:pt>
                <c:pt idx="223">
                  <c:v>0.21111068299999999</c:v>
                </c:pt>
                <c:pt idx="224">
                  <c:v>0.210496989</c:v>
                </c:pt>
                <c:pt idx="225">
                  <c:v>0.210496989</c:v>
                </c:pt>
                <c:pt idx="226">
                  <c:v>0.209883295</c:v>
                </c:pt>
                <c:pt idx="227">
                  <c:v>0.209269602</c:v>
                </c:pt>
                <c:pt idx="228">
                  <c:v>0.209883295</c:v>
                </c:pt>
                <c:pt idx="229">
                  <c:v>0.209269602</c:v>
                </c:pt>
                <c:pt idx="230">
                  <c:v>0.209269602</c:v>
                </c:pt>
              </c:numCache>
            </c:numRef>
          </c:yVal>
          <c:smooth val="1"/>
          <c:extLst>
            <c:ext xmlns:c16="http://schemas.microsoft.com/office/drawing/2014/chart" uri="{C3380CC4-5D6E-409C-BE32-E72D297353CC}">
              <c16:uniqueId val="{00000034-9CBD-4194-A592-D60D92C5EA66}"/>
            </c:ext>
          </c:extLst>
        </c:ser>
        <c:ser>
          <c:idx val="53"/>
          <c:order val="53"/>
          <c:tx>
            <c:strRef>
              <c:f>'Curves (Outdoor)'!$DC$4:$DD$4</c:f>
              <c:strCache>
                <c:ptCount val="1"/>
                <c:pt idx="0">
                  <c:v>5,6</c:v>
                </c:pt>
              </c:strCache>
            </c:strRef>
          </c:tx>
          <c:marker>
            <c:symbol val="none"/>
          </c:marker>
          <c:xVal>
            <c:numRef>
              <c:f>'Curves (Outdoor)'!$DD$24:$DD$260</c:f>
              <c:numCache>
                <c:formatCode>General</c:formatCode>
                <c:ptCount val="237"/>
                <c:pt idx="1">
                  <c:v>9.3860950000000005E-3</c:v>
                </c:pt>
                <c:pt idx="2">
                  <c:v>0.13891420199999999</c:v>
                </c:pt>
                <c:pt idx="3">
                  <c:v>0.270319529</c:v>
                </c:pt>
                <c:pt idx="4">
                  <c:v>0.40172485499999999</c:v>
                </c:pt>
                <c:pt idx="5">
                  <c:v>0.53125296300000002</c:v>
                </c:pt>
                <c:pt idx="6">
                  <c:v>0.66453550800000005</c:v>
                </c:pt>
                <c:pt idx="7">
                  <c:v>0.79594083500000001</c:v>
                </c:pt>
                <c:pt idx="8">
                  <c:v>0.92734616199999997</c:v>
                </c:pt>
                <c:pt idx="9">
                  <c:v>1.058751488</c:v>
                </c:pt>
                <c:pt idx="10">
                  <c:v>1.1901568149999999</c:v>
                </c:pt>
                <c:pt idx="11">
                  <c:v>1.321562141</c:v>
                </c:pt>
                <c:pt idx="12">
                  <c:v>1.4510902489999999</c:v>
                </c:pt>
                <c:pt idx="13">
                  <c:v>1.582495575</c:v>
                </c:pt>
                <c:pt idx="14">
                  <c:v>1.713900902</c:v>
                </c:pt>
                <c:pt idx="15">
                  <c:v>1.8453062280000001</c:v>
                </c:pt>
                <c:pt idx="16">
                  <c:v>1.9767115550000001</c:v>
                </c:pt>
                <c:pt idx="17">
                  <c:v>2.1081168809999999</c:v>
                </c:pt>
                <c:pt idx="18">
                  <c:v>2.2395222079999999</c:v>
                </c:pt>
                <c:pt idx="19">
                  <c:v>2.3709275349999999</c:v>
                </c:pt>
                <c:pt idx="20">
                  <c:v>2.5023328610000002</c:v>
                </c:pt>
                <c:pt idx="21">
                  <c:v>2.635615407</c:v>
                </c:pt>
                <c:pt idx="22">
                  <c:v>2.7670207329999998</c:v>
                </c:pt>
                <c:pt idx="23">
                  <c:v>2.8984260599999998</c:v>
                </c:pt>
                <c:pt idx="24">
                  <c:v>3.0298313860000001</c:v>
                </c:pt>
                <c:pt idx="25">
                  <c:v>3.1612367130000001</c:v>
                </c:pt>
                <c:pt idx="26">
                  <c:v>3.292642039</c:v>
                </c:pt>
                <c:pt idx="27">
                  <c:v>3.4240473659999999</c:v>
                </c:pt>
                <c:pt idx="28">
                  <c:v>3.5554526919999998</c:v>
                </c:pt>
                <c:pt idx="29">
                  <c:v>3.6868580190000002</c:v>
                </c:pt>
                <c:pt idx="30">
                  <c:v>3.8182633450000001</c:v>
                </c:pt>
                <c:pt idx="31">
                  <c:v>3.9515458909999999</c:v>
                </c:pt>
                <c:pt idx="32">
                  <c:v>4.0829512169999997</c:v>
                </c:pt>
                <c:pt idx="33">
                  <c:v>4.2143565440000001</c:v>
                </c:pt>
                <c:pt idx="34">
                  <c:v>4.3457618699999996</c:v>
                </c:pt>
                <c:pt idx="35">
                  <c:v>4.4752899780000002</c:v>
                </c:pt>
                <c:pt idx="36">
                  <c:v>4.6066953049999997</c:v>
                </c:pt>
                <c:pt idx="37">
                  <c:v>4.738100631</c:v>
                </c:pt>
                <c:pt idx="38">
                  <c:v>4.8695059580000004</c:v>
                </c:pt>
                <c:pt idx="39">
                  <c:v>5.0009112839999998</c:v>
                </c:pt>
                <c:pt idx="40">
                  <c:v>5.1323166110000003</c:v>
                </c:pt>
                <c:pt idx="41">
                  <c:v>5.2637219369999997</c:v>
                </c:pt>
                <c:pt idx="42">
                  <c:v>5.3951272640000001</c:v>
                </c:pt>
                <c:pt idx="43">
                  <c:v>5.5265325900000004</c:v>
                </c:pt>
                <c:pt idx="44">
                  <c:v>5.6579379169999999</c:v>
                </c:pt>
                <c:pt idx="45">
                  <c:v>5.7893432430000002</c:v>
                </c:pt>
                <c:pt idx="46">
                  <c:v>5.9226257889999996</c:v>
                </c:pt>
                <c:pt idx="47">
                  <c:v>6.0540311149999999</c:v>
                </c:pt>
                <c:pt idx="48">
                  <c:v>6.1854364420000003</c:v>
                </c:pt>
                <c:pt idx="49">
                  <c:v>6.3168417689999998</c:v>
                </c:pt>
                <c:pt idx="50">
                  <c:v>6.4482470950000002</c:v>
                </c:pt>
                <c:pt idx="51">
                  <c:v>6.5796524219999997</c:v>
                </c:pt>
                <c:pt idx="52">
                  <c:v>6.711057748</c:v>
                </c:pt>
                <c:pt idx="53">
                  <c:v>6.8424630750000004</c:v>
                </c:pt>
                <c:pt idx="54">
                  <c:v>6.9738684009999998</c:v>
                </c:pt>
                <c:pt idx="55">
                  <c:v>7.1052737280000002</c:v>
                </c:pt>
                <c:pt idx="56">
                  <c:v>7.2348018349999998</c:v>
                </c:pt>
                <c:pt idx="57">
                  <c:v>7.3662071620000003</c:v>
                </c:pt>
                <c:pt idx="58">
                  <c:v>7.4976124879999997</c:v>
                </c:pt>
                <c:pt idx="59">
                  <c:v>7.6290178150000001</c:v>
                </c:pt>
                <c:pt idx="60">
                  <c:v>7.7604231419999996</c:v>
                </c:pt>
                <c:pt idx="61">
                  <c:v>7.8918284679999999</c:v>
                </c:pt>
                <c:pt idx="62">
                  <c:v>8.0232337949999994</c:v>
                </c:pt>
                <c:pt idx="63">
                  <c:v>8.1546391210000007</c:v>
                </c:pt>
                <c:pt idx="64">
                  <c:v>8.2879216670000009</c:v>
                </c:pt>
                <c:pt idx="65">
                  <c:v>8.4193269930000003</c:v>
                </c:pt>
                <c:pt idx="66">
                  <c:v>8.5488551009999991</c:v>
                </c:pt>
                <c:pt idx="67">
                  <c:v>8.6821376459999993</c:v>
                </c:pt>
                <c:pt idx="68">
                  <c:v>8.8135429730000006</c:v>
                </c:pt>
                <c:pt idx="69">
                  <c:v>8.944948299</c:v>
                </c:pt>
                <c:pt idx="70">
                  <c:v>9.0744764070000006</c:v>
                </c:pt>
                <c:pt idx="71">
                  <c:v>9.205881733</c:v>
                </c:pt>
                <c:pt idx="72">
                  <c:v>9.3372870599999995</c:v>
                </c:pt>
                <c:pt idx="73">
                  <c:v>9.4686923870000008</c:v>
                </c:pt>
                <c:pt idx="74">
                  <c:v>9.6000977130000003</c:v>
                </c:pt>
                <c:pt idx="75">
                  <c:v>9.7296258210000008</c:v>
                </c:pt>
                <c:pt idx="76">
                  <c:v>9.8610311470000003</c:v>
                </c:pt>
                <c:pt idx="77">
                  <c:v>9.9924364739999998</c:v>
                </c:pt>
                <c:pt idx="78">
                  <c:v>10.123841799999999</c:v>
                </c:pt>
                <c:pt idx="79">
                  <c:v>10.25336991</c:v>
                </c:pt>
                <c:pt idx="80">
                  <c:v>10.384775230000001</c:v>
                </c:pt>
                <c:pt idx="81">
                  <c:v>10.51618056</c:v>
                </c:pt>
                <c:pt idx="82">
                  <c:v>10.64758589</c:v>
                </c:pt>
                <c:pt idx="83">
                  <c:v>10.778991209999999</c:v>
                </c:pt>
                <c:pt idx="84">
                  <c:v>10.910396540000001</c:v>
                </c:pt>
                <c:pt idx="85">
                  <c:v>11.04180187</c:v>
                </c:pt>
                <c:pt idx="86">
                  <c:v>11.173207189999999</c:v>
                </c:pt>
                <c:pt idx="87">
                  <c:v>11.304612519999999</c:v>
                </c:pt>
                <c:pt idx="88">
                  <c:v>11.436017850000001</c:v>
                </c:pt>
                <c:pt idx="89">
                  <c:v>11.565545950000001</c:v>
                </c:pt>
                <c:pt idx="90">
                  <c:v>11.69695128</c:v>
                </c:pt>
                <c:pt idx="91">
                  <c:v>11.82835661</c:v>
                </c:pt>
                <c:pt idx="92">
                  <c:v>11.959761930000001</c:v>
                </c:pt>
                <c:pt idx="93">
                  <c:v>12.08929004</c:v>
                </c:pt>
                <c:pt idx="94">
                  <c:v>12.22069537</c:v>
                </c:pt>
                <c:pt idx="95">
                  <c:v>12.35022348</c:v>
                </c:pt>
                <c:pt idx="96">
                  <c:v>12.481628799999999</c:v>
                </c:pt>
                <c:pt idx="97">
                  <c:v>12.613034130000001</c:v>
                </c:pt>
                <c:pt idx="98">
                  <c:v>12.74256224</c:v>
                </c:pt>
                <c:pt idx="99">
                  <c:v>12.873967560000001</c:v>
                </c:pt>
                <c:pt idx="100">
                  <c:v>13.00349567</c:v>
                </c:pt>
                <c:pt idx="101">
                  <c:v>13.134900999999999</c:v>
                </c:pt>
                <c:pt idx="102">
                  <c:v>13.264429099999999</c:v>
                </c:pt>
                <c:pt idx="103">
                  <c:v>13.395834430000001</c:v>
                </c:pt>
                <c:pt idx="104">
                  <c:v>13.527239760000001</c:v>
                </c:pt>
                <c:pt idx="105">
                  <c:v>13.656767869999999</c:v>
                </c:pt>
                <c:pt idx="106">
                  <c:v>13.786295969999999</c:v>
                </c:pt>
                <c:pt idx="107">
                  <c:v>13.91582408</c:v>
                </c:pt>
                <c:pt idx="108">
                  <c:v>14.045352189999999</c:v>
                </c:pt>
                <c:pt idx="109">
                  <c:v>14.1748803</c:v>
                </c:pt>
                <c:pt idx="110">
                  <c:v>14.3044084</c:v>
                </c:pt>
                <c:pt idx="111">
                  <c:v>14.448954260000001</c:v>
                </c:pt>
                <c:pt idx="112">
                  <c:v>14.59350012</c:v>
                </c:pt>
                <c:pt idx="113">
                  <c:v>14.738045980000001</c:v>
                </c:pt>
                <c:pt idx="114">
                  <c:v>14.880714619999999</c:v>
                </c:pt>
                <c:pt idx="115">
                  <c:v>15.02526048</c:v>
                </c:pt>
                <c:pt idx="116">
                  <c:v>15.16792912</c:v>
                </c:pt>
                <c:pt idx="117">
                  <c:v>15.308720539999999</c:v>
                </c:pt>
                <c:pt idx="118">
                  <c:v>15.45138918</c:v>
                </c:pt>
                <c:pt idx="119">
                  <c:v>15.59030338</c:v>
                </c:pt>
                <c:pt idx="120">
                  <c:v>15.73109481</c:v>
                </c:pt>
                <c:pt idx="121">
                  <c:v>15.87000901</c:v>
                </c:pt>
                <c:pt idx="122">
                  <c:v>16.007045990000002</c:v>
                </c:pt>
                <c:pt idx="123">
                  <c:v>16.144082969999999</c:v>
                </c:pt>
                <c:pt idx="124">
                  <c:v>16.279242740000001</c:v>
                </c:pt>
                <c:pt idx="125">
                  <c:v>16.414402500000001</c:v>
                </c:pt>
                <c:pt idx="126">
                  <c:v>16.547685049999998</c:v>
                </c:pt>
                <c:pt idx="127">
                  <c:v>16.679090380000002</c:v>
                </c:pt>
                <c:pt idx="128">
                  <c:v>16.80861848</c:v>
                </c:pt>
                <c:pt idx="129">
                  <c:v>16.938146589999999</c:v>
                </c:pt>
                <c:pt idx="130">
                  <c:v>17.078938010000002</c:v>
                </c:pt>
                <c:pt idx="131">
                  <c:v>17.21785221</c:v>
                </c:pt>
                <c:pt idx="132">
                  <c:v>17.354889199999999</c:v>
                </c:pt>
                <c:pt idx="133">
                  <c:v>17.490048959999999</c:v>
                </c:pt>
                <c:pt idx="134">
                  <c:v>17.62333151</c:v>
                </c:pt>
                <c:pt idx="135">
                  <c:v>17.752859619999999</c:v>
                </c:pt>
                <c:pt idx="136">
                  <c:v>17.891773820000001</c:v>
                </c:pt>
                <c:pt idx="137">
                  <c:v>18.030688019999999</c:v>
                </c:pt>
                <c:pt idx="138">
                  <c:v>18.16397057</c:v>
                </c:pt>
                <c:pt idx="139">
                  <c:v>18.293498670000002</c:v>
                </c:pt>
                <c:pt idx="140">
                  <c:v>18.432412880000001</c:v>
                </c:pt>
                <c:pt idx="141">
                  <c:v>18.567572640000002</c:v>
                </c:pt>
                <c:pt idx="142">
                  <c:v>18.698977970000001</c:v>
                </c:pt>
                <c:pt idx="143">
                  <c:v>18.834137729999998</c:v>
                </c:pt>
                <c:pt idx="144">
                  <c:v>18.967420279999999</c:v>
                </c:pt>
                <c:pt idx="145">
                  <c:v>19.10445726</c:v>
                </c:pt>
                <c:pt idx="146">
                  <c:v>19.233985369999999</c:v>
                </c:pt>
                <c:pt idx="147">
                  <c:v>19.36914513</c:v>
                </c:pt>
                <c:pt idx="148">
                  <c:v>19.498673239999999</c:v>
                </c:pt>
                <c:pt idx="149">
                  <c:v>19.628201350000001</c:v>
                </c:pt>
                <c:pt idx="150">
                  <c:v>19.75960667</c:v>
                </c:pt>
                <c:pt idx="151">
                  <c:v>19.892889220000001</c:v>
                </c:pt>
                <c:pt idx="152">
                  <c:v>20.02241733</c:v>
                </c:pt>
                <c:pt idx="153">
                  <c:v>20.15757709</c:v>
                </c:pt>
                <c:pt idx="154">
                  <c:v>20.287105199999999</c:v>
                </c:pt>
                <c:pt idx="155">
                  <c:v>20.420387739999999</c:v>
                </c:pt>
                <c:pt idx="156">
                  <c:v>20.549915850000001</c:v>
                </c:pt>
                <c:pt idx="157">
                  <c:v>20.681321180000001</c:v>
                </c:pt>
                <c:pt idx="158">
                  <c:v>20.8127265</c:v>
                </c:pt>
                <c:pt idx="159">
                  <c:v>20.94413183</c:v>
                </c:pt>
                <c:pt idx="160">
                  <c:v>21.073659939999999</c:v>
                </c:pt>
                <c:pt idx="161">
                  <c:v>21.203188050000001</c:v>
                </c:pt>
                <c:pt idx="162">
                  <c:v>21.33271615</c:v>
                </c:pt>
                <c:pt idx="163">
                  <c:v>21.462244259999999</c:v>
                </c:pt>
                <c:pt idx="164">
                  <c:v>21.591772370000001</c:v>
                </c:pt>
                <c:pt idx="165">
                  <c:v>21.72130048</c:v>
                </c:pt>
                <c:pt idx="166">
                  <c:v>21.850828580000002</c:v>
                </c:pt>
                <c:pt idx="167">
                  <c:v>21.980356690000001</c:v>
                </c:pt>
                <c:pt idx="168">
                  <c:v>22.1098848</c:v>
                </c:pt>
                <c:pt idx="169">
                  <c:v>22.239412909999999</c:v>
                </c:pt>
                <c:pt idx="170">
                  <c:v>22.36894101</c:v>
                </c:pt>
                <c:pt idx="171">
                  <c:v>22.498469119999999</c:v>
                </c:pt>
                <c:pt idx="172">
                  <c:v>22.627997229999998</c:v>
                </c:pt>
                <c:pt idx="173">
                  <c:v>22.757525340000001</c:v>
                </c:pt>
                <c:pt idx="174">
                  <c:v>22.887053439999999</c:v>
                </c:pt>
                <c:pt idx="175">
                  <c:v>23.016581550000001</c:v>
                </c:pt>
                <c:pt idx="176">
                  <c:v>23.14610966</c:v>
                </c:pt>
                <c:pt idx="177">
                  <c:v>23.275637769999999</c:v>
                </c:pt>
                <c:pt idx="178">
                  <c:v>23.405165879999998</c:v>
                </c:pt>
                <c:pt idx="179">
                  <c:v>23.53469398</c:v>
                </c:pt>
                <c:pt idx="180">
                  <c:v>23.664222089999999</c:v>
                </c:pt>
                <c:pt idx="181">
                  <c:v>23.793750200000002</c:v>
                </c:pt>
                <c:pt idx="182">
                  <c:v>23.923278310000001</c:v>
                </c:pt>
                <c:pt idx="183">
                  <c:v>24.052806409999999</c:v>
                </c:pt>
                <c:pt idx="184">
                  <c:v>24.182334520000001</c:v>
                </c:pt>
                <c:pt idx="185">
                  <c:v>24.31186263</c:v>
                </c:pt>
                <c:pt idx="186">
                  <c:v>24.441390739999999</c:v>
                </c:pt>
                <c:pt idx="187">
                  <c:v>24.570918840000001</c:v>
                </c:pt>
                <c:pt idx="188">
                  <c:v>24.70044695</c:v>
                </c:pt>
                <c:pt idx="189">
                  <c:v>24.829975059999999</c:v>
                </c:pt>
                <c:pt idx="190">
                  <c:v>24.959503170000001</c:v>
                </c:pt>
                <c:pt idx="191">
                  <c:v>25.08903127</c:v>
                </c:pt>
                <c:pt idx="192">
                  <c:v>25.218559379999999</c:v>
                </c:pt>
                <c:pt idx="193">
                  <c:v>25.348087490000001</c:v>
                </c:pt>
                <c:pt idx="194">
                  <c:v>25.4776156</c:v>
                </c:pt>
                <c:pt idx="195">
                  <c:v>25.607143700000002</c:v>
                </c:pt>
                <c:pt idx="196">
                  <c:v>25.736671810000001</c:v>
                </c:pt>
                <c:pt idx="197">
                  <c:v>25.86619992</c:v>
                </c:pt>
                <c:pt idx="198">
                  <c:v>25.995728029999999</c:v>
                </c:pt>
                <c:pt idx="199">
                  <c:v>26.12525613</c:v>
                </c:pt>
                <c:pt idx="200">
                  <c:v>26.254784239999999</c:v>
                </c:pt>
                <c:pt idx="201">
                  <c:v>26.384312349999998</c:v>
                </c:pt>
                <c:pt idx="202">
                  <c:v>26.513840460000001</c:v>
                </c:pt>
                <c:pt idx="203">
                  <c:v>26.64336857</c:v>
                </c:pt>
                <c:pt idx="204">
                  <c:v>26.772896670000002</c:v>
                </c:pt>
                <c:pt idx="205">
                  <c:v>26.90242478</c:v>
                </c:pt>
                <c:pt idx="206">
                  <c:v>27.031952889999999</c:v>
                </c:pt>
                <c:pt idx="207">
                  <c:v>27.161480999999998</c:v>
                </c:pt>
                <c:pt idx="208">
                  <c:v>27.2910091</c:v>
                </c:pt>
                <c:pt idx="209">
                  <c:v>27.420537209999999</c:v>
                </c:pt>
                <c:pt idx="210">
                  <c:v>27.550065320000002</c:v>
                </c:pt>
                <c:pt idx="211">
                  <c:v>27.679593430000001</c:v>
                </c:pt>
                <c:pt idx="212">
                  <c:v>27.809121529999999</c:v>
                </c:pt>
                <c:pt idx="213">
                  <c:v>27.938649640000001</c:v>
                </c:pt>
                <c:pt idx="214">
                  <c:v>28.06817775</c:v>
                </c:pt>
                <c:pt idx="215">
                  <c:v>28.197705859999999</c:v>
                </c:pt>
                <c:pt idx="216">
                  <c:v>28.327233960000001</c:v>
                </c:pt>
                <c:pt idx="217">
                  <c:v>28.45676207</c:v>
                </c:pt>
                <c:pt idx="218">
                  <c:v>28.586290179999999</c:v>
                </c:pt>
                <c:pt idx="219">
                  <c:v>28.715818290000001</c:v>
                </c:pt>
                <c:pt idx="220">
                  <c:v>28.84534639</c:v>
                </c:pt>
                <c:pt idx="221">
                  <c:v>28.974874499999999</c:v>
                </c:pt>
                <c:pt idx="222">
                  <c:v>29.104402610000001</c:v>
                </c:pt>
                <c:pt idx="223">
                  <c:v>29.23393072</c:v>
                </c:pt>
                <c:pt idx="224">
                  <c:v>29.363458820000002</c:v>
                </c:pt>
                <c:pt idx="225">
                  <c:v>29.492986930000001</c:v>
                </c:pt>
                <c:pt idx="226">
                  <c:v>29.62251504</c:v>
                </c:pt>
                <c:pt idx="227">
                  <c:v>29.752043149999999</c:v>
                </c:pt>
                <c:pt idx="228">
                  <c:v>29.88157125</c:v>
                </c:pt>
                <c:pt idx="229">
                  <c:v>30.011099359999999</c:v>
                </c:pt>
                <c:pt idx="230">
                  <c:v>30.140627469999998</c:v>
                </c:pt>
              </c:numCache>
            </c:numRef>
          </c:xVal>
          <c:yVal>
            <c:numRef>
              <c:f>'Curves (Outdoor)'!$DC$24:$DC$260</c:f>
              <c:numCache>
                <c:formatCode>General</c:formatCode>
                <c:ptCount val="237"/>
                <c:pt idx="1">
                  <c:v>9.4232690110000004</c:v>
                </c:pt>
                <c:pt idx="2">
                  <c:v>9.4226553170000003</c:v>
                </c:pt>
                <c:pt idx="3">
                  <c:v>9.4226553170000003</c:v>
                </c:pt>
                <c:pt idx="4">
                  <c:v>9.4226553170000003</c:v>
                </c:pt>
                <c:pt idx="5">
                  <c:v>9.4220416240000002</c:v>
                </c:pt>
                <c:pt idx="6">
                  <c:v>9.4214279300000001</c:v>
                </c:pt>
                <c:pt idx="7">
                  <c:v>9.4214279300000001</c:v>
                </c:pt>
                <c:pt idx="8">
                  <c:v>9.420814236</c:v>
                </c:pt>
                <c:pt idx="9">
                  <c:v>9.420814236</c:v>
                </c:pt>
                <c:pt idx="10">
                  <c:v>9.4202005419999999</c:v>
                </c:pt>
                <c:pt idx="11">
                  <c:v>9.4202005419999999</c:v>
                </c:pt>
                <c:pt idx="12">
                  <c:v>9.4195868479999998</c:v>
                </c:pt>
                <c:pt idx="13">
                  <c:v>9.4189731539999997</c:v>
                </c:pt>
                <c:pt idx="14">
                  <c:v>9.4183594609999997</c:v>
                </c:pt>
                <c:pt idx="15">
                  <c:v>9.4183594609999997</c:v>
                </c:pt>
                <c:pt idx="16">
                  <c:v>9.4177457669999995</c:v>
                </c:pt>
                <c:pt idx="17">
                  <c:v>9.4171320729999994</c:v>
                </c:pt>
                <c:pt idx="18">
                  <c:v>9.4165183789999993</c:v>
                </c:pt>
                <c:pt idx="19">
                  <c:v>9.4159046849999992</c:v>
                </c:pt>
                <c:pt idx="20">
                  <c:v>9.4152909910000009</c:v>
                </c:pt>
                <c:pt idx="21">
                  <c:v>9.4152909910000009</c:v>
                </c:pt>
                <c:pt idx="22">
                  <c:v>9.4140636040000008</c:v>
                </c:pt>
                <c:pt idx="23">
                  <c:v>9.4140636040000008</c:v>
                </c:pt>
                <c:pt idx="24">
                  <c:v>9.4134499100000006</c:v>
                </c:pt>
                <c:pt idx="25">
                  <c:v>9.4128362160000005</c:v>
                </c:pt>
                <c:pt idx="26">
                  <c:v>9.4116088280000003</c:v>
                </c:pt>
                <c:pt idx="27">
                  <c:v>9.4109951340000002</c:v>
                </c:pt>
                <c:pt idx="28">
                  <c:v>9.4103814410000002</c:v>
                </c:pt>
                <c:pt idx="29">
                  <c:v>9.4097677470000001</c:v>
                </c:pt>
                <c:pt idx="30">
                  <c:v>9.409154053</c:v>
                </c:pt>
                <c:pt idx="31">
                  <c:v>9.4079266649999997</c:v>
                </c:pt>
                <c:pt idx="32">
                  <c:v>9.4073129709999996</c:v>
                </c:pt>
                <c:pt idx="33">
                  <c:v>9.4060855839999995</c:v>
                </c:pt>
                <c:pt idx="34">
                  <c:v>9.4054718899999994</c:v>
                </c:pt>
                <c:pt idx="35">
                  <c:v>9.4042445019999992</c:v>
                </c:pt>
                <c:pt idx="36">
                  <c:v>9.4030171140000007</c:v>
                </c:pt>
                <c:pt idx="37">
                  <c:v>9.4017897270000006</c:v>
                </c:pt>
                <c:pt idx="38">
                  <c:v>9.4005623390000004</c:v>
                </c:pt>
                <c:pt idx="39">
                  <c:v>9.3993349510000002</c:v>
                </c:pt>
                <c:pt idx="40">
                  <c:v>9.3974938699999999</c:v>
                </c:pt>
                <c:pt idx="41">
                  <c:v>9.3956527879999996</c:v>
                </c:pt>
                <c:pt idx="42">
                  <c:v>9.3938117069999993</c:v>
                </c:pt>
                <c:pt idx="43">
                  <c:v>9.3919706250000008</c:v>
                </c:pt>
                <c:pt idx="44">
                  <c:v>9.3901295440000005</c:v>
                </c:pt>
                <c:pt idx="45">
                  <c:v>9.3889021560000003</c:v>
                </c:pt>
                <c:pt idx="46">
                  <c:v>9.3876747680000001</c:v>
                </c:pt>
                <c:pt idx="47">
                  <c:v>9.386447381</c:v>
                </c:pt>
                <c:pt idx="48">
                  <c:v>9.3852199929999998</c:v>
                </c:pt>
                <c:pt idx="49">
                  <c:v>9.3846062989999997</c:v>
                </c:pt>
                <c:pt idx="50">
                  <c:v>9.3839926049999995</c:v>
                </c:pt>
                <c:pt idx="51">
                  <c:v>9.3833789109999994</c:v>
                </c:pt>
                <c:pt idx="52">
                  <c:v>9.3827652169999993</c:v>
                </c:pt>
                <c:pt idx="53">
                  <c:v>9.3821515239999993</c:v>
                </c:pt>
                <c:pt idx="54">
                  <c:v>9.3815378299999992</c:v>
                </c:pt>
                <c:pt idx="55">
                  <c:v>9.3809241360000009</c:v>
                </c:pt>
                <c:pt idx="56">
                  <c:v>9.3809241360000009</c:v>
                </c:pt>
                <c:pt idx="57">
                  <c:v>9.3803104420000007</c:v>
                </c:pt>
                <c:pt idx="58">
                  <c:v>9.3796967480000006</c:v>
                </c:pt>
                <c:pt idx="59">
                  <c:v>9.3790830540000005</c:v>
                </c:pt>
                <c:pt idx="60">
                  <c:v>9.3784693610000005</c:v>
                </c:pt>
                <c:pt idx="61">
                  <c:v>9.3778556670000004</c:v>
                </c:pt>
                <c:pt idx="62">
                  <c:v>9.3778556670000004</c:v>
                </c:pt>
                <c:pt idx="63">
                  <c:v>9.3772419730000003</c:v>
                </c:pt>
                <c:pt idx="64">
                  <c:v>9.3766282790000002</c:v>
                </c:pt>
                <c:pt idx="65">
                  <c:v>9.3760145850000001</c:v>
                </c:pt>
                <c:pt idx="66">
                  <c:v>9.375400891</c:v>
                </c:pt>
                <c:pt idx="67">
                  <c:v>9.3747871969999998</c:v>
                </c:pt>
                <c:pt idx="68">
                  <c:v>9.3735598099999997</c:v>
                </c:pt>
                <c:pt idx="69">
                  <c:v>9.3729461159999996</c:v>
                </c:pt>
                <c:pt idx="70">
                  <c:v>9.3723324219999995</c:v>
                </c:pt>
                <c:pt idx="71">
                  <c:v>9.3717187279999994</c:v>
                </c:pt>
                <c:pt idx="72">
                  <c:v>9.3711050339999993</c:v>
                </c:pt>
                <c:pt idx="73">
                  <c:v>9.3698776469999991</c:v>
                </c:pt>
                <c:pt idx="74">
                  <c:v>9.3692639530000008</c:v>
                </c:pt>
                <c:pt idx="75">
                  <c:v>9.3680365650000006</c:v>
                </c:pt>
                <c:pt idx="76">
                  <c:v>9.3674228710000005</c:v>
                </c:pt>
                <c:pt idx="77">
                  <c:v>9.3668091770000004</c:v>
                </c:pt>
                <c:pt idx="78">
                  <c:v>9.3655817900000002</c:v>
                </c:pt>
                <c:pt idx="79">
                  <c:v>9.364354402</c:v>
                </c:pt>
                <c:pt idx="80">
                  <c:v>9.3631270139999998</c:v>
                </c:pt>
                <c:pt idx="81">
                  <c:v>9.3618996269999997</c:v>
                </c:pt>
                <c:pt idx="82">
                  <c:v>9.3606722389999995</c:v>
                </c:pt>
                <c:pt idx="83">
                  <c:v>9.3594448509999992</c:v>
                </c:pt>
                <c:pt idx="84">
                  <c:v>9.3582174640000009</c:v>
                </c:pt>
                <c:pt idx="85">
                  <c:v>9.3569900760000007</c:v>
                </c:pt>
                <c:pt idx="86">
                  <c:v>9.3557626880000004</c:v>
                </c:pt>
                <c:pt idx="87">
                  <c:v>9.3539216070000002</c:v>
                </c:pt>
                <c:pt idx="88">
                  <c:v>9.352694219</c:v>
                </c:pt>
                <c:pt idx="89">
                  <c:v>9.3508531369999996</c:v>
                </c:pt>
                <c:pt idx="90">
                  <c:v>9.3490120559999994</c:v>
                </c:pt>
                <c:pt idx="91">
                  <c:v>9.3477846679999992</c:v>
                </c:pt>
                <c:pt idx="92">
                  <c:v>9.3453298930000006</c:v>
                </c:pt>
                <c:pt idx="93">
                  <c:v>9.3434888110000003</c:v>
                </c:pt>
                <c:pt idx="94">
                  <c:v>9.34164773</c:v>
                </c:pt>
                <c:pt idx="95">
                  <c:v>9.3398066479999997</c:v>
                </c:pt>
                <c:pt idx="96">
                  <c:v>9.3379655669999995</c:v>
                </c:pt>
                <c:pt idx="97">
                  <c:v>9.3355107910000008</c:v>
                </c:pt>
                <c:pt idx="98">
                  <c:v>9.3336697100000006</c:v>
                </c:pt>
                <c:pt idx="99">
                  <c:v>9.3318286280000002</c:v>
                </c:pt>
                <c:pt idx="100">
                  <c:v>9.329987547</c:v>
                </c:pt>
                <c:pt idx="101">
                  <c:v>9.3275327709999996</c:v>
                </c:pt>
                <c:pt idx="102">
                  <c:v>9.3256916899999993</c:v>
                </c:pt>
                <c:pt idx="103">
                  <c:v>9.3232369140000007</c:v>
                </c:pt>
                <c:pt idx="104">
                  <c:v>9.3207821390000003</c:v>
                </c:pt>
                <c:pt idx="105">
                  <c:v>9.3183273639999999</c:v>
                </c:pt>
                <c:pt idx="106">
                  <c:v>9.3152588939999994</c:v>
                </c:pt>
                <c:pt idx="107">
                  <c:v>9.3121904250000007</c:v>
                </c:pt>
                <c:pt idx="108">
                  <c:v>9.3072808739999999</c:v>
                </c:pt>
                <c:pt idx="109">
                  <c:v>9.3023713239999992</c:v>
                </c:pt>
                <c:pt idx="110">
                  <c:v>9.2956206909999999</c:v>
                </c:pt>
                <c:pt idx="111">
                  <c:v>9.2851878960000001</c:v>
                </c:pt>
                <c:pt idx="112">
                  <c:v>9.273527713</c:v>
                </c:pt>
                <c:pt idx="113">
                  <c:v>9.2594127539999995</c:v>
                </c:pt>
                <c:pt idx="114">
                  <c:v>9.2428430200000005</c:v>
                </c:pt>
                <c:pt idx="115">
                  <c:v>9.2238185109999993</c:v>
                </c:pt>
                <c:pt idx="116">
                  <c:v>9.2017255329999994</c:v>
                </c:pt>
                <c:pt idx="117">
                  <c:v>9.1777914729999992</c:v>
                </c:pt>
                <c:pt idx="118">
                  <c:v>9.1514026370000003</c:v>
                </c:pt>
                <c:pt idx="119">
                  <c:v>9.1219453329999993</c:v>
                </c:pt>
                <c:pt idx="120">
                  <c:v>9.0900332529999996</c:v>
                </c:pt>
                <c:pt idx="121">
                  <c:v>9.0538253159999993</c:v>
                </c:pt>
                <c:pt idx="122">
                  <c:v>9.0145489100000002</c:v>
                </c:pt>
                <c:pt idx="123">
                  <c:v>8.9728177280000008</c:v>
                </c:pt>
                <c:pt idx="124">
                  <c:v>8.9267906900000007</c:v>
                </c:pt>
                <c:pt idx="125">
                  <c:v>8.8764677939999999</c:v>
                </c:pt>
                <c:pt idx="126">
                  <c:v>8.8230764300000004</c:v>
                </c:pt>
                <c:pt idx="127">
                  <c:v>8.7647755140000001</c:v>
                </c:pt>
                <c:pt idx="128">
                  <c:v>8.7021787419999992</c:v>
                </c:pt>
                <c:pt idx="129">
                  <c:v>8.6358998059999994</c:v>
                </c:pt>
                <c:pt idx="130">
                  <c:v>8.5567332999999994</c:v>
                </c:pt>
                <c:pt idx="131">
                  <c:v>8.4714298560000003</c:v>
                </c:pt>
                <c:pt idx="132">
                  <c:v>8.3806031660000002</c:v>
                </c:pt>
                <c:pt idx="133">
                  <c:v>8.2848669259999994</c:v>
                </c:pt>
                <c:pt idx="134">
                  <c:v>8.1829937479999995</c:v>
                </c:pt>
                <c:pt idx="135">
                  <c:v>8.0762110180000004</c:v>
                </c:pt>
                <c:pt idx="136">
                  <c:v>7.9522448619999997</c:v>
                </c:pt>
                <c:pt idx="137">
                  <c:v>7.8227554599999998</c:v>
                </c:pt>
                <c:pt idx="138">
                  <c:v>7.6871291199999998</c:v>
                </c:pt>
                <c:pt idx="139">
                  <c:v>7.546593229</c:v>
                </c:pt>
                <c:pt idx="140">
                  <c:v>7.388260217</c:v>
                </c:pt>
                <c:pt idx="141">
                  <c:v>7.2244039600000001</c:v>
                </c:pt>
                <c:pt idx="142">
                  <c:v>7.0562518460000003</c:v>
                </c:pt>
                <c:pt idx="143">
                  <c:v>6.8696889160000003</c:v>
                </c:pt>
                <c:pt idx="144">
                  <c:v>6.6794438239999998</c:v>
                </c:pt>
                <c:pt idx="145">
                  <c:v>6.4720153040000001</c:v>
                </c:pt>
                <c:pt idx="146">
                  <c:v>6.2621320090000001</c:v>
                </c:pt>
                <c:pt idx="147">
                  <c:v>6.0362926730000002</c:v>
                </c:pt>
                <c:pt idx="148">
                  <c:v>5.8110670310000003</c:v>
                </c:pt>
                <c:pt idx="149">
                  <c:v>5.5717264310000001</c:v>
                </c:pt>
                <c:pt idx="150">
                  <c:v>5.3201119539999997</c:v>
                </c:pt>
                <c:pt idx="151">
                  <c:v>5.0586783759999996</c:v>
                </c:pt>
                <c:pt idx="152">
                  <c:v>4.7886530829999998</c:v>
                </c:pt>
                <c:pt idx="153">
                  <c:v>4.4996032819999998</c:v>
                </c:pt>
                <c:pt idx="154">
                  <c:v>4.2080987050000003</c:v>
                </c:pt>
                <c:pt idx="155">
                  <c:v>3.9061613319999999</c:v>
                </c:pt>
                <c:pt idx="156">
                  <c:v>3.5956322460000001</c:v>
                </c:pt>
                <c:pt idx="157">
                  <c:v>3.2740566699999998</c:v>
                </c:pt>
                <c:pt idx="158">
                  <c:v>2.9475715440000001</c:v>
                </c:pt>
                <c:pt idx="159">
                  <c:v>2.6069714589999999</c:v>
                </c:pt>
                <c:pt idx="160">
                  <c:v>2.2657576810000002</c:v>
                </c:pt>
                <c:pt idx="161">
                  <c:v>1.916565882</c:v>
                </c:pt>
                <c:pt idx="162">
                  <c:v>1.568601471</c:v>
                </c:pt>
                <c:pt idx="163">
                  <c:v>1.2224781419999999</c:v>
                </c:pt>
                <c:pt idx="164">
                  <c:v>0.887401302</c:v>
                </c:pt>
                <c:pt idx="165">
                  <c:v>0.60632951999999996</c:v>
                </c:pt>
                <c:pt idx="166">
                  <c:v>0.50629742300000002</c:v>
                </c:pt>
                <c:pt idx="167">
                  <c:v>0.49647832200000003</c:v>
                </c:pt>
                <c:pt idx="168">
                  <c:v>0.49095507700000002</c:v>
                </c:pt>
                <c:pt idx="169">
                  <c:v>0.48604552600000001</c:v>
                </c:pt>
                <c:pt idx="170">
                  <c:v>0.48052228200000002</c:v>
                </c:pt>
                <c:pt idx="171">
                  <c:v>0.47438534300000001</c:v>
                </c:pt>
                <c:pt idx="172">
                  <c:v>0.469475792</c:v>
                </c:pt>
                <c:pt idx="173">
                  <c:v>0.46333885400000002</c:v>
                </c:pt>
                <c:pt idx="174">
                  <c:v>0.45720191599999999</c:v>
                </c:pt>
                <c:pt idx="175">
                  <c:v>0.45229236499999997</c:v>
                </c:pt>
                <c:pt idx="176">
                  <c:v>0.44615542600000002</c:v>
                </c:pt>
                <c:pt idx="177">
                  <c:v>0.44001848799999999</c:v>
                </c:pt>
                <c:pt idx="178">
                  <c:v>0.43510893699999997</c:v>
                </c:pt>
                <c:pt idx="179">
                  <c:v>0.42897199899999999</c:v>
                </c:pt>
                <c:pt idx="180">
                  <c:v>0.42283505999999998</c:v>
                </c:pt>
                <c:pt idx="181">
                  <c:v>0.417311816</c:v>
                </c:pt>
                <c:pt idx="182">
                  <c:v>0.41178857099999999</c:v>
                </c:pt>
                <c:pt idx="183">
                  <c:v>0.40626532599999998</c:v>
                </c:pt>
                <c:pt idx="184">
                  <c:v>0.400128388</c:v>
                </c:pt>
                <c:pt idx="185">
                  <c:v>0.39399144899999999</c:v>
                </c:pt>
                <c:pt idx="186">
                  <c:v>0.38785451100000001</c:v>
                </c:pt>
                <c:pt idx="187">
                  <c:v>0.381717572</c:v>
                </c:pt>
                <c:pt idx="188">
                  <c:v>0.37558063400000002</c:v>
                </c:pt>
                <c:pt idx="189">
                  <c:v>0.37005738900000001</c:v>
                </c:pt>
                <c:pt idx="190">
                  <c:v>0.36330675699999998</c:v>
                </c:pt>
                <c:pt idx="191">
                  <c:v>0.35778351200000003</c:v>
                </c:pt>
                <c:pt idx="192">
                  <c:v>0.35164657399999999</c:v>
                </c:pt>
                <c:pt idx="193">
                  <c:v>0.34550963600000001</c:v>
                </c:pt>
                <c:pt idx="194">
                  <c:v>0.339986391</c:v>
                </c:pt>
                <c:pt idx="195">
                  <c:v>0.33446314599999999</c:v>
                </c:pt>
                <c:pt idx="196">
                  <c:v>0.32832620800000001</c:v>
                </c:pt>
                <c:pt idx="197">
                  <c:v>0.322189269</c:v>
                </c:pt>
                <c:pt idx="198">
                  <c:v>0.31605233100000002</c:v>
                </c:pt>
                <c:pt idx="199">
                  <c:v>0.30991539200000001</c:v>
                </c:pt>
                <c:pt idx="200">
                  <c:v>0.30500584200000003</c:v>
                </c:pt>
                <c:pt idx="201">
                  <c:v>0.29886890300000002</c:v>
                </c:pt>
                <c:pt idx="202">
                  <c:v>0.29334565899999998</c:v>
                </c:pt>
                <c:pt idx="203">
                  <c:v>0.28843610800000002</c:v>
                </c:pt>
                <c:pt idx="204">
                  <c:v>0.28291286300000001</c:v>
                </c:pt>
                <c:pt idx="205">
                  <c:v>0.278003312</c:v>
                </c:pt>
                <c:pt idx="206">
                  <c:v>0.27370745499999999</c:v>
                </c:pt>
                <c:pt idx="207">
                  <c:v>0.26818421100000001</c:v>
                </c:pt>
                <c:pt idx="208">
                  <c:v>0.26327465999999999</c:v>
                </c:pt>
                <c:pt idx="209">
                  <c:v>0.25897880299999998</c:v>
                </c:pt>
                <c:pt idx="210">
                  <c:v>0.25529664000000002</c:v>
                </c:pt>
                <c:pt idx="211">
                  <c:v>0.25100078300000001</c:v>
                </c:pt>
                <c:pt idx="212">
                  <c:v>0.24731861999999999</c:v>
                </c:pt>
                <c:pt idx="213">
                  <c:v>0.243636457</c:v>
                </c:pt>
                <c:pt idx="214">
                  <c:v>0.24056798800000001</c:v>
                </c:pt>
                <c:pt idx="215">
                  <c:v>0.236272131</c:v>
                </c:pt>
                <c:pt idx="216">
                  <c:v>0.23320366200000001</c:v>
                </c:pt>
                <c:pt idx="217">
                  <c:v>0.23013519199999999</c:v>
                </c:pt>
                <c:pt idx="218">
                  <c:v>0.227066723</c:v>
                </c:pt>
                <c:pt idx="219">
                  <c:v>0.22399825400000001</c:v>
                </c:pt>
                <c:pt idx="220">
                  <c:v>0.22092978499999999</c:v>
                </c:pt>
                <c:pt idx="221">
                  <c:v>0.218475009</c:v>
                </c:pt>
                <c:pt idx="222">
                  <c:v>0.21602023400000001</c:v>
                </c:pt>
                <c:pt idx="223">
                  <c:v>0.21417915200000001</c:v>
                </c:pt>
                <c:pt idx="224">
                  <c:v>0.21111068299999999</c:v>
                </c:pt>
                <c:pt idx="225">
                  <c:v>0.209269602</c:v>
                </c:pt>
                <c:pt idx="226">
                  <c:v>0.20742852000000001</c:v>
                </c:pt>
                <c:pt idx="227">
                  <c:v>0.20497374500000001</c:v>
                </c:pt>
                <c:pt idx="228">
                  <c:v>0.20313266299999999</c:v>
                </c:pt>
                <c:pt idx="229">
                  <c:v>0.201291582</c:v>
                </c:pt>
                <c:pt idx="230">
                  <c:v>0.198836806</c:v>
                </c:pt>
              </c:numCache>
            </c:numRef>
          </c:yVal>
          <c:smooth val="1"/>
          <c:extLst>
            <c:ext xmlns:c16="http://schemas.microsoft.com/office/drawing/2014/chart" uri="{C3380CC4-5D6E-409C-BE32-E72D297353CC}">
              <c16:uniqueId val="{00000035-9CBD-4194-A592-D60D92C5EA66}"/>
            </c:ext>
          </c:extLst>
        </c:ser>
        <c:ser>
          <c:idx val="54"/>
          <c:order val="54"/>
          <c:tx>
            <c:strRef>
              <c:f>'Curves (Outdoor)'!$DE$4:$DF$4</c:f>
              <c:strCache>
                <c:ptCount val="1"/>
                <c:pt idx="0">
                  <c:v>5,7</c:v>
                </c:pt>
              </c:strCache>
            </c:strRef>
          </c:tx>
          <c:marker>
            <c:symbol val="none"/>
          </c:marker>
          <c:xVal>
            <c:numRef>
              <c:f>'Curves (Outdoor)'!$DF$24:$DF$260</c:f>
              <c:numCache>
                <c:formatCode>General</c:formatCode>
                <c:ptCount val="237"/>
                <c:pt idx="1">
                  <c:v>0</c:v>
                </c:pt>
                <c:pt idx="2">
                  <c:v>0.13140532699999999</c:v>
                </c:pt>
                <c:pt idx="3">
                  <c:v>0.26281065300000001</c:v>
                </c:pt>
                <c:pt idx="4">
                  <c:v>0.39421598000000002</c:v>
                </c:pt>
                <c:pt idx="5">
                  <c:v>0.52562130600000001</c:v>
                </c:pt>
                <c:pt idx="6">
                  <c:v>0.65702663299999997</c:v>
                </c:pt>
                <c:pt idx="7">
                  <c:v>0.78843195899999996</c:v>
                </c:pt>
                <c:pt idx="8">
                  <c:v>0.91983728600000003</c:v>
                </c:pt>
                <c:pt idx="9">
                  <c:v>1.0531198310000001</c:v>
                </c:pt>
                <c:pt idx="10">
                  <c:v>1.184525158</c:v>
                </c:pt>
                <c:pt idx="11">
                  <c:v>1.3140532650000001</c:v>
                </c:pt>
                <c:pt idx="12">
                  <c:v>1.445458592</c:v>
                </c:pt>
                <c:pt idx="13">
                  <c:v>1.5768639179999999</c:v>
                </c:pt>
                <c:pt idx="14">
                  <c:v>1.7082692450000001</c:v>
                </c:pt>
                <c:pt idx="15">
                  <c:v>1.8396745720000001</c:v>
                </c:pt>
                <c:pt idx="16">
                  <c:v>1.9710798979999999</c:v>
                </c:pt>
                <c:pt idx="17">
                  <c:v>2.1024852250000001</c:v>
                </c:pt>
                <c:pt idx="18">
                  <c:v>2.2357677699999998</c:v>
                </c:pt>
                <c:pt idx="19">
                  <c:v>2.3671730969999998</c:v>
                </c:pt>
                <c:pt idx="20">
                  <c:v>2.4985784230000001</c:v>
                </c:pt>
                <c:pt idx="21">
                  <c:v>2.6318609689999999</c:v>
                </c:pt>
                <c:pt idx="22">
                  <c:v>2.7632662950000002</c:v>
                </c:pt>
                <c:pt idx="23">
                  <c:v>2.8946716220000002</c:v>
                </c:pt>
                <c:pt idx="24">
                  <c:v>3.026076948</c:v>
                </c:pt>
                <c:pt idx="25">
                  <c:v>3.157482275</c:v>
                </c:pt>
                <c:pt idx="26">
                  <c:v>3.2888876009999999</c:v>
                </c:pt>
                <c:pt idx="27">
                  <c:v>3.4202929279999998</c:v>
                </c:pt>
                <c:pt idx="28">
                  <c:v>3.553575473</c:v>
                </c:pt>
                <c:pt idx="29">
                  <c:v>3.6849807999999999</c:v>
                </c:pt>
                <c:pt idx="30">
                  <c:v>3.8163861259999998</c:v>
                </c:pt>
                <c:pt idx="31">
                  <c:v>3.949668672</c:v>
                </c:pt>
                <c:pt idx="32">
                  <c:v>4.0810739979999999</c:v>
                </c:pt>
                <c:pt idx="33">
                  <c:v>4.2143565440000001</c:v>
                </c:pt>
                <c:pt idx="34">
                  <c:v>4.3457618699999996</c:v>
                </c:pt>
                <c:pt idx="35">
                  <c:v>4.477167197</c:v>
                </c:pt>
                <c:pt idx="36">
                  <c:v>4.6104497430000002</c:v>
                </c:pt>
                <c:pt idx="37">
                  <c:v>4.7418550689999996</c:v>
                </c:pt>
                <c:pt idx="38">
                  <c:v>4.8713831770000002</c:v>
                </c:pt>
                <c:pt idx="39">
                  <c:v>5.0027885029999997</c:v>
                </c:pt>
                <c:pt idx="40">
                  <c:v>5.1341938300000001</c:v>
                </c:pt>
                <c:pt idx="41">
                  <c:v>5.2674763750000002</c:v>
                </c:pt>
                <c:pt idx="42">
                  <c:v>5.3988817019999997</c:v>
                </c:pt>
                <c:pt idx="43">
                  <c:v>5.530287028</c:v>
                </c:pt>
                <c:pt idx="44">
                  <c:v>5.6616923549999996</c:v>
                </c:pt>
                <c:pt idx="45">
                  <c:v>5.7930976809999999</c:v>
                </c:pt>
                <c:pt idx="46">
                  <c:v>5.9245030080000003</c:v>
                </c:pt>
                <c:pt idx="47">
                  <c:v>6.0559083339999997</c:v>
                </c:pt>
                <c:pt idx="48">
                  <c:v>6.18919088</c:v>
                </c:pt>
                <c:pt idx="49">
                  <c:v>6.3205962060000003</c:v>
                </c:pt>
                <c:pt idx="50">
                  <c:v>6.4520015329999998</c:v>
                </c:pt>
                <c:pt idx="51">
                  <c:v>6.5834068600000002</c:v>
                </c:pt>
                <c:pt idx="52">
                  <c:v>6.7148121859999996</c:v>
                </c:pt>
                <c:pt idx="53">
                  <c:v>6.846217513</c:v>
                </c:pt>
                <c:pt idx="54">
                  <c:v>6.9776228390000004</c:v>
                </c:pt>
                <c:pt idx="55">
                  <c:v>7.1090281659999999</c:v>
                </c:pt>
                <c:pt idx="56">
                  <c:v>7.2404334920000002</c:v>
                </c:pt>
                <c:pt idx="57">
                  <c:v>7.3718388189999997</c:v>
                </c:pt>
                <c:pt idx="58">
                  <c:v>7.503244145</c:v>
                </c:pt>
                <c:pt idx="59">
                  <c:v>7.6346494720000004</c:v>
                </c:pt>
                <c:pt idx="60">
                  <c:v>7.7660547979999999</c:v>
                </c:pt>
                <c:pt idx="61">
                  <c:v>7.8974601250000003</c:v>
                </c:pt>
                <c:pt idx="62">
                  <c:v>8.0269882330000009</c:v>
                </c:pt>
                <c:pt idx="63">
                  <c:v>8.1583935590000003</c:v>
                </c:pt>
                <c:pt idx="64">
                  <c:v>8.2897988859999998</c:v>
                </c:pt>
                <c:pt idx="65">
                  <c:v>8.4212042119999992</c:v>
                </c:pt>
                <c:pt idx="66">
                  <c:v>8.5526095390000005</c:v>
                </c:pt>
                <c:pt idx="67">
                  <c:v>8.684014865</c:v>
                </c:pt>
                <c:pt idx="68">
                  <c:v>8.8154201919999995</c:v>
                </c:pt>
                <c:pt idx="69">
                  <c:v>8.9487027369999996</c:v>
                </c:pt>
                <c:pt idx="70">
                  <c:v>9.0801080639999991</c:v>
                </c:pt>
                <c:pt idx="71">
                  <c:v>9.2115133900000004</c:v>
                </c:pt>
                <c:pt idx="72">
                  <c:v>9.3429187169999999</c:v>
                </c:pt>
                <c:pt idx="73">
                  <c:v>9.4743240429999993</c:v>
                </c:pt>
                <c:pt idx="74">
                  <c:v>9.6057293700000006</c:v>
                </c:pt>
                <c:pt idx="75">
                  <c:v>9.737134696</c:v>
                </c:pt>
                <c:pt idx="76">
                  <c:v>9.8685400229999996</c:v>
                </c:pt>
                <c:pt idx="77">
                  <c:v>9.9999453500000008</c:v>
                </c:pt>
                <c:pt idx="78">
                  <c:v>10.131350680000001</c:v>
                </c:pt>
                <c:pt idx="79">
                  <c:v>10.260878780000001</c:v>
                </c:pt>
                <c:pt idx="80">
                  <c:v>10.39228411</c:v>
                </c:pt>
                <c:pt idx="81">
                  <c:v>10.52368944</c:v>
                </c:pt>
                <c:pt idx="82">
                  <c:v>10.65321754</c:v>
                </c:pt>
                <c:pt idx="83">
                  <c:v>10.78462287</c:v>
                </c:pt>
                <c:pt idx="84">
                  <c:v>10.9160282</c:v>
                </c:pt>
                <c:pt idx="85">
                  <c:v>11.04743352</c:v>
                </c:pt>
                <c:pt idx="86">
                  <c:v>11.17883885</c:v>
                </c:pt>
                <c:pt idx="87">
                  <c:v>11.308366960000001</c:v>
                </c:pt>
                <c:pt idx="88">
                  <c:v>11.43977228</c:v>
                </c:pt>
                <c:pt idx="89">
                  <c:v>11.571177609999999</c:v>
                </c:pt>
                <c:pt idx="90">
                  <c:v>11.702582939999999</c:v>
                </c:pt>
                <c:pt idx="91">
                  <c:v>11.83211105</c:v>
                </c:pt>
                <c:pt idx="92">
                  <c:v>11.963516370000001</c:v>
                </c:pt>
                <c:pt idx="93">
                  <c:v>12.09304448</c:v>
                </c:pt>
                <c:pt idx="94">
                  <c:v>12.224449809999999</c:v>
                </c:pt>
                <c:pt idx="95">
                  <c:v>12.35585513</c:v>
                </c:pt>
                <c:pt idx="96">
                  <c:v>12.485383240000001</c:v>
                </c:pt>
                <c:pt idx="97">
                  <c:v>12.61491135</c:v>
                </c:pt>
                <c:pt idx="98">
                  <c:v>12.746316670000001</c:v>
                </c:pt>
                <c:pt idx="99">
                  <c:v>12.877722</c:v>
                </c:pt>
                <c:pt idx="100">
                  <c:v>13.007250109999999</c:v>
                </c:pt>
                <c:pt idx="101">
                  <c:v>13.13865543</c:v>
                </c:pt>
                <c:pt idx="102">
                  <c:v>13.268183540000001</c:v>
                </c:pt>
                <c:pt idx="103">
                  <c:v>13.399588870000001</c:v>
                </c:pt>
                <c:pt idx="104">
                  <c:v>13.52911698</c:v>
                </c:pt>
                <c:pt idx="105">
                  <c:v>13.658645079999999</c:v>
                </c:pt>
                <c:pt idx="106">
                  <c:v>13.790050409999999</c:v>
                </c:pt>
                <c:pt idx="107">
                  <c:v>13.91957852</c:v>
                </c:pt>
                <c:pt idx="108">
                  <c:v>14.049106630000001</c:v>
                </c:pt>
                <c:pt idx="109">
                  <c:v>14.178634730000001</c:v>
                </c:pt>
                <c:pt idx="110">
                  <c:v>14.30816284</c:v>
                </c:pt>
                <c:pt idx="111">
                  <c:v>14.43769095</c:v>
                </c:pt>
                <c:pt idx="112">
                  <c:v>14.567219059999999</c:v>
                </c:pt>
                <c:pt idx="113">
                  <c:v>14.696747159999999</c:v>
                </c:pt>
                <c:pt idx="114">
                  <c:v>14.84129302</c:v>
                </c:pt>
                <c:pt idx="115">
                  <c:v>14.98396166</c:v>
                </c:pt>
                <c:pt idx="116">
                  <c:v>15.1266303</c:v>
                </c:pt>
                <c:pt idx="117">
                  <c:v>15.27117616</c:v>
                </c:pt>
                <c:pt idx="118">
                  <c:v>15.411967580000001</c:v>
                </c:pt>
                <c:pt idx="119">
                  <c:v>15.552759010000001</c:v>
                </c:pt>
                <c:pt idx="120">
                  <c:v>15.69355043</c:v>
                </c:pt>
                <c:pt idx="121">
                  <c:v>15.83246463</c:v>
                </c:pt>
                <c:pt idx="122">
                  <c:v>15.971378830000001</c:v>
                </c:pt>
                <c:pt idx="123">
                  <c:v>16.10841581</c:v>
                </c:pt>
                <c:pt idx="124">
                  <c:v>16.245452799999999</c:v>
                </c:pt>
                <c:pt idx="125">
                  <c:v>16.380612559999999</c:v>
                </c:pt>
                <c:pt idx="126">
                  <c:v>16.515772330000001</c:v>
                </c:pt>
                <c:pt idx="127">
                  <c:v>16.64717765</c:v>
                </c:pt>
                <c:pt idx="128">
                  <c:v>16.778582979999999</c:v>
                </c:pt>
                <c:pt idx="129">
                  <c:v>16.908111089999998</c:v>
                </c:pt>
                <c:pt idx="130">
                  <c:v>17.050779729999999</c:v>
                </c:pt>
                <c:pt idx="131">
                  <c:v>17.191571150000001</c:v>
                </c:pt>
                <c:pt idx="132">
                  <c:v>17.33048535</c:v>
                </c:pt>
                <c:pt idx="133">
                  <c:v>17.465645120000001</c:v>
                </c:pt>
                <c:pt idx="134">
                  <c:v>17.598927660000001</c:v>
                </c:pt>
                <c:pt idx="135">
                  <c:v>17.730332990000001</c:v>
                </c:pt>
                <c:pt idx="136">
                  <c:v>17.8598611</c:v>
                </c:pt>
                <c:pt idx="137">
                  <c:v>17.996898080000001</c:v>
                </c:pt>
                <c:pt idx="138">
                  <c:v>18.132057840000002</c:v>
                </c:pt>
                <c:pt idx="139">
                  <c:v>18.265340389999999</c:v>
                </c:pt>
                <c:pt idx="140">
                  <c:v>18.404254590000001</c:v>
                </c:pt>
                <c:pt idx="141">
                  <c:v>18.541291569999999</c:v>
                </c:pt>
                <c:pt idx="142">
                  <c:v>18.672696899999998</c:v>
                </c:pt>
                <c:pt idx="143">
                  <c:v>18.802225010000001</c:v>
                </c:pt>
                <c:pt idx="144">
                  <c:v>18.935507550000001</c:v>
                </c:pt>
                <c:pt idx="145">
                  <c:v>19.065035659999999</c:v>
                </c:pt>
                <c:pt idx="146">
                  <c:v>19.19831821</c:v>
                </c:pt>
                <c:pt idx="147">
                  <c:v>19.327846310000002</c:v>
                </c:pt>
                <c:pt idx="148">
                  <c:v>19.461128859999999</c:v>
                </c:pt>
                <c:pt idx="149">
                  <c:v>19.594411409999999</c:v>
                </c:pt>
                <c:pt idx="150">
                  <c:v>19.72957117</c:v>
                </c:pt>
                <c:pt idx="151">
                  <c:v>19.86473093</c:v>
                </c:pt>
                <c:pt idx="152">
                  <c:v>19.998013480000001</c:v>
                </c:pt>
                <c:pt idx="153">
                  <c:v>20.131296030000001</c:v>
                </c:pt>
                <c:pt idx="154">
                  <c:v>20.26082413</c:v>
                </c:pt>
                <c:pt idx="155">
                  <c:v>20.392229459999999</c:v>
                </c:pt>
                <c:pt idx="156">
                  <c:v>20.523634789999999</c:v>
                </c:pt>
                <c:pt idx="157">
                  <c:v>20.656917329999999</c:v>
                </c:pt>
                <c:pt idx="158">
                  <c:v>20.788322659999999</c:v>
                </c:pt>
                <c:pt idx="159">
                  <c:v>20.919727980000001</c:v>
                </c:pt>
                <c:pt idx="160">
                  <c:v>21.04925609</c:v>
                </c:pt>
                <c:pt idx="161">
                  <c:v>21.178784199999999</c:v>
                </c:pt>
                <c:pt idx="162">
                  <c:v>21.308312310000002</c:v>
                </c:pt>
                <c:pt idx="163">
                  <c:v>21.437840420000001</c:v>
                </c:pt>
                <c:pt idx="164">
                  <c:v>21.567368519999999</c:v>
                </c:pt>
                <c:pt idx="165">
                  <c:v>21.696896630000001</c:v>
                </c:pt>
                <c:pt idx="166">
                  <c:v>21.82642474</c:v>
                </c:pt>
                <c:pt idx="167">
                  <c:v>21.955952849999999</c:v>
                </c:pt>
                <c:pt idx="168">
                  <c:v>22.085480950000001</c:v>
                </c:pt>
                <c:pt idx="169">
                  <c:v>22.21500906</c:v>
                </c:pt>
                <c:pt idx="170">
                  <c:v>22.344537169999999</c:v>
                </c:pt>
                <c:pt idx="171">
                  <c:v>22.474065280000001</c:v>
                </c:pt>
                <c:pt idx="172">
                  <c:v>22.60359338</c:v>
                </c:pt>
                <c:pt idx="173">
                  <c:v>22.733121489999998</c:v>
                </c:pt>
                <c:pt idx="174">
                  <c:v>22.862649600000001</c:v>
                </c:pt>
                <c:pt idx="175">
                  <c:v>22.99217771</c:v>
                </c:pt>
                <c:pt idx="176">
                  <c:v>23.121705810000002</c:v>
                </c:pt>
                <c:pt idx="177">
                  <c:v>23.251233920000001</c:v>
                </c:pt>
                <c:pt idx="178">
                  <c:v>23.38076203</c:v>
                </c:pt>
                <c:pt idx="179">
                  <c:v>23.510290139999999</c:v>
                </c:pt>
                <c:pt idx="180">
                  <c:v>23.63981824</c:v>
                </c:pt>
                <c:pt idx="181">
                  <c:v>23.769346349999999</c:v>
                </c:pt>
                <c:pt idx="182">
                  <c:v>23.898874459999998</c:v>
                </c:pt>
                <c:pt idx="183">
                  <c:v>24.028402570000001</c:v>
                </c:pt>
                <c:pt idx="184">
                  <c:v>24.157930669999999</c:v>
                </c:pt>
                <c:pt idx="185">
                  <c:v>24.287458780000001</c:v>
                </c:pt>
                <c:pt idx="186">
                  <c:v>24.41698689</c:v>
                </c:pt>
                <c:pt idx="187">
                  <c:v>24.546514999999999</c:v>
                </c:pt>
                <c:pt idx="188">
                  <c:v>24.676043100000001</c:v>
                </c:pt>
                <c:pt idx="189">
                  <c:v>24.80557121</c:v>
                </c:pt>
                <c:pt idx="190">
                  <c:v>24.935099319999999</c:v>
                </c:pt>
                <c:pt idx="191">
                  <c:v>25.064627430000002</c:v>
                </c:pt>
                <c:pt idx="192">
                  <c:v>25.194155540000001</c:v>
                </c:pt>
                <c:pt idx="193">
                  <c:v>25.323683639999999</c:v>
                </c:pt>
                <c:pt idx="194">
                  <c:v>25.453211750000001</c:v>
                </c:pt>
                <c:pt idx="195">
                  <c:v>25.58273986</c:v>
                </c:pt>
                <c:pt idx="196">
                  <c:v>25.712267969999999</c:v>
                </c:pt>
                <c:pt idx="197">
                  <c:v>25.841796070000001</c:v>
                </c:pt>
                <c:pt idx="198">
                  <c:v>25.97132418</c:v>
                </c:pt>
                <c:pt idx="199">
                  <c:v>26.100852289999999</c:v>
                </c:pt>
                <c:pt idx="200">
                  <c:v>26.230380400000001</c:v>
                </c:pt>
                <c:pt idx="201">
                  <c:v>26.3599085</c:v>
                </c:pt>
                <c:pt idx="202">
                  <c:v>26.489436609999998</c:v>
                </c:pt>
                <c:pt idx="203">
                  <c:v>26.618964720000001</c:v>
                </c:pt>
                <c:pt idx="204">
                  <c:v>26.74849283</c:v>
                </c:pt>
                <c:pt idx="205">
                  <c:v>26.878020930000002</c:v>
                </c:pt>
                <c:pt idx="206">
                  <c:v>27.007549040000001</c:v>
                </c:pt>
                <c:pt idx="207">
                  <c:v>27.13707715</c:v>
                </c:pt>
                <c:pt idx="208">
                  <c:v>27.266605259999999</c:v>
                </c:pt>
                <c:pt idx="209">
                  <c:v>27.39613336</c:v>
                </c:pt>
                <c:pt idx="210">
                  <c:v>27.525661469999999</c:v>
                </c:pt>
                <c:pt idx="211">
                  <c:v>27.655189579999998</c:v>
                </c:pt>
                <c:pt idx="212">
                  <c:v>27.784717690000001</c:v>
                </c:pt>
                <c:pt idx="213">
                  <c:v>27.914245789999999</c:v>
                </c:pt>
                <c:pt idx="214">
                  <c:v>28.043773900000001</c:v>
                </c:pt>
                <c:pt idx="215">
                  <c:v>28.17330201</c:v>
                </c:pt>
                <c:pt idx="216">
                  <c:v>28.302830119999999</c:v>
                </c:pt>
                <c:pt idx="217">
                  <c:v>28.432358220000001</c:v>
                </c:pt>
                <c:pt idx="218">
                  <c:v>28.56188633</c:v>
                </c:pt>
                <c:pt idx="219">
                  <c:v>28.691414439999999</c:v>
                </c:pt>
                <c:pt idx="220">
                  <c:v>28.820942550000002</c:v>
                </c:pt>
                <c:pt idx="221">
                  <c:v>28.950470660000001</c:v>
                </c:pt>
                <c:pt idx="222">
                  <c:v>29.079998759999999</c:v>
                </c:pt>
                <c:pt idx="223">
                  <c:v>29.209526870000001</c:v>
                </c:pt>
                <c:pt idx="224">
                  <c:v>29.33905498</c:v>
                </c:pt>
                <c:pt idx="225">
                  <c:v>29.468583089999999</c:v>
                </c:pt>
                <c:pt idx="226">
                  <c:v>29.598111190000001</c:v>
                </c:pt>
                <c:pt idx="227">
                  <c:v>29.7276393</c:v>
                </c:pt>
                <c:pt idx="228">
                  <c:v>29.857167409999999</c:v>
                </c:pt>
                <c:pt idx="229">
                  <c:v>29.986695520000001</c:v>
                </c:pt>
                <c:pt idx="230">
                  <c:v>30.11622362</c:v>
                </c:pt>
              </c:numCache>
            </c:numRef>
          </c:xVal>
          <c:yVal>
            <c:numRef>
              <c:f>'Curves (Outdoor)'!$DE$24:$DE$260</c:f>
              <c:numCache>
                <c:formatCode>General</c:formatCode>
                <c:ptCount val="237"/>
                <c:pt idx="1">
                  <c:v>9.4392250509999993</c:v>
                </c:pt>
                <c:pt idx="2">
                  <c:v>9.4386113569999992</c:v>
                </c:pt>
                <c:pt idx="3">
                  <c:v>9.4386113569999992</c:v>
                </c:pt>
                <c:pt idx="4">
                  <c:v>9.4386113569999992</c:v>
                </c:pt>
                <c:pt idx="5">
                  <c:v>9.4379976639999992</c:v>
                </c:pt>
                <c:pt idx="6">
                  <c:v>9.4379976639999992</c:v>
                </c:pt>
                <c:pt idx="7">
                  <c:v>9.4373839700000008</c:v>
                </c:pt>
                <c:pt idx="8">
                  <c:v>9.4373839700000008</c:v>
                </c:pt>
                <c:pt idx="9">
                  <c:v>9.4373839700000008</c:v>
                </c:pt>
                <c:pt idx="10">
                  <c:v>9.4367702760000007</c:v>
                </c:pt>
                <c:pt idx="11">
                  <c:v>9.4367702760000007</c:v>
                </c:pt>
                <c:pt idx="12">
                  <c:v>9.4361565820000006</c:v>
                </c:pt>
                <c:pt idx="13">
                  <c:v>9.4355428880000005</c:v>
                </c:pt>
                <c:pt idx="14">
                  <c:v>9.4355428880000005</c:v>
                </c:pt>
                <c:pt idx="15">
                  <c:v>9.4349291940000004</c:v>
                </c:pt>
                <c:pt idx="16">
                  <c:v>9.4349291940000004</c:v>
                </c:pt>
                <c:pt idx="17">
                  <c:v>9.4343155010000004</c:v>
                </c:pt>
                <c:pt idx="18">
                  <c:v>9.4337018070000003</c:v>
                </c:pt>
                <c:pt idx="19">
                  <c:v>9.4330881130000002</c:v>
                </c:pt>
                <c:pt idx="20">
                  <c:v>9.4330881130000002</c:v>
                </c:pt>
                <c:pt idx="21">
                  <c:v>9.4324744190000001</c:v>
                </c:pt>
                <c:pt idx="22">
                  <c:v>9.4318607249999999</c:v>
                </c:pt>
                <c:pt idx="23">
                  <c:v>9.4318607249999999</c:v>
                </c:pt>
                <c:pt idx="24">
                  <c:v>9.4312470309999998</c:v>
                </c:pt>
                <c:pt idx="25">
                  <c:v>9.4306333369999997</c:v>
                </c:pt>
                <c:pt idx="26">
                  <c:v>9.4294059499999996</c:v>
                </c:pt>
                <c:pt idx="27">
                  <c:v>9.4287922559999995</c:v>
                </c:pt>
                <c:pt idx="28">
                  <c:v>9.4287922559999995</c:v>
                </c:pt>
                <c:pt idx="29">
                  <c:v>9.4275648679999993</c:v>
                </c:pt>
                <c:pt idx="30">
                  <c:v>9.4269511739999992</c:v>
                </c:pt>
                <c:pt idx="31">
                  <c:v>9.4263374809999991</c:v>
                </c:pt>
                <c:pt idx="32">
                  <c:v>9.4251100930000007</c:v>
                </c:pt>
                <c:pt idx="33">
                  <c:v>9.4244963990000006</c:v>
                </c:pt>
                <c:pt idx="34">
                  <c:v>9.4232690110000004</c:v>
                </c:pt>
                <c:pt idx="35">
                  <c:v>9.4226553170000003</c:v>
                </c:pt>
                <c:pt idx="36">
                  <c:v>9.420814236</c:v>
                </c:pt>
                <c:pt idx="37">
                  <c:v>9.4195868479999998</c:v>
                </c:pt>
                <c:pt idx="38">
                  <c:v>9.4183594609999997</c:v>
                </c:pt>
                <c:pt idx="39">
                  <c:v>9.4171320729999994</c:v>
                </c:pt>
                <c:pt idx="40">
                  <c:v>9.4152909910000009</c:v>
                </c:pt>
                <c:pt idx="41">
                  <c:v>9.4128362160000005</c:v>
                </c:pt>
                <c:pt idx="42">
                  <c:v>9.4109951340000002</c:v>
                </c:pt>
                <c:pt idx="43">
                  <c:v>9.4079266649999997</c:v>
                </c:pt>
                <c:pt idx="44">
                  <c:v>9.4054718899999994</c:v>
                </c:pt>
                <c:pt idx="45">
                  <c:v>9.4024034210000007</c:v>
                </c:pt>
                <c:pt idx="46">
                  <c:v>9.3993349510000002</c:v>
                </c:pt>
                <c:pt idx="47">
                  <c:v>9.3968801759999998</c:v>
                </c:pt>
                <c:pt idx="48">
                  <c:v>9.3944254009999995</c:v>
                </c:pt>
                <c:pt idx="49">
                  <c:v>9.3925843189999991</c:v>
                </c:pt>
                <c:pt idx="50">
                  <c:v>9.3907432370000006</c:v>
                </c:pt>
                <c:pt idx="51">
                  <c:v>9.3895158500000004</c:v>
                </c:pt>
                <c:pt idx="52">
                  <c:v>9.3889021560000003</c:v>
                </c:pt>
                <c:pt idx="53">
                  <c:v>9.3882884620000002</c:v>
                </c:pt>
                <c:pt idx="54">
                  <c:v>9.3876747680000001</c:v>
                </c:pt>
                <c:pt idx="55">
                  <c:v>9.387061074</c:v>
                </c:pt>
                <c:pt idx="56">
                  <c:v>9.386447381</c:v>
                </c:pt>
                <c:pt idx="57">
                  <c:v>9.386447381</c:v>
                </c:pt>
                <c:pt idx="58">
                  <c:v>9.3852199929999998</c:v>
                </c:pt>
                <c:pt idx="59">
                  <c:v>9.3852199929999998</c:v>
                </c:pt>
                <c:pt idx="60">
                  <c:v>9.3846062989999997</c:v>
                </c:pt>
                <c:pt idx="61">
                  <c:v>9.3839926049999995</c:v>
                </c:pt>
                <c:pt idx="62">
                  <c:v>9.3833789109999994</c:v>
                </c:pt>
                <c:pt idx="63">
                  <c:v>9.3821515239999993</c:v>
                </c:pt>
                <c:pt idx="64">
                  <c:v>9.3815378299999992</c:v>
                </c:pt>
                <c:pt idx="65">
                  <c:v>9.3809241360000009</c:v>
                </c:pt>
                <c:pt idx="66">
                  <c:v>9.3803104420000007</c:v>
                </c:pt>
                <c:pt idx="67">
                  <c:v>9.3796967480000006</c:v>
                </c:pt>
                <c:pt idx="68">
                  <c:v>9.3790830540000005</c:v>
                </c:pt>
                <c:pt idx="69">
                  <c:v>9.3784693610000005</c:v>
                </c:pt>
                <c:pt idx="70">
                  <c:v>9.3778556670000004</c:v>
                </c:pt>
                <c:pt idx="71">
                  <c:v>9.3766282790000002</c:v>
                </c:pt>
                <c:pt idx="72">
                  <c:v>9.3760145850000001</c:v>
                </c:pt>
                <c:pt idx="73">
                  <c:v>9.375400891</c:v>
                </c:pt>
                <c:pt idx="74">
                  <c:v>9.3747871969999998</c:v>
                </c:pt>
                <c:pt idx="75">
                  <c:v>9.3735598099999997</c:v>
                </c:pt>
                <c:pt idx="76">
                  <c:v>9.3729461159999996</c:v>
                </c:pt>
                <c:pt idx="77">
                  <c:v>9.3711050339999993</c:v>
                </c:pt>
                <c:pt idx="78">
                  <c:v>9.3698776469999991</c:v>
                </c:pt>
                <c:pt idx="79">
                  <c:v>9.3686502590000007</c:v>
                </c:pt>
                <c:pt idx="80">
                  <c:v>9.3674228710000005</c:v>
                </c:pt>
                <c:pt idx="81">
                  <c:v>9.3655817900000002</c:v>
                </c:pt>
                <c:pt idx="82">
                  <c:v>9.364354402</c:v>
                </c:pt>
                <c:pt idx="83">
                  <c:v>9.3631270139999998</c:v>
                </c:pt>
                <c:pt idx="84">
                  <c:v>9.3612859329999996</c:v>
                </c:pt>
                <c:pt idx="85">
                  <c:v>9.3594448509999992</c:v>
                </c:pt>
                <c:pt idx="86">
                  <c:v>9.3576037700000008</c:v>
                </c:pt>
                <c:pt idx="87">
                  <c:v>9.3557626880000004</c:v>
                </c:pt>
                <c:pt idx="88">
                  <c:v>9.3539216070000002</c:v>
                </c:pt>
                <c:pt idx="89">
                  <c:v>9.3514668309999998</c:v>
                </c:pt>
                <c:pt idx="90">
                  <c:v>9.3496257499999995</c:v>
                </c:pt>
                <c:pt idx="91">
                  <c:v>9.3471709740000009</c:v>
                </c:pt>
                <c:pt idx="92">
                  <c:v>9.3453298930000006</c:v>
                </c:pt>
                <c:pt idx="93">
                  <c:v>9.3428751170000002</c:v>
                </c:pt>
                <c:pt idx="94">
                  <c:v>9.3410340359999999</c:v>
                </c:pt>
                <c:pt idx="95">
                  <c:v>9.3391929539999996</c:v>
                </c:pt>
                <c:pt idx="96">
                  <c:v>9.3373518729999994</c:v>
                </c:pt>
                <c:pt idx="97">
                  <c:v>9.3361244849999991</c:v>
                </c:pt>
                <c:pt idx="98">
                  <c:v>9.3336697100000006</c:v>
                </c:pt>
                <c:pt idx="99">
                  <c:v>9.3318286280000002</c:v>
                </c:pt>
                <c:pt idx="100">
                  <c:v>9.329987547</c:v>
                </c:pt>
                <c:pt idx="101">
                  <c:v>9.3281464649999997</c:v>
                </c:pt>
                <c:pt idx="102">
                  <c:v>9.3263053839999994</c:v>
                </c:pt>
                <c:pt idx="103">
                  <c:v>9.3238506080000008</c:v>
                </c:pt>
                <c:pt idx="104">
                  <c:v>9.3220095270000005</c:v>
                </c:pt>
                <c:pt idx="105">
                  <c:v>9.318941057</c:v>
                </c:pt>
                <c:pt idx="106">
                  <c:v>9.3164862819999996</c:v>
                </c:pt>
                <c:pt idx="107">
                  <c:v>9.3140315069999993</c:v>
                </c:pt>
                <c:pt idx="108">
                  <c:v>9.3109630370000005</c:v>
                </c:pt>
                <c:pt idx="109">
                  <c:v>9.3066671799999998</c:v>
                </c:pt>
                <c:pt idx="110">
                  <c:v>9.3017576300000009</c:v>
                </c:pt>
                <c:pt idx="111">
                  <c:v>9.2950069969999998</c:v>
                </c:pt>
                <c:pt idx="112">
                  <c:v>9.2864152840000003</c:v>
                </c:pt>
                <c:pt idx="113">
                  <c:v>9.2765961820000005</c:v>
                </c:pt>
                <c:pt idx="114">
                  <c:v>9.2624812240000001</c:v>
                </c:pt>
                <c:pt idx="115">
                  <c:v>9.2452977959999991</c:v>
                </c:pt>
                <c:pt idx="116">
                  <c:v>9.2256595929999996</c:v>
                </c:pt>
                <c:pt idx="117">
                  <c:v>9.2035666139999996</c:v>
                </c:pt>
                <c:pt idx="118">
                  <c:v>9.1777914729999992</c:v>
                </c:pt>
                <c:pt idx="119">
                  <c:v>9.1501752500000002</c:v>
                </c:pt>
                <c:pt idx="120">
                  <c:v>9.1194905570000007</c:v>
                </c:pt>
                <c:pt idx="121">
                  <c:v>9.0851237020000006</c:v>
                </c:pt>
                <c:pt idx="122">
                  <c:v>9.0476883770000001</c:v>
                </c:pt>
                <c:pt idx="123">
                  <c:v>9.0071845830000008</c:v>
                </c:pt>
                <c:pt idx="124">
                  <c:v>8.9623849329999992</c:v>
                </c:pt>
                <c:pt idx="125">
                  <c:v>8.9145168130000005</c:v>
                </c:pt>
                <c:pt idx="126">
                  <c:v>8.8623528359999995</c:v>
                </c:pt>
                <c:pt idx="127">
                  <c:v>8.8058930019999995</c:v>
                </c:pt>
                <c:pt idx="128">
                  <c:v>8.7451373110000006</c:v>
                </c:pt>
                <c:pt idx="129">
                  <c:v>8.6806994569999993</c:v>
                </c:pt>
                <c:pt idx="130">
                  <c:v>8.6033740329999997</c:v>
                </c:pt>
                <c:pt idx="131">
                  <c:v>8.5205253630000009</c:v>
                </c:pt>
                <c:pt idx="132">
                  <c:v>8.4321534489999994</c:v>
                </c:pt>
                <c:pt idx="133">
                  <c:v>8.3376445970000006</c:v>
                </c:pt>
                <c:pt idx="134">
                  <c:v>8.2382261939999992</c:v>
                </c:pt>
                <c:pt idx="135">
                  <c:v>8.1326708520000004</c:v>
                </c:pt>
                <c:pt idx="136">
                  <c:v>8.0222059600000009</c:v>
                </c:pt>
                <c:pt idx="137">
                  <c:v>7.8951713339999996</c:v>
                </c:pt>
                <c:pt idx="138">
                  <c:v>7.761999769</c:v>
                </c:pt>
                <c:pt idx="139">
                  <c:v>7.6233049599999996</c:v>
                </c:pt>
                <c:pt idx="140">
                  <c:v>7.4661993349999998</c:v>
                </c:pt>
                <c:pt idx="141">
                  <c:v>7.303570466</c:v>
                </c:pt>
                <c:pt idx="142">
                  <c:v>7.1372594339999997</c:v>
                </c:pt>
                <c:pt idx="143">
                  <c:v>6.9660388500000003</c:v>
                </c:pt>
                <c:pt idx="144">
                  <c:v>6.7770211460000001</c:v>
                </c:pt>
                <c:pt idx="145">
                  <c:v>6.5849349720000001</c:v>
                </c:pt>
                <c:pt idx="146">
                  <c:v>6.375051676</c:v>
                </c:pt>
                <c:pt idx="147">
                  <c:v>6.1639409929999998</c:v>
                </c:pt>
                <c:pt idx="148">
                  <c:v>5.9374879639999998</c:v>
                </c:pt>
                <c:pt idx="149">
                  <c:v>5.6969199760000002</c:v>
                </c:pt>
                <c:pt idx="150">
                  <c:v>5.4434644170000004</c:v>
                </c:pt>
                <c:pt idx="151">
                  <c:v>5.1789623699999998</c:v>
                </c:pt>
                <c:pt idx="152">
                  <c:v>4.9052549140000004</c:v>
                </c:pt>
                <c:pt idx="153">
                  <c:v>4.6260242140000001</c:v>
                </c:pt>
                <c:pt idx="154">
                  <c:v>4.342497657</c:v>
                </c:pt>
                <c:pt idx="155">
                  <c:v>4.0448561420000004</c:v>
                </c:pt>
                <c:pt idx="156">
                  <c:v>3.7380092180000002</c:v>
                </c:pt>
                <c:pt idx="157">
                  <c:v>3.4158199489999999</c:v>
                </c:pt>
                <c:pt idx="158">
                  <c:v>3.0868800470000002</c:v>
                </c:pt>
                <c:pt idx="159">
                  <c:v>2.7499621259999998</c:v>
                </c:pt>
                <c:pt idx="160">
                  <c:v>2.4148852860000001</c:v>
                </c:pt>
                <c:pt idx="161">
                  <c:v>2.0712167319999999</c:v>
                </c:pt>
                <c:pt idx="162">
                  <c:v>1.7220249329999999</c:v>
                </c:pt>
                <c:pt idx="163">
                  <c:v>1.378356379</c:v>
                </c:pt>
                <c:pt idx="164">
                  <c:v>1.04021107</c:v>
                </c:pt>
                <c:pt idx="165">
                  <c:v>0.74932018600000005</c:v>
                </c:pt>
                <c:pt idx="166">
                  <c:v>0.62289925400000001</c:v>
                </c:pt>
                <c:pt idx="167">
                  <c:v>0.60939798899999997</c:v>
                </c:pt>
                <c:pt idx="168">
                  <c:v>0.60203366300000005</c:v>
                </c:pt>
                <c:pt idx="169">
                  <c:v>0.59528303100000002</c:v>
                </c:pt>
                <c:pt idx="170">
                  <c:v>0.58791870499999999</c:v>
                </c:pt>
                <c:pt idx="171">
                  <c:v>0.58116807299999995</c:v>
                </c:pt>
                <c:pt idx="172">
                  <c:v>0.57319005300000003</c:v>
                </c:pt>
                <c:pt idx="173">
                  <c:v>0.56705311400000002</c:v>
                </c:pt>
                <c:pt idx="174">
                  <c:v>0.55968878799999999</c:v>
                </c:pt>
                <c:pt idx="175">
                  <c:v>0.55232446199999996</c:v>
                </c:pt>
                <c:pt idx="176">
                  <c:v>0.54496013600000004</c:v>
                </c:pt>
                <c:pt idx="177">
                  <c:v>0.53820950300000003</c:v>
                </c:pt>
                <c:pt idx="178">
                  <c:v>0.530845177</c:v>
                </c:pt>
                <c:pt idx="179">
                  <c:v>0.52409454499999997</c:v>
                </c:pt>
                <c:pt idx="180">
                  <c:v>0.51611652500000005</c:v>
                </c:pt>
                <c:pt idx="181">
                  <c:v>0.50813850500000002</c:v>
                </c:pt>
                <c:pt idx="182">
                  <c:v>0.50138787299999998</c:v>
                </c:pt>
                <c:pt idx="183">
                  <c:v>0.49279615900000001</c:v>
                </c:pt>
                <c:pt idx="184">
                  <c:v>0.48604552600000001</c:v>
                </c:pt>
                <c:pt idx="185">
                  <c:v>0.47806750599999998</c:v>
                </c:pt>
                <c:pt idx="186">
                  <c:v>0.47070318</c:v>
                </c:pt>
                <c:pt idx="187">
                  <c:v>0.46272516000000002</c:v>
                </c:pt>
                <c:pt idx="188">
                  <c:v>0.45536083399999999</c:v>
                </c:pt>
                <c:pt idx="189">
                  <c:v>0.44738281400000002</c:v>
                </c:pt>
                <c:pt idx="190">
                  <c:v>0.44001848799999999</c:v>
                </c:pt>
                <c:pt idx="191">
                  <c:v>0.43204046800000001</c:v>
                </c:pt>
                <c:pt idx="192">
                  <c:v>0.42528983599999998</c:v>
                </c:pt>
                <c:pt idx="193">
                  <c:v>0.417311816</c:v>
                </c:pt>
                <c:pt idx="194">
                  <c:v>0.40872010199999997</c:v>
                </c:pt>
                <c:pt idx="195">
                  <c:v>0.400742082</c:v>
                </c:pt>
                <c:pt idx="196">
                  <c:v>0.39399144899999999</c:v>
                </c:pt>
                <c:pt idx="197">
                  <c:v>0.38539973599999999</c:v>
                </c:pt>
                <c:pt idx="198">
                  <c:v>0.37803540899999999</c:v>
                </c:pt>
                <c:pt idx="199">
                  <c:v>0.37067108300000001</c:v>
                </c:pt>
                <c:pt idx="200">
                  <c:v>0.36269306299999998</c:v>
                </c:pt>
                <c:pt idx="201">
                  <c:v>0.35532873700000001</c:v>
                </c:pt>
                <c:pt idx="202">
                  <c:v>0.34796441099999997</c:v>
                </c:pt>
                <c:pt idx="203">
                  <c:v>0.34121377899999999</c:v>
                </c:pt>
                <c:pt idx="204">
                  <c:v>0.33384945199999999</c:v>
                </c:pt>
                <c:pt idx="205">
                  <c:v>0.32709882000000001</c:v>
                </c:pt>
                <c:pt idx="206">
                  <c:v>0.32034818799999998</c:v>
                </c:pt>
                <c:pt idx="207">
                  <c:v>0.31482494300000002</c:v>
                </c:pt>
                <c:pt idx="208">
                  <c:v>0.30807431099999999</c:v>
                </c:pt>
                <c:pt idx="209">
                  <c:v>0.30193737199999998</c:v>
                </c:pt>
                <c:pt idx="210">
                  <c:v>0.296414128</c:v>
                </c:pt>
                <c:pt idx="211">
                  <c:v>0.29089088299999999</c:v>
                </c:pt>
                <c:pt idx="212">
                  <c:v>0.28536763900000001</c:v>
                </c:pt>
                <c:pt idx="213">
                  <c:v>0.28045808799999999</c:v>
                </c:pt>
                <c:pt idx="214">
                  <c:v>0.27554853699999998</c:v>
                </c:pt>
                <c:pt idx="215">
                  <c:v>0.27063898600000003</c:v>
                </c:pt>
                <c:pt idx="216">
                  <c:v>0.26634312900000001</c:v>
                </c:pt>
                <c:pt idx="217">
                  <c:v>0.26143357900000003</c:v>
                </c:pt>
                <c:pt idx="218">
                  <c:v>0.25775141499999998</c:v>
                </c:pt>
                <c:pt idx="219">
                  <c:v>0.25406925200000002</c:v>
                </c:pt>
                <c:pt idx="220">
                  <c:v>0.24977339500000001</c:v>
                </c:pt>
                <c:pt idx="221">
                  <c:v>0.24609123199999999</c:v>
                </c:pt>
                <c:pt idx="222">
                  <c:v>0.242409069</c:v>
                </c:pt>
                <c:pt idx="223">
                  <c:v>0.23934059999999999</c:v>
                </c:pt>
                <c:pt idx="224">
                  <c:v>0.236272131</c:v>
                </c:pt>
                <c:pt idx="225">
                  <c:v>0.23258996800000001</c:v>
                </c:pt>
                <c:pt idx="226">
                  <c:v>0.22952149899999999</c:v>
                </c:pt>
                <c:pt idx="227">
                  <c:v>0.227066723</c:v>
                </c:pt>
                <c:pt idx="228">
                  <c:v>0.22399825400000001</c:v>
                </c:pt>
                <c:pt idx="229">
                  <c:v>0.22092978499999999</c:v>
                </c:pt>
                <c:pt idx="230">
                  <c:v>0.218475009</c:v>
                </c:pt>
              </c:numCache>
            </c:numRef>
          </c:yVal>
          <c:smooth val="1"/>
          <c:extLst>
            <c:ext xmlns:c16="http://schemas.microsoft.com/office/drawing/2014/chart" uri="{C3380CC4-5D6E-409C-BE32-E72D297353CC}">
              <c16:uniqueId val="{00000036-9CBD-4194-A592-D60D92C5EA66}"/>
            </c:ext>
          </c:extLst>
        </c:ser>
        <c:ser>
          <c:idx val="55"/>
          <c:order val="55"/>
          <c:tx>
            <c:strRef>
              <c:f>'Curves (Outdoor)'!$DG$4:$DH$4</c:f>
              <c:strCache>
                <c:ptCount val="1"/>
                <c:pt idx="0">
                  <c:v>5,8</c:v>
                </c:pt>
              </c:strCache>
            </c:strRef>
          </c:tx>
          <c:marker>
            <c:symbol val="none"/>
          </c:marker>
          <c:xVal>
            <c:numRef>
              <c:f>'Curves (Outdoor)'!$DH$24:$DH$260</c:f>
              <c:numCache>
                <c:formatCode>General</c:formatCode>
                <c:ptCount val="237"/>
                <c:pt idx="1">
                  <c:v>7.5088760000000003E-3</c:v>
                </c:pt>
                <c:pt idx="2">
                  <c:v>0.13891420199999999</c:v>
                </c:pt>
                <c:pt idx="3">
                  <c:v>0.26844231000000002</c:v>
                </c:pt>
                <c:pt idx="4">
                  <c:v>0.40172485499999999</c:v>
                </c:pt>
                <c:pt idx="5">
                  <c:v>0.53313018199999995</c:v>
                </c:pt>
                <c:pt idx="6">
                  <c:v>0.66453550800000005</c:v>
                </c:pt>
                <c:pt idx="7">
                  <c:v>0.79594083500000001</c:v>
                </c:pt>
                <c:pt idx="8">
                  <c:v>0.92734616199999997</c:v>
                </c:pt>
                <c:pt idx="9">
                  <c:v>1.058751488</c:v>
                </c:pt>
                <c:pt idx="10">
                  <c:v>1.1901568149999999</c:v>
                </c:pt>
                <c:pt idx="11">
                  <c:v>1.321562141</c:v>
                </c:pt>
                <c:pt idx="12">
                  <c:v>1.452967468</c:v>
                </c:pt>
                <c:pt idx="13">
                  <c:v>1.5843727940000001</c:v>
                </c:pt>
                <c:pt idx="14">
                  <c:v>1.713900902</c:v>
                </c:pt>
                <c:pt idx="15">
                  <c:v>1.8471834469999999</c:v>
                </c:pt>
                <c:pt idx="16">
                  <c:v>1.9767115550000001</c:v>
                </c:pt>
                <c:pt idx="17">
                  <c:v>2.1081168809999999</c:v>
                </c:pt>
                <c:pt idx="18">
                  <c:v>2.2395222079999999</c:v>
                </c:pt>
                <c:pt idx="19">
                  <c:v>2.372804753</c:v>
                </c:pt>
                <c:pt idx="20">
                  <c:v>2.50421008</c:v>
                </c:pt>
                <c:pt idx="21">
                  <c:v>2.635615407</c:v>
                </c:pt>
                <c:pt idx="22">
                  <c:v>2.7688979520000001</c:v>
                </c:pt>
                <c:pt idx="23">
                  <c:v>2.9003032790000001</c:v>
                </c:pt>
                <c:pt idx="24">
                  <c:v>3.0317086049999999</c:v>
                </c:pt>
                <c:pt idx="25">
                  <c:v>3.1649911510000002</c:v>
                </c:pt>
                <c:pt idx="26">
                  <c:v>3.296396477</c:v>
                </c:pt>
                <c:pt idx="27">
                  <c:v>3.427801804</c:v>
                </c:pt>
                <c:pt idx="28">
                  <c:v>3.5610843490000001</c:v>
                </c:pt>
                <c:pt idx="29">
                  <c:v>3.6924896760000001</c:v>
                </c:pt>
                <c:pt idx="30">
                  <c:v>3.823895002</c:v>
                </c:pt>
                <c:pt idx="31">
                  <c:v>3.9553003289999999</c:v>
                </c:pt>
                <c:pt idx="32">
                  <c:v>4.0867056550000003</c:v>
                </c:pt>
                <c:pt idx="33">
                  <c:v>4.2181109819999998</c:v>
                </c:pt>
                <c:pt idx="34">
                  <c:v>4.3495163080000001</c:v>
                </c:pt>
                <c:pt idx="35">
                  <c:v>4.4809216349999996</c:v>
                </c:pt>
                <c:pt idx="36">
                  <c:v>4.6123269609999999</c:v>
                </c:pt>
                <c:pt idx="37">
                  <c:v>4.7456095070000002</c:v>
                </c:pt>
                <c:pt idx="38">
                  <c:v>4.8770148339999997</c:v>
                </c:pt>
                <c:pt idx="39">
                  <c:v>5.00842016</c:v>
                </c:pt>
                <c:pt idx="40">
                  <c:v>5.1398254870000004</c:v>
                </c:pt>
                <c:pt idx="41">
                  <c:v>5.2712308129999998</c:v>
                </c:pt>
                <c:pt idx="42">
                  <c:v>5.4026361400000003</c:v>
                </c:pt>
                <c:pt idx="43">
                  <c:v>5.5340414659999997</c:v>
                </c:pt>
                <c:pt idx="44">
                  <c:v>5.6654467930000001</c:v>
                </c:pt>
                <c:pt idx="45">
                  <c:v>5.7949748999999997</c:v>
                </c:pt>
                <c:pt idx="46">
                  <c:v>5.9263802270000001</c:v>
                </c:pt>
                <c:pt idx="47">
                  <c:v>6.0577855530000004</c:v>
                </c:pt>
                <c:pt idx="48">
                  <c:v>6.18919088</c:v>
                </c:pt>
                <c:pt idx="49">
                  <c:v>6.3205962060000003</c:v>
                </c:pt>
                <c:pt idx="50">
                  <c:v>6.4520015329999998</c:v>
                </c:pt>
                <c:pt idx="51">
                  <c:v>6.5834068600000002</c:v>
                </c:pt>
                <c:pt idx="52">
                  <c:v>6.7166894050000003</c:v>
                </c:pt>
                <c:pt idx="53">
                  <c:v>6.8480947319999999</c:v>
                </c:pt>
                <c:pt idx="54">
                  <c:v>6.9795000580000002</c:v>
                </c:pt>
                <c:pt idx="55">
                  <c:v>7.1109053849999997</c:v>
                </c:pt>
                <c:pt idx="56">
                  <c:v>7.242310711</c:v>
                </c:pt>
                <c:pt idx="57">
                  <c:v>7.3737160380000004</c:v>
                </c:pt>
                <c:pt idx="58">
                  <c:v>7.5051213639999999</c:v>
                </c:pt>
                <c:pt idx="59">
                  <c:v>7.6384039100000001</c:v>
                </c:pt>
                <c:pt idx="60">
                  <c:v>7.7698092360000004</c:v>
                </c:pt>
                <c:pt idx="61">
                  <c:v>7.9012145629999999</c:v>
                </c:pt>
                <c:pt idx="62">
                  <c:v>8.0326198889999993</c:v>
                </c:pt>
                <c:pt idx="63">
                  <c:v>8.1640252160000006</c:v>
                </c:pt>
                <c:pt idx="64">
                  <c:v>8.2954305420000001</c:v>
                </c:pt>
                <c:pt idx="65">
                  <c:v>8.4268358689999996</c:v>
                </c:pt>
                <c:pt idx="66">
                  <c:v>8.5582411960000009</c:v>
                </c:pt>
                <c:pt idx="67">
                  <c:v>8.6896465220000003</c:v>
                </c:pt>
                <c:pt idx="68">
                  <c:v>8.8210518489999998</c:v>
                </c:pt>
                <c:pt idx="69">
                  <c:v>8.9524571749999993</c:v>
                </c:pt>
                <c:pt idx="70">
                  <c:v>9.0819852829999999</c:v>
                </c:pt>
                <c:pt idx="71">
                  <c:v>9.2133906089999993</c:v>
                </c:pt>
                <c:pt idx="72">
                  <c:v>9.3447959360000006</c:v>
                </c:pt>
                <c:pt idx="73">
                  <c:v>9.476201262</c:v>
                </c:pt>
                <c:pt idx="74">
                  <c:v>9.6076065889999995</c:v>
                </c:pt>
                <c:pt idx="75">
                  <c:v>9.7390119150000007</c:v>
                </c:pt>
                <c:pt idx="76">
                  <c:v>9.8704172420000003</c:v>
                </c:pt>
                <c:pt idx="77">
                  <c:v>10.00182257</c:v>
                </c:pt>
                <c:pt idx="78">
                  <c:v>10.1332279</c:v>
                </c:pt>
                <c:pt idx="79">
                  <c:v>10.26463322</c:v>
                </c:pt>
                <c:pt idx="80">
                  <c:v>10.39603855</c:v>
                </c:pt>
                <c:pt idx="81">
                  <c:v>10.527443870000001</c:v>
                </c:pt>
                <c:pt idx="82">
                  <c:v>10.658849200000001</c:v>
                </c:pt>
                <c:pt idx="83">
                  <c:v>10.79025453</c:v>
                </c:pt>
                <c:pt idx="84">
                  <c:v>10.921659849999999</c:v>
                </c:pt>
                <c:pt idx="85">
                  <c:v>11.053065180000001</c:v>
                </c:pt>
                <c:pt idx="86">
                  <c:v>11.184470510000001</c:v>
                </c:pt>
                <c:pt idx="87">
                  <c:v>11.31587583</c:v>
                </c:pt>
                <c:pt idx="88">
                  <c:v>11.44540394</c:v>
                </c:pt>
                <c:pt idx="89">
                  <c:v>11.57680927</c:v>
                </c:pt>
                <c:pt idx="90">
                  <c:v>11.708214590000001</c:v>
                </c:pt>
                <c:pt idx="91">
                  <c:v>11.8377427</c:v>
                </c:pt>
                <c:pt idx="92">
                  <c:v>11.969148029999999</c:v>
                </c:pt>
                <c:pt idx="93">
                  <c:v>12.09867614</c:v>
                </c:pt>
                <c:pt idx="94">
                  <c:v>12.230081459999999</c:v>
                </c:pt>
                <c:pt idx="95">
                  <c:v>12.35960957</c:v>
                </c:pt>
                <c:pt idx="96">
                  <c:v>12.4910149</c:v>
                </c:pt>
                <c:pt idx="97">
                  <c:v>12.620543</c:v>
                </c:pt>
                <c:pt idx="98">
                  <c:v>12.751948329999999</c:v>
                </c:pt>
                <c:pt idx="99">
                  <c:v>12.883353659999999</c:v>
                </c:pt>
                <c:pt idx="100">
                  <c:v>13.01475898</c:v>
                </c:pt>
                <c:pt idx="101">
                  <c:v>13.144287090000001</c:v>
                </c:pt>
                <c:pt idx="102">
                  <c:v>13.27569242</c:v>
                </c:pt>
                <c:pt idx="103">
                  <c:v>13.405220529999999</c:v>
                </c:pt>
                <c:pt idx="104">
                  <c:v>13.53662585</c:v>
                </c:pt>
                <c:pt idx="105">
                  <c:v>13.666153960000001</c:v>
                </c:pt>
                <c:pt idx="106">
                  <c:v>13.79568207</c:v>
                </c:pt>
                <c:pt idx="107">
                  <c:v>13.925210180000001</c:v>
                </c:pt>
                <c:pt idx="108">
                  <c:v>14.05473828</c:v>
                </c:pt>
                <c:pt idx="109">
                  <c:v>14.184266389999999</c:v>
                </c:pt>
                <c:pt idx="110">
                  <c:v>14.3137945</c:v>
                </c:pt>
                <c:pt idx="111">
                  <c:v>14.443322609999999</c:v>
                </c:pt>
                <c:pt idx="112">
                  <c:v>14.572850710000001</c:v>
                </c:pt>
                <c:pt idx="113">
                  <c:v>14.71739657</c:v>
                </c:pt>
                <c:pt idx="114">
                  <c:v>14.861942429999999</c:v>
                </c:pt>
                <c:pt idx="115">
                  <c:v>15.004611069999999</c:v>
                </c:pt>
                <c:pt idx="116">
                  <c:v>15.147279709999999</c:v>
                </c:pt>
                <c:pt idx="117">
                  <c:v>15.28994835</c:v>
                </c:pt>
                <c:pt idx="118">
                  <c:v>15.43261699</c:v>
                </c:pt>
                <c:pt idx="119">
                  <c:v>15.573408410000001</c:v>
                </c:pt>
                <c:pt idx="120">
                  <c:v>15.71419983</c:v>
                </c:pt>
                <c:pt idx="121">
                  <c:v>15.853114039999999</c:v>
                </c:pt>
                <c:pt idx="122">
                  <c:v>15.99202824</c:v>
                </c:pt>
                <c:pt idx="123">
                  <c:v>16.129065220000001</c:v>
                </c:pt>
                <c:pt idx="124">
                  <c:v>16.264224989999999</c:v>
                </c:pt>
                <c:pt idx="125">
                  <c:v>16.40126197</c:v>
                </c:pt>
                <c:pt idx="126">
                  <c:v>16.534544520000001</c:v>
                </c:pt>
                <c:pt idx="127">
                  <c:v>16.66782706</c:v>
                </c:pt>
                <c:pt idx="128">
                  <c:v>16.79923239</c:v>
                </c:pt>
                <c:pt idx="129">
                  <c:v>16.928760499999999</c:v>
                </c:pt>
                <c:pt idx="130">
                  <c:v>17.071429139999999</c:v>
                </c:pt>
                <c:pt idx="131">
                  <c:v>17.210343340000001</c:v>
                </c:pt>
                <c:pt idx="132">
                  <c:v>17.34925754</c:v>
                </c:pt>
                <c:pt idx="133">
                  <c:v>17.484417310000001</c:v>
                </c:pt>
                <c:pt idx="134">
                  <c:v>17.617699850000001</c:v>
                </c:pt>
                <c:pt idx="135">
                  <c:v>17.749105180000001</c:v>
                </c:pt>
                <c:pt idx="136">
                  <c:v>17.878633279999999</c:v>
                </c:pt>
                <c:pt idx="137">
                  <c:v>18.017547489999998</c:v>
                </c:pt>
                <c:pt idx="138">
                  <c:v>18.152707249999999</c:v>
                </c:pt>
                <c:pt idx="139">
                  <c:v>18.284112579999999</c:v>
                </c:pt>
                <c:pt idx="140">
                  <c:v>18.423026780000001</c:v>
                </c:pt>
                <c:pt idx="141">
                  <c:v>18.560063759999998</c:v>
                </c:pt>
                <c:pt idx="142">
                  <c:v>18.691469089999998</c:v>
                </c:pt>
                <c:pt idx="143">
                  <c:v>18.82850607</c:v>
                </c:pt>
                <c:pt idx="144">
                  <c:v>18.963665840000001</c:v>
                </c:pt>
                <c:pt idx="145">
                  <c:v>19.100702819999999</c:v>
                </c:pt>
                <c:pt idx="146">
                  <c:v>19.233985369999999</c:v>
                </c:pt>
                <c:pt idx="147">
                  <c:v>19.36914513</c:v>
                </c:pt>
                <c:pt idx="148">
                  <c:v>19.498673239999999</c:v>
                </c:pt>
                <c:pt idx="149">
                  <c:v>19.631955779999998</c:v>
                </c:pt>
                <c:pt idx="150">
                  <c:v>19.765238329999999</c:v>
                </c:pt>
                <c:pt idx="151">
                  <c:v>19.900398089999999</c:v>
                </c:pt>
                <c:pt idx="152">
                  <c:v>20.03368064</c:v>
                </c:pt>
                <c:pt idx="153">
                  <c:v>20.163208749999999</c:v>
                </c:pt>
                <c:pt idx="154">
                  <c:v>20.296491289999999</c:v>
                </c:pt>
                <c:pt idx="155">
                  <c:v>20.429773839999999</c:v>
                </c:pt>
                <c:pt idx="156">
                  <c:v>20.559301949999998</c:v>
                </c:pt>
                <c:pt idx="157">
                  <c:v>20.690707270000001</c:v>
                </c:pt>
                <c:pt idx="158">
                  <c:v>20.82023538</c:v>
                </c:pt>
                <c:pt idx="159">
                  <c:v>20.949763489999999</c:v>
                </c:pt>
                <c:pt idx="160">
                  <c:v>21.079291600000001</c:v>
                </c:pt>
                <c:pt idx="161">
                  <c:v>21.208819699999999</c:v>
                </c:pt>
                <c:pt idx="162">
                  <c:v>21.340225029999999</c:v>
                </c:pt>
                <c:pt idx="163">
                  <c:v>21.469753140000002</c:v>
                </c:pt>
                <c:pt idx="164">
                  <c:v>21.59928124</c:v>
                </c:pt>
                <c:pt idx="165">
                  <c:v>21.728809349999999</c:v>
                </c:pt>
                <c:pt idx="166">
                  <c:v>21.858337460000001</c:v>
                </c:pt>
                <c:pt idx="167">
                  <c:v>21.98786557</c:v>
                </c:pt>
                <c:pt idx="168">
                  <c:v>22.117393679999999</c:v>
                </c:pt>
                <c:pt idx="169">
                  <c:v>22.246921780000001</c:v>
                </c:pt>
                <c:pt idx="170">
                  <c:v>22.37644989</c:v>
                </c:pt>
                <c:pt idx="171">
                  <c:v>22.505977999999999</c:v>
                </c:pt>
                <c:pt idx="172">
                  <c:v>22.635506110000001</c:v>
                </c:pt>
                <c:pt idx="173">
                  <c:v>22.76503421</c:v>
                </c:pt>
                <c:pt idx="174">
                  <c:v>22.894562319999999</c:v>
                </c:pt>
                <c:pt idx="175">
                  <c:v>23.024090430000001</c:v>
                </c:pt>
                <c:pt idx="176">
                  <c:v>23.15361854</c:v>
                </c:pt>
                <c:pt idx="177">
                  <c:v>23.283146639999998</c:v>
                </c:pt>
                <c:pt idx="178">
                  <c:v>23.412674750000001</c:v>
                </c:pt>
                <c:pt idx="179">
                  <c:v>23.54220286</c:v>
                </c:pt>
                <c:pt idx="180">
                  <c:v>23.671730969999999</c:v>
                </c:pt>
                <c:pt idx="181">
                  <c:v>23.80125907</c:v>
                </c:pt>
                <c:pt idx="182">
                  <c:v>23.930787179999999</c:v>
                </c:pt>
                <c:pt idx="183">
                  <c:v>24.060315289999998</c:v>
                </c:pt>
                <c:pt idx="184">
                  <c:v>24.189843400000001</c:v>
                </c:pt>
                <c:pt idx="185">
                  <c:v>24.319371499999999</c:v>
                </c:pt>
                <c:pt idx="186">
                  <c:v>24.448899610000002</c:v>
                </c:pt>
                <c:pt idx="187">
                  <c:v>24.578427720000001</c:v>
                </c:pt>
                <c:pt idx="188">
                  <c:v>24.70795583</c:v>
                </c:pt>
                <c:pt idx="189">
                  <c:v>24.837483930000001</c:v>
                </c:pt>
                <c:pt idx="190">
                  <c:v>24.96701204</c:v>
                </c:pt>
                <c:pt idx="191">
                  <c:v>25.096540149999999</c:v>
                </c:pt>
                <c:pt idx="192">
                  <c:v>25.226068260000002</c:v>
                </c:pt>
                <c:pt idx="193">
                  <c:v>25.35559636</c:v>
                </c:pt>
                <c:pt idx="194">
                  <c:v>25.485124469999999</c:v>
                </c:pt>
                <c:pt idx="195">
                  <c:v>25.614652580000001</c:v>
                </c:pt>
                <c:pt idx="196">
                  <c:v>25.74418069</c:v>
                </c:pt>
                <c:pt idx="197">
                  <c:v>25.873708799999999</c:v>
                </c:pt>
                <c:pt idx="198">
                  <c:v>26.003236900000001</c:v>
                </c:pt>
                <c:pt idx="199">
                  <c:v>26.13276501</c:v>
                </c:pt>
                <c:pt idx="200">
                  <c:v>26.262293119999999</c:v>
                </c:pt>
                <c:pt idx="201">
                  <c:v>26.391821230000001</c:v>
                </c:pt>
                <c:pt idx="202">
                  <c:v>26.52134933</c:v>
                </c:pt>
                <c:pt idx="203">
                  <c:v>26.650877439999999</c:v>
                </c:pt>
                <c:pt idx="204">
                  <c:v>26.780405550000001</c:v>
                </c:pt>
                <c:pt idx="205">
                  <c:v>26.90993366</c:v>
                </c:pt>
                <c:pt idx="206">
                  <c:v>27.039461759999998</c:v>
                </c:pt>
                <c:pt idx="207">
                  <c:v>27.168989870000001</c:v>
                </c:pt>
                <c:pt idx="208">
                  <c:v>27.29851798</c:v>
                </c:pt>
                <c:pt idx="209">
                  <c:v>27.428046089999999</c:v>
                </c:pt>
                <c:pt idx="210">
                  <c:v>27.55757419</c:v>
                </c:pt>
                <c:pt idx="211">
                  <c:v>27.687102299999999</c:v>
                </c:pt>
                <c:pt idx="212">
                  <c:v>27.816630409999998</c:v>
                </c:pt>
                <c:pt idx="213">
                  <c:v>27.946158520000001</c:v>
                </c:pt>
                <c:pt idx="214">
                  <c:v>28.075686619999999</c:v>
                </c:pt>
                <c:pt idx="215">
                  <c:v>28.205214730000002</c:v>
                </c:pt>
                <c:pt idx="216">
                  <c:v>28.334742840000001</c:v>
                </c:pt>
                <c:pt idx="217">
                  <c:v>28.46427095</c:v>
                </c:pt>
                <c:pt idx="218">
                  <c:v>28.593799050000001</c:v>
                </c:pt>
                <c:pt idx="219">
                  <c:v>28.72332716</c:v>
                </c:pt>
                <c:pt idx="220">
                  <c:v>28.852855269999999</c:v>
                </c:pt>
                <c:pt idx="221">
                  <c:v>28.982383380000002</c:v>
                </c:pt>
                <c:pt idx="222">
                  <c:v>29.11191148</c:v>
                </c:pt>
                <c:pt idx="223">
                  <c:v>29.241439589999999</c:v>
                </c:pt>
                <c:pt idx="224">
                  <c:v>29.370967700000001</c:v>
                </c:pt>
                <c:pt idx="225">
                  <c:v>29.50049581</c:v>
                </c:pt>
                <c:pt idx="226">
                  <c:v>29.630023919999999</c:v>
                </c:pt>
                <c:pt idx="227">
                  <c:v>29.759552020000001</c:v>
                </c:pt>
                <c:pt idx="228">
                  <c:v>29.88908013</c:v>
                </c:pt>
                <c:pt idx="229">
                  <c:v>30.018608239999999</c:v>
                </c:pt>
                <c:pt idx="230">
                  <c:v>30.148136350000001</c:v>
                </c:pt>
              </c:numCache>
            </c:numRef>
          </c:xVal>
          <c:yVal>
            <c:numRef>
              <c:f>'Curves (Outdoor)'!$DG$24:$DG$260</c:f>
              <c:numCache>
                <c:formatCode>General</c:formatCode>
                <c:ptCount val="237"/>
                <c:pt idx="1">
                  <c:v>9.4379976639999992</c:v>
                </c:pt>
                <c:pt idx="2">
                  <c:v>9.4373839700000008</c:v>
                </c:pt>
                <c:pt idx="3">
                  <c:v>9.4373839700000008</c:v>
                </c:pt>
                <c:pt idx="4">
                  <c:v>9.4367702760000007</c:v>
                </c:pt>
                <c:pt idx="5">
                  <c:v>9.4367702760000007</c:v>
                </c:pt>
                <c:pt idx="6">
                  <c:v>9.4361565820000006</c:v>
                </c:pt>
                <c:pt idx="7">
                  <c:v>9.4355428880000005</c:v>
                </c:pt>
                <c:pt idx="8">
                  <c:v>9.4349291940000004</c:v>
                </c:pt>
                <c:pt idx="9">
                  <c:v>9.4349291940000004</c:v>
                </c:pt>
                <c:pt idx="10">
                  <c:v>9.4343155010000004</c:v>
                </c:pt>
                <c:pt idx="11">
                  <c:v>9.4337018070000003</c:v>
                </c:pt>
                <c:pt idx="12">
                  <c:v>9.4330881130000002</c:v>
                </c:pt>
                <c:pt idx="13">
                  <c:v>9.4324744190000001</c:v>
                </c:pt>
                <c:pt idx="14">
                  <c:v>9.4324744190000001</c:v>
                </c:pt>
                <c:pt idx="15">
                  <c:v>9.4318607249999999</c:v>
                </c:pt>
                <c:pt idx="16">
                  <c:v>9.4312470309999998</c:v>
                </c:pt>
                <c:pt idx="17">
                  <c:v>9.4306333369999997</c:v>
                </c:pt>
                <c:pt idx="18">
                  <c:v>9.4300196439999997</c:v>
                </c:pt>
                <c:pt idx="19">
                  <c:v>9.4294059499999996</c:v>
                </c:pt>
                <c:pt idx="20">
                  <c:v>9.4287922559999995</c:v>
                </c:pt>
                <c:pt idx="21">
                  <c:v>9.4281785619999994</c:v>
                </c:pt>
                <c:pt idx="22">
                  <c:v>9.4275648679999993</c:v>
                </c:pt>
                <c:pt idx="23">
                  <c:v>9.4269511739999992</c:v>
                </c:pt>
                <c:pt idx="24">
                  <c:v>9.4263374809999991</c:v>
                </c:pt>
                <c:pt idx="25">
                  <c:v>9.4257237870000008</c:v>
                </c:pt>
                <c:pt idx="26">
                  <c:v>9.4251100930000007</c:v>
                </c:pt>
                <c:pt idx="27">
                  <c:v>9.4244963990000006</c:v>
                </c:pt>
                <c:pt idx="28">
                  <c:v>9.4238827050000005</c:v>
                </c:pt>
                <c:pt idx="29">
                  <c:v>9.4226553170000003</c:v>
                </c:pt>
                <c:pt idx="30">
                  <c:v>9.4220416240000002</c:v>
                </c:pt>
                <c:pt idx="31">
                  <c:v>9.4214279300000001</c:v>
                </c:pt>
                <c:pt idx="32">
                  <c:v>9.4202005419999999</c:v>
                </c:pt>
                <c:pt idx="33">
                  <c:v>9.4189731539999997</c:v>
                </c:pt>
                <c:pt idx="34">
                  <c:v>9.4177457669999995</c:v>
                </c:pt>
                <c:pt idx="35">
                  <c:v>9.4171320729999994</c:v>
                </c:pt>
                <c:pt idx="36">
                  <c:v>9.4159046849999992</c:v>
                </c:pt>
                <c:pt idx="37">
                  <c:v>9.4146772970000008</c:v>
                </c:pt>
                <c:pt idx="38">
                  <c:v>9.4134499100000006</c:v>
                </c:pt>
                <c:pt idx="39">
                  <c:v>9.4116088280000003</c:v>
                </c:pt>
                <c:pt idx="40">
                  <c:v>9.4097677470000001</c:v>
                </c:pt>
                <c:pt idx="41">
                  <c:v>9.4079266649999997</c:v>
                </c:pt>
                <c:pt idx="42">
                  <c:v>9.4054718899999994</c:v>
                </c:pt>
                <c:pt idx="43">
                  <c:v>9.4036308080000008</c:v>
                </c:pt>
                <c:pt idx="44">
                  <c:v>9.4005623390000004</c:v>
                </c:pt>
                <c:pt idx="45">
                  <c:v>9.398107564</c:v>
                </c:pt>
                <c:pt idx="46">
                  <c:v>9.3956527879999996</c:v>
                </c:pt>
                <c:pt idx="47">
                  <c:v>9.3938117069999993</c:v>
                </c:pt>
                <c:pt idx="48">
                  <c:v>9.3913569310000007</c:v>
                </c:pt>
                <c:pt idx="49">
                  <c:v>9.3901295440000005</c:v>
                </c:pt>
                <c:pt idx="50">
                  <c:v>9.3889021560000003</c:v>
                </c:pt>
                <c:pt idx="51">
                  <c:v>9.387061074</c:v>
                </c:pt>
                <c:pt idx="52">
                  <c:v>9.386447381</c:v>
                </c:pt>
                <c:pt idx="53">
                  <c:v>9.3858336869999999</c:v>
                </c:pt>
                <c:pt idx="54">
                  <c:v>9.3852199929999998</c:v>
                </c:pt>
                <c:pt idx="55">
                  <c:v>9.3846062989999997</c:v>
                </c:pt>
                <c:pt idx="56">
                  <c:v>9.3839926049999995</c:v>
                </c:pt>
                <c:pt idx="57">
                  <c:v>9.3839926049999995</c:v>
                </c:pt>
                <c:pt idx="58">
                  <c:v>9.3833789109999994</c:v>
                </c:pt>
                <c:pt idx="59">
                  <c:v>9.3827652169999993</c:v>
                </c:pt>
                <c:pt idx="60">
                  <c:v>9.3827652169999993</c:v>
                </c:pt>
                <c:pt idx="61">
                  <c:v>9.3821515239999993</c:v>
                </c:pt>
                <c:pt idx="62">
                  <c:v>9.3821515239999993</c:v>
                </c:pt>
                <c:pt idx="63">
                  <c:v>9.3815378299999992</c:v>
                </c:pt>
                <c:pt idx="64">
                  <c:v>9.3809241360000009</c:v>
                </c:pt>
                <c:pt idx="65">
                  <c:v>9.3803104420000007</c:v>
                </c:pt>
                <c:pt idx="66">
                  <c:v>9.3790830540000005</c:v>
                </c:pt>
                <c:pt idx="67">
                  <c:v>9.3790830540000005</c:v>
                </c:pt>
                <c:pt idx="68">
                  <c:v>9.3784693610000005</c:v>
                </c:pt>
                <c:pt idx="69">
                  <c:v>9.3778556670000004</c:v>
                </c:pt>
                <c:pt idx="70">
                  <c:v>9.3772419730000003</c:v>
                </c:pt>
                <c:pt idx="71">
                  <c:v>9.3766282790000002</c:v>
                </c:pt>
                <c:pt idx="72">
                  <c:v>9.3766282790000002</c:v>
                </c:pt>
                <c:pt idx="73">
                  <c:v>9.375400891</c:v>
                </c:pt>
                <c:pt idx="74">
                  <c:v>9.375400891</c:v>
                </c:pt>
                <c:pt idx="75">
                  <c:v>9.3747871969999998</c:v>
                </c:pt>
                <c:pt idx="76">
                  <c:v>9.3741735039999998</c:v>
                </c:pt>
                <c:pt idx="77">
                  <c:v>9.3723324219999995</c:v>
                </c:pt>
                <c:pt idx="78">
                  <c:v>9.3717187279999994</c:v>
                </c:pt>
                <c:pt idx="79">
                  <c:v>9.3711050339999993</c:v>
                </c:pt>
                <c:pt idx="80">
                  <c:v>9.3692639530000008</c:v>
                </c:pt>
                <c:pt idx="81">
                  <c:v>9.3686502590000007</c:v>
                </c:pt>
                <c:pt idx="82">
                  <c:v>9.3674228710000005</c:v>
                </c:pt>
                <c:pt idx="83">
                  <c:v>9.3655817900000002</c:v>
                </c:pt>
                <c:pt idx="84">
                  <c:v>9.3637407079999999</c:v>
                </c:pt>
                <c:pt idx="85">
                  <c:v>9.3625133209999998</c:v>
                </c:pt>
                <c:pt idx="86">
                  <c:v>9.3612859329999996</c:v>
                </c:pt>
                <c:pt idx="87">
                  <c:v>9.3600585449999993</c:v>
                </c:pt>
                <c:pt idx="88">
                  <c:v>9.3582174640000009</c:v>
                </c:pt>
                <c:pt idx="89">
                  <c:v>9.3563763820000005</c:v>
                </c:pt>
                <c:pt idx="90">
                  <c:v>9.3545353010000003</c:v>
                </c:pt>
                <c:pt idx="91">
                  <c:v>9.352694219</c:v>
                </c:pt>
                <c:pt idx="92">
                  <c:v>9.3514668309999998</c:v>
                </c:pt>
                <c:pt idx="93">
                  <c:v>9.3502394439999996</c:v>
                </c:pt>
                <c:pt idx="94">
                  <c:v>9.3477846679999992</c:v>
                </c:pt>
                <c:pt idx="95">
                  <c:v>9.3453298930000006</c:v>
                </c:pt>
                <c:pt idx="96">
                  <c:v>9.3434888110000003</c:v>
                </c:pt>
                <c:pt idx="97">
                  <c:v>9.34164773</c:v>
                </c:pt>
                <c:pt idx="98">
                  <c:v>9.3398066479999997</c:v>
                </c:pt>
                <c:pt idx="99">
                  <c:v>9.3379655669999995</c:v>
                </c:pt>
                <c:pt idx="100">
                  <c:v>9.3361244849999991</c:v>
                </c:pt>
                <c:pt idx="101">
                  <c:v>9.3336697100000006</c:v>
                </c:pt>
                <c:pt idx="102">
                  <c:v>9.3318286280000002</c:v>
                </c:pt>
                <c:pt idx="103">
                  <c:v>9.329987547</c:v>
                </c:pt>
                <c:pt idx="104">
                  <c:v>9.3275327709999996</c:v>
                </c:pt>
                <c:pt idx="105">
                  <c:v>9.3250779959999992</c:v>
                </c:pt>
                <c:pt idx="106">
                  <c:v>9.3220095270000005</c:v>
                </c:pt>
                <c:pt idx="107">
                  <c:v>9.3195547510000001</c:v>
                </c:pt>
                <c:pt idx="108">
                  <c:v>9.3152588939999994</c:v>
                </c:pt>
                <c:pt idx="109">
                  <c:v>9.3103493440000005</c:v>
                </c:pt>
                <c:pt idx="110">
                  <c:v>9.3048260989999996</c:v>
                </c:pt>
                <c:pt idx="111">
                  <c:v>9.2974617730000002</c:v>
                </c:pt>
                <c:pt idx="112">
                  <c:v>9.2882563650000005</c:v>
                </c:pt>
                <c:pt idx="113">
                  <c:v>9.2759824880000004</c:v>
                </c:pt>
                <c:pt idx="114">
                  <c:v>9.2606401419999997</c:v>
                </c:pt>
                <c:pt idx="115">
                  <c:v>9.2434567140000006</c:v>
                </c:pt>
                <c:pt idx="116">
                  <c:v>9.2232048169999992</c:v>
                </c:pt>
                <c:pt idx="117">
                  <c:v>9.1998844510000009</c:v>
                </c:pt>
                <c:pt idx="118">
                  <c:v>9.1741093100000004</c:v>
                </c:pt>
                <c:pt idx="119">
                  <c:v>9.1458793929999995</c:v>
                </c:pt>
                <c:pt idx="120">
                  <c:v>9.114581007</c:v>
                </c:pt>
                <c:pt idx="121">
                  <c:v>9.0802141509999998</c:v>
                </c:pt>
                <c:pt idx="122">
                  <c:v>9.0421651329999992</c:v>
                </c:pt>
                <c:pt idx="123">
                  <c:v>9.001661339</c:v>
                </c:pt>
                <c:pt idx="124">
                  <c:v>8.956861688</c:v>
                </c:pt>
                <c:pt idx="125">
                  <c:v>8.9083798739999995</c:v>
                </c:pt>
                <c:pt idx="126">
                  <c:v>8.8556022030000001</c:v>
                </c:pt>
                <c:pt idx="127">
                  <c:v>8.7991423700000002</c:v>
                </c:pt>
                <c:pt idx="128">
                  <c:v>8.7377729849999994</c:v>
                </c:pt>
                <c:pt idx="129">
                  <c:v>8.6727214369999999</c:v>
                </c:pt>
                <c:pt idx="130">
                  <c:v>8.5947823190000001</c:v>
                </c:pt>
                <c:pt idx="131">
                  <c:v>8.5113199559999995</c:v>
                </c:pt>
                <c:pt idx="132">
                  <c:v>8.4223343479999997</c:v>
                </c:pt>
                <c:pt idx="133">
                  <c:v>8.3278254960000009</c:v>
                </c:pt>
                <c:pt idx="134">
                  <c:v>8.2277933989999994</c:v>
                </c:pt>
                <c:pt idx="135">
                  <c:v>8.1228517510000007</c:v>
                </c:pt>
                <c:pt idx="136">
                  <c:v>8.0111594709999991</c:v>
                </c:pt>
                <c:pt idx="137">
                  <c:v>7.8841248449999997</c:v>
                </c:pt>
                <c:pt idx="138">
                  <c:v>7.7503395859999999</c:v>
                </c:pt>
                <c:pt idx="139">
                  <c:v>7.6110310830000003</c:v>
                </c:pt>
                <c:pt idx="140">
                  <c:v>7.4539254579999996</c:v>
                </c:pt>
                <c:pt idx="141">
                  <c:v>7.2912965889999999</c:v>
                </c:pt>
                <c:pt idx="142">
                  <c:v>7.1237581690000003</c:v>
                </c:pt>
                <c:pt idx="143">
                  <c:v>6.9384226269999996</c:v>
                </c:pt>
                <c:pt idx="144">
                  <c:v>6.7487912290000001</c:v>
                </c:pt>
                <c:pt idx="145">
                  <c:v>6.5413627090000004</c:v>
                </c:pt>
                <c:pt idx="146">
                  <c:v>6.3314794130000003</c:v>
                </c:pt>
                <c:pt idx="147">
                  <c:v>6.1056400780000004</c:v>
                </c:pt>
                <c:pt idx="148">
                  <c:v>5.8798007419999996</c:v>
                </c:pt>
                <c:pt idx="149">
                  <c:v>5.639232754</c:v>
                </c:pt>
                <c:pt idx="150">
                  <c:v>5.3863908900000004</c:v>
                </c:pt>
                <c:pt idx="151">
                  <c:v>5.1225025359999998</c:v>
                </c:pt>
                <c:pt idx="152">
                  <c:v>4.8500224679999997</c:v>
                </c:pt>
                <c:pt idx="153">
                  <c:v>4.5726328489999997</c:v>
                </c:pt>
                <c:pt idx="154">
                  <c:v>4.2774461090000004</c:v>
                </c:pt>
                <c:pt idx="155">
                  <c:v>3.9699854920000002</c:v>
                </c:pt>
                <c:pt idx="156">
                  <c:v>3.6674344259999998</c:v>
                </c:pt>
                <c:pt idx="157">
                  <c:v>3.3507684009999998</c:v>
                </c:pt>
                <c:pt idx="158">
                  <c:v>3.0267380500000001</c:v>
                </c:pt>
                <c:pt idx="159">
                  <c:v>2.695343373</c:v>
                </c:pt>
                <c:pt idx="160">
                  <c:v>2.3590391460000002</c:v>
                </c:pt>
                <c:pt idx="161">
                  <c:v>2.0092336529999999</c:v>
                </c:pt>
                <c:pt idx="162">
                  <c:v>1.655745998</c:v>
                </c:pt>
                <c:pt idx="163">
                  <c:v>1.302258342</c:v>
                </c:pt>
                <c:pt idx="164">
                  <c:v>0.96595411399999997</c:v>
                </c:pt>
                <c:pt idx="165">
                  <c:v>0.66094827300000003</c:v>
                </c:pt>
                <c:pt idx="166">
                  <c:v>0.50568372900000003</c:v>
                </c:pt>
                <c:pt idx="167">
                  <c:v>0.48972768900000002</c:v>
                </c:pt>
                <c:pt idx="168">
                  <c:v>0.48543183200000001</c:v>
                </c:pt>
                <c:pt idx="169">
                  <c:v>0.48052228200000002</c:v>
                </c:pt>
                <c:pt idx="170">
                  <c:v>0.47499903700000001</c:v>
                </c:pt>
                <c:pt idx="171">
                  <c:v>0.470089486</c:v>
                </c:pt>
                <c:pt idx="172">
                  <c:v>0.46517993600000002</c:v>
                </c:pt>
                <c:pt idx="173">
                  <c:v>0.460270385</c:v>
                </c:pt>
                <c:pt idx="174">
                  <c:v>0.45474713999999999</c:v>
                </c:pt>
                <c:pt idx="175">
                  <c:v>0.45045128299999998</c:v>
                </c:pt>
                <c:pt idx="176">
                  <c:v>0.44554173200000002</c:v>
                </c:pt>
                <c:pt idx="177">
                  <c:v>0.44001848799999999</c:v>
                </c:pt>
                <c:pt idx="178">
                  <c:v>0.43510893699999997</c:v>
                </c:pt>
                <c:pt idx="179">
                  <c:v>0.42958569200000002</c:v>
                </c:pt>
                <c:pt idx="180">
                  <c:v>0.42467614199999998</c:v>
                </c:pt>
                <c:pt idx="181">
                  <c:v>0.41915289700000002</c:v>
                </c:pt>
                <c:pt idx="182">
                  <c:v>0.41485704000000001</c:v>
                </c:pt>
                <c:pt idx="183">
                  <c:v>0.40933379600000003</c:v>
                </c:pt>
                <c:pt idx="184">
                  <c:v>0.40381055100000002</c:v>
                </c:pt>
                <c:pt idx="185">
                  <c:v>0.39828730600000001</c:v>
                </c:pt>
                <c:pt idx="186">
                  <c:v>0.39337775600000002</c:v>
                </c:pt>
                <c:pt idx="187">
                  <c:v>0.38846820500000001</c:v>
                </c:pt>
                <c:pt idx="188">
                  <c:v>0.38294496</c:v>
                </c:pt>
                <c:pt idx="189">
                  <c:v>0.37742171600000002</c:v>
                </c:pt>
                <c:pt idx="190">
                  <c:v>0.37251216500000001</c:v>
                </c:pt>
                <c:pt idx="191">
                  <c:v>0.366375226</c:v>
                </c:pt>
                <c:pt idx="192">
                  <c:v>0.36146567600000001</c:v>
                </c:pt>
                <c:pt idx="193">
                  <c:v>0.356556125</c:v>
                </c:pt>
                <c:pt idx="194">
                  <c:v>0.35103287999999999</c:v>
                </c:pt>
                <c:pt idx="195">
                  <c:v>0.34550963600000001</c:v>
                </c:pt>
                <c:pt idx="196">
                  <c:v>0.340600085</c:v>
                </c:pt>
                <c:pt idx="197">
                  <c:v>0.33507683999999999</c:v>
                </c:pt>
                <c:pt idx="198">
                  <c:v>0.33016728899999997</c:v>
                </c:pt>
                <c:pt idx="199">
                  <c:v>0.32525773899999999</c:v>
                </c:pt>
                <c:pt idx="200">
                  <c:v>0.31912079999999998</c:v>
                </c:pt>
                <c:pt idx="201">
                  <c:v>0.31421124900000003</c:v>
                </c:pt>
                <c:pt idx="202">
                  <c:v>0.30930169899999999</c:v>
                </c:pt>
                <c:pt idx="203">
                  <c:v>0.30377845399999998</c:v>
                </c:pt>
                <c:pt idx="204">
                  <c:v>0.29948259700000002</c:v>
                </c:pt>
                <c:pt idx="205">
                  <c:v>0.29518674</c:v>
                </c:pt>
                <c:pt idx="206">
                  <c:v>0.29089088299999999</c:v>
                </c:pt>
                <c:pt idx="207">
                  <c:v>0.28659502599999997</c:v>
                </c:pt>
                <c:pt idx="208">
                  <c:v>0.28229916900000002</c:v>
                </c:pt>
                <c:pt idx="209">
                  <c:v>0.278617006</c:v>
                </c:pt>
                <c:pt idx="210">
                  <c:v>0.27554853699999998</c:v>
                </c:pt>
                <c:pt idx="211">
                  <c:v>0.27186637400000002</c:v>
                </c:pt>
                <c:pt idx="212">
                  <c:v>0.268797905</c:v>
                </c:pt>
                <c:pt idx="213">
                  <c:v>0.26511574199999999</c:v>
                </c:pt>
                <c:pt idx="214">
                  <c:v>0.262047272</c:v>
                </c:pt>
                <c:pt idx="215">
                  <c:v>0.25897880299999998</c:v>
                </c:pt>
                <c:pt idx="216">
                  <c:v>0.25591033400000002</c:v>
                </c:pt>
                <c:pt idx="217">
                  <c:v>0.253455559</c:v>
                </c:pt>
                <c:pt idx="218">
                  <c:v>0.25100078300000001</c:v>
                </c:pt>
                <c:pt idx="219">
                  <c:v>0.24793231399999999</c:v>
                </c:pt>
                <c:pt idx="220">
                  <c:v>0.24609123199999999</c:v>
                </c:pt>
                <c:pt idx="221">
                  <c:v>0.243022763</c:v>
                </c:pt>
                <c:pt idx="222">
                  <c:v>0.24118168200000001</c:v>
                </c:pt>
                <c:pt idx="223">
                  <c:v>0.23811321199999999</c:v>
                </c:pt>
                <c:pt idx="224">
                  <c:v>0.23688582499999999</c:v>
                </c:pt>
                <c:pt idx="225">
                  <c:v>0.234431049</c:v>
                </c:pt>
                <c:pt idx="226">
                  <c:v>0.23197627400000001</c:v>
                </c:pt>
                <c:pt idx="227">
                  <c:v>0.23013519199999999</c:v>
                </c:pt>
                <c:pt idx="228">
                  <c:v>0.227680417</c:v>
                </c:pt>
                <c:pt idx="229">
                  <c:v>0.226453029</c:v>
                </c:pt>
                <c:pt idx="230">
                  <c:v>0.22461194800000001</c:v>
                </c:pt>
              </c:numCache>
            </c:numRef>
          </c:yVal>
          <c:smooth val="1"/>
          <c:extLst>
            <c:ext xmlns:c16="http://schemas.microsoft.com/office/drawing/2014/chart" uri="{C3380CC4-5D6E-409C-BE32-E72D297353CC}">
              <c16:uniqueId val="{00000037-9CBD-4194-A592-D60D92C5EA66}"/>
            </c:ext>
          </c:extLst>
        </c:ser>
        <c:ser>
          <c:idx val="56"/>
          <c:order val="56"/>
          <c:tx>
            <c:strRef>
              <c:f>'Curves (Outdoor)'!$DI$4:$DJ$4</c:f>
              <c:strCache>
                <c:ptCount val="1"/>
                <c:pt idx="0">
                  <c:v>5,9</c:v>
                </c:pt>
              </c:strCache>
            </c:strRef>
          </c:tx>
          <c:marker>
            <c:symbol val="none"/>
          </c:marker>
          <c:xVal>
            <c:numRef>
              <c:f>'Curves (Outdoor)'!$DJ$24:$DJ$259</c:f>
              <c:numCache>
                <c:formatCode>General</c:formatCode>
                <c:ptCount val="236"/>
                <c:pt idx="1">
                  <c:v>1.1263314E-2</c:v>
                </c:pt>
                <c:pt idx="2">
                  <c:v>0.14266864000000001</c:v>
                </c:pt>
                <c:pt idx="3">
                  <c:v>0.289091718</c:v>
                </c:pt>
                <c:pt idx="4">
                  <c:v>0.42049704500000001</c:v>
                </c:pt>
                <c:pt idx="5">
                  <c:v>0.55190237099999995</c:v>
                </c:pt>
                <c:pt idx="6">
                  <c:v>0.68330769800000002</c:v>
                </c:pt>
                <c:pt idx="7">
                  <c:v>0.81471302499999998</c:v>
                </c:pt>
                <c:pt idx="8">
                  <c:v>0.94611835099999997</c:v>
                </c:pt>
                <c:pt idx="9">
                  <c:v>1.0775236779999999</c:v>
                </c:pt>
                <c:pt idx="10">
                  <c:v>1.208929004</c:v>
                </c:pt>
                <c:pt idx="11">
                  <c:v>1.340334331</c:v>
                </c:pt>
                <c:pt idx="12">
                  <c:v>1.4717396570000001</c:v>
                </c:pt>
                <c:pt idx="13">
                  <c:v>1.6031449840000001</c:v>
                </c:pt>
                <c:pt idx="14">
                  <c:v>1.749568062</c:v>
                </c:pt>
                <c:pt idx="15">
                  <c:v>1.8809733879999999</c:v>
                </c:pt>
                <c:pt idx="16">
                  <c:v>2.0123787150000001</c:v>
                </c:pt>
                <c:pt idx="17">
                  <c:v>2.1437840420000001</c:v>
                </c:pt>
                <c:pt idx="18">
                  <c:v>2.2751893679999999</c:v>
                </c:pt>
                <c:pt idx="19">
                  <c:v>2.4065946949999999</c:v>
                </c:pt>
                <c:pt idx="20">
                  <c:v>2.5380000210000002</c:v>
                </c:pt>
                <c:pt idx="21">
                  <c:v>2.671282567</c:v>
                </c:pt>
                <c:pt idx="22">
                  <c:v>2.8026878929999999</c:v>
                </c:pt>
                <c:pt idx="23">
                  <c:v>2.9340932199999998</c:v>
                </c:pt>
                <c:pt idx="24">
                  <c:v>3.0654985460000002</c:v>
                </c:pt>
                <c:pt idx="25">
                  <c:v>3.1969038730000001</c:v>
                </c:pt>
                <c:pt idx="26">
                  <c:v>3.3301864179999998</c:v>
                </c:pt>
                <c:pt idx="27">
                  <c:v>3.4615917450000002</c:v>
                </c:pt>
                <c:pt idx="28">
                  <c:v>3.5929970710000001</c:v>
                </c:pt>
                <c:pt idx="29">
                  <c:v>3.7244023980000001</c:v>
                </c:pt>
                <c:pt idx="30">
                  <c:v>3.8708254759999998</c:v>
                </c:pt>
                <c:pt idx="31">
                  <c:v>4.0041080219999996</c:v>
                </c:pt>
                <c:pt idx="32">
                  <c:v>4.1355133479999999</c:v>
                </c:pt>
                <c:pt idx="33">
                  <c:v>4.2669186750000003</c:v>
                </c:pt>
                <c:pt idx="34">
                  <c:v>4.3983240009999998</c:v>
                </c:pt>
                <c:pt idx="35">
                  <c:v>4.5297293280000002</c:v>
                </c:pt>
                <c:pt idx="36">
                  <c:v>4.6611346539999996</c:v>
                </c:pt>
                <c:pt idx="37">
                  <c:v>4.7944171999999998</c:v>
                </c:pt>
                <c:pt idx="38">
                  <c:v>4.9258225260000001</c:v>
                </c:pt>
                <c:pt idx="39">
                  <c:v>5.0572278529999997</c:v>
                </c:pt>
                <c:pt idx="40">
                  <c:v>5.188633179</c:v>
                </c:pt>
                <c:pt idx="41">
                  <c:v>5.3200385060000004</c:v>
                </c:pt>
                <c:pt idx="42">
                  <c:v>5.4514438319999998</c:v>
                </c:pt>
                <c:pt idx="43">
                  <c:v>5.5828491590000002</c:v>
                </c:pt>
                <c:pt idx="44">
                  <c:v>5.729272237</c:v>
                </c:pt>
                <c:pt idx="45">
                  <c:v>5.8606775640000004</c:v>
                </c:pt>
                <c:pt idx="46">
                  <c:v>5.9920828899999998</c:v>
                </c:pt>
                <c:pt idx="47">
                  <c:v>6.1234882170000002</c:v>
                </c:pt>
                <c:pt idx="48">
                  <c:v>6.2567707620000004</c:v>
                </c:pt>
                <c:pt idx="49">
                  <c:v>6.3881760889999999</c:v>
                </c:pt>
                <c:pt idx="50">
                  <c:v>6.5195814150000002</c:v>
                </c:pt>
                <c:pt idx="51">
                  <c:v>6.6509867419999997</c:v>
                </c:pt>
                <c:pt idx="52">
                  <c:v>6.7823920680000001</c:v>
                </c:pt>
                <c:pt idx="53">
                  <c:v>6.9137973949999996</c:v>
                </c:pt>
                <c:pt idx="54">
                  <c:v>7.0452027209999999</c:v>
                </c:pt>
                <c:pt idx="55">
                  <c:v>7.1766080480000003</c:v>
                </c:pt>
                <c:pt idx="56">
                  <c:v>7.3080133739999997</c:v>
                </c:pt>
                <c:pt idx="57">
                  <c:v>7.4394187010000001</c:v>
                </c:pt>
                <c:pt idx="58">
                  <c:v>7.5708240279999997</c:v>
                </c:pt>
                <c:pt idx="59">
                  <c:v>7.702229354</c:v>
                </c:pt>
                <c:pt idx="60">
                  <c:v>7.8336346810000004</c:v>
                </c:pt>
                <c:pt idx="61">
                  <c:v>7.9650400069999998</c:v>
                </c:pt>
                <c:pt idx="62">
                  <c:v>8.0964453340000002</c:v>
                </c:pt>
                <c:pt idx="63">
                  <c:v>8.2278506599999996</c:v>
                </c:pt>
                <c:pt idx="64">
                  <c:v>8.3592559869999992</c:v>
                </c:pt>
                <c:pt idx="65">
                  <c:v>8.4906613130000004</c:v>
                </c:pt>
                <c:pt idx="66">
                  <c:v>8.6220666399999999</c:v>
                </c:pt>
                <c:pt idx="67">
                  <c:v>8.7534719659999993</c:v>
                </c:pt>
                <c:pt idx="68">
                  <c:v>8.8848772930000006</c:v>
                </c:pt>
                <c:pt idx="69">
                  <c:v>9.0313003710000004</c:v>
                </c:pt>
                <c:pt idx="70">
                  <c:v>9.1627056979999999</c:v>
                </c:pt>
                <c:pt idx="71">
                  <c:v>9.2941110239999993</c:v>
                </c:pt>
                <c:pt idx="72">
                  <c:v>9.4255163510000006</c:v>
                </c:pt>
                <c:pt idx="73">
                  <c:v>9.5569216770000001</c:v>
                </c:pt>
                <c:pt idx="74">
                  <c:v>9.6883270039999996</c:v>
                </c:pt>
                <c:pt idx="75">
                  <c:v>9.8197323300000008</c:v>
                </c:pt>
                <c:pt idx="76">
                  <c:v>9.9661554080000005</c:v>
                </c:pt>
                <c:pt idx="77">
                  <c:v>10.09756073</c:v>
                </c:pt>
                <c:pt idx="78">
                  <c:v>10.24398381</c:v>
                </c:pt>
                <c:pt idx="79">
                  <c:v>10.375389139999999</c:v>
                </c:pt>
                <c:pt idx="80">
                  <c:v>10.506794470000001</c:v>
                </c:pt>
                <c:pt idx="81">
                  <c:v>10.63819979</c:v>
                </c:pt>
                <c:pt idx="82">
                  <c:v>10.76960512</c:v>
                </c:pt>
                <c:pt idx="83">
                  <c:v>10.901010449999999</c:v>
                </c:pt>
                <c:pt idx="84">
                  <c:v>11.03241577</c:v>
                </c:pt>
                <c:pt idx="85">
                  <c:v>11.1638211</c:v>
                </c:pt>
                <c:pt idx="86">
                  <c:v>11.29522643</c:v>
                </c:pt>
                <c:pt idx="87">
                  <c:v>11.42663175</c:v>
                </c:pt>
                <c:pt idx="88">
                  <c:v>11.55803708</c:v>
                </c:pt>
                <c:pt idx="89">
                  <c:v>11.68944241</c:v>
                </c:pt>
                <c:pt idx="90">
                  <c:v>11.820847730000001</c:v>
                </c:pt>
                <c:pt idx="91">
                  <c:v>11.96727081</c:v>
                </c:pt>
                <c:pt idx="92">
                  <c:v>12.09867614</c:v>
                </c:pt>
                <c:pt idx="93">
                  <c:v>12.245099209999999</c:v>
                </c:pt>
                <c:pt idx="94">
                  <c:v>12.391522289999999</c:v>
                </c:pt>
                <c:pt idx="95">
                  <c:v>12.522927620000001</c:v>
                </c:pt>
                <c:pt idx="96">
                  <c:v>12.669350700000001</c:v>
                </c:pt>
                <c:pt idx="97">
                  <c:v>12.815773780000001</c:v>
                </c:pt>
                <c:pt idx="98">
                  <c:v>12.9471791</c:v>
                </c:pt>
                <c:pt idx="99">
                  <c:v>13.09360218</c:v>
                </c:pt>
                <c:pt idx="100">
                  <c:v>13.240025259999999</c:v>
                </c:pt>
                <c:pt idx="101">
                  <c:v>13.386448339999999</c:v>
                </c:pt>
                <c:pt idx="102">
                  <c:v>13.53287141</c:v>
                </c:pt>
                <c:pt idx="103">
                  <c:v>13.66427674</c:v>
                </c:pt>
                <c:pt idx="104">
                  <c:v>13.81069982</c:v>
                </c:pt>
                <c:pt idx="105">
                  <c:v>13.9571229</c:v>
                </c:pt>
                <c:pt idx="106">
                  <c:v>14.10354598</c:v>
                </c:pt>
                <c:pt idx="107">
                  <c:v>14.24809183</c:v>
                </c:pt>
                <c:pt idx="108">
                  <c:v>14.39451491</c:v>
                </c:pt>
                <c:pt idx="109">
                  <c:v>14.539060770000001</c:v>
                </c:pt>
                <c:pt idx="110">
                  <c:v>14.68360663</c:v>
                </c:pt>
                <c:pt idx="111">
                  <c:v>14.828152490000001</c:v>
                </c:pt>
                <c:pt idx="112">
                  <c:v>14.97269835</c:v>
                </c:pt>
                <c:pt idx="113">
                  <c:v>15.11536699</c:v>
                </c:pt>
                <c:pt idx="114">
                  <c:v>15.25803563</c:v>
                </c:pt>
                <c:pt idx="115">
                  <c:v>15.40070427</c:v>
                </c:pt>
                <c:pt idx="116">
                  <c:v>15.54337291</c:v>
                </c:pt>
                <c:pt idx="117">
                  <c:v>15.68416433</c:v>
                </c:pt>
                <c:pt idx="118">
                  <c:v>15.824955750000001</c:v>
                </c:pt>
                <c:pt idx="119">
                  <c:v>15.961992739999999</c:v>
                </c:pt>
                <c:pt idx="120">
                  <c:v>16.100906940000002</c:v>
                </c:pt>
                <c:pt idx="121">
                  <c:v>16.237943919999999</c:v>
                </c:pt>
                <c:pt idx="122">
                  <c:v>16.373103690000001</c:v>
                </c:pt>
                <c:pt idx="123">
                  <c:v>16.508263450000001</c:v>
                </c:pt>
                <c:pt idx="124">
                  <c:v>16.641546000000002</c:v>
                </c:pt>
                <c:pt idx="125">
                  <c:v>16.772951320000001</c:v>
                </c:pt>
                <c:pt idx="126">
                  <c:v>16.90435665</c:v>
                </c:pt>
                <c:pt idx="127">
                  <c:v>17.047025290000001</c:v>
                </c:pt>
                <c:pt idx="128">
                  <c:v>17.18781671</c:v>
                </c:pt>
                <c:pt idx="129">
                  <c:v>17.326730909999998</c:v>
                </c:pt>
                <c:pt idx="130">
                  <c:v>17.463767900000001</c:v>
                </c:pt>
                <c:pt idx="131">
                  <c:v>17.59705044</c:v>
                </c:pt>
                <c:pt idx="132">
                  <c:v>17.730332990000001</c:v>
                </c:pt>
                <c:pt idx="133">
                  <c:v>17.873001630000001</c:v>
                </c:pt>
                <c:pt idx="134">
                  <c:v>18.01379305</c:v>
                </c:pt>
                <c:pt idx="135">
                  <c:v>18.150830030000002</c:v>
                </c:pt>
                <c:pt idx="136">
                  <c:v>18.284112579999999</c:v>
                </c:pt>
                <c:pt idx="137">
                  <c:v>18.424904000000002</c:v>
                </c:pt>
                <c:pt idx="138">
                  <c:v>18.561940979999999</c:v>
                </c:pt>
                <c:pt idx="139">
                  <c:v>18.69522353</c:v>
                </c:pt>
                <c:pt idx="140">
                  <c:v>18.832260510000001</c:v>
                </c:pt>
                <c:pt idx="141">
                  <c:v>18.967420279999999</c:v>
                </c:pt>
                <c:pt idx="142">
                  <c:v>19.108211699999998</c:v>
                </c:pt>
                <c:pt idx="143">
                  <c:v>19.243371459999999</c:v>
                </c:pt>
                <c:pt idx="144">
                  <c:v>19.382285660000001</c:v>
                </c:pt>
                <c:pt idx="145">
                  <c:v>19.515568210000001</c:v>
                </c:pt>
                <c:pt idx="146">
                  <c:v>19.648850759999998</c:v>
                </c:pt>
                <c:pt idx="147">
                  <c:v>19.784010519999999</c:v>
                </c:pt>
                <c:pt idx="148">
                  <c:v>19.9210475</c:v>
                </c:pt>
                <c:pt idx="149">
                  <c:v>20.056207270000002</c:v>
                </c:pt>
                <c:pt idx="150">
                  <c:v>20.189489810000001</c:v>
                </c:pt>
                <c:pt idx="151">
                  <c:v>20.324649579999999</c:v>
                </c:pt>
                <c:pt idx="152">
                  <c:v>20.456054900000002</c:v>
                </c:pt>
                <c:pt idx="153">
                  <c:v>20.587460230000001</c:v>
                </c:pt>
                <c:pt idx="154">
                  <c:v>20.718865560000001</c:v>
                </c:pt>
                <c:pt idx="155">
                  <c:v>20.85027088</c:v>
                </c:pt>
                <c:pt idx="156">
                  <c:v>20.98167621</c:v>
                </c:pt>
                <c:pt idx="157">
                  <c:v>21.11495876</c:v>
                </c:pt>
                <c:pt idx="158">
                  <c:v>21.246364079999999</c:v>
                </c:pt>
                <c:pt idx="159">
                  <c:v>21.37964663</c:v>
                </c:pt>
                <c:pt idx="160">
                  <c:v>21.511051949999999</c:v>
                </c:pt>
                <c:pt idx="161">
                  <c:v>21.642457279999999</c:v>
                </c:pt>
                <c:pt idx="162">
                  <c:v>21.773862609999998</c:v>
                </c:pt>
                <c:pt idx="163">
                  <c:v>21.905267930000001</c:v>
                </c:pt>
                <c:pt idx="164">
                  <c:v>22.036673260000001</c:v>
                </c:pt>
                <c:pt idx="165">
                  <c:v>22.16807859</c:v>
                </c:pt>
                <c:pt idx="166">
                  <c:v>22.299483909999999</c:v>
                </c:pt>
                <c:pt idx="167">
                  <c:v>22.430889239999999</c:v>
                </c:pt>
                <c:pt idx="168">
                  <c:v>22.562294569999999</c:v>
                </c:pt>
                <c:pt idx="169">
                  <c:v>22.693699890000001</c:v>
                </c:pt>
                <c:pt idx="170">
                  <c:v>22.825105220000001</c:v>
                </c:pt>
                <c:pt idx="171">
                  <c:v>22.956510550000001</c:v>
                </c:pt>
                <c:pt idx="172">
                  <c:v>23.08791587</c:v>
                </c:pt>
                <c:pt idx="173">
                  <c:v>23.2193212</c:v>
                </c:pt>
                <c:pt idx="174">
                  <c:v>23.350726529999999</c:v>
                </c:pt>
                <c:pt idx="175">
                  <c:v>23.482131849999998</c:v>
                </c:pt>
                <c:pt idx="176">
                  <c:v>23.613537180000002</c:v>
                </c:pt>
                <c:pt idx="177">
                  <c:v>23.744942510000001</c:v>
                </c:pt>
                <c:pt idx="178">
                  <c:v>23.87634783</c:v>
                </c:pt>
                <c:pt idx="179">
                  <c:v>24.00775316</c:v>
                </c:pt>
                <c:pt idx="180">
                  <c:v>24.139158479999999</c:v>
                </c:pt>
                <c:pt idx="181">
                  <c:v>24.270563809999999</c:v>
                </c:pt>
                <c:pt idx="182">
                  <c:v>24.401969139999999</c:v>
                </c:pt>
                <c:pt idx="183">
                  <c:v>24.533374460000001</c:v>
                </c:pt>
                <c:pt idx="184">
                  <c:v>24.664779790000001</c:v>
                </c:pt>
                <c:pt idx="185">
                  <c:v>24.796185120000001</c:v>
                </c:pt>
                <c:pt idx="186">
                  <c:v>24.927590439999999</c:v>
                </c:pt>
                <c:pt idx="187">
                  <c:v>25.058995769999999</c:v>
                </c:pt>
                <c:pt idx="188">
                  <c:v>25.190401099999999</c:v>
                </c:pt>
                <c:pt idx="189">
                  <c:v>25.321806420000001</c:v>
                </c:pt>
                <c:pt idx="190">
                  <c:v>25.453211750000001</c:v>
                </c:pt>
                <c:pt idx="191">
                  <c:v>25.584617080000001</c:v>
                </c:pt>
                <c:pt idx="192">
                  <c:v>25.7160224</c:v>
                </c:pt>
                <c:pt idx="193">
                  <c:v>25.84742773</c:v>
                </c:pt>
                <c:pt idx="194">
                  <c:v>25.978833059999999</c:v>
                </c:pt>
                <c:pt idx="195">
                  <c:v>26.110238379999998</c:v>
                </c:pt>
                <c:pt idx="196">
                  <c:v>26.241643710000002</c:v>
                </c:pt>
                <c:pt idx="197">
                  <c:v>26.373049040000001</c:v>
                </c:pt>
                <c:pt idx="198">
                  <c:v>26.50445436</c:v>
                </c:pt>
                <c:pt idx="199">
                  <c:v>26.63585969</c:v>
                </c:pt>
                <c:pt idx="200">
                  <c:v>26.76726502</c:v>
                </c:pt>
                <c:pt idx="201">
                  <c:v>26.898670339999999</c:v>
                </c:pt>
                <c:pt idx="202">
                  <c:v>27.030075669999999</c:v>
                </c:pt>
                <c:pt idx="203">
                  <c:v>27.161480999999998</c:v>
                </c:pt>
                <c:pt idx="204">
                  <c:v>27.292886320000001</c:v>
                </c:pt>
                <c:pt idx="205">
                  <c:v>27.424291650000001</c:v>
                </c:pt>
                <c:pt idx="206">
                  <c:v>27.55569697</c:v>
                </c:pt>
                <c:pt idx="207">
                  <c:v>27.687102299999999</c:v>
                </c:pt>
                <c:pt idx="208">
                  <c:v>27.818507629999999</c:v>
                </c:pt>
                <c:pt idx="209">
                  <c:v>27.949912950000002</c:v>
                </c:pt>
                <c:pt idx="210">
                  <c:v>28.081318280000001</c:v>
                </c:pt>
                <c:pt idx="211">
                  <c:v>28.212723610000001</c:v>
                </c:pt>
                <c:pt idx="212">
                  <c:v>28.34412893</c:v>
                </c:pt>
                <c:pt idx="213">
                  <c:v>28.47553426</c:v>
                </c:pt>
                <c:pt idx="214">
                  <c:v>28.60693959</c:v>
                </c:pt>
                <c:pt idx="215">
                  <c:v>28.738344909999999</c:v>
                </c:pt>
                <c:pt idx="216">
                  <c:v>28.869750239999998</c:v>
                </c:pt>
                <c:pt idx="217">
                  <c:v>29.001155570000002</c:v>
                </c:pt>
                <c:pt idx="218">
                  <c:v>29.132560890000001</c:v>
                </c:pt>
                <c:pt idx="219">
                  <c:v>29.26396622</c:v>
                </c:pt>
                <c:pt idx="220">
                  <c:v>29.39537155</c:v>
                </c:pt>
                <c:pt idx="221">
                  <c:v>29.526776869999999</c:v>
                </c:pt>
                <c:pt idx="222">
                  <c:v>29.658182199999999</c:v>
                </c:pt>
                <c:pt idx="223">
                  <c:v>29.789587529999999</c:v>
                </c:pt>
                <c:pt idx="224">
                  <c:v>29.920992850000001</c:v>
                </c:pt>
                <c:pt idx="225">
                  <c:v>30.052398180000001</c:v>
                </c:pt>
                <c:pt idx="226">
                  <c:v>30.183803510000001</c:v>
                </c:pt>
                <c:pt idx="227">
                  <c:v>30.31520883</c:v>
                </c:pt>
                <c:pt idx="228">
                  <c:v>30.446614159999999</c:v>
                </c:pt>
                <c:pt idx="229">
                  <c:v>30.578019489999999</c:v>
                </c:pt>
                <c:pt idx="230">
                  <c:v>30.709424810000002</c:v>
                </c:pt>
              </c:numCache>
            </c:numRef>
          </c:xVal>
          <c:yVal>
            <c:numRef>
              <c:f>'Curves (Outdoor)'!$DI$24:$DI$259</c:f>
              <c:numCache>
                <c:formatCode>General</c:formatCode>
                <c:ptCount val="236"/>
                <c:pt idx="1">
                  <c:v>9.4318607249999999</c:v>
                </c:pt>
                <c:pt idx="2">
                  <c:v>9.4318607249999999</c:v>
                </c:pt>
                <c:pt idx="3">
                  <c:v>9.4312470309999998</c:v>
                </c:pt>
                <c:pt idx="4">
                  <c:v>9.4312470309999998</c:v>
                </c:pt>
                <c:pt idx="5">
                  <c:v>9.4306333369999997</c:v>
                </c:pt>
                <c:pt idx="6">
                  <c:v>9.4300196439999997</c:v>
                </c:pt>
                <c:pt idx="7">
                  <c:v>9.4300196439999997</c:v>
                </c:pt>
                <c:pt idx="8">
                  <c:v>9.4294059499999996</c:v>
                </c:pt>
                <c:pt idx="9">
                  <c:v>9.4294059499999996</c:v>
                </c:pt>
                <c:pt idx="10">
                  <c:v>9.4287922559999995</c:v>
                </c:pt>
                <c:pt idx="11">
                  <c:v>9.4281785619999994</c:v>
                </c:pt>
                <c:pt idx="12">
                  <c:v>9.4281785619999994</c:v>
                </c:pt>
                <c:pt idx="13">
                  <c:v>9.4275648679999993</c:v>
                </c:pt>
                <c:pt idx="14">
                  <c:v>9.4269511739999992</c:v>
                </c:pt>
                <c:pt idx="15">
                  <c:v>9.4263374809999991</c:v>
                </c:pt>
                <c:pt idx="16">
                  <c:v>9.4257237870000008</c:v>
                </c:pt>
                <c:pt idx="17">
                  <c:v>9.4251100930000007</c:v>
                </c:pt>
                <c:pt idx="18">
                  <c:v>9.4251100930000007</c:v>
                </c:pt>
                <c:pt idx="19">
                  <c:v>9.4244963990000006</c:v>
                </c:pt>
                <c:pt idx="20">
                  <c:v>9.4238827050000005</c:v>
                </c:pt>
                <c:pt idx="21">
                  <c:v>9.4232690110000004</c:v>
                </c:pt>
                <c:pt idx="22">
                  <c:v>9.4226553170000003</c:v>
                </c:pt>
                <c:pt idx="23">
                  <c:v>9.4220416240000002</c:v>
                </c:pt>
                <c:pt idx="24">
                  <c:v>9.4214279300000001</c:v>
                </c:pt>
                <c:pt idx="25">
                  <c:v>9.4214279300000001</c:v>
                </c:pt>
                <c:pt idx="26">
                  <c:v>9.4202005419999999</c:v>
                </c:pt>
                <c:pt idx="27">
                  <c:v>9.4195868479999998</c:v>
                </c:pt>
                <c:pt idx="28">
                  <c:v>9.4183594609999997</c:v>
                </c:pt>
                <c:pt idx="29">
                  <c:v>9.4177457669999995</c:v>
                </c:pt>
                <c:pt idx="30">
                  <c:v>9.4171320729999994</c:v>
                </c:pt>
                <c:pt idx="31">
                  <c:v>9.4159046849999992</c:v>
                </c:pt>
                <c:pt idx="32">
                  <c:v>9.4146772970000008</c:v>
                </c:pt>
                <c:pt idx="33">
                  <c:v>9.4134499100000006</c:v>
                </c:pt>
                <c:pt idx="34">
                  <c:v>9.4128362160000005</c:v>
                </c:pt>
                <c:pt idx="35">
                  <c:v>9.4109951340000002</c:v>
                </c:pt>
                <c:pt idx="36">
                  <c:v>9.4103814410000002</c:v>
                </c:pt>
                <c:pt idx="37">
                  <c:v>9.409154053</c:v>
                </c:pt>
                <c:pt idx="38">
                  <c:v>9.4073129709999996</c:v>
                </c:pt>
                <c:pt idx="39">
                  <c:v>9.4054718899999994</c:v>
                </c:pt>
                <c:pt idx="40">
                  <c:v>9.4042445019999992</c:v>
                </c:pt>
                <c:pt idx="41">
                  <c:v>9.4024034210000007</c:v>
                </c:pt>
                <c:pt idx="42">
                  <c:v>9.4005623390000004</c:v>
                </c:pt>
                <c:pt idx="43">
                  <c:v>9.3993349510000002</c:v>
                </c:pt>
                <c:pt idx="44">
                  <c:v>9.3968801759999998</c:v>
                </c:pt>
                <c:pt idx="45">
                  <c:v>9.3950390939999995</c:v>
                </c:pt>
                <c:pt idx="46">
                  <c:v>9.3938117069999993</c:v>
                </c:pt>
                <c:pt idx="47">
                  <c:v>9.3925843189999991</c:v>
                </c:pt>
                <c:pt idx="48">
                  <c:v>9.3913569310000007</c:v>
                </c:pt>
                <c:pt idx="49">
                  <c:v>9.3895158500000004</c:v>
                </c:pt>
                <c:pt idx="50">
                  <c:v>9.3889021560000003</c:v>
                </c:pt>
                <c:pt idx="51">
                  <c:v>9.3882884620000002</c:v>
                </c:pt>
                <c:pt idx="52">
                  <c:v>9.3876747680000001</c:v>
                </c:pt>
                <c:pt idx="53">
                  <c:v>9.387061074</c:v>
                </c:pt>
                <c:pt idx="54">
                  <c:v>9.386447381</c:v>
                </c:pt>
                <c:pt idx="55">
                  <c:v>9.3852199929999998</c:v>
                </c:pt>
                <c:pt idx="56">
                  <c:v>9.3852199929999998</c:v>
                </c:pt>
                <c:pt idx="57">
                  <c:v>9.3846062989999997</c:v>
                </c:pt>
                <c:pt idx="58">
                  <c:v>9.3839926049999995</c:v>
                </c:pt>
                <c:pt idx="59">
                  <c:v>9.3833789109999994</c:v>
                </c:pt>
                <c:pt idx="60">
                  <c:v>9.3827652169999993</c:v>
                </c:pt>
                <c:pt idx="61">
                  <c:v>9.3821515239999993</c:v>
                </c:pt>
                <c:pt idx="62">
                  <c:v>9.3815378299999992</c:v>
                </c:pt>
                <c:pt idx="63">
                  <c:v>9.3809241360000009</c:v>
                </c:pt>
                <c:pt idx="64">
                  <c:v>9.3809241360000009</c:v>
                </c:pt>
                <c:pt idx="65">
                  <c:v>9.3803104420000007</c:v>
                </c:pt>
                <c:pt idx="66">
                  <c:v>9.3796967480000006</c:v>
                </c:pt>
                <c:pt idx="67">
                  <c:v>9.3790830540000005</c:v>
                </c:pt>
                <c:pt idx="68">
                  <c:v>9.3790830540000005</c:v>
                </c:pt>
                <c:pt idx="69">
                  <c:v>9.3784693610000005</c:v>
                </c:pt>
                <c:pt idx="70">
                  <c:v>9.3772419730000003</c:v>
                </c:pt>
                <c:pt idx="71">
                  <c:v>9.3766282790000002</c:v>
                </c:pt>
                <c:pt idx="72">
                  <c:v>9.375400891</c:v>
                </c:pt>
                <c:pt idx="73">
                  <c:v>9.3747871969999998</c:v>
                </c:pt>
                <c:pt idx="74">
                  <c:v>9.3741735039999998</c:v>
                </c:pt>
                <c:pt idx="75">
                  <c:v>9.3729461159999996</c:v>
                </c:pt>
                <c:pt idx="76">
                  <c:v>9.3723324219999995</c:v>
                </c:pt>
                <c:pt idx="77">
                  <c:v>9.3711050339999993</c:v>
                </c:pt>
                <c:pt idx="78">
                  <c:v>9.3704913409999993</c:v>
                </c:pt>
                <c:pt idx="79">
                  <c:v>9.3698776469999991</c:v>
                </c:pt>
                <c:pt idx="80">
                  <c:v>9.3686502590000007</c:v>
                </c:pt>
                <c:pt idx="81">
                  <c:v>9.3680365650000006</c:v>
                </c:pt>
                <c:pt idx="82">
                  <c:v>9.3668091770000004</c:v>
                </c:pt>
                <c:pt idx="83">
                  <c:v>9.3655817900000002</c:v>
                </c:pt>
                <c:pt idx="84">
                  <c:v>9.364354402</c:v>
                </c:pt>
                <c:pt idx="85">
                  <c:v>9.3631270139999998</c:v>
                </c:pt>
                <c:pt idx="86">
                  <c:v>9.3612859329999996</c:v>
                </c:pt>
                <c:pt idx="87">
                  <c:v>9.3594448509999992</c:v>
                </c:pt>
                <c:pt idx="88">
                  <c:v>9.3582174640000009</c:v>
                </c:pt>
                <c:pt idx="89">
                  <c:v>9.3569900760000007</c:v>
                </c:pt>
                <c:pt idx="90">
                  <c:v>9.3551489940000003</c:v>
                </c:pt>
                <c:pt idx="91">
                  <c:v>9.3533079130000001</c:v>
                </c:pt>
                <c:pt idx="92">
                  <c:v>9.3514668309999998</c:v>
                </c:pt>
                <c:pt idx="93">
                  <c:v>9.3496257499999995</c:v>
                </c:pt>
                <c:pt idx="94">
                  <c:v>9.3471709740000009</c:v>
                </c:pt>
                <c:pt idx="95">
                  <c:v>9.3453298930000006</c:v>
                </c:pt>
                <c:pt idx="96">
                  <c:v>9.3428751170000002</c:v>
                </c:pt>
                <c:pt idx="97">
                  <c:v>9.3404203419999998</c:v>
                </c:pt>
                <c:pt idx="98">
                  <c:v>9.3385792609999996</c:v>
                </c:pt>
                <c:pt idx="99">
                  <c:v>9.3367381789999992</c:v>
                </c:pt>
                <c:pt idx="100">
                  <c:v>9.3342834040000007</c:v>
                </c:pt>
                <c:pt idx="101">
                  <c:v>9.3318286280000002</c:v>
                </c:pt>
                <c:pt idx="102">
                  <c:v>9.329987547</c:v>
                </c:pt>
                <c:pt idx="103">
                  <c:v>9.3275327709999996</c:v>
                </c:pt>
                <c:pt idx="104">
                  <c:v>9.3244643020000009</c:v>
                </c:pt>
                <c:pt idx="105">
                  <c:v>9.3207821390000003</c:v>
                </c:pt>
                <c:pt idx="106">
                  <c:v>9.3164862819999996</c:v>
                </c:pt>
                <c:pt idx="107">
                  <c:v>9.3109630370000005</c:v>
                </c:pt>
                <c:pt idx="108">
                  <c:v>9.3035987109999994</c:v>
                </c:pt>
                <c:pt idx="109">
                  <c:v>9.2943933039999997</c:v>
                </c:pt>
                <c:pt idx="110">
                  <c:v>9.2833468139999997</c:v>
                </c:pt>
                <c:pt idx="111">
                  <c:v>9.2692318559999993</c:v>
                </c:pt>
                <c:pt idx="112">
                  <c:v>9.2532758160000004</c:v>
                </c:pt>
                <c:pt idx="113">
                  <c:v>9.2342513069999992</c:v>
                </c:pt>
                <c:pt idx="114">
                  <c:v>9.2127720219999993</c:v>
                </c:pt>
                <c:pt idx="115">
                  <c:v>9.1882242680000008</c:v>
                </c:pt>
                <c:pt idx="116">
                  <c:v>9.1618354330000003</c:v>
                </c:pt>
                <c:pt idx="117">
                  <c:v>9.1329918219999993</c:v>
                </c:pt>
                <c:pt idx="118">
                  <c:v>9.1004660479999995</c:v>
                </c:pt>
                <c:pt idx="119">
                  <c:v>9.0648718049999992</c:v>
                </c:pt>
                <c:pt idx="120">
                  <c:v>9.0262090930000003</c:v>
                </c:pt>
                <c:pt idx="121">
                  <c:v>8.9838642170000007</c:v>
                </c:pt>
                <c:pt idx="122">
                  <c:v>8.9378371790000006</c:v>
                </c:pt>
                <c:pt idx="123">
                  <c:v>8.8881279769999999</c:v>
                </c:pt>
                <c:pt idx="124">
                  <c:v>8.8335092250000002</c:v>
                </c:pt>
                <c:pt idx="125">
                  <c:v>8.77520831</c:v>
                </c:pt>
                <c:pt idx="126">
                  <c:v>8.7126115370000008</c:v>
                </c:pt>
                <c:pt idx="127">
                  <c:v>8.6377408879999997</c:v>
                </c:pt>
                <c:pt idx="128">
                  <c:v>8.5573469939999995</c:v>
                </c:pt>
                <c:pt idx="129">
                  <c:v>8.4720435490000003</c:v>
                </c:pt>
                <c:pt idx="130">
                  <c:v>8.3799894720000001</c:v>
                </c:pt>
                <c:pt idx="131">
                  <c:v>8.2836395389999993</c:v>
                </c:pt>
                <c:pt idx="132">
                  <c:v>8.1811526659999991</c:v>
                </c:pt>
                <c:pt idx="133">
                  <c:v>8.06209606</c:v>
                </c:pt>
                <c:pt idx="134">
                  <c:v>7.9369025149999999</c:v>
                </c:pt>
                <c:pt idx="135">
                  <c:v>7.8055720319999997</c:v>
                </c:pt>
                <c:pt idx="136">
                  <c:v>7.6693319979999997</c:v>
                </c:pt>
                <c:pt idx="137">
                  <c:v>7.5134537610000001</c:v>
                </c:pt>
                <c:pt idx="138">
                  <c:v>7.3526659739999998</c:v>
                </c:pt>
                <c:pt idx="139">
                  <c:v>7.1875823289999996</c:v>
                </c:pt>
                <c:pt idx="140">
                  <c:v>7.003474175</c:v>
                </c:pt>
                <c:pt idx="141">
                  <c:v>6.8150701639999998</c:v>
                </c:pt>
                <c:pt idx="142">
                  <c:v>6.6082553380000002</c:v>
                </c:pt>
                <c:pt idx="143">
                  <c:v>6.3995994300000003</c:v>
                </c:pt>
                <c:pt idx="144">
                  <c:v>6.1731464010000003</c:v>
                </c:pt>
                <c:pt idx="145">
                  <c:v>5.9473070650000004</c:v>
                </c:pt>
                <c:pt idx="146">
                  <c:v>5.7061253839999999</c:v>
                </c:pt>
                <c:pt idx="147">
                  <c:v>5.452056131</c:v>
                </c:pt>
                <c:pt idx="148">
                  <c:v>5.1875540840000003</c:v>
                </c:pt>
                <c:pt idx="149">
                  <c:v>4.9126192399999997</c:v>
                </c:pt>
                <c:pt idx="150">
                  <c:v>4.6327748460000002</c:v>
                </c:pt>
                <c:pt idx="151">
                  <c:v>4.3351333309999998</c:v>
                </c:pt>
                <c:pt idx="152">
                  <c:v>4.0374918150000001</c:v>
                </c:pt>
                <c:pt idx="153">
                  <c:v>3.731258586</c:v>
                </c:pt>
                <c:pt idx="154">
                  <c:v>3.4090693170000002</c:v>
                </c:pt>
                <c:pt idx="155">
                  <c:v>3.080129415</c:v>
                </c:pt>
                <c:pt idx="156">
                  <c:v>2.743211493</c:v>
                </c:pt>
                <c:pt idx="157">
                  <c:v>2.3995429389999998</c:v>
                </c:pt>
                <c:pt idx="158">
                  <c:v>2.0417594270000001</c:v>
                </c:pt>
                <c:pt idx="159">
                  <c:v>1.681521139</c:v>
                </c:pt>
                <c:pt idx="160">
                  <c:v>1.3225102390000001</c:v>
                </c:pt>
                <c:pt idx="161">
                  <c:v>0.96043087000000005</c:v>
                </c:pt>
                <c:pt idx="162">
                  <c:v>0.61369384599999999</c:v>
                </c:pt>
                <c:pt idx="163">
                  <c:v>0.338759003</c:v>
                </c:pt>
                <c:pt idx="164">
                  <c:v>0.25529664000000002</c:v>
                </c:pt>
                <c:pt idx="165">
                  <c:v>0.252228171</c:v>
                </c:pt>
                <c:pt idx="166">
                  <c:v>0.25100078300000001</c:v>
                </c:pt>
                <c:pt idx="167">
                  <c:v>0.24915970200000001</c:v>
                </c:pt>
                <c:pt idx="168">
                  <c:v>0.24854600800000001</c:v>
                </c:pt>
                <c:pt idx="169">
                  <c:v>0.24731861999999999</c:v>
                </c:pt>
                <c:pt idx="170">
                  <c:v>0.24609123199999999</c:v>
                </c:pt>
                <c:pt idx="171">
                  <c:v>0.24547753899999999</c:v>
                </c:pt>
                <c:pt idx="172">
                  <c:v>0.244863845</c:v>
                </c:pt>
                <c:pt idx="173">
                  <c:v>0.243022763</c:v>
                </c:pt>
                <c:pt idx="174">
                  <c:v>0.243022763</c:v>
                </c:pt>
                <c:pt idx="175">
                  <c:v>0.24179537500000001</c:v>
                </c:pt>
                <c:pt idx="176">
                  <c:v>0.24118168200000001</c:v>
                </c:pt>
                <c:pt idx="177">
                  <c:v>0.24056798800000001</c:v>
                </c:pt>
                <c:pt idx="178">
                  <c:v>0.23995429400000001</c:v>
                </c:pt>
                <c:pt idx="179">
                  <c:v>0.23811321199999999</c:v>
                </c:pt>
                <c:pt idx="180">
                  <c:v>0.23872690599999999</c:v>
                </c:pt>
                <c:pt idx="181">
                  <c:v>0.23749951899999999</c:v>
                </c:pt>
                <c:pt idx="182">
                  <c:v>0.23688582499999999</c:v>
                </c:pt>
                <c:pt idx="183">
                  <c:v>0.236272131</c:v>
                </c:pt>
                <c:pt idx="184">
                  <c:v>0.235658437</c:v>
                </c:pt>
                <c:pt idx="185">
                  <c:v>0.235044743</c:v>
                </c:pt>
                <c:pt idx="186">
                  <c:v>0.234431049</c:v>
                </c:pt>
                <c:pt idx="187">
                  <c:v>0.233817355</c:v>
                </c:pt>
                <c:pt idx="188">
                  <c:v>0.23320366200000001</c:v>
                </c:pt>
                <c:pt idx="189">
                  <c:v>0.233817355</c:v>
                </c:pt>
                <c:pt idx="190">
                  <c:v>0.23258996800000001</c:v>
                </c:pt>
                <c:pt idx="191">
                  <c:v>0.23197627400000001</c:v>
                </c:pt>
                <c:pt idx="192">
                  <c:v>0.23197627400000001</c:v>
                </c:pt>
                <c:pt idx="193">
                  <c:v>0.23136258000000001</c:v>
                </c:pt>
                <c:pt idx="194">
                  <c:v>0.23136258000000001</c:v>
                </c:pt>
                <c:pt idx="195">
                  <c:v>0.23074888599999999</c:v>
                </c:pt>
                <c:pt idx="196">
                  <c:v>0.23013519199999999</c:v>
                </c:pt>
                <c:pt idx="197">
                  <c:v>0.22952149899999999</c:v>
                </c:pt>
                <c:pt idx="198">
                  <c:v>0.23013519199999999</c:v>
                </c:pt>
                <c:pt idx="199">
                  <c:v>0.22890780499999999</c:v>
                </c:pt>
                <c:pt idx="200">
                  <c:v>0.22890780499999999</c:v>
                </c:pt>
                <c:pt idx="201">
                  <c:v>0.22890780499999999</c:v>
                </c:pt>
                <c:pt idx="202">
                  <c:v>0.22829411099999999</c:v>
                </c:pt>
                <c:pt idx="203">
                  <c:v>0.227680417</c:v>
                </c:pt>
                <c:pt idx="204">
                  <c:v>0.22829411099999999</c:v>
                </c:pt>
                <c:pt idx="205">
                  <c:v>0.227680417</c:v>
                </c:pt>
                <c:pt idx="206">
                  <c:v>0.22829411099999999</c:v>
                </c:pt>
                <c:pt idx="207">
                  <c:v>0.227066723</c:v>
                </c:pt>
                <c:pt idx="208">
                  <c:v>0.227066723</c:v>
                </c:pt>
                <c:pt idx="209">
                  <c:v>0.226453029</c:v>
                </c:pt>
                <c:pt idx="210">
                  <c:v>0.227066723</c:v>
                </c:pt>
                <c:pt idx="211">
                  <c:v>0.226453029</c:v>
                </c:pt>
                <c:pt idx="212">
                  <c:v>0.225839335</c:v>
                </c:pt>
                <c:pt idx="213">
                  <c:v>0.226453029</c:v>
                </c:pt>
                <c:pt idx="214">
                  <c:v>0.225839335</c:v>
                </c:pt>
                <c:pt idx="215">
                  <c:v>0.225225642</c:v>
                </c:pt>
                <c:pt idx="216">
                  <c:v>0.225225642</c:v>
                </c:pt>
                <c:pt idx="217">
                  <c:v>0.225225642</c:v>
                </c:pt>
                <c:pt idx="218">
                  <c:v>0.22461194800000001</c:v>
                </c:pt>
                <c:pt idx="219">
                  <c:v>0.22461194800000001</c:v>
                </c:pt>
                <c:pt idx="220">
                  <c:v>0.22399825400000001</c:v>
                </c:pt>
                <c:pt idx="221">
                  <c:v>0.22399825400000001</c:v>
                </c:pt>
                <c:pt idx="222">
                  <c:v>0.22399825400000001</c:v>
                </c:pt>
                <c:pt idx="223">
                  <c:v>0.22399825400000001</c:v>
                </c:pt>
                <c:pt idx="224">
                  <c:v>0.22338456000000001</c:v>
                </c:pt>
                <c:pt idx="225">
                  <c:v>0.22338456000000001</c:v>
                </c:pt>
                <c:pt idx="226">
                  <c:v>0.22277086600000001</c:v>
                </c:pt>
                <c:pt idx="227">
                  <c:v>0.22338456000000001</c:v>
                </c:pt>
                <c:pt idx="228">
                  <c:v>0.22277086600000001</c:v>
                </c:pt>
                <c:pt idx="229">
                  <c:v>0.22277086600000001</c:v>
                </c:pt>
                <c:pt idx="230">
                  <c:v>0.22277086600000001</c:v>
                </c:pt>
              </c:numCache>
            </c:numRef>
          </c:yVal>
          <c:smooth val="1"/>
          <c:extLst>
            <c:ext xmlns:c16="http://schemas.microsoft.com/office/drawing/2014/chart" uri="{C3380CC4-5D6E-409C-BE32-E72D297353CC}">
              <c16:uniqueId val="{00000038-9CBD-4194-A592-D60D92C5EA66}"/>
            </c:ext>
          </c:extLst>
        </c:ser>
        <c:ser>
          <c:idx val="57"/>
          <c:order val="57"/>
          <c:tx>
            <c:strRef>
              <c:f>'Curves (Outdoor)'!$DK$4:$DL$4</c:f>
              <c:strCache>
                <c:ptCount val="1"/>
                <c:pt idx="0">
                  <c:v>5,10</c:v>
                </c:pt>
              </c:strCache>
            </c:strRef>
          </c:tx>
          <c:marker>
            <c:symbol val="none"/>
          </c:marker>
          <c:xVal>
            <c:numRef>
              <c:f>'Curves (Outdoor)'!$DL$24:$DL$260</c:f>
              <c:numCache>
                <c:formatCode>General</c:formatCode>
                <c:ptCount val="237"/>
                <c:pt idx="1">
                  <c:v>0</c:v>
                </c:pt>
                <c:pt idx="2">
                  <c:v>0.13140532699999999</c:v>
                </c:pt>
                <c:pt idx="3">
                  <c:v>0.277828405</c:v>
                </c:pt>
                <c:pt idx="4">
                  <c:v>0.40923373099999999</c:v>
                </c:pt>
                <c:pt idx="5">
                  <c:v>0.54063905800000001</c:v>
                </c:pt>
                <c:pt idx="6">
                  <c:v>0.67204438399999999</c:v>
                </c:pt>
                <c:pt idx="7">
                  <c:v>0.81846746199999998</c:v>
                </c:pt>
                <c:pt idx="8">
                  <c:v>0.94987278900000005</c:v>
                </c:pt>
                <c:pt idx="9">
                  <c:v>1.096295867</c:v>
                </c:pt>
                <c:pt idx="10">
                  <c:v>1.227701194</c:v>
                </c:pt>
                <c:pt idx="11">
                  <c:v>1.3591065200000001</c:v>
                </c:pt>
                <c:pt idx="12">
                  <c:v>1.4905118470000001</c:v>
                </c:pt>
                <c:pt idx="13">
                  <c:v>1.6219171729999999</c:v>
                </c:pt>
                <c:pt idx="14">
                  <c:v>1.7533224999999999</c:v>
                </c:pt>
                <c:pt idx="15">
                  <c:v>1.884727826</c:v>
                </c:pt>
                <c:pt idx="16">
                  <c:v>2.0161331530000002</c:v>
                </c:pt>
                <c:pt idx="17">
                  <c:v>2.1494156979999999</c:v>
                </c:pt>
                <c:pt idx="18">
                  <c:v>2.2808210249999998</c:v>
                </c:pt>
                <c:pt idx="19">
                  <c:v>2.4122263510000002</c:v>
                </c:pt>
                <c:pt idx="20">
                  <c:v>2.5436316780000001</c:v>
                </c:pt>
                <c:pt idx="21">
                  <c:v>2.6750370050000001</c:v>
                </c:pt>
                <c:pt idx="22">
                  <c:v>2.806442331</c:v>
                </c:pt>
                <c:pt idx="23">
                  <c:v>2.9378476579999999</c:v>
                </c:pt>
                <c:pt idx="24">
                  <c:v>3.0692529839999998</c:v>
                </c:pt>
                <c:pt idx="25">
                  <c:v>3.20253553</c:v>
                </c:pt>
                <c:pt idx="26">
                  <c:v>3.3339408559999999</c:v>
                </c:pt>
                <c:pt idx="27">
                  <c:v>3.4653461829999999</c:v>
                </c:pt>
                <c:pt idx="28">
                  <c:v>3.5967515090000002</c:v>
                </c:pt>
                <c:pt idx="29">
                  <c:v>3.7281568360000001</c:v>
                </c:pt>
                <c:pt idx="30">
                  <c:v>3.859562162</c:v>
                </c:pt>
                <c:pt idx="31">
                  <c:v>3.990967489</c:v>
                </c:pt>
                <c:pt idx="32">
                  <c:v>4.1223728150000003</c:v>
                </c:pt>
                <c:pt idx="33">
                  <c:v>4.2537781419999998</c:v>
                </c:pt>
                <c:pt idx="34">
                  <c:v>4.3851834680000001</c:v>
                </c:pt>
                <c:pt idx="35">
                  <c:v>4.5165887949999997</c:v>
                </c:pt>
                <c:pt idx="36">
                  <c:v>4.6479941220000001</c:v>
                </c:pt>
                <c:pt idx="37">
                  <c:v>4.7793994480000004</c:v>
                </c:pt>
                <c:pt idx="38">
                  <c:v>4.9108047749999999</c:v>
                </c:pt>
                <c:pt idx="39">
                  <c:v>5.04408732</c:v>
                </c:pt>
                <c:pt idx="40">
                  <c:v>5.1754926469999996</c:v>
                </c:pt>
                <c:pt idx="41">
                  <c:v>5.3068979729999999</c:v>
                </c:pt>
                <c:pt idx="42">
                  <c:v>5.4533210509999996</c:v>
                </c:pt>
                <c:pt idx="43">
                  <c:v>5.584726378</c:v>
                </c:pt>
                <c:pt idx="44">
                  <c:v>5.7161317040000004</c:v>
                </c:pt>
                <c:pt idx="45">
                  <c:v>5.8475370309999999</c:v>
                </c:pt>
                <c:pt idx="46">
                  <c:v>5.9939601089999996</c:v>
                </c:pt>
                <c:pt idx="47">
                  <c:v>6.1253654360000001</c:v>
                </c:pt>
                <c:pt idx="48">
                  <c:v>6.2567707620000004</c:v>
                </c:pt>
                <c:pt idx="49">
                  <c:v>6.3881760889999999</c:v>
                </c:pt>
                <c:pt idx="50">
                  <c:v>6.5195814150000002</c:v>
                </c:pt>
                <c:pt idx="51">
                  <c:v>6.6509867419999997</c:v>
                </c:pt>
                <c:pt idx="52">
                  <c:v>6.7823920680000001</c:v>
                </c:pt>
                <c:pt idx="53">
                  <c:v>6.9156746140000003</c:v>
                </c:pt>
                <c:pt idx="54">
                  <c:v>7.0470799399999997</c:v>
                </c:pt>
                <c:pt idx="55">
                  <c:v>7.1784852670000001</c:v>
                </c:pt>
                <c:pt idx="56">
                  <c:v>7.3098905930000004</c:v>
                </c:pt>
                <c:pt idx="57">
                  <c:v>7.44129592</c:v>
                </c:pt>
                <c:pt idx="58">
                  <c:v>7.5727012460000003</c:v>
                </c:pt>
                <c:pt idx="59">
                  <c:v>7.7041065729999998</c:v>
                </c:pt>
                <c:pt idx="60">
                  <c:v>7.8355119000000002</c:v>
                </c:pt>
                <c:pt idx="61">
                  <c:v>7.9669172259999996</c:v>
                </c:pt>
                <c:pt idx="62">
                  <c:v>8.0983225529999991</c:v>
                </c:pt>
                <c:pt idx="63">
                  <c:v>8.2297278790000004</c:v>
                </c:pt>
                <c:pt idx="64">
                  <c:v>8.3761509570000001</c:v>
                </c:pt>
                <c:pt idx="65">
                  <c:v>8.5075562839999996</c:v>
                </c:pt>
                <c:pt idx="66">
                  <c:v>8.6389616100000008</c:v>
                </c:pt>
                <c:pt idx="67">
                  <c:v>8.7703669370000004</c:v>
                </c:pt>
                <c:pt idx="68">
                  <c:v>8.9017722629999998</c:v>
                </c:pt>
                <c:pt idx="69">
                  <c:v>9.0331775899999993</c:v>
                </c:pt>
                <c:pt idx="70">
                  <c:v>9.1645829170000006</c:v>
                </c:pt>
                <c:pt idx="71">
                  <c:v>9.295988243</c:v>
                </c:pt>
                <c:pt idx="72">
                  <c:v>9.4273935699999996</c:v>
                </c:pt>
                <c:pt idx="73">
                  <c:v>9.5587988960000008</c:v>
                </c:pt>
                <c:pt idx="74">
                  <c:v>9.6902042230000003</c:v>
                </c:pt>
                <c:pt idx="75">
                  <c:v>9.836627301</c:v>
                </c:pt>
                <c:pt idx="76">
                  <c:v>9.9830503789999998</c:v>
                </c:pt>
                <c:pt idx="77">
                  <c:v>10.11445571</c:v>
                </c:pt>
                <c:pt idx="78">
                  <c:v>10.24586103</c:v>
                </c:pt>
                <c:pt idx="79">
                  <c:v>10.37726636</c:v>
                </c:pt>
                <c:pt idx="80">
                  <c:v>10.52368944</c:v>
                </c:pt>
                <c:pt idx="81">
                  <c:v>10.655094760000001</c:v>
                </c:pt>
                <c:pt idx="82">
                  <c:v>10.786500090000001</c:v>
                </c:pt>
                <c:pt idx="83">
                  <c:v>10.91790542</c:v>
                </c:pt>
                <c:pt idx="84">
                  <c:v>11.049310739999999</c:v>
                </c:pt>
                <c:pt idx="85">
                  <c:v>11.180716070000001</c:v>
                </c:pt>
                <c:pt idx="86">
                  <c:v>11.312121400000001</c:v>
                </c:pt>
                <c:pt idx="87">
                  <c:v>11.45854447</c:v>
                </c:pt>
                <c:pt idx="88">
                  <c:v>11.589949799999999</c:v>
                </c:pt>
                <c:pt idx="89">
                  <c:v>11.73449566</c:v>
                </c:pt>
                <c:pt idx="90">
                  <c:v>11.86590099</c:v>
                </c:pt>
                <c:pt idx="91">
                  <c:v>11.997306310000001</c:v>
                </c:pt>
                <c:pt idx="92">
                  <c:v>12.128711640000001</c:v>
                </c:pt>
                <c:pt idx="93">
                  <c:v>12.27513472</c:v>
                </c:pt>
                <c:pt idx="94">
                  <c:v>12.4215578</c:v>
                </c:pt>
                <c:pt idx="95">
                  <c:v>12.552963119999999</c:v>
                </c:pt>
                <c:pt idx="96">
                  <c:v>12.684368449999999</c:v>
                </c:pt>
                <c:pt idx="97">
                  <c:v>12.830791530000001</c:v>
                </c:pt>
                <c:pt idx="98">
                  <c:v>12.96219685</c:v>
                </c:pt>
                <c:pt idx="99">
                  <c:v>13.09360218</c:v>
                </c:pt>
                <c:pt idx="100">
                  <c:v>13.23814804</c:v>
                </c:pt>
                <c:pt idx="101">
                  <c:v>13.36955337</c:v>
                </c:pt>
                <c:pt idx="102">
                  <c:v>13.515976439999999</c:v>
                </c:pt>
                <c:pt idx="103">
                  <c:v>13.647381770000001</c:v>
                </c:pt>
                <c:pt idx="104">
                  <c:v>13.79192763</c:v>
                </c:pt>
                <c:pt idx="105">
                  <c:v>13.92333296</c:v>
                </c:pt>
                <c:pt idx="106">
                  <c:v>14.067878820000001</c:v>
                </c:pt>
                <c:pt idx="107">
                  <c:v>14.21430189</c:v>
                </c:pt>
                <c:pt idx="108">
                  <c:v>14.36072497</c:v>
                </c:pt>
                <c:pt idx="109">
                  <c:v>14.505270830000001</c:v>
                </c:pt>
                <c:pt idx="110">
                  <c:v>14.64981669</c:v>
                </c:pt>
                <c:pt idx="111">
                  <c:v>14.794362550000001</c:v>
                </c:pt>
                <c:pt idx="112">
                  <c:v>14.93890841</c:v>
                </c:pt>
                <c:pt idx="113">
                  <c:v>15.083454270000001</c:v>
                </c:pt>
                <c:pt idx="114">
                  <c:v>15.226122910000001</c:v>
                </c:pt>
                <c:pt idx="115">
                  <c:v>15.368791549999999</c:v>
                </c:pt>
                <c:pt idx="116">
                  <c:v>15.50958297</c:v>
                </c:pt>
                <c:pt idx="117">
                  <c:v>15.65037439</c:v>
                </c:pt>
                <c:pt idx="118">
                  <c:v>15.791165810000001</c:v>
                </c:pt>
                <c:pt idx="119">
                  <c:v>15.93195723</c:v>
                </c:pt>
                <c:pt idx="120">
                  <c:v>16.070871440000001</c:v>
                </c:pt>
                <c:pt idx="121">
                  <c:v>16.207908419999999</c:v>
                </c:pt>
                <c:pt idx="122">
                  <c:v>16.34306818</c:v>
                </c:pt>
                <c:pt idx="123">
                  <c:v>16.478227950000001</c:v>
                </c:pt>
                <c:pt idx="124">
                  <c:v>16.613387710000001</c:v>
                </c:pt>
                <c:pt idx="125">
                  <c:v>16.744793040000001</c:v>
                </c:pt>
                <c:pt idx="126">
                  <c:v>16.876198370000001</c:v>
                </c:pt>
                <c:pt idx="127">
                  <c:v>17.020744220000001</c:v>
                </c:pt>
                <c:pt idx="128">
                  <c:v>17.161535650000001</c:v>
                </c:pt>
                <c:pt idx="129">
                  <c:v>17.30044985</c:v>
                </c:pt>
                <c:pt idx="130">
                  <c:v>17.439364049999998</c:v>
                </c:pt>
                <c:pt idx="131">
                  <c:v>17.572646599999999</c:v>
                </c:pt>
                <c:pt idx="132">
                  <c:v>17.707806359999999</c:v>
                </c:pt>
                <c:pt idx="133">
                  <c:v>17.850474999999999</c:v>
                </c:pt>
                <c:pt idx="134">
                  <c:v>17.991266419999999</c:v>
                </c:pt>
                <c:pt idx="135">
                  <c:v>18.130180620000001</c:v>
                </c:pt>
                <c:pt idx="136">
                  <c:v>18.263463170000001</c:v>
                </c:pt>
                <c:pt idx="137">
                  <c:v>18.394868500000001</c:v>
                </c:pt>
                <c:pt idx="138">
                  <c:v>18.5337827</c:v>
                </c:pt>
                <c:pt idx="139">
                  <c:v>18.667065239999999</c:v>
                </c:pt>
                <c:pt idx="140">
                  <c:v>18.798470569999999</c:v>
                </c:pt>
                <c:pt idx="141">
                  <c:v>18.935507550000001</c:v>
                </c:pt>
                <c:pt idx="142">
                  <c:v>19.06691288</c:v>
                </c:pt>
                <c:pt idx="143">
                  <c:v>19.203949860000002</c:v>
                </c:pt>
                <c:pt idx="144">
                  <c:v>19.337232409999999</c:v>
                </c:pt>
                <c:pt idx="145">
                  <c:v>19.472392169999999</c:v>
                </c:pt>
                <c:pt idx="146">
                  <c:v>19.609429160000001</c:v>
                </c:pt>
                <c:pt idx="147">
                  <c:v>19.74834336</c:v>
                </c:pt>
                <c:pt idx="148">
                  <c:v>19.885380340000001</c:v>
                </c:pt>
                <c:pt idx="149">
                  <c:v>20.016785670000001</c:v>
                </c:pt>
                <c:pt idx="150">
                  <c:v>20.151945430000001</c:v>
                </c:pt>
                <c:pt idx="151">
                  <c:v>20.287105199999999</c:v>
                </c:pt>
                <c:pt idx="152">
                  <c:v>20.42226496</c:v>
                </c:pt>
                <c:pt idx="153">
                  <c:v>20.553670289999999</c:v>
                </c:pt>
                <c:pt idx="154">
                  <c:v>20.686952829999999</c:v>
                </c:pt>
                <c:pt idx="155">
                  <c:v>20.818358159999999</c:v>
                </c:pt>
                <c:pt idx="156">
                  <c:v>20.949763489999999</c:v>
                </c:pt>
                <c:pt idx="157">
                  <c:v>21.083046029999998</c:v>
                </c:pt>
                <c:pt idx="158">
                  <c:v>21.216328579999999</c:v>
                </c:pt>
                <c:pt idx="159">
                  <c:v>21.347733909999999</c:v>
                </c:pt>
                <c:pt idx="160">
                  <c:v>21.479139230000001</c:v>
                </c:pt>
                <c:pt idx="161">
                  <c:v>21.610544560000001</c:v>
                </c:pt>
                <c:pt idx="162">
                  <c:v>21.741949890000001</c:v>
                </c:pt>
                <c:pt idx="163">
                  <c:v>21.87335521</c:v>
                </c:pt>
                <c:pt idx="164">
                  <c:v>22.004760539999999</c:v>
                </c:pt>
                <c:pt idx="165">
                  <c:v>22.136165859999998</c:v>
                </c:pt>
                <c:pt idx="166">
                  <c:v>22.267571190000002</c:v>
                </c:pt>
                <c:pt idx="167">
                  <c:v>22.398976520000001</c:v>
                </c:pt>
                <c:pt idx="168">
                  <c:v>22.53038184</c:v>
                </c:pt>
                <c:pt idx="169">
                  <c:v>22.66178717</c:v>
                </c:pt>
                <c:pt idx="170">
                  <c:v>22.7931925</c:v>
                </c:pt>
                <c:pt idx="171">
                  <c:v>22.924597819999999</c:v>
                </c:pt>
                <c:pt idx="172">
                  <c:v>23.056003149999999</c:v>
                </c:pt>
                <c:pt idx="173">
                  <c:v>23.187408479999998</c:v>
                </c:pt>
                <c:pt idx="174">
                  <c:v>23.318813800000001</c:v>
                </c:pt>
                <c:pt idx="175">
                  <c:v>23.450219130000001</c:v>
                </c:pt>
                <c:pt idx="176">
                  <c:v>23.58162446</c:v>
                </c:pt>
                <c:pt idx="177">
                  <c:v>23.713029779999999</c:v>
                </c:pt>
                <c:pt idx="178">
                  <c:v>23.844435109999999</c:v>
                </c:pt>
                <c:pt idx="179">
                  <c:v>23.975840439999999</c:v>
                </c:pt>
                <c:pt idx="180">
                  <c:v>24.107245760000001</c:v>
                </c:pt>
                <c:pt idx="181">
                  <c:v>24.238651090000001</c:v>
                </c:pt>
                <c:pt idx="182">
                  <c:v>24.370056420000001</c:v>
                </c:pt>
                <c:pt idx="183">
                  <c:v>24.50146174</c:v>
                </c:pt>
                <c:pt idx="184">
                  <c:v>24.63286707</c:v>
                </c:pt>
                <c:pt idx="185">
                  <c:v>24.764272399999999</c:v>
                </c:pt>
                <c:pt idx="186">
                  <c:v>24.895677719999998</c:v>
                </c:pt>
                <c:pt idx="187">
                  <c:v>25.027083050000002</c:v>
                </c:pt>
                <c:pt idx="188">
                  <c:v>25.158488380000001</c:v>
                </c:pt>
                <c:pt idx="189">
                  <c:v>25.2898937</c:v>
                </c:pt>
                <c:pt idx="190">
                  <c:v>25.42129903</c:v>
                </c:pt>
                <c:pt idx="191">
                  <c:v>25.552704349999999</c:v>
                </c:pt>
                <c:pt idx="192">
                  <c:v>25.684109679999999</c:v>
                </c:pt>
                <c:pt idx="193">
                  <c:v>25.815515009999999</c:v>
                </c:pt>
                <c:pt idx="194">
                  <c:v>25.946920330000001</c:v>
                </c:pt>
                <c:pt idx="195">
                  <c:v>26.078325660000001</c:v>
                </c:pt>
                <c:pt idx="196">
                  <c:v>26.209730990000001</c:v>
                </c:pt>
                <c:pt idx="197">
                  <c:v>26.34113631</c:v>
                </c:pt>
                <c:pt idx="198">
                  <c:v>26.472541639999999</c:v>
                </c:pt>
                <c:pt idx="199">
                  <c:v>26.603946969999999</c:v>
                </c:pt>
                <c:pt idx="200">
                  <c:v>26.735352290000002</c:v>
                </c:pt>
                <c:pt idx="201">
                  <c:v>26.866757620000001</c:v>
                </c:pt>
                <c:pt idx="202">
                  <c:v>26.998162950000001</c:v>
                </c:pt>
                <c:pt idx="203">
                  <c:v>27.12956827</c:v>
                </c:pt>
                <c:pt idx="204">
                  <c:v>27.2609736</c:v>
                </c:pt>
                <c:pt idx="205">
                  <c:v>27.39237893</c:v>
                </c:pt>
                <c:pt idx="206">
                  <c:v>27.523784249999999</c:v>
                </c:pt>
                <c:pt idx="207">
                  <c:v>27.655189579999998</c:v>
                </c:pt>
                <c:pt idx="208">
                  <c:v>27.786594910000002</c:v>
                </c:pt>
                <c:pt idx="209">
                  <c:v>27.918000230000001</c:v>
                </c:pt>
                <c:pt idx="210">
                  <c:v>28.04940556</c:v>
                </c:pt>
                <c:pt idx="211">
                  <c:v>28.18081089</c:v>
                </c:pt>
                <c:pt idx="212">
                  <c:v>28.312216209999999</c:v>
                </c:pt>
                <c:pt idx="213">
                  <c:v>28.443621539999999</c:v>
                </c:pt>
                <c:pt idx="214">
                  <c:v>28.575026869999999</c:v>
                </c:pt>
                <c:pt idx="215">
                  <c:v>28.706432190000001</c:v>
                </c:pt>
                <c:pt idx="216">
                  <c:v>28.837837520000001</c:v>
                </c:pt>
                <c:pt idx="217">
                  <c:v>28.96924284</c:v>
                </c:pt>
                <c:pt idx="218">
                  <c:v>29.100648169999999</c:v>
                </c:pt>
                <c:pt idx="219">
                  <c:v>29.232053499999999</c:v>
                </c:pt>
                <c:pt idx="220">
                  <c:v>29.363458820000002</c:v>
                </c:pt>
                <c:pt idx="221">
                  <c:v>29.494864150000002</c:v>
                </c:pt>
                <c:pt idx="222">
                  <c:v>29.626269480000001</c:v>
                </c:pt>
                <c:pt idx="223">
                  <c:v>29.7576748</c:v>
                </c:pt>
                <c:pt idx="224">
                  <c:v>29.88908013</c:v>
                </c:pt>
                <c:pt idx="225">
                  <c:v>30.02048546</c:v>
                </c:pt>
                <c:pt idx="226">
                  <c:v>30.151890779999999</c:v>
                </c:pt>
                <c:pt idx="227">
                  <c:v>30.283296109999998</c:v>
                </c:pt>
                <c:pt idx="228">
                  <c:v>30.414701440000002</c:v>
                </c:pt>
                <c:pt idx="229">
                  <c:v>30.546106760000001</c:v>
                </c:pt>
                <c:pt idx="230">
                  <c:v>30.67751209</c:v>
                </c:pt>
              </c:numCache>
            </c:numRef>
          </c:xVal>
          <c:yVal>
            <c:numRef>
              <c:f>'Curves (Outdoor)'!$DK$24:$DK$260</c:f>
              <c:numCache>
                <c:formatCode>General</c:formatCode>
                <c:ptCount val="237"/>
                <c:pt idx="1">
                  <c:v>9.4281785619999994</c:v>
                </c:pt>
                <c:pt idx="2">
                  <c:v>9.4281785619999994</c:v>
                </c:pt>
                <c:pt idx="3">
                  <c:v>9.4275648679999993</c:v>
                </c:pt>
                <c:pt idx="4">
                  <c:v>9.4269511739999992</c:v>
                </c:pt>
                <c:pt idx="5">
                  <c:v>9.4269511739999992</c:v>
                </c:pt>
                <c:pt idx="6">
                  <c:v>9.4263374809999991</c:v>
                </c:pt>
                <c:pt idx="7">
                  <c:v>9.4257237870000008</c:v>
                </c:pt>
                <c:pt idx="8">
                  <c:v>9.4257237870000008</c:v>
                </c:pt>
                <c:pt idx="9">
                  <c:v>9.4251100930000007</c:v>
                </c:pt>
                <c:pt idx="10">
                  <c:v>9.4238827050000005</c:v>
                </c:pt>
                <c:pt idx="11">
                  <c:v>9.4232690110000004</c:v>
                </c:pt>
                <c:pt idx="12">
                  <c:v>9.4232690110000004</c:v>
                </c:pt>
                <c:pt idx="13">
                  <c:v>9.4226553170000003</c:v>
                </c:pt>
                <c:pt idx="14">
                  <c:v>9.4220416240000002</c:v>
                </c:pt>
                <c:pt idx="15">
                  <c:v>9.4214279300000001</c:v>
                </c:pt>
                <c:pt idx="16">
                  <c:v>9.420814236</c:v>
                </c:pt>
                <c:pt idx="17">
                  <c:v>9.4202005419999999</c:v>
                </c:pt>
                <c:pt idx="18">
                  <c:v>9.4195868479999998</c:v>
                </c:pt>
                <c:pt idx="19">
                  <c:v>9.4189731539999997</c:v>
                </c:pt>
                <c:pt idx="20">
                  <c:v>9.4177457669999995</c:v>
                </c:pt>
                <c:pt idx="21">
                  <c:v>9.4171320729999994</c:v>
                </c:pt>
                <c:pt idx="22">
                  <c:v>9.4171320729999994</c:v>
                </c:pt>
                <c:pt idx="23">
                  <c:v>9.4165183789999993</c:v>
                </c:pt>
                <c:pt idx="24">
                  <c:v>9.4152909910000009</c:v>
                </c:pt>
                <c:pt idx="25">
                  <c:v>9.4152909910000009</c:v>
                </c:pt>
                <c:pt idx="26">
                  <c:v>9.4140636040000008</c:v>
                </c:pt>
                <c:pt idx="27">
                  <c:v>9.4134499100000006</c:v>
                </c:pt>
                <c:pt idx="28">
                  <c:v>9.4128362160000005</c:v>
                </c:pt>
                <c:pt idx="29">
                  <c:v>9.4122225220000004</c:v>
                </c:pt>
                <c:pt idx="30">
                  <c:v>9.4109951340000002</c:v>
                </c:pt>
                <c:pt idx="31">
                  <c:v>9.4097677470000001</c:v>
                </c:pt>
                <c:pt idx="32">
                  <c:v>9.409154053</c:v>
                </c:pt>
                <c:pt idx="33">
                  <c:v>9.4079266649999997</c:v>
                </c:pt>
                <c:pt idx="34">
                  <c:v>9.4066992769999995</c:v>
                </c:pt>
                <c:pt idx="35">
                  <c:v>9.4060855839999995</c:v>
                </c:pt>
                <c:pt idx="36">
                  <c:v>9.4048581959999993</c:v>
                </c:pt>
                <c:pt idx="37">
                  <c:v>9.4036308080000008</c:v>
                </c:pt>
                <c:pt idx="38">
                  <c:v>9.4017897270000006</c:v>
                </c:pt>
                <c:pt idx="39">
                  <c:v>9.4005623390000004</c:v>
                </c:pt>
                <c:pt idx="40">
                  <c:v>9.3987212570000001</c:v>
                </c:pt>
                <c:pt idx="41">
                  <c:v>9.3968801759999998</c:v>
                </c:pt>
                <c:pt idx="42">
                  <c:v>9.3950390939999995</c:v>
                </c:pt>
                <c:pt idx="43">
                  <c:v>9.3931980129999992</c:v>
                </c:pt>
                <c:pt idx="44">
                  <c:v>9.3913569310000007</c:v>
                </c:pt>
                <c:pt idx="45">
                  <c:v>9.3895158500000004</c:v>
                </c:pt>
                <c:pt idx="46">
                  <c:v>9.3882884620000002</c:v>
                </c:pt>
                <c:pt idx="47">
                  <c:v>9.386447381</c:v>
                </c:pt>
                <c:pt idx="48">
                  <c:v>9.3852199929999998</c:v>
                </c:pt>
                <c:pt idx="49">
                  <c:v>9.3846062989999997</c:v>
                </c:pt>
                <c:pt idx="50">
                  <c:v>9.3839926049999995</c:v>
                </c:pt>
                <c:pt idx="51">
                  <c:v>9.3827652169999993</c:v>
                </c:pt>
                <c:pt idx="52">
                  <c:v>9.3821515239999993</c:v>
                </c:pt>
                <c:pt idx="53">
                  <c:v>9.3815378299999992</c:v>
                </c:pt>
                <c:pt idx="54">
                  <c:v>9.3809241360000009</c:v>
                </c:pt>
                <c:pt idx="55">
                  <c:v>9.3803104420000007</c:v>
                </c:pt>
                <c:pt idx="56">
                  <c:v>9.3796967480000006</c:v>
                </c:pt>
                <c:pt idx="57">
                  <c:v>9.3790830540000005</c:v>
                </c:pt>
                <c:pt idx="58">
                  <c:v>9.3784693610000005</c:v>
                </c:pt>
                <c:pt idx="59">
                  <c:v>9.3778556670000004</c:v>
                </c:pt>
                <c:pt idx="60">
                  <c:v>9.3772419730000003</c:v>
                </c:pt>
                <c:pt idx="61">
                  <c:v>9.3766282790000002</c:v>
                </c:pt>
                <c:pt idx="62">
                  <c:v>9.3766282790000002</c:v>
                </c:pt>
                <c:pt idx="63">
                  <c:v>9.3760145850000001</c:v>
                </c:pt>
                <c:pt idx="64">
                  <c:v>9.375400891</c:v>
                </c:pt>
                <c:pt idx="65">
                  <c:v>9.3747871969999998</c:v>
                </c:pt>
                <c:pt idx="66">
                  <c:v>9.3747871969999998</c:v>
                </c:pt>
                <c:pt idx="67">
                  <c:v>9.3747871969999998</c:v>
                </c:pt>
                <c:pt idx="68">
                  <c:v>9.3735598099999997</c:v>
                </c:pt>
                <c:pt idx="69">
                  <c:v>9.3735598099999997</c:v>
                </c:pt>
                <c:pt idx="70">
                  <c:v>9.3729461159999996</c:v>
                </c:pt>
                <c:pt idx="71">
                  <c:v>9.3723324219999995</c:v>
                </c:pt>
                <c:pt idx="72">
                  <c:v>9.3717187279999994</c:v>
                </c:pt>
                <c:pt idx="73">
                  <c:v>9.3711050339999993</c:v>
                </c:pt>
                <c:pt idx="74">
                  <c:v>9.3704913409999993</c:v>
                </c:pt>
                <c:pt idx="75">
                  <c:v>9.3692639530000008</c:v>
                </c:pt>
                <c:pt idx="76">
                  <c:v>9.3686502590000007</c:v>
                </c:pt>
                <c:pt idx="77">
                  <c:v>9.3674228710000005</c:v>
                </c:pt>
                <c:pt idx="78">
                  <c:v>9.3661954840000003</c:v>
                </c:pt>
                <c:pt idx="79">
                  <c:v>9.3655817900000002</c:v>
                </c:pt>
                <c:pt idx="80">
                  <c:v>9.364354402</c:v>
                </c:pt>
                <c:pt idx="81">
                  <c:v>9.3625133209999998</c:v>
                </c:pt>
                <c:pt idx="82">
                  <c:v>9.3612859329999996</c:v>
                </c:pt>
                <c:pt idx="83">
                  <c:v>9.3600585449999993</c:v>
                </c:pt>
                <c:pt idx="84">
                  <c:v>9.3588311569999991</c:v>
                </c:pt>
                <c:pt idx="85">
                  <c:v>9.3569900760000007</c:v>
                </c:pt>
                <c:pt idx="86">
                  <c:v>9.3557626880000004</c:v>
                </c:pt>
                <c:pt idx="87">
                  <c:v>9.3539216070000002</c:v>
                </c:pt>
                <c:pt idx="88">
                  <c:v>9.352694219</c:v>
                </c:pt>
                <c:pt idx="89">
                  <c:v>9.3508531369999996</c:v>
                </c:pt>
                <c:pt idx="90">
                  <c:v>9.3490120559999994</c:v>
                </c:pt>
                <c:pt idx="91">
                  <c:v>9.3471709740000009</c:v>
                </c:pt>
                <c:pt idx="92">
                  <c:v>9.3453298930000006</c:v>
                </c:pt>
                <c:pt idx="93">
                  <c:v>9.3434888110000003</c:v>
                </c:pt>
                <c:pt idx="94">
                  <c:v>9.3410340359999999</c:v>
                </c:pt>
                <c:pt idx="95">
                  <c:v>9.3391929539999996</c:v>
                </c:pt>
                <c:pt idx="96">
                  <c:v>9.3379655669999995</c:v>
                </c:pt>
                <c:pt idx="97">
                  <c:v>9.3361244849999991</c:v>
                </c:pt>
                <c:pt idx="98">
                  <c:v>9.3336697100000006</c:v>
                </c:pt>
                <c:pt idx="99">
                  <c:v>9.3324423220000003</c:v>
                </c:pt>
                <c:pt idx="100">
                  <c:v>9.3306012410000001</c:v>
                </c:pt>
                <c:pt idx="101">
                  <c:v>9.3281464649999997</c:v>
                </c:pt>
                <c:pt idx="102">
                  <c:v>9.3256916899999993</c:v>
                </c:pt>
                <c:pt idx="103">
                  <c:v>9.3238506080000008</c:v>
                </c:pt>
                <c:pt idx="104">
                  <c:v>9.3207821390000003</c:v>
                </c:pt>
                <c:pt idx="105">
                  <c:v>9.3177136699999998</c:v>
                </c:pt>
                <c:pt idx="106">
                  <c:v>9.3134178129999992</c:v>
                </c:pt>
                <c:pt idx="107">
                  <c:v>9.3085082620000001</c:v>
                </c:pt>
                <c:pt idx="108">
                  <c:v>9.3011439360000008</c:v>
                </c:pt>
                <c:pt idx="109">
                  <c:v>9.2931659159999995</c:v>
                </c:pt>
                <c:pt idx="110">
                  <c:v>9.2821194269999996</c:v>
                </c:pt>
                <c:pt idx="111">
                  <c:v>9.2686181619999992</c:v>
                </c:pt>
                <c:pt idx="112">
                  <c:v>9.2532758160000004</c:v>
                </c:pt>
                <c:pt idx="113">
                  <c:v>9.2354786939999993</c:v>
                </c:pt>
                <c:pt idx="114">
                  <c:v>9.2146131039999997</c:v>
                </c:pt>
                <c:pt idx="115">
                  <c:v>9.1919064309999996</c:v>
                </c:pt>
                <c:pt idx="116">
                  <c:v>9.1661312899999992</c:v>
                </c:pt>
                <c:pt idx="117">
                  <c:v>9.137901373</c:v>
                </c:pt>
                <c:pt idx="118">
                  <c:v>9.1066029870000005</c:v>
                </c:pt>
                <c:pt idx="119">
                  <c:v>9.0728498250000005</c:v>
                </c:pt>
                <c:pt idx="120">
                  <c:v>9.0354144999999999</c:v>
                </c:pt>
                <c:pt idx="121">
                  <c:v>8.9942970130000006</c:v>
                </c:pt>
                <c:pt idx="122">
                  <c:v>8.9501110560000008</c:v>
                </c:pt>
                <c:pt idx="123">
                  <c:v>8.9016292420000003</c:v>
                </c:pt>
                <c:pt idx="124">
                  <c:v>8.8494652649999992</c:v>
                </c:pt>
                <c:pt idx="125">
                  <c:v>8.7930054309999992</c:v>
                </c:pt>
                <c:pt idx="126">
                  <c:v>8.7316360460000002</c:v>
                </c:pt>
                <c:pt idx="127">
                  <c:v>8.6592201729999996</c:v>
                </c:pt>
                <c:pt idx="128">
                  <c:v>8.5806673599999996</c:v>
                </c:pt>
                <c:pt idx="129">
                  <c:v>8.4972049970000008</c:v>
                </c:pt>
                <c:pt idx="130">
                  <c:v>8.4076056959999992</c:v>
                </c:pt>
                <c:pt idx="131">
                  <c:v>8.3124831490000002</c:v>
                </c:pt>
                <c:pt idx="132">
                  <c:v>8.2124510520000005</c:v>
                </c:pt>
                <c:pt idx="133">
                  <c:v>8.0952355279999999</c:v>
                </c:pt>
                <c:pt idx="134">
                  <c:v>7.9718830650000001</c:v>
                </c:pt>
                <c:pt idx="135">
                  <c:v>7.8430073570000003</c:v>
                </c:pt>
                <c:pt idx="136">
                  <c:v>7.7073810170000003</c:v>
                </c:pt>
                <c:pt idx="137">
                  <c:v>7.5668451259999996</c:v>
                </c:pt>
                <c:pt idx="138">
                  <c:v>7.4085121139999996</c:v>
                </c:pt>
                <c:pt idx="139">
                  <c:v>7.2446558569999997</c:v>
                </c:pt>
                <c:pt idx="140">
                  <c:v>7.0771174370000001</c:v>
                </c:pt>
                <c:pt idx="141">
                  <c:v>6.8899408129999999</c:v>
                </c:pt>
                <c:pt idx="142">
                  <c:v>6.7003094150000004</c:v>
                </c:pt>
                <c:pt idx="143">
                  <c:v>6.4922672009999998</c:v>
                </c:pt>
                <c:pt idx="144">
                  <c:v>6.2829975989999998</c:v>
                </c:pt>
                <c:pt idx="145">
                  <c:v>6.0559308759999997</c:v>
                </c:pt>
                <c:pt idx="146">
                  <c:v>5.8147491950000001</c:v>
                </c:pt>
                <c:pt idx="147">
                  <c:v>5.5594525539999999</c:v>
                </c:pt>
                <c:pt idx="148">
                  <c:v>5.2924957309999998</c:v>
                </c:pt>
                <c:pt idx="149">
                  <c:v>5.0310621529999997</c:v>
                </c:pt>
                <c:pt idx="150">
                  <c:v>4.7469219020000004</c:v>
                </c:pt>
                <c:pt idx="151">
                  <c:v>4.4584857939999996</c:v>
                </c:pt>
                <c:pt idx="152">
                  <c:v>4.155321034</c:v>
                </c:pt>
                <c:pt idx="153">
                  <c:v>3.8539973550000002</c:v>
                </c:pt>
                <c:pt idx="154">
                  <c:v>3.535490249</c:v>
                </c:pt>
                <c:pt idx="155">
                  <c:v>3.2065503469999999</c:v>
                </c:pt>
                <c:pt idx="156">
                  <c:v>2.8757693639999999</c:v>
                </c:pt>
                <c:pt idx="157">
                  <c:v>2.5339418920000001</c:v>
                </c:pt>
                <c:pt idx="158">
                  <c:v>2.1786131549999999</c:v>
                </c:pt>
                <c:pt idx="159">
                  <c:v>1.8165337850000001</c:v>
                </c:pt>
                <c:pt idx="160">
                  <c:v>1.459363967</c:v>
                </c:pt>
                <c:pt idx="161">
                  <c:v>1.1058763110000001</c:v>
                </c:pt>
                <c:pt idx="162">
                  <c:v>0.75545712499999995</c:v>
                </c:pt>
                <c:pt idx="163">
                  <c:v>0.45781560900000001</c:v>
                </c:pt>
                <c:pt idx="164">
                  <c:v>0.33384945199999999</c:v>
                </c:pt>
                <c:pt idx="165">
                  <c:v>0.32771251400000001</c:v>
                </c:pt>
                <c:pt idx="166">
                  <c:v>0.32648512600000001</c:v>
                </c:pt>
                <c:pt idx="167">
                  <c:v>0.32587143200000002</c:v>
                </c:pt>
                <c:pt idx="168">
                  <c:v>0.32464404499999999</c:v>
                </c:pt>
                <c:pt idx="169">
                  <c:v>0.323416657</c:v>
                </c:pt>
                <c:pt idx="170">
                  <c:v>0.322189269</c:v>
                </c:pt>
                <c:pt idx="171">
                  <c:v>0.32157557599999997</c:v>
                </c:pt>
                <c:pt idx="172">
                  <c:v>0.32096188199999998</c:v>
                </c:pt>
                <c:pt idx="173">
                  <c:v>0.31912079999999998</c:v>
                </c:pt>
                <c:pt idx="174">
                  <c:v>0.31850710599999998</c:v>
                </c:pt>
                <c:pt idx="175">
                  <c:v>0.31789341199999999</c:v>
                </c:pt>
                <c:pt idx="176">
                  <c:v>0.31727971900000002</c:v>
                </c:pt>
                <c:pt idx="177">
                  <c:v>0.31605233100000002</c:v>
                </c:pt>
                <c:pt idx="178">
                  <c:v>0.31605233100000002</c:v>
                </c:pt>
                <c:pt idx="179">
                  <c:v>0.31482494300000002</c:v>
                </c:pt>
                <c:pt idx="180">
                  <c:v>0.31421124900000003</c:v>
                </c:pt>
                <c:pt idx="181">
                  <c:v>0.313597556</c:v>
                </c:pt>
                <c:pt idx="182">
                  <c:v>0.312983862</c:v>
                </c:pt>
                <c:pt idx="183">
                  <c:v>0.312370168</c:v>
                </c:pt>
                <c:pt idx="184">
                  <c:v>0.31114278000000001</c:v>
                </c:pt>
                <c:pt idx="185">
                  <c:v>0.31052908600000001</c:v>
                </c:pt>
                <c:pt idx="186">
                  <c:v>0.30991539200000001</c:v>
                </c:pt>
                <c:pt idx="187">
                  <c:v>0.30930169899999999</c:v>
                </c:pt>
                <c:pt idx="188">
                  <c:v>0.30930169899999999</c:v>
                </c:pt>
                <c:pt idx="189">
                  <c:v>0.30807431099999999</c:v>
                </c:pt>
                <c:pt idx="190">
                  <c:v>0.30746061699999999</c:v>
                </c:pt>
                <c:pt idx="191">
                  <c:v>0.30684692299999999</c:v>
                </c:pt>
                <c:pt idx="192">
                  <c:v>0.306233229</c:v>
                </c:pt>
                <c:pt idx="193">
                  <c:v>0.30561953600000002</c:v>
                </c:pt>
                <c:pt idx="194">
                  <c:v>0.30500584200000003</c:v>
                </c:pt>
                <c:pt idx="195">
                  <c:v>0.30439214799999997</c:v>
                </c:pt>
                <c:pt idx="196">
                  <c:v>0.30377845399999998</c:v>
                </c:pt>
                <c:pt idx="197">
                  <c:v>0.30377845399999998</c:v>
                </c:pt>
                <c:pt idx="198">
                  <c:v>0.30255106599999998</c:v>
                </c:pt>
                <c:pt idx="199">
                  <c:v>0.30193737199999998</c:v>
                </c:pt>
                <c:pt idx="200">
                  <c:v>0.30193737199999998</c:v>
                </c:pt>
                <c:pt idx="201">
                  <c:v>0.30132367900000001</c:v>
                </c:pt>
                <c:pt idx="202">
                  <c:v>0.30070998500000001</c:v>
                </c:pt>
                <c:pt idx="203">
                  <c:v>0.30009629100000002</c:v>
                </c:pt>
                <c:pt idx="204">
                  <c:v>0.29948259700000002</c:v>
                </c:pt>
                <c:pt idx="205">
                  <c:v>0.29886890300000002</c:v>
                </c:pt>
                <c:pt idx="206">
                  <c:v>0.29825520900000002</c:v>
                </c:pt>
                <c:pt idx="207">
                  <c:v>0.29825520900000002</c:v>
                </c:pt>
                <c:pt idx="208">
                  <c:v>0.29825520900000002</c:v>
                </c:pt>
                <c:pt idx="209">
                  <c:v>0.29764151500000002</c:v>
                </c:pt>
                <c:pt idx="210">
                  <c:v>0.29764151500000002</c:v>
                </c:pt>
                <c:pt idx="211">
                  <c:v>0.29764151500000002</c:v>
                </c:pt>
                <c:pt idx="212">
                  <c:v>0.297027822</c:v>
                </c:pt>
                <c:pt idx="213">
                  <c:v>0.296414128</c:v>
                </c:pt>
                <c:pt idx="214">
                  <c:v>0.297027822</c:v>
                </c:pt>
                <c:pt idx="215">
                  <c:v>0.295800434</c:v>
                </c:pt>
                <c:pt idx="216">
                  <c:v>0.295800434</c:v>
                </c:pt>
                <c:pt idx="217">
                  <c:v>0.295800434</c:v>
                </c:pt>
                <c:pt idx="218">
                  <c:v>0.295800434</c:v>
                </c:pt>
                <c:pt idx="219">
                  <c:v>0.29457304600000001</c:v>
                </c:pt>
                <c:pt idx="220">
                  <c:v>0.295800434</c:v>
                </c:pt>
                <c:pt idx="221">
                  <c:v>0.29457304600000001</c:v>
                </c:pt>
                <c:pt idx="222">
                  <c:v>0.29457304600000001</c:v>
                </c:pt>
                <c:pt idx="223">
                  <c:v>0.29457304600000001</c:v>
                </c:pt>
                <c:pt idx="224">
                  <c:v>0.29457304600000001</c:v>
                </c:pt>
                <c:pt idx="225">
                  <c:v>0.29457304600000001</c:v>
                </c:pt>
                <c:pt idx="226">
                  <c:v>0.29395935200000001</c:v>
                </c:pt>
                <c:pt idx="227">
                  <c:v>0.29395935200000001</c:v>
                </c:pt>
                <c:pt idx="228">
                  <c:v>0.29395935200000001</c:v>
                </c:pt>
                <c:pt idx="229">
                  <c:v>0.29334565899999998</c:v>
                </c:pt>
                <c:pt idx="230">
                  <c:v>0.29395935200000001</c:v>
                </c:pt>
              </c:numCache>
            </c:numRef>
          </c:yVal>
          <c:smooth val="1"/>
          <c:extLst>
            <c:ext xmlns:c16="http://schemas.microsoft.com/office/drawing/2014/chart" uri="{C3380CC4-5D6E-409C-BE32-E72D297353CC}">
              <c16:uniqueId val="{00000039-9CBD-4194-A592-D60D92C5EA66}"/>
            </c:ext>
          </c:extLst>
        </c:ser>
        <c:ser>
          <c:idx val="58"/>
          <c:order val="58"/>
          <c:tx>
            <c:strRef>
              <c:f>'Curves (Outdoor)'!$DM$4:$DN$4</c:f>
              <c:strCache>
                <c:ptCount val="1"/>
                <c:pt idx="0">
                  <c:v>5,11</c:v>
                </c:pt>
              </c:strCache>
            </c:strRef>
          </c:tx>
          <c:marker>
            <c:symbol val="none"/>
          </c:marker>
          <c:xVal>
            <c:numRef>
              <c:f>'Curves (Outdoor)'!$DN$24:$DN$260</c:f>
              <c:numCache>
                <c:formatCode>General</c:formatCode>
                <c:ptCount val="237"/>
              </c:numCache>
            </c:numRef>
          </c:xVal>
          <c:yVal>
            <c:numRef>
              <c:f>'Curves (Outdoor)'!$DM$24:$DM$260</c:f>
              <c:numCache>
                <c:formatCode>General</c:formatCode>
                <c:ptCount val="237"/>
              </c:numCache>
            </c:numRef>
          </c:yVal>
          <c:smooth val="1"/>
          <c:extLst>
            <c:ext xmlns:c16="http://schemas.microsoft.com/office/drawing/2014/chart" uri="{C3380CC4-5D6E-409C-BE32-E72D297353CC}">
              <c16:uniqueId val="{0000003A-9CBD-4194-A592-D60D92C5EA66}"/>
            </c:ext>
          </c:extLst>
        </c:ser>
        <c:ser>
          <c:idx val="59"/>
          <c:order val="59"/>
          <c:tx>
            <c:strRef>
              <c:f>'Curves (Outdoor)'!$DO$4:$DP$4</c:f>
              <c:strCache>
                <c:ptCount val="1"/>
                <c:pt idx="0">
                  <c:v>5,12</c:v>
                </c:pt>
              </c:strCache>
            </c:strRef>
          </c:tx>
          <c:marker>
            <c:symbol val="none"/>
          </c:marker>
          <c:xVal>
            <c:numRef>
              <c:f>'Curves (Outdoor)'!$DP$24:$DP$259</c:f>
              <c:numCache>
                <c:formatCode>General</c:formatCode>
                <c:ptCount val="236"/>
              </c:numCache>
            </c:numRef>
          </c:xVal>
          <c:yVal>
            <c:numRef>
              <c:f>'Curves (Outdoor)'!$DO$24:$DO$259</c:f>
              <c:numCache>
                <c:formatCode>General</c:formatCode>
                <c:ptCount val="236"/>
              </c:numCache>
            </c:numRef>
          </c:yVal>
          <c:smooth val="1"/>
          <c:extLst>
            <c:ext xmlns:c16="http://schemas.microsoft.com/office/drawing/2014/chart" uri="{C3380CC4-5D6E-409C-BE32-E72D297353CC}">
              <c16:uniqueId val="{0000003B-9CBD-4194-A592-D60D92C5EA66}"/>
            </c:ext>
          </c:extLst>
        </c:ser>
        <c:ser>
          <c:idx val="60"/>
          <c:order val="60"/>
          <c:tx>
            <c:strRef>
              <c:f>'Curves (Outdoor)'!$DQ$4:$DR$4</c:f>
              <c:strCache>
                <c:ptCount val="1"/>
                <c:pt idx="0">
                  <c:v>6,1</c:v>
                </c:pt>
              </c:strCache>
            </c:strRef>
          </c:tx>
          <c:marker>
            <c:symbol val="none"/>
          </c:marker>
          <c:xVal>
            <c:numRef>
              <c:f>'Curves (Outdoor)'!$DR$24:$DR$259</c:f>
              <c:numCache>
                <c:formatCode>General</c:formatCode>
                <c:ptCount val="236"/>
                <c:pt idx="1">
                  <c:v>1.8772190000000001E-3</c:v>
                </c:pt>
                <c:pt idx="2">
                  <c:v>0.133282545</c:v>
                </c:pt>
                <c:pt idx="3">
                  <c:v>0.26468787199999999</c:v>
                </c:pt>
                <c:pt idx="4">
                  <c:v>0.39609319900000001</c:v>
                </c:pt>
                <c:pt idx="5">
                  <c:v>0.54251627700000005</c:v>
                </c:pt>
                <c:pt idx="6">
                  <c:v>0.67392160300000004</c:v>
                </c:pt>
                <c:pt idx="7">
                  <c:v>0.82034468100000002</c:v>
                </c:pt>
                <c:pt idx="8">
                  <c:v>0.95175000799999998</c:v>
                </c:pt>
                <c:pt idx="9">
                  <c:v>1.083155334</c:v>
                </c:pt>
                <c:pt idx="10">
                  <c:v>1.229578413</c:v>
                </c:pt>
                <c:pt idx="11">
                  <c:v>1.3609837389999999</c:v>
                </c:pt>
                <c:pt idx="12">
                  <c:v>1.4923890660000001</c:v>
                </c:pt>
                <c:pt idx="13">
                  <c:v>1.623794392</c:v>
                </c:pt>
                <c:pt idx="14">
                  <c:v>1.7551997189999999</c:v>
                </c:pt>
                <c:pt idx="15">
                  <c:v>1.886605045</c:v>
                </c:pt>
                <c:pt idx="16">
                  <c:v>2.0330281229999998</c:v>
                </c:pt>
                <c:pt idx="17">
                  <c:v>2.1644334500000002</c:v>
                </c:pt>
                <c:pt idx="18">
                  <c:v>2.2958387770000002</c:v>
                </c:pt>
                <c:pt idx="19">
                  <c:v>2.427244103</c:v>
                </c:pt>
                <c:pt idx="20">
                  <c:v>2.55864943</c:v>
                </c:pt>
                <c:pt idx="21">
                  <c:v>2.6900547559999999</c:v>
                </c:pt>
                <c:pt idx="22">
                  <c:v>2.8214600829999998</c:v>
                </c:pt>
                <c:pt idx="23">
                  <c:v>2.954742628</c:v>
                </c:pt>
                <c:pt idx="24">
                  <c:v>3.0861479549999999</c:v>
                </c:pt>
                <c:pt idx="25">
                  <c:v>3.2175532809999998</c:v>
                </c:pt>
                <c:pt idx="26">
                  <c:v>3.3489586079999998</c:v>
                </c:pt>
                <c:pt idx="27">
                  <c:v>3.4803639340000001</c:v>
                </c:pt>
                <c:pt idx="28">
                  <c:v>3.6117692610000001</c:v>
                </c:pt>
                <c:pt idx="29">
                  <c:v>3.7450518060000002</c:v>
                </c:pt>
                <c:pt idx="30">
                  <c:v>3.8764571330000002</c:v>
                </c:pt>
                <c:pt idx="31">
                  <c:v>4.007862459</c:v>
                </c:pt>
                <c:pt idx="32">
                  <c:v>4.1392677859999996</c:v>
                </c:pt>
                <c:pt idx="33">
                  <c:v>4.2706731119999999</c:v>
                </c:pt>
                <c:pt idx="34">
                  <c:v>4.4020784390000003</c:v>
                </c:pt>
                <c:pt idx="35">
                  <c:v>4.5334837659999998</c:v>
                </c:pt>
                <c:pt idx="36">
                  <c:v>4.6648890920000001</c:v>
                </c:pt>
                <c:pt idx="37">
                  <c:v>4.7962944189999996</c:v>
                </c:pt>
                <c:pt idx="38">
                  <c:v>4.927699745</c:v>
                </c:pt>
                <c:pt idx="39">
                  <c:v>5.0591050720000004</c:v>
                </c:pt>
                <c:pt idx="40">
                  <c:v>5.1905103979999998</c:v>
                </c:pt>
                <c:pt idx="41">
                  <c:v>5.323792944</c:v>
                </c:pt>
                <c:pt idx="42">
                  <c:v>5.4551982700000003</c:v>
                </c:pt>
                <c:pt idx="43">
                  <c:v>5.5866035969999999</c:v>
                </c:pt>
                <c:pt idx="44">
                  <c:v>5.7180089230000002</c:v>
                </c:pt>
                <c:pt idx="45">
                  <c:v>5.8494142499999997</c:v>
                </c:pt>
                <c:pt idx="46">
                  <c:v>5.980819576</c:v>
                </c:pt>
                <c:pt idx="47">
                  <c:v>6.1122249030000004</c:v>
                </c:pt>
                <c:pt idx="48">
                  <c:v>6.2436302289999999</c:v>
                </c:pt>
                <c:pt idx="49">
                  <c:v>6.3900533079999997</c:v>
                </c:pt>
                <c:pt idx="50">
                  <c:v>6.521458634</c:v>
                </c:pt>
                <c:pt idx="51">
                  <c:v>6.6528639610000004</c:v>
                </c:pt>
                <c:pt idx="52">
                  <c:v>6.7842692869999999</c:v>
                </c:pt>
                <c:pt idx="53">
                  <c:v>6.9156746140000003</c:v>
                </c:pt>
                <c:pt idx="54">
                  <c:v>7.0470799399999997</c:v>
                </c:pt>
                <c:pt idx="55">
                  <c:v>7.1784852670000001</c:v>
                </c:pt>
                <c:pt idx="56">
                  <c:v>7.3098905930000004</c:v>
                </c:pt>
                <c:pt idx="57">
                  <c:v>7.44129592</c:v>
                </c:pt>
                <c:pt idx="58">
                  <c:v>7.5727012460000003</c:v>
                </c:pt>
                <c:pt idx="59">
                  <c:v>7.7041065729999998</c:v>
                </c:pt>
                <c:pt idx="60">
                  <c:v>7.8355119000000002</c:v>
                </c:pt>
                <c:pt idx="61">
                  <c:v>7.9669172259999996</c:v>
                </c:pt>
                <c:pt idx="62">
                  <c:v>8.0983225529999991</c:v>
                </c:pt>
                <c:pt idx="63">
                  <c:v>8.2447456310000007</c:v>
                </c:pt>
                <c:pt idx="64">
                  <c:v>8.3780281760000008</c:v>
                </c:pt>
                <c:pt idx="65">
                  <c:v>8.5244512540000006</c:v>
                </c:pt>
                <c:pt idx="66">
                  <c:v>8.6558565810000001</c:v>
                </c:pt>
                <c:pt idx="67">
                  <c:v>8.7872619069999995</c:v>
                </c:pt>
                <c:pt idx="68">
                  <c:v>8.9186672340000008</c:v>
                </c:pt>
                <c:pt idx="69">
                  <c:v>9.0500725610000003</c:v>
                </c:pt>
                <c:pt idx="70">
                  <c:v>9.1814778869999998</c:v>
                </c:pt>
                <c:pt idx="71">
                  <c:v>9.3128832139999993</c:v>
                </c:pt>
                <c:pt idx="72">
                  <c:v>9.4593062920000008</c:v>
                </c:pt>
                <c:pt idx="73">
                  <c:v>9.5907116180000003</c:v>
                </c:pt>
                <c:pt idx="74">
                  <c:v>9.7221169449999998</c:v>
                </c:pt>
                <c:pt idx="75">
                  <c:v>9.8535222709999992</c:v>
                </c:pt>
                <c:pt idx="76">
                  <c:v>9.9849275980000005</c:v>
                </c:pt>
                <c:pt idx="77">
                  <c:v>10.11633292</c:v>
                </c:pt>
                <c:pt idx="78">
                  <c:v>10.247738249999999</c:v>
                </c:pt>
                <c:pt idx="79">
                  <c:v>10.379143579999999</c:v>
                </c:pt>
                <c:pt idx="80">
                  <c:v>10.5105489</c:v>
                </c:pt>
                <c:pt idx="81">
                  <c:v>10.65697198</c:v>
                </c:pt>
                <c:pt idx="82">
                  <c:v>10.78837731</c:v>
                </c:pt>
                <c:pt idx="83">
                  <c:v>10.934800389999999</c:v>
                </c:pt>
                <c:pt idx="84">
                  <c:v>11.06620571</c:v>
                </c:pt>
                <c:pt idx="85">
                  <c:v>11.21262879</c:v>
                </c:pt>
                <c:pt idx="86">
                  <c:v>11.34403412</c:v>
                </c:pt>
                <c:pt idx="87">
                  <c:v>11.475439440000001</c:v>
                </c:pt>
                <c:pt idx="88">
                  <c:v>11.621862520000001</c:v>
                </c:pt>
                <c:pt idx="89">
                  <c:v>11.75326785</c:v>
                </c:pt>
                <c:pt idx="90">
                  <c:v>11.88467318</c:v>
                </c:pt>
                <c:pt idx="91">
                  <c:v>12.016078500000001</c:v>
                </c:pt>
                <c:pt idx="92">
                  <c:v>12.162501580000001</c:v>
                </c:pt>
                <c:pt idx="93">
                  <c:v>12.308924660000001</c:v>
                </c:pt>
                <c:pt idx="94">
                  <c:v>12.455347740000001</c:v>
                </c:pt>
                <c:pt idx="95">
                  <c:v>12.60177081</c:v>
                </c:pt>
                <c:pt idx="96">
                  <c:v>12.733176139999999</c:v>
                </c:pt>
                <c:pt idx="97">
                  <c:v>12.879599219999999</c:v>
                </c:pt>
                <c:pt idx="98">
                  <c:v>13.026022299999999</c:v>
                </c:pt>
                <c:pt idx="99">
                  <c:v>13.172445379999999</c:v>
                </c:pt>
                <c:pt idx="100">
                  <c:v>13.31886845</c:v>
                </c:pt>
                <c:pt idx="101">
                  <c:v>13.45027378</c:v>
                </c:pt>
                <c:pt idx="102">
                  <c:v>13.59669686</c:v>
                </c:pt>
                <c:pt idx="103">
                  <c:v>13.74311994</c:v>
                </c:pt>
                <c:pt idx="104">
                  <c:v>13.88954302</c:v>
                </c:pt>
                <c:pt idx="105">
                  <c:v>14.035966090000001</c:v>
                </c:pt>
                <c:pt idx="106">
                  <c:v>14.18238917</c:v>
                </c:pt>
                <c:pt idx="107">
                  <c:v>14.32881225</c:v>
                </c:pt>
                <c:pt idx="108">
                  <c:v>14.473358109999999</c:v>
                </c:pt>
                <c:pt idx="109">
                  <c:v>14.619781189999999</c:v>
                </c:pt>
                <c:pt idx="110">
                  <c:v>14.76432705</c:v>
                </c:pt>
                <c:pt idx="111">
                  <c:v>14.908872909999999</c:v>
                </c:pt>
                <c:pt idx="112">
                  <c:v>15.05341876</c:v>
                </c:pt>
                <c:pt idx="113">
                  <c:v>15.1960874</c:v>
                </c:pt>
                <c:pt idx="114">
                  <c:v>15.33875604</c:v>
                </c:pt>
                <c:pt idx="115">
                  <c:v>15.47954747</c:v>
                </c:pt>
                <c:pt idx="116">
                  <c:v>15.620338889999999</c:v>
                </c:pt>
                <c:pt idx="117">
                  <c:v>15.76113031</c:v>
                </c:pt>
                <c:pt idx="118">
                  <c:v>15.900044510000001</c:v>
                </c:pt>
                <c:pt idx="119">
                  <c:v>16.038958709999999</c:v>
                </c:pt>
                <c:pt idx="120">
                  <c:v>16.175995700000001</c:v>
                </c:pt>
                <c:pt idx="121">
                  <c:v>16.313032679999999</c:v>
                </c:pt>
                <c:pt idx="122">
                  <c:v>16.44819244</c:v>
                </c:pt>
                <c:pt idx="123">
                  <c:v>16.583352210000001</c:v>
                </c:pt>
                <c:pt idx="124">
                  <c:v>16.716634750000001</c:v>
                </c:pt>
                <c:pt idx="125">
                  <c:v>16.848040080000001</c:v>
                </c:pt>
                <c:pt idx="126">
                  <c:v>16.992585940000001</c:v>
                </c:pt>
                <c:pt idx="127">
                  <c:v>17.135254580000002</c:v>
                </c:pt>
                <c:pt idx="128">
                  <c:v>17.27416878</c:v>
                </c:pt>
                <c:pt idx="129">
                  <c:v>17.413082989999999</c:v>
                </c:pt>
                <c:pt idx="130">
                  <c:v>17.550119970000001</c:v>
                </c:pt>
                <c:pt idx="131">
                  <c:v>17.683402510000001</c:v>
                </c:pt>
                <c:pt idx="132">
                  <c:v>17.816685060000001</c:v>
                </c:pt>
                <c:pt idx="133">
                  <c:v>17.95747648</c:v>
                </c:pt>
                <c:pt idx="134">
                  <c:v>18.096390679999999</c:v>
                </c:pt>
                <c:pt idx="135">
                  <c:v>18.23155045</c:v>
                </c:pt>
                <c:pt idx="136">
                  <c:v>18.362955769999999</c:v>
                </c:pt>
                <c:pt idx="137">
                  <c:v>18.503747199999999</c:v>
                </c:pt>
                <c:pt idx="138">
                  <c:v>18.640784180000001</c:v>
                </c:pt>
                <c:pt idx="139">
                  <c:v>18.77218951</c:v>
                </c:pt>
                <c:pt idx="140">
                  <c:v>18.911103709999999</c:v>
                </c:pt>
                <c:pt idx="141">
                  <c:v>19.044386249999999</c:v>
                </c:pt>
                <c:pt idx="142">
                  <c:v>19.183300460000002</c:v>
                </c:pt>
                <c:pt idx="143">
                  <c:v>19.316583000000001</c:v>
                </c:pt>
                <c:pt idx="144">
                  <c:v>19.453619979999999</c:v>
                </c:pt>
                <c:pt idx="145">
                  <c:v>19.585025309999999</c:v>
                </c:pt>
                <c:pt idx="146">
                  <c:v>19.718307859999999</c:v>
                </c:pt>
                <c:pt idx="147">
                  <c:v>19.851590399999999</c:v>
                </c:pt>
                <c:pt idx="148">
                  <c:v>19.98487295</c:v>
                </c:pt>
                <c:pt idx="149">
                  <c:v>20.118155489999999</c:v>
                </c:pt>
                <c:pt idx="150">
                  <c:v>20.249560819999999</c:v>
                </c:pt>
                <c:pt idx="151">
                  <c:v>20.382843359999999</c:v>
                </c:pt>
                <c:pt idx="152">
                  <c:v>20.514248689999999</c:v>
                </c:pt>
                <c:pt idx="153">
                  <c:v>20.647531239999999</c:v>
                </c:pt>
                <c:pt idx="154">
                  <c:v>20.780813779999999</c:v>
                </c:pt>
                <c:pt idx="155">
                  <c:v>20.91597355</c:v>
                </c:pt>
                <c:pt idx="156">
                  <c:v>21.047378869999999</c:v>
                </c:pt>
                <c:pt idx="157">
                  <c:v>21.178784199999999</c:v>
                </c:pt>
                <c:pt idx="158">
                  <c:v>21.310189529999999</c:v>
                </c:pt>
                <c:pt idx="159">
                  <c:v>21.441594850000001</c:v>
                </c:pt>
                <c:pt idx="160">
                  <c:v>21.573000180000001</c:v>
                </c:pt>
                <c:pt idx="161">
                  <c:v>21.704405510000001</c:v>
                </c:pt>
                <c:pt idx="162">
                  <c:v>21.83581083</c:v>
                </c:pt>
                <c:pt idx="163">
                  <c:v>21.96721616</c:v>
                </c:pt>
                <c:pt idx="164">
                  <c:v>22.098621489999999</c:v>
                </c:pt>
                <c:pt idx="165">
                  <c:v>22.230026809999998</c:v>
                </c:pt>
                <c:pt idx="166">
                  <c:v>22.361432140000002</c:v>
                </c:pt>
                <c:pt idx="167">
                  <c:v>22.492837470000001</c:v>
                </c:pt>
                <c:pt idx="168">
                  <c:v>22.62424279</c:v>
                </c:pt>
                <c:pt idx="169">
                  <c:v>22.75564812</c:v>
                </c:pt>
                <c:pt idx="170">
                  <c:v>22.887053439999999</c:v>
                </c:pt>
                <c:pt idx="171">
                  <c:v>23.018458769999999</c:v>
                </c:pt>
                <c:pt idx="172">
                  <c:v>23.149864099999999</c:v>
                </c:pt>
                <c:pt idx="173">
                  <c:v>23.281269420000001</c:v>
                </c:pt>
                <c:pt idx="174">
                  <c:v>23.412674750000001</c:v>
                </c:pt>
                <c:pt idx="175">
                  <c:v>23.544080080000001</c:v>
                </c:pt>
                <c:pt idx="176">
                  <c:v>23.675485399999999</c:v>
                </c:pt>
                <c:pt idx="177">
                  <c:v>23.806890729999999</c:v>
                </c:pt>
                <c:pt idx="178">
                  <c:v>23.938296059999999</c:v>
                </c:pt>
                <c:pt idx="179">
                  <c:v>24.069701380000001</c:v>
                </c:pt>
                <c:pt idx="180">
                  <c:v>24.201106710000001</c:v>
                </c:pt>
                <c:pt idx="181">
                  <c:v>24.332512040000001</c:v>
                </c:pt>
                <c:pt idx="182">
                  <c:v>24.46391736</c:v>
                </c:pt>
                <c:pt idx="183">
                  <c:v>24.59532269</c:v>
                </c:pt>
                <c:pt idx="184">
                  <c:v>24.726728019999999</c:v>
                </c:pt>
                <c:pt idx="185">
                  <c:v>24.858133339999998</c:v>
                </c:pt>
                <c:pt idx="186">
                  <c:v>24.989538670000002</c:v>
                </c:pt>
                <c:pt idx="187">
                  <c:v>25.120944000000001</c:v>
                </c:pt>
                <c:pt idx="188">
                  <c:v>25.25234932</c:v>
                </c:pt>
                <c:pt idx="189">
                  <c:v>25.38375465</c:v>
                </c:pt>
                <c:pt idx="190">
                  <c:v>25.51515998</c:v>
                </c:pt>
                <c:pt idx="191">
                  <c:v>25.646565299999999</c:v>
                </c:pt>
                <c:pt idx="192">
                  <c:v>25.777970629999999</c:v>
                </c:pt>
                <c:pt idx="193">
                  <c:v>25.909375959999998</c:v>
                </c:pt>
                <c:pt idx="194">
                  <c:v>26.040781280000001</c:v>
                </c:pt>
                <c:pt idx="195">
                  <c:v>26.172186610000001</c:v>
                </c:pt>
                <c:pt idx="196">
                  <c:v>26.30359193</c:v>
                </c:pt>
                <c:pt idx="197">
                  <c:v>26.434997259999999</c:v>
                </c:pt>
                <c:pt idx="198">
                  <c:v>26.566402589999999</c:v>
                </c:pt>
                <c:pt idx="199">
                  <c:v>26.697807910000002</c:v>
                </c:pt>
                <c:pt idx="200">
                  <c:v>26.829213240000001</c:v>
                </c:pt>
                <c:pt idx="201">
                  <c:v>26.960618570000001</c:v>
                </c:pt>
                <c:pt idx="202">
                  <c:v>27.09202389</c:v>
                </c:pt>
                <c:pt idx="203">
                  <c:v>27.22342922</c:v>
                </c:pt>
                <c:pt idx="204">
                  <c:v>27.35483455</c:v>
                </c:pt>
                <c:pt idx="205">
                  <c:v>27.486239869999999</c:v>
                </c:pt>
                <c:pt idx="206">
                  <c:v>27.617645199999998</c:v>
                </c:pt>
                <c:pt idx="207">
                  <c:v>27.749050530000002</c:v>
                </c:pt>
                <c:pt idx="208">
                  <c:v>27.880455850000001</c:v>
                </c:pt>
                <c:pt idx="209">
                  <c:v>28.01186118</c:v>
                </c:pt>
                <c:pt idx="210">
                  <c:v>28.14326651</c:v>
                </c:pt>
                <c:pt idx="211">
                  <c:v>28.274671829999999</c:v>
                </c:pt>
                <c:pt idx="212">
                  <c:v>28.406077159999999</c:v>
                </c:pt>
                <c:pt idx="213">
                  <c:v>28.537482489999999</c:v>
                </c:pt>
                <c:pt idx="214">
                  <c:v>28.668887810000001</c:v>
                </c:pt>
                <c:pt idx="215">
                  <c:v>28.800293140000001</c:v>
                </c:pt>
                <c:pt idx="216">
                  <c:v>28.931698470000001</c:v>
                </c:pt>
                <c:pt idx="217">
                  <c:v>29.06310379</c:v>
                </c:pt>
                <c:pt idx="218">
                  <c:v>29.194509119999999</c:v>
                </c:pt>
                <c:pt idx="219">
                  <c:v>29.325914449999999</c:v>
                </c:pt>
                <c:pt idx="220">
                  <c:v>29.457319770000002</c:v>
                </c:pt>
                <c:pt idx="221">
                  <c:v>29.588725100000001</c:v>
                </c:pt>
                <c:pt idx="222">
                  <c:v>29.72013042</c:v>
                </c:pt>
                <c:pt idx="223">
                  <c:v>29.85153575</c:v>
                </c:pt>
                <c:pt idx="224">
                  <c:v>29.98294108</c:v>
                </c:pt>
                <c:pt idx="225">
                  <c:v>30.114346399999999</c:v>
                </c:pt>
                <c:pt idx="226">
                  <c:v>30.245751729999999</c:v>
                </c:pt>
                <c:pt idx="227">
                  <c:v>30.377157059999998</c:v>
                </c:pt>
                <c:pt idx="228">
                  <c:v>30.508562380000001</c:v>
                </c:pt>
                <c:pt idx="229">
                  <c:v>30.639967710000001</c:v>
                </c:pt>
                <c:pt idx="230">
                  <c:v>30.77137304</c:v>
                </c:pt>
              </c:numCache>
            </c:numRef>
          </c:xVal>
          <c:yVal>
            <c:numRef>
              <c:f>'Curves (Outdoor)'!$DQ$24:$DQ$259</c:f>
              <c:numCache>
                <c:formatCode>General</c:formatCode>
                <c:ptCount val="236"/>
                <c:pt idx="1">
                  <c:v>9.4251100930000007</c:v>
                </c:pt>
                <c:pt idx="2">
                  <c:v>9.4251100930000007</c:v>
                </c:pt>
                <c:pt idx="3">
                  <c:v>9.4244963990000006</c:v>
                </c:pt>
                <c:pt idx="4">
                  <c:v>9.4244963990000006</c:v>
                </c:pt>
                <c:pt idx="5">
                  <c:v>9.4244963990000006</c:v>
                </c:pt>
                <c:pt idx="6">
                  <c:v>9.4238827050000005</c:v>
                </c:pt>
                <c:pt idx="7">
                  <c:v>9.4232690110000004</c:v>
                </c:pt>
                <c:pt idx="8">
                  <c:v>9.4226553170000003</c:v>
                </c:pt>
                <c:pt idx="9">
                  <c:v>9.4226553170000003</c:v>
                </c:pt>
                <c:pt idx="10">
                  <c:v>9.4220416240000002</c:v>
                </c:pt>
                <c:pt idx="11">
                  <c:v>9.4220416240000002</c:v>
                </c:pt>
                <c:pt idx="12">
                  <c:v>9.4214279300000001</c:v>
                </c:pt>
                <c:pt idx="13">
                  <c:v>9.420814236</c:v>
                </c:pt>
                <c:pt idx="14">
                  <c:v>9.4202005419999999</c:v>
                </c:pt>
                <c:pt idx="15">
                  <c:v>9.4202005419999999</c:v>
                </c:pt>
                <c:pt idx="16">
                  <c:v>9.4195868479999998</c:v>
                </c:pt>
                <c:pt idx="17">
                  <c:v>9.4189731539999997</c:v>
                </c:pt>
                <c:pt idx="18">
                  <c:v>9.4177457669999995</c:v>
                </c:pt>
                <c:pt idx="19">
                  <c:v>9.4177457669999995</c:v>
                </c:pt>
                <c:pt idx="20">
                  <c:v>9.4171320729999994</c:v>
                </c:pt>
                <c:pt idx="21">
                  <c:v>9.4165183789999993</c:v>
                </c:pt>
                <c:pt idx="22">
                  <c:v>9.4159046849999992</c:v>
                </c:pt>
                <c:pt idx="23">
                  <c:v>9.4152909910000009</c:v>
                </c:pt>
                <c:pt idx="24">
                  <c:v>9.4146772970000008</c:v>
                </c:pt>
                <c:pt idx="25">
                  <c:v>9.4140636040000008</c:v>
                </c:pt>
                <c:pt idx="26">
                  <c:v>9.4134499100000006</c:v>
                </c:pt>
                <c:pt idx="27">
                  <c:v>9.4122225220000004</c:v>
                </c:pt>
                <c:pt idx="28">
                  <c:v>9.4116088280000003</c:v>
                </c:pt>
                <c:pt idx="29">
                  <c:v>9.4109951340000002</c:v>
                </c:pt>
                <c:pt idx="30">
                  <c:v>9.4097677470000001</c:v>
                </c:pt>
                <c:pt idx="31">
                  <c:v>9.409154053</c:v>
                </c:pt>
                <c:pt idx="32">
                  <c:v>9.4085403589999999</c:v>
                </c:pt>
                <c:pt idx="33">
                  <c:v>9.4073129709999996</c:v>
                </c:pt>
                <c:pt idx="34">
                  <c:v>9.4060855839999995</c:v>
                </c:pt>
                <c:pt idx="35">
                  <c:v>9.4048581959999993</c:v>
                </c:pt>
                <c:pt idx="36">
                  <c:v>9.4042445019999992</c:v>
                </c:pt>
                <c:pt idx="37">
                  <c:v>9.4030171140000007</c:v>
                </c:pt>
                <c:pt idx="38">
                  <c:v>9.4011760330000005</c:v>
                </c:pt>
                <c:pt idx="39">
                  <c:v>9.3999486450000003</c:v>
                </c:pt>
                <c:pt idx="40">
                  <c:v>9.398107564</c:v>
                </c:pt>
                <c:pt idx="41">
                  <c:v>9.3962664819999997</c:v>
                </c:pt>
                <c:pt idx="42">
                  <c:v>9.3944254009999995</c:v>
                </c:pt>
                <c:pt idx="43">
                  <c:v>9.3925843189999991</c:v>
                </c:pt>
                <c:pt idx="44">
                  <c:v>9.3907432370000006</c:v>
                </c:pt>
                <c:pt idx="45">
                  <c:v>9.3889021560000003</c:v>
                </c:pt>
                <c:pt idx="46">
                  <c:v>9.3882884620000002</c:v>
                </c:pt>
                <c:pt idx="47">
                  <c:v>9.386447381</c:v>
                </c:pt>
                <c:pt idx="48">
                  <c:v>9.3852199929999998</c:v>
                </c:pt>
                <c:pt idx="49">
                  <c:v>9.3839926049999995</c:v>
                </c:pt>
                <c:pt idx="50">
                  <c:v>9.3827652169999993</c:v>
                </c:pt>
                <c:pt idx="51">
                  <c:v>9.3821515239999993</c:v>
                </c:pt>
                <c:pt idx="52">
                  <c:v>9.3815378299999992</c:v>
                </c:pt>
                <c:pt idx="53">
                  <c:v>9.3815378299999992</c:v>
                </c:pt>
                <c:pt idx="54">
                  <c:v>9.3803104420000007</c:v>
                </c:pt>
                <c:pt idx="55">
                  <c:v>9.3803104420000007</c:v>
                </c:pt>
                <c:pt idx="56">
                  <c:v>9.3803104420000007</c:v>
                </c:pt>
                <c:pt idx="57">
                  <c:v>9.3796967480000006</c:v>
                </c:pt>
                <c:pt idx="58">
                  <c:v>9.3790830540000005</c:v>
                </c:pt>
                <c:pt idx="59">
                  <c:v>9.3790830540000005</c:v>
                </c:pt>
                <c:pt idx="60">
                  <c:v>9.3778556670000004</c:v>
                </c:pt>
                <c:pt idx="61">
                  <c:v>9.3772419730000003</c:v>
                </c:pt>
                <c:pt idx="62">
                  <c:v>9.3772419730000003</c:v>
                </c:pt>
                <c:pt idx="63">
                  <c:v>9.3760145850000001</c:v>
                </c:pt>
                <c:pt idx="64">
                  <c:v>9.375400891</c:v>
                </c:pt>
                <c:pt idx="65">
                  <c:v>9.375400891</c:v>
                </c:pt>
                <c:pt idx="66">
                  <c:v>9.3747871969999998</c:v>
                </c:pt>
                <c:pt idx="67">
                  <c:v>9.3741735039999998</c:v>
                </c:pt>
                <c:pt idx="68">
                  <c:v>9.3735598099999997</c:v>
                </c:pt>
                <c:pt idx="69">
                  <c:v>9.3735598099999997</c:v>
                </c:pt>
                <c:pt idx="70">
                  <c:v>9.3723324219999995</c:v>
                </c:pt>
                <c:pt idx="71">
                  <c:v>9.3717187279999994</c:v>
                </c:pt>
                <c:pt idx="72">
                  <c:v>9.3717187279999994</c:v>
                </c:pt>
                <c:pt idx="73">
                  <c:v>9.3704913409999993</c:v>
                </c:pt>
                <c:pt idx="74">
                  <c:v>9.3692639530000008</c:v>
                </c:pt>
                <c:pt idx="75">
                  <c:v>9.3692639530000008</c:v>
                </c:pt>
                <c:pt idx="76">
                  <c:v>9.3680365650000006</c:v>
                </c:pt>
                <c:pt idx="77">
                  <c:v>9.3668091770000004</c:v>
                </c:pt>
                <c:pt idx="78">
                  <c:v>9.3661954840000003</c:v>
                </c:pt>
                <c:pt idx="79">
                  <c:v>9.3649680960000001</c:v>
                </c:pt>
                <c:pt idx="80">
                  <c:v>9.3637407079999999</c:v>
                </c:pt>
                <c:pt idx="81">
                  <c:v>9.3625133209999998</c:v>
                </c:pt>
                <c:pt idx="82">
                  <c:v>9.3612859329999996</c:v>
                </c:pt>
                <c:pt idx="83">
                  <c:v>9.3594448509999992</c:v>
                </c:pt>
                <c:pt idx="84">
                  <c:v>9.3582174640000009</c:v>
                </c:pt>
                <c:pt idx="85">
                  <c:v>9.3569900760000007</c:v>
                </c:pt>
                <c:pt idx="86">
                  <c:v>9.3551489940000003</c:v>
                </c:pt>
                <c:pt idx="87">
                  <c:v>9.3533079130000001</c:v>
                </c:pt>
                <c:pt idx="88">
                  <c:v>9.3514668309999998</c:v>
                </c:pt>
                <c:pt idx="89">
                  <c:v>9.3496257499999995</c:v>
                </c:pt>
                <c:pt idx="90">
                  <c:v>9.3477846679999992</c:v>
                </c:pt>
                <c:pt idx="91">
                  <c:v>9.3459435870000007</c:v>
                </c:pt>
                <c:pt idx="92">
                  <c:v>9.3441025050000004</c:v>
                </c:pt>
                <c:pt idx="93">
                  <c:v>9.34164773</c:v>
                </c:pt>
                <c:pt idx="94">
                  <c:v>9.3398066479999997</c:v>
                </c:pt>
                <c:pt idx="95">
                  <c:v>9.3373518729999994</c:v>
                </c:pt>
                <c:pt idx="96">
                  <c:v>9.3355107910000008</c:v>
                </c:pt>
                <c:pt idx="97">
                  <c:v>9.3336697100000006</c:v>
                </c:pt>
                <c:pt idx="98">
                  <c:v>9.3312149340000001</c:v>
                </c:pt>
                <c:pt idx="99">
                  <c:v>9.3293738529999999</c:v>
                </c:pt>
                <c:pt idx="100">
                  <c:v>9.3275327709999996</c:v>
                </c:pt>
                <c:pt idx="101">
                  <c:v>9.3250779959999992</c:v>
                </c:pt>
                <c:pt idx="102">
                  <c:v>9.3226232210000006</c:v>
                </c:pt>
                <c:pt idx="103">
                  <c:v>9.3195547510000001</c:v>
                </c:pt>
                <c:pt idx="104">
                  <c:v>9.3164862819999996</c:v>
                </c:pt>
                <c:pt idx="105">
                  <c:v>9.3128041190000008</c:v>
                </c:pt>
                <c:pt idx="106">
                  <c:v>9.3085082620000001</c:v>
                </c:pt>
                <c:pt idx="107">
                  <c:v>9.3023713239999992</c:v>
                </c:pt>
                <c:pt idx="108">
                  <c:v>9.2950069969999998</c:v>
                </c:pt>
                <c:pt idx="109">
                  <c:v>9.2851878960000001</c:v>
                </c:pt>
                <c:pt idx="110">
                  <c:v>9.273527713</c:v>
                </c:pt>
                <c:pt idx="111">
                  <c:v>9.2587990599999994</c:v>
                </c:pt>
                <c:pt idx="112">
                  <c:v>9.2422293270000004</c:v>
                </c:pt>
                <c:pt idx="113">
                  <c:v>9.2219774300000008</c:v>
                </c:pt>
                <c:pt idx="114">
                  <c:v>9.2004981449999992</c:v>
                </c:pt>
                <c:pt idx="115">
                  <c:v>9.1759503910000006</c:v>
                </c:pt>
                <c:pt idx="116">
                  <c:v>9.1483341679999999</c:v>
                </c:pt>
                <c:pt idx="117">
                  <c:v>9.1182631700000005</c:v>
                </c:pt>
                <c:pt idx="118">
                  <c:v>9.0851237020000006</c:v>
                </c:pt>
                <c:pt idx="119">
                  <c:v>9.0489157650000003</c:v>
                </c:pt>
                <c:pt idx="120">
                  <c:v>9.0096393589999995</c:v>
                </c:pt>
                <c:pt idx="121">
                  <c:v>8.9666807899999998</c:v>
                </c:pt>
                <c:pt idx="122">
                  <c:v>8.9194263629999995</c:v>
                </c:pt>
                <c:pt idx="123">
                  <c:v>8.8691034680000005</c:v>
                </c:pt>
                <c:pt idx="124">
                  <c:v>8.8138710220000007</c:v>
                </c:pt>
                <c:pt idx="125">
                  <c:v>8.7549564130000004</c:v>
                </c:pt>
                <c:pt idx="126">
                  <c:v>8.6843816199999999</c:v>
                </c:pt>
                <c:pt idx="127">
                  <c:v>8.6076698890000003</c:v>
                </c:pt>
                <c:pt idx="128">
                  <c:v>8.5254349139999999</c:v>
                </c:pt>
                <c:pt idx="129">
                  <c:v>8.4382903880000004</c:v>
                </c:pt>
                <c:pt idx="130">
                  <c:v>8.345008923</c:v>
                </c:pt>
                <c:pt idx="131">
                  <c:v>8.2462042140000005</c:v>
                </c:pt>
                <c:pt idx="132">
                  <c:v>8.1424899540000002</c:v>
                </c:pt>
                <c:pt idx="133">
                  <c:v>8.0215922660000007</c:v>
                </c:pt>
                <c:pt idx="134">
                  <c:v>7.8945576400000004</c:v>
                </c:pt>
                <c:pt idx="135">
                  <c:v>7.761999769</c:v>
                </c:pt>
                <c:pt idx="136">
                  <c:v>7.6226912660000004</c:v>
                </c:pt>
                <c:pt idx="137">
                  <c:v>7.4661993349999998</c:v>
                </c:pt>
                <c:pt idx="138">
                  <c:v>7.303570466</c:v>
                </c:pt>
                <c:pt idx="139">
                  <c:v>7.1372594339999997</c:v>
                </c:pt>
                <c:pt idx="140">
                  <c:v>6.9513101979999998</c:v>
                </c:pt>
                <c:pt idx="141">
                  <c:v>6.7622924930000003</c:v>
                </c:pt>
                <c:pt idx="142">
                  <c:v>6.5548639729999998</c:v>
                </c:pt>
                <c:pt idx="143">
                  <c:v>6.3455943719999999</c:v>
                </c:pt>
                <c:pt idx="144">
                  <c:v>6.1191413419999998</c:v>
                </c:pt>
                <c:pt idx="145">
                  <c:v>5.8926883129999998</c:v>
                </c:pt>
                <c:pt idx="146">
                  <c:v>5.6521203250000003</c:v>
                </c:pt>
                <c:pt idx="147">
                  <c:v>5.3980510730000004</c:v>
                </c:pt>
                <c:pt idx="148">
                  <c:v>5.1341627189999999</c:v>
                </c:pt>
                <c:pt idx="149">
                  <c:v>4.8610689569999996</c:v>
                </c:pt>
                <c:pt idx="150">
                  <c:v>4.5818382570000002</c:v>
                </c:pt>
                <c:pt idx="151">
                  <c:v>4.2866515170000001</c:v>
                </c:pt>
                <c:pt idx="152">
                  <c:v>3.9908510829999999</c:v>
                </c:pt>
                <c:pt idx="153">
                  <c:v>3.6747987520000001</c:v>
                </c:pt>
                <c:pt idx="154">
                  <c:v>3.345858851</c:v>
                </c:pt>
                <c:pt idx="155">
                  <c:v>3.012009398</c:v>
                </c:pt>
                <c:pt idx="156">
                  <c:v>2.672023007</c:v>
                </c:pt>
                <c:pt idx="157">
                  <c:v>2.320990127</c:v>
                </c:pt>
                <c:pt idx="158">
                  <c:v>1.969957247</c:v>
                </c:pt>
                <c:pt idx="159">
                  <c:v>1.6109463470000001</c:v>
                </c:pt>
                <c:pt idx="160">
                  <c:v>1.256844997</c:v>
                </c:pt>
                <c:pt idx="161">
                  <c:v>0.90642581099999997</c:v>
                </c:pt>
                <c:pt idx="162">
                  <c:v>0.60019258200000003</c:v>
                </c:pt>
                <c:pt idx="163">
                  <c:v>0.45597452799999999</c:v>
                </c:pt>
                <c:pt idx="164">
                  <c:v>0.44615542600000002</c:v>
                </c:pt>
                <c:pt idx="165">
                  <c:v>0.444314345</c:v>
                </c:pt>
                <c:pt idx="166">
                  <c:v>0.444314345</c:v>
                </c:pt>
                <c:pt idx="167">
                  <c:v>0.443086957</c:v>
                </c:pt>
                <c:pt idx="168">
                  <c:v>0.44185956900000001</c:v>
                </c:pt>
                <c:pt idx="169">
                  <c:v>0.44063218199999998</c:v>
                </c:pt>
                <c:pt idx="170">
                  <c:v>0.44001848799999999</c:v>
                </c:pt>
                <c:pt idx="171">
                  <c:v>0.43879109999999999</c:v>
                </c:pt>
                <c:pt idx="172">
                  <c:v>0.43756371199999999</c:v>
                </c:pt>
                <c:pt idx="173">
                  <c:v>0.43633632500000002</c:v>
                </c:pt>
                <c:pt idx="174">
                  <c:v>0.43510893699999997</c:v>
                </c:pt>
                <c:pt idx="175">
                  <c:v>0.43388154899999998</c:v>
                </c:pt>
                <c:pt idx="176">
                  <c:v>0.43326785600000001</c:v>
                </c:pt>
                <c:pt idx="177">
                  <c:v>0.43204046800000001</c:v>
                </c:pt>
                <c:pt idx="178">
                  <c:v>0.43142677400000001</c:v>
                </c:pt>
                <c:pt idx="179">
                  <c:v>0.43019938600000002</c:v>
                </c:pt>
                <c:pt idx="180">
                  <c:v>0.42958569200000002</c:v>
                </c:pt>
                <c:pt idx="181">
                  <c:v>0.42835830499999999</c:v>
                </c:pt>
                <c:pt idx="182">
                  <c:v>0.427130917</c:v>
                </c:pt>
                <c:pt idx="183">
                  <c:v>0.427130917</c:v>
                </c:pt>
                <c:pt idx="184">
                  <c:v>0.42528983599999998</c:v>
                </c:pt>
                <c:pt idx="185">
                  <c:v>0.42467614199999998</c:v>
                </c:pt>
                <c:pt idx="186">
                  <c:v>0.42344875399999998</c:v>
                </c:pt>
                <c:pt idx="187">
                  <c:v>0.42283505999999998</c:v>
                </c:pt>
                <c:pt idx="188">
                  <c:v>0.42222136599999999</c:v>
                </c:pt>
                <c:pt idx="189">
                  <c:v>0.42038028500000002</c:v>
                </c:pt>
                <c:pt idx="190">
                  <c:v>0.41915289700000002</c:v>
                </c:pt>
                <c:pt idx="191">
                  <c:v>0.41915289700000002</c:v>
                </c:pt>
                <c:pt idx="192">
                  <c:v>0.41853920300000003</c:v>
                </c:pt>
                <c:pt idx="193">
                  <c:v>0.417311816</c:v>
                </c:pt>
                <c:pt idx="194">
                  <c:v>0.41608442800000001</c:v>
                </c:pt>
                <c:pt idx="195">
                  <c:v>0.41485704000000001</c:v>
                </c:pt>
                <c:pt idx="196">
                  <c:v>0.41362965200000001</c:v>
                </c:pt>
                <c:pt idx="197">
                  <c:v>0.41362965200000001</c:v>
                </c:pt>
                <c:pt idx="198">
                  <c:v>0.41240226499999999</c:v>
                </c:pt>
                <c:pt idx="199">
                  <c:v>0.41240226499999999</c:v>
                </c:pt>
                <c:pt idx="200">
                  <c:v>0.410561183</c:v>
                </c:pt>
                <c:pt idx="201">
                  <c:v>0.410561183</c:v>
                </c:pt>
                <c:pt idx="202">
                  <c:v>0.40933379600000003</c:v>
                </c:pt>
                <c:pt idx="203">
                  <c:v>0.40810640799999998</c:v>
                </c:pt>
                <c:pt idx="204">
                  <c:v>0.40749271399999998</c:v>
                </c:pt>
                <c:pt idx="205">
                  <c:v>0.40749271399999998</c:v>
                </c:pt>
                <c:pt idx="206">
                  <c:v>0.40565163199999998</c:v>
                </c:pt>
                <c:pt idx="207">
                  <c:v>0.40503793900000001</c:v>
                </c:pt>
                <c:pt idx="208">
                  <c:v>0.40381055100000002</c:v>
                </c:pt>
                <c:pt idx="209">
                  <c:v>0.40319685700000002</c:v>
                </c:pt>
                <c:pt idx="210">
                  <c:v>0.40381055100000002</c:v>
                </c:pt>
                <c:pt idx="211">
                  <c:v>0.40196946900000002</c:v>
                </c:pt>
                <c:pt idx="212">
                  <c:v>0.401355776</c:v>
                </c:pt>
                <c:pt idx="213">
                  <c:v>0.400742082</c:v>
                </c:pt>
                <c:pt idx="214">
                  <c:v>0.399514694</c:v>
                </c:pt>
                <c:pt idx="215">
                  <c:v>0.399514694</c:v>
                </c:pt>
                <c:pt idx="216">
                  <c:v>0.39828730600000001</c:v>
                </c:pt>
                <c:pt idx="217">
                  <c:v>0.39767361200000001</c:v>
                </c:pt>
                <c:pt idx="218">
                  <c:v>0.39705991899999998</c:v>
                </c:pt>
                <c:pt idx="219">
                  <c:v>0.39583253099999999</c:v>
                </c:pt>
                <c:pt idx="220">
                  <c:v>0.39460514299999999</c:v>
                </c:pt>
                <c:pt idx="221">
                  <c:v>0.39460514299999999</c:v>
                </c:pt>
                <c:pt idx="222">
                  <c:v>0.39399144899999999</c:v>
                </c:pt>
                <c:pt idx="223">
                  <c:v>0.39276406200000002</c:v>
                </c:pt>
                <c:pt idx="224">
                  <c:v>0.39092297999999998</c:v>
                </c:pt>
                <c:pt idx="225">
                  <c:v>0.39092297999999998</c:v>
                </c:pt>
                <c:pt idx="226">
                  <c:v>0.39030928599999998</c:v>
                </c:pt>
                <c:pt idx="227">
                  <c:v>0.38969559199999998</c:v>
                </c:pt>
                <c:pt idx="228">
                  <c:v>0.38846820500000001</c:v>
                </c:pt>
                <c:pt idx="229">
                  <c:v>0.38846820500000001</c:v>
                </c:pt>
                <c:pt idx="230">
                  <c:v>0.38662712300000002</c:v>
                </c:pt>
              </c:numCache>
            </c:numRef>
          </c:yVal>
          <c:smooth val="1"/>
          <c:extLst>
            <c:ext xmlns:c16="http://schemas.microsoft.com/office/drawing/2014/chart" uri="{C3380CC4-5D6E-409C-BE32-E72D297353CC}">
              <c16:uniqueId val="{0000003C-9CBD-4194-A592-D60D92C5EA66}"/>
            </c:ext>
          </c:extLst>
        </c:ser>
        <c:ser>
          <c:idx val="61"/>
          <c:order val="61"/>
          <c:tx>
            <c:strRef>
              <c:f>'Curves (Outdoor)'!$DS$4:$DT$4</c:f>
              <c:strCache>
                <c:ptCount val="1"/>
                <c:pt idx="0">
                  <c:v>6,2</c:v>
                </c:pt>
              </c:strCache>
            </c:strRef>
          </c:tx>
          <c:marker>
            <c:symbol val="none"/>
          </c:marker>
          <c:xVal>
            <c:numRef>
              <c:f>'Curves (Outdoor)'!$DT$24:$DT$259</c:f>
              <c:numCache>
                <c:formatCode>General</c:formatCode>
                <c:ptCount val="236"/>
                <c:pt idx="1">
                  <c:v>1.3140532999999999E-2</c:v>
                </c:pt>
                <c:pt idx="2">
                  <c:v>0.15956361099999999</c:v>
                </c:pt>
                <c:pt idx="3">
                  <c:v>0.30598668899999998</c:v>
                </c:pt>
                <c:pt idx="4">
                  <c:v>0.43739201500000002</c:v>
                </c:pt>
                <c:pt idx="5">
                  <c:v>0.58381509399999998</c:v>
                </c:pt>
                <c:pt idx="6">
                  <c:v>0.71522041999999997</c:v>
                </c:pt>
                <c:pt idx="7">
                  <c:v>0.84662574700000004</c:v>
                </c:pt>
                <c:pt idx="8">
                  <c:v>0.97803107300000003</c:v>
                </c:pt>
                <c:pt idx="9">
                  <c:v>1.1094364000000001</c:v>
                </c:pt>
                <c:pt idx="10">
                  <c:v>1.2558594780000001</c:v>
                </c:pt>
                <c:pt idx="11">
                  <c:v>1.4022825560000001</c:v>
                </c:pt>
                <c:pt idx="12">
                  <c:v>1.533687883</c:v>
                </c:pt>
                <c:pt idx="13">
                  <c:v>1.6650932089999999</c:v>
                </c:pt>
                <c:pt idx="14">
                  <c:v>1.7964985360000001</c:v>
                </c:pt>
                <c:pt idx="15">
                  <c:v>1.927903862</c:v>
                </c:pt>
                <c:pt idx="16">
                  <c:v>2.0593091889999999</c:v>
                </c:pt>
                <c:pt idx="17">
                  <c:v>2.1907145149999998</c:v>
                </c:pt>
                <c:pt idx="18">
                  <c:v>2.3221198420000002</c:v>
                </c:pt>
                <c:pt idx="19">
                  <c:v>2.4535251680000001</c:v>
                </c:pt>
                <c:pt idx="20">
                  <c:v>2.5849304950000001</c:v>
                </c:pt>
                <c:pt idx="21">
                  <c:v>2.7163358209999999</c:v>
                </c:pt>
                <c:pt idx="22">
                  <c:v>2.8477411479999999</c:v>
                </c:pt>
                <c:pt idx="23">
                  <c:v>2.9791464749999998</c:v>
                </c:pt>
                <c:pt idx="24">
                  <c:v>3.1105518010000002</c:v>
                </c:pt>
                <c:pt idx="25">
                  <c:v>3.243834347</c:v>
                </c:pt>
                <c:pt idx="26">
                  <c:v>3.3752396729999998</c:v>
                </c:pt>
                <c:pt idx="27">
                  <c:v>3.5066449999999998</c:v>
                </c:pt>
                <c:pt idx="28">
                  <c:v>3.6380503260000001</c:v>
                </c:pt>
                <c:pt idx="29">
                  <c:v>3.7844734039999999</c:v>
                </c:pt>
                <c:pt idx="30">
                  <c:v>3.9158787309999998</c:v>
                </c:pt>
                <c:pt idx="31">
                  <c:v>4.0472840569999997</c:v>
                </c:pt>
                <c:pt idx="32">
                  <c:v>4.1786893840000001</c:v>
                </c:pt>
                <c:pt idx="33">
                  <c:v>4.3100947100000004</c:v>
                </c:pt>
                <c:pt idx="34">
                  <c:v>4.441500037</c:v>
                </c:pt>
                <c:pt idx="35">
                  <c:v>4.5879231149999997</c:v>
                </c:pt>
                <c:pt idx="36">
                  <c:v>4.7193284420000001</c:v>
                </c:pt>
                <c:pt idx="37">
                  <c:v>4.8507337679999996</c:v>
                </c:pt>
                <c:pt idx="38">
                  <c:v>4.982139095</c:v>
                </c:pt>
                <c:pt idx="39">
                  <c:v>5.1135444210000003</c:v>
                </c:pt>
                <c:pt idx="40">
                  <c:v>5.2449497479999998</c:v>
                </c:pt>
                <c:pt idx="41">
                  <c:v>5.3763550740000001</c:v>
                </c:pt>
                <c:pt idx="42">
                  <c:v>5.5077604009999996</c:v>
                </c:pt>
                <c:pt idx="43">
                  <c:v>5.639165727</c:v>
                </c:pt>
                <c:pt idx="44">
                  <c:v>5.7855888059999998</c:v>
                </c:pt>
                <c:pt idx="45">
                  <c:v>5.9169941320000001</c:v>
                </c:pt>
                <c:pt idx="46">
                  <c:v>6.0483994589999996</c:v>
                </c:pt>
                <c:pt idx="47">
                  <c:v>6.179804785</c:v>
                </c:pt>
                <c:pt idx="48">
                  <c:v>6.3262278629999997</c:v>
                </c:pt>
                <c:pt idx="49">
                  <c:v>6.4576331900000001</c:v>
                </c:pt>
                <c:pt idx="50">
                  <c:v>6.5890385159999996</c:v>
                </c:pt>
                <c:pt idx="51">
                  <c:v>6.720443843</c:v>
                </c:pt>
                <c:pt idx="52">
                  <c:v>6.8518491690000003</c:v>
                </c:pt>
                <c:pt idx="53">
                  <c:v>6.9832544959999998</c:v>
                </c:pt>
                <c:pt idx="54">
                  <c:v>7.1146598230000002</c:v>
                </c:pt>
                <c:pt idx="55">
                  <c:v>7.2460651489999996</c:v>
                </c:pt>
                <c:pt idx="56">
                  <c:v>7.3774704760000001</c:v>
                </c:pt>
                <c:pt idx="57">
                  <c:v>7.5088758020000004</c:v>
                </c:pt>
                <c:pt idx="58">
                  <c:v>7.6402811289999999</c:v>
                </c:pt>
                <c:pt idx="59">
                  <c:v>7.7867042069999997</c:v>
                </c:pt>
                <c:pt idx="60">
                  <c:v>7.918109533</c:v>
                </c:pt>
                <c:pt idx="61">
                  <c:v>8.0645326120000007</c:v>
                </c:pt>
                <c:pt idx="62">
                  <c:v>8.1959379380000001</c:v>
                </c:pt>
                <c:pt idx="63">
                  <c:v>8.3273432649999997</c:v>
                </c:pt>
                <c:pt idx="64">
                  <c:v>8.4587485910000009</c:v>
                </c:pt>
                <c:pt idx="65">
                  <c:v>8.5901539180000004</c:v>
                </c:pt>
                <c:pt idx="66">
                  <c:v>8.7215592439999998</c:v>
                </c:pt>
                <c:pt idx="67">
                  <c:v>8.85484179</c:v>
                </c:pt>
                <c:pt idx="68">
                  <c:v>8.9862471159999995</c:v>
                </c:pt>
                <c:pt idx="69">
                  <c:v>9.1326701939999992</c:v>
                </c:pt>
                <c:pt idx="70">
                  <c:v>9.2640755210000005</c:v>
                </c:pt>
                <c:pt idx="71">
                  <c:v>9.4104985990000003</c:v>
                </c:pt>
                <c:pt idx="72">
                  <c:v>9.5419039259999998</c:v>
                </c:pt>
                <c:pt idx="73">
                  <c:v>9.6733092519999992</c:v>
                </c:pt>
                <c:pt idx="74">
                  <c:v>9.8197323300000008</c:v>
                </c:pt>
                <c:pt idx="75">
                  <c:v>9.9511376570000003</c:v>
                </c:pt>
                <c:pt idx="76">
                  <c:v>10.09756073</c:v>
                </c:pt>
                <c:pt idx="77">
                  <c:v>10.228966059999999</c:v>
                </c:pt>
                <c:pt idx="78">
                  <c:v>10.375389139999999</c:v>
                </c:pt>
                <c:pt idx="79">
                  <c:v>10.506794470000001</c:v>
                </c:pt>
                <c:pt idx="80">
                  <c:v>10.65321754</c:v>
                </c:pt>
                <c:pt idx="81">
                  <c:v>10.78462287</c:v>
                </c:pt>
                <c:pt idx="82">
                  <c:v>10.9160282</c:v>
                </c:pt>
                <c:pt idx="83">
                  <c:v>11.04743352</c:v>
                </c:pt>
                <c:pt idx="84">
                  <c:v>11.1938566</c:v>
                </c:pt>
                <c:pt idx="85">
                  <c:v>11.32526193</c:v>
                </c:pt>
                <c:pt idx="86">
                  <c:v>11.45666726</c:v>
                </c:pt>
                <c:pt idx="87">
                  <c:v>11.58807258</c:v>
                </c:pt>
                <c:pt idx="88">
                  <c:v>11.71947791</c:v>
                </c:pt>
                <c:pt idx="89">
                  <c:v>11.86590099</c:v>
                </c:pt>
                <c:pt idx="90">
                  <c:v>12.012324059999999</c:v>
                </c:pt>
                <c:pt idx="91">
                  <c:v>12.143729390000001</c:v>
                </c:pt>
                <c:pt idx="92">
                  <c:v>12.27513472</c:v>
                </c:pt>
                <c:pt idx="93">
                  <c:v>12.4215578</c:v>
                </c:pt>
                <c:pt idx="94">
                  <c:v>12.56798087</c:v>
                </c:pt>
                <c:pt idx="95">
                  <c:v>12.699386199999999</c:v>
                </c:pt>
                <c:pt idx="96">
                  <c:v>12.845809279999999</c:v>
                </c:pt>
                <c:pt idx="97">
                  <c:v>12.992232359999999</c:v>
                </c:pt>
                <c:pt idx="98">
                  <c:v>13.13865543</c:v>
                </c:pt>
                <c:pt idx="99">
                  <c:v>13.28507851</c:v>
                </c:pt>
                <c:pt idx="100">
                  <c:v>13.43150159</c:v>
                </c:pt>
                <c:pt idx="101">
                  <c:v>13.57792467</c:v>
                </c:pt>
                <c:pt idx="102">
                  <c:v>13.72434775</c:v>
                </c:pt>
                <c:pt idx="103">
                  <c:v>13.87077083</c:v>
                </c:pt>
                <c:pt idx="104">
                  <c:v>14.017193900000001</c:v>
                </c:pt>
                <c:pt idx="105">
                  <c:v>14.14859923</c:v>
                </c:pt>
                <c:pt idx="106">
                  <c:v>14.293145089999999</c:v>
                </c:pt>
                <c:pt idx="107">
                  <c:v>14.439568169999999</c:v>
                </c:pt>
                <c:pt idx="108">
                  <c:v>14.58411403</c:v>
                </c:pt>
                <c:pt idx="109">
                  <c:v>14.730537099999999</c:v>
                </c:pt>
                <c:pt idx="110">
                  <c:v>14.87320575</c:v>
                </c:pt>
                <c:pt idx="111">
                  <c:v>15.0177516</c:v>
                </c:pt>
                <c:pt idx="112">
                  <c:v>15.16229746</c:v>
                </c:pt>
                <c:pt idx="113">
                  <c:v>15.303088880000001</c:v>
                </c:pt>
                <c:pt idx="114">
                  <c:v>15.44575753</c:v>
                </c:pt>
                <c:pt idx="115">
                  <c:v>15.58842617</c:v>
                </c:pt>
                <c:pt idx="116">
                  <c:v>15.729217589999999</c:v>
                </c:pt>
                <c:pt idx="117">
                  <c:v>15.86813179</c:v>
                </c:pt>
                <c:pt idx="118">
                  <c:v>16.008923209999999</c:v>
                </c:pt>
                <c:pt idx="119">
                  <c:v>16.14596019</c:v>
                </c:pt>
                <c:pt idx="120">
                  <c:v>16.2848744</c:v>
                </c:pt>
                <c:pt idx="121">
                  <c:v>16.42003416</c:v>
                </c:pt>
                <c:pt idx="122">
                  <c:v>16.555193920000001</c:v>
                </c:pt>
                <c:pt idx="123">
                  <c:v>16.688476470000001</c:v>
                </c:pt>
                <c:pt idx="124">
                  <c:v>16.821759019999998</c:v>
                </c:pt>
                <c:pt idx="125">
                  <c:v>16.953164340000001</c:v>
                </c:pt>
                <c:pt idx="126">
                  <c:v>17.095832980000001</c:v>
                </c:pt>
                <c:pt idx="127">
                  <c:v>17.238501620000001</c:v>
                </c:pt>
                <c:pt idx="128">
                  <c:v>17.381170260000001</c:v>
                </c:pt>
                <c:pt idx="129">
                  <c:v>17.51820725</c:v>
                </c:pt>
                <c:pt idx="130">
                  <c:v>17.655244230000001</c:v>
                </c:pt>
                <c:pt idx="131">
                  <c:v>17.788526780000002</c:v>
                </c:pt>
                <c:pt idx="132">
                  <c:v>17.9199321</c:v>
                </c:pt>
                <c:pt idx="133">
                  <c:v>18.06072352</c:v>
                </c:pt>
                <c:pt idx="134">
                  <c:v>18.197760509999998</c:v>
                </c:pt>
                <c:pt idx="135">
                  <c:v>18.332920269999999</c:v>
                </c:pt>
                <c:pt idx="136">
                  <c:v>18.464325599999999</c:v>
                </c:pt>
                <c:pt idx="137">
                  <c:v>18.605117020000002</c:v>
                </c:pt>
                <c:pt idx="138">
                  <c:v>18.740276779999999</c:v>
                </c:pt>
                <c:pt idx="139">
                  <c:v>18.871682109999998</c:v>
                </c:pt>
                <c:pt idx="140">
                  <c:v>19.01059631</c:v>
                </c:pt>
                <c:pt idx="141">
                  <c:v>19.143878860000001</c:v>
                </c:pt>
                <c:pt idx="142">
                  <c:v>19.282793059999999</c:v>
                </c:pt>
                <c:pt idx="143">
                  <c:v>19.41607561</c:v>
                </c:pt>
                <c:pt idx="144">
                  <c:v>19.553112590000001</c:v>
                </c:pt>
                <c:pt idx="145">
                  <c:v>19.69202679</c:v>
                </c:pt>
                <c:pt idx="146">
                  <c:v>19.82343212</c:v>
                </c:pt>
                <c:pt idx="147">
                  <c:v>19.954837439999999</c:v>
                </c:pt>
                <c:pt idx="148">
                  <c:v>20.088119989999999</c:v>
                </c:pt>
                <c:pt idx="149">
                  <c:v>20.219525319999999</c:v>
                </c:pt>
                <c:pt idx="150">
                  <c:v>20.3565623</c:v>
                </c:pt>
                <c:pt idx="151">
                  <c:v>20.48796763</c:v>
                </c:pt>
                <c:pt idx="152">
                  <c:v>20.62125017</c:v>
                </c:pt>
                <c:pt idx="153">
                  <c:v>20.752655499999999</c:v>
                </c:pt>
                <c:pt idx="154">
                  <c:v>20.885938039999999</c:v>
                </c:pt>
                <c:pt idx="155">
                  <c:v>21.017343369999999</c:v>
                </c:pt>
                <c:pt idx="156">
                  <c:v>21.148748699999999</c:v>
                </c:pt>
                <c:pt idx="157">
                  <c:v>21.282031239999998</c:v>
                </c:pt>
                <c:pt idx="158">
                  <c:v>21.413436569999998</c:v>
                </c:pt>
                <c:pt idx="159">
                  <c:v>21.544841900000002</c:v>
                </c:pt>
                <c:pt idx="160">
                  <c:v>21.67624722</c:v>
                </c:pt>
                <c:pt idx="161">
                  <c:v>21.80765255</c:v>
                </c:pt>
                <c:pt idx="162">
                  <c:v>21.939057869999999</c:v>
                </c:pt>
                <c:pt idx="163">
                  <c:v>22.070463199999999</c:v>
                </c:pt>
                <c:pt idx="164">
                  <c:v>22.201868529999999</c:v>
                </c:pt>
                <c:pt idx="165">
                  <c:v>22.333273850000001</c:v>
                </c:pt>
                <c:pt idx="166">
                  <c:v>22.464679180000001</c:v>
                </c:pt>
                <c:pt idx="167">
                  <c:v>22.596084510000001</c:v>
                </c:pt>
                <c:pt idx="168">
                  <c:v>22.72748983</c:v>
                </c:pt>
                <c:pt idx="169">
                  <c:v>22.858895159999999</c:v>
                </c:pt>
                <c:pt idx="170">
                  <c:v>22.990300489999999</c:v>
                </c:pt>
                <c:pt idx="171">
                  <c:v>23.121705810000002</c:v>
                </c:pt>
                <c:pt idx="172">
                  <c:v>23.253111140000001</c:v>
                </c:pt>
                <c:pt idx="173">
                  <c:v>23.384516470000001</c:v>
                </c:pt>
                <c:pt idx="174">
                  <c:v>23.51592179</c:v>
                </c:pt>
                <c:pt idx="175">
                  <c:v>23.64732712</c:v>
                </c:pt>
                <c:pt idx="176">
                  <c:v>23.77873245</c:v>
                </c:pt>
                <c:pt idx="177">
                  <c:v>23.910137769999999</c:v>
                </c:pt>
                <c:pt idx="178">
                  <c:v>24.041543099999998</c:v>
                </c:pt>
                <c:pt idx="179">
                  <c:v>24.172948430000002</c:v>
                </c:pt>
                <c:pt idx="180">
                  <c:v>24.304353750000001</c:v>
                </c:pt>
                <c:pt idx="181">
                  <c:v>24.43575908</c:v>
                </c:pt>
                <c:pt idx="182">
                  <c:v>24.56716441</c:v>
                </c:pt>
                <c:pt idx="183">
                  <c:v>24.698569729999999</c:v>
                </c:pt>
                <c:pt idx="184">
                  <c:v>24.829975059999999</c:v>
                </c:pt>
                <c:pt idx="185">
                  <c:v>24.961380389999999</c:v>
                </c:pt>
                <c:pt idx="186">
                  <c:v>25.092785710000001</c:v>
                </c:pt>
                <c:pt idx="187">
                  <c:v>25.224191040000001</c:v>
                </c:pt>
                <c:pt idx="188">
                  <c:v>25.35559636</c:v>
                </c:pt>
                <c:pt idx="189">
                  <c:v>25.48700169</c:v>
                </c:pt>
                <c:pt idx="190">
                  <c:v>25.618407019999999</c:v>
                </c:pt>
                <c:pt idx="191">
                  <c:v>25.749812339999998</c:v>
                </c:pt>
                <c:pt idx="192">
                  <c:v>25.881217670000002</c:v>
                </c:pt>
                <c:pt idx="193">
                  <c:v>26.012623000000001</c:v>
                </c:pt>
                <c:pt idx="194">
                  <c:v>26.14402832</c:v>
                </c:pt>
                <c:pt idx="195">
                  <c:v>26.27543365</c:v>
                </c:pt>
                <c:pt idx="196">
                  <c:v>26.40683898</c:v>
                </c:pt>
                <c:pt idx="197">
                  <c:v>26.538244299999999</c:v>
                </c:pt>
                <c:pt idx="198">
                  <c:v>26.669649629999999</c:v>
                </c:pt>
                <c:pt idx="199">
                  <c:v>26.801054959999998</c:v>
                </c:pt>
                <c:pt idx="200">
                  <c:v>26.932460280000001</c:v>
                </c:pt>
                <c:pt idx="201">
                  <c:v>27.063865610000001</c:v>
                </c:pt>
                <c:pt idx="202">
                  <c:v>27.19527094</c:v>
                </c:pt>
                <c:pt idx="203">
                  <c:v>27.326676259999999</c:v>
                </c:pt>
                <c:pt idx="204">
                  <c:v>27.458081589999999</c:v>
                </c:pt>
                <c:pt idx="205">
                  <c:v>27.589486919999999</c:v>
                </c:pt>
                <c:pt idx="206">
                  <c:v>27.720892240000001</c:v>
                </c:pt>
                <c:pt idx="207">
                  <c:v>27.852297570000001</c:v>
                </c:pt>
                <c:pt idx="208">
                  <c:v>27.983702900000001</c:v>
                </c:pt>
                <c:pt idx="209">
                  <c:v>28.11510822</c:v>
                </c:pt>
                <c:pt idx="210">
                  <c:v>28.24651355</c:v>
                </c:pt>
                <c:pt idx="211">
                  <c:v>28.377918879999999</c:v>
                </c:pt>
                <c:pt idx="212">
                  <c:v>28.509324199999998</c:v>
                </c:pt>
                <c:pt idx="213">
                  <c:v>28.640729530000002</c:v>
                </c:pt>
                <c:pt idx="214">
                  <c:v>28.77213485</c:v>
                </c:pt>
                <c:pt idx="215">
                  <c:v>28.90354018</c:v>
                </c:pt>
                <c:pt idx="216">
                  <c:v>29.03494551</c:v>
                </c:pt>
                <c:pt idx="217">
                  <c:v>29.166350829999999</c:v>
                </c:pt>
                <c:pt idx="218">
                  <c:v>29.297756159999999</c:v>
                </c:pt>
                <c:pt idx="219">
                  <c:v>29.429161489999998</c:v>
                </c:pt>
                <c:pt idx="220">
                  <c:v>29.560566810000001</c:v>
                </c:pt>
                <c:pt idx="221">
                  <c:v>29.691972140000001</c:v>
                </c:pt>
                <c:pt idx="222">
                  <c:v>29.82337747</c:v>
                </c:pt>
                <c:pt idx="223">
                  <c:v>29.954782789999999</c:v>
                </c:pt>
                <c:pt idx="224">
                  <c:v>30.086188119999999</c:v>
                </c:pt>
                <c:pt idx="225">
                  <c:v>30.217593449999999</c:v>
                </c:pt>
                <c:pt idx="226">
                  <c:v>30.348998770000001</c:v>
                </c:pt>
                <c:pt idx="227">
                  <c:v>30.480404100000001</c:v>
                </c:pt>
                <c:pt idx="228">
                  <c:v>30.611809430000001</c:v>
                </c:pt>
                <c:pt idx="229">
                  <c:v>30.74321475</c:v>
                </c:pt>
                <c:pt idx="230">
                  <c:v>30.87462008</c:v>
                </c:pt>
              </c:numCache>
            </c:numRef>
          </c:xVal>
          <c:yVal>
            <c:numRef>
              <c:f>'Curves (Outdoor)'!$DS$24:$DS$259</c:f>
              <c:numCache>
                <c:formatCode>General</c:formatCode>
                <c:ptCount val="236"/>
                <c:pt idx="1">
                  <c:v>9.4159046849999992</c:v>
                </c:pt>
                <c:pt idx="2">
                  <c:v>9.4152909910000009</c:v>
                </c:pt>
                <c:pt idx="3">
                  <c:v>9.4146772970000008</c:v>
                </c:pt>
                <c:pt idx="4">
                  <c:v>9.4140636040000008</c:v>
                </c:pt>
                <c:pt idx="5">
                  <c:v>9.4134499100000006</c:v>
                </c:pt>
                <c:pt idx="6">
                  <c:v>9.4128362160000005</c:v>
                </c:pt>
                <c:pt idx="7">
                  <c:v>9.4122225220000004</c:v>
                </c:pt>
                <c:pt idx="8">
                  <c:v>9.4116088280000003</c:v>
                </c:pt>
                <c:pt idx="9">
                  <c:v>9.4109951340000002</c:v>
                </c:pt>
                <c:pt idx="10">
                  <c:v>9.4103814410000002</c:v>
                </c:pt>
                <c:pt idx="11">
                  <c:v>9.4097677470000001</c:v>
                </c:pt>
                <c:pt idx="12">
                  <c:v>9.409154053</c:v>
                </c:pt>
                <c:pt idx="13">
                  <c:v>9.4085403589999999</c:v>
                </c:pt>
                <c:pt idx="14">
                  <c:v>9.4079266649999997</c:v>
                </c:pt>
                <c:pt idx="15">
                  <c:v>9.4073129709999996</c:v>
                </c:pt>
                <c:pt idx="16">
                  <c:v>9.4066992769999995</c:v>
                </c:pt>
                <c:pt idx="17">
                  <c:v>9.4054718899999994</c:v>
                </c:pt>
                <c:pt idx="18">
                  <c:v>9.4048581959999993</c:v>
                </c:pt>
                <c:pt idx="19">
                  <c:v>9.4042445019999992</c:v>
                </c:pt>
                <c:pt idx="20">
                  <c:v>9.4030171140000007</c:v>
                </c:pt>
                <c:pt idx="21">
                  <c:v>9.4024034210000007</c:v>
                </c:pt>
                <c:pt idx="22">
                  <c:v>9.4017897270000006</c:v>
                </c:pt>
                <c:pt idx="23">
                  <c:v>9.4005623390000004</c:v>
                </c:pt>
                <c:pt idx="24">
                  <c:v>9.3993349510000002</c:v>
                </c:pt>
                <c:pt idx="25">
                  <c:v>9.3987212570000001</c:v>
                </c:pt>
                <c:pt idx="26">
                  <c:v>9.398107564</c:v>
                </c:pt>
                <c:pt idx="27">
                  <c:v>9.3968801759999998</c:v>
                </c:pt>
                <c:pt idx="28">
                  <c:v>9.3962664819999997</c:v>
                </c:pt>
                <c:pt idx="29">
                  <c:v>9.3956527879999996</c:v>
                </c:pt>
                <c:pt idx="30">
                  <c:v>9.3944254009999995</c:v>
                </c:pt>
                <c:pt idx="31">
                  <c:v>9.3938117069999993</c:v>
                </c:pt>
                <c:pt idx="32">
                  <c:v>9.3931980129999992</c:v>
                </c:pt>
                <c:pt idx="33">
                  <c:v>9.3919706250000008</c:v>
                </c:pt>
                <c:pt idx="34">
                  <c:v>9.3907432370000006</c:v>
                </c:pt>
                <c:pt idx="35">
                  <c:v>9.3895158500000004</c:v>
                </c:pt>
                <c:pt idx="36">
                  <c:v>9.3882884620000002</c:v>
                </c:pt>
                <c:pt idx="37">
                  <c:v>9.386447381</c:v>
                </c:pt>
                <c:pt idx="38">
                  <c:v>9.3858336869999999</c:v>
                </c:pt>
                <c:pt idx="39">
                  <c:v>9.3846062989999997</c:v>
                </c:pt>
                <c:pt idx="40">
                  <c:v>9.3827652169999993</c:v>
                </c:pt>
                <c:pt idx="41">
                  <c:v>9.3815378299999992</c:v>
                </c:pt>
                <c:pt idx="42">
                  <c:v>9.3803104420000007</c:v>
                </c:pt>
                <c:pt idx="43">
                  <c:v>9.3784693610000005</c:v>
                </c:pt>
                <c:pt idx="44">
                  <c:v>9.3772419730000003</c:v>
                </c:pt>
                <c:pt idx="45">
                  <c:v>9.3760145850000001</c:v>
                </c:pt>
                <c:pt idx="46">
                  <c:v>9.3747871969999998</c:v>
                </c:pt>
                <c:pt idx="47">
                  <c:v>9.3735598099999997</c:v>
                </c:pt>
                <c:pt idx="48">
                  <c:v>9.3729461159999996</c:v>
                </c:pt>
                <c:pt idx="49">
                  <c:v>9.3723324219999995</c:v>
                </c:pt>
                <c:pt idx="50">
                  <c:v>9.3711050339999993</c:v>
                </c:pt>
                <c:pt idx="51">
                  <c:v>9.3711050339999993</c:v>
                </c:pt>
                <c:pt idx="52">
                  <c:v>9.3698776469999991</c:v>
                </c:pt>
                <c:pt idx="53">
                  <c:v>9.3692639530000008</c:v>
                </c:pt>
                <c:pt idx="54">
                  <c:v>9.3686502590000007</c:v>
                </c:pt>
                <c:pt idx="55">
                  <c:v>9.3680365650000006</c:v>
                </c:pt>
                <c:pt idx="56">
                  <c:v>9.3668091770000004</c:v>
                </c:pt>
                <c:pt idx="57">
                  <c:v>9.3668091770000004</c:v>
                </c:pt>
                <c:pt idx="58">
                  <c:v>9.3661954840000003</c:v>
                </c:pt>
                <c:pt idx="59">
                  <c:v>9.3655817900000002</c:v>
                </c:pt>
                <c:pt idx="60">
                  <c:v>9.3649680960000001</c:v>
                </c:pt>
                <c:pt idx="61">
                  <c:v>9.364354402</c:v>
                </c:pt>
                <c:pt idx="62">
                  <c:v>9.3637407079999999</c:v>
                </c:pt>
                <c:pt idx="63">
                  <c:v>9.3637407079999999</c:v>
                </c:pt>
                <c:pt idx="64">
                  <c:v>9.3637407079999999</c:v>
                </c:pt>
                <c:pt idx="65">
                  <c:v>9.3631270139999998</c:v>
                </c:pt>
                <c:pt idx="66">
                  <c:v>9.3625133209999998</c:v>
                </c:pt>
                <c:pt idx="67">
                  <c:v>9.3625133209999998</c:v>
                </c:pt>
                <c:pt idx="68">
                  <c:v>9.3618996269999997</c:v>
                </c:pt>
                <c:pt idx="69">
                  <c:v>9.3612859329999996</c:v>
                </c:pt>
                <c:pt idx="70">
                  <c:v>9.3606722389999995</c:v>
                </c:pt>
                <c:pt idx="71">
                  <c:v>9.3606722389999995</c:v>
                </c:pt>
                <c:pt idx="72">
                  <c:v>9.3594448509999992</c:v>
                </c:pt>
                <c:pt idx="73">
                  <c:v>9.3594448509999992</c:v>
                </c:pt>
                <c:pt idx="74">
                  <c:v>9.3582174640000009</c:v>
                </c:pt>
                <c:pt idx="75">
                  <c:v>9.3576037700000008</c:v>
                </c:pt>
                <c:pt idx="76">
                  <c:v>9.3569900760000007</c:v>
                </c:pt>
                <c:pt idx="77">
                  <c:v>9.3563763820000005</c:v>
                </c:pt>
                <c:pt idx="78">
                  <c:v>9.3557626880000004</c:v>
                </c:pt>
                <c:pt idx="79">
                  <c:v>9.3545353010000003</c:v>
                </c:pt>
                <c:pt idx="80">
                  <c:v>9.3539216070000002</c:v>
                </c:pt>
                <c:pt idx="81">
                  <c:v>9.352694219</c:v>
                </c:pt>
                <c:pt idx="82">
                  <c:v>9.3514668309999998</c:v>
                </c:pt>
                <c:pt idx="83">
                  <c:v>9.3508531369999996</c:v>
                </c:pt>
                <c:pt idx="84">
                  <c:v>9.3496257499999995</c:v>
                </c:pt>
                <c:pt idx="85">
                  <c:v>9.3483983619999993</c:v>
                </c:pt>
                <c:pt idx="86">
                  <c:v>9.3471709740000009</c:v>
                </c:pt>
                <c:pt idx="87">
                  <c:v>9.3459435870000007</c:v>
                </c:pt>
                <c:pt idx="88">
                  <c:v>9.3441025050000004</c:v>
                </c:pt>
                <c:pt idx="89">
                  <c:v>9.3428751170000002</c:v>
                </c:pt>
                <c:pt idx="90">
                  <c:v>9.34164773</c:v>
                </c:pt>
                <c:pt idx="91">
                  <c:v>9.3398066479999997</c:v>
                </c:pt>
                <c:pt idx="92">
                  <c:v>9.3385792609999996</c:v>
                </c:pt>
                <c:pt idx="93">
                  <c:v>9.3367381789999992</c:v>
                </c:pt>
                <c:pt idx="94">
                  <c:v>9.3348970970000007</c:v>
                </c:pt>
                <c:pt idx="95">
                  <c:v>9.3336697100000006</c:v>
                </c:pt>
                <c:pt idx="96">
                  <c:v>9.3312149340000001</c:v>
                </c:pt>
                <c:pt idx="97">
                  <c:v>9.3287601589999998</c:v>
                </c:pt>
                <c:pt idx="98">
                  <c:v>9.3269190769999994</c:v>
                </c:pt>
                <c:pt idx="99">
                  <c:v>9.3244643020000009</c:v>
                </c:pt>
                <c:pt idx="100">
                  <c:v>9.3220095270000005</c:v>
                </c:pt>
                <c:pt idx="101">
                  <c:v>9.3195547510000001</c:v>
                </c:pt>
                <c:pt idx="102">
                  <c:v>9.3164862819999996</c:v>
                </c:pt>
                <c:pt idx="103">
                  <c:v>9.3134178129999992</c:v>
                </c:pt>
                <c:pt idx="104">
                  <c:v>9.3103493440000005</c:v>
                </c:pt>
                <c:pt idx="105">
                  <c:v>9.3066671799999998</c:v>
                </c:pt>
                <c:pt idx="106">
                  <c:v>9.3017576300000009</c:v>
                </c:pt>
                <c:pt idx="107">
                  <c:v>9.2956206909999999</c:v>
                </c:pt>
                <c:pt idx="108">
                  <c:v>9.2870289770000003</c:v>
                </c:pt>
                <c:pt idx="109">
                  <c:v>9.2765961820000005</c:v>
                </c:pt>
                <c:pt idx="110">
                  <c:v>9.2643223050000003</c:v>
                </c:pt>
                <c:pt idx="111">
                  <c:v>9.2495936529999998</c:v>
                </c:pt>
                <c:pt idx="112">
                  <c:v>9.2317965310000005</c:v>
                </c:pt>
                <c:pt idx="113">
                  <c:v>9.2127720219999993</c:v>
                </c:pt>
                <c:pt idx="114">
                  <c:v>9.1900653499999994</c:v>
                </c:pt>
                <c:pt idx="115">
                  <c:v>9.1655175960000008</c:v>
                </c:pt>
                <c:pt idx="116">
                  <c:v>9.1385150670000002</c:v>
                </c:pt>
                <c:pt idx="117">
                  <c:v>9.1078303740000006</c:v>
                </c:pt>
                <c:pt idx="118">
                  <c:v>9.0746909070000008</c:v>
                </c:pt>
                <c:pt idx="119">
                  <c:v>9.0390966630000005</c:v>
                </c:pt>
                <c:pt idx="120">
                  <c:v>8.9985928699999995</c:v>
                </c:pt>
                <c:pt idx="121">
                  <c:v>8.9550206069999998</c:v>
                </c:pt>
                <c:pt idx="122">
                  <c:v>8.9083798739999995</c:v>
                </c:pt>
                <c:pt idx="123">
                  <c:v>8.8568295910000003</c:v>
                </c:pt>
                <c:pt idx="124">
                  <c:v>8.8022108390000007</c:v>
                </c:pt>
                <c:pt idx="125">
                  <c:v>8.7426825360000002</c:v>
                </c:pt>
                <c:pt idx="126">
                  <c:v>8.6708803559999996</c:v>
                </c:pt>
                <c:pt idx="127">
                  <c:v>8.594168625</c:v>
                </c:pt>
                <c:pt idx="128">
                  <c:v>8.5119336489999995</c:v>
                </c:pt>
                <c:pt idx="129">
                  <c:v>8.4235617359999999</c:v>
                </c:pt>
                <c:pt idx="130">
                  <c:v>8.3302802709999995</c:v>
                </c:pt>
                <c:pt idx="131">
                  <c:v>8.2308618679999999</c:v>
                </c:pt>
                <c:pt idx="132">
                  <c:v>8.1265339139999995</c:v>
                </c:pt>
                <c:pt idx="133">
                  <c:v>8.005636226</c:v>
                </c:pt>
                <c:pt idx="134">
                  <c:v>7.8779879060000004</c:v>
                </c:pt>
                <c:pt idx="135">
                  <c:v>7.7442026479999999</c:v>
                </c:pt>
                <c:pt idx="136">
                  <c:v>7.6048941440000002</c:v>
                </c:pt>
                <c:pt idx="137">
                  <c:v>7.4484022139999997</c:v>
                </c:pt>
                <c:pt idx="138">
                  <c:v>7.2851596499999998</c:v>
                </c:pt>
                <c:pt idx="139">
                  <c:v>7.1176212300000001</c:v>
                </c:pt>
                <c:pt idx="140">
                  <c:v>6.9316719950000003</c:v>
                </c:pt>
                <c:pt idx="141">
                  <c:v>6.7420405959999998</c:v>
                </c:pt>
                <c:pt idx="142">
                  <c:v>6.533384689</c:v>
                </c:pt>
                <c:pt idx="143">
                  <c:v>6.324115087</c:v>
                </c:pt>
                <c:pt idx="144">
                  <c:v>6.0976620580000001</c:v>
                </c:pt>
                <c:pt idx="145">
                  <c:v>5.8558666820000003</c:v>
                </c:pt>
                <c:pt idx="146">
                  <c:v>5.6152986939999998</c:v>
                </c:pt>
                <c:pt idx="147">
                  <c:v>5.3618431360000001</c:v>
                </c:pt>
                <c:pt idx="148">
                  <c:v>5.0985684759999996</c:v>
                </c:pt>
                <c:pt idx="149">
                  <c:v>4.8260884080000004</c:v>
                </c:pt>
                <c:pt idx="150">
                  <c:v>4.5339701369999998</c:v>
                </c:pt>
                <c:pt idx="151">
                  <c:v>4.2393970909999998</c:v>
                </c:pt>
                <c:pt idx="152">
                  <c:v>3.9343912489999999</c:v>
                </c:pt>
                <c:pt idx="153">
                  <c:v>3.6207936940000001</c:v>
                </c:pt>
                <c:pt idx="154">
                  <c:v>3.2955359550000001</c:v>
                </c:pt>
                <c:pt idx="155">
                  <c:v>2.9659823599999999</c:v>
                </c:pt>
                <c:pt idx="156">
                  <c:v>2.621086418</c:v>
                </c:pt>
                <c:pt idx="157">
                  <c:v>2.2688261500000002</c:v>
                </c:pt>
                <c:pt idx="158">
                  <c:v>1.910428944</c:v>
                </c:pt>
                <c:pt idx="159">
                  <c:v>1.555100207</c:v>
                </c:pt>
                <c:pt idx="160">
                  <c:v>1.1979303880000001</c:v>
                </c:pt>
                <c:pt idx="161">
                  <c:v>0.84812489599999996</c:v>
                </c:pt>
                <c:pt idx="162">
                  <c:v>0.53943689100000003</c:v>
                </c:pt>
                <c:pt idx="163">
                  <c:v>0.39583253099999999</c:v>
                </c:pt>
                <c:pt idx="164">
                  <c:v>0.38601342900000002</c:v>
                </c:pt>
                <c:pt idx="165">
                  <c:v>0.38478604199999999</c:v>
                </c:pt>
                <c:pt idx="166">
                  <c:v>0.38294496</c:v>
                </c:pt>
                <c:pt idx="167">
                  <c:v>0.381717572</c:v>
                </c:pt>
                <c:pt idx="168">
                  <c:v>0.37987649099999998</c:v>
                </c:pt>
                <c:pt idx="169">
                  <c:v>0.37803540899999999</c:v>
                </c:pt>
                <c:pt idx="170">
                  <c:v>0.37680802200000002</c:v>
                </c:pt>
                <c:pt idx="171">
                  <c:v>0.37558063400000002</c:v>
                </c:pt>
                <c:pt idx="172">
                  <c:v>0.37373955199999997</c:v>
                </c:pt>
                <c:pt idx="173">
                  <c:v>0.37251216500000001</c:v>
                </c:pt>
                <c:pt idx="174">
                  <c:v>0.37067108300000001</c:v>
                </c:pt>
                <c:pt idx="175">
                  <c:v>0.36944369599999999</c:v>
                </c:pt>
                <c:pt idx="176">
                  <c:v>0.36760261399999999</c:v>
                </c:pt>
                <c:pt idx="177">
                  <c:v>0.36698892</c:v>
                </c:pt>
                <c:pt idx="178">
                  <c:v>0.365761532</c:v>
                </c:pt>
                <c:pt idx="179">
                  <c:v>0.36392045099999998</c:v>
                </c:pt>
                <c:pt idx="180">
                  <c:v>0.36269306299999998</c:v>
                </c:pt>
                <c:pt idx="181">
                  <c:v>0.36085198200000002</c:v>
                </c:pt>
                <c:pt idx="182">
                  <c:v>0.35901090000000002</c:v>
                </c:pt>
                <c:pt idx="183">
                  <c:v>0.35778351200000003</c:v>
                </c:pt>
                <c:pt idx="184">
                  <c:v>0.356556125</c:v>
                </c:pt>
                <c:pt idx="185">
                  <c:v>0.35532873700000001</c:v>
                </c:pt>
                <c:pt idx="186">
                  <c:v>0.35348765599999998</c:v>
                </c:pt>
                <c:pt idx="187">
                  <c:v>0.35226026799999999</c:v>
                </c:pt>
                <c:pt idx="188">
                  <c:v>0.35041918599999999</c:v>
                </c:pt>
                <c:pt idx="189">
                  <c:v>0.349805492</c:v>
                </c:pt>
                <c:pt idx="190">
                  <c:v>0.34735071699999998</c:v>
                </c:pt>
                <c:pt idx="191">
                  <c:v>0.34612332899999998</c:v>
                </c:pt>
                <c:pt idx="192">
                  <c:v>0.34489594200000001</c:v>
                </c:pt>
                <c:pt idx="193">
                  <c:v>0.34366855400000001</c:v>
                </c:pt>
                <c:pt idx="194">
                  <c:v>0.34182747200000002</c:v>
                </c:pt>
                <c:pt idx="195">
                  <c:v>0.340600085</c:v>
                </c:pt>
                <c:pt idx="196">
                  <c:v>0.339372697</c:v>
                </c:pt>
                <c:pt idx="197">
                  <c:v>0.33691792199999998</c:v>
                </c:pt>
                <c:pt idx="198">
                  <c:v>0.33569053399999998</c:v>
                </c:pt>
                <c:pt idx="199">
                  <c:v>0.33507683999999999</c:v>
                </c:pt>
                <c:pt idx="200">
                  <c:v>0.33384945199999999</c:v>
                </c:pt>
                <c:pt idx="201">
                  <c:v>0.33200837100000002</c:v>
                </c:pt>
                <c:pt idx="202">
                  <c:v>0.33078098299999997</c:v>
                </c:pt>
                <c:pt idx="203">
                  <c:v>0.33016728899999997</c:v>
                </c:pt>
                <c:pt idx="204">
                  <c:v>0.32893990200000001</c:v>
                </c:pt>
                <c:pt idx="205">
                  <c:v>0.32832620800000001</c:v>
                </c:pt>
                <c:pt idx="206">
                  <c:v>0.32709882000000001</c:v>
                </c:pt>
                <c:pt idx="207">
                  <c:v>0.32587143200000002</c:v>
                </c:pt>
                <c:pt idx="208">
                  <c:v>0.32464404499999999</c:v>
                </c:pt>
                <c:pt idx="209">
                  <c:v>0.32403035099999999</c:v>
                </c:pt>
                <c:pt idx="210">
                  <c:v>0.323416657</c:v>
                </c:pt>
                <c:pt idx="211">
                  <c:v>0.322189269</c:v>
                </c:pt>
                <c:pt idx="212">
                  <c:v>0.32157557599999997</c:v>
                </c:pt>
                <c:pt idx="213">
                  <c:v>0.32034818799999998</c:v>
                </c:pt>
                <c:pt idx="214">
                  <c:v>0.31912079999999998</c:v>
                </c:pt>
                <c:pt idx="215">
                  <c:v>0.31912079999999998</c:v>
                </c:pt>
                <c:pt idx="216">
                  <c:v>0.31850710599999998</c:v>
                </c:pt>
                <c:pt idx="217">
                  <c:v>0.31666602500000002</c:v>
                </c:pt>
                <c:pt idx="218">
                  <c:v>0.31605233100000002</c:v>
                </c:pt>
                <c:pt idx="219">
                  <c:v>0.31543863700000002</c:v>
                </c:pt>
                <c:pt idx="220">
                  <c:v>0.31482494300000002</c:v>
                </c:pt>
                <c:pt idx="221">
                  <c:v>0.313597556</c:v>
                </c:pt>
                <c:pt idx="222">
                  <c:v>0.312370168</c:v>
                </c:pt>
                <c:pt idx="223">
                  <c:v>0.31114278000000001</c:v>
                </c:pt>
                <c:pt idx="224">
                  <c:v>0.31114278000000001</c:v>
                </c:pt>
                <c:pt idx="225">
                  <c:v>0.30991539200000001</c:v>
                </c:pt>
                <c:pt idx="226">
                  <c:v>0.30807431099999999</c:v>
                </c:pt>
                <c:pt idx="227">
                  <c:v>0.30746061699999999</c:v>
                </c:pt>
                <c:pt idx="228">
                  <c:v>0.30684692299999999</c:v>
                </c:pt>
                <c:pt idx="229">
                  <c:v>0.306233229</c:v>
                </c:pt>
                <c:pt idx="230">
                  <c:v>0.30500584200000003</c:v>
                </c:pt>
              </c:numCache>
            </c:numRef>
          </c:yVal>
          <c:smooth val="1"/>
          <c:extLst>
            <c:ext xmlns:c16="http://schemas.microsoft.com/office/drawing/2014/chart" uri="{C3380CC4-5D6E-409C-BE32-E72D297353CC}">
              <c16:uniqueId val="{0000003D-9CBD-4194-A592-D60D92C5EA66}"/>
            </c:ext>
          </c:extLst>
        </c:ser>
        <c:ser>
          <c:idx val="62"/>
          <c:order val="62"/>
          <c:tx>
            <c:strRef>
              <c:f>'Curves (Outdoor)'!$DU$4:$DV$4</c:f>
              <c:strCache>
                <c:ptCount val="1"/>
                <c:pt idx="0">
                  <c:v>6,3</c:v>
                </c:pt>
              </c:strCache>
            </c:strRef>
          </c:tx>
          <c:marker>
            <c:symbol val="none"/>
          </c:marker>
          <c:xVal>
            <c:numRef>
              <c:f>'Curves (Outdoor)'!$DV$24:$DV$259</c:f>
              <c:numCache>
                <c:formatCode>General</c:formatCode>
                <c:ptCount val="236"/>
                <c:pt idx="1">
                  <c:v>9.3860950000000005E-3</c:v>
                </c:pt>
                <c:pt idx="2">
                  <c:v>0.140791421</c:v>
                </c:pt>
                <c:pt idx="3">
                  <c:v>0.28721449900000001</c:v>
                </c:pt>
                <c:pt idx="4">
                  <c:v>0.43176035899999998</c:v>
                </c:pt>
                <c:pt idx="5">
                  <c:v>0.56316568499999997</c:v>
                </c:pt>
                <c:pt idx="6">
                  <c:v>0.69457101200000004</c:v>
                </c:pt>
                <c:pt idx="7">
                  <c:v>0.84099409000000003</c:v>
                </c:pt>
                <c:pt idx="8">
                  <c:v>0.97239941600000002</c:v>
                </c:pt>
                <c:pt idx="9">
                  <c:v>1.1188224950000001</c:v>
                </c:pt>
                <c:pt idx="10">
                  <c:v>1.2652455730000001</c:v>
                </c:pt>
                <c:pt idx="11">
                  <c:v>1.3966508989999999</c:v>
                </c:pt>
                <c:pt idx="12">
                  <c:v>1.5280562259999999</c:v>
                </c:pt>
                <c:pt idx="13">
                  <c:v>1.659461552</c:v>
                </c:pt>
                <c:pt idx="14">
                  <c:v>1.790866879</c:v>
                </c:pt>
                <c:pt idx="15">
                  <c:v>1.9222722050000001</c:v>
                </c:pt>
                <c:pt idx="16">
                  <c:v>2.053677532</c:v>
                </c:pt>
                <c:pt idx="17">
                  <c:v>2.1850828579999999</c:v>
                </c:pt>
                <c:pt idx="18">
                  <c:v>2.3164881849999999</c:v>
                </c:pt>
                <c:pt idx="19">
                  <c:v>2.4478935119999998</c:v>
                </c:pt>
                <c:pt idx="20">
                  <c:v>2.5792988380000001</c:v>
                </c:pt>
                <c:pt idx="21">
                  <c:v>2.7257219159999999</c:v>
                </c:pt>
                <c:pt idx="22">
                  <c:v>2.8571272429999999</c:v>
                </c:pt>
                <c:pt idx="23">
                  <c:v>2.9885325690000002</c:v>
                </c:pt>
                <c:pt idx="24">
                  <c:v>3.1199378960000002</c:v>
                </c:pt>
                <c:pt idx="25">
                  <c:v>3.251343222</c:v>
                </c:pt>
                <c:pt idx="26">
                  <c:v>3.382748549</c:v>
                </c:pt>
                <c:pt idx="27">
                  <c:v>3.5141538749999999</c:v>
                </c:pt>
                <c:pt idx="28">
                  <c:v>3.6455592019999998</c:v>
                </c:pt>
                <c:pt idx="29">
                  <c:v>3.7769645280000002</c:v>
                </c:pt>
                <c:pt idx="30">
                  <c:v>3.9083698550000001</c:v>
                </c:pt>
                <c:pt idx="31">
                  <c:v>4.0547929329999999</c:v>
                </c:pt>
                <c:pt idx="32">
                  <c:v>4.1861982600000003</c:v>
                </c:pt>
                <c:pt idx="33">
                  <c:v>4.3176035859999997</c:v>
                </c:pt>
                <c:pt idx="34">
                  <c:v>4.4490089130000001</c:v>
                </c:pt>
                <c:pt idx="35">
                  <c:v>4.5954319909999999</c:v>
                </c:pt>
                <c:pt idx="36">
                  <c:v>4.7268373170000002</c:v>
                </c:pt>
                <c:pt idx="37">
                  <c:v>4.8582426439999997</c:v>
                </c:pt>
                <c:pt idx="38">
                  <c:v>4.9896479710000001</c:v>
                </c:pt>
                <c:pt idx="39">
                  <c:v>5.1360710489999999</c:v>
                </c:pt>
                <c:pt idx="40">
                  <c:v>5.2674763750000002</c:v>
                </c:pt>
                <c:pt idx="41">
                  <c:v>5.3988817019999997</c:v>
                </c:pt>
                <c:pt idx="42">
                  <c:v>5.530287028</c:v>
                </c:pt>
                <c:pt idx="43">
                  <c:v>5.6616923549999996</c:v>
                </c:pt>
                <c:pt idx="44">
                  <c:v>5.8081154330000002</c:v>
                </c:pt>
                <c:pt idx="45">
                  <c:v>5.954538511</c:v>
                </c:pt>
                <c:pt idx="46">
                  <c:v>6.0859438380000004</c:v>
                </c:pt>
                <c:pt idx="47">
                  <c:v>6.2323669160000001</c:v>
                </c:pt>
                <c:pt idx="48">
                  <c:v>6.3637722419999996</c:v>
                </c:pt>
                <c:pt idx="49">
                  <c:v>6.5101953200000002</c:v>
                </c:pt>
                <c:pt idx="50">
                  <c:v>6.6566183990000001</c:v>
                </c:pt>
                <c:pt idx="51">
                  <c:v>6.7880237250000004</c:v>
                </c:pt>
                <c:pt idx="52">
                  <c:v>6.9344468030000002</c:v>
                </c:pt>
                <c:pt idx="53">
                  <c:v>7.0658521299999997</c:v>
                </c:pt>
                <c:pt idx="54">
                  <c:v>7.2122752080000003</c:v>
                </c:pt>
                <c:pt idx="55">
                  <c:v>7.3586982860000001</c:v>
                </c:pt>
                <c:pt idx="56">
                  <c:v>7.4901036129999996</c:v>
                </c:pt>
                <c:pt idx="57">
                  <c:v>7.6365266910000003</c:v>
                </c:pt>
                <c:pt idx="58">
                  <c:v>7.7679320169999997</c:v>
                </c:pt>
                <c:pt idx="59">
                  <c:v>7.9143550950000003</c:v>
                </c:pt>
                <c:pt idx="60">
                  <c:v>8.0457604220000007</c:v>
                </c:pt>
                <c:pt idx="61">
                  <c:v>8.1771657490000003</c:v>
                </c:pt>
                <c:pt idx="62">
                  <c:v>8.323588827</c:v>
                </c:pt>
                <c:pt idx="63">
                  <c:v>8.4549941529999995</c:v>
                </c:pt>
                <c:pt idx="64">
                  <c:v>8.5863994800000008</c:v>
                </c:pt>
                <c:pt idx="65">
                  <c:v>8.7328225580000005</c:v>
                </c:pt>
                <c:pt idx="66">
                  <c:v>8.8642278839999999</c:v>
                </c:pt>
                <c:pt idx="67">
                  <c:v>8.9956332109999995</c:v>
                </c:pt>
                <c:pt idx="68">
                  <c:v>9.1420562889999992</c:v>
                </c:pt>
                <c:pt idx="69">
                  <c:v>9.2884793670000008</c:v>
                </c:pt>
                <c:pt idx="70">
                  <c:v>9.4198846940000003</c:v>
                </c:pt>
                <c:pt idx="71">
                  <c:v>9.566307772</c:v>
                </c:pt>
                <c:pt idx="72">
                  <c:v>9.7127308499999998</c:v>
                </c:pt>
                <c:pt idx="73">
                  <c:v>9.8441361769999993</c:v>
                </c:pt>
                <c:pt idx="74">
                  <c:v>9.9905592550000009</c:v>
                </c:pt>
                <c:pt idx="75">
                  <c:v>10.13698233</c:v>
                </c:pt>
                <c:pt idx="76">
                  <c:v>10.28340541</c:v>
                </c:pt>
                <c:pt idx="77">
                  <c:v>10.41481074</c:v>
                </c:pt>
                <c:pt idx="78">
                  <c:v>10.56123382</c:v>
                </c:pt>
                <c:pt idx="79">
                  <c:v>10.707656890000001</c:v>
                </c:pt>
                <c:pt idx="80">
                  <c:v>10.854079970000001</c:v>
                </c:pt>
                <c:pt idx="81">
                  <c:v>10.985485300000001</c:v>
                </c:pt>
                <c:pt idx="82">
                  <c:v>11.13190838</c:v>
                </c:pt>
                <c:pt idx="83">
                  <c:v>11.27833145</c:v>
                </c:pt>
                <c:pt idx="84">
                  <c:v>11.42475453</c:v>
                </c:pt>
                <c:pt idx="85">
                  <c:v>11.571177609999999</c:v>
                </c:pt>
                <c:pt idx="86">
                  <c:v>11.702582939999999</c:v>
                </c:pt>
                <c:pt idx="87">
                  <c:v>11.849006019999999</c:v>
                </c:pt>
                <c:pt idx="88">
                  <c:v>11.99542909</c:v>
                </c:pt>
                <c:pt idx="89">
                  <c:v>12.14185217</c:v>
                </c:pt>
                <c:pt idx="90">
                  <c:v>12.2732575</c:v>
                </c:pt>
                <c:pt idx="91">
                  <c:v>12.41968058</c:v>
                </c:pt>
                <c:pt idx="92">
                  <c:v>12.566103650000001</c:v>
                </c:pt>
                <c:pt idx="93">
                  <c:v>12.71252673</c:v>
                </c:pt>
                <c:pt idx="94">
                  <c:v>12.85894981</c:v>
                </c:pt>
                <c:pt idx="95">
                  <c:v>13.00537289</c:v>
                </c:pt>
                <c:pt idx="96">
                  <c:v>13.15179597</c:v>
                </c:pt>
                <c:pt idx="97">
                  <c:v>13.29821905</c:v>
                </c:pt>
                <c:pt idx="98">
                  <c:v>13.4427649</c:v>
                </c:pt>
                <c:pt idx="99">
                  <c:v>13.57417023</c:v>
                </c:pt>
                <c:pt idx="100">
                  <c:v>13.72059331</c:v>
                </c:pt>
                <c:pt idx="101">
                  <c:v>13.865139170000001</c:v>
                </c:pt>
                <c:pt idx="102">
                  <c:v>13.996544500000001</c:v>
                </c:pt>
                <c:pt idx="103">
                  <c:v>14.141090350000001</c:v>
                </c:pt>
                <c:pt idx="104">
                  <c:v>14.287513430000001</c:v>
                </c:pt>
                <c:pt idx="105">
                  <c:v>14.43205929</c:v>
                </c:pt>
                <c:pt idx="106">
                  <c:v>14.57848237</c:v>
                </c:pt>
                <c:pt idx="107">
                  <c:v>14.72115101</c:v>
                </c:pt>
                <c:pt idx="108">
                  <c:v>14.865696870000001</c:v>
                </c:pt>
                <c:pt idx="109">
                  <c:v>15.01024273</c:v>
                </c:pt>
                <c:pt idx="110">
                  <c:v>15.15291137</c:v>
                </c:pt>
                <c:pt idx="111">
                  <c:v>15.29558001</c:v>
                </c:pt>
                <c:pt idx="112">
                  <c:v>15.436371429999999</c:v>
                </c:pt>
                <c:pt idx="113">
                  <c:v>15.577162850000001</c:v>
                </c:pt>
                <c:pt idx="114">
                  <c:v>15.71795427</c:v>
                </c:pt>
                <c:pt idx="115">
                  <c:v>15.858745689999999</c:v>
                </c:pt>
                <c:pt idx="116">
                  <c:v>15.9976599</c:v>
                </c:pt>
                <c:pt idx="117">
                  <c:v>16.13469688</c:v>
                </c:pt>
                <c:pt idx="118">
                  <c:v>16.271733860000001</c:v>
                </c:pt>
                <c:pt idx="119">
                  <c:v>16.40877085</c:v>
                </c:pt>
                <c:pt idx="120">
                  <c:v>16.54393061</c:v>
                </c:pt>
                <c:pt idx="121">
                  <c:v>16.677213160000001</c:v>
                </c:pt>
                <c:pt idx="122">
                  <c:v>16.810495700000001</c:v>
                </c:pt>
                <c:pt idx="123">
                  <c:v>16.94190103</c:v>
                </c:pt>
                <c:pt idx="124">
                  <c:v>17.086446890000001</c:v>
                </c:pt>
                <c:pt idx="125">
                  <c:v>17.227238310000001</c:v>
                </c:pt>
                <c:pt idx="126">
                  <c:v>17.366152509999999</c:v>
                </c:pt>
                <c:pt idx="127">
                  <c:v>17.50318949</c:v>
                </c:pt>
                <c:pt idx="128">
                  <c:v>17.638349259999998</c:v>
                </c:pt>
                <c:pt idx="129">
                  <c:v>17.771631800000002</c:v>
                </c:pt>
                <c:pt idx="130">
                  <c:v>17.914300449999999</c:v>
                </c:pt>
                <c:pt idx="131">
                  <c:v>18.055091869999998</c:v>
                </c:pt>
                <c:pt idx="132">
                  <c:v>18.19212885</c:v>
                </c:pt>
                <c:pt idx="133">
                  <c:v>18.32728861</c:v>
                </c:pt>
                <c:pt idx="134">
                  <c:v>18.45869394</c:v>
                </c:pt>
                <c:pt idx="135">
                  <c:v>18.597608139999998</c:v>
                </c:pt>
                <c:pt idx="136">
                  <c:v>18.734645130000001</c:v>
                </c:pt>
                <c:pt idx="137">
                  <c:v>18.87543655</c:v>
                </c:pt>
                <c:pt idx="138">
                  <c:v>19.01059631</c:v>
                </c:pt>
                <c:pt idx="139">
                  <c:v>19.14200164</c:v>
                </c:pt>
                <c:pt idx="140">
                  <c:v>19.280915839999999</c:v>
                </c:pt>
                <c:pt idx="141">
                  <c:v>19.412321169999998</c:v>
                </c:pt>
                <c:pt idx="142">
                  <c:v>19.547480929999999</c:v>
                </c:pt>
                <c:pt idx="143">
                  <c:v>19.686395130000001</c:v>
                </c:pt>
                <c:pt idx="144">
                  <c:v>19.82343212</c:v>
                </c:pt>
                <c:pt idx="145">
                  <c:v>19.960469100000001</c:v>
                </c:pt>
                <c:pt idx="146">
                  <c:v>20.091874430000001</c:v>
                </c:pt>
                <c:pt idx="147">
                  <c:v>20.228911409999998</c:v>
                </c:pt>
                <c:pt idx="148">
                  <c:v>20.362193959999999</c:v>
                </c:pt>
                <c:pt idx="149">
                  <c:v>20.49735372</c:v>
                </c:pt>
                <c:pt idx="150">
                  <c:v>20.632513490000001</c:v>
                </c:pt>
                <c:pt idx="151">
                  <c:v>20.76391881</c:v>
                </c:pt>
                <c:pt idx="152">
                  <c:v>20.89720136</c:v>
                </c:pt>
                <c:pt idx="153">
                  <c:v>21.0304839</c:v>
                </c:pt>
                <c:pt idx="154">
                  <c:v>21.16188923</c:v>
                </c:pt>
                <c:pt idx="155">
                  <c:v>21.29517177</c:v>
                </c:pt>
                <c:pt idx="156">
                  <c:v>21.426577099999999</c:v>
                </c:pt>
                <c:pt idx="157">
                  <c:v>21.557982429999999</c:v>
                </c:pt>
                <c:pt idx="158">
                  <c:v>21.689387750000002</c:v>
                </c:pt>
                <c:pt idx="159">
                  <c:v>21.820793080000001</c:v>
                </c:pt>
                <c:pt idx="160">
                  <c:v>21.952198410000001</c:v>
                </c:pt>
                <c:pt idx="161">
                  <c:v>22.08360373</c:v>
                </c:pt>
                <c:pt idx="162">
                  <c:v>22.21500906</c:v>
                </c:pt>
                <c:pt idx="163">
                  <c:v>22.34641439</c:v>
                </c:pt>
                <c:pt idx="164">
                  <c:v>22.477819709999999</c:v>
                </c:pt>
                <c:pt idx="165">
                  <c:v>22.609225039999998</c:v>
                </c:pt>
                <c:pt idx="166">
                  <c:v>22.740630370000002</c:v>
                </c:pt>
                <c:pt idx="167">
                  <c:v>22.872035690000001</c:v>
                </c:pt>
                <c:pt idx="168">
                  <c:v>23.00344102</c:v>
                </c:pt>
                <c:pt idx="169">
                  <c:v>23.13484635</c:v>
                </c:pt>
                <c:pt idx="170">
                  <c:v>23.266251669999999</c:v>
                </c:pt>
                <c:pt idx="171">
                  <c:v>23.397656999999999</c:v>
                </c:pt>
                <c:pt idx="172">
                  <c:v>23.529062329999999</c:v>
                </c:pt>
                <c:pt idx="173">
                  <c:v>23.660467650000001</c:v>
                </c:pt>
                <c:pt idx="174">
                  <c:v>23.791872980000001</c:v>
                </c:pt>
                <c:pt idx="175">
                  <c:v>23.923278310000001</c:v>
                </c:pt>
                <c:pt idx="176">
                  <c:v>24.05468363</c:v>
                </c:pt>
                <c:pt idx="177">
                  <c:v>24.186088959999999</c:v>
                </c:pt>
                <c:pt idx="178">
                  <c:v>24.317494289999999</c:v>
                </c:pt>
                <c:pt idx="179">
                  <c:v>24.448899610000002</c:v>
                </c:pt>
                <c:pt idx="180">
                  <c:v>24.580304940000001</c:v>
                </c:pt>
                <c:pt idx="181">
                  <c:v>24.71171026</c:v>
                </c:pt>
                <c:pt idx="182">
                  <c:v>24.84311559</c:v>
                </c:pt>
                <c:pt idx="183">
                  <c:v>24.97452092</c:v>
                </c:pt>
                <c:pt idx="184">
                  <c:v>25.105926239999999</c:v>
                </c:pt>
                <c:pt idx="185">
                  <c:v>25.237331569999998</c:v>
                </c:pt>
                <c:pt idx="186">
                  <c:v>25.368736899999998</c:v>
                </c:pt>
                <c:pt idx="187">
                  <c:v>25.500142220000001</c:v>
                </c:pt>
                <c:pt idx="188">
                  <c:v>25.631547550000001</c:v>
                </c:pt>
                <c:pt idx="189">
                  <c:v>25.76295288</c:v>
                </c:pt>
                <c:pt idx="190">
                  <c:v>25.894358199999999</c:v>
                </c:pt>
                <c:pt idx="191">
                  <c:v>26.025763529999999</c:v>
                </c:pt>
                <c:pt idx="192">
                  <c:v>26.157168859999999</c:v>
                </c:pt>
                <c:pt idx="193">
                  <c:v>26.288574180000001</c:v>
                </c:pt>
                <c:pt idx="194">
                  <c:v>26.419979510000001</c:v>
                </c:pt>
                <c:pt idx="195">
                  <c:v>26.551384840000001</c:v>
                </c:pt>
                <c:pt idx="196">
                  <c:v>26.68279016</c:v>
                </c:pt>
                <c:pt idx="197">
                  <c:v>26.814195489999999</c:v>
                </c:pt>
                <c:pt idx="198">
                  <c:v>26.945600819999999</c:v>
                </c:pt>
                <c:pt idx="199">
                  <c:v>27.077006140000002</c:v>
                </c:pt>
                <c:pt idx="200">
                  <c:v>27.208411470000001</c:v>
                </c:pt>
                <c:pt idx="201">
                  <c:v>27.339816800000001</c:v>
                </c:pt>
                <c:pt idx="202">
                  <c:v>27.47122212</c:v>
                </c:pt>
                <c:pt idx="203">
                  <c:v>27.60262745</c:v>
                </c:pt>
                <c:pt idx="204">
                  <c:v>27.73403278</c:v>
                </c:pt>
                <c:pt idx="205">
                  <c:v>27.865438099999999</c:v>
                </c:pt>
                <c:pt idx="206">
                  <c:v>27.996843429999998</c:v>
                </c:pt>
                <c:pt idx="207">
                  <c:v>28.128248750000001</c:v>
                </c:pt>
                <c:pt idx="208">
                  <c:v>28.259654080000001</c:v>
                </c:pt>
                <c:pt idx="209">
                  <c:v>28.39105941</c:v>
                </c:pt>
                <c:pt idx="210">
                  <c:v>28.522464729999999</c:v>
                </c:pt>
                <c:pt idx="211">
                  <c:v>28.653870059999999</c:v>
                </c:pt>
                <c:pt idx="212">
                  <c:v>28.785275389999999</c:v>
                </c:pt>
                <c:pt idx="213">
                  <c:v>28.916680710000001</c:v>
                </c:pt>
                <c:pt idx="214">
                  <c:v>29.048086040000001</c:v>
                </c:pt>
                <c:pt idx="215">
                  <c:v>29.179491370000001</c:v>
                </c:pt>
                <c:pt idx="216">
                  <c:v>29.31089669</c:v>
                </c:pt>
                <c:pt idx="217">
                  <c:v>29.44230202</c:v>
                </c:pt>
                <c:pt idx="218">
                  <c:v>29.573707349999999</c:v>
                </c:pt>
                <c:pt idx="219">
                  <c:v>29.705112669999998</c:v>
                </c:pt>
                <c:pt idx="220">
                  <c:v>29.836518000000002</c:v>
                </c:pt>
                <c:pt idx="221">
                  <c:v>29.967923330000001</c:v>
                </c:pt>
                <c:pt idx="222">
                  <c:v>30.09932865</c:v>
                </c:pt>
                <c:pt idx="223">
                  <c:v>30.23073398</c:v>
                </c:pt>
                <c:pt idx="224">
                  <c:v>30.36213931</c:v>
                </c:pt>
                <c:pt idx="225">
                  <c:v>30.493544629999999</c:v>
                </c:pt>
                <c:pt idx="226">
                  <c:v>30.624949959999999</c:v>
                </c:pt>
                <c:pt idx="227">
                  <c:v>30.756355289999998</c:v>
                </c:pt>
                <c:pt idx="228">
                  <c:v>30.887760610000001</c:v>
                </c:pt>
                <c:pt idx="229">
                  <c:v>31.019165940000001</c:v>
                </c:pt>
                <c:pt idx="230">
                  <c:v>31.15057127</c:v>
                </c:pt>
              </c:numCache>
            </c:numRef>
          </c:xVal>
          <c:yVal>
            <c:numRef>
              <c:f>'Curves (Outdoor)'!$DU$24:$DU$259</c:f>
              <c:numCache>
                <c:formatCode>General</c:formatCode>
                <c:ptCount val="236"/>
                <c:pt idx="1">
                  <c:v>9.3993349510000002</c:v>
                </c:pt>
                <c:pt idx="2">
                  <c:v>9.3987212570000001</c:v>
                </c:pt>
                <c:pt idx="3">
                  <c:v>9.398107564</c:v>
                </c:pt>
                <c:pt idx="4">
                  <c:v>9.398107564</c:v>
                </c:pt>
                <c:pt idx="5">
                  <c:v>9.3974938699999999</c:v>
                </c:pt>
                <c:pt idx="6">
                  <c:v>9.3968801759999998</c:v>
                </c:pt>
                <c:pt idx="7">
                  <c:v>9.3968801759999998</c:v>
                </c:pt>
                <c:pt idx="8">
                  <c:v>9.3962664819999997</c:v>
                </c:pt>
                <c:pt idx="9">
                  <c:v>9.3956527879999996</c:v>
                </c:pt>
                <c:pt idx="10">
                  <c:v>9.3956527879999996</c:v>
                </c:pt>
                <c:pt idx="11">
                  <c:v>9.3950390939999995</c:v>
                </c:pt>
                <c:pt idx="12">
                  <c:v>9.3950390939999995</c:v>
                </c:pt>
                <c:pt idx="13">
                  <c:v>9.3944254009999995</c:v>
                </c:pt>
                <c:pt idx="14">
                  <c:v>9.3938117069999993</c:v>
                </c:pt>
                <c:pt idx="15">
                  <c:v>9.3931980129999992</c:v>
                </c:pt>
                <c:pt idx="16">
                  <c:v>9.3931980129999992</c:v>
                </c:pt>
                <c:pt idx="17">
                  <c:v>9.3925843189999991</c:v>
                </c:pt>
                <c:pt idx="18">
                  <c:v>9.3919706250000008</c:v>
                </c:pt>
                <c:pt idx="19">
                  <c:v>9.3913569310000007</c:v>
                </c:pt>
                <c:pt idx="20">
                  <c:v>9.3907432370000006</c:v>
                </c:pt>
                <c:pt idx="21">
                  <c:v>9.3901295440000005</c:v>
                </c:pt>
                <c:pt idx="22">
                  <c:v>9.3895158500000004</c:v>
                </c:pt>
                <c:pt idx="23">
                  <c:v>9.3889021560000003</c:v>
                </c:pt>
                <c:pt idx="24">
                  <c:v>9.3876747680000001</c:v>
                </c:pt>
                <c:pt idx="25">
                  <c:v>9.3876747680000001</c:v>
                </c:pt>
                <c:pt idx="26">
                  <c:v>9.387061074</c:v>
                </c:pt>
                <c:pt idx="27">
                  <c:v>9.386447381</c:v>
                </c:pt>
                <c:pt idx="28">
                  <c:v>9.3852199929999998</c:v>
                </c:pt>
                <c:pt idx="29">
                  <c:v>9.3852199929999998</c:v>
                </c:pt>
                <c:pt idx="30">
                  <c:v>9.3839926049999995</c:v>
                </c:pt>
                <c:pt idx="31">
                  <c:v>9.3833789109999994</c:v>
                </c:pt>
                <c:pt idx="32">
                  <c:v>9.3821515239999993</c:v>
                </c:pt>
                <c:pt idx="33">
                  <c:v>9.3809241360000009</c:v>
                </c:pt>
                <c:pt idx="34">
                  <c:v>9.3803104420000007</c:v>
                </c:pt>
                <c:pt idx="35">
                  <c:v>9.3790830540000005</c:v>
                </c:pt>
                <c:pt idx="36">
                  <c:v>9.3778556670000004</c:v>
                </c:pt>
                <c:pt idx="37">
                  <c:v>9.3760145850000001</c:v>
                </c:pt>
                <c:pt idx="38">
                  <c:v>9.3747871969999998</c:v>
                </c:pt>
                <c:pt idx="39">
                  <c:v>9.3729461159999996</c:v>
                </c:pt>
                <c:pt idx="40">
                  <c:v>9.3711050339999993</c:v>
                </c:pt>
                <c:pt idx="41">
                  <c:v>9.3692639530000008</c:v>
                </c:pt>
                <c:pt idx="42">
                  <c:v>9.3674228710000005</c:v>
                </c:pt>
                <c:pt idx="43">
                  <c:v>9.364354402</c:v>
                </c:pt>
                <c:pt idx="44">
                  <c:v>9.3612859329999996</c:v>
                </c:pt>
                <c:pt idx="45">
                  <c:v>9.3582174640000009</c:v>
                </c:pt>
                <c:pt idx="46">
                  <c:v>9.3551489940000003</c:v>
                </c:pt>
                <c:pt idx="47">
                  <c:v>9.3520805249999999</c:v>
                </c:pt>
                <c:pt idx="48">
                  <c:v>9.3502394439999996</c:v>
                </c:pt>
                <c:pt idx="49">
                  <c:v>9.3471709740000009</c:v>
                </c:pt>
                <c:pt idx="50">
                  <c:v>9.3459435870000007</c:v>
                </c:pt>
                <c:pt idx="51">
                  <c:v>9.3441025050000004</c:v>
                </c:pt>
                <c:pt idx="52">
                  <c:v>9.3428751170000002</c:v>
                </c:pt>
                <c:pt idx="53">
                  <c:v>9.3422614240000001</c:v>
                </c:pt>
                <c:pt idx="54">
                  <c:v>9.34164773</c:v>
                </c:pt>
                <c:pt idx="55">
                  <c:v>9.3410340359999999</c:v>
                </c:pt>
                <c:pt idx="56">
                  <c:v>9.3404203419999998</c:v>
                </c:pt>
                <c:pt idx="57">
                  <c:v>9.3404203419999998</c:v>
                </c:pt>
                <c:pt idx="58">
                  <c:v>9.3398066479999997</c:v>
                </c:pt>
                <c:pt idx="59">
                  <c:v>9.3398066479999997</c:v>
                </c:pt>
                <c:pt idx="60">
                  <c:v>9.3391929539999996</c:v>
                </c:pt>
                <c:pt idx="61">
                  <c:v>9.3391929539999996</c:v>
                </c:pt>
                <c:pt idx="62">
                  <c:v>9.3385792609999996</c:v>
                </c:pt>
                <c:pt idx="63">
                  <c:v>9.3379655669999995</c:v>
                </c:pt>
                <c:pt idx="64">
                  <c:v>9.3373518729999994</c:v>
                </c:pt>
                <c:pt idx="65">
                  <c:v>9.3367381789999992</c:v>
                </c:pt>
                <c:pt idx="66">
                  <c:v>9.3361244849999991</c:v>
                </c:pt>
                <c:pt idx="67">
                  <c:v>9.3355107910000008</c:v>
                </c:pt>
                <c:pt idx="68">
                  <c:v>9.3348970970000007</c:v>
                </c:pt>
                <c:pt idx="69">
                  <c:v>9.3342834040000007</c:v>
                </c:pt>
                <c:pt idx="70">
                  <c:v>9.3342834040000007</c:v>
                </c:pt>
                <c:pt idx="71">
                  <c:v>9.3330560160000005</c:v>
                </c:pt>
                <c:pt idx="72">
                  <c:v>9.3324423220000003</c:v>
                </c:pt>
                <c:pt idx="73">
                  <c:v>9.3318286280000002</c:v>
                </c:pt>
                <c:pt idx="74">
                  <c:v>9.3312149340000001</c:v>
                </c:pt>
                <c:pt idx="75">
                  <c:v>9.3306012410000001</c:v>
                </c:pt>
                <c:pt idx="76">
                  <c:v>9.3293738529999999</c:v>
                </c:pt>
                <c:pt idx="77">
                  <c:v>9.3287601589999998</c:v>
                </c:pt>
                <c:pt idx="78">
                  <c:v>9.3281464649999997</c:v>
                </c:pt>
                <c:pt idx="79">
                  <c:v>9.3263053839999994</c:v>
                </c:pt>
                <c:pt idx="80">
                  <c:v>9.3256916899999993</c:v>
                </c:pt>
                <c:pt idx="81">
                  <c:v>9.3244643020000009</c:v>
                </c:pt>
                <c:pt idx="82">
                  <c:v>9.3226232210000006</c:v>
                </c:pt>
                <c:pt idx="83">
                  <c:v>9.3213958330000004</c:v>
                </c:pt>
                <c:pt idx="84">
                  <c:v>9.3201684450000002</c:v>
                </c:pt>
                <c:pt idx="85">
                  <c:v>9.3177136699999998</c:v>
                </c:pt>
                <c:pt idx="86">
                  <c:v>9.3164862819999996</c:v>
                </c:pt>
                <c:pt idx="87">
                  <c:v>9.3152588939999994</c:v>
                </c:pt>
                <c:pt idx="88">
                  <c:v>9.3121904250000007</c:v>
                </c:pt>
                <c:pt idx="89">
                  <c:v>9.3103493440000005</c:v>
                </c:pt>
                <c:pt idx="90">
                  <c:v>9.3091219560000003</c:v>
                </c:pt>
                <c:pt idx="91">
                  <c:v>9.3066671799999998</c:v>
                </c:pt>
                <c:pt idx="92">
                  <c:v>9.3048260989999996</c:v>
                </c:pt>
                <c:pt idx="93">
                  <c:v>9.3023713239999992</c:v>
                </c:pt>
                <c:pt idx="94">
                  <c:v>9.2999165480000006</c:v>
                </c:pt>
                <c:pt idx="95">
                  <c:v>9.2980754670000003</c:v>
                </c:pt>
                <c:pt idx="96">
                  <c:v>9.296234385</c:v>
                </c:pt>
                <c:pt idx="97">
                  <c:v>9.2937796099999996</c:v>
                </c:pt>
                <c:pt idx="98">
                  <c:v>9.2919385279999993</c:v>
                </c:pt>
                <c:pt idx="99">
                  <c:v>9.2900974470000008</c:v>
                </c:pt>
                <c:pt idx="100">
                  <c:v>9.2870289770000003</c:v>
                </c:pt>
                <c:pt idx="101">
                  <c:v>9.2845742019999999</c:v>
                </c:pt>
                <c:pt idx="102">
                  <c:v>9.2815057329999995</c:v>
                </c:pt>
                <c:pt idx="103">
                  <c:v>9.2778235700000007</c:v>
                </c:pt>
                <c:pt idx="104">
                  <c:v>9.2741414070000001</c:v>
                </c:pt>
                <c:pt idx="105">
                  <c:v>9.2686181619999992</c:v>
                </c:pt>
                <c:pt idx="106">
                  <c:v>9.2612538359999999</c:v>
                </c:pt>
                <c:pt idx="107">
                  <c:v>9.2526621220000003</c:v>
                </c:pt>
                <c:pt idx="108">
                  <c:v>9.2410019390000002</c:v>
                </c:pt>
                <c:pt idx="109">
                  <c:v>9.2268869799999997</c:v>
                </c:pt>
                <c:pt idx="110">
                  <c:v>9.2103172470000008</c:v>
                </c:pt>
                <c:pt idx="111">
                  <c:v>9.1906790439999995</c:v>
                </c:pt>
                <c:pt idx="112">
                  <c:v>9.1691997589999996</c:v>
                </c:pt>
                <c:pt idx="113">
                  <c:v>9.1440383109999992</c:v>
                </c:pt>
                <c:pt idx="114">
                  <c:v>9.1164220880000002</c:v>
                </c:pt>
                <c:pt idx="115">
                  <c:v>9.0857373960000007</c:v>
                </c:pt>
                <c:pt idx="116">
                  <c:v>9.0525979280000008</c:v>
                </c:pt>
                <c:pt idx="117">
                  <c:v>9.0163899910000005</c:v>
                </c:pt>
                <c:pt idx="118">
                  <c:v>8.9764998909999996</c:v>
                </c:pt>
                <c:pt idx="119">
                  <c:v>8.9329276279999998</c:v>
                </c:pt>
                <c:pt idx="120">
                  <c:v>8.8850595079999994</c:v>
                </c:pt>
                <c:pt idx="121">
                  <c:v>8.8341229190000004</c:v>
                </c:pt>
                <c:pt idx="122">
                  <c:v>8.7782767790000005</c:v>
                </c:pt>
                <c:pt idx="123">
                  <c:v>8.718748476</c:v>
                </c:pt>
                <c:pt idx="124">
                  <c:v>8.6475599889999994</c:v>
                </c:pt>
                <c:pt idx="125">
                  <c:v>8.5702345649999998</c:v>
                </c:pt>
                <c:pt idx="126">
                  <c:v>8.4879995889999993</c:v>
                </c:pt>
                <c:pt idx="127">
                  <c:v>8.4002413689999997</c:v>
                </c:pt>
                <c:pt idx="128">
                  <c:v>8.3063462109999993</c:v>
                </c:pt>
                <c:pt idx="129">
                  <c:v>8.2075415019999998</c:v>
                </c:pt>
                <c:pt idx="130">
                  <c:v>8.0921670579999994</c:v>
                </c:pt>
                <c:pt idx="131">
                  <c:v>7.9700419829999998</c:v>
                </c:pt>
                <c:pt idx="132">
                  <c:v>7.8423936630000002</c:v>
                </c:pt>
                <c:pt idx="133">
                  <c:v>7.7079947110000004</c:v>
                </c:pt>
                <c:pt idx="134">
                  <c:v>7.5692999009999999</c:v>
                </c:pt>
                <c:pt idx="135">
                  <c:v>7.4115805830000001</c:v>
                </c:pt>
                <c:pt idx="136">
                  <c:v>7.2495654070000004</c:v>
                </c:pt>
                <c:pt idx="137">
                  <c:v>7.0679120290000004</c:v>
                </c:pt>
                <c:pt idx="138">
                  <c:v>6.8819627929999996</c:v>
                </c:pt>
                <c:pt idx="139">
                  <c:v>6.6929450890000002</c:v>
                </c:pt>
                <c:pt idx="140">
                  <c:v>6.4855165689999996</c:v>
                </c:pt>
                <c:pt idx="141">
                  <c:v>6.2756332730000004</c:v>
                </c:pt>
                <c:pt idx="142">
                  <c:v>6.0497939379999996</c:v>
                </c:pt>
                <c:pt idx="143">
                  <c:v>5.8092259500000001</c:v>
                </c:pt>
                <c:pt idx="144">
                  <c:v>5.5545430040000001</c:v>
                </c:pt>
                <c:pt idx="145">
                  <c:v>5.288199874</c:v>
                </c:pt>
                <c:pt idx="146">
                  <c:v>5.02737999</c:v>
                </c:pt>
                <c:pt idx="147">
                  <c:v>4.743853433</c:v>
                </c:pt>
                <c:pt idx="148">
                  <c:v>4.4548036309999999</c:v>
                </c:pt>
                <c:pt idx="149">
                  <c:v>4.1522525650000004</c:v>
                </c:pt>
                <c:pt idx="150">
                  <c:v>3.8398823969999998</c:v>
                </c:pt>
                <c:pt idx="151">
                  <c:v>3.521988984</c:v>
                </c:pt>
                <c:pt idx="152">
                  <c:v>3.1936627770000001</c:v>
                </c:pt>
                <c:pt idx="153">
                  <c:v>2.8549037730000002</c:v>
                </c:pt>
                <c:pt idx="154">
                  <c:v>2.5149173829999998</c:v>
                </c:pt>
                <c:pt idx="155">
                  <c:v>2.1620434209999999</c:v>
                </c:pt>
                <c:pt idx="156">
                  <c:v>1.8024188269999999</c:v>
                </c:pt>
                <c:pt idx="157">
                  <c:v>1.445249008</c:v>
                </c:pt>
                <c:pt idx="158">
                  <c:v>1.0862381080000001</c:v>
                </c:pt>
                <c:pt idx="159">
                  <c:v>0.74563802300000004</c:v>
                </c:pt>
                <c:pt idx="160">
                  <c:v>0.47254426199999999</c:v>
                </c:pt>
                <c:pt idx="161">
                  <c:v>0.39215036800000003</c:v>
                </c:pt>
                <c:pt idx="162">
                  <c:v>0.38908189900000001</c:v>
                </c:pt>
                <c:pt idx="163">
                  <c:v>0.38846820500000001</c:v>
                </c:pt>
                <c:pt idx="164">
                  <c:v>0.38785451100000001</c:v>
                </c:pt>
                <c:pt idx="165">
                  <c:v>0.38662712300000002</c:v>
                </c:pt>
                <c:pt idx="166">
                  <c:v>0.38601342900000002</c:v>
                </c:pt>
                <c:pt idx="167">
                  <c:v>0.38539973599999999</c:v>
                </c:pt>
                <c:pt idx="168">
                  <c:v>0.38478604199999999</c:v>
                </c:pt>
                <c:pt idx="169">
                  <c:v>0.383558654</c:v>
                </c:pt>
                <c:pt idx="170">
                  <c:v>0.382331266</c:v>
                </c:pt>
                <c:pt idx="171">
                  <c:v>0.382331266</c:v>
                </c:pt>
                <c:pt idx="172">
                  <c:v>0.382331266</c:v>
                </c:pt>
                <c:pt idx="173">
                  <c:v>0.38049018499999998</c:v>
                </c:pt>
                <c:pt idx="174">
                  <c:v>0.37987649099999998</c:v>
                </c:pt>
                <c:pt idx="175">
                  <c:v>0.38049018499999998</c:v>
                </c:pt>
                <c:pt idx="176">
                  <c:v>0.37926279699999998</c:v>
                </c:pt>
                <c:pt idx="177">
                  <c:v>0.37803540899999999</c:v>
                </c:pt>
                <c:pt idx="178">
                  <c:v>0.37680802200000002</c:v>
                </c:pt>
                <c:pt idx="179">
                  <c:v>0.37619432800000002</c:v>
                </c:pt>
                <c:pt idx="180">
                  <c:v>0.37558063400000002</c:v>
                </c:pt>
                <c:pt idx="181">
                  <c:v>0.37496694000000003</c:v>
                </c:pt>
                <c:pt idx="182">
                  <c:v>0.37373955199999997</c:v>
                </c:pt>
                <c:pt idx="183">
                  <c:v>0.37373955199999997</c:v>
                </c:pt>
                <c:pt idx="184">
                  <c:v>0.373125859</c:v>
                </c:pt>
                <c:pt idx="185">
                  <c:v>0.37189847100000001</c:v>
                </c:pt>
                <c:pt idx="186">
                  <c:v>0.37128477700000001</c:v>
                </c:pt>
                <c:pt idx="187">
                  <c:v>0.37128477700000001</c:v>
                </c:pt>
                <c:pt idx="188">
                  <c:v>0.37005738900000001</c:v>
                </c:pt>
                <c:pt idx="189">
                  <c:v>0.36944369599999999</c:v>
                </c:pt>
                <c:pt idx="190">
                  <c:v>0.36883000199999999</c:v>
                </c:pt>
                <c:pt idx="191">
                  <c:v>0.36821630799999999</c:v>
                </c:pt>
                <c:pt idx="192">
                  <c:v>0.36760261399999999</c:v>
                </c:pt>
                <c:pt idx="193">
                  <c:v>0.366375226</c:v>
                </c:pt>
                <c:pt idx="194">
                  <c:v>0.365761532</c:v>
                </c:pt>
                <c:pt idx="195">
                  <c:v>0.36514783899999997</c:v>
                </c:pt>
                <c:pt idx="196">
                  <c:v>0.36453414499999998</c:v>
                </c:pt>
                <c:pt idx="197">
                  <c:v>0.36330675699999998</c:v>
                </c:pt>
                <c:pt idx="198">
                  <c:v>0.36330675699999998</c:v>
                </c:pt>
                <c:pt idx="199">
                  <c:v>0.36207936899999998</c:v>
                </c:pt>
                <c:pt idx="200">
                  <c:v>0.36207936899999998</c:v>
                </c:pt>
                <c:pt idx="201">
                  <c:v>0.36146567600000001</c:v>
                </c:pt>
                <c:pt idx="202">
                  <c:v>0.36085198200000002</c:v>
                </c:pt>
                <c:pt idx="203">
                  <c:v>0.36146567600000001</c:v>
                </c:pt>
                <c:pt idx="204">
                  <c:v>0.36023828800000002</c:v>
                </c:pt>
                <c:pt idx="205">
                  <c:v>0.35962459400000002</c:v>
                </c:pt>
                <c:pt idx="206">
                  <c:v>0.35901090000000002</c:v>
                </c:pt>
                <c:pt idx="207">
                  <c:v>0.35901090000000002</c:v>
                </c:pt>
                <c:pt idx="208">
                  <c:v>0.35839720600000002</c:v>
                </c:pt>
                <c:pt idx="209">
                  <c:v>0.35778351200000003</c:v>
                </c:pt>
                <c:pt idx="210">
                  <c:v>0.357169819</c:v>
                </c:pt>
                <c:pt idx="211">
                  <c:v>0.357169819</c:v>
                </c:pt>
                <c:pt idx="212">
                  <c:v>0.357169819</c:v>
                </c:pt>
                <c:pt idx="213">
                  <c:v>0.357169819</c:v>
                </c:pt>
                <c:pt idx="214">
                  <c:v>0.355942431</c:v>
                </c:pt>
                <c:pt idx="215">
                  <c:v>0.355942431</c:v>
                </c:pt>
                <c:pt idx="216">
                  <c:v>0.35532873700000001</c:v>
                </c:pt>
                <c:pt idx="217">
                  <c:v>0.35532873700000001</c:v>
                </c:pt>
                <c:pt idx="218">
                  <c:v>0.35532873700000001</c:v>
                </c:pt>
                <c:pt idx="219">
                  <c:v>0.35410134900000001</c:v>
                </c:pt>
                <c:pt idx="220">
                  <c:v>0.35410134900000001</c:v>
                </c:pt>
                <c:pt idx="221">
                  <c:v>0.35410134900000001</c:v>
                </c:pt>
                <c:pt idx="222">
                  <c:v>0.35348765599999998</c:v>
                </c:pt>
                <c:pt idx="223">
                  <c:v>0.35348765599999998</c:v>
                </c:pt>
                <c:pt idx="224">
                  <c:v>0.35287396199999999</c:v>
                </c:pt>
                <c:pt idx="225">
                  <c:v>0.35226026799999999</c:v>
                </c:pt>
                <c:pt idx="226">
                  <c:v>0.35226026799999999</c:v>
                </c:pt>
                <c:pt idx="227">
                  <c:v>0.35164657399999999</c:v>
                </c:pt>
                <c:pt idx="228">
                  <c:v>0.35103287999999999</c:v>
                </c:pt>
                <c:pt idx="229">
                  <c:v>0.35103287999999999</c:v>
                </c:pt>
                <c:pt idx="230">
                  <c:v>0.35041918599999999</c:v>
                </c:pt>
              </c:numCache>
            </c:numRef>
          </c:yVal>
          <c:smooth val="1"/>
          <c:extLst>
            <c:ext xmlns:c16="http://schemas.microsoft.com/office/drawing/2014/chart" uri="{C3380CC4-5D6E-409C-BE32-E72D297353CC}">
              <c16:uniqueId val="{0000003E-9CBD-4194-A592-D60D92C5EA66}"/>
            </c:ext>
          </c:extLst>
        </c:ser>
        <c:ser>
          <c:idx val="63"/>
          <c:order val="63"/>
          <c:tx>
            <c:strRef>
              <c:f>'Curves (Outdoor)'!$DW$4:$DX$4</c:f>
              <c:strCache>
                <c:ptCount val="1"/>
                <c:pt idx="0">
                  <c:v>6,4</c:v>
                </c:pt>
              </c:strCache>
            </c:strRef>
          </c:tx>
          <c:marker>
            <c:symbol val="none"/>
          </c:marker>
          <c:xVal>
            <c:numRef>
              <c:f>'Curves (Outdoor)'!$DX$24:$DX$259</c:f>
              <c:numCache>
                <c:formatCode>General</c:formatCode>
                <c:ptCount val="236"/>
                <c:pt idx="1">
                  <c:v>1.3140532999999999E-2</c:v>
                </c:pt>
                <c:pt idx="2">
                  <c:v>0.15956361099999999</c:v>
                </c:pt>
                <c:pt idx="3">
                  <c:v>0.30598668899999998</c:v>
                </c:pt>
                <c:pt idx="4">
                  <c:v>0.43739201500000002</c:v>
                </c:pt>
                <c:pt idx="5">
                  <c:v>0.58381509399999998</c:v>
                </c:pt>
                <c:pt idx="6">
                  <c:v>0.71522041999999997</c:v>
                </c:pt>
                <c:pt idx="7">
                  <c:v>0.86164349799999995</c:v>
                </c:pt>
                <c:pt idx="8">
                  <c:v>0.99304882500000002</c:v>
                </c:pt>
                <c:pt idx="9">
                  <c:v>1.1244541509999999</c:v>
                </c:pt>
                <c:pt idx="10">
                  <c:v>1.2558594780000001</c:v>
                </c:pt>
                <c:pt idx="11">
                  <c:v>1.387264804</c:v>
                </c:pt>
                <c:pt idx="12">
                  <c:v>1.5186701309999999</c:v>
                </c:pt>
                <c:pt idx="13">
                  <c:v>1.6650932089999999</c:v>
                </c:pt>
                <c:pt idx="14">
                  <c:v>1.7964985360000001</c:v>
                </c:pt>
                <c:pt idx="15">
                  <c:v>1.927903862</c:v>
                </c:pt>
                <c:pt idx="16">
                  <c:v>2.0593091889999999</c:v>
                </c:pt>
                <c:pt idx="17">
                  <c:v>2.2057322670000001</c:v>
                </c:pt>
                <c:pt idx="18">
                  <c:v>2.337137593</c:v>
                </c:pt>
                <c:pt idx="19">
                  <c:v>2.4835606719999999</c:v>
                </c:pt>
                <c:pt idx="20">
                  <c:v>2.6149659980000002</c:v>
                </c:pt>
                <c:pt idx="21">
                  <c:v>2.7613890759999999</c:v>
                </c:pt>
                <c:pt idx="22">
                  <c:v>2.8927944029999999</c:v>
                </c:pt>
                <c:pt idx="23">
                  <c:v>3.0392174810000001</c:v>
                </c:pt>
                <c:pt idx="24">
                  <c:v>3.170622807</c:v>
                </c:pt>
                <c:pt idx="25">
                  <c:v>3.3020281339999999</c:v>
                </c:pt>
                <c:pt idx="26">
                  <c:v>3.4334334609999999</c:v>
                </c:pt>
                <c:pt idx="27">
                  <c:v>3.566716006</c:v>
                </c:pt>
                <c:pt idx="28">
                  <c:v>3.698121333</c:v>
                </c:pt>
                <c:pt idx="29">
                  <c:v>3.8295266589999999</c:v>
                </c:pt>
                <c:pt idx="30">
                  <c:v>3.9609319859999998</c:v>
                </c:pt>
                <c:pt idx="31">
                  <c:v>4.0923373119999997</c:v>
                </c:pt>
                <c:pt idx="32">
                  <c:v>4.2237426390000001</c:v>
                </c:pt>
                <c:pt idx="33">
                  <c:v>4.3551479649999996</c:v>
                </c:pt>
                <c:pt idx="34">
                  <c:v>4.5015710430000002</c:v>
                </c:pt>
                <c:pt idx="35">
                  <c:v>4.6329763699999997</c:v>
                </c:pt>
                <c:pt idx="36">
                  <c:v>4.7643816960000001</c:v>
                </c:pt>
                <c:pt idx="37">
                  <c:v>4.8957870229999996</c:v>
                </c:pt>
                <c:pt idx="38">
                  <c:v>5.0422101010000002</c:v>
                </c:pt>
                <c:pt idx="39">
                  <c:v>5.1736154279999997</c:v>
                </c:pt>
                <c:pt idx="40">
                  <c:v>5.3200385060000004</c:v>
                </c:pt>
                <c:pt idx="41">
                  <c:v>5.4514438319999998</c:v>
                </c:pt>
                <c:pt idx="42">
                  <c:v>5.5828491590000002</c:v>
                </c:pt>
                <c:pt idx="43">
                  <c:v>5.7142544849999997</c:v>
                </c:pt>
                <c:pt idx="44">
                  <c:v>5.8606775640000004</c:v>
                </c:pt>
                <c:pt idx="45">
                  <c:v>5.9920828899999998</c:v>
                </c:pt>
                <c:pt idx="46">
                  <c:v>6.1234882170000002</c:v>
                </c:pt>
                <c:pt idx="47">
                  <c:v>6.2548935429999997</c:v>
                </c:pt>
                <c:pt idx="48">
                  <c:v>6.3862988700000001</c:v>
                </c:pt>
                <c:pt idx="49">
                  <c:v>6.5327219479999998</c:v>
                </c:pt>
                <c:pt idx="50">
                  <c:v>6.6641272740000002</c:v>
                </c:pt>
                <c:pt idx="51">
                  <c:v>6.810550353</c:v>
                </c:pt>
                <c:pt idx="52">
                  <c:v>6.9419556790000003</c:v>
                </c:pt>
                <c:pt idx="53">
                  <c:v>7.0733610059999998</c:v>
                </c:pt>
                <c:pt idx="54">
                  <c:v>7.2047663320000002</c:v>
                </c:pt>
                <c:pt idx="55">
                  <c:v>7.3511894099999999</c:v>
                </c:pt>
                <c:pt idx="56">
                  <c:v>7.4825947370000003</c:v>
                </c:pt>
                <c:pt idx="57">
                  <c:v>7.6140000629999998</c:v>
                </c:pt>
                <c:pt idx="58">
                  <c:v>7.7604231419999996</c:v>
                </c:pt>
                <c:pt idx="59">
                  <c:v>7.8918284679999999</c:v>
                </c:pt>
                <c:pt idx="60">
                  <c:v>8.0232337949999994</c:v>
                </c:pt>
                <c:pt idx="61">
                  <c:v>8.1696568729999992</c:v>
                </c:pt>
                <c:pt idx="62">
                  <c:v>8.3010621990000004</c:v>
                </c:pt>
                <c:pt idx="63">
                  <c:v>8.4474852770000002</c:v>
                </c:pt>
                <c:pt idx="64">
                  <c:v>8.5788906039999997</c:v>
                </c:pt>
                <c:pt idx="65">
                  <c:v>8.7102959309999992</c:v>
                </c:pt>
                <c:pt idx="66">
                  <c:v>8.8417012570000004</c:v>
                </c:pt>
                <c:pt idx="67">
                  <c:v>8.9881243350000002</c:v>
                </c:pt>
                <c:pt idx="68">
                  <c:v>9.1195296619999997</c:v>
                </c:pt>
                <c:pt idx="69">
                  <c:v>9.2509349879999991</c:v>
                </c:pt>
                <c:pt idx="70">
                  <c:v>9.3973580660000007</c:v>
                </c:pt>
                <c:pt idx="71">
                  <c:v>9.5287633930000002</c:v>
                </c:pt>
                <c:pt idx="72">
                  <c:v>9.675186471</c:v>
                </c:pt>
                <c:pt idx="73">
                  <c:v>9.8216095489999997</c:v>
                </c:pt>
                <c:pt idx="74">
                  <c:v>9.9680326269999995</c:v>
                </c:pt>
                <c:pt idx="75">
                  <c:v>10.11445571</c:v>
                </c:pt>
                <c:pt idx="76">
                  <c:v>10.24586103</c:v>
                </c:pt>
                <c:pt idx="77">
                  <c:v>10.39228411</c:v>
                </c:pt>
                <c:pt idx="78">
                  <c:v>10.52368944</c:v>
                </c:pt>
                <c:pt idx="79">
                  <c:v>10.670112509999999</c:v>
                </c:pt>
                <c:pt idx="80">
                  <c:v>10.816535590000001</c:v>
                </c:pt>
                <c:pt idx="81">
                  <c:v>10.947940920000001</c:v>
                </c:pt>
                <c:pt idx="82">
                  <c:v>11.094364000000001</c:v>
                </c:pt>
                <c:pt idx="83">
                  <c:v>11.24078708</c:v>
                </c:pt>
                <c:pt idx="84">
                  <c:v>11.372192399999999</c:v>
                </c:pt>
                <c:pt idx="85">
                  <c:v>11.503597729999999</c:v>
                </c:pt>
                <c:pt idx="86">
                  <c:v>11.64814359</c:v>
                </c:pt>
                <c:pt idx="87">
                  <c:v>11.779548910000001</c:v>
                </c:pt>
                <c:pt idx="88">
                  <c:v>11.925971990000001</c:v>
                </c:pt>
                <c:pt idx="89">
                  <c:v>12.072395070000001</c:v>
                </c:pt>
                <c:pt idx="90">
                  <c:v>12.218818150000001</c:v>
                </c:pt>
                <c:pt idx="91">
                  <c:v>12.365241230000001</c:v>
                </c:pt>
                <c:pt idx="92">
                  <c:v>12.51166431</c:v>
                </c:pt>
                <c:pt idx="93">
                  <c:v>12.65808738</c:v>
                </c:pt>
                <c:pt idx="94">
                  <c:v>12.804510459999999</c:v>
                </c:pt>
                <c:pt idx="95">
                  <c:v>12.94905632</c:v>
                </c:pt>
                <c:pt idx="96">
                  <c:v>13.08046165</c:v>
                </c:pt>
                <c:pt idx="97">
                  <c:v>13.225007509999999</c:v>
                </c:pt>
                <c:pt idx="98">
                  <c:v>13.35641283</c:v>
                </c:pt>
                <c:pt idx="99">
                  <c:v>13.50283591</c:v>
                </c:pt>
                <c:pt idx="100">
                  <c:v>13.64925899</c:v>
                </c:pt>
                <c:pt idx="101">
                  <c:v>13.793804850000001</c:v>
                </c:pt>
                <c:pt idx="102">
                  <c:v>13.925210180000001</c:v>
                </c:pt>
                <c:pt idx="103">
                  <c:v>14.069756030000001</c:v>
                </c:pt>
                <c:pt idx="104">
                  <c:v>14.20116136</c:v>
                </c:pt>
                <c:pt idx="105">
                  <c:v>14.34570722</c:v>
                </c:pt>
                <c:pt idx="106">
                  <c:v>14.492130299999999</c:v>
                </c:pt>
                <c:pt idx="107">
                  <c:v>14.63667616</c:v>
                </c:pt>
                <c:pt idx="108">
                  <c:v>14.78122202</c:v>
                </c:pt>
                <c:pt idx="109">
                  <c:v>14.92576788</c:v>
                </c:pt>
                <c:pt idx="110">
                  <c:v>15.068436520000001</c:v>
                </c:pt>
                <c:pt idx="111">
                  <c:v>15.211105160000001</c:v>
                </c:pt>
                <c:pt idx="112">
                  <c:v>15.353773800000001</c:v>
                </c:pt>
                <c:pt idx="113">
                  <c:v>15.49456522</c:v>
                </c:pt>
                <c:pt idx="114">
                  <c:v>15.63723386</c:v>
                </c:pt>
                <c:pt idx="115">
                  <c:v>15.776148060000001</c:v>
                </c:pt>
                <c:pt idx="116">
                  <c:v>15.915062259999999</c:v>
                </c:pt>
                <c:pt idx="117">
                  <c:v>16.053976469999998</c:v>
                </c:pt>
                <c:pt idx="118">
                  <c:v>16.19101345</c:v>
                </c:pt>
                <c:pt idx="119">
                  <c:v>16.328050430000001</c:v>
                </c:pt>
                <c:pt idx="120">
                  <c:v>16.463210199999999</c:v>
                </c:pt>
                <c:pt idx="121">
                  <c:v>16.596492739999999</c:v>
                </c:pt>
                <c:pt idx="122">
                  <c:v>16.729775289999999</c:v>
                </c:pt>
                <c:pt idx="123">
                  <c:v>16.861180610000002</c:v>
                </c:pt>
                <c:pt idx="124">
                  <c:v>16.992585940000001</c:v>
                </c:pt>
                <c:pt idx="125">
                  <c:v>17.135254580000002</c:v>
                </c:pt>
                <c:pt idx="126">
                  <c:v>17.276046000000001</c:v>
                </c:pt>
                <c:pt idx="127">
                  <c:v>17.413082989999999</c:v>
                </c:pt>
                <c:pt idx="128">
                  <c:v>17.550119970000001</c:v>
                </c:pt>
                <c:pt idx="129">
                  <c:v>17.683402510000001</c:v>
                </c:pt>
                <c:pt idx="130">
                  <c:v>17.816685060000001</c:v>
                </c:pt>
                <c:pt idx="131">
                  <c:v>17.95747648</c:v>
                </c:pt>
                <c:pt idx="132">
                  <c:v>18.096390679999999</c:v>
                </c:pt>
                <c:pt idx="133">
                  <c:v>18.233427670000001</c:v>
                </c:pt>
                <c:pt idx="134">
                  <c:v>18.366710210000001</c:v>
                </c:pt>
                <c:pt idx="135">
                  <c:v>18.50750163</c:v>
                </c:pt>
                <c:pt idx="136">
                  <c:v>18.642661400000001</c:v>
                </c:pt>
                <c:pt idx="137">
                  <c:v>18.775943940000001</c:v>
                </c:pt>
                <c:pt idx="138">
                  <c:v>18.916735360000001</c:v>
                </c:pt>
                <c:pt idx="139">
                  <c:v>19.050017910000001</c:v>
                </c:pt>
                <c:pt idx="140">
                  <c:v>19.18893211</c:v>
                </c:pt>
                <c:pt idx="141">
                  <c:v>19.324091880000001</c:v>
                </c:pt>
                <c:pt idx="142">
                  <c:v>19.461128859999999</c:v>
                </c:pt>
                <c:pt idx="143">
                  <c:v>19.592534189999999</c:v>
                </c:pt>
                <c:pt idx="144">
                  <c:v>19.727693949999999</c:v>
                </c:pt>
                <c:pt idx="145">
                  <c:v>19.86285372</c:v>
                </c:pt>
                <c:pt idx="146">
                  <c:v>19.998013480000001</c:v>
                </c:pt>
                <c:pt idx="147">
                  <c:v>20.131296030000001</c:v>
                </c:pt>
                <c:pt idx="148">
                  <c:v>20.26270135</c:v>
                </c:pt>
                <c:pt idx="149">
                  <c:v>20.397861120000002</c:v>
                </c:pt>
                <c:pt idx="150">
                  <c:v>20.533020879999999</c:v>
                </c:pt>
                <c:pt idx="151">
                  <c:v>20.66818065</c:v>
                </c:pt>
                <c:pt idx="152">
                  <c:v>20.799585969999999</c:v>
                </c:pt>
                <c:pt idx="153">
                  <c:v>20.930991299999999</c:v>
                </c:pt>
                <c:pt idx="154">
                  <c:v>21.064273839999998</c:v>
                </c:pt>
                <c:pt idx="155">
                  <c:v>21.195679169999998</c:v>
                </c:pt>
                <c:pt idx="156">
                  <c:v>21.328961719999999</c:v>
                </c:pt>
                <c:pt idx="157">
                  <c:v>21.460367040000001</c:v>
                </c:pt>
                <c:pt idx="158">
                  <c:v>21.591772370000001</c:v>
                </c:pt>
                <c:pt idx="159">
                  <c:v>21.723177700000001</c:v>
                </c:pt>
                <c:pt idx="160">
                  <c:v>21.85458302</c:v>
                </c:pt>
                <c:pt idx="161">
                  <c:v>21.98598835</c:v>
                </c:pt>
                <c:pt idx="162">
                  <c:v>22.117393679999999</c:v>
                </c:pt>
                <c:pt idx="163">
                  <c:v>22.248799000000002</c:v>
                </c:pt>
                <c:pt idx="164">
                  <c:v>22.380204330000002</c:v>
                </c:pt>
                <c:pt idx="165">
                  <c:v>22.51160965</c:v>
                </c:pt>
                <c:pt idx="166">
                  <c:v>22.64301498</c:v>
                </c:pt>
                <c:pt idx="167">
                  <c:v>22.77442031</c:v>
                </c:pt>
                <c:pt idx="168">
                  <c:v>22.905825629999999</c:v>
                </c:pt>
                <c:pt idx="169">
                  <c:v>23.037230959999999</c:v>
                </c:pt>
                <c:pt idx="170">
                  <c:v>23.168636289999998</c:v>
                </c:pt>
                <c:pt idx="171">
                  <c:v>23.300041610000001</c:v>
                </c:pt>
                <c:pt idx="172">
                  <c:v>23.431446940000001</c:v>
                </c:pt>
                <c:pt idx="173">
                  <c:v>23.56285227</c:v>
                </c:pt>
                <c:pt idx="174">
                  <c:v>23.694257589999999</c:v>
                </c:pt>
                <c:pt idx="175">
                  <c:v>23.825662919999999</c:v>
                </c:pt>
                <c:pt idx="176">
                  <c:v>23.957068249999999</c:v>
                </c:pt>
                <c:pt idx="177">
                  <c:v>24.088473570000001</c:v>
                </c:pt>
                <c:pt idx="178">
                  <c:v>24.219878900000001</c:v>
                </c:pt>
                <c:pt idx="179">
                  <c:v>24.351284230000001</c:v>
                </c:pt>
                <c:pt idx="180">
                  <c:v>24.48268955</c:v>
                </c:pt>
                <c:pt idx="181">
                  <c:v>24.61409488</c:v>
                </c:pt>
                <c:pt idx="182">
                  <c:v>24.745500209999999</c:v>
                </c:pt>
                <c:pt idx="183">
                  <c:v>24.876905529999998</c:v>
                </c:pt>
                <c:pt idx="184">
                  <c:v>25.008310860000002</c:v>
                </c:pt>
                <c:pt idx="185">
                  <c:v>25.139716190000001</c:v>
                </c:pt>
                <c:pt idx="186">
                  <c:v>25.27112151</c:v>
                </c:pt>
                <c:pt idx="187">
                  <c:v>25.40252684</c:v>
                </c:pt>
                <c:pt idx="188">
                  <c:v>25.53393217</c:v>
                </c:pt>
                <c:pt idx="189">
                  <c:v>25.665337489999999</c:v>
                </c:pt>
                <c:pt idx="190">
                  <c:v>25.796742819999999</c:v>
                </c:pt>
                <c:pt idx="191">
                  <c:v>25.928148140000001</c:v>
                </c:pt>
                <c:pt idx="192">
                  <c:v>26.059553470000001</c:v>
                </c:pt>
                <c:pt idx="193">
                  <c:v>26.190958800000001</c:v>
                </c:pt>
                <c:pt idx="194">
                  <c:v>26.32236412</c:v>
                </c:pt>
                <c:pt idx="195">
                  <c:v>26.453769449999999</c:v>
                </c:pt>
                <c:pt idx="196">
                  <c:v>26.585174779999999</c:v>
                </c:pt>
                <c:pt idx="197">
                  <c:v>26.716580100000002</c:v>
                </c:pt>
                <c:pt idx="198">
                  <c:v>26.847985430000001</c:v>
                </c:pt>
                <c:pt idx="199">
                  <c:v>26.979390760000001</c:v>
                </c:pt>
                <c:pt idx="200">
                  <c:v>27.11079608</c:v>
                </c:pt>
                <c:pt idx="201">
                  <c:v>27.24220141</c:v>
                </c:pt>
                <c:pt idx="202">
                  <c:v>27.37360674</c:v>
                </c:pt>
                <c:pt idx="203">
                  <c:v>27.505012059999999</c:v>
                </c:pt>
                <c:pt idx="204">
                  <c:v>27.636417389999998</c:v>
                </c:pt>
                <c:pt idx="205">
                  <c:v>27.767822720000002</c:v>
                </c:pt>
                <c:pt idx="206">
                  <c:v>27.899228040000001</c:v>
                </c:pt>
                <c:pt idx="207">
                  <c:v>28.03063337</c:v>
                </c:pt>
                <c:pt idx="208">
                  <c:v>28.1620387</c:v>
                </c:pt>
                <c:pt idx="209">
                  <c:v>28.293444019999999</c:v>
                </c:pt>
                <c:pt idx="210">
                  <c:v>28.424849349999999</c:v>
                </c:pt>
                <c:pt idx="211">
                  <c:v>28.556254679999999</c:v>
                </c:pt>
                <c:pt idx="212">
                  <c:v>28.687660000000001</c:v>
                </c:pt>
                <c:pt idx="213">
                  <c:v>28.819065330000001</c:v>
                </c:pt>
                <c:pt idx="214">
                  <c:v>28.950470660000001</c:v>
                </c:pt>
                <c:pt idx="215">
                  <c:v>29.08187598</c:v>
                </c:pt>
                <c:pt idx="216">
                  <c:v>29.213281309999999</c:v>
                </c:pt>
                <c:pt idx="217">
                  <c:v>29.344686630000002</c:v>
                </c:pt>
                <c:pt idx="218">
                  <c:v>29.476091960000002</c:v>
                </c:pt>
                <c:pt idx="219">
                  <c:v>29.607497290000001</c:v>
                </c:pt>
                <c:pt idx="220">
                  <c:v>29.73890261</c:v>
                </c:pt>
                <c:pt idx="221">
                  <c:v>29.87030794</c:v>
                </c:pt>
                <c:pt idx="222">
                  <c:v>30.00171327</c:v>
                </c:pt>
                <c:pt idx="223">
                  <c:v>30.133118589999999</c:v>
                </c:pt>
                <c:pt idx="224">
                  <c:v>30.264523919999998</c:v>
                </c:pt>
                <c:pt idx="225">
                  <c:v>30.395929249999998</c:v>
                </c:pt>
                <c:pt idx="226">
                  <c:v>30.527334570000001</c:v>
                </c:pt>
                <c:pt idx="227">
                  <c:v>30.6587399</c:v>
                </c:pt>
                <c:pt idx="228">
                  <c:v>30.79014523</c:v>
                </c:pt>
                <c:pt idx="229">
                  <c:v>30.921550549999999</c:v>
                </c:pt>
                <c:pt idx="230">
                  <c:v>31.052955879999999</c:v>
                </c:pt>
              </c:numCache>
            </c:numRef>
          </c:xVal>
          <c:yVal>
            <c:numRef>
              <c:f>'Curves (Outdoor)'!$DW$24:$DW$259</c:f>
              <c:numCache>
                <c:formatCode>General</c:formatCode>
                <c:ptCount val="236"/>
                <c:pt idx="1">
                  <c:v>9.4005623390000004</c:v>
                </c:pt>
                <c:pt idx="2">
                  <c:v>9.3999486450000003</c:v>
                </c:pt>
                <c:pt idx="3">
                  <c:v>9.3993349510000002</c:v>
                </c:pt>
                <c:pt idx="4">
                  <c:v>9.3987212570000001</c:v>
                </c:pt>
                <c:pt idx="5">
                  <c:v>9.3987212570000001</c:v>
                </c:pt>
                <c:pt idx="6">
                  <c:v>9.398107564</c:v>
                </c:pt>
                <c:pt idx="7">
                  <c:v>9.3974938699999999</c:v>
                </c:pt>
                <c:pt idx="8">
                  <c:v>9.3974938699999999</c:v>
                </c:pt>
                <c:pt idx="9">
                  <c:v>9.3968801759999998</c:v>
                </c:pt>
                <c:pt idx="10">
                  <c:v>9.3962664819999997</c:v>
                </c:pt>
                <c:pt idx="11">
                  <c:v>9.3962664819999997</c:v>
                </c:pt>
                <c:pt idx="12">
                  <c:v>9.3950390939999995</c:v>
                </c:pt>
                <c:pt idx="13">
                  <c:v>9.3944254009999995</c:v>
                </c:pt>
                <c:pt idx="14">
                  <c:v>9.3944254009999995</c:v>
                </c:pt>
                <c:pt idx="15">
                  <c:v>9.3938117069999993</c:v>
                </c:pt>
                <c:pt idx="16">
                  <c:v>9.3931980129999992</c:v>
                </c:pt>
                <c:pt idx="17">
                  <c:v>9.3925843189999991</c:v>
                </c:pt>
                <c:pt idx="18">
                  <c:v>9.3919706250000008</c:v>
                </c:pt>
                <c:pt idx="19">
                  <c:v>9.3907432370000006</c:v>
                </c:pt>
                <c:pt idx="20">
                  <c:v>9.3907432370000006</c:v>
                </c:pt>
                <c:pt idx="21">
                  <c:v>9.3895158500000004</c:v>
                </c:pt>
                <c:pt idx="22">
                  <c:v>9.3889021560000003</c:v>
                </c:pt>
                <c:pt idx="23">
                  <c:v>9.3889021560000003</c:v>
                </c:pt>
                <c:pt idx="24">
                  <c:v>9.3882884620000002</c:v>
                </c:pt>
                <c:pt idx="25">
                  <c:v>9.3876747680000001</c:v>
                </c:pt>
                <c:pt idx="26">
                  <c:v>9.387061074</c:v>
                </c:pt>
                <c:pt idx="27">
                  <c:v>9.386447381</c:v>
                </c:pt>
                <c:pt idx="28">
                  <c:v>9.3852199929999998</c:v>
                </c:pt>
                <c:pt idx="29">
                  <c:v>9.3846062989999997</c:v>
                </c:pt>
                <c:pt idx="30">
                  <c:v>9.3839926049999995</c:v>
                </c:pt>
                <c:pt idx="31">
                  <c:v>9.3827652169999993</c:v>
                </c:pt>
                <c:pt idx="32">
                  <c:v>9.3821515239999993</c:v>
                </c:pt>
                <c:pt idx="33">
                  <c:v>9.3815378299999992</c:v>
                </c:pt>
                <c:pt idx="34">
                  <c:v>9.3796967480000006</c:v>
                </c:pt>
                <c:pt idx="35">
                  <c:v>9.3790830540000005</c:v>
                </c:pt>
                <c:pt idx="36">
                  <c:v>9.3778556670000004</c:v>
                </c:pt>
                <c:pt idx="37">
                  <c:v>9.3766282790000002</c:v>
                </c:pt>
                <c:pt idx="38">
                  <c:v>9.375400891</c:v>
                </c:pt>
                <c:pt idx="39">
                  <c:v>9.3741735039999998</c:v>
                </c:pt>
                <c:pt idx="40">
                  <c:v>9.3717187279999994</c:v>
                </c:pt>
                <c:pt idx="41">
                  <c:v>9.3698776469999991</c:v>
                </c:pt>
                <c:pt idx="42">
                  <c:v>9.3680365650000006</c:v>
                </c:pt>
                <c:pt idx="43">
                  <c:v>9.3661954840000003</c:v>
                </c:pt>
                <c:pt idx="44">
                  <c:v>9.364354402</c:v>
                </c:pt>
                <c:pt idx="45">
                  <c:v>9.3625133209999998</c:v>
                </c:pt>
                <c:pt idx="46">
                  <c:v>9.3606722389999995</c:v>
                </c:pt>
                <c:pt idx="47">
                  <c:v>9.3588311569999991</c:v>
                </c:pt>
                <c:pt idx="48">
                  <c:v>9.3576037700000008</c:v>
                </c:pt>
                <c:pt idx="49">
                  <c:v>9.3563763820000005</c:v>
                </c:pt>
                <c:pt idx="50">
                  <c:v>9.3551489940000003</c:v>
                </c:pt>
                <c:pt idx="51">
                  <c:v>9.3545353010000003</c:v>
                </c:pt>
                <c:pt idx="52">
                  <c:v>9.3539216070000002</c:v>
                </c:pt>
                <c:pt idx="53">
                  <c:v>9.352694219</c:v>
                </c:pt>
                <c:pt idx="54">
                  <c:v>9.352694219</c:v>
                </c:pt>
                <c:pt idx="55">
                  <c:v>9.3520805249999999</c:v>
                </c:pt>
                <c:pt idx="56">
                  <c:v>9.3508531369999996</c:v>
                </c:pt>
                <c:pt idx="57">
                  <c:v>9.3502394439999996</c:v>
                </c:pt>
                <c:pt idx="58">
                  <c:v>9.3496257499999995</c:v>
                </c:pt>
                <c:pt idx="59">
                  <c:v>9.3490120559999994</c:v>
                </c:pt>
                <c:pt idx="60">
                  <c:v>9.3483983619999993</c:v>
                </c:pt>
                <c:pt idx="61">
                  <c:v>9.3477846679999992</c:v>
                </c:pt>
                <c:pt idx="62">
                  <c:v>9.3465572810000008</c:v>
                </c:pt>
                <c:pt idx="63">
                  <c:v>9.3459435870000007</c:v>
                </c:pt>
                <c:pt idx="64">
                  <c:v>9.3459435870000007</c:v>
                </c:pt>
                <c:pt idx="65">
                  <c:v>9.3447161990000005</c:v>
                </c:pt>
                <c:pt idx="66">
                  <c:v>9.3441025050000004</c:v>
                </c:pt>
                <c:pt idx="67">
                  <c:v>9.3434888110000003</c:v>
                </c:pt>
                <c:pt idx="68">
                  <c:v>9.3428751170000002</c:v>
                </c:pt>
                <c:pt idx="69">
                  <c:v>9.3422614240000001</c:v>
                </c:pt>
                <c:pt idx="70">
                  <c:v>9.34164773</c:v>
                </c:pt>
                <c:pt idx="71">
                  <c:v>9.3404203419999998</c:v>
                </c:pt>
                <c:pt idx="72">
                  <c:v>9.3391929539999996</c:v>
                </c:pt>
                <c:pt idx="73">
                  <c:v>9.3385792609999996</c:v>
                </c:pt>
                <c:pt idx="74">
                  <c:v>9.3373518729999994</c:v>
                </c:pt>
                <c:pt idx="75">
                  <c:v>9.3361244849999991</c:v>
                </c:pt>
                <c:pt idx="76">
                  <c:v>9.3348970970000007</c:v>
                </c:pt>
                <c:pt idx="77">
                  <c:v>9.3336697100000006</c:v>
                </c:pt>
                <c:pt idx="78">
                  <c:v>9.3324423220000003</c:v>
                </c:pt>
                <c:pt idx="79">
                  <c:v>9.3306012410000001</c:v>
                </c:pt>
                <c:pt idx="80">
                  <c:v>9.3287601589999998</c:v>
                </c:pt>
                <c:pt idx="81">
                  <c:v>9.3275327709999996</c:v>
                </c:pt>
                <c:pt idx="82">
                  <c:v>9.3250779959999992</c:v>
                </c:pt>
                <c:pt idx="83">
                  <c:v>9.3226232210000006</c:v>
                </c:pt>
                <c:pt idx="84">
                  <c:v>9.3213958330000004</c:v>
                </c:pt>
                <c:pt idx="85">
                  <c:v>9.3195547510000001</c:v>
                </c:pt>
                <c:pt idx="86">
                  <c:v>9.3164862819999996</c:v>
                </c:pt>
                <c:pt idx="87">
                  <c:v>9.3146452009999994</c:v>
                </c:pt>
                <c:pt idx="88">
                  <c:v>9.3121904250000007</c:v>
                </c:pt>
                <c:pt idx="89">
                  <c:v>9.3103493440000005</c:v>
                </c:pt>
                <c:pt idx="90">
                  <c:v>9.307894568</c:v>
                </c:pt>
                <c:pt idx="91">
                  <c:v>9.3060534869999998</c:v>
                </c:pt>
                <c:pt idx="92">
                  <c:v>9.3035987109999994</c:v>
                </c:pt>
                <c:pt idx="93">
                  <c:v>9.3017576300000009</c:v>
                </c:pt>
                <c:pt idx="94">
                  <c:v>9.2993028540000005</c:v>
                </c:pt>
                <c:pt idx="95">
                  <c:v>9.2968480790000001</c:v>
                </c:pt>
                <c:pt idx="96">
                  <c:v>9.2956206909999999</c:v>
                </c:pt>
                <c:pt idx="97">
                  <c:v>9.2931659159999995</c:v>
                </c:pt>
                <c:pt idx="98">
                  <c:v>9.2907111400000009</c:v>
                </c:pt>
                <c:pt idx="99">
                  <c:v>9.2888700590000006</c:v>
                </c:pt>
                <c:pt idx="100">
                  <c:v>9.2864152840000003</c:v>
                </c:pt>
                <c:pt idx="101">
                  <c:v>9.2839605079999998</c:v>
                </c:pt>
                <c:pt idx="102">
                  <c:v>9.2815057329999995</c:v>
                </c:pt>
                <c:pt idx="103">
                  <c:v>9.2784372640000008</c:v>
                </c:pt>
                <c:pt idx="104">
                  <c:v>9.2747551000000001</c:v>
                </c:pt>
                <c:pt idx="105">
                  <c:v>9.2710729369999996</c:v>
                </c:pt>
                <c:pt idx="106">
                  <c:v>9.2649359990000004</c:v>
                </c:pt>
                <c:pt idx="107">
                  <c:v>9.2575716729999993</c:v>
                </c:pt>
                <c:pt idx="108">
                  <c:v>9.2477525709999995</c:v>
                </c:pt>
                <c:pt idx="109">
                  <c:v>9.2354786939999993</c:v>
                </c:pt>
                <c:pt idx="110">
                  <c:v>9.2207500420000006</c:v>
                </c:pt>
                <c:pt idx="111">
                  <c:v>9.2029529199999995</c:v>
                </c:pt>
                <c:pt idx="112">
                  <c:v>9.1814736359999998</c:v>
                </c:pt>
                <c:pt idx="113">
                  <c:v>9.1581532699999997</c:v>
                </c:pt>
                <c:pt idx="114">
                  <c:v>9.1311507400000007</c:v>
                </c:pt>
                <c:pt idx="115">
                  <c:v>9.1016934359999997</c:v>
                </c:pt>
                <c:pt idx="116">
                  <c:v>9.069781356</c:v>
                </c:pt>
                <c:pt idx="117">
                  <c:v>9.0341871129999998</c:v>
                </c:pt>
                <c:pt idx="118">
                  <c:v>8.9955244000000008</c:v>
                </c:pt>
                <c:pt idx="119">
                  <c:v>8.9537932189999996</c:v>
                </c:pt>
                <c:pt idx="120">
                  <c:v>8.9071524859999993</c:v>
                </c:pt>
                <c:pt idx="121">
                  <c:v>8.8574432850000004</c:v>
                </c:pt>
                <c:pt idx="122">
                  <c:v>8.8034382260000008</c:v>
                </c:pt>
                <c:pt idx="123">
                  <c:v>8.7451373110000006</c:v>
                </c:pt>
                <c:pt idx="124">
                  <c:v>8.6831542329999998</c:v>
                </c:pt>
                <c:pt idx="125">
                  <c:v>8.6082835830000004</c:v>
                </c:pt>
                <c:pt idx="126">
                  <c:v>8.5278896890000002</c:v>
                </c:pt>
                <c:pt idx="127">
                  <c:v>8.4425862449999993</c:v>
                </c:pt>
                <c:pt idx="128">
                  <c:v>8.3505321680000009</c:v>
                </c:pt>
                <c:pt idx="129">
                  <c:v>8.2535685399999998</c:v>
                </c:pt>
                <c:pt idx="130">
                  <c:v>8.1510816679999998</c:v>
                </c:pt>
                <c:pt idx="131">
                  <c:v>8.0320250620000007</c:v>
                </c:pt>
                <c:pt idx="132">
                  <c:v>7.9074452109999998</c:v>
                </c:pt>
                <c:pt idx="133">
                  <c:v>7.7761147279999996</c:v>
                </c:pt>
                <c:pt idx="134">
                  <c:v>7.6398746940000004</c:v>
                </c:pt>
                <c:pt idx="135">
                  <c:v>7.4839964569999999</c:v>
                </c:pt>
                <c:pt idx="136">
                  <c:v>7.3238223629999997</c:v>
                </c:pt>
                <c:pt idx="137">
                  <c:v>7.1581250240000003</c:v>
                </c:pt>
                <c:pt idx="138">
                  <c:v>6.9740168699999998</c:v>
                </c:pt>
                <c:pt idx="139">
                  <c:v>6.7856128599999996</c:v>
                </c:pt>
                <c:pt idx="140">
                  <c:v>6.5800254210000002</c:v>
                </c:pt>
                <c:pt idx="141">
                  <c:v>6.3707558190000002</c:v>
                </c:pt>
                <c:pt idx="142">
                  <c:v>6.1455301779999996</c:v>
                </c:pt>
                <c:pt idx="143">
                  <c:v>5.9190771480000004</c:v>
                </c:pt>
                <c:pt idx="144">
                  <c:v>5.678509161</c:v>
                </c:pt>
                <c:pt idx="145">
                  <c:v>5.4250536020000002</c:v>
                </c:pt>
                <c:pt idx="146">
                  <c:v>5.1605515540000004</c:v>
                </c:pt>
                <c:pt idx="147">
                  <c:v>4.8868440990000002</c:v>
                </c:pt>
                <c:pt idx="148">
                  <c:v>4.6069997049999998</c:v>
                </c:pt>
                <c:pt idx="149">
                  <c:v>4.3105855770000003</c:v>
                </c:pt>
                <c:pt idx="150">
                  <c:v>4.0006701849999997</c:v>
                </c:pt>
                <c:pt idx="151">
                  <c:v>3.6840041600000002</c:v>
                </c:pt>
                <c:pt idx="152">
                  <c:v>3.3648833599999999</c:v>
                </c:pt>
                <c:pt idx="153">
                  <c:v>3.0291928260000001</c:v>
                </c:pt>
                <c:pt idx="154">
                  <c:v>2.686751659</c:v>
                </c:pt>
                <c:pt idx="155">
                  <c:v>2.341242024</c:v>
                </c:pt>
                <c:pt idx="156">
                  <c:v>1.984685899</c:v>
                </c:pt>
                <c:pt idx="157">
                  <c:v>1.6226065300000001</c:v>
                </c:pt>
                <c:pt idx="158">
                  <c:v>1.259299773</c:v>
                </c:pt>
                <c:pt idx="159">
                  <c:v>0.90888058699999996</c:v>
                </c:pt>
                <c:pt idx="160">
                  <c:v>0.58607762299999999</c:v>
                </c:pt>
                <c:pt idx="161">
                  <c:v>0.38478604199999999</c:v>
                </c:pt>
                <c:pt idx="162">
                  <c:v>0.36269306299999998</c:v>
                </c:pt>
                <c:pt idx="163">
                  <c:v>0.36207936899999998</c:v>
                </c:pt>
                <c:pt idx="164">
                  <c:v>0.36085198200000002</c:v>
                </c:pt>
                <c:pt idx="165">
                  <c:v>0.35962459400000002</c:v>
                </c:pt>
                <c:pt idx="166">
                  <c:v>0.35901090000000002</c:v>
                </c:pt>
                <c:pt idx="167">
                  <c:v>0.35839720600000002</c:v>
                </c:pt>
                <c:pt idx="168">
                  <c:v>0.356556125</c:v>
                </c:pt>
                <c:pt idx="169">
                  <c:v>0.355942431</c:v>
                </c:pt>
                <c:pt idx="170">
                  <c:v>0.35532873700000001</c:v>
                </c:pt>
                <c:pt idx="171">
                  <c:v>0.35471504300000001</c:v>
                </c:pt>
                <c:pt idx="172">
                  <c:v>0.35471504300000001</c:v>
                </c:pt>
                <c:pt idx="173">
                  <c:v>0.35348765599999998</c:v>
                </c:pt>
                <c:pt idx="174">
                  <c:v>0.35287396199999999</c:v>
                </c:pt>
                <c:pt idx="175">
                  <c:v>0.35226026799999999</c:v>
                </c:pt>
                <c:pt idx="176">
                  <c:v>0.35164657399999999</c:v>
                </c:pt>
                <c:pt idx="177">
                  <c:v>0.35103287999999999</c:v>
                </c:pt>
                <c:pt idx="178">
                  <c:v>0.35041918599999999</c:v>
                </c:pt>
                <c:pt idx="179">
                  <c:v>0.349805492</c:v>
                </c:pt>
                <c:pt idx="180">
                  <c:v>0.34919179900000002</c:v>
                </c:pt>
                <c:pt idx="181">
                  <c:v>0.34857810500000003</c:v>
                </c:pt>
                <c:pt idx="182">
                  <c:v>0.34857810500000003</c:v>
                </c:pt>
                <c:pt idx="183">
                  <c:v>0.34735071699999998</c:v>
                </c:pt>
                <c:pt idx="184">
                  <c:v>0.34735071699999998</c:v>
                </c:pt>
                <c:pt idx="185">
                  <c:v>0.34673702299999998</c:v>
                </c:pt>
                <c:pt idx="186">
                  <c:v>0.34612332899999998</c:v>
                </c:pt>
                <c:pt idx="187">
                  <c:v>0.34612332899999998</c:v>
                </c:pt>
                <c:pt idx="188">
                  <c:v>0.34489594200000001</c:v>
                </c:pt>
                <c:pt idx="189">
                  <c:v>0.34428224800000001</c:v>
                </c:pt>
                <c:pt idx="190">
                  <c:v>0.34428224800000001</c:v>
                </c:pt>
                <c:pt idx="191">
                  <c:v>0.34366855400000001</c:v>
                </c:pt>
                <c:pt idx="192">
                  <c:v>0.34305486000000002</c:v>
                </c:pt>
                <c:pt idx="193">
                  <c:v>0.34305486000000002</c:v>
                </c:pt>
                <c:pt idx="194">
                  <c:v>0.34244116600000002</c:v>
                </c:pt>
                <c:pt idx="195">
                  <c:v>0.34182747200000002</c:v>
                </c:pt>
                <c:pt idx="196">
                  <c:v>0.34121377899999999</c:v>
                </c:pt>
                <c:pt idx="197">
                  <c:v>0.340600085</c:v>
                </c:pt>
                <c:pt idx="198">
                  <c:v>0.340600085</c:v>
                </c:pt>
                <c:pt idx="199">
                  <c:v>0.339986391</c:v>
                </c:pt>
                <c:pt idx="200">
                  <c:v>0.339986391</c:v>
                </c:pt>
                <c:pt idx="201">
                  <c:v>0.339372697</c:v>
                </c:pt>
                <c:pt idx="202">
                  <c:v>0.33814530900000001</c:v>
                </c:pt>
                <c:pt idx="203">
                  <c:v>0.33814530900000001</c:v>
                </c:pt>
                <c:pt idx="204">
                  <c:v>0.33814530900000001</c:v>
                </c:pt>
                <c:pt idx="205">
                  <c:v>0.33753161599999998</c:v>
                </c:pt>
                <c:pt idx="206">
                  <c:v>0.33691792199999998</c:v>
                </c:pt>
                <c:pt idx="207">
                  <c:v>0.33691792199999998</c:v>
                </c:pt>
                <c:pt idx="208">
                  <c:v>0.33630422799999998</c:v>
                </c:pt>
                <c:pt idx="209">
                  <c:v>0.33630422799999998</c:v>
                </c:pt>
                <c:pt idx="210">
                  <c:v>0.33507683999999999</c:v>
                </c:pt>
                <c:pt idx="211">
                  <c:v>0.33507683999999999</c:v>
                </c:pt>
                <c:pt idx="212">
                  <c:v>0.33507683999999999</c:v>
                </c:pt>
                <c:pt idx="213">
                  <c:v>0.33384945199999999</c:v>
                </c:pt>
                <c:pt idx="214">
                  <c:v>0.33384945199999999</c:v>
                </c:pt>
                <c:pt idx="215">
                  <c:v>0.33323575900000002</c:v>
                </c:pt>
                <c:pt idx="216">
                  <c:v>0.33262206500000002</c:v>
                </c:pt>
                <c:pt idx="217">
                  <c:v>0.33139467700000003</c:v>
                </c:pt>
                <c:pt idx="218">
                  <c:v>0.33139467700000003</c:v>
                </c:pt>
                <c:pt idx="219">
                  <c:v>0.33139467700000003</c:v>
                </c:pt>
                <c:pt idx="220">
                  <c:v>0.33016728899999997</c:v>
                </c:pt>
                <c:pt idx="221">
                  <c:v>0.33016728899999997</c:v>
                </c:pt>
                <c:pt idx="222">
                  <c:v>0.329553596</c:v>
                </c:pt>
                <c:pt idx="223">
                  <c:v>0.329553596</c:v>
                </c:pt>
                <c:pt idx="224">
                  <c:v>0.32832620800000001</c:v>
                </c:pt>
                <c:pt idx="225">
                  <c:v>0.32771251400000001</c:v>
                </c:pt>
                <c:pt idx="226">
                  <c:v>0.32709882000000001</c:v>
                </c:pt>
                <c:pt idx="227">
                  <c:v>0.32709882000000001</c:v>
                </c:pt>
                <c:pt idx="228">
                  <c:v>0.32648512600000001</c:v>
                </c:pt>
                <c:pt idx="229">
                  <c:v>0.32525773899999999</c:v>
                </c:pt>
                <c:pt idx="230">
                  <c:v>0.32525773899999999</c:v>
                </c:pt>
              </c:numCache>
            </c:numRef>
          </c:yVal>
          <c:smooth val="1"/>
          <c:extLst>
            <c:ext xmlns:c16="http://schemas.microsoft.com/office/drawing/2014/chart" uri="{C3380CC4-5D6E-409C-BE32-E72D297353CC}">
              <c16:uniqueId val="{0000003F-9CBD-4194-A592-D60D92C5EA66}"/>
            </c:ext>
          </c:extLst>
        </c:ser>
        <c:ser>
          <c:idx val="64"/>
          <c:order val="64"/>
          <c:tx>
            <c:strRef>
              <c:f>'Curves (Outdoor)'!$DY$4:$DZ$4</c:f>
              <c:strCache>
                <c:ptCount val="1"/>
                <c:pt idx="0">
                  <c:v>6,5</c:v>
                </c:pt>
              </c:strCache>
            </c:strRef>
          </c:tx>
          <c:marker>
            <c:symbol val="none"/>
          </c:marker>
          <c:xVal>
            <c:numRef>
              <c:f>'Curves (Outdoor)'!$DZ$24:$DZ$260</c:f>
              <c:numCache>
                <c:formatCode>General</c:formatCode>
                <c:ptCount val="237"/>
                <c:pt idx="1">
                  <c:v>3.7544380000000001E-3</c:v>
                </c:pt>
                <c:pt idx="2">
                  <c:v>0.15017751600000001</c:v>
                </c:pt>
                <c:pt idx="3">
                  <c:v>0.296600594</c:v>
                </c:pt>
                <c:pt idx="4">
                  <c:v>0.42800592100000001</c:v>
                </c:pt>
                <c:pt idx="5">
                  <c:v>0.574428999</c:v>
                </c:pt>
                <c:pt idx="6">
                  <c:v>0.72085207699999998</c:v>
                </c:pt>
                <c:pt idx="7">
                  <c:v>0.85225740400000005</c:v>
                </c:pt>
                <c:pt idx="8">
                  <c:v>0.98366273000000004</c:v>
                </c:pt>
                <c:pt idx="9">
                  <c:v>1.115068057</c:v>
                </c:pt>
                <c:pt idx="10">
                  <c:v>1.261491135</c:v>
                </c:pt>
                <c:pt idx="11">
                  <c:v>1.3928964610000001</c:v>
                </c:pt>
                <c:pt idx="12">
                  <c:v>1.5393195390000001</c:v>
                </c:pt>
                <c:pt idx="13">
                  <c:v>1.670724866</c:v>
                </c:pt>
                <c:pt idx="14">
                  <c:v>1.817147944</c:v>
                </c:pt>
                <c:pt idx="15">
                  <c:v>1.948553271</c:v>
                </c:pt>
                <c:pt idx="16">
                  <c:v>2.094976349</c:v>
                </c:pt>
                <c:pt idx="17">
                  <c:v>2.2263816749999998</c:v>
                </c:pt>
                <c:pt idx="18">
                  <c:v>2.3577870019999998</c:v>
                </c:pt>
                <c:pt idx="19">
                  <c:v>2.4891923280000001</c:v>
                </c:pt>
                <c:pt idx="20">
                  <c:v>2.6205976550000001</c:v>
                </c:pt>
                <c:pt idx="21">
                  <c:v>2.752002981</c:v>
                </c:pt>
                <c:pt idx="22">
                  <c:v>2.8984260599999998</c:v>
                </c:pt>
                <c:pt idx="23">
                  <c:v>3.0298313860000001</c:v>
                </c:pt>
                <c:pt idx="24">
                  <c:v>3.1612367130000001</c:v>
                </c:pt>
                <c:pt idx="25">
                  <c:v>3.292642039</c:v>
                </c:pt>
                <c:pt idx="26">
                  <c:v>3.4240473659999999</c:v>
                </c:pt>
                <c:pt idx="27">
                  <c:v>3.5704704440000001</c:v>
                </c:pt>
                <c:pt idx="28">
                  <c:v>3.70187577</c:v>
                </c:pt>
                <c:pt idx="29">
                  <c:v>3.833281097</c:v>
                </c:pt>
                <c:pt idx="30">
                  <c:v>3.9646864239999999</c:v>
                </c:pt>
                <c:pt idx="31">
                  <c:v>4.1111095019999997</c:v>
                </c:pt>
                <c:pt idx="32">
                  <c:v>4.242514828</c:v>
                </c:pt>
                <c:pt idx="33">
                  <c:v>4.3739201550000004</c:v>
                </c:pt>
                <c:pt idx="34">
                  <c:v>4.5053254809999999</c:v>
                </c:pt>
                <c:pt idx="35">
                  <c:v>4.6367308080000003</c:v>
                </c:pt>
                <c:pt idx="36">
                  <c:v>4.7681361339999997</c:v>
                </c:pt>
                <c:pt idx="37">
                  <c:v>4.9145592130000004</c:v>
                </c:pt>
                <c:pt idx="38">
                  <c:v>5.0459645389999999</c:v>
                </c:pt>
                <c:pt idx="39">
                  <c:v>5.1773698660000003</c:v>
                </c:pt>
                <c:pt idx="40">
                  <c:v>5.323792944</c:v>
                </c:pt>
                <c:pt idx="41">
                  <c:v>5.4551982700000003</c:v>
                </c:pt>
                <c:pt idx="42">
                  <c:v>5.6016213480000001</c:v>
                </c:pt>
                <c:pt idx="43">
                  <c:v>5.7330266749999996</c:v>
                </c:pt>
                <c:pt idx="44">
                  <c:v>5.8644320009999999</c:v>
                </c:pt>
                <c:pt idx="45">
                  <c:v>5.9958373280000004</c:v>
                </c:pt>
                <c:pt idx="46">
                  <c:v>6.1422604060000001</c:v>
                </c:pt>
                <c:pt idx="47">
                  <c:v>6.2736657329999996</c:v>
                </c:pt>
                <c:pt idx="48">
                  <c:v>6.405071059</c:v>
                </c:pt>
                <c:pt idx="49">
                  <c:v>6.5514941369999997</c:v>
                </c:pt>
                <c:pt idx="50">
                  <c:v>6.6828994640000001</c:v>
                </c:pt>
                <c:pt idx="51">
                  <c:v>6.8143047899999996</c:v>
                </c:pt>
                <c:pt idx="52">
                  <c:v>6.945710117</c:v>
                </c:pt>
                <c:pt idx="53">
                  <c:v>7.0921331949999997</c:v>
                </c:pt>
                <c:pt idx="54">
                  <c:v>7.2235385220000001</c:v>
                </c:pt>
                <c:pt idx="55">
                  <c:v>7.3549438479999996</c:v>
                </c:pt>
                <c:pt idx="56">
                  <c:v>7.5013669260000002</c:v>
                </c:pt>
                <c:pt idx="57">
                  <c:v>7.6327722529999997</c:v>
                </c:pt>
                <c:pt idx="58">
                  <c:v>7.7791953310000004</c:v>
                </c:pt>
                <c:pt idx="59">
                  <c:v>7.9106006579999999</c:v>
                </c:pt>
                <c:pt idx="60">
                  <c:v>8.0420059839999993</c:v>
                </c:pt>
                <c:pt idx="61">
                  <c:v>8.1884290620000009</c:v>
                </c:pt>
                <c:pt idx="62">
                  <c:v>8.3198343890000004</c:v>
                </c:pt>
                <c:pt idx="63">
                  <c:v>8.4512397149999998</c:v>
                </c:pt>
                <c:pt idx="64">
                  <c:v>8.5976627929999996</c:v>
                </c:pt>
                <c:pt idx="65">
                  <c:v>8.7290681200000009</c:v>
                </c:pt>
                <c:pt idx="66">
                  <c:v>8.8754911980000006</c:v>
                </c:pt>
                <c:pt idx="67">
                  <c:v>9.0219142760000004</c:v>
                </c:pt>
                <c:pt idx="68">
                  <c:v>9.1533196029999999</c:v>
                </c:pt>
                <c:pt idx="69">
                  <c:v>9.2997426809999997</c:v>
                </c:pt>
                <c:pt idx="70">
                  <c:v>9.4311480079999992</c:v>
                </c:pt>
                <c:pt idx="71">
                  <c:v>9.5775710860000007</c:v>
                </c:pt>
                <c:pt idx="72">
                  <c:v>9.7089764120000002</c:v>
                </c:pt>
                <c:pt idx="73">
                  <c:v>9.8403817389999997</c:v>
                </c:pt>
                <c:pt idx="74">
                  <c:v>9.9868048169999994</c:v>
                </c:pt>
                <c:pt idx="75">
                  <c:v>10.1332279</c:v>
                </c:pt>
                <c:pt idx="76">
                  <c:v>10.27965097</c:v>
                </c:pt>
                <c:pt idx="77">
                  <c:v>10.42607405</c:v>
                </c:pt>
                <c:pt idx="78">
                  <c:v>10.55747938</c:v>
                </c:pt>
                <c:pt idx="79">
                  <c:v>10.688884699999999</c:v>
                </c:pt>
                <c:pt idx="80">
                  <c:v>10.835307780000001</c:v>
                </c:pt>
                <c:pt idx="81">
                  <c:v>10.966713110000001</c:v>
                </c:pt>
                <c:pt idx="82">
                  <c:v>11.113136190000001</c:v>
                </c:pt>
                <c:pt idx="83">
                  <c:v>11.244541509999999</c:v>
                </c:pt>
                <c:pt idx="84">
                  <c:v>11.375946839999999</c:v>
                </c:pt>
                <c:pt idx="85">
                  <c:v>11.522369919999999</c:v>
                </c:pt>
                <c:pt idx="86">
                  <c:v>11.668793000000001</c:v>
                </c:pt>
                <c:pt idx="87">
                  <c:v>11.81521607</c:v>
                </c:pt>
                <c:pt idx="88">
                  <c:v>11.96163915</c:v>
                </c:pt>
                <c:pt idx="89">
                  <c:v>12.10806223</c:v>
                </c:pt>
                <c:pt idx="90">
                  <c:v>12.252608090000001</c:v>
                </c:pt>
                <c:pt idx="91">
                  <c:v>12.38401342</c:v>
                </c:pt>
                <c:pt idx="92">
                  <c:v>12.515418739999999</c:v>
                </c:pt>
                <c:pt idx="93">
                  <c:v>12.646824069999999</c:v>
                </c:pt>
                <c:pt idx="94">
                  <c:v>12.793247149999999</c:v>
                </c:pt>
                <c:pt idx="95">
                  <c:v>12.939670230000001</c:v>
                </c:pt>
                <c:pt idx="96">
                  <c:v>13.0860933</c:v>
                </c:pt>
                <c:pt idx="97">
                  <c:v>13.23251638</c:v>
                </c:pt>
                <c:pt idx="98">
                  <c:v>13.37893946</c:v>
                </c:pt>
                <c:pt idx="99">
                  <c:v>13.523485320000001</c:v>
                </c:pt>
                <c:pt idx="100">
                  <c:v>13.65489065</c:v>
                </c:pt>
                <c:pt idx="101">
                  <c:v>13.79943651</c:v>
                </c:pt>
                <c:pt idx="102">
                  <c:v>13.94585958</c:v>
                </c:pt>
                <c:pt idx="103">
                  <c:v>14.09228266</c:v>
                </c:pt>
                <c:pt idx="104">
                  <c:v>14.23870574</c:v>
                </c:pt>
                <c:pt idx="105">
                  <c:v>14.383251599999999</c:v>
                </c:pt>
                <c:pt idx="106">
                  <c:v>14.529674679999999</c:v>
                </c:pt>
                <c:pt idx="107">
                  <c:v>14.67234332</c:v>
                </c:pt>
                <c:pt idx="108">
                  <c:v>14.818766399999999</c:v>
                </c:pt>
                <c:pt idx="109">
                  <c:v>14.96143504</c:v>
                </c:pt>
                <c:pt idx="110">
                  <c:v>15.10410368</c:v>
                </c:pt>
                <c:pt idx="111">
                  <c:v>15.24677232</c:v>
                </c:pt>
                <c:pt idx="112">
                  <c:v>15.38944096</c:v>
                </c:pt>
                <c:pt idx="113">
                  <c:v>15.530232379999999</c:v>
                </c:pt>
                <c:pt idx="114">
                  <c:v>15.6710238</c:v>
                </c:pt>
                <c:pt idx="115">
                  <c:v>15.809938000000001</c:v>
                </c:pt>
                <c:pt idx="116">
                  <c:v>15.948852199999999</c:v>
                </c:pt>
                <c:pt idx="117">
                  <c:v>16.08776641</c:v>
                </c:pt>
                <c:pt idx="118">
                  <c:v>16.224803390000002</c:v>
                </c:pt>
                <c:pt idx="119">
                  <c:v>16.359963149999999</c:v>
                </c:pt>
                <c:pt idx="120">
                  <c:v>16.49512292</c:v>
                </c:pt>
                <c:pt idx="121">
                  <c:v>16.62840546</c:v>
                </c:pt>
                <c:pt idx="122">
                  <c:v>16.75981079</c:v>
                </c:pt>
                <c:pt idx="123">
                  <c:v>16.891216119999999</c:v>
                </c:pt>
                <c:pt idx="124">
                  <c:v>17.033884759999999</c:v>
                </c:pt>
                <c:pt idx="125">
                  <c:v>17.1765534</c:v>
                </c:pt>
                <c:pt idx="126">
                  <c:v>17.315467600000002</c:v>
                </c:pt>
                <c:pt idx="127">
                  <c:v>17.4543818</c:v>
                </c:pt>
                <c:pt idx="128">
                  <c:v>17.589541570000002</c:v>
                </c:pt>
                <c:pt idx="129">
                  <c:v>17.722824110000001</c:v>
                </c:pt>
                <c:pt idx="130">
                  <c:v>17.865492750000001</c:v>
                </c:pt>
                <c:pt idx="131">
                  <c:v>18.006284170000001</c:v>
                </c:pt>
                <c:pt idx="132">
                  <c:v>18.143321159999999</c:v>
                </c:pt>
                <c:pt idx="133">
                  <c:v>18.27848092</c:v>
                </c:pt>
                <c:pt idx="134">
                  <c:v>18.41176347</c:v>
                </c:pt>
                <c:pt idx="135">
                  <c:v>18.550677669999999</c:v>
                </c:pt>
                <c:pt idx="136">
                  <c:v>18.685837429999999</c:v>
                </c:pt>
                <c:pt idx="137">
                  <c:v>18.826628849999999</c:v>
                </c:pt>
                <c:pt idx="138">
                  <c:v>18.963665840000001</c:v>
                </c:pt>
                <c:pt idx="139">
                  <c:v>19.09507116</c:v>
                </c:pt>
                <c:pt idx="140">
                  <c:v>19.232108149999998</c:v>
                </c:pt>
                <c:pt idx="141">
                  <c:v>19.363513470000001</c:v>
                </c:pt>
                <c:pt idx="142">
                  <c:v>19.498673239999999</c:v>
                </c:pt>
                <c:pt idx="143">
                  <c:v>19.63571022</c:v>
                </c:pt>
                <c:pt idx="144">
                  <c:v>19.76711555</c:v>
                </c:pt>
                <c:pt idx="145">
                  <c:v>19.900398089999999</c:v>
                </c:pt>
                <c:pt idx="146">
                  <c:v>20.031803419999999</c:v>
                </c:pt>
                <c:pt idx="147">
                  <c:v>20.163208749999999</c:v>
                </c:pt>
                <c:pt idx="148">
                  <c:v>20.296491289999999</c:v>
                </c:pt>
                <c:pt idx="149">
                  <c:v>20.427896619999999</c:v>
                </c:pt>
                <c:pt idx="150">
                  <c:v>20.559301949999998</c:v>
                </c:pt>
                <c:pt idx="151">
                  <c:v>20.690707270000001</c:v>
                </c:pt>
                <c:pt idx="152">
                  <c:v>20.822112600000001</c:v>
                </c:pt>
                <c:pt idx="153">
                  <c:v>20.95539514</c:v>
                </c:pt>
                <c:pt idx="154">
                  <c:v>21.08680047</c:v>
                </c:pt>
                <c:pt idx="155">
                  <c:v>21.2182058</c:v>
                </c:pt>
                <c:pt idx="156">
                  <c:v>21.349611119999999</c:v>
                </c:pt>
                <c:pt idx="157">
                  <c:v>21.481016449999998</c:v>
                </c:pt>
                <c:pt idx="158">
                  <c:v>21.612421779999998</c:v>
                </c:pt>
                <c:pt idx="159">
                  <c:v>21.743827100000001</c:v>
                </c:pt>
                <c:pt idx="160">
                  <c:v>21.875232430000001</c:v>
                </c:pt>
                <c:pt idx="161">
                  <c:v>22.00663776</c:v>
                </c:pt>
                <c:pt idx="162">
                  <c:v>22.138043079999999</c:v>
                </c:pt>
                <c:pt idx="163">
                  <c:v>22.269448409999999</c:v>
                </c:pt>
                <c:pt idx="164">
                  <c:v>22.400853739999999</c:v>
                </c:pt>
                <c:pt idx="165">
                  <c:v>22.532259060000001</c:v>
                </c:pt>
                <c:pt idx="166">
                  <c:v>22.663664390000001</c:v>
                </c:pt>
                <c:pt idx="167">
                  <c:v>22.795069720000001</c:v>
                </c:pt>
                <c:pt idx="168">
                  <c:v>22.92647504</c:v>
                </c:pt>
                <c:pt idx="169">
                  <c:v>23.057880369999999</c:v>
                </c:pt>
                <c:pt idx="170">
                  <c:v>23.189285699999999</c:v>
                </c:pt>
                <c:pt idx="171">
                  <c:v>23.320691020000002</c:v>
                </c:pt>
                <c:pt idx="172">
                  <c:v>23.452096350000001</c:v>
                </c:pt>
                <c:pt idx="173">
                  <c:v>23.583501680000001</c:v>
                </c:pt>
                <c:pt idx="174">
                  <c:v>23.714907</c:v>
                </c:pt>
                <c:pt idx="175">
                  <c:v>23.84631233</c:v>
                </c:pt>
                <c:pt idx="176">
                  <c:v>23.97771766</c:v>
                </c:pt>
                <c:pt idx="177">
                  <c:v>24.109122979999999</c:v>
                </c:pt>
                <c:pt idx="178">
                  <c:v>24.240528309999998</c:v>
                </c:pt>
                <c:pt idx="179">
                  <c:v>24.371933630000001</c:v>
                </c:pt>
                <c:pt idx="180">
                  <c:v>24.503338960000001</c:v>
                </c:pt>
                <c:pt idx="181">
                  <c:v>24.63474429</c:v>
                </c:pt>
                <c:pt idx="182">
                  <c:v>24.766149609999999</c:v>
                </c:pt>
                <c:pt idx="183">
                  <c:v>24.897554939999999</c:v>
                </c:pt>
                <c:pt idx="184">
                  <c:v>25.028960269999999</c:v>
                </c:pt>
                <c:pt idx="185">
                  <c:v>25.160365590000001</c:v>
                </c:pt>
                <c:pt idx="186">
                  <c:v>25.291770920000001</c:v>
                </c:pt>
                <c:pt idx="187">
                  <c:v>25.423176250000001</c:v>
                </c:pt>
                <c:pt idx="188">
                  <c:v>25.55458157</c:v>
                </c:pt>
                <c:pt idx="189">
                  <c:v>25.6859869</c:v>
                </c:pt>
                <c:pt idx="190">
                  <c:v>25.817392229999999</c:v>
                </c:pt>
                <c:pt idx="191">
                  <c:v>25.948797549999998</c:v>
                </c:pt>
                <c:pt idx="192">
                  <c:v>26.080202880000002</c:v>
                </c:pt>
                <c:pt idx="193">
                  <c:v>26.211608210000001</c:v>
                </c:pt>
                <c:pt idx="194">
                  <c:v>26.34301353</c:v>
                </c:pt>
                <c:pt idx="195">
                  <c:v>26.47441886</c:v>
                </c:pt>
                <c:pt idx="196">
                  <c:v>26.60582419</c:v>
                </c:pt>
                <c:pt idx="197">
                  <c:v>26.737229509999999</c:v>
                </c:pt>
                <c:pt idx="198">
                  <c:v>26.868634839999999</c:v>
                </c:pt>
                <c:pt idx="199">
                  <c:v>27.000040169999998</c:v>
                </c:pt>
                <c:pt idx="200">
                  <c:v>27.131445490000001</c:v>
                </c:pt>
                <c:pt idx="201">
                  <c:v>27.262850820000001</c:v>
                </c:pt>
                <c:pt idx="202">
                  <c:v>27.39425615</c:v>
                </c:pt>
                <c:pt idx="203">
                  <c:v>27.525661469999999</c:v>
                </c:pt>
                <c:pt idx="204">
                  <c:v>27.657066799999999</c:v>
                </c:pt>
                <c:pt idx="205">
                  <c:v>27.788472120000002</c:v>
                </c:pt>
                <c:pt idx="206">
                  <c:v>27.919877450000001</c:v>
                </c:pt>
                <c:pt idx="207">
                  <c:v>28.051282780000001</c:v>
                </c:pt>
                <c:pt idx="208">
                  <c:v>28.1826881</c:v>
                </c:pt>
                <c:pt idx="209">
                  <c:v>28.31409343</c:v>
                </c:pt>
                <c:pt idx="210">
                  <c:v>28.44549876</c:v>
                </c:pt>
                <c:pt idx="211">
                  <c:v>28.576904079999998</c:v>
                </c:pt>
                <c:pt idx="212">
                  <c:v>28.708309409999998</c:v>
                </c:pt>
                <c:pt idx="213">
                  <c:v>28.839714740000002</c:v>
                </c:pt>
                <c:pt idx="214">
                  <c:v>28.971120060000001</c:v>
                </c:pt>
                <c:pt idx="215">
                  <c:v>29.10252539</c:v>
                </c:pt>
                <c:pt idx="216">
                  <c:v>29.23393072</c:v>
                </c:pt>
                <c:pt idx="217">
                  <c:v>29.365336039999999</c:v>
                </c:pt>
                <c:pt idx="218">
                  <c:v>29.496741369999999</c:v>
                </c:pt>
                <c:pt idx="219">
                  <c:v>29.628146699999999</c:v>
                </c:pt>
                <c:pt idx="220">
                  <c:v>29.759552020000001</c:v>
                </c:pt>
                <c:pt idx="221">
                  <c:v>29.890957350000001</c:v>
                </c:pt>
                <c:pt idx="222">
                  <c:v>30.022362680000001</c:v>
                </c:pt>
                <c:pt idx="223">
                  <c:v>30.153767999999999</c:v>
                </c:pt>
                <c:pt idx="224">
                  <c:v>30.285173329999999</c:v>
                </c:pt>
                <c:pt idx="225">
                  <c:v>30.416578659999999</c:v>
                </c:pt>
                <c:pt idx="226">
                  <c:v>30.547983980000001</c:v>
                </c:pt>
                <c:pt idx="227">
                  <c:v>30.679389310000001</c:v>
                </c:pt>
                <c:pt idx="228">
                  <c:v>30.810794640000001</c:v>
                </c:pt>
                <c:pt idx="229">
                  <c:v>30.94219996</c:v>
                </c:pt>
                <c:pt idx="230">
                  <c:v>31.07360529</c:v>
                </c:pt>
              </c:numCache>
            </c:numRef>
          </c:xVal>
          <c:yVal>
            <c:numRef>
              <c:f>'Curves (Outdoor)'!$DY$24:$DY$260</c:f>
              <c:numCache>
                <c:formatCode>General</c:formatCode>
                <c:ptCount val="237"/>
                <c:pt idx="1">
                  <c:v>9.3974938699999999</c:v>
                </c:pt>
                <c:pt idx="2">
                  <c:v>9.3968801759999998</c:v>
                </c:pt>
                <c:pt idx="3">
                  <c:v>9.3962664819999997</c:v>
                </c:pt>
                <c:pt idx="4">
                  <c:v>9.3962664819999997</c:v>
                </c:pt>
                <c:pt idx="5">
                  <c:v>9.3956527879999996</c:v>
                </c:pt>
                <c:pt idx="6">
                  <c:v>9.3950390939999995</c:v>
                </c:pt>
                <c:pt idx="7">
                  <c:v>9.3950390939999995</c:v>
                </c:pt>
                <c:pt idx="8">
                  <c:v>9.3950390939999995</c:v>
                </c:pt>
                <c:pt idx="9">
                  <c:v>9.3938117069999993</c:v>
                </c:pt>
                <c:pt idx="10">
                  <c:v>9.3938117069999993</c:v>
                </c:pt>
                <c:pt idx="11">
                  <c:v>9.3931980129999992</c:v>
                </c:pt>
                <c:pt idx="12">
                  <c:v>9.3925843189999991</c:v>
                </c:pt>
                <c:pt idx="13">
                  <c:v>9.3919706250000008</c:v>
                </c:pt>
                <c:pt idx="14">
                  <c:v>9.3913569310000007</c:v>
                </c:pt>
                <c:pt idx="15">
                  <c:v>9.3901295440000005</c:v>
                </c:pt>
                <c:pt idx="16">
                  <c:v>9.3901295440000005</c:v>
                </c:pt>
                <c:pt idx="17">
                  <c:v>9.3895158500000004</c:v>
                </c:pt>
                <c:pt idx="18">
                  <c:v>9.3882884620000002</c:v>
                </c:pt>
                <c:pt idx="19">
                  <c:v>9.3882884620000002</c:v>
                </c:pt>
                <c:pt idx="20">
                  <c:v>9.3876747680000001</c:v>
                </c:pt>
                <c:pt idx="21">
                  <c:v>9.386447381</c:v>
                </c:pt>
                <c:pt idx="22">
                  <c:v>9.386447381</c:v>
                </c:pt>
                <c:pt idx="23">
                  <c:v>9.3858336869999999</c:v>
                </c:pt>
                <c:pt idx="24">
                  <c:v>9.3846062989999997</c:v>
                </c:pt>
                <c:pt idx="25">
                  <c:v>9.3839926049999995</c:v>
                </c:pt>
                <c:pt idx="26">
                  <c:v>9.3833789109999994</c:v>
                </c:pt>
                <c:pt idx="27">
                  <c:v>9.3821515239999993</c:v>
                </c:pt>
                <c:pt idx="28">
                  <c:v>9.3815378299999992</c:v>
                </c:pt>
                <c:pt idx="29">
                  <c:v>9.3809241360000009</c:v>
                </c:pt>
                <c:pt idx="30">
                  <c:v>9.3796967480000006</c:v>
                </c:pt>
                <c:pt idx="31">
                  <c:v>9.3784693610000005</c:v>
                </c:pt>
                <c:pt idx="32">
                  <c:v>9.3778556670000004</c:v>
                </c:pt>
                <c:pt idx="33">
                  <c:v>9.3766282790000002</c:v>
                </c:pt>
                <c:pt idx="34">
                  <c:v>9.375400891</c:v>
                </c:pt>
                <c:pt idx="35">
                  <c:v>9.3747871969999998</c:v>
                </c:pt>
                <c:pt idx="36">
                  <c:v>9.3735598099999997</c:v>
                </c:pt>
                <c:pt idx="37">
                  <c:v>9.3723324219999995</c:v>
                </c:pt>
                <c:pt idx="38">
                  <c:v>9.3711050339999993</c:v>
                </c:pt>
                <c:pt idx="39">
                  <c:v>9.3692639530000008</c:v>
                </c:pt>
                <c:pt idx="40">
                  <c:v>9.3674228710000005</c:v>
                </c:pt>
                <c:pt idx="41">
                  <c:v>9.3655817900000002</c:v>
                </c:pt>
                <c:pt idx="42">
                  <c:v>9.3637407079999999</c:v>
                </c:pt>
                <c:pt idx="43">
                  <c:v>9.3618996269999997</c:v>
                </c:pt>
                <c:pt idx="44">
                  <c:v>9.3606722389999995</c:v>
                </c:pt>
                <c:pt idx="45">
                  <c:v>9.3588311569999991</c:v>
                </c:pt>
                <c:pt idx="46">
                  <c:v>9.3576037700000008</c:v>
                </c:pt>
                <c:pt idx="47">
                  <c:v>9.3569900760000007</c:v>
                </c:pt>
                <c:pt idx="48">
                  <c:v>9.3557626880000004</c:v>
                </c:pt>
                <c:pt idx="49">
                  <c:v>9.3545353010000003</c:v>
                </c:pt>
                <c:pt idx="50">
                  <c:v>9.3539216070000002</c:v>
                </c:pt>
                <c:pt idx="51">
                  <c:v>9.3533079130000001</c:v>
                </c:pt>
                <c:pt idx="52">
                  <c:v>9.352694219</c:v>
                </c:pt>
                <c:pt idx="53">
                  <c:v>9.3520805249999999</c:v>
                </c:pt>
                <c:pt idx="54">
                  <c:v>9.3514668309999998</c:v>
                </c:pt>
                <c:pt idx="55">
                  <c:v>9.3508531369999996</c:v>
                </c:pt>
                <c:pt idx="56">
                  <c:v>9.3508531369999996</c:v>
                </c:pt>
                <c:pt idx="57">
                  <c:v>9.3502394439999996</c:v>
                </c:pt>
                <c:pt idx="58">
                  <c:v>9.3502394439999996</c:v>
                </c:pt>
                <c:pt idx="59">
                  <c:v>9.3496257499999995</c:v>
                </c:pt>
                <c:pt idx="60">
                  <c:v>9.3490120559999994</c:v>
                </c:pt>
                <c:pt idx="61">
                  <c:v>9.3483983619999993</c:v>
                </c:pt>
                <c:pt idx="62">
                  <c:v>9.3483983619999993</c:v>
                </c:pt>
                <c:pt idx="63">
                  <c:v>9.3477846679999992</c:v>
                </c:pt>
                <c:pt idx="64">
                  <c:v>9.3471709740000009</c:v>
                </c:pt>
                <c:pt idx="65">
                  <c:v>9.3465572810000008</c:v>
                </c:pt>
                <c:pt idx="66">
                  <c:v>9.3459435870000007</c:v>
                </c:pt>
                <c:pt idx="67">
                  <c:v>9.3453298930000006</c:v>
                </c:pt>
                <c:pt idx="68">
                  <c:v>9.3447161990000005</c:v>
                </c:pt>
                <c:pt idx="69">
                  <c:v>9.3447161990000005</c:v>
                </c:pt>
                <c:pt idx="70">
                  <c:v>9.3434888110000003</c:v>
                </c:pt>
                <c:pt idx="71">
                  <c:v>9.3428751170000002</c:v>
                </c:pt>
                <c:pt idx="72">
                  <c:v>9.34164773</c:v>
                </c:pt>
                <c:pt idx="73">
                  <c:v>9.3410340359999999</c:v>
                </c:pt>
                <c:pt idx="74">
                  <c:v>9.3404203419999998</c:v>
                </c:pt>
                <c:pt idx="75">
                  <c:v>9.3391929539999996</c:v>
                </c:pt>
                <c:pt idx="76">
                  <c:v>9.3379655669999995</c:v>
                </c:pt>
                <c:pt idx="77">
                  <c:v>9.3373518729999994</c:v>
                </c:pt>
                <c:pt idx="78">
                  <c:v>9.3361244849999991</c:v>
                </c:pt>
                <c:pt idx="79">
                  <c:v>9.3355107910000008</c:v>
                </c:pt>
                <c:pt idx="80">
                  <c:v>9.3342834040000007</c:v>
                </c:pt>
                <c:pt idx="81">
                  <c:v>9.3330560160000005</c:v>
                </c:pt>
                <c:pt idx="82">
                  <c:v>9.3318286280000002</c:v>
                </c:pt>
                <c:pt idx="83">
                  <c:v>9.3312149340000001</c:v>
                </c:pt>
                <c:pt idx="84">
                  <c:v>9.3293738529999999</c:v>
                </c:pt>
                <c:pt idx="85">
                  <c:v>9.3281464649999997</c:v>
                </c:pt>
                <c:pt idx="86">
                  <c:v>9.3269190769999994</c:v>
                </c:pt>
                <c:pt idx="87">
                  <c:v>9.3244643020000009</c:v>
                </c:pt>
                <c:pt idx="88">
                  <c:v>9.3226232210000006</c:v>
                </c:pt>
                <c:pt idx="89">
                  <c:v>9.3207821390000003</c:v>
                </c:pt>
                <c:pt idx="90">
                  <c:v>9.3183273639999999</c:v>
                </c:pt>
                <c:pt idx="91">
                  <c:v>9.3170999759999997</c:v>
                </c:pt>
                <c:pt idx="92">
                  <c:v>9.3152588939999994</c:v>
                </c:pt>
                <c:pt idx="93">
                  <c:v>9.3134178129999992</c:v>
                </c:pt>
                <c:pt idx="94">
                  <c:v>9.3115767310000006</c:v>
                </c:pt>
                <c:pt idx="95">
                  <c:v>9.3091219560000003</c:v>
                </c:pt>
                <c:pt idx="96">
                  <c:v>9.3072808739999999</c:v>
                </c:pt>
                <c:pt idx="97">
                  <c:v>9.3048260989999996</c:v>
                </c:pt>
                <c:pt idx="98">
                  <c:v>9.3023713239999992</c:v>
                </c:pt>
                <c:pt idx="99">
                  <c:v>9.2999165480000006</c:v>
                </c:pt>
                <c:pt idx="100">
                  <c:v>9.2980754670000003</c:v>
                </c:pt>
                <c:pt idx="101">
                  <c:v>9.2950069969999998</c:v>
                </c:pt>
                <c:pt idx="102">
                  <c:v>9.2919385279999993</c:v>
                </c:pt>
                <c:pt idx="103">
                  <c:v>9.2882563650000005</c:v>
                </c:pt>
                <c:pt idx="104">
                  <c:v>9.2827331199999996</c:v>
                </c:pt>
                <c:pt idx="105">
                  <c:v>9.2765961820000005</c:v>
                </c:pt>
                <c:pt idx="106">
                  <c:v>9.2680044680000009</c:v>
                </c:pt>
                <c:pt idx="107">
                  <c:v>9.2569579789999992</c:v>
                </c:pt>
                <c:pt idx="108">
                  <c:v>9.2446841020000008</c:v>
                </c:pt>
                <c:pt idx="109">
                  <c:v>9.2299554500000003</c:v>
                </c:pt>
                <c:pt idx="110">
                  <c:v>9.2121583279999992</c:v>
                </c:pt>
                <c:pt idx="111">
                  <c:v>9.1925201249999997</c:v>
                </c:pt>
                <c:pt idx="112">
                  <c:v>9.1698134529999997</c:v>
                </c:pt>
                <c:pt idx="113">
                  <c:v>9.1446520049999993</c:v>
                </c:pt>
                <c:pt idx="114">
                  <c:v>9.1176494760000004</c:v>
                </c:pt>
                <c:pt idx="115">
                  <c:v>9.0875784769999992</c:v>
                </c:pt>
                <c:pt idx="116">
                  <c:v>9.0538253159999993</c:v>
                </c:pt>
                <c:pt idx="117">
                  <c:v>9.0176173790000007</c:v>
                </c:pt>
                <c:pt idx="118">
                  <c:v>8.9771135849999997</c:v>
                </c:pt>
                <c:pt idx="119">
                  <c:v>8.933541322</c:v>
                </c:pt>
                <c:pt idx="120">
                  <c:v>8.8862868959999997</c:v>
                </c:pt>
                <c:pt idx="121">
                  <c:v>8.8347366130000005</c:v>
                </c:pt>
                <c:pt idx="122">
                  <c:v>8.7795041660000006</c:v>
                </c:pt>
                <c:pt idx="123">
                  <c:v>8.7199758630000002</c:v>
                </c:pt>
                <c:pt idx="124">
                  <c:v>8.6481736829999996</c:v>
                </c:pt>
                <c:pt idx="125">
                  <c:v>8.571461953</c:v>
                </c:pt>
                <c:pt idx="126">
                  <c:v>8.4886132829999994</c:v>
                </c:pt>
                <c:pt idx="127">
                  <c:v>8.4008550629999998</c:v>
                </c:pt>
                <c:pt idx="128">
                  <c:v>8.3075735989999995</c:v>
                </c:pt>
                <c:pt idx="129">
                  <c:v>8.2081551949999998</c:v>
                </c:pt>
                <c:pt idx="130">
                  <c:v>8.0933944459999996</c:v>
                </c:pt>
                <c:pt idx="131">
                  <c:v>7.9718830650000001</c:v>
                </c:pt>
                <c:pt idx="132">
                  <c:v>7.8442347449999996</c:v>
                </c:pt>
                <c:pt idx="133">
                  <c:v>7.7104494859999999</c:v>
                </c:pt>
                <c:pt idx="134">
                  <c:v>7.5717546770000004</c:v>
                </c:pt>
                <c:pt idx="135">
                  <c:v>7.4146490519999997</c:v>
                </c:pt>
                <c:pt idx="136">
                  <c:v>7.252020183</c:v>
                </c:pt>
                <c:pt idx="137">
                  <c:v>7.0709804979999999</c:v>
                </c:pt>
                <c:pt idx="138">
                  <c:v>6.8856449560000001</c:v>
                </c:pt>
                <c:pt idx="139">
                  <c:v>6.6960135579999998</c:v>
                </c:pt>
                <c:pt idx="140">
                  <c:v>6.4898124260000003</c:v>
                </c:pt>
                <c:pt idx="141">
                  <c:v>6.2799291300000002</c:v>
                </c:pt>
                <c:pt idx="142">
                  <c:v>6.0547034880000004</c:v>
                </c:pt>
                <c:pt idx="143">
                  <c:v>5.814135501</c:v>
                </c:pt>
                <c:pt idx="144">
                  <c:v>5.5741812069999996</c:v>
                </c:pt>
                <c:pt idx="145">
                  <c:v>5.3231804240000002</c:v>
                </c:pt>
                <c:pt idx="146">
                  <c:v>5.0611331509999999</c:v>
                </c:pt>
                <c:pt idx="147">
                  <c:v>4.7917215530000004</c:v>
                </c:pt>
                <c:pt idx="148">
                  <c:v>4.5020580570000002</c:v>
                </c:pt>
                <c:pt idx="149">
                  <c:v>4.2099397859999996</c:v>
                </c:pt>
                <c:pt idx="150">
                  <c:v>3.906775026</c:v>
                </c:pt>
                <c:pt idx="151">
                  <c:v>3.5968596339999999</c:v>
                </c:pt>
                <c:pt idx="152">
                  <c:v>3.2740566699999998</c:v>
                </c:pt>
                <c:pt idx="153">
                  <c:v>2.9371387489999998</c:v>
                </c:pt>
                <c:pt idx="154">
                  <c:v>2.5971523580000002</c:v>
                </c:pt>
                <c:pt idx="155">
                  <c:v>2.2485742530000001</c:v>
                </c:pt>
                <c:pt idx="156">
                  <c:v>1.8944729039999999</c:v>
                </c:pt>
                <c:pt idx="157">
                  <c:v>1.537303085</c:v>
                </c:pt>
                <c:pt idx="158">
                  <c:v>1.1782921850000001</c:v>
                </c:pt>
                <c:pt idx="159">
                  <c:v>0.827872999</c:v>
                </c:pt>
                <c:pt idx="160">
                  <c:v>0.51243436200000003</c:v>
                </c:pt>
                <c:pt idx="161">
                  <c:v>0.34489594200000001</c:v>
                </c:pt>
                <c:pt idx="162">
                  <c:v>0.33078098299999997</c:v>
                </c:pt>
                <c:pt idx="163">
                  <c:v>0.329553596</c:v>
                </c:pt>
                <c:pt idx="164">
                  <c:v>0.32893990200000001</c:v>
                </c:pt>
                <c:pt idx="165">
                  <c:v>0.32832620800000001</c:v>
                </c:pt>
                <c:pt idx="166">
                  <c:v>0.32648512600000001</c:v>
                </c:pt>
                <c:pt idx="167">
                  <c:v>0.32587143200000002</c:v>
                </c:pt>
                <c:pt idx="168">
                  <c:v>0.32464404499999999</c:v>
                </c:pt>
                <c:pt idx="169">
                  <c:v>0.323416657</c:v>
                </c:pt>
                <c:pt idx="170">
                  <c:v>0.322802963</c:v>
                </c:pt>
                <c:pt idx="171">
                  <c:v>0.32157557599999997</c:v>
                </c:pt>
                <c:pt idx="172">
                  <c:v>0.32096188199999998</c:v>
                </c:pt>
                <c:pt idx="173">
                  <c:v>0.31973449399999998</c:v>
                </c:pt>
                <c:pt idx="174">
                  <c:v>0.31850710599999998</c:v>
                </c:pt>
                <c:pt idx="175">
                  <c:v>0.31789341199999999</c:v>
                </c:pt>
                <c:pt idx="176">
                  <c:v>0.31727971900000002</c:v>
                </c:pt>
                <c:pt idx="177">
                  <c:v>0.31666602500000002</c:v>
                </c:pt>
                <c:pt idx="178">
                  <c:v>0.31543863700000002</c:v>
                </c:pt>
                <c:pt idx="179">
                  <c:v>0.31421124900000003</c:v>
                </c:pt>
                <c:pt idx="180">
                  <c:v>0.313597556</c:v>
                </c:pt>
                <c:pt idx="181">
                  <c:v>0.312370168</c:v>
                </c:pt>
                <c:pt idx="182">
                  <c:v>0.31175647400000001</c:v>
                </c:pt>
                <c:pt idx="183">
                  <c:v>0.31052908600000001</c:v>
                </c:pt>
                <c:pt idx="184">
                  <c:v>0.31052908600000001</c:v>
                </c:pt>
                <c:pt idx="185">
                  <c:v>0.30930169899999999</c:v>
                </c:pt>
                <c:pt idx="186">
                  <c:v>0.30868800499999999</c:v>
                </c:pt>
                <c:pt idx="187">
                  <c:v>0.30746061699999999</c:v>
                </c:pt>
                <c:pt idx="188">
                  <c:v>0.30684692299999999</c:v>
                </c:pt>
                <c:pt idx="189">
                  <c:v>0.306233229</c:v>
                </c:pt>
                <c:pt idx="190">
                  <c:v>0.30500584200000003</c:v>
                </c:pt>
                <c:pt idx="191">
                  <c:v>0.30377845399999998</c:v>
                </c:pt>
                <c:pt idx="192">
                  <c:v>0.30377845399999998</c:v>
                </c:pt>
                <c:pt idx="193">
                  <c:v>0.30377845399999998</c:v>
                </c:pt>
                <c:pt idx="194">
                  <c:v>0.30255106599999998</c:v>
                </c:pt>
                <c:pt idx="195">
                  <c:v>0.30193737199999998</c:v>
                </c:pt>
                <c:pt idx="196">
                  <c:v>0.30070998500000001</c:v>
                </c:pt>
                <c:pt idx="197">
                  <c:v>0.30009629100000002</c:v>
                </c:pt>
                <c:pt idx="198">
                  <c:v>0.29948259700000002</c:v>
                </c:pt>
                <c:pt idx="199">
                  <c:v>0.29825520900000002</c:v>
                </c:pt>
                <c:pt idx="200">
                  <c:v>0.29825520900000002</c:v>
                </c:pt>
                <c:pt idx="201">
                  <c:v>0.297027822</c:v>
                </c:pt>
                <c:pt idx="202">
                  <c:v>0.296414128</c:v>
                </c:pt>
                <c:pt idx="203">
                  <c:v>0.296414128</c:v>
                </c:pt>
                <c:pt idx="204">
                  <c:v>0.296414128</c:v>
                </c:pt>
                <c:pt idx="205">
                  <c:v>0.29518674</c:v>
                </c:pt>
                <c:pt idx="206">
                  <c:v>0.29457304600000001</c:v>
                </c:pt>
                <c:pt idx="207">
                  <c:v>0.29457304600000001</c:v>
                </c:pt>
                <c:pt idx="208">
                  <c:v>0.29395935200000001</c:v>
                </c:pt>
                <c:pt idx="209">
                  <c:v>0.29273196499999998</c:v>
                </c:pt>
                <c:pt idx="210">
                  <c:v>0.29211827099999998</c:v>
                </c:pt>
                <c:pt idx="211">
                  <c:v>0.29150457699999999</c:v>
                </c:pt>
                <c:pt idx="212">
                  <c:v>0.29150457699999999</c:v>
                </c:pt>
                <c:pt idx="213">
                  <c:v>0.29027718899999999</c:v>
                </c:pt>
                <c:pt idx="214">
                  <c:v>0.28966349499999999</c:v>
                </c:pt>
                <c:pt idx="215">
                  <c:v>0.28904980200000002</c:v>
                </c:pt>
                <c:pt idx="216">
                  <c:v>0.28843610800000002</c:v>
                </c:pt>
                <c:pt idx="217">
                  <c:v>0.28782241400000003</c:v>
                </c:pt>
                <c:pt idx="218">
                  <c:v>0.28720871999999997</c:v>
                </c:pt>
                <c:pt idx="219">
                  <c:v>0.28659502599999997</c:v>
                </c:pt>
                <c:pt idx="220">
                  <c:v>0.28598133199999998</c:v>
                </c:pt>
                <c:pt idx="221">
                  <c:v>0.28536763900000001</c:v>
                </c:pt>
                <c:pt idx="222">
                  <c:v>0.28475394500000001</c:v>
                </c:pt>
                <c:pt idx="223">
                  <c:v>0.28414025100000001</c:v>
                </c:pt>
                <c:pt idx="224">
                  <c:v>0.28352655700000001</c:v>
                </c:pt>
                <c:pt idx="225">
                  <c:v>0.28352655700000001</c:v>
                </c:pt>
                <c:pt idx="226">
                  <c:v>0.28168547500000002</c:v>
                </c:pt>
                <c:pt idx="227">
                  <c:v>0.28168547500000002</c:v>
                </c:pt>
                <c:pt idx="228">
                  <c:v>0.28168547500000002</c:v>
                </c:pt>
                <c:pt idx="229">
                  <c:v>0.279844394</c:v>
                </c:pt>
                <c:pt idx="230">
                  <c:v>0.279844394</c:v>
                </c:pt>
              </c:numCache>
            </c:numRef>
          </c:yVal>
          <c:smooth val="1"/>
          <c:extLst>
            <c:ext xmlns:c16="http://schemas.microsoft.com/office/drawing/2014/chart" uri="{C3380CC4-5D6E-409C-BE32-E72D297353CC}">
              <c16:uniqueId val="{00000040-9CBD-4194-A592-D60D92C5EA66}"/>
            </c:ext>
          </c:extLst>
        </c:ser>
        <c:ser>
          <c:idx val="65"/>
          <c:order val="65"/>
          <c:tx>
            <c:strRef>
              <c:f>'Curves (Outdoor)'!$EA$4:$EB$4</c:f>
              <c:strCache>
                <c:ptCount val="1"/>
                <c:pt idx="0">
                  <c:v>6,6</c:v>
                </c:pt>
              </c:strCache>
            </c:strRef>
          </c:tx>
          <c:marker>
            <c:symbol val="none"/>
          </c:marker>
          <c:xVal>
            <c:numRef>
              <c:f>'Curves (Outdoor)'!$EB$24:$EB$259</c:f>
              <c:numCache>
                <c:formatCode>General</c:formatCode>
                <c:ptCount val="236"/>
                <c:pt idx="1">
                  <c:v>0</c:v>
                </c:pt>
                <c:pt idx="2">
                  <c:v>0.13140532699999999</c:v>
                </c:pt>
                <c:pt idx="3">
                  <c:v>0.277828405</c:v>
                </c:pt>
                <c:pt idx="4">
                  <c:v>0.40923373099999999</c:v>
                </c:pt>
                <c:pt idx="5">
                  <c:v>0.54063905800000001</c:v>
                </c:pt>
                <c:pt idx="6">
                  <c:v>0.68706213599999999</c:v>
                </c:pt>
                <c:pt idx="7">
                  <c:v>0.81846746199999998</c:v>
                </c:pt>
                <c:pt idx="8">
                  <c:v>0.96489054100000005</c:v>
                </c:pt>
                <c:pt idx="9">
                  <c:v>1.0981730860000001</c:v>
                </c:pt>
                <c:pt idx="10">
                  <c:v>1.229578413</c:v>
                </c:pt>
                <c:pt idx="11">
                  <c:v>1.3609837389999999</c:v>
                </c:pt>
                <c:pt idx="12">
                  <c:v>1.5074068169999999</c:v>
                </c:pt>
                <c:pt idx="13">
                  <c:v>1.6388121440000001</c:v>
                </c:pt>
                <c:pt idx="14">
                  <c:v>1.77021747</c:v>
                </c:pt>
                <c:pt idx="15">
                  <c:v>1.91476333</c:v>
                </c:pt>
                <c:pt idx="16">
                  <c:v>2.0480458750000001</c:v>
                </c:pt>
                <c:pt idx="17">
                  <c:v>2.1944689529999999</c:v>
                </c:pt>
                <c:pt idx="18">
                  <c:v>2.3258742799999998</c:v>
                </c:pt>
                <c:pt idx="19">
                  <c:v>2.4572796060000002</c:v>
                </c:pt>
                <c:pt idx="20">
                  <c:v>2.5886849330000001</c:v>
                </c:pt>
                <c:pt idx="21">
                  <c:v>2.720090259</c:v>
                </c:pt>
                <c:pt idx="22">
                  <c:v>2.851495586</c:v>
                </c:pt>
                <c:pt idx="23">
                  <c:v>2.9847781310000001</c:v>
                </c:pt>
                <c:pt idx="24">
                  <c:v>3.1161834580000001</c:v>
                </c:pt>
                <c:pt idx="25">
                  <c:v>3.2626065359999998</c:v>
                </c:pt>
                <c:pt idx="26">
                  <c:v>3.3940118629999998</c:v>
                </c:pt>
                <c:pt idx="27">
                  <c:v>3.5254171890000001</c:v>
                </c:pt>
                <c:pt idx="28">
                  <c:v>3.6568225160000001</c:v>
                </c:pt>
                <c:pt idx="29">
                  <c:v>3.788227842</c:v>
                </c:pt>
                <c:pt idx="30">
                  <c:v>3.9196331689999999</c:v>
                </c:pt>
                <c:pt idx="31">
                  <c:v>4.0510384950000002</c:v>
                </c:pt>
                <c:pt idx="32">
                  <c:v>4.1824438219999998</c:v>
                </c:pt>
                <c:pt idx="33">
                  <c:v>4.3138491480000001</c:v>
                </c:pt>
                <c:pt idx="34">
                  <c:v>4.4452544749999996</c:v>
                </c:pt>
                <c:pt idx="35">
                  <c:v>4.5766598009999999</c:v>
                </c:pt>
                <c:pt idx="36">
                  <c:v>4.7080651280000003</c:v>
                </c:pt>
                <c:pt idx="37">
                  <c:v>4.8394704539999998</c:v>
                </c:pt>
                <c:pt idx="38">
                  <c:v>4.9858935329999996</c:v>
                </c:pt>
                <c:pt idx="39">
                  <c:v>5.1172988589999999</c:v>
                </c:pt>
                <c:pt idx="40">
                  <c:v>5.2505814050000001</c:v>
                </c:pt>
                <c:pt idx="41">
                  <c:v>5.3819867309999996</c:v>
                </c:pt>
                <c:pt idx="42">
                  <c:v>5.513392058</c:v>
                </c:pt>
                <c:pt idx="43">
                  <c:v>5.6598151359999997</c:v>
                </c:pt>
                <c:pt idx="44">
                  <c:v>5.7912204620000001</c:v>
                </c:pt>
                <c:pt idx="45">
                  <c:v>5.9226257889999996</c:v>
                </c:pt>
                <c:pt idx="46">
                  <c:v>6.0540311149999999</c:v>
                </c:pt>
                <c:pt idx="47">
                  <c:v>6.2004541939999998</c:v>
                </c:pt>
                <c:pt idx="48">
                  <c:v>6.3318595200000001</c:v>
                </c:pt>
                <c:pt idx="49">
                  <c:v>6.4632648469999996</c:v>
                </c:pt>
                <c:pt idx="50">
                  <c:v>6.5946701729999999</c:v>
                </c:pt>
                <c:pt idx="51">
                  <c:v>6.7260755000000003</c:v>
                </c:pt>
                <c:pt idx="52">
                  <c:v>6.8574808259999998</c:v>
                </c:pt>
                <c:pt idx="53">
                  <c:v>6.9888861530000002</c:v>
                </c:pt>
                <c:pt idx="54">
                  <c:v>7.1202914789999996</c:v>
                </c:pt>
                <c:pt idx="55">
                  <c:v>7.251696806</c:v>
                </c:pt>
                <c:pt idx="56">
                  <c:v>7.3981198839999998</c:v>
                </c:pt>
                <c:pt idx="57">
                  <c:v>7.5295252110000002</c:v>
                </c:pt>
                <c:pt idx="58">
                  <c:v>7.6609305369999996</c:v>
                </c:pt>
                <c:pt idx="59">
                  <c:v>7.792335864</c:v>
                </c:pt>
                <c:pt idx="60">
                  <c:v>7.9387589419999998</c:v>
                </c:pt>
                <c:pt idx="61">
                  <c:v>8.0701642679999992</c:v>
                </c:pt>
                <c:pt idx="62">
                  <c:v>8.2015695950000005</c:v>
                </c:pt>
                <c:pt idx="63">
                  <c:v>8.3479926730000003</c:v>
                </c:pt>
                <c:pt idx="64">
                  <c:v>8.4793979999999998</c:v>
                </c:pt>
                <c:pt idx="65">
                  <c:v>8.6108033259999992</c:v>
                </c:pt>
                <c:pt idx="66">
                  <c:v>8.7422086530000005</c:v>
                </c:pt>
                <c:pt idx="67">
                  <c:v>8.8736139789999999</c:v>
                </c:pt>
                <c:pt idx="68">
                  <c:v>9.0050193059999994</c:v>
                </c:pt>
                <c:pt idx="69">
                  <c:v>9.1514423839999992</c:v>
                </c:pt>
                <c:pt idx="70">
                  <c:v>9.2978654620000007</c:v>
                </c:pt>
                <c:pt idx="71">
                  <c:v>9.4292707890000003</c:v>
                </c:pt>
                <c:pt idx="72">
                  <c:v>9.5606761149999997</c:v>
                </c:pt>
                <c:pt idx="73">
                  <c:v>9.7070991929999995</c:v>
                </c:pt>
                <c:pt idx="74">
                  <c:v>9.8385045200000008</c:v>
                </c:pt>
                <c:pt idx="75">
                  <c:v>9.9699098460000002</c:v>
                </c:pt>
                <c:pt idx="76">
                  <c:v>10.101315169999999</c:v>
                </c:pt>
                <c:pt idx="77">
                  <c:v>10.232720499999999</c:v>
                </c:pt>
                <c:pt idx="78">
                  <c:v>10.364125830000001</c:v>
                </c:pt>
                <c:pt idx="79">
                  <c:v>10.49553115</c:v>
                </c:pt>
                <c:pt idx="80">
                  <c:v>10.626936479999999</c:v>
                </c:pt>
                <c:pt idx="81">
                  <c:v>10.758341809999999</c:v>
                </c:pt>
                <c:pt idx="82">
                  <c:v>10.90476488</c:v>
                </c:pt>
                <c:pt idx="83">
                  <c:v>11.03617021</c:v>
                </c:pt>
                <c:pt idx="84">
                  <c:v>11.18259329</c:v>
                </c:pt>
                <c:pt idx="85">
                  <c:v>11.313998610000001</c:v>
                </c:pt>
                <c:pt idx="86">
                  <c:v>11.44540394</c:v>
                </c:pt>
                <c:pt idx="87">
                  <c:v>11.59182702</c:v>
                </c:pt>
                <c:pt idx="88">
                  <c:v>11.7382501</c:v>
                </c:pt>
                <c:pt idx="89">
                  <c:v>11.88467318</c:v>
                </c:pt>
                <c:pt idx="90">
                  <c:v>12.031096249999999</c:v>
                </c:pt>
                <c:pt idx="91">
                  <c:v>12.162501580000001</c:v>
                </c:pt>
                <c:pt idx="92">
                  <c:v>12.308924660000001</c:v>
                </c:pt>
                <c:pt idx="93">
                  <c:v>12.44032999</c:v>
                </c:pt>
                <c:pt idx="94">
                  <c:v>12.586753059999999</c:v>
                </c:pt>
                <c:pt idx="95">
                  <c:v>12.733176139999999</c:v>
                </c:pt>
                <c:pt idx="96">
                  <c:v>12.864581469999999</c:v>
                </c:pt>
                <c:pt idx="97">
                  <c:v>13.011004549999999</c:v>
                </c:pt>
                <c:pt idx="98">
                  <c:v>13.15742762</c:v>
                </c:pt>
                <c:pt idx="99">
                  <c:v>13.3038507</c:v>
                </c:pt>
                <c:pt idx="100">
                  <c:v>13.45027378</c:v>
                </c:pt>
                <c:pt idx="101">
                  <c:v>13.59669686</c:v>
                </c:pt>
                <c:pt idx="102">
                  <c:v>13.74311994</c:v>
                </c:pt>
                <c:pt idx="103">
                  <c:v>13.88954302</c:v>
                </c:pt>
                <c:pt idx="104">
                  <c:v>14.035966090000001</c:v>
                </c:pt>
                <c:pt idx="105">
                  <c:v>14.18238917</c:v>
                </c:pt>
                <c:pt idx="106">
                  <c:v>14.32693503</c:v>
                </c:pt>
                <c:pt idx="107">
                  <c:v>14.473358109999999</c:v>
                </c:pt>
                <c:pt idx="108">
                  <c:v>14.61790397</c:v>
                </c:pt>
                <c:pt idx="109">
                  <c:v>14.76244983</c:v>
                </c:pt>
                <c:pt idx="110">
                  <c:v>14.90699569</c:v>
                </c:pt>
                <c:pt idx="111">
                  <c:v>15.05154155</c:v>
                </c:pt>
                <c:pt idx="112">
                  <c:v>15.19421019</c:v>
                </c:pt>
                <c:pt idx="113">
                  <c:v>15.33687883</c:v>
                </c:pt>
                <c:pt idx="114">
                  <c:v>15.47954747</c:v>
                </c:pt>
                <c:pt idx="115">
                  <c:v>15.620338889999999</c:v>
                </c:pt>
                <c:pt idx="116">
                  <c:v>15.76113031</c:v>
                </c:pt>
                <c:pt idx="117">
                  <c:v>15.900044510000001</c:v>
                </c:pt>
                <c:pt idx="118">
                  <c:v>16.038958709999999</c:v>
                </c:pt>
                <c:pt idx="119">
                  <c:v>16.175995700000001</c:v>
                </c:pt>
                <c:pt idx="120">
                  <c:v>16.313032679999999</c:v>
                </c:pt>
                <c:pt idx="121">
                  <c:v>16.44819244</c:v>
                </c:pt>
                <c:pt idx="122">
                  <c:v>16.58147499</c:v>
                </c:pt>
                <c:pt idx="123">
                  <c:v>16.714757540000001</c:v>
                </c:pt>
                <c:pt idx="124">
                  <c:v>16.84616286</c:v>
                </c:pt>
                <c:pt idx="125">
                  <c:v>16.990708720000001</c:v>
                </c:pt>
                <c:pt idx="126">
                  <c:v>17.133377360000001</c:v>
                </c:pt>
                <c:pt idx="127">
                  <c:v>17.276046000000001</c:v>
                </c:pt>
                <c:pt idx="128">
                  <c:v>17.414960199999999</c:v>
                </c:pt>
                <c:pt idx="129">
                  <c:v>17.550119970000001</c:v>
                </c:pt>
                <c:pt idx="130">
                  <c:v>17.685279730000001</c:v>
                </c:pt>
                <c:pt idx="131">
                  <c:v>17.816685060000001</c:v>
                </c:pt>
                <c:pt idx="132">
                  <c:v>17.959353700000001</c:v>
                </c:pt>
                <c:pt idx="133">
                  <c:v>18.0982679</c:v>
                </c:pt>
                <c:pt idx="134">
                  <c:v>18.233427670000001</c:v>
                </c:pt>
                <c:pt idx="135">
                  <c:v>18.366710210000001</c:v>
                </c:pt>
                <c:pt idx="136">
                  <c:v>18.50750163</c:v>
                </c:pt>
                <c:pt idx="137">
                  <c:v>18.644538619999999</c:v>
                </c:pt>
                <c:pt idx="138">
                  <c:v>18.777821159999998</c:v>
                </c:pt>
                <c:pt idx="139">
                  <c:v>18.918612580000001</c:v>
                </c:pt>
                <c:pt idx="140">
                  <c:v>19.051895129999998</c:v>
                </c:pt>
                <c:pt idx="141">
                  <c:v>19.183300460000002</c:v>
                </c:pt>
                <c:pt idx="142">
                  <c:v>19.318460219999999</c:v>
                </c:pt>
                <c:pt idx="143">
                  <c:v>19.4554972</c:v>
                </c:pt>
                <c:pt idx="144">
                  <c:v>19.58690253</c:v>
                </c:pt>
                <c:pt idx="145">
                  <c:v>19.72206229</c:v>
                </c:pt>
                <c:pt idx="146">
                  <c:v>19.857222060000002</c:v>
                </c:pt>
                <c:pt idx="147">
                  <c:v>19.992381819999999</c:v>
                </c:pt>
                <c:pt idx="148">
                  <c:v>20.12754159</c:v>
                </c:pt>
                <c:pt idx="149">
                  <c:v>20.258946909999999</c:v>
                </c:pt>
                <c:pt idx="150">
                  <c:v>20.39410668</c:v>
                </c:pt>
                <c:pt idx="151">
                  <c:v>20.529266440000001</c:v>
                </c:pt>
                <c:pt idx="152">
                  <c:v>20.66067177</c:v>
                </c:pt>
                <c:pt idx="153">
                  <c:v>20.7920771</c:v>
                </c:pt>
                <c:pt idx="154">
                  <c:v>20.923482419999999</c:v>
                </c:pt>
                <c:pt idx="155">
                  <c:v>21.054887749999999</c:v>
                </c:pt>
                <c:pt idx="156">
                  <c:v>21.188170289999999</c:v>
                </c:pt>
                <c:pt idx="157">
                  <c:v>21.319575619999998</c:v>
                </c:pt>
                <c:pt idx="158">
                  <c:v>21.450980950000002</c:v>
                </c:pt>
                <c:pt idx="159">
                  <c:v>21.582386270000001</c:v>
                </c:pt>
                <c:pt idx="160">
                  <c:v>21.7137916</c:v>
                </c:pt>
                <c:pt idx="161">
                  <c:v>21.84519693</c:v>
                </c:pt>
                <c:pt idx="162">
                  <c:v>21.976602249999999</c:v>
                </c:pt>
                <c:pt idx="163">
                  <c:v>22.108007579999999</c:v>
                </c:pt>
                <c:pt idx="164">
                  <c:v>22.239412909999999</c:v>
                </c:pt>
                <c:pt idx="165">
                  <c:v>22.370818230000001</c:v>
                </c:pt>
                <c:pt idx="166">
                  <c:v>22.502223560000001</c:v>
                </c:pt>
                <c:pt idx="167">
                  <c:v>22.633628890000001</c:v>
                </c:pt>
                <c:pt idx="168">
                  <c:v>22.76503421</c:v>
                </c:pt>
                <c:pt idx="169">
                  <c:v>22.896439539999999</c:v>
                </c:pt>
                <c:pt idx="170">
                  <c:v>23.027844869999999</c:v>
                </c:pt>
                <c:pt idx="171">
                  <c:v>23.159250190000002</c:v>
                </c:pt>
                <c:pt idx="172">
                  <c:v>23.290655520000001</c:v>
                </c:pt>
                <c:pt idx="173">
                  <c:v>23.422060850000001</c:v>
                </c:pt>
                <c:pt idx="174">
                  <c:v>23.55346617</c:v>
                </c:pt>
                <c:pt idx="175">
                  <c:v>23.6848715</c:v>
                </c:pt>
                <c:pt idx="176">
                  <c:v>23.81627683</c:v>
                </c:pt>
                <c:pt idx="177">
                  <c:v>23.947682149999999</c:v>
                </c:pt>
                <c:pt idx="178">
                  <c:v>24.079087479999998</c:v>
                </c:pt>
                <c:pt idx="179">
                  <c:v>24.210492810000002</c:v>
                </c:pt>
                <c:pt idx="180">
                  <c:v>24.341898130000001</c:v>
                </c:pt>
                <c:pt idx="181">
                  <c:v>24.47330346</c:v>
                </c:pt>
                <c:pt idx="182">
                  <c:v>24.604708779999999</c:v>
                </c:pt>
                <c:pt idx="183">
                  <c:v>24.736114109999999</c:v>
                </c:pt>
                <c:pt idx="184">
                  <c:v>24.867519439999999</c:v>
                </c:pt>
                <c:pt idx="185">
                  <c:v>24.998924760000001</c:v>
                </c:pt>
                <c:pt idx="186">
                  <c:v>25.130330090000001</c:v>
                </c:pt>
                <c:pt idx="187">
                  <c:v>25.261735420000001</c:v>
                </c:pt>
                <c:pt idx="188">
                  <c:v>25.39314074</c:v>
                </c:pt>
                <c:pt idx="189">
                  <c:v>25.52454607</c:v>
                </c:pt>
                <c:pt idx="190">
                  <c:v>25.655951399999999</c:v>
                </c:pt>
                <c:pt idx="191">
                  <c:v>25.787356719999998</c:v>
                </c:pt>
                <c:pt idx="192">
                  <c:v>25.918762050000002</c:v>
                </c:pt>
                <c:pt idx="193">
                  <c:v>26.050167380000001</c:v>
                </c:pt>
                <c:pt idx="194">
                  <c:v>26.1815727</c:v>
                </c:pt>
                <c:pt idx="195">
                  <c:v>26.31297803</c:v>
                </c:pt>
                <c:pt idx="196">
                  <c:v>26.44438336</c:v>
                </c:pt>
                <c:pt idx="197">
                  <c:v>26.575788679999999</c:v>
                </c:pt>
                <c:pt idx="198">
                  <c:v>26.707194009999998</c:v>
                </c:pt>
                <c:pt idx="199">
                  <c:v>26.838599339999998</c:v>
                </c:pt>
                <c:pt idx="200">
                  <c:v>26.970004660000001</c:v>
                </c:pt>
                <c:pt idx="201">
                  <c:v>27.101409990000001</c:v>
                </c:pt>
                <c:pt idx="202">
                  <c:v>27.23281532</c:v>
                </c:pt>
                <c:pt idx="203">
                  <c:v>27.364220639999999</c:v>
                </c:pt>
                <c:pt idx="204">
                  <c:v>27.495625969999999</c:v>
                </c:pt>
                <c:pt idx="205">
                  <c:v>27.627031299999999</c:v>
                </c:pt>
                <c:pt idx="206">
                  <c:v>27.758436620000001</c:v>
                </c:pt>
                <c:pt idx="207">
                  <c:v>27.889841950000001</c:v>
                </c:pt>
                <c:pt idx="208">
                  <c:v>28.02124727</c:v>
                </c:pt>
                <c:pt idx="209">
                  <c:v>28.1526526</c:v>
                </c:pt>
                <c:pt idx="210">
                  <c:v>28.284057929999999</c:v>
                </c:pt>
                <c:pt idx="211">
                  <c:v>28.415463249999998</c:v>
                </c:pt>
                <c:pt idx="212">
                  <c:v>28.546868580000002</c:v>
                </c:pt>
                <c:pt idx="213">
                  <c:v>28.678273910000001</c:v>
                </c:pt>
                <c:pt idx="214">
                  <c:v>28.80967923</c:v>
                </c:pt>
                <c:pt idx="215">
                  <c:v>28.94108456</c:v>
                </c:pt>
                <c:pt idx="216">
                  <c:v>29.07248989</c:v>
                </c:pt>
                <c:pt idx="217">
                  <c:v>29.203895209999999</c:v>
                </c:pt>
                <c:pt idx="218">
                  <c:v>29.335300539999999</c:v>
                </c:pt>
                <c:pt idx="219">
                  <c:v>29.466705869999998</c:v>
                </c:pt>
                <c:pt idx="220">
                  <c:v>29.598111190000001</c:v>
                </c:pt>
                <c:pt idx="221">
                  <c:v>29.729516520000001</c:v>
                </c:pt>
                <c:pt idx="222">
                  <c:v>29.86092185</c:v>
                </c:pt>
                <c:pt idx="223">
                  <c:v>29.992327169999999</c:v>
                </c:pt>
                <c:pt idx="224">
                  <c:v>30.123732499999999</c:v>
                </c:pt>
                <c:pt idx="225">
                  <c:v>30.255137829999999</c:v>
                </c:pt>
                <c:pt idx="226">
                  <c:v>30.386543150000001</c:v>
                </c:pt>
                <c:pt idx="227">
                  <c:v>30.517948480000001</c:v>
                </c:pt>
                <c:pt idx="228">
                  <c:v>30.649353810000001</c:v>
                </c:pt>
                <c:pt idx="229">
                  <c:v>30.78075913</c:v>
                </c:pt>
                <c:pt idx="230">
                  <c:v>30.91216446</c:v>
                </c:pt>
              </c:numCache>
            </c:numRef>
          </c:xVal>
          <c:yVal>
            <c:numRef>
              <c:f>'Curves (Outdoor)'!$EA$24:$EA$259</c:f>
              <c:numCache>
                <c:formatCode>General</c:formatCode>
                <c:ptCount val="236"/>
                <c:pt idx="1">
                  <c:v>9.4165183789999993</c:v>
                </c:pt>
                <c:pt idx="2">
                  <c:v>9.4159046849999992</c:v>
                </c:pt>
                <c:pt idx="3">
                  <c:v>9.4152909910000009</c:v>
                </c:pt>
                <c:pt idx="4">
                  <c:v>9.4152909910000009</c:v>
                </c:pt>
                <c:pt idx="5">
                  <c:v>9.4140636040000008</c:v>
                </c:pt>
                <c:pt idx="6">
                  <c:v>9.4134499100000006</c:v>
                </c:pt>
                <c:pt idx="7">
                  <c:v>9.4134499100000006</c:v>
                </c:pt>
                <c:pt idx="8">
                  <c:v>9.4128362160000005</c:v>
                </c:pt>
                <c:pt idx="9">
                  <c:v>9.4122225220000004</c:v>
                </c:pt>
                <c:pt idx="10">
                  <c:v>9.4122225220000004</c:v>
                </c:pt>
                <c:pt idx="11">
                  <c:v>9.4109951340000002</c:v>
                </c:pt>
                <c:pt idx="12">
                  <c:v>9.4109951340000002</c:v>
                </c:pt>
                <c:pt idx="13">
                  <c:v>9.4103814410000002</c:v>
                </c:pt>
                <c:pt idx="14">
                  <c:v>9.4097677470000001</c:v>
                </c:pt>
                <c:pt idx="15">
                  <c:v>9.409154053</c:v>
                </c:pt>
                <c:pt idx="16">
                  <c:v>9.409154053</c:v>
                </c:pt>
                <c:pt idx="17">
                  <c:v>9.4085403589999999</c:v>
                </c:pt>
                <c:pt idx="18">
                  <c:v>9.4079266649999997</c:v>
                </c:pt>
                <c:pt idx="19">
                  <c:v>9.4073129709999996</c:v>
                </c:pt>
                <c:pt idx="20">
                  <c:v>9.4060855839999995</c:v>
                </c:pt>
                <c:pt idx="21">
                  <c:v>9.4054718899999994</c:v>
                </c:pt>
                <c:pt idx="22">
                  <c:v>9.4048581959999993</c:v>
                </c:pt>
                <c:pt idx="23">
                  <c:v>9.4042445019999992</c:v>
                </c:pt>
                <c:pt idx="24">
                  <c:v>9.4036308080000008</c:v>
                </c:pt>
                <c:pt idx="25">
                  <c:v>9.4024034210000007</c:v>
                </c:pt>
                <c:pt idx="26">
                  <c:v>9.4017897270000006</c:v>
                </c:pt>
                <c:pt idx="27">
                  <c:v>9.4011760330000005</c:v>
                </c:pt>
                <c:pt idx="28">
                  <c:v>9.4005623390000004</c:v>
                </c:pt>
                <c:pt idx="29">
                  <c:v>9.3993349510000002</c:v>
                </c:pt>
                <c:pt idx="30">
                  <c:v>9.3987212570000001</c:v>
                </c:pt>
                <c:pt idx="31">
                  <c:v>9.398107564</c:v>
                </c:pt>
                <c:pt idx="32">
                  <c:v>9.3968801759999998</c:v>
                </c:pt>
                <c:pt idx="33">
                  <c:v>9.3962664819999997</c:v>
                </c:pt>
                <c:pt idx="34">
                  <c:v>9.3950390939999995</c:v>
                </c:pt>
                <c:pt idx="35">
                  <c:v>9.3938117069999993</c:v>
                </c:pt>
                <c:pt idx="36">
                  <c:v>9.3925843189999991</c:v>
                </c:pt>
                <c:pt idx="37">
                  <c:v>9.3913569310000007</c:v>
                </c:pt>
                <c:pt idx="38">
                  <c:v>9.3901295440000005</c:v>
                </c:pt>
                <c:pt idx="39">
                  <c:v>9.3889021560000003</c:v>
                </c:pt>
                <c:pt idx="40">
                  <c:v>9.387061074</c:v>
                </c:pt>
                <c:pt idx="41">
                  <c:v>9.3852199929999998</c:v>
                </c:pt>
                <c:pt idx="42">
                  <c:v>9.3839926049999995</c:v>
                </c:pt>
                <c:pt idx="43">
                  <c:v>9.3821515239999993</c:v>
                </c:pt>
                <c:pt idx="44">
                  <c:v>9.3809241360000009</c:v>
                </c:pt>
                <c:pt idx="45">
                  <c:v>9.3796967480000006</c:v>
                </c:pt>
                <c:pt idx="46">
                  <c:v>9.3784693610000005</c:v>
                </c:pt>
                <c:pt idx="47">
                  <c:v>9.3772419730000003</c:v>
                </c:pt>
                <c:pt idx="48">
                  <c:v>9.3766282790000002</c:v>
                </c:pt>
                <c:pt idx="49">
                  <c:v>9.375400891</c:v>
                </c:pt>
                <c:pt idx="50">
                  <c:v>9.3747871969999998</c:v>
                </c:pt>
                <c:pt idx="51">
                  <c:v>9.3741735039999998</c:v>
                </c:pt>
                <c:pt idx="52">
                  <c:v>9.3729461159999996</c:v>
                </c:pt>
                <c:pt idx="53">
                  <c:v>9.3729461159999996</c:v>
                </c:pt>
                <c:pt idx="54">
                  <c:v>9.3723324219999995</c:v>
                </c:pt>
                <c:pt idx="55">
                  <c:v>9.3711050339999993</c:v>
                </c:pt>
                <c:pt idx="56">
                  <c:v>9.3698776469999991</c:v>
                </c:pt>
                <c:pt idx="57">
                  <c:v>9.3698776469999991</c:v>
                </c:pt>
                <c:pt idx="58">
                  <c:v>9.3686502590000007</c:v>
                </c:pt>
                <c:pt idx="59">
                  <c:v>9.3686502590000007</c:v>
                </c:pt>
                <c:pt idx="60">
                  <c:v>9.3674228710000005</c:v>
                </c:pt>
                <c:pt idx="61">
                  <c:v>9.3668091770000004</c:v>
                </c:pt>
                <c:pt idx="62">
                  <c:v>9.3661954840000003</c:v>
                </c:pt>
                <c:pt idx="63">
                  <c:v>9.3655817900000002</c:v>
                </c:pt>
                <c:pt idx="64">
                  <c:v>9.3649680960000001</c:v>
                </c:pt>
                <c:pt idx="65">
                  <c:v>9.3649680960000001</c:v>
                </c:pt>
                <c:pt idx="66">
                  <c:v>9.3637407079999999</c:v>
                </c:pt>
                <c:pt idx="67">
                  <c:v>9.3631270139999998</c:v>
                </c:pt>
                <c:pt idx="68">
                  <c:v>9.3625133209999998</c:v>
                </c:pt>
                <c:pt idx="69">
                  <c:v>9.3618996269999997</c:v>
                </c:pt>
                <c:pt idx="70">
                  <c:v>9.3606722389999995</c:v>
                </c:pt>
                <c:pt idx="71">
                  <c:v>9.3606722389999995</c:v>
                </c:pt>
                <c:pt idx="72">
                  <c:v>9.3600585449999993</c:v>
                </c:pt>
                <c:pt idx="73">
                  <c:v>9.3594448509999992</c:v>
                </c:pt>
                <c:pt idx="74">
                  <c:v>9.3588311569999991</c:v>
                </c:pt>
                <c:pt idx="75">
                  <c:v>9.3582174640000009</c:v>
                </c:pt>
                <c:pt idx="76">
                  <c:v>9.3576037700000008</c:v>
                </c:pt>
                <c:pt idx="77">
                  <c:v>9.3569900760000007</c:v>
                </c:pt>
                <c:pt idx="78">
                  <c:v>9.3563763820000005</c:v>
                </c:pt>
                <c:pt idx="79">
                  <c:v>9.3551489940000003</c:v>
                </c:pt>
                <c:pt idx="80">
                  <c:v>9.3545353010000003</c:v>
                </c:pt>
                <c:pt idx="81">
                  <c:v>9.352694219</c:v>
                </c:pt>
                <c:pt idx="82">
                  <c:v>9.3520805249999999</c:v>
                </c:pt>
                <c:pt idx="83">
                  <c:v>9.3508531369999996</c:v>
                </c:pt>
                <c:pt idx="84">
                  <c:v>9.3496257499999995</c:v>
                </c:pt>
                <c:pt idx="85">
                  <c:v>9.3483983619999993</c:v>
                </c:pt>
                <c:pt idx="86">
                  <c:v>9.3465572810000008</c:v>
                </c:pt>
                <c:pt idx="87">
                  <c:v>9.3453298930000006</c:v>
                </c:pt>
                <c:pt idx="88">
                  <c:v>9.3441025050000004</c:v>
                </c:pt>
                <c:pt idx="89">
                  <c:v>9.3422614240000001</c:v>
                </c:pt>
                <c:pt idx="90">
                  <c:v>9.3404203419999998</c:v>
                </c:pt>
                <c:pt idx="91">
                  <c:v>9.3391929539999996</c:v>
                </c:pt>
                <c:pt idx="92">
                  <c:v>9.3367381789999992</c:v>
                </c:pt>
                <c:pt idx="93">
                  <c:v>9.3355107910000008</c:v>
                </c:pt>
                <c:pt idx="94">
                  <c:v>9.3336697100000006</c:v>
                </c:pt>
                <c:pt idx="95">
                  <c:v>9.3312149340000001</c:v>
                </c:pt>
                <c:pt idx="96">
                  <c:v>9.3293738529999999</c:v>
                </c:pt>
                <c:pt idx="97">
                  <c:v>9.3269190769999994</c:v>
                </c:pt>
                <c:pt idx="98">
                  <c:v>9.3250779959999992</c:v>
                </c:pt>
                <c:pt idx="99">
                  <c:v>9.3226232210000006</c:v>
                </c:pt>
                <c:pt idx="100">
                  <c:v>9.3195547510000001</c:v>
                </c:pt>
                <c:pt idx="101">
                  <c:v>9.3170999759999997</c:v>
                </c:pt>
                <c:pt idx="102">
                  <c:v>9.3140315069999993</c:v>
                </c:pt>
                <c:pt idx="103">
                  <c:v>9.3109630370000005</c:v>
                </c:pt>
                <c:pt idx="104">
                  <c:v>9.3072808739999999</c:v>
                </c:pt>
                <c:pt idx="105">
                  <c:v>9.3029850169999992</c:v>
                </c:pt>
                <c:pt idx="106">
                  <c:v>9.2974617730000002</c:v>
                </c:pt>
                <c:pt idx="107">
                  <c:v>9.2900974470000008</c:v>
                </c:pt>
                <c:pt idx="108">
                  <c:v>9.2802783449999993</c:v>
                </c:pt>
                <c:pt idx="109">
                  <c:v>9.2686181619999992</c:v>
                </c:pt>
                <c:pt idx="110">
                  <c:v>9.2545032040000006</c:v>
                </c:pt>
                <c:pt idx="111">
                  <c:v>9.2379334699999998</c:v>
                </c:pt>
                <c:pt idx="112">
                  <c:v>9.2189089600000003</c:v>
                </c:pt>
                <c:pt idx="113">
                  <c:v>9.1974296760000005</c:v>
                </c:pt>
                <c:pt idx="114">
                  <c:v>9.1734956160000003</c:v>
                </c:pt>
                <c:pt idx="115">
                  <c:v>9.1477204739999998</c:v>
                </c:pt>
                <c:pt idx="116">
                  <c:v>9.1182631700000005</c:v>
                </c:pt>
                <c:pt idx="117">
                  <c:v>9.0857373960000007</c:v>
                </c:pt>
                <c:pt idx="118">
                  <c:v>9.0507568470000006</c:v>
                </c:pt>
                <c:pt idx="119">
                  <c:v>9.0127078279999999</c:v>
                </c:pt>
                <c:pt idx="120">
                  <c:v>8.9703629530000004</c:v>
                </c:pt>
                <c:pt idx="121">
                  <c:v>8.9243359140000003</c:v>
                </c:pt>
                <c:pt idx="122">
                  <c:v>8.8752404059999996</c:v>
                </c:pt>
                <c:pt idx="123">
                  <c:v>8.8218490420000002</c:v>
                </c:pt>
                <c:pt idx="124">
                  <c:v>8.7635481259999999</c:v>
                </c:pt>
                <c:pt idx="125">
                  <c:v>8.6942007219999997</c:v>
                </c:pt>
                <c:pt idx="126">
                  <c:v>8.6193300730000004</c:v>
                </c:pt>
                <c:pt idx="127">
                  <c:v>8.5389361790000002</c:v>
                </c:pt>
                <c:pt idx="128">
                  <c:v>8.4530190399999992</c:v>
                </c:pt>
                <c:pt idx="129">
                  <c:v>8.3615786570000008</c:v>
                </c:pt>
                <c:pt idx="130">
                  <c:v>8.2646150289999998</c:v>
                </c:pt>
                <c:pt idx="131">
                  <c:v>8.1621281569999997</c:v>
                </c:pt>
                <c:pt idx="132">
                  <c:v>8.0430715510000006</c:v>
                </c:pt>
                <c:pt idx="133">
                  <c:v>7.9172643120000004</c:v>
                </c:pt>
                <c:pt idx="134">
                  <c:v>7.7859338290000002</c:v>
                </c:pt>
                <c:pt idx="135">
                  <c:v>7.648466408</c:v>
                </c:pt>
                <c:pt idx="136">
                  <c:v>7.4932018640000004</c:v>
                </c:pt>
                <c:pt idx="137">
                  <c:v>7.3324140770000001</c:v>
                </c:pt>
                <c:pt idx="138">
                  <c:v>7.1667167379999999</c:v>
                </c:pt>
                <c:pt idx="139">
                  <c:v>6.9819948900000002</c:v>
                </c:pt>
                <c:pt idx="140">
                  <c:v>6.794204573</c:v>
                </c:pt>
                <c:pt idx="141">
                  <c:v>6.6021183990000001</c:v>
                </c:pt>
                <c:pt idx="142">
                  <c:v>6.3934624920000003</c:v>
                </c:pt>
                <c:pt idx="143">
                  <c:v>6.1682368500000004</c:v>
                </c:pt>
                <c:pt idx="144">
                  <c:v>5.9417838209999996</c:v>
                </c:pt>
                <c:pt idx="145">
                  <c:v>5.701215833</c:v>
                </c:pt>
                <c:pt idx="146">
                  <c:v>5.446532887</c:v>
                </c:pt>
                <c:pt idx="147">
                  <c:v>5.1820308390000003</c:v>
                </c:pt>
                <c:pt idx="148">
                  <c:v>4.9077096899999999</c:v>
                </c:pt>
                <c:pt idx="149">
                  <c:v>4.6278652960000004</c:v>
                </c:pt>
                <c:pt idx="150">
                  <c:v>4.3302237799999999</c:v>
                </c:pt>
                <c:pt idx="151">
                  <c:v>4.0203083880000001</c:v>
                </c:pt>
                <c:pt idx="152">
                  <c:v>3.7146888520000001</c:v>
                </c:pt>
                <c:pt idx="153">
                  <c:v>3.393726971</c:v>
                </c:pt>
                <c:pt idx="154">
                  <c:v>3.0660144570000001</c:v>
                </c:pt>
                <c:pt idx="155">
                  <c:v>2.729096535</c:v>
                </c:pt>
                <c:pt idx="156">
                  <c:v>2.3799047359999999</c:v>
                </c:pt>
                <c:pt idx="157">
                  <c:v>2.0313266319999999</c:v>
                </c:pt>
                <c:pt idx="158">
                  <c:v>1.667406181</c:v>
                </c:pt>
                <c:pt idx="159">
                  <c:v>1.307781587</c:v>
                </c:pt>
                <c:pt idx="160">
                  <c:v>0.948770687</c:v>
                </c:pt>
                <c:pt idx="161">
                  <c:v>0.61369384599999999</c:v>
                </c:pt>
                <c:pt idx="162">
                  <c:v>0.35962459400000002</c:v>
                </c:pt>
                <c:pt idx="163">
                  <c:v>0.30561953600000002</c:v>
                </c:pt>
                <c:pt idx="164">
                  <c:v>0.30377845399999998</c:v>
                </c:pt>
                <c:pt idx="165">
                  <c:v>0.30193737199999998</c:v>
                </c:pt>
                <c:pt idx="166">
                  <c:v>0.30070998500000001</c:v>
                </c:pt>
                <c:pt idx="167">
                  <c:v>0.29948259700000002</c:v>
                </c:pt>
                <c:pt idx="168">
                  <c:v>0.29886890300000002</c:v>
                </c:pt>
                <c:pt idx="169">
                  <c:v>0.29764151500000002</c:v>
                </c:pt>
                <c:pt idx="170">
                  <c:v>0.296414128</c:v>
                </c:pt>
                <c:pt idx="171">
                  <c:v>0.29518674</c:v>
                </c:pt>
                <c:pt idx="172">
                  <c:v>0.29395935200000001</c:v>
                </c:pt>
                <c:pt idx="173">
                  <c:v>0.29334565899999998</c:v>
                </c:pt>
                <c:pt idx="174">
                  <c:v>0.29211827099999998</c:v>
                </c:pt>
                <c:pt idx="175">
                  <c:v>0.29150457699999999</c:v>
                </c:pt>
                <c:pt idx="176">
                  <c:v>0.29027718899999999</c:v>
                </c:pt>
                <c:pt idx="177">
                  <c:v>0.28904980200000002</c:v>
                </c:pt>
                <c:pt idx="178">
                  <c:v>0.28904980200000002</c:v>
                </c:pt>
                <c:pt idx="179">
                  <c:v>0.28782241400000003</c:v>
                </c:pt>
                <c:pt idx="180">
                  <c:v>0.28720871999999997</c:v>
                </c:pt>
                <c:pt idx="181">
                  <c:v>0.28659502599999997</c:v>
                </c:pt>
                <c:pt idx="182">
                  <c:v>0.28598133199999998</c:v>
                </c:pt>
                <c:pt idx="183">
                  <c:v>0.28475394500000001</c:v>
                </c:pt>
                <c:pt idx="184">
                  <c:v>0.28475394500000001</c:v>
                </c:pt>
                <c:pt idx="185">
                  <c:v>0.28352655700000001</c:v>
                </c:pt>
                <c:pt idx="186">
                  <c:v>0.28291286300000001</c:v>
                </c:pt>
                <c:pt idx="187">
                  <c:v>0.28291286300000001</c:v>
                </c:pt>
                <c:pt idx="188">
                  <c:v>0.28229916900000002</c:v>
                </c:pt>
                <c:pt idx="189">
                  <c:v>0.28229916900000002</c:v>
                </c:pt>
                <c:pt idx="190">
                  <c:v>0.28107178199999999</c:v>
                </c:pt>
                <c:pt idx="191">
                  <c:v>0.279844394</c:v>
                </c:pt>
                <c:pt idx="192">
                  <c:v>0.279844394</c:v>
                </c:pt>
                <c:pt idx="193">
                  <c:v>0.279844394</c:v>
                </c:pt>
                <c:pt idx="194">
                  <c:v>0.2792307</c:v>
                </c:pt>
                <c:pt idx="195">
                  <c:v>0.278003312</c:v>
                </c:pt>
                <c:pt idx="196">
                  <c:v>0.278003312</c:v>
                </c:pt>
                <c:pt idx="197">
                  <c:v>0.27677592499999998</c:v>
                </c:pt>
                <c:pt idx="198">
                  <c:v>0.27738961899999998</c:v>
                </c:pt>
                <c:pt idx="199">
                  <c:v>0.27616223099999998</c:v>
                </c:pt>
                <c:pt idx="200">
                  <c:v>0.27554853699999998</c:v>
                </c:pt>
                <c:pt idx="201">
                  <c:v>0.27554853699999998</c:v>
                </c:pt>
                <c:pt idx="202">
                  <c:v>0.27432114899999999</c:v>
                </c:pt>
                <c:pt idx="203">
                  <c:v>0.27432114899999999</c:v>
                </c:pt>
                <c:pt idx="204">
                  <c:v>0.27432114899999999</c:v>
                </c:pt>
                <c:pt idx="205">
                  <c:v>0.27309376200000002</c:v>
                </c:pt>
                <c:pt idx="206">
                  <c:v>0.27309376200000002</c:v>
                </c:pt>
                <c:pt idx="207">
                  <c:v>0.27186637400000002</c:v>
                </c:pt>
                <c:pt idx="208">
                  <c:v>0.27248006800000002</c:v>
                </c:pt>
                <c:pt idx="209">
                  <c:v>0.27125268000000002</c:v>
                </c:pt>
                <c:pt idx="210">
                  <c:v>0.27063898600000003</c:v>
                </c:pt>
                <c:pt idx="211">
                  <c:v>0.27063898600000003</c:v>
                </c:pt>
                <c:pt idx="212">
                  <c:v>0.27002529199999997</c:v>
                </c:pt>
                <c:pt idx="213">
                  <c:v>0.27002529199999997</c:v>
                </c:pt>
                <c:pt idx="214">
                  <c:v>0.269411599</c:v>
                </c:pt>
                <c:pt idx="215">
                  <c:v>0.268797905</c:v>
                </c:pt>
                <c:pt idx="216">
                  <c:v>0.268797905</c:v>
                </c:pt>
                <c:pt idx="217">
                  <c:v>0.26818421100000001</c:v>
                </c:pt>
                <c:pt idx="218">
                  <c:v>0.26818421100000001</c:v>
                </c:pt>
                <c:pt idx="219">
                  <c:v>0.26757051700000001</c:v>
                </c:pt>
                <c:pt idx="220">
                  <c:v>0.26757051700000001</c:v>
                </c:pt>
                <c:pt idx="221">
                  <c:v>0.26634312900000001</c:v>
                </c:pt>
                <c:pt idx="222">
                  <c:v>0.26634312900000001</c:v>
                </c:pt>
                <c:pt idx="223">
                  <c:v>0.26634312900000001</c:v>
                </c:pt>
                <c:pt idx="224">
                  <c:v>0.26572943500000001</c:v>
                </c:pt>
                <c:pt idx="225">
                  <c:v>0.26511574199999999</c:v>
                </c:pt>
                <c:pt idx="226">
                  <c:v>0.26511574199999999</c:v>
                </c:pt>
                <c:pt idx="227">
                  <c:v>0.26450204799999999</c:v>
                </c:pt>
                <c:pt idx="228">
                  <c:v>0.26450204799999999</c:v>
                </c:pt>
                <c:pt idx="229">
                  <c:v>0.26450204799999999</c:v>
                </c:pt>
                <c:pt idx="230">
                  <c:v>0.26450204799999999</c:v>
                </c:pt>
              </c:numCache>
            </c:numRef>
          </c:yVal>
          <c:smooth val="1"/>
          <c:extLst>
            <c:ext xmlns:c16="http://schemas.microsoft.com/office/drawing/2014/chart" uri="{C3380CC4-5D6E-409C-BE32-E72D297353CC}">
              <c16:uniqueId val="{00000041-9CBD-4194-A592-D60D92C5EA66}"/>
            </c:ext>
          </c:extLst>
        </c:ser>
        <c:ser>
          <c:idx val="66"/>
          <c:order val="66"/>
          <c:tx>
            <c:strRef>
              <c:f>'Curves (Outdoor)'!$EC$4:$ED$4</c:f>
              <c:strCache>
                <c:ptCount val="1"/>
                <c:pt idx="0">
                  <c:v>6,7</c:v>
                </c:pt>
              </c:strCache>
            </c:strRef>
          </c:tx>
          <c:marker>
            <c:symbol val="none"/>
          </c:marker>
          <c:xVal>
            <c:numRef>
              <c:f>'Curves (Outdoor)'!$ED$24:$ED$260</c:f>
              <c:numCache>
                <c:formatCode>General</c:formatCode>
                <c:ptCount val="237"/>
                <c:pt idx="1">
                  <c:v>7.5088760000000003E-3</c:v>
                </c:pt>
                <c:pt idx="2">
                  <c:v>0.15393195400000001</c:v>
                </c:pt>
                <c:pt idx="3">
                  <c:v>0.30035503200000002</c:v>
                </c:pt>
                <c:pt idx="4">
                  <c:v>0.43176035899999998</c:v>
                </c:pt>
                <c:pt idx="5">
                  <c:v>0.57818343699999997</c:v>
                </c:pt>
                <c:pt idx="6">
                  <c:v>0.72460651499999995</c:v>
                </c:pt>
                <c:pt idx="7">
                  <c:v>0.87102959300000005</c:v>
                </c:pt>
                <c:pt idx="8">
                  <c:v>1.00243492</c:v>
                </c:pt>
                <c:pt idx="9">
                  <c:v>1.1338402460000001</c:v>
                </c:pt>
                <c:pt idx="10">
                  <c:v>1.2652455730000001</c:v>
                </c:pt>
                <c:pt idx="11">
                  <c:v>1.398528118</c:v>
                </c:pt>
                <c:pt idx="12">
                  <c:v>1.5299334449999999</c:v>
                </c:pt>
                <c:pt idx="13">
                  <c:v>1.661338771</c:v>
                </c:pt>
                <c:pt idx="14">
                  <c:v>1.794621317</c:v>
                </c:pt>
                <c:pt idx="15">
                  <c:v>1.9260266429999999</c:v>
                </c:pt>
                <c:pt idx="16">
                  <c:v>2.0724497209999999</c:v>
                </c:pt>
                <c:pt idx="17">
                  <c:v>2.2038550479999999</c:v>
                </c:pt>
                <c:pt idx="18">
                  <c:v>2.337137593</c:v>
                </c:pt>
                <c:pt idx="19">
                  <c:v>2.4835606719999999</c:v>
                </c:pt>
                <c:pt idx="20">
                  <c:v>2.616843217</c:v>
                </c:pt>
                <c:pt idx="21">
                  <c:v>2.748248544</c:v>
                </c:pt>
                <c:pt idx="22">
                  <c:v>2.8796538699999998</c:v>
                </c:pt>
                <c:pt idx="23">
                  <c:v>3.0129364160000001</c:v>
                </c:pt>
                <c:pt idx="24">
                  <c:v>3.1443417419999999</c:v>
                </c:pt>
                <c:pt idx="25">
                  <c:v>3.2757470689999999</c:v>
                </c:pt>
                <c:pt idx="26">
                  <c:v>3.4071523949999998</c:v>
                </c:pt>
                <c:pt idx="27">
                  <c:v>3.540434941</c:v>
                </c:pt>
                <c:pt idx="28">
                  <c:v>3.6718402669999999</c:v>
                </c:pt>
                <c:pt idx="29">
                  <c:v>3.8032455939999998</c:v>
                </c:pt>
                <c:pt idx="30">
                  <c:v>3.9346509200000002</c:v>
                </c:pt>
                <c:pt idx="31">
                  <c:v>4.0660562469999997</c:v>
                </c:pt>
                <c:pt idx="32">
                  <c:v>4.197461573</c:v>
                </c:pt>
                <c:pt idx="33">
                  <c:v>4.3288669000000004</c:v>
                </c:pt>
                <c:pt idx="34">
                  <c:v>4.4602722259999998</c:v>
                </c:pt>
                <c:pt idx="35">
                  <c:v>4.5916775530000002</c:v>
                </c:pt>
                <c:pt idx="36">
                  <c:v>4.7230828799999998</c:v>
                </c:pt>
                <c:pt idx="37">
                  <c:v>4.8544882060000001</c:v>
                </c:pt>
                <c:pt idx="38">
                  <c:v>4.9858935329999996</c:v>
                </c:pt>
                <c:pt idx="39">
                  <c:v>5.1172988589999999</c:v>
                </c:pt>
                <c:pt idx="40">
                  <c:v>5.2487041860000003</c:v>
                </c:pt>
                <c:pt idx="41">
                  <c:v>5.3801095119999998</c:v>
                </c:pt>
                <c:pt idx="42">
                  <c:v>5.5115148390000002</c:v>
                </c:pt>
                <c:pt idx="43">
                  <c:v>5.6429201649999996</c:v>
                </c:pt>
                <c:pt idx="44">
                  <c:v>5.774325492</c:v>
                </c:pt>
                <c:pt idx="45">
                  <c:v>5.9057308180000003</c:v>
                </c:pt>
                <c:pt idx="46">
                  <c:v>6.0371361449999998</c:v>
                </c:pt>
                <c:pt idx="47">
                  <c:v>6.1835592229999996</c:v>
                </c:pt>
                <c:pt idx="48">
                  <c:v>6.31496455</c:v>
                </c:pt>
                <c:pt idx="49">
                  <c:v>6.4463698760000003</c:v>
                </c:pt>
                <c:pt idx="50">
                  <c:v>6.5777752029999998</c:v>
                </c:pt>
                <c:pt idx="51">
                  <c:v>6.7091805290000002</c:v>
                </c:pt>
                <c:pt idx="52">
                  <c:v>6.8405858559999997</c:v>
                </c:pt>
                <c:pt idx="53">
                  <c:v>6.971991182</c:v>
                </c:pt>
                <c:pt idx="54">
                  <c:v>7.1033965090000004</c:v>
                </c:pt>
                <c:pt idx="55">
                  <c:v>7.2348018349999998</c:v>
                </c:pt>
                <c:pt idx="56">
                  <c:v>7.3662071620000003</c:v>
                </c:pt>
                <c:pt idx="57">
                  <c:v>7.4976124879999997</c:v>
                </c:pt>
                <c:pt idx="58">
                  <c:v>7.6290178150000001</c:v>
                </c:pt>
                <c:pt idx="59">
                  <c:v>7.7604231419999996</c:v>
                </c:pt>
                <c:pt idx="60">
                  <c:v>7.8918284679999999</c:v>
                </c:pt>
                <c:pt idx="61">
                  <c:v>8.0232337949999994</c:v>
                </c:pt>
                <c:pt idx="62">
                  <c:v>8.1546391210000007</c:v>
                </c:pt>
                <c:pt idx="63">
                  <c:v>8.2860444480000002</c:v>
                </c:pt>
                <c:pt idx="64">
                  <c:v>8.4174497739999996</c:v>
                </c:pt>
                <c:pt idx="65">
                  <c:v>8.5638728519999994</c:v>
                </c:pt>
                <c:pt idx="66">
                  <c:v>8.6952781790000007</c:v>
                </c:pt>
                <c:pt idx="67">
                  <c:v>8.8266835050000001</c:v>
                </c:pt>
                <c:pt idx="68">
                  <c:v>8.9731065839999999</c:v>
                </c:pt>
                <c:pt idx="69">
                  <c:v>9.1045119099999994</c:v>
                </c:pt>
                <c:pt idx="70">
                  <c:v>9.2359172370000007</c:v>
                </c:pt>
                <c:pt idx="71">
                  <c:v>9.3673225630000001</c:v>
                </c:pt>
                <c:pt idx="72">
                  <c:v>9.4987278899999996</c:v>
                </c:pt>
                <c:pt idx="73">
                  <c:v>9.6301332160000008</c:v>
                </c:pt>
                <c:pt idx="74">
                  <c:v>9.7765562940000006</c:v>
                </c:pt>
                <c:pt idx="75">
                  <c:v>9.9079616210000001</c:v>
                </c:pt>
                <c:pt idx="76">
                  <c:v>10.03936695</c:v>
                </c:pt>
                <c:pt idx="77">
                  <c:v>10.18579003</c:v>
                </c:pt>
                <c:pt idx="78">
                  <c:v>10.31719535</c:v>
                </c:pt>
                <c:pt idx="79">
                  <c:v>10.44860068</c:v>
                </c:pt>
                <c:pt idx="80">
                  <c:v>10.58000601</c:v>
                </c:pt>
                <c:pt idx="81">
                  <c:v>10.711411330000001</c:v>
                </c:pt>
                <c:pt idx="82">
                  <c:v>10.84281666</c:v>
                </c:pt>
                <c:pt idx="83">
                  <c:v>10.974221979999999</c:v>
                </c:pt>
                <c:pt idx="84">
                  <c:v>11.120645059999999</c:v>
                </c:pt>
                <c:pt idx="85">
                  <c:v>11.252050390000001</c:v>
                </c:pt>
                <c:pt idx="86">
                  <c:v>11.398473470000001</c:v>
                </c:pt>
                <c:pt idx="87">
                  <c:v>11.52987879</c:v>
                </c:pt>
                <c:pt idx="88">
                  <c:v>11.67630187</c:v>
                </c:pt>
                <c:pt idx="89">
                  <c:v>11.82272495</c:v>
                </c:pt>
                <c:pt idx="90">
                  <c:v>11.954130279999999</c:v>
                </c:pt>
                <c:pt idx="91">
                  <c:v>12.100553359999999</c:v>
                </c:pt>
                <c:pt idx="92">
                  <c:v>12.23195868</c:v>
                </c:pt>
                <c:pt idx="93">
                  <c:v>12.36336401</c:v>
                </c:pt>
                <c:pt idx="94">
                  <c:v>12.50978709</c:v>
                </c:pt>
                <c:pt idx="95">
                  <c:v>12.64119241</c:v>
                </c:pt>
                <c:pt idx="96">
                  <c:v>12.77259774</c:v>
                </c:pt>
                <c:pt idx="97">
                  <c:v>12.90400307</c:v>
                </c:pt>
                <c:pt idx="98">
                  <c:v>13.050426140000001</c:v>
                </c:pt>
                <c:pt idx="99">
                  <c:v>13.181831470000001</c:v>
                </c:pt>
                <c:pt idx="100">
                  <c:v>13.32825455</c:v>
                </c:pt>
                <c:pt idx="101">
                  <c:v>13.47467763</c:v>
                </c:pt>
                <c:pt idx="102">
                  <c:v>13.62110071</c:v>
                </c:pt>
                <c:pt idx="103">
                  <c:v>13.767523779999999</c:v>
                </c:pt>
                <c:pt idx="104">
                  <c:v>13.913946859999999</c:v>
                </c:pt>
                <c:pt idx="105">
                  <c:v>14.060369939999999</c:v>
                </c:pt>
                <c:pt idx="106">
                  <c:v>14.206793019999999</c:v>
                </c:pt>
                <c:pt idx="107">
                  <c:v>14.35133888</c:v>
                </c:pt>
                <c:pt idx="108">
                  <c:v>14.49776196</c:v>
                </c:pt>
                <c:pt idx="109">
                  <c:v>14.64230781</c:v>
                </c:pt>
                <c:pt idx="110">
                  <c:v>14.786853669999999</c:v>
                </c:pt>
                <c:pt idx="111">
                  <c:v>14.93139953</c:v>
                </c:pt>
                <c:pt idx="112">
                  <c:v>15.075945389999999</c:v>
                </c:pt>
                <c:pt idx="113">
                  <c:v>15.218614029999999</c:v>
                </c:pt>
                <c:pt idx="114">
                  <c:v>15.36128267</c:v>
                </c:pt>
                <c:pt idx="115">
                  <c:v>15.50395131</c:v>
                </c:pt>
                <c:pt idx="116">
                  <c:v>15.644742730000001</c:v>
                </c:pt>
                <c:pt idx="117">
                  <c:v>15.785534159999999</c:v>
                </c:pt>
                <c:pt idx="118">
                  <c:v>15.92632558</c:v>
                </c:pt>
                <c:pt idx="119">
                  <c:v>16.063362560000002</c:v>
                </c:pt>
                <c:pt idx="120">
                  <c:v>16.20227676</c:v>
                </c:pt>
                <c:pt idx="121">
                  <c:v>16.337436530000002</c:v>
                </c:pt>
                <c:pt idx="122">
                  <c:v>16.472596289999998</c:v>
                </c:pt>
                <c:pt idx="123">
                  <c:v>16.605878839999999</c:v>
                </c:pt>
                <c:pt idx="124">
                  <c:v>16.739161379999999</c:v>
                </c:pt>
                <c:pt idx="125">
                  <c:v>16.870566709999999</c:v>
                </c:pt>
                <c:pt idx="126">
                  <c:v>17.001972039999998</c:v>
                </c:pt>
                <c:pt idx="127">
                  <c:v>17.142763460000001</c:v>
                </c:pt>
                <c:pt idx="128">
                  <c:v>17.283554880000001</c:v>
                </c:pt>
                <c:pt idx="129">
                  <c:v>17.422469079999999</c:v>
                </c:pt>
                <c:pt idx="130">
                  <c:v>17.55762884</c:v>
                </c:pt>
                <c:pt idx="131">
                  <c:v>17.692788610000001</c:v>
                </c:pt>
                <c:pt idx="132">
                  <c:v>17.824193940000001</c:v>
                </c:pt>
                <c:pt idx="133">
                  <c:v>17.966862580000001</c:v>
                </c:pt>
                <c:pt idx="134">
                  <c:v>18.105776779999999</c:v>
                </c:pt>
                <c:pt idx="135">
                  <c:v>18.24093654</c:v>
                </c:pt>
                <c:pt idx="136">
                  <c:v>18.37421909</c:v>
                </c:pt>
                <c:pt idx="137">
                  <c:v>18.51501051</c:v>
                </c:pt>
                <c:pt idx="138">
                  <c:v>18.652047490000001</c:v>
                </c:pt>
                <c:pt idx="139">
                  <c:v>18.783452820000001</c:v>
                </c:pt>
                <c:pt idx="140">
                  <c:v>18.92424424</c:v>
                </c:pt>
                <c:pt idx="141">
                  <c:v>19.057526790000001</c:v>
                </c:pt>
                <c:pt idx="142">
                  <c:v>19.196440989999999</c:v>
                </c:pt>
                <c:pt idx="143">
                  <c:v>19.329723529999999</c:v>
                </c:pt>
                <c:pt idx="144">
                  <c:v>19.468637739999998</c:v>
                </c:pt>
                <c:pt idx="145">
                  <c:v>19.60567472</c:v>
                </c:pt>
                <c:pt idx="146">
                  <c:v>19.738957259999999</c:v>
                </c:pt>
                <c:pt idx="147">
                  <c:v>19.87223981</c:v>
                </c:pt>
                <c:pt idx="148">
                  <c:v>20.00364514</c:v>
                </c:pt>
                <c:pt idx="149">
                  <c:v>20.136927679999999</c:v>
                </c:pt>
                <c:pt idx="150">
                  <c:v>20.268333009999999</c:v>
                </c:pt>
                <c:pt idx="151">
                  <c:v>20.401615549999999</c:v>
                </c:pt>
                <c:pt idx="152">
                  <c:v>20.53677532</c:v>
                </c:pt>
                <c:pt idx="153">
                  <c:v>20.66818065</c:v>
                </c:pt>
                <c:pt idx="154">
                  <c:v>20.799585969999999</c:v>
                </c:pt>
                <c:pt idx="155">
                  <c:v>20.930991299999999</c:v>
                </c:pt>
                <c:pt idx="156">
                  <c:v>21.062396629999999</c:v>
                </c:pt>
                <c:pt idx="157">
                  <c:v>21.193801950000001</c:v>
                </c:pt>
                <c:pt idx="158">
                  <c:v>21.325207280000001</c:v>
                </c:pt>
                <c:pt idx="159">
                  <c:v>21.45848982</c:v>
                </c:pt>
                <c:pt idx="160">
                  <c:v>21.58989515</c:v>
                </c:pt>
                <c:pt idx="161">
                  <c:v>21.72130048</c:v>
                </c:pt>
                <c:pt idx="162">
                  <c:v>21.852705799999999</c:v>
                </c:pt>
                <c:pt idx="163">
                  <c:v>21.984111129999999</c:v>
                </c:pt>
                <c:pt idx="164">
                  <c:v>22.115516459999998</c:v>
                </c:pt>
                <c:pt idx="165">
                  <c:v>22.246921780000001</c:v>
                </c:pt>
                <c:pt idx="166">
                  <c:v>22.378327110000001</c:v>
                </c:pt>
                <c:pt idx="167">
                  <c:v>22.509732440000001</c:v>
                </c:pt>
                <c:pt idx="168">
                  <c:v>22.641137759999999</c:v>
                </c:pt>
                <c:pt idx="169">
                  <c:v>22.772543089999999</c:v>
                </c:pt>
                <c:pt idx="170">
                  <c:v>22.903948419999999</c:v>
                </c:pt>
                <c:pt idx="171">
                  <c:v>23.035353740000001</c:v>
                </c:pt>
                <c:pt idx="172">
                  <c:v>23.166759070000001</c:v>
                </c:pt>
                <c:pt idx="173">
                  <c:v>23.298164400000001</c:v>
                </c:pt>
                <c:pt idx="174">
                  <c:v>23.42956972</c:v>
                </c:pt>
                <c:pt idx="175">
                  <c:v>23.56097505</c:v>
                </c:pt>
                <c:pt idx="176">
                  <c:v>23.692380369999999</c:v>
                </c:pt>
                <c:pt idx="177">
                  <c:v>23.823785699999998</c:v>
                </c:pt>
                <c:pt idx="178">
                  <c:v>23.955191030000002</c:v>
                </c:pt>
                <c:pt idx="179">
                  <c:v>24.086596350000001</c:v>
                </c:pt>
                <c:pt idx="180">
                  <c:v>24.21800168</c:v>
                </c:pt>
                <c:pt idx="181">
                  <c:v>24.34940701</c:v>
                </c:pt>
                <c:pt idx="182">
                  <c:v>24.480812329999999</c:v>
                </c:pt>
                <c:pt idx="183">
                  <c:v>24.612217659999999</c:v>
                </c:pt>
                <c:pt idx="184">
                  <c:v>24.743622989999999</c:v>
                </c:pt>
                <c:pt idx="185">
                  <c:v>24.875028310000001</c:v>
                </c:pt>
                <c:pt idx="186">
                  <c:v>25.006433640000001</c:v>
                </c:pt>
                <c:pt idx="187">
                  <c:v>25.137838970000001</c:v>
                </c:pt>
                <c:pt idx="188">
                  <c:v>25.26924429</c:v>
                </c:pt>
                <c:pt idx="189">
                  <c:v>25.400649619999999</c:v>
                </c:pt>
                <c:pt idx="190">
                  <c:v>25.532054949999999</c:v>
                </c:pt>
                <c:pt idx="191">
                  <c:v>25.663460270000002</c:v>
                </c:pt>
                <c:pt idx="192">
                  <c:v>25.794865600000001</c:v>
                </c:pt>
                <c:pt idx="193">
                  <c:v>25.926270930000001</c:v>
                </c:pt>
                <c:pt idx="194">
                  <c:v>26.05767625</c:v>
                </c:pt>
                <c:pt idx="195">
                  <c:v>26.18908158</c:v>
                </c:pt>
                <c:pt idx="196">
                  <c:v>26.32048691</c:v>
                </c:pt>
                <c:pt idx="197">
                  <c:v>26.451892229999999</c:v>
                </c:pt>
                <c:pt idx="198">
                  <c:v>26.583297559999998</c:v>
                </c:pt>
                <c:pt idx="199">
                  <c:v>26.714702890000002</c:v>
                </c:pt>
                <c:pt idx="200">
                  <c:v>26.846108210000001</c:v>
                </c:pt>
                <c:pt idx="201">
                  <c:v>26.97751354</c:v>
                </c:pt>
                <c:pt idx="202">
                  <c:v>27.108918859999999</c:v>
                </c:pt>
                <c:pt idx="203">
                  <c:v>27.240324189999999</c:v>
                </c:pt>
                <c:pt idx="204">
                  <c:v>27.371729519999999</c:v>
                </c:pt>
                <c:pt idx="205">
                  <c:v>27.503134840000001</c:v>
                </c:pt>
                <c:pt idx="206">
                  <c:v>27.634540170000001</c:v>
                </c:pt>
                <c:pt idx="207">
                  <c:v>27.765945500000001</c:v>
                </c:pt>
                <c:pt idx="208">
                  <c:v>27.89735082</c:v>
                </c:pt>
                <c:pt idx="209">
                  <c:v>28.02875615</c:v>
                </c:pt>
                <c:pt idx="210">
                  <c:v>28.160161479999999</c:v>
                </c:pt>
                <c:pt idx="211">
                  <c:v>28.291566799999998</c:v>
                </c:pt>
                <c:pt idx="212">
                  <c:v>28.422972130000002</c:v>
                </c:pt>
                <c:pt idx="213">
                  <c:v>28.554377460000001</c:v>
                </c:pt>
                <c:pt idx="214">
                  <c:v>28.68578278</c:v>
                </c:pt>
                <c:pt idx="215">
                  <c:v>28.81718811</c:v>
                </c:pt>
                <c:pt idx="216">
                  <c:v>28.94859344</c:v>
                </c:pt>
                <c:pt idx="217">
                  <c:v>29.079998759999999</c:v>
                </c:pt>
                <c:pt idx="218">
                  <c:v>29.211404089999998</c:v>
                </c:pt>
                <c:pt idx="219">
                  <c:v>29.342809419999998</c:v>
                </c:pt>
                <c:pt idx="220">
                  <c:v>29.474214740000001</c:v>
                </c:pt>
                <c:pt idx="221">
                  <c:v>29.605620070000001</c:v>
                </c:pt>
                <c:pt idx="222">
                  <c:v>29.7370254</c:v>
                </c:pt>
                <c:pt idx="223">
                  <c:v>29.868430719999999</c:v>
                </c:pt>
                <c:pt idx="224">
                  <c:v>29.999836049999999</c:v>
                </c:pt>
                <c:pt idx="225">
                  <c:v>30.131241379999999</c:v>
                </c:pt>
                <c:pt idx="226">
                  <c:v>30.262646700000001</c:v>
                </c:pt>
                <c:pt idx="227">
                  <c:v>30.394052030000001</c:v>
                </c:pt>
                <c:pt idx="228">
                  <c:v>30.52545735</c:v>
                </c:pt>
                <c:pt idx="229">
                  <c:v>30.65686268</c:v>
                </c:pt>
                <c:pt idx="230">
                  <c:v>30.788268009999999</c:v>
                </c:pt>
              </c:numCache>
            </c:numRef>
          </c:xVal>
          <c:yVal>
            <c:numRef>
              <c:f>'Curves (Outdoor)'!$EC$24:$EC$260</c:f>
              <c:numCache>
                <c:formatCode>General</c:formatCode>
                <c:ptCount val="237"/>
                <c:pt idx="1">
                  <c:v>9.4324744190000001</c:v>
                </c:pt>
                <c:pt idx="2">
                  <c:v>9.4330881130000002</c:v>
                </c:pt>
                <c:pt idx="3">
                  <c:v>9.4318607249999999</c:v>
                </c:pt>
                <c:pt idx="4">
                  <c:v>9.4318607249999999</c:v>
                </c:pt>
                <c:pt idx="5">
                  <c:v>9.4318607249999999</c:v>
                </c:pt>
                <c:pt idx="6">
                  <c:v>9.4318607249999999</c:v>
                </c:pt>
                <c:pt idx="7">
                  <c:v>9.4312470309999998</c:v>
                </c:pt>
                <c:pt idx="8">
                  <c:v>9.4312470309999998</c:v>
                </c:pt>
                <c:pt idx="9">
                  <c:v>9.4312470309999998</c:v>
                </c:pt>
                <c:pt idx="10">
                  <c:v>9.4306333369999997</c:v>
                </c:pt>
                <c:pt idx="11">
                  <c:v>9.4306333369999997</c:v>
                </c:pt>
                <c:pt idx="12">
                  <c:v>9.4300196439999997</c:v>
                </c:pt>
                <c:pt idx="13">
                  <c:v>9.4300196439999997</c:v>
                </c:pt>
                <c:pt idx="14">
                  <c:v>9.4294059499999996</c:v>
                </c:pt>
                <c:pt idx="15">
                  <c:v>9.4287922559999995</c:v>
                </c:pt>
                <c:pt idx="16">
                  <c:v>9.4281785619999994</c:v>
                </c:pt>
                <c:pt idx="17">
                  <c:v>9.4281785619999994</c:v>
                </c:pt>
                <c:pt idx="18">
                  <c:v>9.4275648679999993</c:v>
                </c:pt>
                <c:pt idx="19">
                  <c:v>9.4269511739999992</c:v>
                </c:pt>
                <c:pt idx="20">
                  <c:v>9.4269511739999992</c:v>
                </c:pt>
                <c:pt idx="21">
                  <c:v>9.4263374809999991</c:v>
                </c:pt>
                <c:pt idx="22">
                  <c:v>9.4263374809999991</c:v>
                </c:pt>
                <c:pt idx="23">
                  <c:v>9.4257237870000008</c:v>
                </c:pt>
                <c:pt idx="24">
                  <c:v>9.4257237870000008</c:v>
                </c:pt>
                <c:pt idx="25">
                  <c:v>9.4251100930000007</c:v>
                </c:pt>
                <c:pt idx="26">
                  <c:v>9.4244963990000006</c:v>
                </c:pt>
                <c:pt idx="27">
                  <c:v>9.4238827050000005</c:v>
                </c:pt>
                <c:pt idx="28">
                  <c:v>9.4232690110000004</c:v>
                </c:pt>
                <c:pt idx="29">
                  <c:v>9.4220416240000002</c:v>
                </c:pt>
                <c:pt idx="30">
                  <c:v>9.4214279300000001</c:v>
                </c:pt>
                <c:pt idx="31">
                  <c:v>9.420814236</c:v>
                </c:pt>
                <c:pt idx="32">
                  <c:v>9.4195868479999998</c:v>
                </c:pt>
                <c:pt idx="33">
                  <c:v>9.4189731539999997</c:v>
                </c:pt>
                <c:pt idx="34">
                  <c:v>9.4177457669999995</c:v>
                </c:pt>
                <c:pt idx="35">
                  <c:v>9.4165183789999993</c:v>
                </c:pt>
                <c:pt idx="36">
                  <c:v>9.4159046849999992</c:v>
                </c:pt>
                <c:pt idx="37">
                  <c:v>9.4146772970000008</c:v>
                </c:pt>
                <c:pt idx="38">
                  <c:v>9.4128362160000005</c:v>
                </c:pt>
                <c:pt idx="39">
                  <c:v>9.4109951340000002</c:v>
                </c:pt>
                <c:pt idx="40">
                  <c:v>9.409154053</c:v>
                </c:pt>
                <c:pt idx="41">
                  <c:v>9.4066992769999995</c:v>
                </c:pt>
                <c:pt idx="42">
                  <c:v>9.4042445019999992</c:v>
                </c:pt>
                <c:pt idx="43">
                  <c:v>9.4011760330000005</c:v>
                </c:pt>
                <c:pt idx="44">
                  <c:v>9.3974938699999999</c:v>
                </c:pt>
                <c:pt idx="45">
                  <c:v>9.3931980129999992</c:v>
                </c:pt>
                <c:pt idx="46">
                  <c:v>9.3901295440000005</c:v>
                </c:pt>
                <c:pt idx="47">
                  <c:v>9.3858336869999999</c:v>
                </c:pt>
                <c:pt idx="48">
                  <c:v>9.3827652169999993</c:v>
                </c:pt>
                <c:pt idx="49">
                  <c:v>9.3803104420000007</c:v>
                </c:pt>
                <c:pt idx="50">
                  <c:v>9.3772419730000003</c:v>
                </c:pt>
                <c:pt idx="51">
                  <c:v>9.375400891</c:v>
                </c:pt>
                <c:pt idx="52">
                  <c:v>9.3747871969999998</c:v>
                </c:pt>
                <c:pt idx="53">
                  <c:v>9.3735598099999997</c:v>
                </c:pt>
                <c:pt idx="54">
                  <c:v>9.3729461159999996</c:v>
                </c:pt>
                <c:pt idx="55">
                  <c:v>9.3729461159999996</c:v>
                </c:pt>
                <c:pt idx="56">
                  <c:v>9.3723324219999995</c:v>
                </c:pt>
                <c:pt idx="57">
                  <c:v>9.3723324219999995</c:v>
                </c:pt>
                <c:pt idx="58">
                  <c:v>9.3717187279999994</c:v>
                </c:pt>
                <c:pt idx="59">
                  <c:v>9.3717187279999994</c:v>
                </c:pt>
                <c:pt idx="60">
                  <c:v>9.3711050339999993</c:v>
                </c:pt>
                <c:pt idx="61">
                  <c:v>9.3704913409999993</c:v>
                </c:pt>
                <c:pt idx="62">
                  <c:v>9.3704913409999993</c:v>
                </c:pt>
                <c:pt idx="63">
                  <c:v>9.3704913409999993</c:v>
                </c:pt>
                <c:pt idx="64">
                  <c:v>9.3698776469999991</c:v>
                </c:pt>
                <c:pt idx="65">
                  <c:v>9.3692639530000008</c:v>
                </c:pt>
                <c:pt idx="66">
                  <c:v>9.3692639530000008</c:v>
                </c:pt>
                <c:pt idx="67">
                  <c:v>9.3686502590000007</c:v>
                </c:pt>
                <c:pt idx="68">
                  <c:v>9.3680365650000006</c:v>
                </c:pt>
                <c:pt idx="69">
                  <c:v>9.3674228710000005</c:v>
                </c:pt>
                <c:pt idx="70">
                  <c:v>9.3668091770000004</c:v>
                </c:pt>
                <c:pt idx="71">
                  <c:v>9.3661954840000003</c:v>
                </c:pt>
                <c:pt idx="72">
                  <c:v>9.3655817900000002</c:v>
                </c:pt>
                <c:pt idx="73">
                  <c:v>9.3649680960000001</c:v>
                </c:pt>
                <c:pt idx="74">
                  <c:v>9.364354402</c:v>
                </c:pt>
                <c:pt idx="75">
                  <c:v>9.364354402</c:v>
                </c:pt>
                <c:pt idx="76">
                  <c:v>9.3631270139999998</c:v>
                </c:pt>
                <c:pt idx="77">
                  <c:v>9.3631270139999998</c:v>
                </c:pt>
                <c:pt idx="78">
                  <c:v>9.3618996269999997</c:v>
                </c:pt>
                <c:pt idx="79">
                  <c:v>9.3612859329999996</c:v>
                </c:pt>
                <c:pt idx="80">
                  <c:v>9.3606722389999995</c:v>
                </c:pt>
                <c:pt idx="81">
                  <c:v>9.3600585449999993</c:v>
                </c:pt>
                <c:pt idx="82">
                  <c:v>9.3600585449999993</c:v>
                </c:pt>
                <c:pt idx="83">
                  <c:v>9.3594448509999992</c:v>
                </c:pt>
                <c:pt idx="84">
                  <c:v>9.3582174640000009</c:v>
                </c:pt>
                <c:pt idx="85">
                  <c:v>9.3576037700000008</c:v>
                </c:pt>
                <c:pt idx="86">
                  <c:v>9.3569900760000007</c:v>
                </c:pt>
                <c:pt idx="87">
                  <c:v>9.3557626880000004</c:v>
                </c:pt>
                <c:pt idx="88">
                  <c:v>9.3545353010000003</c:v>
                </c:pt>
                <c:pt idx="89">
                  <c:v>9.3533079130000001</c:v>
                </c:pt>
                <c:pt idx="90">
                  <c:v>9.3520805249999999</c:v>
                </c:pt>
                <c:pt idx="91">
                  <c:v>9.3508531369999996</c:v>
                </c:pt>
                <c:pt idx="92">
                  <c:v>9.3496257499999995</c:v>
                </c:pt>
                <c:pt idx="93">
                  <c:v>9.3483983619999993</c:v>
                </c:pt>
                <c:pt idx="94">
                  <c:v>9.3471709740000009</c:v>
                </c:pt>
                <c:pt idx="95">
                  <c:v>9.3453298930000006</c:v>
                </c:pt>
                <c:pt idx="96">
                  <c:v>9.3434888110000003</c:v>
                </c:pt>
                <c:pt idx="97">
                  <c:v>9.3422614240000001</c:v>
                </c:pt>
                <c:pt idx="98">
                  <c:v>9.3398066479999997</c:v>
                </c:pt>
                <c:pt idx="99">
                  <c:v>9.3379655669999995</c:v>
                </c:pt>
                <c:pt idx="100">
                  <c:v>9.3361244849999991</c:v>
                </c:pt>
                <c:pt idx="101">
                  <c:v>9.3336697100000006</c:v>
                </c:pt>
                <c:pt idx="102">
                  <c:v>9.3312149340000001</c:v>
                </c:pt>
                <c:pt idx="103">
                  <c:v>9.3281464649999997</c:v>
                </c:pt>
                <c:pt idx="104">
                  <c:v>9.3244643020000009</c:v>
                </c:pt>
                <c:pt idx="105">
                  <c:v>9.3207821390000003</c:v>
                </c:pt>
                <c:pt idx="106">
                  <c:v>9.3152588939999994</c:v>
                </c:pt>
                <c:pt idx="107">
                  <c:v>9.3091219560000003</c:v>
                </c:pt>
                <c:pt idx="108">
                  <c:v>9.3011439360000008</c:v>
                </c:pt>
                <c:pt idx="109">
                  <c:v>9.2907111400000009</c:v>
                </c:pt>
                <c:pt idx="110">
                  <c:v>9.2784372640000008</c:v>
                </c:pt>
                <c:pt idx="111">
                  <c:v>9.2637086110000002</c:v>
                </c:pt>
                <c:pt idx="112">
                  <c:v>9.2471388769999994</c:v>
                </c:pt>
                <c:pt idx="113">
                  <c:v>9.2275006739999998</c:v>
                </c:pt>
                <c:pt idx="114">
                  <c:v>9.205407696</c:v>
                </c:pt>
                <c:pt idx="115">
                  <c:v>9.1808599419999997</c:v>
                </c:pt>
                <c:pt idx="116">
                  <c:v>9.1532437190000007</c:v>
                </c:pt>
                <c:pt idx="117">
                  <c:v>9.1231727199999995</c:v>
                </c:pt>
                <c:pt idx="118">
                  <c:v>9.0900332529999996</c:v>
                </c:pt>
                <c:pt idx="119">
                  <c:v>9.0538253159999993</c:v>
                </c:pt>
                <c:pt idx="120">
                  <c:v>9.0139352160000001</c:v>
                </c:pt>
                <c:pt idx="121">
                  <c:v>8.9703629530000004</c:v>
                </c:pt>
                <c:pt idx="122">
                  <c:v>8.9231085270000001</c:v>
                </c:pt>
                <c:pt idx="123">
                  <c:v>8.8715582430000008</c:v>
                </c:pt>
                <c:pt idx="124">
                  <c:v>8.8163257969999993</c:v>
                </c:pt>
                <c:pt idx="125">
                  <c:v>8.7567974940000006</c:v>
                </c:pt>
                <c:pt idx="126">
                  <c:v>8.6923596399999994</c:v>
                </c:pt>
                <c:pt idx="127">
                  <c:v>8.6162616029999999</c:v>
                </c:pt>
                <c:pt idx="128">
                  <c:v>8.5346403219999996</c:v>
                </c:pt>
                <c:pt idx="129">
                  <c:v>8.446882102</c:v>
                </c:pt>
                <c:pt idx="130">
                  <c:v>8.3542143309999997</c:v>
                </c:pt>
                <c:pt idx="131">
                  <c:v>8.2554096220000002</c:v>
                </c:pt>
                <c:pt idx="132">
                  <c:v>8.1516953619999999</c:v>
                </c:pt>
                <c:pt idx="133">
                  <c:v>8.0307976740000004</c:v>
                </c:pt>
                <c:pt idx="134">
                  <c:v>7.9037630480000001</c:v>
                </c:pt>
                <c:pt idx="135">
                  <c:v>7.7705914829999996</c:v>
                </c:pt>
                <c:pt idx="136">
                  <c:v>7.6325103680000002</c:v>
                </c:pt>
                <c:pt idx="137">
                  <c:v>7.4754047430000004</c:v>
                </c:pt>
                <c:pt idx="138">
                  <c:v>7.3133895669999998</c:v>
                </c:pt>
                <c:pt idx="139">
                  <c:v>7.1464648410000002</c:v>
                </c:pt>
                <c:pt idx="140">
                  <c:v>6.9611292999999996</c:v>
                </c:pt>
                <c:pt idx="141">
                  <c:v>6.771497901</c:v>
                </c:pt>
                <c:pt idx="142">
                  <c:v>6.5640693810000004</c:v>
                </c:pt>
                <c:pt idx="143">
                  <c:v>6.3541860860000003</c:v>
                </c:pt>
                <c:pt idx="144">
                  <c:v>6.1277330560000003</c:v>
                </c:pt>
                <c:pt idx="145">
                  <c:v>5.8853239869999996</c:v>
                </c:pt>
                <c:pt idx="146">
                  <c:v>5.644755999</c:v>
                </c:pt>
                <c:pt idx="147">
                  <c:v>5.3906867470000002</c:v>
                </c:pt>
                <c:pt idx="148">
                  <c:v>5.1261846990000004</c:v>
                </c:pt>
                <c:pt idx="149">
                  <c:v>4.8530909370000002</c:v>
                </c:pt>
                <c:pt idx="150">
                  <c:v>4.5738602369999999</c:v>
                </c:pt>
                <c:pt idx="151">
                  <c:v>4.2780598029999997</c:v>
                </c:pt>
                <c:pt idx="152">
                  <c:v>3.9693717980000001</c:v>
                </c:pt>
                <c:pt idx="153">
                  <c:v>3.654546855</c:v>
                </c:pt>
                <c:pt idx="154">
                  <c:v>3.337267137</c:v>
                </c:pt>
                <c:pt idx="155">
                  <c:v>3.003417684</c:v>
                </c:pt>
                <c:pt idx="156">
                  <c:v>2.6646586810000001</c:v>
                </c:pt>
                <c:pt idx="157">
                  <c:v>2.3136258010000001</c:v>
                </c:pt>
                <c:pt idx="158">
                  <c:v>1.961979227</c:v>
                </c:pt>
                <c:pt idx="159">
                  <c:v>1.6029683269999999</c:v>
                </c:pt>
                <c:pt idx="160">
                  <c:v>1.2408889569999999</c:v>
                </c:pt>
                <c:pt idx="161">
                  <c:v>0.88065066999999997</c:v>
                </c:pt>
                <c:pt idx="162">
                  <c:v>0.54986968599999997</c:v>
                </c:pt>
                <c:pt idx="163">
                  <c:v>0.34182747200000002</c:v>
                </c:pt>
                <c:pt idx="164">
                  <c:v>0.31482494300000002</c:v>
                </c:pt>
                <c:pt idx="165">
                  <c:v>0.31421124900000003</c:v>
                </c:pt>
                <c:pt idx="166">
                  <c:v>0.312983862</c:v>
                </c:pt>
                <c:pt idx="167">
                  <c:v>0.312983862</c:v>
                </c:pt>
                <c:pt idx="168">
                  <c:v>0.312370168</c:v>
                </c:pt>
                <c:pt idx="169">
                  <c:v>0.31114278000000001</c:v>
                </c:pt>
                <c:pt idx="170">
                  <c:v>0.31052908600000001</c:v>
                </c:pt>
                <c:pt idx="171">
                  <c:v>0.30991539200000001</c:v>
                </c:pt>
                <c:pt idx="172">
                  <c:v>0.30930169899999999</c:v>
                </c:pt>
                <c:pt idx="173">
                  <c:v>0.30746061699999999</c:v>
                </c:pt>
                <c:pt idx="174">
                  <c:v>0.30807431099999999</c:v>
                </c:pt>
                <c:pt idx="175">
                  <c:v>0.30684692299999999</c:v>
                </c:pt>
                <c:pt idx="176">
                  <c:v>0.306233229</c:v>
                </c:pt>
                <c:pt idx="177">
                  <c:v>0.306233229</c:v>
                </c:pt>
                <c:pt idx="178">
                  <c:v>0.30500584200000003</c:v>
                </c:pt>
                <c:pt idx="179">
                  <c:v>0.30500584200000003</c:v>
                </c:pt>
                <c:pt idx="180">
                  <c:v>0.30439214799999997</c:v>
                </c:pt>
                <c:pt idx="181">
                  <c:v>0.30316475999999998</c:v>
                </c:pt>
                <c:pt idx="182">
                  <c:v>0.30316475999999998</c:v>
                </c:pt>
                <c:pt idx="183">
                  <c:v>0.30255106599999998</c:v>
                </c:pt>
                <c:pt idx="184">
                  <c:v>0.30193737199999998</c:v>
                </c:pt>
                <c:pt idx="185">
                  <c:v>0.30193737199999998</c:v>
                </c:pt>
                <c:pt idx="186">
                  <c:v>0.30132367900000001</c:v>
                </c:pt>
                <c:pt idx="187">
                  <c:v>0.30070998500000001</c:v>
                </c:pt>
                <c:pt idx="188">
                  <c:v>0.30009629100000002</c:v>
                </c:pt>
                <c:pt idx="189">
                  <c:v>0.29948259700000002</c:v>
                </c:pt>
                <c:pt idx="190">
                  <c:v>0.29886890300000002</c:v>
                </c:pt>
                <c:pt idx="191">
                  <c:v>0.29825520900000002</c:v>
                </c:pt>
                <c:pt idx="192">
                  <c:v>0.29764151500000002</c:v>
                </c:pt>
                <c:pt idx="193">
                  <c:v>0.297027822</c:v>
                </c:pt>
                <c:pt idx="194">
                  <c:v>0.296414128</c:v>
                </c:pt>
                <c:pt idx="195">
                  <c:v>0.296414128</c:v>
                </c:pt>
                <c:pt idx="196">
                  <c:v>0.29518674</c:v>
                </c:pt>
                <c:pt idx="197">
                  <c:v>0.295800434</c:v>
                </c:pt>
                <c:pt idx="198">
                  <c:v>0.29518674</c:v>
                </c:pt>
                <c:pt idx="199">
                  <c:v>0.29457304600000001</c:v>
                </c:pt>
                <c:pt idx="200">
                  <c:v>0.29334565899999998</c:v>
                </c:pt>
                <c:pt idx="201">
                  <c:v>0.29334565899999998</c:v>
                </c:pt>
                <c:pt idx="202">
                  <c:v>0.29211827099999998</c:v>
                </c:pt>
                <c:pt idx="203">
                  <c:v>0.29211827099999998</c:v>
                </c:pt>
                <c:pt idx="204">
                  <c:v>0.29150457699999999</c:v>
                </c:pt>
                <c:pt idx="205">
                  <c:v>0.29027718899999999</c:v>
                </c:pt>
                <c:pt idx="206">
                  <c:v>0.29027718899999999</c:v>
                </c:pt>
                <c:pt idx="207">
                  <c:v>0.28966349499999999</c:v>
                </c:pt>
                <c:pt idx="208">
                  <c:v>0.28904980200000002</c:v>
                </c:pt>
                <c:pt idx="209">
                  <c:v>0.28843610800000002</c:v>
                </c:pt>
                <c:pt idx="210">
                  <c:v>0.28782241400000003</c:v>
                </c:pt>
                <c:pt idx="211">
                  <c:v>0.28720871999999997</c:v>
                </c:pt>
                <c:pt idx="212">
                  <c:v>0.28659502599999997</c:v>
                </c:pt>
                <c:pt idx="213">
                  <c:v>0.28659502599999997</c:v>
                </c:pt>
                <c:pt idx="214">
                  <c:v>0.28598133199999998</c:v>
                </c:pt>
                <c:pt idx="215">
                  <c:v>0.28536763900000001</c:v>
                </c:pt>
                <c:pt idx="216">
                  <c:v>0.28536763900000001</c:v>
                </c:pt>
                <c:pt idx="217">
                  <c:v>0.28414025100000001</c:v>
                </c:pt>
                <c:pt idx="218">
                  <c:v>0.28352655700000001</c:v>
                </c:pt>
                <c:pt idx="219">
                  <c:v>0.28291286300000001</c:v>
                </c:pt>
                <c:pt idx="220">
                  <c:v>0.28291286300000001</c:v>
                </c:pt>
                <c:pt idx="221">
                  <c:v>0.28168547500000002</c:v>
                </c:pt>
                <c:pt idx="222">
                  <c:v>0.28168547500000002</c:v>
                </c:pt>
                <c:pt idx="223">
                  <c:v>0.28168547500000002</c:v>
                </c:pt>
                <c:pt idx="224">
                  <c:v>0.28107178199999999</c:v>
                </c:pt>
                <c:pt idx="225">
                  <c:v>0.279844394</c:v>
                </c:pt>
                <c:pt idx="226">
                  <c:v>0.28045808799999999</c:v>
                </c:pt>
                <c:pt idx="227">
                  <c:v>0.28045808799999999</c:v>
                </c:pt>
                <c:pt idx="228">
                  <c:v>0.279844394</c:v>
                </c:pt>
                <c:pt idx="229">
                  <c:v>0.278617006</c:v>
                </c:pt>
                <c:pt idx="230">
                  <c:v>0.278003312</c:v>
                </c:pt>
              </c:numCache>
            </c:numRef>
          </c:yVal>
          <c:smooth val="1"/>
          <c:extLst>
            <c:ext xmlns:c16="http://schemas.microsoft.com/office/drawing/2014/chart" uri="{C3380CC4-5D6E-409C-BE32-E72D297353CC}">
              <c16:uniqueId val="{00000042-9CBD-4194-A592-D60D92C5EA66}"/>
            </c:ext>
          </c:extLst>
        </c:ser>
        <c:ser>
          <c:idx val="67"/>
          <c:order val="67"/>
          <c:tx>
            <c:strRef>
              <c:f>'Curves (Outdoor)'!$EE$4:$EF$4</c:f>
              <c:strCache>
                <c:ptCount val="1"/>
                <c:pt idx="0">
                  <c:v>6,8</c:v>
                </c:pt>
              </c:strCache>
            </c:strRef>
          </c:tx>
          <c:marker>
            <c:symbol val="none"/>
          </c:marker>
          <c:xVal>
            <c:numRef>
              <c:f>'Curves (Outdoor)'!$EF$24:$EF$260</c:f>
              <c:numCache>
                <c:formatCode>General</c:formatCode>
                <c:ptCount val="237"/>
                <c:pt idx="1">
                  <c:v>9.3860950000000005E-3</c:v>
                </c:pt>
                <c:pt idx="2">
                  <c:v>0.155809173</c:v>
                </c:pt>
                <c:pt idx="3">
                  <c:v>0.30223225100000001</c:v>
                </c:pt>
                <c:pt idx="4">
                  <c:v>0.43363757800000002</c:v>
                </c:pt>
                <c:pt idx="5">
                  <c:v>0.58006065600000001</c:v>
                </c:pt>
                <c:pt idx="6">
                  <c:v>0.711465982</c:v>
                </c:pt>
                <c:pt idx="7">
                  <c:v>0.84287130899999996</c:v>
                </c:pt>
                <c:pt idx="8">
                  <c:v>0.98929438700000005</c:v>
                </c:pt>
                <c:pt idx="9">
                  <c:v>1.120699713</c:v>
                </c:pt>
                <c:pt idx="10">
                  <c:v>1.25210504</c:v>
                </c:pt>
                <c:pt idx="11">
                  <c:v>1.383510367</c:v>
                </c:pt>
                <c:pt idx="12">
                  <c:v>1.5167929120000001</c:v>
                </c:pt>
                <c:pt idx="13">
                  <c:v>1.6481982390000001</c:v>
                </c:pt>
                <c:pt idx="14">
                  <c:v>1.7796035649999999</c:v>
                </c:pt>
                <c:pt idx="15">
                  <c:v>1.9260266429999999</c:v>
                </c:pt>
                <c:pt idx="16">
                  <c:v>2.0574319700000001</c:v>
                </c:pt>
                <c:pt idx="17">
                  <c:v>2.188837296</c:v>
                </c:pt>
                <c:pt idx="18">
                  <c:v>2.3202426229999999</c:v>
                </c:pt>
                <c:pt idx="19">
                  <c:v>2.4516479489999998</c:v>
                </c:pt>
                <c:pt idx="20">
                  <c:v>2.5830532759999998</c:v>
                </c:pt>
                <c:pt idx="21">
                  <c:v>2.7144586020000001</c:v>
                </c:pt>
                <c:pt idx="22">
                  <c:v>2.8458639290000001</c:v>
                </c:pt>
                <c:pt idx="23">
                  <c:v>2.977269256</c:v>
                </c:pt>
                <c:pt idx="24">
                  <c:v>3.1086745819999999</c:v>
                </c:pt>
                <c:pt idx="25">
                  <c:v>3.2400799089999999</c:v>
                </c:pt>
                <c:pt idx="26">
                  <c:v>3.373362454</c:v>
                </c:pt>
                <c:pt idx="27">
                  <c:v>3.504767781</c:v>
                </c:pt>
                <c:pt idx="28">
                  <c:v>3.6361731069999998</c:v>
                </c:pt>
                <c:pt idx="29">
                  <c:v>3.7675784339999998</c:v>
                </c:pt>
                <c:pt idx="30">
                  <c:v>3.8989837600000001</c:v>
                </c:pt>
                <c:pt idx="31">
                  <c:v>4.0303890869999996</c:v>
                </c:pt>
                <c:pt idx="32">
                  <c:v>4.161794413</c:v>
                </c:pt>
                <c:pt idx="33">
                  <c:v>4.2931997400000004</c:v>
                </c:pt>
                <c:pt idx="34">
                  <c:v>4.4246050659999998</c:v>
                </c:pt>
                <c:pt idx="35">
                  <c:v>4.5560103930000002</c:v>
                </c:pt>
                <c:pt idx="36">
                  <c:v>4.6874157189999996</c:v>
                </c:pt>
                <c:pt idx="37">
                  <c:v>4.8188210460000001</c:v>
                </c:pt>
                <c:pt idx="38">
                  <c:v>4.9502263729999996</c:v>
                </c:pt>
                <c:pt idx="39">
                  <c:v>5.0816316989999999</c:v>
                </c:pt>
                <c:pt idx="40">
                  <c:v>5.2130370260000003</c:v>
                </c:pt>
                <c:pt idx="41">
                  <c:v>5.3444423519999997</c:v>
                </c:pt>
                <c:pt idx="42">
                  <c:v>5.4758476790000001</c:v>
                </c:pt>
                <c:pt idx="43">
                  <c:v>5.6222707569999999</c:v>
                </c:pt>
                <c:pt idx="44">
                  <c:v>5.7686938349999997</c:v>
                </c:pt>
                <c:pt idx="45">
                  <c:v>5.9000991620000001</c:v>
                </c:pt>
                <c:pt idx="46">
                  <c:v>6.0315044880000004</c:v>
                </c:pt>
                <c:pt idx="47">
                  <c:v>6.1629098149999999</c:v>
                </c:pt>
                <c:pt idx="48">
                  <c:v>6.3093328929999997</c:v>
                </c:pt>
                <c:pt idx="49">
                  <c:v>6.4557559710000003</c:v>
                </c:pt>
                <c:pt idx="50">
                  <c:v>6.5871612969999997</c:v>
                </c:pt>
                <c:pt idx="51">
                  <c:v>6.720443843</c:v>
                </c:pt>
                <c:pt idx="52">
                  <c:v>6.8668669209999997</c:v>
                </c:pt>
                <c:pt idx="53">
                  <c:v>6.9982722480000001</c:v>
                </c:pt>
                <c:pt idx="54">
                  <c:v>7.1296775739999996</c:v>
                </c:pt>
                <c:pt idx="55">
                  <c:v>7.261082901</c:v>
                </c:pt>
                <c:pt idx="56">
                  <c:v>7.4075059789999997</c:v>
                </c:pt>
                <c:pt idx="57">
                  <c:v>7.5389113050000001</c:v>
                </c:pt>
                <c:pt idx="58">
                  <c:v>7.6703166319999996</c:v>
                </c:pt>
                <c:pt idx="59">
                  <c:v>7.8017219579999999</c:v>
                </c:pt>
                <c:pt idx="60">
                  <c:v>7.9331272850000003</c:v>
                </c:pt>
                <c:pt idx="61">
                  <c:v>8.0645326120000007</c:v>
                </c:pt>
                <c:pt idx="62">
                  <c:v>8.1959379380000001</c:v>
                </c:pt>
                <c:pt idx="63">
                  <c:v>8.3273432649999997</c:v>
                </c:pt>
                <c:pt idx="64">
                  <c:v>8.4587485910000009</c:v>
                </c:pt>
                <c:pt idx="65">
                  <c:v>8.5901539180000004</c:v>
                </c:pt>
                <c:pt idx="66">
                  <c:v>8.7215592439999998</c:v>
                </c:pt>
                <c:pt idx="67">
                  <c:v>8.8529645709999993</c:v>
                </c:pt>
                <c:pt idx="68">
                  <c:v>8.9993876490000009</c:v>
                </c:pt>
                <c:pt idx="69">
                  <c:v>9.1307929750000003</c:v>
                </c:pt>
                <c:pt idx="70">
                  <c:v>9.2621983019999998</c:v>
                </c:pt>
                <c:pt idx="71">
                  <c:v>9.3936036289999993</c:v>
                </c:pt>
                <c:pt idx="72">
                  <c:v>9.5400267070000009</c:v>
                </c:pt>
                <c:pt idx="73">
                  <c:v>9.6714320330000003</c:v>
                </c:pt>
                <c:pt idx="74">
                  <c:v>9.8028373599999998</c:v>
                </c:pt>
                <c:pt idx="75">
                  <c:v>9.9342426859999993</c:v>
                </c:pt>
                <c:pt idx="76">
                  <c:v>10.06564801</c:v>
                </c:pt>
                <c:pt idx="77">
                  <c:v>10.19705334</c:v>
                </c:pt>
                <c:pt idx="78">
                  <c:v>10.34347642</c:v>
                </c:pt>
                <c:pt idx="79">
                  <c:v>10.474881740000001</c:v>
                </c:pt>
                <c:pt idx="80">
                  <c:v>10.60628707</c:v>
                </c:pt>
                <c:pt idx="81">
                  <c:v>10.75271015</c:v>
                </c:pt>
                <c:pt idx="82">
                  <c:v>10.88411548</c:v>
                </c:pt>
                <c:pt idx="83">
                  <c:v>11.030538549999999</c:v>
                </c:pt>
                <c:pt idx="84">
                  <c:v>11.176961629999999</c:v>
                </c:pt>
                <c:pt idx="85">
                  <c:v>11.323384709999999</c:v>
                </c:pt>
                <c:pt idx="86">
                  <c:v>11.454790040000001</c:v>
                </c:pt>
                <c:pt idx="87">
                  <c:v>11.58619536</c:v>
                </c:pt>
                <c:pt idx="88">
                  <c:v>11.73261844</c:v>
                </c:pt>
                <c:pt idx="89">
                  <c:v>11.864023769999999</c:v>
                </c:pt>
                <c:pt idx="90">
                  <c:v>12.010446849999999</c:v>
                </c:pt>
                <c:pt idx="91">
                  <c:v>12.15686992</c:v>
                </c:pt>
                <c:pt idx="92">
                  <c:v>12.28827525</c:v>
                </c:pt>
                <c:pt idx="93">
                  <c:v>12.43469833</c:v>
                </c:pt>
                <c:pt idx="94">
                  <c:v>12.58112141</c:v>
                </c:pt>
                <c:pt idx="95">
                  <c:v>12.727544480000001</c:v>
                </c:pt>
                <c:pt idx="96">
                  <c:v>12.873967560000001</c:v>
                </c:pt>
                <c:pt idx="97">
                  <c:v>13.02039064</c:v>
                </c:pt>
                <c:pt idx="98">
                  <c:v>13.16681372</c:v>
                </c:pt>
                <c:pt idx="99">
                  <c:v>13.3132368</c:v>
                </c:pt>
                <c:pt idx="100">
                  <c:v>13.444642119999999</c:v>
                </c:pt>
                <c:pt idx="101">
                  <c:v>13.591065199999999</c:v>
                </c:pt>
                <c:pt idx="102">
                  <c:v>13.737488280000001</c:v>
                </c:pt>
                <c:pt idx="103">
                  <c:v>13.88203414</c:v>
                </c:pt>
                <c:pt idx="104">
                  <c:v>14.01343947</c:v>
                </c:pt>
                <c:pt idx="105">
                  <c:v>14.159862540000001</c:v>
                </c:pt>
                <c:pt idx="106">
                  <c:v>14.3044084</c:v>
                </c:pt>
                <c:pt idx="107">
                  <c:v>14.45083148</c:v>
                </c:pt>
                <c:pt idx="108">
                  <c:v>14.595377340000001</c:v>
                </c:pt>
                <c:pt idx="109">
                  <c:v>14.7399232</c:v>
                </c:pt>
                <c:pt idx="110">
                  <c:v>14.884469060000001</c:v>
                </c:pt>
                <c:pt idx="111">
                  <c:v>15.02901492</c:v>
                </c:pt>
                <c:pt idx="112">
                  <c:v>15.17168356</c:v>
                </c:pt>
                <c:pt idx="113">
                  <c:v>15.3143522</c:v>
                </c:pt>
                <c:pt idx="114">
                  <c:v>15.455143619999999</c:v>
                </c:pt>
                <c:pt idx="115">
                  <c:v>15.59781226</c:v>
                </c:pt>
                <c:pt idx="116">
                  <c:v>15.738603680000001</c:v>
                </c:pt>
                <c:pt idx="117">
                  <c:v>15.877517879999999</c:v>
                </c:pt>
                <c:pt idx="118">
                  <c:v>16.016432089999999</c:v>
                </c:pt>
                <c:pt idx="119">
                  <c:v>16.155346290000001</c:v>
                </c:pt>
                <c:pt idx="120">
                  <c:v>16.290506050000001</c:v>
                </c:pt>
                <c:pt idx="121">
                  <c:v>16.425665819999999</c:v>
                </c:pt>
                <c:pt idx="122">
                  <c:v>16.560825579999999</c:v>
                </c:pt>
                <c:pt idx="123">
                  <c:v>16.69410813</c:v>
                </c:pt>
                <c:pt idx="124">
                  <c:v>16.825513449999999</c:v>
                </c:pt>
                <c:pt idx="125">
                  <c:v>16.956918779999999</c:v>
                </c:pt>
                <c:pt idx="126">
                  <c:v>17.097710200000002</c:v>
                </c:pt>
                <c:pt idx="127">
                  <c:v>17.238501620000001</c:v>
                </c:pt>
                <c:pt idx="128">
                  <c:v>17.37741583</c:v>
                </c:pt>
                <c:pt idx="129">
                  <c:v>17.514452810000002</c:v>
                </c:pt>
                <c:pt idx="130">
                  <c:v>17.647735350000001</c:v>
                </c:pt>
                <c:pt idx="131">
                  <c:v>17.779140680000001</c:v>
                </c:pt>
                <c:pt idx="132">
                  <c:v>17.9199321</c:v>
                </c:pt>
                <c:pt idx="133">
                  <c:v>18.06072352</c:v>
                </c:pt>
                <c:pt idx="134">
                  <c:v>18.195883290000001</c:v>
                </c:pt>
                <c:pt idx="135">
                  <c:v>18.329165830000001</c:v>
                </c:pt>
                <c:pt idx="136">
                  <c:v>18.46995725</c:v>
                </c:pt>
                <c:pt idx="137">
                  <c:v>18.605117020000002</c:v>
                </c:pt>
                <c:pt idx="138">
                  <c:v>18.738399560000001</c:v>
                </c:pt>
                <c:pt idx="139">
                  <c:v>18.877313770000001</c:v>
                </c:pt>
                <c:pt idx="140">
                  <c:v>19.012473530000001</c:v>
                </c:pt>
                <c:pt idx="141">
                  <c:v>19.15138773</c:v>
                </c:pt>
                <c:pt idx="142">
                  <c:v>19.286547500000001</c:v>
                </c:pt>
                <c:pt idx="143">
                  <c:v>19.423584479999999</c:v>
                </c:pt>
                <c:pt idx="144">
                  <c:v>19.554989809999999</c:v>
                </c:pt>
                <c:pt idx="145">
                  <c:v>19.690149569999999</c:v>
                </c:pt>
                <c:pt idx="146">
                  <c:v>19.82343212</c:v>
                </c:pt>
                <c:pt idx="147">
                  <c:v>19.95859188</c:v>
                </c:pt>
                <c:pt idx="148">
                  <c:v>20.091874430000001</c:v>
                </c:pt>
                <c:pt idx="149">
                  <c:v>20.22327975</c:v>
                </c:pt>
                <c:pt idx="150">
                  <c:v>20.358439520000001</c:v>
                </c:pt>
                <c:pt idx="151">
                  <c:v>20.493599280000002</c:v>
                </c:pt>
                <c:pt idx="152">
                  <c:v>20.628759049999999</c:v>
                </c:pt>
                <c:pt idx="153">
                  <c:v>20.760164369999998</c:v>
                </c:pt>
                <c:pt idx="154">
                  <c:v>20.893446919999999</c:v>
                </c:pt>
                <c:pt idx="155">
                  <c:v>21.026729459999999</c:v>
                </c:pt>
                <c:pt idx="156">
                  <c:v>21.160012009999999</c:v>
                </c:pt>
                <c:pt idx="157">
                  <c:v>21.291417339999999</c:v>
                </c:pt>
                <c:pt idx="158">
                  <c:v>21.422822660000001</c:v>
                </c:pt>
                <c:pt idx="159">
                  <c:v>21.554227990000001</c:v>
                </c:pt>
                <c:pt idx="160">
                  <c:v>21.685633320000001</c:v>
                </c:pt>
                <c:pt idx="161">
                  <c:v>21.81703864</c:v>
                </c:pt>
                <c:pt idx="162">
                  <c:v>21.94844397</c:v>
                </c:pt>
                <c:pt idx="163">
                  <c:v>22.079849299999999</c:v>
                </c:pt>
                <c:pt idx="164">
                  <c:v>22.211254619999998</c:v>
                </c:pt>
                <c:pt idx="165">
                  <c:v>22.342659950000002</c:v>
                </c:pt>
                <c:pt idx="166">
                  <c:v>22.474065280000001</c:v>
                </c:pt>
                <c:pt idx="167">
                  <c:v>22.6054706</c:v>
                </c:pt>
                <c:pt idx="168">
                  <c:v>22.73687593</c:v>
                </c:pt>
                <c:pt idx="169">
                  <c:v>22.86828126</c:v>
                </c:pt>
                <c:pt idx="170">
                  <c:v>22.999686579999999</c:v>
                </c:pt>
                <c:pt idx="171">
                  <c:v>23.131091909999999</c:v>
                </c:pt>
                <c:pt idx="172">
                  <c:v>23.262497239999998</c:v>
                </c:pt>
                <c:pt idx="173">
                  <c:v>23.393902560000001</c:v>
                </c:pt>
                <c:pt idx="174">
                  <c:v>23.525307890000001</c:v>
                </c:pt>
                <c:pt idx="175">
                  <c:v>23.656713209999999</c:v>
                </c:pt>
                <c:pt idx="176">
                  <c:v>23.788118539999999</c:v>
                </c:pt>
                <c:pt idx="177">
                  <c:v>23.919523869999999</c:v>
                </c:pt>
                <c:pt idx="178">
                  <c:v>24.050929190000002</c:v>
                </c:pt>
                <c:pt idx="179">
                  <c:v>24.182334520000001</c:v>
                </c:pt>
                <c:pt idx="180">
                  <c:v>24.313739850000001</c:v>
                </c:pt>
                <c:pt idx="181">
                  <c:v>24.44514517</c:v>
                </c:pt>
                <c:pt idx="182">
                  <c:v>24.5765505</c:v>
                </c:pt>
                <c:pt idx="183">
                  <c:v>24.70795583</c:v>
                </c:pt>
                <c:pt idx="184">
                  <c:v>24.839361149999998</c:v>
                </c:pt>
                <c:pt idx="185">
                  <c:v>24.970766480000002</c:v>
                </c:pt>
                <c:pt idx="186">
                  <c:v>25.102171810000002</c:v>
                </c:pt>
                <c:pt idx="187">
                  <c:v>25.23357713</c:v>
                </c:pt>
                <c:pt idx="188">
                  <c:v>25.36498246</c:v>
                </c:pt>
                <c:pt idx="189">
                  <c:v>25.49638779</c:v>
                </c:pt>
                <c:pt idx="190">
                  <c:v>25.627793109999999</c:v>
                </c:pt>
                <c:pt idx="191">
                  <c:v>25.759198439999999</c:v>
                </c:pt>
                <c:pt idx="192">
                  <c:v>25.890603769999998</c:v>
                </c:pt>
                <c:pt idx="193">
                  <c:v>26.022009090000001</c:v>
                </c:pt>
                <c:pt idx="194">
                  <c:v>26.153414420000001</c:v>
                </c:pt>
                <c:pt idx="195">
                  <c:v>26.28481975</c:v>
                </c:pt>
                <c:pt idx="196">
                  <c:v>26.416225069999999</c:v>
                </c:pt>
                <c:pt idx="197">
                  <c:v>26.547630399999999</c:v>
                </c:pt>
                <c:pt idx="198">
                  <c:v>26.679035729999999</c:v>
                </c:pt>
                <c:pt idx="199">
                  <c:v>26.810441050000001</c:v>
                </c:pt>
                <c:pt idx="200">
                  <c:v>26.941846380000001</c:v>
                </c:pt>
                <c:pt idx="201">
                  <c:v>27.0732517</c:v>
                </c:pt>
                <c:pt idx="202">
                  <c:v>27.20465703</c:v>
                </c:pt>
                <c:pt idx="203">
                  <c:v>27.33606236</c:v>
                </c:pt>
                <c:pt idx="204">
                  <c:v>27.467467679999999</c:v>
                </c:pt>
                <c:pt idx="205">
                  <c:v>27.598873009999998</c:v>
                </c:pt>
                <c:pt idx="206">
                  <c:v>27.730278340000002</c:v>
                </c:pt>
                <c:pt idx="207">
                  <c:v>27.861683660000001</c:v>
                </c:pt>
                <c:pt idx="208">
                  <c:v>27.99308899</c:v>
                </c:pt>
                <c:pt idx="209">
                  <c:v>28.12449432</c:v>
                </c:pt>
                <c:pt idx="210">
                  <c:v>28.255899639999999</c:v>
                </c:pt>
                <c:pt idx="211">
                  <c:v>28.387304969999999</c:v>
                </c:pt>
                <c:pt idx="212">
                  <c:v>28.518710299999999</c:v>
                </c:pt>
                <c:pt idx="213">
                  <c:v>28.650115620000001</c:v>
                </c:pt>
                <c:pt idx="214">
                  <c:v>28.781520950000001</c:v>
                </c:pt>
                <c:pt idx="215">
                  <c:v>28.912926280000001</c:v>
                </c:pt>
                <c:pt idx="216">
                  <c:v>29.0443316</c:v>
                </c:pt>
                <c:pt idx="217">
                  <c:v>29.175736929999999</c:v>
                </c:pt>
                <c:pt idx="218">
                  <c:v>29.307142259999999</c:v>
                </c:pt>
                <c:pt idx="219">
                  <c:v>29.438547580000002</c:v>
                </c:pt>
                <c:pt idx="220">
                  <c:v>29.569952910000001</c:v>
                </c:pt>
                <c:pt idx="221">
                  <c:v>29.701358240000001</c:v>
                </c:pt>
                <c:pt idx="222">
                  <c:v>29.83276356</c:v>
                </c:pt>
                <c:pt idx="223">
                  <c:v>29.96416889</c:v>
                </c:pt>
                <c:pt idx="224">
                  <c:v>30.09557422</c:v>
                </c:pt>
                <c:pt idx="225">
                  <c:v>30.226979539999999</c:v>
                </c:pt>
                <c:pt idx="226">
                  <c:v>30.358384869999998</c:v>
                </c:pt>
                <c:pt idx="227">
                  <c:v>30.489790190000001</c:v>
                </c:pt>
                <c:pt idx="228">
                  <c:v>30.621195520000001</c:v>
                </c:pt>
                <c:pt idx="229">
                  <c:v>30.75260085</c:v>
                </c:pt>
                <c:pt idx="230">
                  <c:v>30.884006169999999</c:v>
                </c:pt>
              </c:numCache>
            </c:numRef>
          </c:xVal>
          <c:yVal>
            <c:numRef>
              <c:f>'Curves (Outdoor)'!$EE$24:$EE$260</c:f>
              <c:numCache>
                <c:formatCode>General</c:formatCode>
                <c:ptCount val="237"/>
                <c:pt idx="1">
                  <c:v>9.4220416240000002</c:v>
                </c:pt>
                <c:pt idx="2">
                  <c:v>9.4214279300000001</c:v>
                </c:pt>
                <c:pt idx="3">
                  <c:v>9.420814236</c:v>
                </c:pt>
                <c:pt idx="4">
                  <c:v>9.420814236</c:v>
                </c:pt>
                <c:pt idx="5">
                  <c:v>9.4202005419999999</c:v>
                </c:pt>
                <c:pt idx="6">
                  <c:v>9.4202005419999999</c:v>
                </c:pt>
                <c:pt idx="7">
                  <c:v>9.4195868479999998</c:v>
                </c:pt>
                <c:pt idx="8">
                  <c:v>9.4195868479999998</c:v>
                </c:pt>
                <c:pt idx="9">
                  <c:v>9.4189731539999997</c:v>
                </c:pt>
                <c:pt idx="10">
                  <c:v>9.4183594609999997</c:v>
                </c:pt>
                <c:pt idx="11">
                  <c:v>9.4183594609999997</c:v>
                </c:pt>
                <c:pt idx="12">
                  <c:v>9.4177457669999995</c:v>
                </c:pt>
                <c:pt idx="13">
                  <c:v>9.4171320729999994</c:v>
                </c:pt>
                <c:pt idx="14">
                  <c:v>9.4165183789999993</c:v>
                </c:pt>
                <c:pt idx="15">
                  <c:v>9.4159046849999992</c:v>
                </c:pt>
                <c:pt idx="16">
                  <c:v>9.4146772970000008</c:v>
                </c:pt>
                <c:pt idx="17">
                  <c:v>9.4146772970000008</c:v>
                </c:pt>
                <c:pt idx="18">
                  <c:v>9.4140636040000008</c:v>
                </c:pt>
                <c:pt idx="19">
                  <c:v>9.4134499100000006</c:v>
                </c:pt>
                <c:pt idx="20">
                  <c:v>9.4134499100000006</c:v>
                </c:pt>
                <c:pt idx="21">
                  <c:v>9.4128362160000005</c:v>
                </c:pt>
                <c:pt idx="22">
                  <c:v>9.4116088280000003</c:v>
                </c:pt>
                <c:pt idx="23">
                  <c:v>9.4116088280000003</c:v>
                </c:pt>
                <c:pt idx="24">
                  <c:v>9.4109951340000002</c:v>
                </c:pt>
                <c:pt idx="25">
                  <c:v>9.4097677470000001</c:v>
                </c:pt>
                <c:pt idx="26">
                  <c:v>9.409154053</c:v>
                </c:pt>
                <c:pt idx="27">
                  <c:v>9.4079266649999997</c:v>
                </c:pt>
                <c:pt idx="28">
                  <c:v>9.4073129709999996</c:v>
                </c:pt>
                <c:pt idx="29">
                  <c:v>9.4066992769999995</c:v>
                </c:pt>
                <c:pt idx="30">
                  <c:v>9.4060855839999995</c:v>
                </c:pt>
                <c:pt idx="31">
                  <c:v>9.4054718899999994</c:v>
                </c:pt>
                <c:pt idx="32">
                  <c:v>9.4048581959999993</c:v>
                </c:pt>
                <c:pt idx="33">
                  <c:v>9.4036308080000008</c:v>
                </c:pt>
                <c:pt idx="34">
                  <c:v>9.4030171140000007</c:v>
                </c:pt>
                <c:pt idx="35">
                  <c:v>9.4017897270000006</c:v>
                </c:pt>
                <c:pt idx="36">
                  <c:v>9.4005623390000004</c:v>
                </c:pt>
                <c:pt idx="37">
                  <c:v>9.3993349510000002</c:v>
                </c:pt>
                <c:pt idx="38">
                  <c:v>9.398107564</c:v>
                </c:pt>
                <c:pt idx="39">
                  <c:v>9.3956527879999996</c:v>
                </c:pt>
                <c:pt idx="40">
                  <c:v>9.3944254009999995</c:v>
                </c:pt>
                <c:pt idx="41">
                  <c:v>9.3919706250000008</c:v>
                </c:pt>
                <c:pt idx="42">
                  <c:v>9.3901295440000005</c:v>
                </c:pt>
                <c:pt idx="43">
                  <c:v>9.3876747680000001</c:v>
                </c:pt>
                <c:pt idx="44">
                  <c:v>9.3846062989999997</c:v>
                </c:pt>
                <c:pt idx="45">
                  <c:v>9.3821515239999993</c:v>
                </c:pt>
                <c:pt idx="46">
                  <c:v>9.3803104420000007</c:v>
                </c:pt>
                <c:pt idx="47">
                  <c:v>9.3778556670000004</c:v>
                </c:pt>
                <c:pt idx="48">
                  <c:v>9.3760145850000001</c:v>
                </c:pt>
                <c:pt idx="49">
                  <c:v>9.3741735039999998</c:v>
                </c:pt>
                <c:pt idx="50">
                  <c:v>9.3729461159999996</c:v>
                </c:pt>
                <c:pt idx="51">
                  <c:v>9.3717187279999994</c:v>
                </c:pt>
                <c:pt idx="52">
                  <c:v>9.3711050339999993</c:v>
                </c:pt>
                <c:pt idx="53">
                  <c:v>9.3704913409999993</c:v>
                </c:pt>
                <c:pt idx="54">
                  <c:v>9.3698776469999991</c:v>
                </c:pt>
                <c:pt idx="55">
                  <c:v>9.3698776469999991</c:v>
                </c:pt>
                <c:pt idx="56">
                  <c:v>9.3692639530000008</c:v>
                </c:pt>
                <c:pt idx="57">
                  <c:v>9.3686502590000007</c:v>
                </c:pt>
                <c:pt idx="58">
                  <c:v>9.3680365650000006</c:v>
                </c:pt>
                <c:pt idx="59">
                  <c:v>9.3674228710000005</c:v>
                </c:pt>
                <c:pt idx="60">
                  <c:v>9.3674228710000005</c:v>
                </c:pt>
                <c:pt idx="61">
                  <c:v>9.3668091770000004</c:v>
                </c:pt>
                <c:pt idx="62">
                  <c:v>9.3661954840000003</c:v>
                </c:pt>
                <c:pt idx="63">
                  <c:v>9.3655817900000002</c:v>
                </c:pt>
                <c:pt idx="64">
                  <c:v>9.3649680960000001</c:v>
                </c:pt>
                <c:pt idx="65">
                  <c:v>9.3649680960000001</c:v>
                </c:pt>
                <c:pt idx="66">
                  <c:v>9.3649680960000001</c:v>
                </c:pt>
                <c:pt idx="67">
                  <c:v>9.364354402</c:v>
                </c:pt>
                <c:pt idx="68">
                  <c:v>9.3637407079999999</c:v>
                </c:pt>
                <c:pt idx="69">
                  <c:v>9.3637407079999999</c:v>
                </c:pt>
                <c:pt idx="70">
                  <c:v>9.3625133209999998</c:v>
                </c:pt>
                <c:pt idx="71">
                  <c:v>9.3618996269999997</c:v>
                </c:pt>
                <c:pt idx="72">
                  <c:v>9.3612859329999996</c:v>
                </c:pt>
                <c:pt idx="73">
                  <c:v>9.3600585449999993</c:v>
                </c:pt>
                <c:pt idx="74">
                  <c:v>9.3594448509999992</c:v>
                </c:pt>
                <c:pt idx="75">
                  <c:v>9.3588311569999991</c:v>
                </c:pt>
                <c:pt idx="76">
                  <c:v>9.3582174640000009</c:v>
                </c:pt>
                <c:pt idx="77">
                  <c:v>9.3569900760000007</c:v>
                </c:pt>
                <c:pt idx="78">
                  <c:v>9.3557626880000004</c:v>
                </c:pt>
                <c:pt idx="79">
                  <c:v>9.3551489940000003</c:v>
                </c:pt>
                <c:pt idx="80">
                  <c:v>9.3539216070000002</c:v>
                </c:pt>
                <c:pt idx="81">
                  <c:v>9.352694219</c:v>
                </c:pt>
                <c:pt idx="82">
                  <c:v>9.3514668309999998</c:v>
                </c:pt>
                <c:pt idx="83">
                  <c:v>9.3496257499999995</c:v>
                </c:pt>
                <c:pt idx="84">
                  <c:v>9.3477846679999992</c:v>
                </c:pt>
                <c:pt idx="85">
                  <c:v>9.3465572810000008</c:v>
                </c:pt>
                <c:pt idx="86">
                  <c:v>9.3447161990000005</c:v>
                </c:pt>
                <c:pt idx="87">
                  <c:v>9.3428751170000002</c:v>
                </c:pt>
                <c:pt idx="88">
                  <c:v>9.3410340359999999</c:v>
                </c:pt>
                <c:pt idx="89">
                  <c:v>9.3391929539999996</c:v>
                </c:pt>
                <c:pt idx="90">
                  <c:v>9.3367381789999992</c:v>
                </c:pt>
                <c:pt idx="91">
                  <c:v>9.3348970970000007</c:v>
                </c:pt>
                <c:pt idx="92">
                  <c:v>9.3324423220000003</c:v>
                </c:pt>
                <c:pt idx="93">
                  <c:v>9.3306012410000001</c:v>
                </c:pt>
                <c:pt idx="94">
                  <c:v>9.3281464649999997</c:v>
                </c:pt>
                <c:pt idx="95">
                  <c:v>9.3256916899999993</c:v>
                </c:pt>
                <c:pt idx="96">
                  <c:v>9.3238506080000008</c:v>
                </c:pt>
                <c:pt idx="97">
                  <c:v>9.3220095270000005</c:v>
                </c:pt>
                <c:pt idx="98">
                  <c:v>9.3201684450000002</c:v>
                </c:pt>
                <c:pt idx="99">
                  <c:v>9.3183273639999999</c:v>
                </c:pt>
                <c:pt idx="100">
                  <c:v>9.3164862819999996</c:v>
                </c:pt>
                <c:pt idx="101">
                  <c:v>9.3140315069999993</c:v>
                </c:pt>
                <c:pt idx="102">
                  <c:v>9.3115767310000006</c:v>
                </c:pt>
                <c:pt idx="103">
                  <c:v>9.3085082620000001</c:v>
                </c:pt>
                <c:pt idx="104">
                  <c:v>9.3054397929999997</c:v>
                </c:pt>
                <c:pt idx="105">
                  <c:v>9.3011439360000008</c:v>
                </c:pt>
                <c:pt idx="106">
                  <c:v>9.296234385</c:v>
                </c:pt>
                <c:pt idx="107">
                  <c:v>9.2888700590000006</c:v>
                </c:pt>
                <c:pt idx="108">
                  <c:v>9.2802783449999993</c:v>
                </c:pt>
                <c:pt idx="109">
                  <c:v>9.2698455499999994</c:v>
                </c:pt>
                <c:pt idx="110">
                  <c:v>9.2563442850000008</c:v>
                </c:pt>
                <c:pt idx="111">
                  <c:v>9.2403882450000001</c:v>
                </c:pt>
                <c:pt idx="112">
                  <c:v>9.2213637360000007</c:v>
                </c:pt>
                <c:pt idx="113">
                  <c:v>9.1998844510000009</c:v>
                </c:pt>
                <c:pt idx="114">
                  <c:v>9.1759503910000006</c:v>
                </c:pt>
                <c:pt idx="115">
                  <c:v>9.1495615560000001</c:v>
                </c:pt>
                <c:pt idx="116">
                  <c:v>9.1194905570000007</c:v>
                </c:pt>
                <c:pt idx="117">
                  <c:v>9.0863510900000009</c:v>
                </c:pt>
                <c:pt idx="118">
                  <c:v>9.0501431530000005</c:v>
                </c:pt>
                <c:pt idx="119">
                  <c:v>9.0114804399999997</c:v>
                </c:pt>
                <c:pt idx="120">
                  <c:v>8.967908177</c:v>
                </c:pt>
                <c:pt idx="121">
                  <c:v>8.9212674449999998</c:v>
                </c:pt>
                <c:pt idx="122">
                  <c:v>8.8709445500000008</c:v>
                </c:pt>
                <c:pt idx="123">
                  <c:v>8.8163257969999993</c:v>
                </c:pt>
                <c:pt idx="124">
                  <c:v>8.7574111880000007</c:v>
                </c:pt>
                <c:pt idx="125">
                  <c:v>8.6942007219999997</c:v>
                </c:pt>
                <c:pt idx="126">
                  <c:v>8.6187163790000003</c:v>
                </c:pt>
                <c:pt idx="127">
                  <c:v>8.5383224850000001</c:v>
                </c:pt>
                <c:pt idx="128">
                  <c:v>8.4511779590000007</c:v>
                </c:pt>
                <c:pt idx="129">
                  <c:v>8.3597375760000006</c:v>
                </c:pt>
                <c:pt idx="130">
                  <c:v>8.2621602539999994</c:v>
                </c:pt>
                <c:pt idx="131">
                  <c:v>8.1590596879999993</c:v>
                </c:pt>
                <c:pt idx="132">
                  <c:v>8.0387756939999999</c:v>
                </c:pt>
                <c:pt idx="133">
                  <c:v>7.9129684549999997</c:v>
                </c:pt>
                <c:pt idx="134">
                  <c:v>7.7810242780000003</c:v>
                </c:pt>
                <c:pt idx="135">
                  <c:v>7.6435568570000001</c:v>
                </c:pt>
                <c:pt idx="136">
                  <c:v>7.4876786199999996</c:v>
                </c:pt>
                <c:pt idx="137">
                  <c:v>7.326277138</c:v>
                </c:pt>
                <c:pt idx="138">
                  <c:v>7.1605797999999998</c:v>
                </c:pt>
                <c:pt idx="139">
                  <c:v>6.9758579520000001</c:v>
                </c:pt>
                <c:pt idx="140">
                  <c:v>6.7874539409999999</c:v>
                </c:pt>
                <c:pt idx="141">
                  <c:v>6.5812528090000004</c:v>
                </c:pt>
                <c:pt idx="142">
                  <c:v>6.3719832070000004</c:v>
                </c:pt>
                <c:pt idx="143">
                  <c:v>6.1455301779999996</c:v>
                </c:pt>
                <c:pt idx="144">
                  <c:v>5.9196908419999996</c:v>
                </c:pt>
                <c:pt idx="145">
                  <c:v>5.6791228540000001</c:v>
                </c:pt>
                <c:pt idx="146">
                  <c:v>5.4256672960000003</c:v>
                </c:pt>
                <c:pt idx="147">
                  <c:v>5.1611652479999997</c:v>
                </c:pt>
                <c:pt idx="148">
                  <c:v>4.8880714860000003</c:v>
                </c:pt>
                <c:pt idx="149">
                  <c:v>4.608227093</c:v>
                </c:pt>
                <c:pt idx="150">
                  <c:v>4.3118129649999997</c:v>
                </c:pt>
                <c:pt idx="151">
                  <c:v>4.002511266</c:v>
                </c:pt>
                <c:pt idx="152">
                  <c:v>3.685845241</c:v>
                </c:pt>
                <c:pt idx="153">
                  <c:v>3.3673381349999998</c:v>
                </c:pt>
                <c:pt idx="154">
                  <c:v>3.0322612950000001</c:v>
                </c:pt>
                <c:pt idx="155">
                  <c:v>2.6904338229999998</c:v>
                </c:pt>
                <c:pt idx="156">
                  <c:v>2.3375598609999999</c:v>
                </c:pt>
                <c:pt idx="157">
                  <c:v>1.9822311239999999</c:v>
                </c:pt>
                <c:pt idx="158">
                  <c:v>1.6201517540000001</c:v>
                </c:pt>
                <c:pt idx="159">
                  <c:v>1.266664099</c:v>
                </c:pt>
                <c:pt idx="160">
                  <c:v>0.90765319899999997</c:v>
                </c:pt>
                <c:pt idx="161">
                  <c:v>0.57625852200000005</c:v>
                </c:pt>
                <c:pt idx="162">
                  <c:v>0.34735071699999998</c:v>
                </c:pt>
                <c:pt idx="163">
                  <c:v>0.30868800499999999</c:v>
                </c:pt>
                <c:pt idx="164">
                  <c:v>0.30746061699999999</c:v>
                </c:pt>
                <c:pt idx="165">
                  <c:v>0.306233229</c:v>
                </c:pt>
                <c:pt idx="166">
                  <c:v>0.30439214799999997</c:v>
                </c:pt>
                <c:pt idx="167">
                  <c:v>0.30377845399999998</c:v>
                </c:pt>
                <c:pt idx="168">
                  <c:v>0.30255106599999998</c:v>
                </c:pt>
                <c:pt idx="169">
                  <c:v>0.30070998500000001</c:v>
                </c:pt>
                <c:pt idx="170">
                  <c:v>0.29948259700000002</c:v>
                </c:pt>
                <c:pt idx="171">
                  <c:v>0.29825520900000002</c:v>
                </c:pt>
                <c:pt idx="172">
                  <c:v>0.297027822</c:v>
                </c:pt>
                <c:pt idx="173">
                  <c:v>0.295800434</c:v>
                </c:pt>
                <c:pt idx="174">
                  <c:v>0.29518674</c:v>
                </c:pt>
                <c:pt idx="175">
                  <c:v>0.29334565899999998</c:v>
                </c:pt>
                <c:pt idx="176">
                  <c:v>0.29211827099999998</c:v>
                </c:pt>
                <c:pt idx="177">
                  <c:v>0.29150457699999999</c:v>
                </c:pt>
                <c:pt idx="178">
                  <c:v>0.29027718899999999</c:v>
                </c:pt>
                <c:pt idx="179">
                  <c:v>0.28904980200000002</c:v>
                </c:pt>
                <c:pt idx="180">
                  <c:v>0.28782241400000003</c:v>
                </c:pt>
                <c:pt idx="181">
                  <c:v>0.28720871999999997</c:v>
                </c:pt>
                <c:pt idx="182">
                  <c:v>0.28659502599999997</c:v>
                </c:pt>
                <c:pt idx="183">
                  <c:v>0.28475394500000001</c:v>
                </c:pt>
                <c:pt idx="184">
                  <c:v>0.28475394500000001</c:v>
                </c:pt>
                <c:pt idx="185">
                  <c:v>0.28414025100000001</c:v>
                </c:pt>
                <c:pt idx="186">
                  <c:v>0.28291286300000001</c:v>
                </c:pt>
                <c:pt idx="187">
                  <c:v>0.28229916900000002</c:v>
                </c:pt>
                <c:pt idx="188">
                  <c:v>0.28168547500000002</c:v>
                </c:pt>
                <c:pt idx="189">
                  <c:v>0.28045808799999999</c:v>
                </c:pt>
                <c:pt idx="190">
                  <c:v>0.2792307</c:v>
                </c:pt>
                <c:pt idx="191">
                  <c:v>0.2792307</c:v>
                </c:pt>
                <c:pt idx="192">
                  <c:v>0.278003312</c:v>
                </c:pt>
                <c:pt idx="193">
                  <c:v>0.278003312</c:v>
                </c:pt>
                <c:pt idx="194">
                  <c:v>0.27738961899999998</c:v>
                </c:pt>
                <c:pt idx="195">
                  <c:v>0.27616223099999998</c:v>
                </c:pt>
                <c:pt idx="196">
                  <c:v>0.27493484299999998</c:v>
                </c:pt>
                <c:pt idx="197">
                  <c:v>0.27493484299999998</c:v>
                </c:pt>
                <c:pt idx="198">
                  <c:v>0.27432114899999999</c:v>
                </c:pt>
                <c:pt idx="199">
                  <c:v>0.27309376200000002</c:v>
                </c:pt>
                <c:pt idx="200">
                  <c:v>0.27370745499999999</c:v>
                </c:pt>
                <c:pt idx="201">
                  <c:v>0.27370745499999999</c:v>
                </c:pt>
                <c:pt idx="202">
                  <c:v>0.27248006800000002</c:v>
                </c:pt>
                <c:pt idx="203">
                  <c:v>0.27248006800000002</c:v>
                </c:pt>
                <c:pt idx="204">
                  <c:v>0.27186637400000002</c:v>
                </c:pt>
                <c:pt idx="205">
                  <c:v>0.27186637400000002</c:v>
                </c:pt>
                <c:pt idx="206">
                  <c:v>0.27063898600000003</c:v>
                </c:pt>
                <c:pt idx="207">
                  <c:v>0.27125268000000002</c:v>
                </c:pt>
                <c:pt idx="208">
                  <c:v>0.27063898600000003</c:v>
                </c:pt>
                <c:pt idx="209">
                  <c:v>0.27002529199999997</c:v>
                </c:pt>
                <c:pt idx="210">
                  <c:v>0.27002529199999997</c:v>
                </c:pt>
                <c:pt idx="211">
                  <c:v>0.27063898600000003</c:v>
                </c:pt>
                <c:pt idx="212">
                  <c:v>0.27063898600000003</c:v>
                </c:pt>
                <c:pt idx="213">
                  <c:v>0.269411599</c:v>
                </c:pt>
                <c:pt idx="214">
                  <c:v>0.269411599</c:v>
                </c:pt>
                <c:pt idx="215">
                  <c:v>0.269411599</c:v>
                </c:pt>
                <c:pt idx="216">
                  <c:v>0.26818421100000001</c:v>
                </c:pt>
                <c:pt idx="217">
                  <c:v>0.26818421100000001</c:v>
                </c:pt>
                <c:pt idx="218">
                  <c:v>0.26818421100000001</c:v>
                </c:pt>
                <c:pt idx="219">
                  <c:v>0.26757051700000001</c:v>
                </c:pt>
                <c:pt idx="220">
                  <c:v>0.26818421100000001</c:v>
                </c:pt>
                <c:pt idx="221">
                  <c:v>0.26757051700000001</c:v>
                </c:pt>
                <c:pt idx="222">
                  <c:v>0.26757051700000001</c:v>
                </c:pt>
                <c:pt idx="223">
                  <c:v>0.26695682300000001</c:v>
                </c:pt>
                <c:pt idx="224">
                  <c:v>0.26572943500000001</c:v>
                </c:pt>
                <c:pt idx="225">
                  <c:v>0.26634312900000001</c:v>
                </c:pt>
                <c:pt idx="226">
                  <c:v>0.26572943500000001</c:v>
                </c:pt>
                <c:pt idx="227">
                  <c:v>0.26572943500000001</c:v>
                </c:pt>
                <c:pt idx="228">
                  <c:v>0.26511574199999999</c:v>
                </c:pt>
                <c:pt idx="229">
                  <c:v>0.26511574199999999</c:v>
                </c:pt>
                <c:pt idx="230">
                  <c:v>0.26511574199999999</c:v>
                </c:pt>
              </c:numCache>
            </c:numRef>
          </c:yVal>
          <c:smooth val="1"/>
          <c:extLst>
            <c:ext xmlns:c16="http://schemas.microsoft.com/office/drawing/2014/chart" uri="{C3380CC4-5D6E-409C-BE32-E72D297353CC}">
              <c16:uniqueId val="{00000043-9CBD-4194-A592-D60D92C5EA66}"/>
            </c:ext>
          </c:extLst>
        </c:ser>
        <c:ser>
          <c:idx val="68"/>
          <c:order val="68"/>
          <c:tx>
            <c:strRef>
              <c:f>'Curves (Outdoor)'!$EG$4:$EH$4</c:f>
              <c:strCache>
                <c:ptCount val="1"/>
                <c:pt idx="0">
                  <c:v>6,9</c:v>
                </c:pt>
              </c:strCache>
            </c:strRef>
          </c:tx>
          <c:marker>
            <c:symbol val="none"/>
          </c:marker>
          <c:xVal>
            <c:numRef>
              <c:f>'Curves (Outdoor)'!$EH$24:$EH$261</c:f>
              <c:numCache>
                <c:formatCode>General</c:formatCode>
                <c:ptCount val="238"/>
                <c:pt idx="1">
                  <c:v>7.5088760000000003E-3</c:v>
                </c:pt>
                <c:pt idx="2">
                  <c:v>0.13891420199999999</c:v>
                </c:pt>
                <c:pt idx="3">
                  <c:v>0.28533728000000003</c:v>
                </c:pt>
                <c:pt idx="4">
                  <c:v>0.41674260699999999</c:v>
                </c:pt>
                <c:pt idx="5">
                  <c:v>0.54814793399999995</c:v>
                </c:pt>
                <c:pt idx="6">
                  <c:v>0.692693793</c:v>
                </c:pt>
                <c:pt idx="7">
                  <c:v>0.82409911899999999</c:v>
                </c:pt>
                <c:pt idx="8">
                  <c:v>0.95550444599999995</c:v>
                </c:pt>
                <c:pt idx="9">
                  <c:v>1.0869097720000001</c:v>
                </c:pt>
                <c:pt idx="10">
                  <c:v>1.218315099</c:v>
                </c:pt>
                <c:pt idx="11">
                  <c:v>1.3497204249999999</c:v>
                </c:pt>
                <c:pt idx="12">
                  <c:v>1.496143504</c:v>
                </c:pt>
                <c:pt idx="13">
                  <c:v>1.6275488300000001</c:v>
                </c:pt>
                <c:pt idx="14">
                  <c:v>1.7608313760000001</c:v>
                </c:pt>
                <c:pt idx="15">
                  <c:v>1.907254454</c:v>
                </c:pt>
                <c:pt idx="16">
                  <c:v>2.0386597800000001</c:v>
                </c:pt>
                <c:pt idx="17">
                  <c:v>2.1850828579999999</c:v>
                </c:pt>
                <c:pt idx="18">
                  <c:v>2.3164881849999999</c:v>
                </c:pt>
                <c:pt idx="19">
                  <c:v>2.4478935119999998</c:v>
                </c:pt>
                <c:pt idx="20">
                  <c:v>2.59431659</c:v>
                </c:pt>
                <c:pt idx="21">
                  <c:v>2.7257219159999999</c:v>
                </c:pt>
                <c:pt idx="22">
                  <c:v>2.8571272429999999</c:v>
                </c:pt>
                <c:pt idx="23">
                  <c:v>2.9885325690000002</c:v>
                </c:pt>
                <c:pt idx="24">
                  <c:v>3.1199378960000002</c:v>
                </c:pt>
                <c:pt idx="25">
                  <c:v>3.251343222</c:v>
                </c:pt>
                <c:pt idx="26">
                  <c:v>3.382748549</c:v>
                </c:pt>
                <c:pt idx="27">
                  <c:v>3.5141538749999999</c:v>
                </c:pt>
                <c:pt idx="28">
                  <c:v>3.6455592019999998</c:v>
                </c:pt>
                <c:pt idx="29">
                  <c:v>3.7769645280000002</c:v>
                </c:pt>
                <c:pt idx="30">
                  <c:v>3.9083698550000001</c:v>
                </c:pt>
                <c:pt idx="31">
                  <c:v>4.0397751819999996</c:v>
                </c:pt>
                <c:pt idx="32">
                  <c:v>4.171180508</c:v>
                </c:pt>
                <c:pt idx="33">
                  <c:v>4.3176035859999997</c:v>
                </c:pt>
                <c:pt idx="34">
                  <c:v>4.4490089130000001</c:v>
                </c:pt>
                <c:pt idx="35">
                  <c:v>4.5822914580000003</c:v>
                </c:pt>
                <c:pt idx="36">
                  <c:v>4.7136967849999998</c:v>
                </c:pt>
                <c:pt idx="37">
                  <c:v>4.8451021110000001</c:v>
                </c:pt>
                <c:pt idx="38">
                  <c:v>4.9765074379999996</c:v>
                </c:pt>
                <c:pt idx="39">
                  <c:v>5.1079127639999999</c:v>
                </c:pt>
                <c:pt idx="40">
                  <c:v>5.2393180910000003</c:v>
                </c:pt>
                <c:pt idx="41">
                  <c:v>5.3707234169999998</c:v>
                </c:pt>
                <c:pt idx="42">
                  <c:v>5.5021287440000002</c:v>
                </c:pt>
                <c:pt idx="43">
                  <c:v>5.6485518219999999</c:v>
                </c:pt>
                <c:pt idx="44">
                  <c:v>5.7949748999999997</c:v>
                </c:pt>
                <c:pt idx="45">
                  <c:v>5.9263802270000001</c:v>
                </c:pt>
                <c:pt idx="46">
                  <c:v>6.0577855530000004</c:v>
                </c:pt>
                <c:pt idx="47">
                  <c:v>6.18919088</c:v>
                </c:pt>
                <c:pt idx="48">
                  <c:v>6.3205962060000003</c:v>
                </c:pt>
                <c:pt idx="49">
                  <c:v>6.4520015329999998</c:v>
                </c:pt>
                <c:pt idx="50">
                  <c:v>6.5834068600000002</c:v>
                </c:pt>
                <c:pt idx="51">
                  <c:v>6.7148121859999996</c:v>
                </c:pt>
                <c:pt idx="52">
                  <c:v>6.846217513</c:v>
                </c:pt>
                <c:pt idx="53">
                  <c:v>6.9776228390000004</c:v>
                </c:pt>
                <c:pt idx="54">
                  <c:v>7.1090281659999999</c:v>
                </c:pt>
                <c:pt idx="55">
                  <c:v>7.2404334920000002</c:v>
                </c:pt>
                <c:pt idx="56">
                  <c:v>7.3718388189999997</c:v>
                </c:pt>
                <c:pt idx="57">
                  <c:v>7.503244145</c:v>
                </c:pt>
                <c:pt idx="58">
                  <c:v>7.6346494720000004</c:v>
                </c:pt>
                <c:pt idx="59">
                  <c:v>7.7810725500000002</c:v>
                </c:pt>
                <c:pt idx="60">
                  <c:v>7.9124778769999997</c:v>
                </c:pt>
                <c:pt idx="61">
                  <c:v>8.043883203</c:v>
                </c:pt>
                <c:pt idx="62">
                  <c:v>8.1752885299999996</c:v>
                </c:pt>
                <c:pt idx="63">
                  <c:v>8.3066938560000008</c:v>
                </c:pt>
                <c:pt idx="64">
                  <c:v>8.4380991830000003</c:v>
                </c:pt>
                <c:pt idx="65">
                  <c:v>8.584522261</c:v>
                </c:pt>
                <c:pt idx="66">
                  <c:v>8.7159275869999995</c:v>
                </c:pt>
                <c:pt idx="67">
                  <c:v>8.8473329140000008</c:v>
                </c:pt>
                <c:pt idx="68">
                  <c:v>8.9787382400000002</c:v>
                </c:pt>
                <c:pt idx="69">
                  <c:v>9.1101435669999997</c:v>
                </c:pt>
                <c:pt idx="70">
                  <c:v>9.2415488939999992</c:v>
                </c:pt>
                <c:pt idx="71">
                  <c:v>9.3729542200000004</c:v>
                </c:pt>
                <c:pt idx="72">
                  <c:v>9.504359547</c:v>
                </c:pt>
                <c:pt idx="73">
                  <c:v>9.6357648729999994</c:v>
                </c:pt>
                <c:pt idx="74">
                  <c:v>9.7821879509999992</c:v>
                </c:pt>
                <c:pt idx="75">
                  <c:v>9.9135932780000005</c:v>
                </c:pt>
                <c:pt idx="76">
                  <c:v>10.060016360000001</c:v>
                </c:pt>
                <c:pt idx="77">
                  <c:v>10.20643943</c:v>
                </c:pt>
                <c:pt idx="78">
                  <c:v>10.337844759999999</c:v>
                </c:pt>
                <c:pt idx="79">
                  <c:v>10.469250089999999</c:v>
                </c:pt>
                <c:pt idx="80">
                  <c:v>10.61379595</c:v>
                </c:pt>
                <c:pt idx="81">
                  <c:v>10.745201270000001</c:v>
                </c:pt>
                <c:pt idx="82">
                  <c:v>10.876606600000001</c:v>
                </c:pt>
                <c:pt idx="83">
                  <c:v>11.00801193</c:v>
                </c:pt>
                <c:pt idx="84">
                  <c:v>11.139417249999999</c:v>
                </c:pt>
                <c:pt idx="85">
                  <c:v>11.270822580000001</c:v>
                </c:pt>
                <c:pt idx="86">
                  <c:v>11.417245660000001</c:v>
                </c:pt>
                <c:pt idx="87">
                  <c:v>11.563668740000001</c:v>
                </c:pt>
                <c:pt idx="88">
                  <c:v>11.69507406</c:v>
                </c:pt>
                <c:pt idx="89">
                  <c:v>11.84149714</c:v>
                </c:pt>
                <c:pt idx="90">
                  <c:v>11.972902469999999</c:v>
                </c:pt>
                <c:pt idx="91">
                  <c:v>12.10430779</c:v>
                </c:pt>
                <c:pt idx="92">
                  <c:v>12.25073087</c:v>
                </c:pt>
                <c:pt idx="93">
                  <c:v>12.3821362</c:v>
                </c:pt>
                <c:pt idx="94">
                  <c:v>12.51354152</c:v>
                </c:pt>
                <c:pt idx="95">
                  <c:v>12.6599646</c:v>
                </c:pt>
                <c:pt idx="96">
                  <c:v>12.80638768</c:v>
                </c:pt>
                <c:pt idx="97">
                  <c:v>12.95281076</c:v>
                </c:pt>
                <c:pt idx="98">
                  <c:v>13.097356619999999</c:v>
                </c:pt>
                <c:pt idx="99">
                  <c:v>13.22876194</c:v>
                </c:pt>
                <c:pt idx="100">
                  <c:v>13.373307799999999</c:v>
                </c:pt>
                <c:pt idx="101">
                  <c:v>13.504713130000001</c:v>
                </c:pt>
                <c:pt idx="102">
                  <c:v>13.651136210000001</c:v>
                </c:pt>
                <c:pt idx="103">
                  <c:v>13.797559290000001</c:v>
                </c:pt>
                <c:pt idx="104">
                  <c:v>13.94398236</c:v>
                </c:pt>
                <c:pt idx="105">
                  <c:v>14.09040544</c:v>
                </c:pt>
                <c:pt idx="106">
                  <c:v>14.234951300000001</c:v>
                </c:pt>
                <c:pt idx="107">
                  <c:v>14.38137438</c:v>
                </c:pt>
                <c:pt idx="108">
                  <c:v>14.52592024</c:v>
                </c:pt>
                <c:pt idx="109">
                  <c:v>14.670466100000001</c:v>
                </c:pt>
                <c:pt idx="110">
                  <c:v>14.81501196</c:v>
                </c:pt>
                <c:pt idx="111">
                  <c:v>14.9576806</c:v>
                </c:pt>
                <c:pt idx="112">
                  <c:v>15.10034924</c:v>
                </c:pt>
                <c:pt idx="113">
                  <c:v>15.24301788</c:v>
                </c:pt>
                <c:pt idx="114">
                  <c:v>15.38568652</c:v>
                </c:pt>
                <c:pt idx="115">
                  <c:v>15.526477939999999</c:v>
                </c:pt>
                <c:pt idx="116">
                  <c:v>15.667269360000001</c:v>
                </c:pt>
                <c:pt idx="117">
                  <c:v>15.806183559999999</c:v>
                </c:pt>
                <c:pt idx="118">
                  <c:v>15.94509777</c:v>
                </c:pt>
                <c:pt idx="119">
                  <c:v>16.084011969999999</c:v>
                </c:pt>
                <c:pt idx="120">
                  <c:v>16.22104895</c:v>
                </c:pt>
                <c:pt idx="121">
                  <c:v>16.358085939999999</c:v>
                </c:pt>
                <c:pt idx="122">
                  <c:v>16.493245699999999</c:v>
                </c:pt>
                <c:pt idx="123">
                  <c:v>16.626528239999999</c:v>
                </c:pt>
                <c:pt idx="124">
                  <c:v>16.757933569999999</c:v>
                </c:pt>
                <c:pt idx="125">
                  <c:v>16.90247943</c:v>
                </c:pt>
                <c:pt idx="126">
                  <c:v>17.04514807</c:v>
                </c:pt>
                <c:pt idx="127">
                  <c:v>17.18781671</c:v>
                </c:pt>
                <c:pt idx="128">
                  <c:v>17.326730909999998</c:v>
                </c:pt>
                <c:pt idx="129">
                  <c:v>17.463767900000001</c:v>
                </c:pt>
                <c:pt idx="130">
                  <c:v>17.59705044</c:v>
                </c:pt>
                <c:pt idx="131">
                  <c:v>17.732210210000002</c:v>
                </c:pt>
                <c:pt idx="132">
                  <c:v>17.874878850000002</c:v>
                </c:pt>
                <c:pt idx="133">
                  <c:v>18.01379305</c:v>
                </c:pt>
                <c:pt idx="134">
                  <c:v>18.148952810000001</c:v>
                </c:pt>
                <c:pt idx="135">
                  <c:v>18.284112579999999</c:v>
                </c:pt>
                <c:pt idx="136">
                  <c:v>18.424904000000002</c:v>
                </c:pt>
                <c:pt idx="137">
                  <c:v>18.561940979999999</c:v>
                </c:pt>
                <c:pt idx="138">
                  <c:v>18.697100750000001</c:v>
                </c:pt>
                <c:pt idx="139">
                  <c:v>18.83789217</c:v>
                </c:pt>
                <c:pt idx="140">
                  <c:v>18.97305193</c:v>
                </c:pt>
                <c:pt idx="141">
                  <c:v>19.10445726</c:v>
                </c:pt>
                <c:pt idx="142">
                  <c:v>19.239617020000001</c:v>
                </c:pt>
                <c:pt idx="143">
                  <c:v>19.371022350000001</c:v>
                </c:pt>
                <c:pt idx="144">
                  <c:v>19.504304900000001</c:v>
                </c:pt>
                <c:pt idx="145">
                  <c:v>19.641341879999999</c:v>
                </c:pt>
                <c:pt idx="146">
                  <c:v>19.77837886</c:v>
                </c:pt>
                <c:pt idx="147">
                  <c:v>19.915415849999999</c:v>
                </c:pt>
                <c:pt idx="148">
                  <c:v>20.050575609999999</c:v>
                </c:pt>
                <c:pt idx="149">
                  <c:v>20.185735380000001</c:v>
                </c:pt>
                <c:pt idx="150">
                  <c:v>20.320895140000001</c:v>
                </c:pt>
                <c:pt idx="151">
                  <c:v>20.454177690000002</c:v>
                </c:pt>
                <c:pt idx="152">
                  <c:v>20.585583010000001</c:v>
                </c:pt>
                <c:pt idx="153">
                  <c:v>20.718865560000001</c:v>
                </c:pt>
                <c:pt idx="154">
                  <c:v>20.852148100000001</c:v>
                </c:pt>
                <c:pt idx="155">
                  <c:v>20.985430650000001</c:v>
                </c:pt>
                <c:pt idx="156">
                  <c:v>21.11683597</c:v>
                </c:pt>
                <c:pt idx="157">
                  <c:v>21.2482413</c:v>
                </c:pt>
                <c:pt idx="158">
                  <c:v>21.37964663</c:v>
                </c:pt>
                <c:pt idx="159">
                  <c:v>21.511051949999999</c:v>
                </c:pt>
                <c:pt idx="160">
                  <c:v>21.642457279999999</c:v>
                </c:pt>
                <c:pt idx="161">
                  <c:v>21.773862609999998</c:v>
                </c:pt>
                <c:pt idx="162">
                  <c:v>21.905267930000001</c:v>
                </c:pt>
                <c:pt idx="163">
                  <c:v>22.036673260000001</c:v>
                </c:pt>
                <c:pt idx="164">
                  <c:v>22.16807859</c:v>
                </c:pt>
                <c:pt idx="165">
                  <c:v>22.299483909999999</c:v>
                </c:pt>
                <c:pt idx="166">
                  <c:v>22.430889239999999</c:v>
                </c:pt>
                <c:pt idx="167">
                  <c:v>22.562294569999999</c:v>
                </c:pt>
                <c:pt idx="168">
                  <c:v>22.693699890000001</c:v>
                </c:pt>
                <c:pt idx="169">
                  <c:v>22.825105220000001</c:v>
                </c:pt>
                <c:pt idx="170">
                  <c:v>22.956510550000001</c:v>
                </c:pt>
                <c:pt idx="171">
                  <c:v>23.08791587</c:v>
                </c:pt>
                <c:pt idx="172">
                  <c:v>23.2193212</c:v>
                </c:pt>
                <c:pt idx="173">
                  <c:v>23.350726529999999</c:v>
                </c:pt>
                <c:pt idx="174">
                  <c:v>23.482131849999998</c:v>
                </c:pt>
                <c:pt idx="175">
                  <c:v>23.613537180000002</c:v>
                </c:pt>
                <c:pt idx="176">
                  <c:v>23.744942510000001</c:v>
                </c:pt>
                <c:pt idx="177">
                  <c:v>23.87634783</c:v>
                </c:pt>
                <c:pt idx="178">
                  <c:v>24.00775316</c:v>
                </c:pt>
                <c:pt idx="179">
                  <c:v>24.139158479999999</c:v>
                </c:pt>
                <c:pt idx="180">
                  <c:v>24.270563809999999</c:v>
                </c:pt>
                <c:pt idx="181">
                  <c:v>24.401969139999999</c:v>
                </c:pt>
                <c:pt idx="182">
                  <c:v>24.533374460000001</c:v>
                </c:pt>
                <c:pt idx="183">
                  <c:v>24.664779790000001</c:v>
                </c:pt>
                <c:pt idx="184">
                  <c:v>24.796185120000001</c:v>
                </c:pt>
                <c:pt idx="185">
                  <c:v>24.927590439999999</c:v>
                </c:pt>
                <c:pt idx="186">
                  <c:v>25.058995769999999</c:v>
                </c:pt>
                <c:pt idx="187">
                  <c:v>25.190401099999999</c:v>
                </c:pt>
                <c:pt idx="188">
                  <c:v>25.321806420000001</c:v>
                </c:pt>
                <c:pt idx="189">
                  <c:v>25.453211750000001</c:v>
                </c:pt>
                <c:pt idx="190">
                  <c:v>25.584617080000001</c:v>
                </c:pt>
                <c:pt idx="191">
                  <c:v>25.7160224</c:v>
                </c:pt>
                <c:pt idx="192">
                  <c:v>25.84742773</c:v>
                </c:pt>
                <c:pt idx="193">
                  <c:v>25.978833059999999</c:v>
                </c:pt>
                <c:pt idx="194">
                  <c:v>26.110238379999998</c:v>
                </c:pt>
                <c:pt idx="195">
                  <c:v>26.241643710000002</c:v>
                </c:pt>
                <c:pt idx="196">
                  <c:v>26.373049040000001</c:v>
                </c:pt>
                <c:pt idx="197">
                  <c:v>26.50445436</c:v>
                </c:pt>
                <c:pt idx="198">
                  <c:v>26.63585969</c:v>
                </c:pt>
                <c:pt idx="199">
                  <c:v>26.76726502</c:v>
                </c:pt>
                <c:pt idx="200">
                  <c:v>26.898670339999999</c:v>
                </c:pt>
                <c:pt idx="201">
                  <c:v>27.030075669999999</c:v>
                </c:pt>
                <c:pt idx="202">
                  <c:v>27.161480999999998</c:v>
                </c:pt>
                <c:pt idx="203">
                  <c:v>27.292886320000001</c:v>
                </c:pt>
                <c:pt idx="204">
                  <c:v>27.424291650000001</c:v>
                </c:pt>
                <c:pt idx="205">
                  <c:v>27.55569697</c:v>
                </c:pt>
                <c:pt idx="206">
                  <c:v>27.687102299999999</c:v>
                </c:pt>
                <c:pt idx="207">
                  <c:v>27.818507629999999</c:v>
                </c:pt>
                <c:pt idx="208">
                  <c:v>27.949912950000002</c:v>
                </c:pt>
                <c:pt idx="209">
                  <c:v>28.081318280000001</c:v>
                </c:pt>
                <c:pt idx="210">
                  <c:v>28.212723610000001</c:v>
                </c:pt>
                <c:pt idx="211">
                  <c:v>28.34412893</c:v>
                </c:pt>
                <c:pt idx="212">
                  <c:v>28.47553426</c:v>
                </c:pt>
                <c:pt idx="213">
                  <c:v>28.60693959</c:v>
                </c:pt>
                <c:pt idx="214">
                  <c:v>28.738344909999999</c:v>
                </c:pt>
                <c:pt idx="215">
                  <c:v>28.869750239999998</c:v>
                </c:pt>
                <c:pt idx="216">
                  <c:v>29.001155570000002</c:v>
                </c:pt>
                <c:pt idx="217">
                  <c:v>29.132560890000001</c:v>
                </c:pt>
                <c:pt idx="218">
                  <c:v>29.26396622</c:v>
                </c:pt>
                <c:pt idx="219">
                  <c:v>29.39537155</c:v>
                </c:pt>
                <c:pt idx="220">
                  <c:v>29.526776869999999</c:v>
                </c:pt>
                <c:pt idx="221">
                  <c:v>29.658182199999999</c:v>
                </c:pt>
                <c:pt idx="222">
                  <c:v>29.789587529999999</c:v>
                </c:pt>
                <c:pt idx="223">
                  <c:v>29.920992850000001</c:v>
                </c:pt>
                <c:pt idx="224">
                  <c:v>30.052398180000001</c:v>
                </c:pt>
                <c:pt idx="225">
                  <c:v>30.183803510000001</c:v>
                </c:pt>
                <c:pt idx="226">
                  <c:v>30.31520883</c:v>
                </c:pt>
                <c:pt idx="227">
                  <c:v>30.446614159999999</c:v>
                </c:pt>
                <c:pt idx="228">
                  <c:v>30.578019489999999</c:v>
                </c:pt>
                <c:pt idx="229">
                  <c:v>30.709424810000002</c:v>
                </c:pt>
                <c:pt idx="230">
                  <c:v>30.840830140000001</c:v>
                </c:pt>
              </c:numCache>
            </c:numRef>
          </c:xVal>
          <c:yVal>
            <c:numRef>
              <c:f>'Curves (Outdoor)'!$EG$24:$EG$261</c:f>
              <c:numCache>
                <c:formatCode>General</c:formatCode>
                <c:ptCount val="238"/>
                <c:pt idx="1">
                  <c:v>9.4128362160000005</c:v>
                </c:pt>
                <c:pt idx="2">
                  <c:v>9.4128362160000005</c:v>
                </c:pt>
                <c:pt idx="3">
                  <c:v>9.4122225220000004</c:v>
                </c:pt>
                <c:pt idx="4">
                  <c:v>9.4116088280000003</c:v>
                </c:pt>
                <c:pt idx="5">
                  <c:v>9.4116088280000003</c:v>
                </c:pt>
                <c:pt idx="6">
                  <c:v>9.4103814410000002</c:v>
                </c:pt>
                <c:pt idx="7">
                  <c:v>9.4097677470000001</c:v>
                </c:pt>
                <c:pt idx="8">
                  <c:v>9.4097677470000001</c:v>
                </c:pt>
                <c:pt idx="9">
                  <c:v>9.409154053</c:v>
                </c:pt>
                <c:pt idx="10">
                  <c:v>9.4085403589999999</c:v>
                </c:pt>
                <c:pt idx="11">
                  <c:v>9.4079266649999997</c:v>
                </c:pt>
                <c:pt idx="12">
                  <c:v>9.4073129709999996</c:v>
                </c:pt>
                <c:pt idx="13">
                  <c:v>9.4066992769999995</c:v>
                </c:pt>
                <c:pt idx="14">
                  <c:v>9.4060855839999995</c:v>
                </c:pt>
                <c:pt idx="15">
                  <c:v>9.4054718899999994</c:v>
                </c:pt>
                <c:pt idx="16">
                  <c:v>9.4048581959999993</c:v>
                </c:pt>
                <c:pt idx="17">
                  <c:v>9.4036308080000008</c:v>
                </c:pt>
                <c:pt idx="18">
                  <c:v>9.4030171140000007</c:v>
                </c:pt>
                <c:pt idx="19">
                  <c:v>9.4024034210000007</c:v>
                </c:pt>
                <c:pt idx="20">
                  <c:v>9.4017897270000006</c:v>
                </c:pt>
                <c:pt idx="21">
                  <c:v>9.4011760330000005</c:v>
                </c:pt>
                <c:pt idx="22">
                  <c:v>9.4005623390000004</c:v>
                </c:pt>
                <c:pt idx="23">
                  <c:v>9.3999486450000003</c:v>
                </c:pt>
                <c:pt idx="24">
                  <c:v>9.3993349510000002</c:v>
                </c:pt>
                <c:pt idx="25">
                  <c:v>9.3987212570000001</c:v>
                </c:pt>
                <c:pt idx="26">
                  <c:v>9.398107564</c:v>
                </c:pt>
                <c:pt idx="27">
                  <c:v>9.3974938699999999</c:v>
                </c:pt>
                <c:pt idx="28">
                  <c:v>9.3968801759999998</c:v>
                </c:pt>
                <c:pt idx="29">
                  <c:v>9.3956527879999996</c:v>
                </c:pt>
                <c:pt idx="30">
                  <c:v>9.3950390939999995</c:v>
                </c:pt>
                <c:pt idx="31">
                  <c:v>9.3944254009999995</c:v>
                </c:pt>
                <c:pt idx="32">
                  <c:v>9.3931980129999992</c:v>
                </c:pt>
                <c:pt idx="33">
                  <c:v>9.3919706250000008</c:v>
                </c:pt>
                <c:pt idx="34">
                  <c:v>9.3913569310000007</c:v>
                </c:pt>
                <c:pt idx="35">
                  <c:v>9.3901295440000005</c:v>
                </c:pt>
                <c:pt idx="36">
                  <c:v>9.3889021560000003</c:v>
                </c:pt>
                <c:pt idx="37">
                  <c:v>9.3882884620000002</c:v>
                </c:pt>
                <c:pt idx="38">
                  <c:v>9.387061074</c:v>
                </c:pt>
                <c:pt idx="39">
                  <c:v>9.3858336869999999</c:v>
                </c:pt>
                <c:pt idx="40">
                  <c:v>9.3852199929999998</c:v>
                </c:pt>
                <c:pt idx="41">
                  <c:v>9.3839926049999995</c:v>
                </c:pt>
                <c:pt idx="42">
                  <c:v>9.3833789109999994</c:v>
                </c:pt>
                <c:pt idx="43">
                  <c:v>9.3821515239999993</c:v>
                </c:pt>
                <c:pt idx="44">
                  <c:v>9.3821515239999993</c:v>
                </c:pt>
                <c:pt idx="45">
                  <c:v>9.3815378299999992</c:v>
                </c:pt>
                <c:pt idx="46">
                  <c:v>9.3809241360000009</c:v>
                </c:pt>
                <c:pt idx="47">
                  <c:v>9.3803104420000007</c:v>
                </c:pt>
                <c:pt idx="48">
                  <c:v>9.3796967480000006</c:v>
                </c:pt>
                <c:pt idx="49">
                  <c:v>9.3790830540000005</c:v>
                </c:pt>
                <c:pt idx="50">
                  <c:v>9.3784693610000005</c:v>
                </c:pt>
                <c:pt idx="51">
                  <c:v>9.3778556670000004</c:v>
                </c:pt>
                <c:pt idx="52">
                  <c:v>9.3772419730000003</c:v>
                </c:pt>
                <c:pt idx="53">
                  <c:v>9.3766282790000002</c:v>
                </c:pt>
                <c:pt idx="54">
                  <c:v>9.3760145850000001</c:v>
                </c:pt>
                <c:pt idx="55">
                  <c:v>9.375400891</c:v>
                </c:pt>
                <c:pt idx="56">
                  <c:v>9.375400891</c:v>
                </c:pt>
                <c:pt idx="57">
                  <c:v>9.3747871969999998</c:v>
                </c:pt>
                <c:pt idx="58">
                  <c:v>9.3741735039999998</c:v>
                </c:pt>
                <c:pt idx="59">
                  <c:v>9.3735598099999997</c:v>
                </c:pt>
                <c:pt idx="60">
                  <c:v>9.3729461159999996</c:v>
                </c:pt>
                <c:pt idx="61">
                  <c:v>9.3723324219999995</c:v>
                </c:pt>
                <c:pt idx="62">
                  <c:v>9.3717187279999994</c:v>
                </c:pt>
                <c:pt idx="63">
                  <c:v>9.3711050339999993</c:v>
                </c:pt>
                <c:pt idx="64">
                  <c:v>9.3704913409999993</c:v>
                </c:pt>
                <c:pt idx="65">
                  <c:v>9.3698776469999991</c:v>
                </c:pt>
                <c:pt idx="66">
                  <c:v>9.3692639530000008</c:v>
                </c:pt>
                <c:pt idx="67">
                  <c:v>9.3686502590000007</c:v>
                </c:pt>
                <c:pt idx="68">
                  <c:v>9.3680365650000006</c:v>
                </c:pt>
                <c:pt idx="69">
                  <c:v>9.3674228710000005</c:v>
                </c:pt>
                <c:pt idx="70">
                  <c:v>9.3668091770000004</c:v>
                </c:pt>
                <c:pt idx="71">
                  <c:v>9.3655817900000002</c:v>
                </c:pt>
                <c:pt idx="72">
                  <c:v>9.3655817900000002</c:v>
                </c:pt>
                <c:pt idx="73">
                  <c:v>9.364354402</c:v>
                </c:pt>
                <c:pt idx="74">
                  <c:v>9.3631270139999998</c:v>
                </c:pt>
                <c:pt idx="75">
                  <c:v>9.3625133209999998</c:v>
                </c:pt>
                <c:pt idx="76">
                  <c:v>9.3606722389999995</c:v>
                </c:pt>
                <c:pt idx="77">
                  <c:v>9.3594448509999992</c:v>
                </c:pt>
                <c:pt idx="78">
                  <c:v>9.3582174640000009</c:v>
                </c:pt>
                <c:pt idx="79">
                  <c:v>9.3569900760000007</c:v>
                </c:pt>
                <c:pt idx="80">
                  <c:v>9.3557626880000004</c:v>
                </c:pt>
                <c:pt idx="81">
                  <c:v>9.3545353010000003</c:v>
                </c:pt>
                <c:pt idx="82">
                  <c:v>9.352694219</c:v>
                </c:pt>
                <c:pt idx="83">
                  <c:v>9.3514668309999998</c:v>
                </c:pt>
                <c:pt idx="84">
                  <c:v>9.3496257499999995</c:v>
                </c:pt>
                <c:pt idx="85">
                  <c:v>9.3477846679999992</c:v>
                </c:pt>
                <c:pt idx="86">
                  <c:v>9.3459435870000007</c:v>
                </c:pt>
                <c:pt idx="87">
                  <c:v>9.3441025050000004</c:v>
                </c:pt>
                <c:pt idx="88">
                  <c:v>9.3422614240000001</c:v>
                </c:pt>
                <c:pt idx="89">
                  <c:v>9.3404203419999998</c:v>
                </c:pt>
                <c:pt idx="90">
                  <c:v>9.3379655669999995</c:v>
                </c:pt>
                <c:pt idx="91">
                  <c:v>9.3361244849999991</c:v>
                </c:pt>
                <c:pt idx="92">
                  <c:v>9.3342834040000007</c:v>
                </c:pt>
                <c:pt idx="93">
                  <c:v>9.3324423220000003</c:v>
                </c:pt>
                <c:pt idx="94">
                  <c:v>9.3312149340000001</c:v>
                </c:pt>
                <c:pt idx="95">
                  <c:v>9.3287601589999998</c:v>
                </c:pt>
                <c:pt idx="96">
                  <c:v>9.3269190769999994</c:v>
                </c:pt>
                <c:pt idx="97">
                  <c:v>9.3244643020000009</c:v>
                </c:pt>
                <c:pt idx="98">
                  <c:v>9.3226232210000006</c:v>
                </c:pt>
                <c:pt idx="99">
                  <c:v>9.3207821390000003</c:v>
                </c:pt>
                <c:pt idx="100">
                  <c:v>9.3183273639999999</c:v>
                </c:pt>
                <c:pt idx="101">
                  <c:v>9.3158725879999995</c:v>
                </c:pt>
                <c:pt idx="102">
                  <c:v>9.3134178129999992</c:v>
                </c:pt>
                <c:pt idx="103">
                  <c:v>9.3103493440000005</c:v>
                </c:pt>
                <c:pt idx="104">
                  <c:v>9.3060534869999998</c:v>
                </c:pt>
                <c:pt idx="105">
                  <c:v>9.3023713239999992</c:v>
                </c:pt>
                <c:pt idx="106">
                  <c:v>9.2968480790000001</c:v>
                </c:pt>
                <c:pt idx="107">
                  <c:v>9.2900974470000008</c:v>
                </c:pt>
                <c:pt idx="108">
                  <c:v>9.2808920389999994</c:v>
                </c:pt>
                <c:pt idx="109">
                  <c:v>9.2704592439999995</c:v>
                </c:pt>
                <c:pt idx="110">
                  <c:v>9.2569579789999992</c:v>
                </c:pt>
                <c:pt idx="111">
                  <c:v>9.2416156330000003</c:v>
                </c:pt>
                <c:pt idx="112">
                  <c:v>9.2232048169999992</c:v>
                </c:pt>
                <c:pt idx="113">
                  <c:v>9.2023392269999995</c:v>
                </c:pt>
                <c:pt idx="114">
                  <c:v>9.1790188599999993</c:v>
                </c:pt>
                <c:pt idx="115">
                  <c:v>9.1532437190000007</c:v>
                </c:pt>
                <c:pt idx="116">
                  <c:v>9.1250138019999998</c:v>
                </c:pt>
                <c:pt idx="117">
                  <c:v>9.0937154160000002</c:v>
                </c:pt>
                <c:pt idx="118">
                  <c:v>9.0593485600000001</c:v>
                </c:pt>
                <c:pt idx="119">
                  <c:v>9.0219132359999996</c:v>
                </c:pt>
                <c:pt idx="120">
                  <c:v>8.9807957480000002</c:v>
                </c:pt>
                <c:pt idx="121">
                  <c:v>8.9359960970000003</c:v>
                </c:pt>
                <c:pt idx="122">
                  <c:v>8.8875142829999998</c:v>
                </c:pt>
                <c:pt idx="123">
                  <c:v>8.8347366130000005</c:v>
                </c:pt>
                <c:pt idx="124">
                  <c:v>8.7782767790000005</c:v>
                </c:pt>
                <c:pt idx="125">
                  <c:v>8.7101567620000004</c:v>
                </c:pt>
                <c:pt idx="126">
                  <c:v>8.6371271939999996</c:v>
                </c:pt>
                <c:pt idx="127">
                  <c:v>8.5579606879999996</c:v>
                </c:pt>
                <c:pt idx="128">
                  <c:v>8.4732709370000006</c:v>
                </c:pt>
                <c:pt idx="129">
                  <c:v>8.3836716360000008</c:v>
                </c:pt>
                <c:pt idx="130">
                  <c:v>8.2873217019999998</c:v>
                </c:pt>
                <c:pt idx="131">
                  <c:v>8.186675911</c:v>
                </c:pt>
                <c:pt idx="132">
                  <c:v>8.0688466919999993</c:v>
                </c:pt>
                <c:pt idx="133">
                  <c:v>7.9448805350000002</c:v>
                </c:pt>
                <c:pt idx="134">
                  <c:v>7.8153911340000004</c:v>
                </c:pt>
                <c:pt idx="135">
                  <c:v>7.6797647939999996</c:v>
                </c:pt>
                <c:pt idx="136">
                  <c:v>7.5263413320000003</c:v>
                </c:pt>
                <c:pt idx="137">
                  <c:v>7.3667809320000002</c:v>
                </c:pt>
                <c:pt idx="138">
                  <c:v>7.2023109810000001</c:v>
                </c:pt>
                <c:pt idx="139">
                  <c:v>7.0194302149999999</c:v>
                </c:pt>
                <c:pt idx="140">
                  <c:v>6.8322535919999998</c:v>
                </c:pt>
                <c:pt idx="141">
                  <c:v>6.6413948060000001</c:v>
                </c:pt>
                <c:pt idx="142">
                  <c:v>6.4333525920000003</c:v>
                </c:pt>
                <c:pt idx="143">
                  <c:v>6.2228556020000001</c:v>
                </c:pt>
                <c:pt idx="144">
                  <c:v>5.9970162670000002</c:v>
                </c:pt>
                <c:pt idx="145">
                  <c:v>5.7564482789999998</c:v>
                </c:pt>
                <c:pt idx="146">
                  <c:v>5.5023790269999999</c:v>
                </c:pt>
                <c:pt idx="147">
                  <c:v>5.237263285</c:v>
                </c:pt>
                <c:pt idx="148">
                  <c:v>4.9623284419999996</c:v>
                </c:pt>
                <c:pt idx="149">
                  <c:v>4.6812566599999998</c:v>
                </c:pt>
                <c:pt idx="150">
                  <c:v>4.3823877570000001</c:v>
                </c:pt>
                <c:pt idx="151">
                  <c:v>4.0829051600000001</c:v>
                </c:pt>
                <c:pt idx="152">
                  <c:v>3.7742171550000001</c:v>
                </c:pt>
                <c:pt idx="153">
                  <c:v>3.4612332939999999</c:v>
                </c:pt>
                <c:pt idx="154">
                  <c:v>3.1286112290000001</c:v>
                </c:pt>
                <c:pt idx="155">
                  <c:v>2.7861700630000001</c:v>
                </c:pt>
                <c:pt idx="156">
                  <c:v>2.4375919580000001</c:v>
                </c:pt>
                <c:pt idx="157">
                  <c:v>2.089013853</c:v>
                </c:pt>
                <c:pt idx="158">
                  <c:v>1.7355261980000001</c:v>
                </c:pt>
                <c:pt idx="159">
                  <c:v>1.379583767</c:v>
                </c:pt>
                <c:pt idx="160">
                  <c:v>1.0156633159999999</c:v>
                </c:pt>
                <c:pt idx="161">
                  <c:v>0.67506323099999999</c:v>
                </c:pt>
                <c:pt idx="162">
                  <c:v>0.40503793900000001</c:v>
                </c:pt>
                <c:pt idx="163">
                  <c:v>0.33200837100000002</c:v>
                </c:pt>
                <c:pt idx="164">
                  <c:v>0.32832620800000001</c:v>
                </c:pt>
                <c:pt idx="165">
                  <c:v>0.32709882000000001</c:v>
                </c:pt>
                <c:pt idx="166">
                  <c:v>0.32648512600000001</c:v>
                </c:pt>
                <c:pt idx="167">
                  <c:v>0.32525773899999999</c:v>
                </c:pt>
                <c:pt idx="168">
                  <c:v>0.32464404499999999</c:v>
                </c:pt>
                <c:pt idx="169">
                  <c:v>0.322802963</c:v>
                </c:pt>
                <c:pt idx="170">
                  <c:v>0.32157557599999997</c:v>
                </c:pt>
                <c:pt idx="171">
                  <c:v>0.32034818799999998</c:v>
                </c:pt>
                <c:pt idx="172">
                  <c:v>0.31973449399999998</c:v>
                </c:pt>
                <c:pt idx="173">
                  <c:v>0.31789341199999999</c:v>
                </c:pt>
                <c:pt idx="174">
                  <c:v>0.31727971900000002</c:v>
                </c:pt>
                <c:pt idx="175">
                  <c:v>0.31666602500000002</c:v>
                </c:pt>
                <c:pt idx="176">
                  <c:v>0.31543863700000002</c:v>
                </c:pt>
                <c:pt idx="177">
                  <c:v>0.31421124900000003</c:v>
                </c:pt>
                <c:pt idx="178">
                  <c:v>0.312983862</c:v>
                </c:pt>
                <c:pt idx="179">
                  <c:v>0.31175647400000001</c:v>
                </c:pt>
                <c:pt idx="180">
                  <c:v>0.31175647400000001</c:v>
                </c:pt>
                <c:pt idx="181">
                  <c:v>0.31052908600000001</c:v>
                </c:pt>
                <c:pt idx="182">
                  <c:v>0.30991539200000001</c:v>
                </c:pt>
                <c:pt idx="183">
                  <c:v>0.30868800499999999</c:v>
                </c:pt>
                <c:pt idx="184">
                  <c:v>0.30807431099999999</c:v>
                </c:pt>
                <c:pt idx="185">
                  <c:v>0.30684692299999999</c:v>
                </c:pt>
                <c:pt idx="186">
                  <c:v>0.306233229</c:v>
                </c:pt>
                <c:pt idx="187">
                  <c:v>0.30500584200000003</c:v>
                </c:pt>
                <c:pt idx="188">
                  <c:v>0.30377845399999998</c:v>
                </c:pt>
                <c:pt idx="189">
                  <c:v>0.30316475999999998</c:v>
                </c:pt>
                <c:pt idx="190">
                  <c:v>0.30255106599999998</c:v>
                </c:pt>
                <c:pt idx="191">
                  <c:v>0.30193737199999998</c:v>
                </c:pt>
                <c:pt idx="192">
                  <c:v>0.30070998500000001</c:v>
                </c:pt>
                <c:pt idx="193">
                  <c:v>0.30070998500000001</c:v>
                </c:pt>
                <c:pt idx="194">
                  <c:v>0.29948259700000002</c:v>
                </c:pt>
                <c:pt idx="195">
                  <c:v>0.29825520900000002</c:v>
                </c:pt>
                <c:pt idx="196">
                  <c:v>0.29764151500000002</c:v>
                </c:pt>
                <c:pt idx="197">
                  <c:v>0.296414128</c:v>
                </c:pt>
                <c:pt idx="198">
                  <c:v>0.296414128</c:v>
                </c:pt>
                <c:pt idx="199">
                  <c:v>0.295800434</c:v>
                </c:pt>
                <c:pt idx="200">
                  <c:v>0.29518674</c:v>
                </c:pt>
                <c:pt idx="201">
                  <c:v>0.29457304600000001</c:v>
                </c:pt>
                <c:pt idx="202">
                  <c:v>0.29395935200000001</c:v>
                </c:pt>
                <c:pt idx="203">
                  <c:v>0.29334565899999998</c:v>
                </c:pt>
                <c:pt idx="204">
                  <c:v>0.29273196499999998</c:v>
                </c:pt>
                <c:pt idx="205">
                  <c:v>0.29150457699999999</c:v>
                </c:pt>
                <c:pt idx="206">
                  <c:v>0.29150457699999999</c:v>
                </c:pt>
                <c:pt idx="207">
                  <c:v>0.29089088299999999</c:v>
                </c:pt>
                <c:pt idx="208">
                  <c:v>0.29027718899999999</c:v>
                </c:pt>
                <c:pt idx="209">
                  <c:v>0.29027718899999999</c:v>
                </c:pt>
                <c:pt idx="210">
                  <c:v>0.28966349499999999</c:v>
                </c:pt>
                <c:pt idx="211">
                  <c:v>0.28966349499999999</c:v>
                </c:pt>
                <c:pt idx="212">
                  <c:v>0.28904980200000002</c:v>
                </c:pt>
                <c:pt idx="213">
                  <c:v>0.28843610800000002</c:v>
                </c:pt>
                <c:pt idx="214">
                  <c:v>0.28782241400000003</c:v>
                </c:pt>
                <c:pt idx="215">
                  <c:v>0.28782241400000003</c:v>
                </c:pt>
                <c:pt idx="216">
                  <c:v>0.28720871999999997</c:v>
                </c:pt>
                <c:pt idx="217">
                  <c:v>0.28659502599999997</c:v>
                </c:pt>
                <c:pt idx="218">
                  <c:v>0.28659502599999997</c:v>
                </c:pt>
                <c:pt idx="219">
                  <c:v>0.28536763900000001</c:v>
                </c:pt>
                <c:pt idx="220">
                  <c:v>0.28536763900000001</c:v>
                </c:pt>
                <c:pt idx="221">
                  <c:v>0.28475394500000001</c:v>
                </c:pt>
                <c:pt idx="222">
                  <c:v>0.28352655700000001</c:v>
                </c:pt>
                <c:pt idx="223">
                  <c:v>0.28414025100000001</c:v>
                </c:pt>
                <c:pt idx="224">
                  <c:v>0.28352655700000001</c:v>
                </c:pt>
                <c:pt idx="225">
                  <c:v>0.28229916900000002</c:v>
                </c:pt>
                <c:pt idx="226">
                  <c:v>0.28291286300000001</c:v>
                </c:pt>
                <c:pt idx="227">
                  <c:v>0.28229916900000002</c:v>
                </c:pt>
                <c:pt idx="228">
                  <c:v>0.28107178199999999</c:v>
                </c:pt>
                <c:pt idx="229">
                  <c:v>0.28045808799999999</c:v>
                </c:pt>
                <c:pt idx="230">
                  <c:v>0.279844394</c:v>
                </c:pt>
              </c:numCache>
            </c:numRef>
          </c:yVal>
          <c:smooth val="1"/>
          <c:extLst>
            <c:ext xmlns:c16="http://schemas.microsoft.com/office/drawing/2014/chart" uri="{C3380CC4-5D6E-409C-BE32-E72D297353CC}">
              <c16:uniqueId val="{00000044-9CBD-4194-A592-D60D92C5EA66}"/>
            </c:ext>
          </c:extLst>
        </c:ser>
        <c:ser>
          <c:idx val="69"/>
          <c:order val="69"/>
          <c:tx>
            <c:strRef>
              <c:f>'Curves (Outdoor)'!$EI$4:$EJ$4</c:f>
              <c:strCache>
                <c:ptCount val="1"/>
                <c:pt idx="0">
                  <c:v>6,10</c:v>
                </c:pt>
              </c:strCache>
            </c:strRef>
          </c:tx>
          <c:marker>
            <c:symbol val="none"/>
          </c:marker>
          <c:xVal>
            <c:numRef>
              <c:f>'Curves (Outdoor)'!$EJ$24:$EJ$260</c:f>
              <c:numCache>
                <c:formatCode>General</c:formatCode>
                <c:ptCount val="237"/>
                <c:pt idx="1">
                  <c:v>1.3140532999999999E-2</c:v>
                </c:pt>
                <c:pt idx="2">
                  <c:v>0.144545859</c:v>
                </c:pt>
                <c:pt idx="3">
                  <c:v>0.29096893699999998</c:v>
                </c:pt>
                <c:pt idx="4">
                  <c:v>0.422374264</c:v>
                </c:pt>
                <c:pt idx="5">
                  <c:v>0.56879734199999998</c:v>
                </c:pt>
                <c:pt idx="6">
                  <c:v>0.70020266900000006</c:v>
                </c:pt>
                <c:pt idx="7">
                  <c:v>0.844748528</c:v>
                </c:pt>
                <c:pt idx="8">
                  <c:v>0.97615385399999999</c:v>
                </c:pt>
                <c:pt idx="9">
                  <c:v>1.1075591810000001</c:v>
                </c:pt>
                <c:pt idx="10">
                  <c:v>1.253982259</c:v>
                </c:pt>
                <c:pt idx="11">
                  <c:v>1.3853875849999999</c:v>
                </c:pt>
                <c:pt idx="12">
                  <c:v>1.5167929120000001</c:v>
                </c:pt>
                <c:pt idx="13">
                  <c:v>1.6481982390000001</c:v>
                </c:pt>
                <c:pt idx="14">
                  <c:v>1.794621317</c:v>
                </c:pt>
                <c:pt idx="15">
                  <c:v>1.9260266429999999</c:v>
                </c:pt>
                <c:pt idx="16">
                  <c:v>2.0574319700000001</c:v>
                </c:pt>
                <c:pt idx="17">
                  <c:v>2.188837296</c:v>
                </c:pt>
                <c:pt idx="18">
                  <c:v>2.3202426229999999</c:v>
                </c:pt>
                <c:pt idx="19">
                  <c:v>2.4666657010000002</c:v>
                </c:pt>
                <c:pt idx="20">
                  <c:v>2.5980710280000001</c:v>
                </c:pt>
                <c:pt idx="21">
                  <c:v>2.729476354</c:v>
                </c:pt>
                <c:pt idx="22">
                  <c:v>2.860881681</c:v>
                </c:pt>
                <c:pt idx="23">
                  <c:v>2.9922870069999998</c:v>
                </c:pt>
                <c:pt idx="24">
                  <c:v>3.1236923339999998</c:v>
                </c:pt>
                <c:pt idx="25">
                  <c:v>3.270115412</c:v>
                </c:pt>
                <c:pt idx="26">
                  <c:v>3.4015207379999999</c:v>
                </c:pt>
                <c:pt idx="27">
                  <c:v>3.5329260649999998</c:v>
                </c:pt>
                <c:pt idx="28">
                  <c:v>3.6643313910000002</c:v>
                </c:pt>
                <c:pt idx="29">
                  <c:v>3.7957367180000001</c:v>
                </c:pt>
                <c:pt idx="30">
                  <c:v>3.9271420450000001</c:v>
                </c:pt>
                <c:pt idx="31">
                  <c:v>4.0585473710000004</c:v>
                </c:pt>
                <c:pt idx="32">
                  <c:v>4.2049704490000002</c:v>
                </c:pt>
                <c:pt idx="33">
                  <c:v>4.3363757759999997</c:v>
                </c:pt>
                <c:pt idx="34">
                  <c:v>4.467781102</c:v>
                </c:pt>
                <c:pt idx="35">
                  <c:v>4.5991864290000004</c:v>
                </c:pt>
                <c:pt idx="36">
                  <c:v>4.7305917549999998</c:v>
                </c:pt>
                <c:pt idx="37">
                  <c:v>4.8619970820000002</c:v>
                </c:pt>
                <c:pt idx="38">
                  <c:v>5.00842016</c:v>
                </c:pt>
                <c:pt idx="39">
                  <c:v>5.1398254870000004</c:v>
                </c:pt>
                <c:pt idx="40">
                  <c:v>5.2712308129999998</c:v>
                </c:pt>
                <c:pt idx="41">
                  <c:v>5.4176538909999996</c:v>
                </c:pt>
                <c:pt idx="42">
                  <c:v>5.549059218</c:v>
                </c:pt>
                <c:pt idx="43">
                  <c:v>5.6954822959999998</c:v>
                </c:pt>
                <c:pt idx="44">
                  <c:v>5.8268876220000001</c:v>
                </c:pt>
                <c:pt idx="45">
                  <c:v>5.9582929489999996</c:v>
                </c:pt>
                <c:pt idx="46">
                  <c:v>6.089698276</c:v>
                </c:pt>
                <c:pt idx="47">
                  <c:v>6.2361213539999998</c:v>
                </c:pt>
                <c:pt idx="48">
                  <c:v>6.3675266800000001</c:v>
                </c:pt>
                <c:pt idx="49">
                  <c:v>6.5139497579999999</c:v>
                </c:pt>
                <c:pt idx="50">
                  <c:v>6.6453550850000003</c:v>
                </c:pt>
                <c:pt idx="51">
                  <c:v>6.7767604109999997</c:v>
                </c:pt>
                <c:pt idx="52">
                  <c:v>6.9081657380000001</c:v>
                </c:pt>
                <c:pt idx="53">
                  <c:v>7.0395710649999996</c:v>
                </c:pt>
                <c:pt idx="54">
                  <c:v>7.1709763909999999</c:v>
                </c:pt>
                <c:pt idx="55">
                  <c:v>7.3023817180000004</c:v>
                </c:pt>
                <c:pt idx="56">
                  <c:v>7.4337870439999998</c:v>
                </c:pt>
                <c:pt idx="57">
                  <c:v>7.5651923710000002</c:v>
                </c:pt>
                <c:pt idx="58">
                  <c:v>7.6965976969999996</c:v>
                </c:pt>
                <c:pt idx="59">
                  <c:v>7.8430207750000003</c:v>
                </c:pt>
                <c:pt idx="60">
                  <c:v>7.9744261019999998</c:v>
                </c:pt>
                <c:pt idx="61">
                  <c:v>8.1058314280000001</c:v>
                </c:pt>
                <c:pt idx="62">
                  <c:v>8.2372367549999996</c:v>
                </c:pt>
                <c:pt idx="63">
                  <c:v>8.3686420819999991</c:v>
                </c:pt>
                <c:pt idx="64">
                  <c:v>8.5000474080000004</c:v>
                </c:pt>
                <c:pt idx="65">
                  <c:v>8.6314527349999999</c:v>
                </c:pt>
                <c:pt idx="66">
                  <c:v>8.7628580609999993</c:v>
                </c:pt>
                <c:pt idx="67">
                  <c:v>8.8942633880000006</c:v>
                </c:pt>
                <c:pt idx="68">
                  <c:v>9.0406864660000004</c:v>
                </c:pt>
                <c:pt idx="69">
                  <c:v>9.1720917919999998</c:v>
                </c:pt>
                <c:pt idx="70">
                  <c:v>9.3185148699999996</c:v>
                </c:pt>
                <c:pt idx="71">
                  <c:v>9.4499201970000009</c:v>
                </c:pt>
                <c:pt idx="72">
                  <c:v>9.5963432750000006</c:v>
                </c:pt>
                <c:pt idx="73">
                  <c:v>9.7277486020000001</c:v>
                </c:pt>
                <c:pt idx="74">
                  <c:v>9.8741716799999999</c:v>
                </c:pt>
                <c:pt idx="75">
                  <c:v>10.00557701</c:v>
                </c:pt>
                <c:pt idx="76">
                  <c:v>10.13698233</c:v>
                </c:pt>
                <c:pt idx="77">
                  <c:v>10.26838766</c:v>
                </c:pt>
                <c:pt idx="78">
                  <c:v>10.41481074</c:v>
                </c:pt>
                <c:pt idx="79">
                  <c:v>10.546216060000001</c:v>
                </c:pt>
                <c:pt idx="80">
                  <c:v>10.677621390000001</c:v>
                </c:pt>
                <c:pt idx="81">
                  <c:v>10.82404447</c:v>
                </c:pt>
                <c:pt idx="82">
                  <c:v>10.9554498</c:v>
                </c:pt>
                <c:pt idx="83">
                  <c:v>11.101872869999999</c:v>
                </c:pt>
                <c:pt idx="84">
                  <c:v>11.233278200000001</c:v>
                </c:pt>
                <c:pt idx="85">
                  <c:v>11.379701280000001</c:v>
                </c:pt>
                <c:pt idx="86">
                  <c:v>11.526124360000001</c:v>
                </c:pt>
                <c:pt idx="87">
                  <c:v>11.65752968</c:v>
                </c:pt>
                <c:pt idx="88">
                  <c:v>11.80395276</c:v>
                </c:pt>
                <c:pt idx="89">
                  <c:v>11.95037584</c:v>
                </c:pt>
                <c:pt idx="90">
                  <c:v>12.096798919999999</c:v>
                </c:pt>
                <c:pt idx="91">
                  <c:v>12.243221999999999</c:v>
                </c:pt>
                <c:pt idx="92">
                  <c:v>12.37462732</c:v>
                </c:pt>
                <c:pt idx="93">
                  <c:v>12.50603265</c:v>
                </c:pt>
                <c:pt idx="94">
                  <c:v>12.65245573</c:v>
                </c:pt>
                <c:pt idx="95">
                  <c:v>12.798878800000001</c:v>
                </c:pt>
                <c:pt idx="96">
                  <c:v>12.94342466</c:v>
                </c:pt>
                <c:pt idx="97">
                  <c:v>13.07482999</c:v>
                </c:pt>
                <c:pt idx="98">
                  <c:v>13.206235319999999</c:v>
                </c:pt>
                <c:pt idx="99">
                  <c:v>13.352658399999999</c:v>
                </c:pt>
                <c:pt idx="100">
                  <c:v>13.49908147</c:v>
                </c:pt>
                <c:pt idx="101">
                  <c:v>13.64550455</c:v>
                </c:pt>
                <c:pt idx="102">
                  <c:v>13.79192763</c:v>
                </c:pt>
                <c:pt idx="103">
                  <c:v>13.936473489999999</c:v>
                </c:pt>
                <c:pt idx="104">
                  <c:v>14.082896570000001</c:v>
                </c:pt>
                <c:pt idx="105">
                  <c:v>14.22744243</c:v>
                </c:pt>
                <c:pt idx="106">
                  <c:v>14.371988290000001</c:v>
                </c:pt>
                <c:pt idx="107">
                  <c:v>14.51841136</c:v>
                </c:pt>
                <c:pt idx="108">
                  <c:v>14.66108</c:v>
                </c:pt>
                <c:pt idx="109">
                  <c:v>14.805625859999999</c:v>
                </c:pt>
                <c:pt idx="110">
                  <c:v>14.948294499999999</c:v>
                </c:pt>
                <c:pt idx="111">
                  <c:v>15.09284036</c:v>
                </c:pt>
                <c:pt idx="112">
                  <c:v>15.235509</c:v>
                </c:pt>
                <c:pt idx="113">
                  <c:v>15.37630042</c:v>
                </c:pt>
                <c:pt idx="114">
                  <c:v>15.51709185</c:v>
                </c:pt>
                <c:pt idx="115">
                  <c:v>15.657883269999999</c:v>
                </c:pt>
                <c:pt idx="116">
                  <c:v>15.79679747</c:v>
                </c:pt>
                <c:pt idx="117">
                  <c:v>15.93571167</c:v>
                </c:pt>
                <c:pt idx="118">
                  <c:v>16.074625869999998</c:v>
                </c:pt>
                <c:pt idx="119">
                  <c:v>16.20978564</c:v>
                </c:pt>
                <c:pt idx="120">
                  <c:v>16.346822620000001</c:v>
                </c:pt>
                <c:pt idx="121">
                  <c:v>16.480105170000002</c:v>
                </c:pt>
                <c:pt idx="122">
                  <c:v>16.613387710000001</c:v>
                </c:pt>
                <c:pt idx="123">
                  <c:v>16.746670259999998</c:v>
                </c:pt>
                <c:pt idx="124">
                  <c:v>16.891216119999999</c:v>
                </c:pt>
                <c:pt idx="125">
                  <c:v>17.033884759999999</c:v>
                </c:pt>
                <c:pt idx="126">
                  <c:v>17.174676179999999</c:v>
                </c:pt>
                <c:pt idx="127">
                  <c:v>17.313590380000001</c:v>
                </c:pt>
                <c:pt idx="128">
                  <c:v>17.448750149999999</c:v>
                </c:pt>
                <c:pt idx="129">
                  <c:v>17.583909909999999</c:v>
                </c:pt>
                <c:pt idx="130">
                  <c:v>17.715315239999999</c:v>
                </c:pt>
                <c:pt idx="131">
                  <c:v>17.857983879999999</c:v>
                </c:pt>
                <c:pt idx="132">
                  <c:v>17.996898080000001</c:v>
                </c:pt>
                <c:pt idx="133">
                  <c:v>18.132057840000002</c:v>
                </c:pt>
                <c:pt idx="134">
                  <c:v>18.265340389999999</c:v>
                </c:pt>
                <c:pt idx="135">
                  <c:v>18.396745719999998</c:v>
                </c:pt>
                <c:pt idx="136">
                  <c:v>18.5337827</c:v>
                </c:pt>
                <c:pt idx="137">
                  <c:v>18.667065239999999</c:v>
                </c:pt>
                <c:pt idx="138">
                  <c:v>18.80785667</c:v>
                </c:pt>
                <c:pt idx="139">
                  <c:v>18.94301643</c:v>
                </c:pt>
                <c:pt idx="140">
                  <c:v>19.083807849999999</c:v>
                </c:pt>
                <c:pt idx="141">
                  <c:v>19.2170904</c:v>
                </c:pt>
                <c:pt idx="142">
                  <c:v>19.356004599999999</c:v>
                </c:pt>
                <c:pt idx="143">
                  <c:v>19.489287139999998</c:v>
                </c:pt>
                <c:pt idx="144">
                  <c:v>19.62444691</c:v>
                </c:pt>
                <c:pt idx="145">
                  <c:v>19.75960667</c:v>
                </c:pt>
                <c:pt idx="146">
                  <c:v>19.894766440000001</c:v>
                </c:pt>
                <c:pt idx="147">
                  <c:v>20.031803419999999</c:v>
                </c:pt>
                <c:pt idx="148">
                  <c:v>20.163208749999999</c:v>
                </c:pt>
                <c:pt idx="149">
                  <c:v>20.294614070000002</c:v>
                </c:pt>
                <c:pt idx="150">
                  <c:v>20.426019400000001</c:v>
                </c:pt>
                <c:pt idx="151">
                  <c:v>20.559301949999998</c:v>
                </c:pt>
                <c:pt idx="152">
                  <c:v>20.692584490000002</c:v>
                </c:pt>
                <c:pt idx="153">
                  <c:v>20.825867039999999</c:v>
                </c:pt>
                <c:pt idx="154">
                  <c:v>20.959149579999998</c:v>
                </c:pt>
                <c:pt idx="155">
                  <c:v>21.090554910000002</c:v>
                </c:pt>
                <c:pt idx="156">
                  <c:v>21.221960240000001</c:v>
                </c:pt>
                <c:pt idx="157">
                  <c:v>21.35336556</c:v>
                </c:pt>
                <c:pt idx="158">
                  <c:v>21.48477089</c:v>
                </c:pt>
                <c:pt idx="159">
                  <c:v>21.61617622</c:v>
                </c:pt>
                <c:pt idx="160">
                  <c:v>21.747581539999999</c:v>
                </c:pt>
                <c:pt idx="161">
                  <c:v>21.878986869999999</c:v>
                </c:pt>
                <c:pt idx="162">
                  <c:v>22.010392199999998</c:v>
                </c:pt>
                <c:pt idx="163">
                  <c:v>22.141797520000001</c:v>
                </c:pt>
                <c:pt idx="164">
                  <c:v>22.273202850000001</c:v>
                </c:pt>
                <c:pt idx="165">
                  <c:v>22.404608169999999</c:v>
                </c:pt>
                <c:pt idx="166">
                  <c:v>22.536013499999999</c:v>
                </c:pt>
                <c:pt idx="167">
                  <c:v>22.667418829999999</c:v>
                </c:pt>
                <c:pt idx="168">
                  <c:v>22.798824150000002</c:v>
                </c:pt>
                <c:pt idx="169">
                  <c:v>22.930229480000001</c:v>
                </c:pt>
                <c:pt idx="170">
                  <c:v>23.061634810000001</c:v>
                </c:pt>
                <c:pt idx="171">
                  <c:v>23.19304013</c:v>
                </c:pt>
                <c:pt idx="172">
                  <c:v>23.32444546</c:v>
                </c:pt>
                <c:pt idx="173">
                  <c:v>23.45585079</c:v>
                </c:pt>
                <c:pt idx="174">
                  <c:v>23.587256109999998</c:v>
                </c:pt>
                <c:pt idx="175">
                  <c:v>23.718661440000002</c:v>
                </c:pt>
                <c:pt idx="176">
                  <c:v>23.850066770000002</c:v>
                </c:pt>
                <c:pt idx="177">
                  <c:v>23.98147209</c:v>
                </c:pt>
                <c:pt idx="178">
                  <c:v>24.11287742</c:v>
                </c:pt>
                <c:pt idx="179">
                  <c:v>24.24428275</c:v>
                </c:pt>
                <c:pt idx="180">
                  <c:v>24.375688069999999</c:v>
                </c:pt>
                <c:pt idx="181">
                  <c:v>24.507093399999999</c:v>
                </c:pt>
                <c:pt idx="182">
                  <c:v>24.638498729999998</c:v>
                </c:pt>
                <c:pt idx="183">
                  <c:v>24.769904050000001</c:v>
                </c:pt>
                <c:pt idx="184">
                  <c:v>24.901309380000001</c:v>
                </c:pt>
                <c:pt idx="185">
                  <c:v>25.03271471</c:v>
                </c:pt>
                <c:pt idx="186">
                  <c:v>25.164120029999999</c:v>
                </c:pt>
                <c:pt idx="187">
                  <c:v>25.295525359999999</c:v>
                </c:pt>
                <c:pt idx="188">
                  <c:v>25.426930689999999</c:v>
                </c:pt>
                <c:pt idx="189">
                  <c:v>25.558336010000001</c:v>
                </c:pt>
                <c:pt idx="190">
                  <c:v>25.689741340000001</c:v>
                </c:pt>
                <c:pt idx="191">
                  <c:v>25.82114666</c:v>
                </c:pt>
                <c:pt idx="192">
                  <c:v>25.95255199</c:v>
                </c:pt>
                <c:pt idx="193">
                  <c:v>26.08395732</c:v>
                </c:pt>
                <c:pt idx="194">
                  <c:v>26.215362639999999</c:v>
                </c:pt>
                <c:pt idx="195">
                  <c:v>26.346767969999998</c:v>
                </c:pt>
                <c:pt idx="196">
                  <c:v>26.478173300000002</c:v>
                </c:pt>
                <c:pt idx="197">
                  <c:v>26.609578620000001</c:v>
                </c:pt>
                <c:pt idx="198">
                  <c:v>26.74098395</c:v>
                </c:pt>
                <c:pt idx="199">
                  <c:v>26.87238928</c:v>
                </c:pt>
                <c:pt idx="200">
                  <c:v>27.003794599999999</c:v>
                </c:pt>
                <c:pt idx="201">
                  <c:v>27.135199929999999</c:v>
                </c:pt>
                <c:pt idx="202">
                  <c:v>27.266605259999999</c:v>
                </c:pt>
                <c:pt idx="203">
                  <c:v>27.398010580000001</c:v>
                </c:pt>
                <c:pt idx="204">
                  <c:v>27.529415910000001</c:v>
                </c:pt>
                <c:pt idx="205">
                  <c:v>27.660821240000001</c:v>
                </c:pt>
                <c:pt idx="206">
                  <c:v>27.79222656</c:v>
                </c:pt>
                <c:pt idx="207">
                  <c:v>27.923631889999999</c:v>
                </c:pt>
                <c:pt idx="208">
                  <c:v>28.055037219999999</c:v>
                </c:pt>
                <c:pt idx="209">
                  <c:v>28.186442540000002</c:v>
                </c:pt>
                <c:pt idx="210">
                  <c:v>28.317847870000001</c:v>
                </c:pt>
                <c:pt idx="211">
                  <c:v>28.449253200000001</c:v>
                </c:pt>
                <c:pt idx="212">
                  <c:v>28.58065852</c:v>
                </c:pt>
                <c:pt idx="213">
                  <c:v>28.71206385</c:v>
                </c:pt>
                <c:pt idx="214">
                  <c:v>28.84346918</c:v>
                </c:pt>
                <c:pt idx="215">
                  <c:v>28.974874499999999</c:v>
                </c:pt>
                <c:pt idx="216">
                  <c:v>29.106279829999998</c:v>
                </c:pt>
                <c:pt idx="217">
                  <c:v>29.237685150000001</c:v>
                </c:pt>
                <c:pt idx="218">
                  <c:v>29.369090480000001</c:v>
                </c:pt>
                <c:pt idx="219">
                  <c:v>29.50049581</c:v>
                </c:pt>
                <c:pt idx="220">
                  <c:v>29.631901129999999</c:v>
                </c:pt>
                <c:pt idx="221">
                  <c:v>29.763306459999999</c:v>
                </c:pt>
                <c:pt idx="222">
                  <c:v>29.894711789999999</c:v>
                </c:pt>
                <c:pt idx="223">
                  <c:v>30.026117110000001</c:v>
                </c:pt>
                <c:pt idx="224">
                  <c:v>30.157522440000001</c:v>
                </c:pt>
                <c:pt idx="225">
                  <c:v>30.288927770000001</c:v>
                </c:pt>
                <c:pt idx="226">
                  <c:v>30.42033309</c:v>
                </c:pt>
                <c:pt idx="227">
                  <c:v>30.55173842</c:v>
                </c:pt>
                <c:pt idx="228">
                  <c:v>30.683143749999999</c:v>
                </c:pt>
                <c:pt idx="229">
                  <c:v>30.814549070000002</c:v>
                </c:pt>
                <c:pt idx="230">
                  <c:v>30.945954400000002</c:v>
                </c:pt>
              </c:numCache>
            </c:numRef>
          </c:xVal>
          <c:yVal>
            <c:numRef>
              <c:f>'Curves (Outdoor)'!$EI$24:$EI$260</c:f>
              <c:numCache>
                <c:formatCode>General</c:formatCode>
                <c:ptCount val="237"/>
                <c:pt idx="1">
                  <c:v>9.4030171140000007</c:v>
                </c:pt>
                <c:pt idx="2">
                  <c:v>9.4024034210000007</c:v>
                </c:pt>
                <c:pt idx="3">
                  <c:v>9.4017897270000006</c:v>
                </c:pt>
                <c:pt idx="4">
                  <c:v>9.4017897270000006</c:v>
                </c:pt>
                <c:pt idx="5">
                  <c:v>9.4011760330000005</c:v>
                </c:pt>
                <c:pt idx="6">
                  <c:v>9.4005623390000004</c:v>
                </c:pt>
                <c:pt idx="7">
                  <c:v>9.3999486450000003</c:v>
                </c:pt>
                <c:pt idx="8">
                  <c:v>9.3993349510000002</c:v>
                </c:pt>
                <c:pt idx="9">
                  <c:v>9.3993349510000002</c:v>
                </c:pt>
                <c:pt idx="10">
                  <c:v>9.3987212570000001</c:v>
                </c:pt>
                <c:pt idx="11">
                  <c:v>9.398107564</c:v>
                </c:pt>
                <c:pt idx="12">
                  <c:v>9.3974938699999999</c:v>
                </c:pt>
                <c:pt idx="13">
                  <c:v>9.3962664819999997</c:v>
                </c:pt>
                <c:pt idx="14">
                  <c:v>9.3956527879999996</c:v>
                </c:pt>
                <c:pt idx="15">
                  <c:v>9.3950390939999995</c:v>
                </c:pt>
                <c:pt idx="16">
                  <c:v>9.3944254009999995</c:v>
                </c:pt>
                <c:pt idx="17">
                  <c:v>9.3938117069999993</c:v>
                </c:pt>
                <c:pt idx="18">
                  <c:v>9.3938117069999993</c:v>
                </c:pt>
                <c:pt idx="19">
                  <c:v>9.3931980129999992</c:v>
                </c:pt>
                <c:pt idx="20">
                  <c:v>9.3925843189999991</c:v>
                </c:pt>
                <c:pt idx="21">
                  <c:v>9.3913569310000007</c:v>
                </c:pt>
                <c:pt idx="22">
                  <c:v>9.3907432370000006</c:v>
                </c:pt>
                <c:pt idx="23">
                  <c:v>9.3901295440000005</c:v>
                </c:pt>
                <c:pt idx="24">
                  <c:v>9.3895158500000004</c:v>
                </c:pt>
                <c:pt idx="25">
                  <c:v>9.3889021560000003</c:v>
                </c:pt>
                <c:pt idx="26">
                  <c:v>9.3876747680000001</c:v>
                </c:pt>
                <c:pt idx="27">
                  <c:v>9.387061074</c:v>
                </c:pt>
                <c:pt idx="28">
                  <c:v>9.3858336869999999</c:v>
                </c:pt>
                <c:pt idx="29">
                  <c:v>9.3852199929999998</c:v>
                </c:pt>
                <c:pt idx="30">
                  <c:v>9.3846062989999997</c:v>
                </c:pt>
                <c:pt idx="31">
                  <c:v>9.3833789109999994</c:v>
                </c:pt>
                <c:pt idx="32">
                  <c:v>9.3821515239999993</c:v>
                </c:pt>
                <c:pt idx="33">
                  <c:v>9.3809241360000009</c:v>
                </c:pt>
                <c:pt idx="34">
                  <c:v>9.3803104420000007</c:v>
                </c:pt>
                <c:pt idx="35">
                  <c:v>9.3790830540000005</c:v>
                </c:pt>
                <c:pt idx="36">
                  <c:v>9.3772419730000003</c:v>
                </c:pt>
                <c:pt idx="37">
                  <c:v>9.3766282790000002</c:v>
                </c:pt>
                <c:pt idx="38">
                  <c:v>9.3747871969999998</c:v>
                </c:pt>
                <c:pt idx="39">
                  <c:v>9.3735598099999997</c:v>
                </c:pt>
                <c:pt idx="40">
                  <c:v>9.3729461159999996</c:v>
                </c:pt>
                <c:pt idx="41">
                  <c:v>9.3717187279999994</c:v>
                </c:pt>
                <c:pt idx="42">
                  <c:v>9.3704913409999993</c:v>
                </c:pt>
                <c:pt idx="43">
                  <c:v>9.3698776469999991</c:v>
                </c:pt>
                <c:pt idx="44">
                  <c:v>9.3692639530000008</c:v>
                </c:pt>
                <c:pt idx="45">
                  <c:v>9.3692639530000008</c:v>
                </c:pt>
                <c:pt idx="46">
                  <c:v>9.3686502590000007</c:v>
                </c:pt>
                <c:pt idx="47">
                  <c:v>9.3674228710000005</c:v>
                </c:pt>
                <c:pt idx="48">
                  <c:v>9.3674228710000005</c:v>
                </c:pt>
                <c:pt idx="49">
                  <c:v>9.3661954840000003</c:v>
                </c:pt>
                <c:pt idx="50">
                  <c:v>9.3655817900000002</c:v>
                </c:pt>
                <c:pt idx="51">
                  <c:v>9.3649680960000001</c:v>
                </c:pt>
                <c:pt idx="52">
                  <c:v>9.364354402</c:v>
                </c:pt>
                <c:pt idx="53">
                  <c:v>9.3637407079999999</c:v>
                </c:pt>
                <c:pt idx="54">
                  <c:v>9.3637407079999999</c:v>
                </c:pt>
                <c:pt idx="55">
                  <c:v>9.3631270139999998</c:v>
                </c:pt>
                <c:pt idx="56">
                  <c:v>9.3625133209999998</c:v>
                </c:pt>
                <c:pt idx="57">
                  <c:v>9.3618996269999997</c:v>
                </c:pt>
                <c:pt idx="58">
                  <c:v>9.3612859329999996</c:v>
                </c:pt>
                <c:pt idx="59">
                  <c:v>9.3606722389999995</c:v>
                </c:pt>
                <c:pt idx="60">
                  <c:v>9.3606722389999995</c:v>
                </c:pt>
                <c:pt idx="61">
                  <c:v>9.3600585449999993</c:v>
                </c:pt>
                <c:pt idx="62">
                  <c:v>9.3594448509999992</c:v>
                </c:pt>
                <c:pt idx="63">
                  <c:v>9.3588311569999991</c:v>
                </c:pt>
                <c:pt idx="64">
                  <c:v>9.3582174640000009</c:v>
                </c:pt>
                <c:pt idx="65">
                  <c:v>9.3582174640000009</c:v>
                </c:pt>
                <c:pt idx="66">
                  <c:v>9.3576037700000008</c:v>
                </c:pt>
                <c:pt idx="67">
                  <c:v>9.3569900760000007</c:v>
                </c:pt>
                <c:pt idx="68">
                  <c:v>9.3563763820000005</c:v>
                </c:pt>
                <c:pt idx="69">
                  <c:v>9.3557626880000004</c:v>
                </c:pt>
                <c:pt idx="70">
                  <c:v>9.3545353010000003</c:v>
                </c:pt>
                <c:pt idx="71">
                  <c:v>9.3539216070000002</c:v>
                </c:pt>
                <c:pt idx="72">
                  <c:v>9.3539216070000002</c:v>
                </c:pt>
                <c:pt idx="73">
                  <c:v>9.352694219</c:v>
                </c:pt>
                <c:pt idx="74">
                  <c:v>9.3520805249999999</c:v>
                </c:pt>
                <c:pt idx="75">
                  <c:v>9.3514668309999998</c:v>
                </c:pt>
                <c:pt idx="76">
                  <c:v>9.3508531369999996</c:v>
                </c:pt>
                <c:pt idx="77">
                  <c:v>9.3496257499999995</c:v>
                </c:pt>
                <c:pt idx="78">
                  <c:v>9.3483983619999993</c:v>
                </c:pt>
                <c:pt idx="79">
                  <c:v>9.3477846679999992</c:v>
                </c:pt>
                <c:pt idx="80">
                  <c:v>9.3465572810000008</c:v>
                </c:pt>
                <c:pt idx="81">
                  <c:v>9.3453298930000006</c:v>
                </c:pt>
                <c:pt idx="82">
                  <c:v>9.3441025050000004</c:v>
                </c:pt>
                <c:pt idx="83">
                  <c:v>9.3428751170000002</c:v>
                </c:pt>
                <c:pt idx="84">
                  <c:v>9.34164773</c:v>
                </c:pt>
                <c:pt idx="85">
                  <c:v>9.3404203419999998</c:v>
                </c:pt>
                <c:pt idx="86">
                  <c:v>9.3385792609999996</c:v>
                </c:pt>
                <c:pt idx="87">
                  <c:v>9.3373518729999994</c:v>
                </c:pt>
                <c:pt idx="88">
                  <c:v>9.3355107910000008</c:v>
                </c:pt>
                <c:pt idx="89">
                  <c:v>9.3336697100000006</c:v>
                </c:pt>
                <c:pt idx="90">
                  <c:v>9.3318286280000002</c:v>
                </c:pt>
                <c:pt idx="91">
                  <c:v>9.329987547</c:v>
                </c:pt>
                <c:pt idx="92">
                  <c:v>9.3281464649999997</c:v>
                </c:pt>
                <c:pt idx="93">
                  <c:v>9.3256916899999993</c:v>
                </c:pt>
                <c:pt idx="94">
                  <c:v>9.3238506080000008</c:v>
                </c:pt>
                <c:pt idx="95">
                  <c:v>9.3220095270000005</c:v>
                </c:pt>
                <c:pt idx="96">
                  <c:v>9.3195547510000001</c:v>
                </c:pt>
                <c:pt idx="97">
                  <c:v>9.3177136699999998</c:v>
                </c:pt>
                <c:pt idx="98">
                  <c:v>9.3158725879999995</c:v>
                </c:pt>
                <c:pt idx="99">
                  <c:v>9.3134178129999992</c:v>
                </c:pt>
                <c:pt idx="100">
                  <c:v>9.3109630370000005</c:v>
                </c:pt>
                <c:pt idx="101">
                  <c:v>9.307894568</c:v>
                </c:pt>
                <c:pt idx="102">
                  <c:v>9.3048260989999996</c:v>
                </c:pt>
                <c:pt idx="103">
                  <c:v>9.3011439360000008</c:v>
                </c:pt>
                <c:pt idx="104">
                  <c:v>9.2968480790000001</c:v>
                </c:pt>
                <c:pt idx="105">
                  <c:v>9.2900974470000008</c:v>
                </c:pt>
                <c:pt idx="106">
                  <c:v>9.2821194269999996</c:v>
                </c:pt>
                <c:pt idx="107">
                  <c:v>9.2729140189999999</c:v>
                </c:pt>
                <c:pt idx="108">
                  <c:v>9.2606401419999997</c:v>
                </c:pt>
                <c:pt idx="109">
                  <c:v>9.2471388769999994</c:v>
                </c:pt>
                <c:pt idx="110">
                  <c:v>9.2305691440000004</c:v>
                </c:pt>
                <c:pt idx="111">
                  <c:v>9.2115446339999991</c:v>
                </c:pt>
                <c:pt idx="112">
                  <c:v>9.1906790439999995</c:v>
                </c:pt>
                <c:pt idx="113">
                  <c:v>9.1673586769999993</c:v>
                </c:pt>
                <c:pt idx="114">
                  <c:v>9.1409698420000005</c:v>
                </c:pt>
                <c:pt idx="115">
                  <c:v>9.1121262309999995</c:v>
                </c:pt>
                <c:pt idx="116">
                  <c:v>9.0802141509999998</c:v>
                </c:pt>
                <c:pt idx="117">
                  <c:v>9.0452336019999997</c:v>
                </c:pt>
                <c:pt idx="118">
                  <c:v>9.0065708900000008</c:v>
                </c:pt>
                <c:pt idx="119">
                  <c:v>8.9648397079999995</c:v>
                </c:pt>
                <c:pt idx="120">
                  <c:v>8.9194263629999995</c:v>
                </c:pt>
                <c:pt idx="121">
                  <c:v>8.8697171620000006</c:v>
                </c:pt>
                <c:pt idx="122">
                  <c:v>8.8163257969999993</c:v>
                </c:pt>
                <c:pt idx="123">
                  <c:v>8.7592522699999993</c:v>
                </c:pt>
                <c:pt idx="124">
                  <c:v>8.6905185589999991</c:v>
                </c:pt>
                <c:pt idx="125">
                  <c:v>8.6162616029999999</c:v>
                </c:pt>
                <c:pt idx="126">
                  <c:v>8.5364814029999998</c:v>
                </c:pt>
                <c:pt idx="127">
                  <c:v>8.4517916520000007</c:v>
                </c:pt>
                <c:pt idx="128">
                  <c:v>8.3609649630000007</c:v>
                </c:pt>
                <c:pt idx="129">
                  <c:v>8.2640013349999997</c:v>
                </c:pt>
                <c:pt idx="130">
                  <c:v>8.1627418509999998</c:v>
                </c:pt>
                <c:pt idx="131">
                  <c:v>8.0442989380000007</c:v>
                </c:pt>
                <c:pt idx="132">
                  <c:v>7.9197190879999999</c:v>
                </c:pt>
                <c:pt idx="133">
                  <c:v>7.7896159919999999</c:v>
                </c:pt>
                <c:pt idx="134">
                  <c:v>7.6539896519999999</c:v>
                </c:pt>
                <c:pt idx="135">
                  <c:v>7.512840068</c:v>
                </c:pt>
                <c:pt idx="136">
                  <c:v>7.3532796669999998</c:v>
                </c:pt>
                <c:pt idx="137">
                  <c:v>7.1888097169999998</c:v>
                </c:pt>
                <c:pt idx="138">
                  <c:v>7.0059289500000004</c:v>
                </c:pt>
                <c:pt idx="139">
                  <c:v>6.8187523270000003</c:v>
                </c:pt>
                <c:pt idx="140">
                  <c:v>6.6137785830000002</c:v>
                </c:pt>
                <c:pt idx="141">
                  <c:v>6.4063500619999996</c:v>
                </c:pt>
                <c:pt idx="142">
                  <c:v>6.1817381149999999</c:v>
                </c:pt>
                <c:pt idx="143">
                  <c:v>5.955898779</c:v>
                </c:pt>
                <c:pt idx="144">
                  <c:v>5.7165581789999997</c:v>
                </c:pt>
                <c:pt idx="145">
                  <c:v>5.463102621</c:v>
                </c:pt>
                <c:pt idx="146">
                  <c:v>5.1992142670000003</c:v>
                </c:pt>
                <c:pt idx="147">
                  <c:v>4.9261205050000001</c:v>
                </c:pt>
                <c:pt idx="148">
                  <c:v>4.6468898049999998</c:v>
                </c:pt>
                <c:pt idx="149">
                  <c:v>4.3633632479999997</c:v>
                </c:pt>
                <c:pt idx="150">
                  <c:v>4.0657217320000001</c:v>
                </c:pt>
                <c:pt idx="151">
                  <c:v>3.7588748089999999</c:v>
                </c:pt>
                <c:pt idx="152">
                  <c:v>3.4360718459999999</c:v>
                </c:pt>
                <c:pt idx="153">
                  <c:v>3.1059045570000001</c:v>
                </c:pt>
                <c:pt idx="154">
                  <c:v>2.7671455530000002</c:v>
                </c:pt>
                <c:pt idx="155">
                  <c:v>2.422863306</c:v>
                </c:pt>
                <c:pt idx="156">
                  <c:v>2.0712167319999999</c:v>
                </c:pt>
                <c:pt idx="157">
                  <c:v>1.7220249329999999</c:v>
                </c:pt>
                <c:pt idx="158">
                  <c:v>1.3685372769999999</c:v>
                </c:pt>
                <c:pt idx="159">
                  <c:v>1.021800254</c:v>
                </c:pt>
                <c:pt idx="160">
                  <c:v>0.71249855600000001</c:v>
                </c:pt>
                <c:pt idx="161">
                  <c:v>0.55539293099999998</c:v>
                </c:pt>
                <c:pt idx="162">
                  <c:v>0.54189166600000005</c:v>
                </c:pt>
                <c:pt idx="163">
                  <c:v>0.54005058500000003</c:v>
                </c:pt>
                <c:pt idx="164">
                  <c:v>0.53820950300000003</c:v>
                </c:pt>
                <c:pt idx="165">
                  <c:v>0.53698211600000001</c:v>
                </c:pt>
                <c:pt idx="166">
                  <c:v>0.53514103400000002</c:v>
                </c:pt>
                <c:pt idx="167">
                  <c:v>0.532686259</c:v>
                </c:pt>
                <c:pt idx="168">
                  <c:v>0.530845177</c:v>
                </c:pt>
                <c:pt idx="169">
                  <c:v>0.52900409599999998</c:v>
                </c:pt>
                <c:pt idx="170">
                  <c:v>0.52716301399999999</c:v>
                </c:pt>
                <c:pt idx="171">
                  <c:v>0.52470823899999997</c:v>
                </c:pt>
                <c:pt idx="172">
                  <c:v>0.52348085099999997</c:v>
                </c:pt>
                <c:pt idx="173">
                  <c:v>0.52225346299999997</c:v>
                </c:pt>
                <c:pt idx="174">
                  <c:v>0.51979868799999995</c:v>
                </c:pt>
                <c:pt idx="175">
                  <c:v>0.51795760599999996</c:v>
                </c:pt>
                <c:pt idx="176">
                  <c:v>0.51611652500000005</c:v>
                </c:pt>
                <c:pt idx="177">
                  <c:v>0.51427544300000005</c:v>
                </c:pt>
                <c:pt idx="178">
                  <c:v>0.51243436200000003</c:v>
                </c:pt>
                <c:pt idx="179">
                  <c:v>0.51120697400000004</c:v>
                </c:pt>
                <c:pt idx="180">
                  <c:v>0.50936589300000001</c:v>
                </c:pt>
                <c:pt idx="181">
                  <c:v>0.50752481100000002</c:v>
                </c:pt>
                <c:pt idx="182">
                  <c:v>0.505070036</c:v>
                </c:pt>
                <c:pt idx="183">
                  <c:v>0.503842648</c:v>
                </c:pt>
                <c:pt idx="184">
                  <c:v>0.50261526000000001</c:v>
                </c:pt>
                <c:pt idx="185">
                  <c:v>0.50077417899999999</c:v>
                </c:pt>
                <c:pt idx="186">
                  <c:v>0.49893309699999999</c:v>
                </c:pt>
                <c:pt idx="187">
                  <c:v>0.497705709</c:v>
                </c:pt>
                <c:pt idx="188">
                  <c:v>0.49647832200000003</c:v>
                </c:pt>
                <c:pt idx="189">
                  <c:v>0.49463723999999998</c:v>
                </c:pt>
                <c:pt idx="190">
                  <c:v>0.49279615900000001</c:v>
                </c:pt>
                <c:pt idx="191">
                  <c:v>0.49156877100000002</c:v>
                </c:pt>
                <c:pt idx="192">
                  <c:v>0.48972768900000002</c:v>
                </c:pt>
                <c:pt idx="193">
                  <c:v>0.488500302</c:v>
                </c:pt>
                <c:pt idx="194">
                  <c:v>0.487272914</c:v>
                </c:pt>
                <c:pt idx="195">
                  <c:v>0.48604552600000001</c:v>
                </c:pt>
                <c:pt idx="196">
                  <c:v>0.48420444499999998</c:v>
                </c:pt>
                <c:pt idx="197">
                  <c:v>0.48236336299999999</c:v>
                </c:pt>
                <c:pt idx="198">
                  <c:v>0.48113597600000002</c:v>
                </c:pt>
                <c:pt idx="199">
                  <c:v>0.48052228200000002</c:v>
                </c:pt>
                <c:pt idx="200">
                  <c:v>0.47868119999999997</c:v>
                </c:pt>
                <c:pt idx="201">
                  <c:v>0.47806750599999998</c:v>
                </c:pt>
                <c:pt idx="202">
                  <c:v>0.47745381199999998</c:v>
                </c:pt>
                <c:pt idx="203">
                  <c:v>0.47561273100000001</c:v>
                </c:pt>
                <c:pt idx="204">
                  <c:v>0.47561273100000001</c:v>
                </c:pt>
                <c:pt idx="205">
                  <c:v>0.47499903700000001</c:v>
                </c:pt>
                <c:pt idx="206">
                  <c:v>0.47377164900000002</c:v>
                </c:pt>
                <c:pt idx="207">
                  <c:v>0.47254426199999999</c:v>
                </c:pt>
                <c:pt idx="208">
                  <c:v>0.47193056799999999</c:v>
                </c:pt>
                <c:pt idx="209">
                  <c:v>0.471316874</c:v>
                </c:pt>
                <c:pt idx="210">
                  <c:v>0.470089486</c:v>
                </c:pt>
                <c:pt idx="211">
                  <c:v>0.470089486</c:v>
                </c:pt>
                <c:pt idx="212">
                  <c:v>0.46886209899999998</c:v>
                </c:pt>
                <c:pt idx="213">
                  <c:v>0.46824840499999998</c:v>
                </c:pt>
                <c:pt idx="214">
                  <c:v>0.46824840499999998</c:v>
                </c:pt>
                <c:pt idx="215">
                  <c:v>0.46824840499999998</c:v>
                </c:pt>
                <c:pt idx="216">
                  <c:v>0.46763471099999998</c:v>
                </c:pt>
                <c:pt idx="217">
                  <c:v>0.46640732299999998</c:v>
                </c:pt>
                <c:pt idx="218">
                  <c:v>0.46640732299999998</c:v>
                </c:pt>
                <c:pt idx="219">
                  <c:v>0.46579362899999999</c:v>
                </c:pt>
                <c:pt idx="220">
                  <c:v>0.46640732299999998</c:v>
                </c:pt>
                <c:pt idx="221">
                  <c:v>0.46517993600000002</c:v>
                </c:pt>
                <c:pt idx="222">
                  <c:v>0.46456624200000002</c:v>
                </c:pt>
                <c:pt idx="223">
                  <c:v>0.46395254800000002</c:v>
                </c:pt>
                <c:pt idx="224">
                  <c:v>0.46395254800000002</c:v>
                </c:pt>
                <c:pt idx="225">
                  <c:v>0.46333885400000002</c:v>
                </c:pt>
                <c:pt idx="226">
                  <c:v>0.46272516000000002</c:v>
                </c:pt>
                <c:pt idx="227">
                  <c:v>0.46272516000000002</c:v>
                </c:pt>
                <c:pt idx="228">
                  <c:v>0.46211146600000003</c:v>
                </c:pt>
                <c:pt idx="229">
                  <c:v>0.46211146600000003</c:v>
                </c:pt>
                <c:pt idx="230">
                  <c:v>0.46211146600000003</c:v>
                </c:pt>
              </c:numCache>
            </c:numRef>
          </c:yVal>
          <c:smooth val="1"/>
          <c:extLst>
            <c:ext xmlns:c16="http://schemas.microsoft.com/office/drawing/2014/chart" uri="{C3380CC4-5D6E-409C-BE32-E72D297353CC}">
              <c16:uniqueId val="{00000045-9CBD-4194-A592-D60D92C5EA66}"/>
            </c:ext>
          </c:extLst>
        </c:ser>
        <c:ser>
          <c:idx val="70"/>
          <c:order val="70"/>
          <c:tx>
            <c:strRef>
              <c:f>'Curves (Outdoor)'!$EK$4:$EL$4</c:f>
              <c:strCache>
                <c:ptCount val="1"/>
                <c:pt idx="0">
                  <c:v>6,11</c:v>
                </c:pt>
              </c:strCache>
            </c:strRef>
          </c:tx>
          <c:marker>
            <c:symbol val="none"/>
          </c:marker>
          <c:xVal>
            <c:numRef>
              <c:f>'Curves (Outdoor)'!$EL$24:$EL$260</c:f>
              <c:numCache>
                <c:formatCode>General</c:formatCode>
                <c:ptCount val="237"/>
              </c:numCache>
            </c:numRef>
          </c:xVal>
          <c:yVal>
            <c:numRef>
              <c:f>'Curves (Outdoor)'!$EK$24:$EK$260</c:f>
              <c:numCache>
                <c:formatCode>General</c:formatCode>
                <c:ptCount val="237"/>
              </c:numCache>
            </c:numRef>
          </c:yVal>
          <c:smooth val="1"/>
          <c:extLst>
            <c:ext xmlns:c16="http://schemas.microsoft.com/office/drawing/2014/chart" uri="{C3380CC4-5D6E-409C-BE32-E72D297353CC}">
              <c16:uniqueId val="{00000046-9CBD-4194-A592-D60D92C5EA66}"/>
            </c:ext>
          </c:extLst>
        </c:ser>
        <c:ser>
          <c:idx val="71"/>
          <c:order val="71"/>
          <c:tx>
            <c:strRef>
              <c:f>'Curves (Outdoor)'!$EM$4:$EN$4</c:f>
              <c:strCache>
                <c:ptCount val="1"/>
                <c:pt idx="0">
                  <c:v>6,12</c:v>
                </c:pt>
              </c:strCache>
            </c:strRef>
          </c:tx>
          <c:marker>
            <c:symbol val="none"/>
          </c:marker>
          <c:xVal>
            <c:numRef>
              <c:f>'Curves (Outdoor)'!$EN$24:$EN$260</c:f>
              <c:numCache>
                <c:formatCode>General</c:formatCode>
                <c:ptCount val="237"/>
              </c:numCache>
            </c:numRef>
          </c:xVal>
          <c:yVal>
            <c:numRef>
              <c:f>'Curves (Outdoor)'!$EM$24:$EM$260</c:f>
              <c:numCache>
                <c:formatCode>General</c:formatCode>
                <c:ptCount val="237"/>
              </c:numCache>
            </c:numRef>
          </c:yVal>
          <c:smooth val="1"/>
          <c:extLst>
            <c:ext xmlns:c16="http://schemas.microsoft.com/office/drawing/2014/chart" uri="{C3380CC4-5D6E-409C-BE32-E72D297353CC}">
              <c16:uniqueId val="{00000047-9CBD-4194-A592-D60D92C5EA66}"/>
            </c:ext>
          </c:extLst>
        </c:ser>
        <c:dLbls>
          <c:showLegendKey val="0"/>
          <c:showVal val="0"/>
          <c:showCatName val="0"/>
          <c:showSerName val="0"/>
          <c:showPercent val="0"/>
          <c:showBubbleSize val="0"/>
        </c:dLbls>
        <c:axId val="444336768"/>
        <c:axId val="444337160"/>
      </c:scatterChart>
      <c:valAx>
        <c:axId val="444336768"/>
        <c:scaling>
          <c:orientation val="minMax"/>
          <c:max val="23"/>
          <c:min val="20"/>
        </c:scaling>
        <c:delete val="0"/>
        <c:axPos val="b"/>
        <c:numFmt formatCode="General" sourceLinked="1"/>
        <c:majorTickMark val="out"/>
        <c:minorTickMark val="none"/>
        <c:tickLblPos val="nextTo"/>
        <c:crossAx val="444337160"/>
        <c:crosses val="autoZero"/>
        <c:crossBetween val="midCat"/>
      </c:valAx>
      <c:valAx>
        <c:axId val="444337160"/>
        <c:scaling>
          <c:orientation val="minMax"/>
          <c:max val="0.9"/>
          <c:min val="0.1"/>
        </c:scaling>
        <c:delete val="0"/>
        <c:axPos val="l"/>
        <c:majorGridlines/>
        <c:numFmt formatCode="General" sourceLinked="1"/>
        <c:majorTickMark val="out"/>
        <c:minorTickMark val="none"/>
        <c:tickLblPos val="nextTo"/>
        <c:crossAx val="444336768"/>
        <c:crosses val="autoZero"/>
        <c:crossBetween val="midCat"/>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v>1,1</c:v>
          </c:tx>
          <c:marker>
            <c:symbol val="none"/>
          </c:marker>
          <c:xVal>
            <c:numRef>
              <c:f>'Curves (Indoor)'!$A$58:$A$1324</c:f>
              <c:numCache>
                <c:formatCode>General</c:formatCode>
                <c:ptCount val="1267"/>
              </c:numCache>
            </c:numRef>
          </c:xVal>
          <c:yVal>
            <c:numRef>
              <c:f>'Curves (Indoor)'!$B$58:$B$1324</c:f>
              <c:numCache>
                <c:formatCode>General</c:formatCode>
                <c:ptCount val="1267"/>
              </c:numCache>
            </c:numRef>
          </c:yVal>
          <c:smooth val="1"/>
          <c:extLst>
            <c:ext xmlns:c16="http://schemas.microsoft.com/office/drawing/2014/chart" uri="{C3380CC4-5D6E-409C-BE32-E72D297353CC}">
              <c16:uniqueId val="{00000000-25C3-4B24-B6AA-2F379D2C43EB}"/>
            </c:ext>
          </c:extLst>
        </c:ser>
        <c:ser>
          <c:idx val="1"/>
          <c:order val="1"/>
          <c:tx>
            <c:v>1,2</c:v>
          </c:tx>
          <c:marker>
            <c:symbol val="none"/>
          </c:marker>
          <c:xVal>
            <c:numRef>
              <c:f>'Curves (Indoor)'!$C$58:$C$1324</c:f>
              <c:numCache>
                <c:formatCode>General</c:formatCode>
                <c:ptCount val="1267"/>
              </c:numCache>
            </c:numRef>
          </c:xVal>
          <c:yVal>
            <c:numRef>
              <c:f>'Curves (Indoor)'!$D$58:$D$1324</c:f>
              <c:numCache>
                <c:formatCode>General</c:formatCode>
                <c:ptCount val="1267"/>
              </c:numCache>
            </c:numRef>
          </c:yVal>
          <c:smooth val="1"/>
          <c:extLst>
            <c:ext xmlns:c16="http://schemas.microsoft.com/office/drawing/2014/chart" uri="{C3380CC4-5D6E-409C-BE32-E72D297353CC}">
              <c16:uniqueId val="{00000001-25C3-4B24-B6AA-2F379D2C43EB}"/>
            </c:ext>
          </c:extLst>
        </c:ser>
        <c:ser>
          <c:idx val="2"/>
          <c:order val="2"/>
          <c:tx>
            <c:v>1,3</c:v>
          </c:tx>
          <c:marker>
            <c:symbol val="none"/>
          </c:marker>
          <c:xVal>
            <c:numRef>
              <c:f>'Curves (Indoor)'!$E$58:$E$1324</c:f>
              <c:numCache>
                <c:formatCode>General</c:formatCode>
                <c:ptCount val="1267"/>
              </c:numCache>
            </c:numRef>
          </c:xVal>
          <c:yVal>
            <c:numRef>
              <c:f>'Curves (Indoor)'!$F$58:$F$1324</c:f>
              <c:numCache>
                <c:formatCode>General</c:formatCode>
                <c:ptCount val="1267"/>
              </c:numCache>
            </c:numRef>
          </c:yVal>
          <c:smooth val="1"/>
          <c:extLst>
            <c:ext xmlns:c16="http://schemas.microsoft.com/office/drawing/2014/chart" uri="{C3380CC4-5D6E-409C-BE32-E72D297353CC}">
              <c16:uniqueId val="{00000002-25C3-4B24-B6AA-2F379D2C43EB}"/>
            </c:ext>
          </c:extLst>
        </c:ser>
        <c:ser>
          <c:idx val="3"/>
          <c:order val="3"/>
          <c:tx>
            <c:v>1,4</c:v>
          </c:tx>
          <c:marker>
            <c:symbol val="none"/>
          </c:marker>
          <c:xVal>
            <c:numRef>
              <c:f>'Curves (Indoor)'!$G$58:$G$1324</c:f>
              <c:numCache>
                <c:formatCode>General</c:formatCode>
                <c:ptCount val="1267"/>
              </c:numCache>
            </c:numRef>
          </c:xVal>
          <c:yVal>
            <c:numRef>
              <c:f>'Curves (Indoor)'!$H$58:$H$1324</c:f>
              <c:numCache>
                <c:formatCode>General</c:formatCode>
                <c:ptCount val="1267"/>
              </c:numCache>
            </c:numRef>
          </c:yVal>
          <c:smooth val="1"/>
          <c:extLst>
            <c:ext xmlns:c16="http://schemas.microsoft.com/office/drawing/2014/chart" uri="{C3380CC4-5D6E-409C-BE32-E72D297353CC}">
              <c16:uniqueId val="{00000003-25C3-4B24-B6AA-2F379D2C43EB}"/>
            </c:ext>
          </c:extLst>
        </c:ser>
        <c:ser>
          <c:idx val="4"/>
          <c:order val="4"/>
          <c:tx>
            <c:v>1,5</c:v>
          </c:tx>
          <c:marker>
            <c:symbol val="none"/>
          </c:marker>
          <c:xVal>
            <c:numRef>
              <c:f>'Curves (Indoor)'!$I$58:$I$1324</c:f>
              <c:numCache>
                <c:formatCode>General</c:formatCode>
                <c:ptCount val="1267"/>
              </c:numCache>
            </c:numRef>
          </c:xVal>
          <c:yVal>
            <c:numRef>
              <c:f>'Curves (Indoor)'!$J$58:$J$1324</c:f>
              <c:numCache>
                <c:formatCode>General</c:formatCode>
                <c:ptCount val="1267"/>
              </c:numCache>
            </c:numRef>
          </c:yVal>
          <c:smooth val="1"/>
          <c:extLst>
            <c:ext xmlns:c16="http://schemas.microsoft.com/office/drawing/2014/chart" uri="{C3380CC4-5D6E-409C-BE32-E72D297353CC}">
              <c16:uniqueId val="{00000004-25C3-4B24-B6AA-2F379D2C43EB}"/>
            </c:ext>
          </c:extLst>
        </c:ser>
        <c:ser>
          <c:idx val="5"/>
          <c:order val="5"/>
          <c:tx>
            <c:v>1,6</c:v>
          </c:tx>
          <c:marker>
            <c:symbol val="none"/>
          </c:marker>
          <c:xVal>
            <c:numRef>
              <c:f>'Curves (Indoor)'!$K$58:$K$1324</c:f>
              <c:numCache>
                <c:formatCode>General</c:formatCode>
                <c:ptCount val="1267"/>
              </c:numCache>
            </c:numRef>
          </c:xVal>
          <c:yVal>
            <c:numRef>
              <c:f>'Curves (Indoor)'!$L$58:$L$1324</c:f>
              <c:numCache>
                <c:formatCode>General</c:formatCode>
                <c:ptCount val="1267"/>
              </c:numCache>
            </c:numRef>
          </c:yVal>
          <c:smooth val="1"/>
          <c:extLst>
            <c:ext xmlns:c16="http://schemas.microsoft.com/office/drawing/2014/chart" uri="{C3380CC4-5D6E-409C-BE32-E72D297353CC}">
              <c16:uniqueId val="{00000005-25C3-4B24-B6AA-2F379D2C43EB}"/>
            </c:ext>
          </c:extLst>
        </c:ser>
        <c:ser>
          <c:idx val="6"/>
          <c:order val="6"/>
          <c:tx>
            <c:v>1,7</c:v>
          </c:tx>
          <c:marker>
            <c:symbol val="none"/>
          </c:marker>
          <c:xVal>
            <c:numRef>
              <c:f>'Curves (Indoor)'!$M$58:$M$1324</c:f>
              <c:numCache>
                <c:formatCode>General</c:formatCode>
                <c:ptCount val="1267"/>
              </c:numCache>
            </c:numRef>
          </c:xVal>
          <c:yVal>
            <c:numRef>
              <c:f>'Curves (Indoor)'!$N$58:$N$1324</c:f>
              <c:numCache>
                <c:formatCode>General</c:formatCode>
                <c:ptCount val="1267"/>
              </c:numCache>
            </c:numRef>
          </c:yVal>
          <c:smooth val="1"/>
          <c:extLst>
            <c:ext xmlns:c16="http://schemas.microsoft.com/office/drawing/2014/chart" uri="{C3380CC4-5D6E-409C-BE32-E72D297353CC}">
              <c16:uniqueId val="{00000006-25C3-4B24-B6AA-2F379D2C43EB}"/>
            </c:ext>
          </c:extLst>
        </c:ser>
        <c:ser>
          <c:idx val="7"/>
          <c:order val="7"/>
          <c:tx>
            <c:v>1,8</c:v>
          </c:tx>
          <c:marker>
            <c:symbol val="none"/>
          </c:marker>
          <c:xVal>
            <c:numRef>
              <c:f>'Curves (Indoor)'!$O$58:$O$1324</c:f>
              <c:numCache>
                <c:formatCode>General</c:formatCode>
                <c:ptCount val="1267"/>
              </c:numCache>
            </c:numRef>
          </c:xVal>
          <c:yVal>
            <c:numRef>
              <c:f>'Curves (Indoor)'!$P$58:$P$1324</c:f>
              <c:numCache>
                <c:formatCode>General</c:formatCode>
                <c:ptCount val="1267"/>
              </c:numCache>
            </c:numRef>
          </c:yVal>
          <c:smooth val="1"/>
          <c:extLst>
            <c:ext xmlns:c16="http://schemas.microsoft.com/office/drawing/2014/chart" uri="{C3380CC4-5D6E-409C-BE32-E72D297353CC}">
              <c16:uniqueId val="{00000007-25C3-4B24-B6AA-2F379D2C43EB}"/>
            </c:ext>
          </c:extLst>
        </c:ser>
        <c:ser>
          <c:idx val="8"/>
          <c:order val="8"/>
          <c:tx>
            <c:v>1,9</c:v>
          </c:tx>
          <c:marker>
            <c:symbol val="none"/>
          </c:marker>
          <c:xVal>
            <c:numRef>
              <c:f>'Curves (Indoor)'!$Q$58:$Q$1324</c:f>
              <c:numCache>
                <c:formatCode>General</c:formatCode>
                <c:ptCount val="1267"/>
              </c:numCache>
            </c:numRef>
          </c:xVal>
          <c:yVal>
            <c:numRef>
              <c:f>'Curves (Indoor)'!$R$58:$R$1324</c:f>
              <c:numCache>
                <c:formatCode>General</c:formatCode>
                <c:ptCount val="1267"/>
              </c:numCache>
            </c:numRef>
          </c:yVal>
          <c:smooth val="1"/>
          <c:extLst>
            <c:ext xmlns:c16="http://schemas.microsoft.com/office/drawing/2014/chart" uri="{C3380CC4-5D6E-409C-BE32-E72D297353CC}">
              <c16:uniqueId val="{00000008-25C3-4B24-B6AA-2F379D2C43EB}"/>
            </c:ext>
          </c:extLst>
        </c:ser>
        <c:ser>
          <c:idx val="9"/>
          <c:order val="9"/>
          <c:tx>
            <c:v>1,10</c:v>
          </c:tx>
          <c:marker>
            <c:symbol val="none"/>
          </c:marker>
          <c:xVal>
            <c:numRef>
              <c:f>'Curves (Indoor)'!$S$58:$S$1324</c:f>
              <c:numCache>
                <c:formatCode>General</c:formatCode>
                <c:ptCount val="1267"/>
              </c:numCache>
            </c:numRef>
          </c:xVal>
          <c:yVal>
            <c:numRef>
              <c:f>'Curves (Indoor)'!$T$58:$T$1324</c:f>
              <c:numCache>
                <c:formatCode>General</c:formatCode>
                <c:ptCount val="1267"/>
              </c:numCache>
            </c:numRef>
          </c:yVal>
          <c:smooth val="1"/>
          <c:extLst>
            <c:ext xmlns:c16="http://schemas.microsoft.com/office/drawing/2014/chart" uri="{C3380CC4-5D6E-409C-BE32-E72D297353CC}">
              <c16:uniqueId val="{00000009-25C3-4B24-B6AA-2F379D2C43EB}"/>
            </c:ext>
          </c:extLst>
        </c:ser>
        <c:ser>
          <c:idx val="10"/>
          <c:order val="10"/>
          <c:tx>
            <c:v>1,11</c:v>
          </c:tx>
          <c:marker>
            <c:symbol val="none"/>
          </c:marker>
          <c:xVal>
            <c:numRef>
              <c:f>'Curves (Indoor)'!$U$58:$U$1324</c:f>
              <c:numCache>
                <c:formatCode>General</c:formatCode>
                <c:ptCount val="1267"/>
              </c:numCache>
            </c:numRef>
          </c:xVal>
          <c:yVal>
            <c:numRef>
              <c:f>'Curves (Indoor)'!$V$58:$V$1324</c:f>
              <c:numCache>
                <c:formatCode>General</c:formatCode>
                <c:ptCount val="1267"/>
              </c:numCache>
            </c:numRef>
          </c:yVal>
          <c:smooth val="1"/>
          <c:extLst>
            <c:ext xmlns:c16="http://schemas.microsoft.com/office/drawing/2014/chart" uri="{C3380CC4-5D6E-409C-BE32-E72D297353CC}">
              <c16:uniqueId val="{0000000A-25C3-4B24-B6AA-2F379D2C43EB}"/>
            </c:ext>
          </c:extLst>
        </c:ser>
        <c:ser>
          <c:idx val="11"/>
          <c:order val="11"/>
          <c:tx>
            <c:v>1,12</c:v>
          </c:tx>
          <c:marker>
            <c:symbol val="none"/>
          </c:marker>
          <c:xVal>
            <c:numRef>
              <c:f>'Curves (Indoor)'!$W$58:$W$1324</c:f>
              <c:numCache>
                <c:formatCode>General</c:formatCode>
                <c:ptCount val="1267"/>
              </c:numCache>
            </c:numRef>
          </c:xVal>
          <c:yVal>
            <c:numRef>
              <c:f>'Curves (Indoor)'!$X$58:$X$1324</c:f>
              <c:numCache>
                <c:formatCode>General</c:formatCode>
                <c:ptCount val="1267"/>
              </c:numCache>
            </c:numRef>
          </c:yVal>
          <c:smooth val="1"/>
          <c:extLst>
            <c:ext xmlns:c16="http://schemas.microsoft.com/office/drawing/2014/chart" uri="{C3380CC4-5D6E-409C-BE32-E72D297353CC}">
              <c16:uniqueId val="{0000000B-25C3-4B24-B6AA-2F379D2C43EB}"/>
            </c:ext>
          </c:extLst>
        </c:ser>
        <c:ser>
          <c:idx val="12"/>
          <c:order val="12"/>
          <c:tx>
            <c:v>2,1</c:v>
          </c:tx>
          <c:marker>
            <c:symbol val="none"/>
          </c:marker>
          <c:xVal>
            <c:numRef>
              <c:f>'Curves (Indoor)'!$Y$58:$Y$1324</c:f>
              <c:numCache>
                <c:formatCode>General</c:formatCode>
                <c:ptCount val="1267"/>
              </c:numCache>
            </c:numRef>
          </c:xVal>
          <c:yVal>
            <c:numRef>
              <c:f>'Curves (Indoor)'!$Z$58:$Z$1324</c:f>
              <c:numCache>
                <c:formatCode>General</c:formatCode>
                <c:ptCount val="1267"/>
              </c:numCache>
            </c:numRef>
          </c:yVal>
          <c:smooth val="1"/>
          <c:extLst>
            <c:ext xmlns:c16="http://schemas.microsoft.com/office/drawing/2014/chart" uri="{C3380CC4-5D6E-409C-BE32-E72D297353CC}">
              <c16:uniqueId val="{0000000C-25C3-4B24-B6AA-2F379D2C43EB}"/>
            </c:ext>
          </c:extLst>
        </c:ser>
        <c:ser>
          <c:idx val="13"/>
          <c:order val="13"/>
          <c:tx>
            <c:v>2,2</c:v>
          </c:tx>
          <c:marker>
            <c:symbol val="none"/>
          </c:marker>
          <c:xVal>
            <c:numRef>
              <c:f>'Curves (Indoor)'!$AA$58:$AA$1324</c:f>
              <c:numCache>
                <c:formatCode>General</c:formatCode>
                <c:ptCount val="1267"/>
              </c:numCache>
            </c:numRef>
          </c:xVal>
          <c:yVal>
            <c:numRef>
              <c:f>'Curves (Indoor)'!$AB$58:$AB$1324</c:f>
              <c:numCache>
                <c:formatCode>General</c:formatCode>
                <c:ptCount val="1267"/>
              </c:numCache>
            </c:numRef>
          </c:yVal>
          <c:smooth val="1"/>
          <c:extLst>
            <c:ext xmlns:c16="http://schemas.microsoft.com/office/drawing/2014/chart" uri="{C3380CC4-5D6E-409C-BE32-E72D297353CC}">
              <c16:uniqueId val="{0000000D-25C3-4B24-B6AA-2F379D2C43EB}"/>
            </c:ext>
          </c:extLst>
        </c:ser>
        <c:ser>
          <c:idx val="14"/>
          <c:order val="14"/>
          <c:tx>
            <c:v>2,3</c:v>
          </c:tx>
          <c:marker>
            <c:symbol val="none"/>
          </c:marker>
          <c:xVal>
            <c:numRef>
              <c:f>'Curves (Indoor)'!$AC$58:$AC$1324</c:f>
              <c:numCache>
                <c:formatCode>General</c:formatCode>
                <c:ptCount val="1267"/>
              </c:numCache>
            </c:numRef>
          </c:xVal>
          <c:yVal>
            <c:numRef>
              <c:f>'Curves (Indoor)'!$AD$58:$AD$1324</c:f>
              <c:numCache>
                <c:formatCode>General</c:formatCode>
                <c:ptCount val="1267"/>
              </c:numCache>
            </c:numRef>
          </c:yVal>
          <c:smooth val="1"/>
          <c:extLst>
            <c:ext xmlns:c16="http://schemas.microsoft.com/office/drawing/2014/chart" uri="{C3380CC4-5D6E-409C-BE32-E72D297353CC}">
              <c16:uniqueId val="{0000000E-25C3-4B24-B6AA-2F379D2C43EB}"/>
            </c:ext>
          </c:extLst>
        </c:ser>
        <c:ser>
          <c:idx val="15"/>
          <c:order val="15"/>
          <c:tx>
            <c:v>2,4</c:v>
          </c:tx>
          <c:marker>
            <c:symbol val="none"/>
          </c:marker>
          <c:xVal>
            <c:numRef>
              <c:f>'Curves (Indoor)'!$AE$58:$AE$1324</c:f>
              <c:numCache>
                <c:formatCode>General</c:formatCode>
                <c:ptCount val="1267"/>
              </c:numCache>
            </c:numRef>
          </c:xVal>
          <c:yVal>
            <c:numRef>
              <c:f>'Curves (Indoor)'!$AF$58:$AF$1324</c:f>
              <c:numCache>
                <c:formatCode>General</c:formatCode>
                <c:ptCount val="1267"/>
              </c:numCache>
            </c:numRef>
          </c:yVal>
          <c:smooth val="1"/>
          <c:extLst>
            <c:ext xmlns:c16="http://schemas.microsoft.com/office/drawing/2014/chart" uri="{C3380CC4-5D6E-409C-BE32-E72D297353CC}">
              <c16:uniqueId val="{0000000F-25C3-4B24-B6AA-2F379D2C43EB}"/>
            </c:ext>
          </c:extLst>
        </c:ser>
        <c:ser>
          <c:idx val="16"/>
          <c:order val="16"/>
          <c:tx>
            <c:v>2,5</c:v>
          </c:tx>
          <c:marker>
            <c:symbol val="none"/>
          </c:marker>
          <c:xVal>
            <c:numRef>
              <c:f>'Curves (Indoor)'!$AG$58:$AG$1324</c:f>
              <c:numCache>
                <c:formatCode>General</c:formatCode>
                <c:ptCount val="1267"/>
              </c:numCache>
            </c:numRef>
          </c:xVal>
          <c:yVal>
            <c:numRef>
              <c:f>'Curves (Indoor)'!$AH$58:$AH$1324</c:f>
              <c:numCache>
                <c:formatCode>General</c:formatCode>
                <c:ptCount val="1267"/>
              </c:numCache>
            </c:numRef>
          </c:yVal>
          <c:smooth val="1"/>
          <c:extLst>
            <c:ext xmlns:c16="http://schemas.microsoft.com/office/drawing/2014/chart" uri="{C3380CC4-5D6E-409C-BE32-E72D297353CC}">
              <c16:uniqueId val="{00000010-25C3-4B24-B6AA-2F379D2C43EB}"/>
            </c:ext>
          </c:extLst>
        </c:ser>
        <c:ser>
          <c:idx val="17"/>
          <c:order val="17"/>
          <c:tx>
            <c:v>2,6</c:v>
          </c:tx>
          <c:marker>
            <c:symbol val="none"/>
          </c:marker>
          <c:xVal>
            <c:numRef>
              <c:f>'Curves (Indoor)'!$AI$58:$AI$1324</c:f>
              <c:numCache>
                <c:formatCode>General</c:formatCode>
                <c:ptCount val="1267"/>
              </c:numCache>
            </c:numRef>
          </c:xVal>
          <c:yVal>
            <c:numRef>
              <c:f>'Curves (Indoor)'!$AJ$58:$AJ$1324</c:f>
              <c:numCache>
                <c:formatCode>General</c:formatCode>
                <c:ptCount val="1267"/>
              </c:numCache>
            </c:numRef>
          </c:yVal>
          <c:smooth val="1"/>
          <c:extLst>
            <c:ext xmlns:c16="http://schemas.microsoft.com/office/drawing/2014/chart" uri="{C3380CC4-5D6E-409C-BE32-E72D297353CC}">
              <c16:uniqueId val="{00000011-25C3-4B24-B6AA-2F379D2C43EB}"/>
            </c:ext>
          </c:extLst>
        </c:ser>
        <c:ser>
          <c:idx val="18"/>
          <c:order val="18"/>
          <c:tx>
            <c:v>2,7</c:v>
          </c:tx>
          <c:marker>
            <c:symbol val="none"/>
          </c:marker>
          <c:xVal>
            <c:numRef>
              <c:f>'Curves (Indoor)'!$AK$58:$AK$1324</c:f>
              <c:numCache>
                <c:formatCode>General</c:formatCode>
                <c:ptCount val="1267"/>
              </c:numCache>
            </c:numRef>
          </c:xVal>
          <c:yVal>
            <c:numRef>
              <c:f>'Curves (Indoor)'!$AL$58:$AL$1324</c:f>
              <c:numCache>
                <c:formatCode>General</c:formatCode>
                <c:ptCount val="1267"/>
              </c:numCache>
            </c:numRef>
          </c:yVal>
          <c:smooth val="1"/>
          <c:extLst>
            <c:ext xmlns:c16="http://schemas.microsoft.com/office/drawing/2014/chart" uri="{C3380CC4-5D6E-409C-BE32-E72D297353CC}">
              <c16:uniqueId val="{00000012-25C3-4B24-B6AA-2F379D2C43EB}"/>
            </c:ext>
          </c:extLst>
        </c:ser>
        <c:ser>
          <c:idx val="19"/>
          <c:order val="19"/>
          <c:tx>
            <c:v>2,8</c:v>
          </c:tx>
          <c:marker>
            <c:symbol val="none"/>
          </c:marker>
          <c:xVal>
            <c:numRef>
              <c:f>'Curves (Indoor)'!$AM$58:$AM$1324</c:f>
              <c:numCache>
                <c:formatCode>General</c:formatCode>
                <c:ptCount val="1267"/>
              </c:numCache>
            </c:numRef>
          </c:xVal>
          <c:yVal>
            <c:numRef>
              <c:f>'Curves (Indoor)'!$AN$58:$AN$1324</c:f>
              <c:numCache>
                <c:formatCode>General</c:formatCode>
                <c:ptCount val="1267"/>
              </c:numCache>
            </c:numRef>
          </c:yVal>
          <c:smooth val="1"/>
          <c:extLst>
            <c:ext xmlns:c16="http://schemas.microsoft.com/office/drawing/2014/chart" uri="{C3380CC4-5D6E-409C-BE32-E72D297353CC}">
              <c16:uniqueId val="{00000013-25C3-4B24-B6AA-2F379D2C43EB}"/>
            </c:ext>
          </c:extLst>
        </c:ser>
        <c:ser>
          <c:idx val="20"/>
          <c:order val="20"/>
          <c:tx>
            <c:v>2,9</c:v>
          </c:tx>
          <c:marker>
            <c:symbol val="none"/>
          </c:marker>
          <c:xVal>
            <c:numRef>
              <c:f>'Curves (Indoor)'!$AO$58:$AO$1324</c:f>
              <c:numCache>
                <c:formatCode>General</c:formatCode>
                <c:ptCount val="1267"/>
              </c:numCache>
            </c:numRef>
          </c:xVal>
          <c:yVal>
            <c:numRef>
              <c:f>'Curves (Indoor)'!$AP$58:$AP$1324</c:f>
              <c:numCache>
                <c:formatCode>General</c:formatCode>
                <c:ptCount val="1267"/>
              </c:numCache>
            </c:numRef>
          </c:yVal>
          <c:smooth val="1"/>
          <c:extLst>
            <c:ext xmlns:c16="http://schemas.microsoft.com/office/drawing/2014/chart" uri="{C3380CC4-5D6E-409C-BE32-E72D297353CC}">
              <c16:uniqueId val="{00000014-25C3-4B24-B6AA-2F379D2C43EB}"/>
            </c:ext>
          </c:extLst>
        </c:ser>
        <c:ser>
          <c:idx val="21"/>
          <c:order val="21"/>
          <c:tx>
            <c:v>2,10</c:v>
          </c:tx>
          <c:marker>
            <c:symbol val="none"/>
          </c:marker>
          <c:xVal>
            <c:numRef>
              <c:f>'Curves (Indoor)'!$AQ$58:$AQ$1324</c:f>
              <c:numCache>
                <c:formatCode>General</c:formatCode>
                <c:ptCount val="1267"/>
              </c:numCache>
            </c:numRef>
          </c:xVal>
          <c:yVal>
            <c:numRef>
              <c:f>'Curves (Indoor)'!$AR$58:$AR$1324</c:f>
              <c:numCache>
                <c:formatCode>General</c:formatCode>
                <c:ptCount val="1267"/>
              </c:numCache>
            </c:numRef>
          </c:yVal>
          <c:smooth val="1"/>
          <c:extLst>
            <c:ext xmlns:c16="http://schemas.microsoft.com/office/drawing/2014/chart" uri="{C3380CC4-5D6E-409C-BE32-E72D297353CC}">
              <c16:uniqueId val="{00000015-25C3-4B24-B6AA-2F379D2C43EB}"/>
            </c:ext>
          </c:extLst>
        </c:ser>
        <c:ser>
          <c:idx val="22"/>
          <c:order val="22"/>
          <c:tx>
            <c:v>2,11</c:v>
          </c:tx>
          <c:marker>
            <c:symbol val="none"/>
          </c:marker>
          <c:xVal>
            <c:numRef>
              <c:f>'Curves (Indoor)'!$AS$58:$AS$1324</c:f>
              <c:numCache>
                <c:formatCode>General</c:formatCode>
                <c:ptCount val="1267"/>
              </c:numCache>
            </c:numRef>
          </c:xVal>
          <c:yVal>
            <c:numRef>
              <c:f>'Curves (Indoor)'!$AT$58:$AT$1324</c:f>
              <c:numCache>
                <c:formatCode>General</c:formatCode>
                <c:ptCount val="1267"/>
              </c:numCache>
            </c:numRef>
          </c:yVal>
          <c:smooth val="1"/>
          <c:extLst>
            <c:ext xmlns:c16="http://schemas.microsoft.com/office/drawing/2014/chart" uri="{C3380CC4-5D6E-409C-BE32-E72D297353CC}">
              <c16:uniqueId val="{00000016-25C3-4B24-B6AA-2F379D2C43EB}"/>
            </c:ext>
          </c:extLst>
        </c:ser>
        <c:ser>
          <c:idx val="23"/>
          <c:order val="23"/>
          <c:tx>
            <c:v>2,12</c:v>
          </c:tx>
          <c:marker>
            <c:symbol val="none"/>
          </c:marker>
          <c:xVal>
            <c:numRef>
              <c:f>'Curves (Indoor)'!$AU$58:$AU$1324</c:f>
              <c:numCache>
                <c:formatCode>General</c:formatCode>
                <c:ptCount val="1267"/>
              </c:numCache>
            </c:numRef>
          </c:xVal>
          <c:yVal>
            <c:numRef>
              <c:f>'Curves (Indoor)'!$AV$58:$AV$1324</c:f>
              <c:numCache>
                <c:formatCode>General</c:formatCode>
                <c:ptCount val="1267"/>
              </c:numCache>
            </c:numRef>
          </c:yVal>
          <c:smooth val="1"/>
          <c:extLst>
            <c:ext xmlns:c16="http://schemas.microsoft.com/office/drawing/2014/chart" uri="{C3380CC4-5D6E-409C-BE32-E72D297353CC}">
              <c16:uniqueId val="{00000017-25C3-4B24-B6AA-2F379D2C43EB}"/>
            </c:ext>
          </c:extLst>
        </c:ser>
        <c:ser>
          <c:idx val="24"/>
          <c:order val="24"/>
          <c:tx>
            <c:v>3,1</c:v>
          </c:tx>
          <c:marker>
            <c:symbol val="none"/>
          </c:marker>
          <c:xVal>
            <c:numRef>
              <c:f>'Curves (Indoor)'!$AW$58:$AW$1324</c:f>
              <c:numCache>
                <c:formatCode>General</c:formatCode>
                <c:ptCount val="1267"/>
              </c:numCache>
            </c:numRef>
          </c:xVal>
          <c:yVal>
            <c:numRef>
              <c:f>'Curves (Indoor)'!$AX$58:$AX$1324</c:f>
              <c:numCache>
                <c:formatCode>General</c:formatCode>
                <c:ptCount val="1267"/>
              </c:numCache>
            </c:numRef>
          </c:yVal>
          <c:smooth val="1"/>
          <c:extLst>
            <c:ext xmlns:c16="http://schemas.microsoft.com/office/drawing/2014/chart" uri="{C3380CC4-5D6E-409C-BE32-E72D297353CC}">
              <c16:uniqueId val="{00000018-25C3-4B24-B6AA-2F379D2C43EB}"/>
            </c:ext>
          </c:extLst>
        </c:ser>
        <c:ser>
          <c:idx val="25"/>
          <c:order val="25"/>
          <c:tx>
            <c:v>3,2</c:v>
          </c:tx>
          <c:marker>
            <c:symbol val="none"/>
          </c:marker>
          <c:xVal>
            <c:numRef>
              <c:f>'Curves (Indoor)'!$AY$58:$AY$1324</c:f>
              <c:numCache>
                <c:formatCode>General</c:formatCode>
                <c:ptCount val="1267"/>
              </c:numCache>
            </c:numRef>
          </c:xVal>
          <c:yVal>
            <c:numRef>
              <c:f>'Curves (Indoor)'!$AZ$58:$AZ$1324</c:f>
              <c:numCache>
                <c:formatCode>General</c:formatCode>
                <c:ptCount val="1267"/>
              </c:numCache>
            </c:numRef>
          </c:yVal>
          <c:smooth val="1"/>
          <c:extLst>
            <c:ext xmlns:c16="http://schemas.microsoft.com/office/drawing/2014/chart" uri="{C3380CC4-5D6E-409C-BE32-E72D297353CC}">
              <c16:uniqueId val="{00000019-25C3-4B24-B6AA-2F379D2C43EB}"/>
            </c:ext>
          </c:extLst>
        </c:ser>
        <c:ser>
          <c:idx val="26"/>
          <c:order val="26"/>
          <c:tx>
            <c:v>3,3</c:v>
          </c:tx>
          <c:marker>
            <c:symbol val="none"/>
          </c:marker>
          <c:xVal>
            <c:numRef>
              <c:f>'Curves (Indoor)'!$BA$58:$BA$1324</c:f>
              <c:numCache>
                <c:formatCode>General</c:formatCode>
                <c:ptCount val="1267"/>
              </c:numCache>
            </c:numRef>
          </c:xVal>
          <c:yVal>
            <c:numRef>
              <c:f>'Curves (Indoor)'!$BB$58:$BB$1324</c:f>
              <c:numCache>
                <c:formatCode>General</c:formatCode>
                <c:ptCount val="1267"/>
              </c:numCache>
            </c:numRef>
          </c:yVal>
          <c:smooth val="1"/>
          <c:extLst>
            <c:ext xmlns:c16="http://schemas.microsoft.com/office/drawing/2014/chart" uri="{C3380CC4-5D6E-409C-BE32-E72D297353CC}">
              <c16:uniqueId val="{0000001A-25C3-4B24-B6AA-2F379D2C43EB}"/>
            </c:ext>
          </c:extLst>
        </c:ser>
        <c:ser>
          <c:idx val="27"/>
          <c:order val="27"/>
          <c:tx>
            <c:v>3,4</c:v>
          </c:tx>
          <c:marker>
            <c:symbol val="none"/>
          </c:marker>
          <c:xVal>
            <c:numRef>
              <c:f>'Curves (Indoor)'!$BC$58:$BC$1324</c:f>
              <c:numCache>
                <c:formatCode>General</c:formatCode>
                <c:ptCount val="1267"/>
              </c:numCache>
            </c:numRef>
          </c:xVal>
          <c:yVal>
            <c:numRef>
              <c:f>'Curves (Indoor)'!$BD$58:$BD$1324</c:f>
              <c:numCache>
                <c:formatCode>General</c:formatCode>
                <c:ptCount val="1267"/>
              </c:numCache>
            </c:numRef>
          </c:yVal>
          <c:smooth val="1"/>
          <c:extLst>
            <c:ext xmlns:c16="http://schemas.microsoft.com/office/drawing/2014/chart" uri="{C3380CC4-5D6E-409C-BE32-E72D297353CC}">
              <c16:uniqueId val="{0000001B-25C3-4B24-B6AA-2F379D2C43EB}"/>
            </c:ext>
          </c:extLst>
        </c:ser>
        <c:ser>
          <c:idx val="28"/>
          <c:order val="28"/>
          <c:tx>
            <c:v>3,5</c:v>
          </c:tx>
          <c:marker>
            <c:symbol val="none"/>
          </c:marker>
          <c:xVal>
            <c:numRef>
              <c:f>'Curves (Indoor)'!$BE$58:$BE$1324</c:f>
              <c:numCache>
                <c:formatCode>General</c:formatCode>
                <c:ptCount val="1267"/>
              </c:numCache>
            </c:numRef>
          </c:xVal>
          <c:yVal>
            <c:numRef>
              <c:f>'Curves (Indoor)'!$BF$58:$BF$1324</c:f>
              <c:numCache>
                <c:formatCode>General</c:formatCode>
                <c:ptCount val="1267"/>
              </c:numCache>
            </c:numRef>
          </c:yVal>
          <c:smooth val="1"/>
          <c:extLst>
            <c:ext xmlns:c16="http://schemas.microsoft.com/office/drawing/2014/chart" uri="{C3380CC4-5D6E-409C-BE32-E72D297353CC}">
              <c16:uniqueId val="{0000001C-25C3-4B24-B6AA-2F379D2C43EB}"/>
            </c:ext>
          </c:extLst>
        </c:ser>
        <c:ser>
          <c:idx val="29"/>
          <c:order val="29"/>
          <c:tx>
            <c:v>3,6</c:v>
          </c:tx>
          <c:marker>
            <c:symbol val="none"/>
          </c:marker>
          <c:xVal>
            <c:numRef>
              <c:f>'Curves (Indoor)'!$BG$58:$BG$1324</c:f>
              <c:numCache>
                <c:formatCode>General</c:formatCode>
                <c:ptCount val="1267"/>
              </c:numCache>
            </c:numRef>
          </c:xVal>
          <c:yVal>
            <c:numRef>
              <c:f>'Curves (Indoor)'!$BH$58:$BH$1324</c:f>
              <c:numCache>
                <c:formatCode>General</c:formatCode>
                <c:ptCount val="1267"/>
              </c:numCache>
            </c:numRef>
          </c:yVal>
          <c:smooth val="1"/>
          <c:extLst>
            <c:ext xmlns:c16="http://schemas.microsoft.com/office/drawing/2014/chart" uri="{C3380CC4-5D6E-409C-BE32-E72D297353CC}">
              <c16:uniqueId val="{0000001D-25C3-4B24-B6AA-2F379D2C43EB}"/>
            </c:ext>
          </c:extLst>
        </c:ser>
        <c:ser>
          <c:idx val="30"/>
          <c:order val="30"/>
          <c:tx>
            <c:v>3,7</c:v>
          </c:tx>
          <c:marker>
            <c:symbol val="none"/>
          </c:marker>
          <c:xVal>
            <c:numRef>
              <c:f>'Curves (Indoor)'!$BI$58:$BI$1324</c:f>
              <c:numCache>
                <c:formatCode>General</c:formatCode>
                <c:ptCount val="1267"/>
              </c:numCache>
            </c:numRef>
          </c:xVal>
          <c:yVal>
            <c:numRef>
              <c:f>'Curves (Indoor)'!$BJ$58:$BJ$1324</c:f>
              <c:numCache>
                <c:formatCode>General</c:formatCode>
                <c:ptCount val="1267"/>
              </c:numCache>
            </c:numRef>
          </c:yVal>
          <c:smooth val="1"/>
          <c:extLst>
            <c:ext xmlns:c16="http://schemas.microsoft.com/office/drawing/2014/chart" uri="{C3380CC4-5D6E-409C-BE32-E72D297353CC}">
              <c16:uniqueId val="{0000001E-25C3-4B24-B6AA-2F379D2C43EB}"/>
            </c:ext>
          </c:extLst>
        </c:ser>
        <c:ser>
          <c:idx val="31"/>
          <c:order val="31"/>
          <c:tx>
            <c:v>3,8</c:v>
          </c:tx>
          <c:marker>
            <c:symbol val="none"/>
          </c:marker>
          <c:xVal>
            <c:numRef>
              <c:f>'Curves (Indoor)'!$BK$58:$BK$1324</c:f>
              <c:numCache>
                <c:formatCode>General</c:formatCode>
                <c:ptCount val="1267"/>
              </c:numCache>
            </c:numRef>
          </c:xVal>
          <c:yVal>
            <c:numRef>
              <c:f>'Curves (Indoor)'!$BL$58:$BL$1324</c:f>
              <c:numCache>
                <c:formatCode>General</c:formatCode>
                <c:ptCount val="1267"/>
              </c:numCache>
            </c:numRef>
          </c:yVal>
          <c:smooth val="1"/>
          <c:extLst>
            <c:ext xmlns:c16="http://schemas.microsoft.com/office/drawing/2014/chart" uri="{C3380CC4-5D6E-409C-BE32-E72D297353CC}">
              <c16:uniqueId val="{0000001F-25C3-4B24-B6AA-2F379D2C43EB}"/>
            </c:ext>
          </c:extLst>
        </c:ser>
        <c:ser>
          <c:idx val="32"/>
          <c:order val="32"/>
          <c:tx>
            <c:v>3,9</c:v>
          </c:tx>
          <c:marker>
            <c:symbol val="none"/>
          </c:marker>
          <c:xVal>
            <c:numRef>
              <c:f>'Curves (Indoor)'!$BM$58:$BM$1324</c:f>
              <c:numCache>
                <c:formatCode>General</c:formatCode>
                <c:ptCount val="1267"/>
              </c:numCache>
            </c:numRef>
          </c:xVal>
          <c:yVal>
            <c:numRef>
              <c:f>'Curves (Indoor)'!$BN$58:$BN$1324</c:f>
              <c:numCache>
                <c:formatCode>General</c:formatCode>
                <c:ptCount val="1267"/>
              </c:numCache>
            </c:numRef>
          </c:yVal>
          <c:smooth val="1"/>
          <c:extLst>
            <c:ext xmlns:c16="http://schemas.microsoft.com/office/drawing/2014/chart" uri="{C3380CC4-5D6E-409C-BE32-E72D297353CC}">
              <c16:uniqueId val="{00000020-25C3-4B24-B6AA-2F379D2C43EB}"/>
            </c:ext>
          </c:extLst>
        </c:ser>
        <c:ser>
          <c:idx val="33"/>
          <c:order val="33"/>
          <c:tx>
            <c:v>3,10</c:v>
          </c:tx>
          <c:marker>
            <c:symbol val="none"/>
          </c:marker>
          <c:xVal>
            <c:numRef>
              <c:f>'Curves (Indoor)'!$BO$58:$BO$1324</c:f>
              <c:numCache>
                <c:formatCode>General</c:formatCode>
                <c:ptCount val="1267"/>
              </c:numCache>
            </c:numRef>
          </c:xVal>
          <c:yVal>
            <c:numRef>
              <c:f>'Curves (Indoor)'!$BP$58:$BP$1324</c:f>
              <c:numCache>
                <c:formatCode>General</c:formatCode>
                <c:ptCount val="1267"/>
              </c:numCache>
            </c:numRef>
          </c:yVal>
          <c:smooth val="1"/>
          <c:extLst>
            <c:ext xmlns:c16="http://schemas.microsoft.com/office/drawing/2014/chart" uri="{C3380CC4-5D6E-409C-BE32-E72D297353CC}">
              <c16:uniqueId val="{00000021-25C3-4B24-B6AA-2F379D2C43EB}"/>
            </c:ext>
          </c:extLst>
        </c:ser>
        <c:ser>
          <c:idx val="34"/>
          <c:order val="34"/>
          <c:tx>
            <c:v>3,11</c:v>
          </c:tx>
          <c:marker>
            <c:symbol val="none"/>
          </c:marker>
          <c:xVal>
            <c:numRef>
              <c:f>'Curves (Indoor)'!$BQ$58:$BQ$1324</c:f>
              <c:numCache>
                <c:formatCode>General</c:formatCode>
                <c:ptCount val="1267"/>
              </c:numCache>
            </c:numRef>
          </c:xVal>
          <c:yVal>
            <c:numRef>
              <c:f>'Curves (Indoor)'!$BR$58:$BR$1324</c:f>
              <c:numCache>
                <c:formatCode>General</c:formatCode>
                <c:ptCount val="1267"/>
              </c:numCache>
            </c:numRef>
          </c:yVal>
          <c:smooth val="1"/>
          <c:extLst>
            <c:ext xmlns:c16="http://schemas.microsoft.com/office/drawing/2014/chart" uri="{C3380CC4-5D6E-409C-BE32-E72D297353CC}">
              <c16:uniqueId val="{00000022-25C3-4B24-B6AA-2F379D2C43EB}"/>
            </c:ext>
          </c:extLst>
        </c:ser>
        <c:ser>
          <c:idx val="35"/>
          <c:order val="35"/>
          <c:tx>
            <c:v>3,12</c:v>
          </c:tx>
          <c:marker>
            <c:symbol val="none"/>
          </c:marker>
          <c:xVal>
            <c:numRef>
              <c:f>'Curves (Indoor)'!$BS$58:$BS$1324</c:f>
              <c:numCache>
                <c:formatCode>General</c:formatCode>
                <c:ptCount val="1267"/>
              </c:numCache>
            </c:numRef>
          </c:xVal>
          <c:yVal>
            <c:numRef>
              <c:f>'Curves (Indoor)'!$BT$58:$BT$1324</c:f>
              <c:numCache>
                <c:formatCode>General</c:formatCode>
                <c:ptCount val="1267"/>
              </c:numCache>
            </c:numRef>
          </c:yVal>
          <c:smooth val="1"/>
          <c:extLst>
            <c:ext xmlns:c16="http://schemas.microsoft.com/office/drawing/2014/chart" uri="{C3380CC4-5D6E-409C-BE32-E72D297353CC}">
              <c16:uniqueId val="{00000023-25C3-4B24-B6AA-2F379D2C43EB}"/>
            </c:ext>
          </c:extLst>
        </c:ser>
        <c:ser>
          <c:idx val="36"/>
          <c:order val="36"/>
          <c:tx>
            <c:v>4,1</c:v>
          </c:tx>
          <c:marker>
            <c:symbol val="none"/>
          </c:marker>
          <c:xVal>
            <c:numRef>
              <c:f>'Curves (Indoor)'!$BU$58:$BU$1324</c:f>
              <c:numCache>
                <c:formatCode>General</c:formatCode>
                <c:ptCount val="1267"/>
              </c:numCache>
            </c:numRef>
          </c:xVal>
          <c:yVal>
            <c:numRef>
              <c:f>'Curves (Indoor)'!$BV$58:$BV$1324</c:f>
              <c:numCache>
                <c:formatCode>General</c:formatCode>
                <c:ptCount val="1267"/>
              </c:numCache>
            </c:numRef>
          </c:yVal>
          <c:smooth val="1"/>
          <c:extLst>
            <c:ext xmlns:c16="http://schemas.microsoft.com/office/drawing/2014/chart" uri="{C3380CC4-5D6E-409C-BE32-E72D297353CC}">
              <c16:uniqueId val="{00000024-25C3-4B24-B6AA-2F379D2C43EB}"/>
            </c:ext>
          </c:extLst>
        </c:ser>
        <c:ser>
          <c:idx val="37"/>
          <c:order val="37"/>
          <c:tx>
            <c:v>4,2</c:v>
          </c:tx>
          <c:marker>
            <c:symbol val="none"/>
          </c:marker>
          <c:xVal>
            <c:numRef>
              <c:f>'Curves (Indoor)'!$BW$58:$BW$1324</c:f>
              <c:numCache>
                <c:formatCode>General</c:formatCode>
                <c:ptCount val="1267"/>
              </c:numCache>
            </c:numRef>
          </c:xVal>
          <c:yVal>
            <c:numRef>
              <c:f>'Curves (Indoor)'!$BX$58:$BX$1324</c:f>
              <c:numCache>
                <c:formatCode>General</c:formatCode>
                <c:ptCount val="1267"/>
              </c:numCache>
            </c:numRef>
          </c:yVal>
          <c:smooth val="1"/>
          <c:extLst>
            <c:ext xmlns:c16="http://schemas.microsoft.com/office/drawing/2014/chart" uri="{C3380CC4-5D6E-409C-BE32-E72D297353CC}">
              <c16:uniqueId val="{00000025-25C3-4B24-B6AA-2F379D2C43EB}"/>
            </c:ext>
          </c:extLst>
        </c:ser>
        <c:ser>
          <c:idx val="38"/>
          <c:order val="38"/>
          <c:tx>
            <c:v>4,3</c:v>
          </c:tx>
          <c:marker>
            <c:symbol val="none"/>
          </c:marker>
          <c:xVal>
            <c:numRef>
              <c:f>'Curves (Indoor)'!$BY$58:$BY$1324</c:f>
              <c:numCache>
                <c:formatCode>General</c:formatCode>
                <c:ptCount val="1267"/>
              </c:numCache>
            </c:numRef>
          </c:xVal>
          <c:yVal>
            <c:numRef>
              <c:f>'Curves (Indoor)'!$BZ$58:$BZ$1324</c:f>
              <c:numCache>
                <c:formatCode>General</c:formatCode>
                <c:ptCount val="1267"/>
              </c:numCache>
            </c:numRef>
          </c:yVal>
          <c:smooth val="1"/>
          <c:extLst>
            <c:ext xmlns:c16="http://schemas.microsoft.com/office/drawing/2014/chart" uri="{C3380CC4-5D6E-409C-BE32-E72D297353CC}">
              <c16:uniqueId val="{00000026-25C3-4B24-B6AA-2F379D2C43EB}"/>
            </c:ext>
          </c:extLst>
        </c:ser>
        <c:ser>
          <c:idx val="39"/>
          <c:order val="39"/>
          <c:tx>
            <c:v>4,4</c:v>
          </c:tx>
          <c:marker>
            <c:symbol val="none"/>
          </c:marker>
          <c:xVal>
            <c:numRef>
              <c:f>'Curves (Indoor)'!$CA$58:$CA$1324</c:f>
              <c:numCache>
                <c:formatCode>General</c:formatCode>
                <c:ptCount val="1267"/>
              </c:numCache>
            </c:numRef>
          </c:xVal>
          <c:yVal>
            <c:numRef>
              <c:f>'Curves (Indoor)'!$CB$58:$CB$1324</c:f>
              <c:numCache>
                <c:formatCode>General</c:formatCode>
                <c:ptCount val="1267"/>
              </c:numCache>
            </c:numRef>
          </c:yVal>
          <c:smooth val="1"/>
          <c:extLst>
            <c:ext xmlns:c16="http://schemas.microsoft.com/office/drawing/2014/chart" uri="{C3380CC4-5D6E-409C-BE32-E72D297353CC}">
              <c16:uniqueId val="{00000027-25C3-4B24-B6AA-2F379D2C43EB}"/>
            </c:ext>
          </c:extLst>
        </c:ser>
        <c:ser>
          <c:idx val="40"/>
          <c:order val="40"/>
          <c:tx>
            <c:v>4,5</c:v>
          </c:tx>
          <c:marker>
            <c:symbol val="none"/>
          </c:marker>
          <c:xVal>
            <c:numRef>
              <c:f>'Curves (Indoor)'!$CC$58:$CC$1324</c:f>
              <c:numCache>
                <c:formatCode>General</c:formatCode>
                <c:ptCount val="1267"/>
              </c:numCache>
            </c:numRef>
          </c:xVal>
          <c:yVal>
            <c:numRef>
              <c:f>'Curves (Indoor)'!$CD$58:$CD$1324</c:f>
              <c:numCache>
                <c:formatCode>General</c:formatCode>
                <c:ptCount val="1267"/>
              </c:numCache>
            </c:numRef>
          </c:yVal>
          <c:smooth val="1"/>
          <c:extLst>
            <c:ext xmlns:c16="http://schemas.microsoft.com/office/drawing/2014/chart" uri="{C3380CC4-5D6E-409C-BE32-E72D297353CC}">
              <c16:uniqueId val="{00000028-25C3-4B24-B6AA-2F379D2C43EB}"/>
            </c:ext>
          </c:extLst>
        </c:ser>
        <c:ser>
          <c:idx val="41"/>
          <c:order val="41"/>
          <c:tx>
            <c:v>4,6</c:v>
          </c:tx>
          <c:marker>
            <c:symbol val="none"/>
          </c:marker>
          <c:xVal>
            <c:numRef>
              <c:f>'Curves (Indoor)'!$CE$58:$CE$1324</c:f>
              <c:numCache>
                <c:formatCode>General</c:formatCode>
                <c:ptCount val="1267"/>
              </c:numCache>
            </c:numRef>
          </c:xVal>
          <c:yVal>
            <c:numRef>
              <c:f>'Curves (Indoor)'!$CF$58:$CF$1324</c:f>
              <c:numCache>
                <c:formatCode>General</c:formatCode>
                <c:ptCount val="1267"/>
              </c:numCache>
            </c:numRef>
          </c:yVal>
          <c:smooth val="1"/>
          <c:extLst>
            <c:ext xmlns:c16="http://schemas.microsoft.com/office/drawing/2014/chart" uri="{C3380CC4-5D6E-409C-BE32-E72D297353CC}">
              <c16:uniqueId val="{00000029-25C3-4B24-B6AA-2F379D2C43EB}"/>
            </c:ext>
          </c:extLst>
        </c:ser>
        <c:ser>
          <c:idx val="42"/>
          <c:order val="42"/>
          <c:tx>
            <c:v>4,7</c:v>
          </c:tx>
          <c:marker>
            <c:symbol val="none"/>
          </c:marker>
          <c:xVal>
            <c:numRef>
              <c:f>'Curves (Indoor)'!$CG$58:$CG$1324</c:f>
              <c:numCache>
                <c:formatCode>General</c:formatCode>
                <c:ptCount val="1267"/>
              </c:numCache>
            </c:numRef>
          </c:xVal>
          <c:yVal>
            <c:numRef>
              <c:f>'Curves (Indoor)'!$CH$58:$CH$1324</c:f>
              <c:numCache>
                <c:formatCode>General</c:formatCode>
                <c:ptCount val="1267"/>
              </c:numCache>
            </c:numRef>
          </c:yVal>
          <c:smooth val="1"/>
          <c:extLst>
            <c:ext xmlns:c16="http://schemas.microsoft.com/office/drawing/2014/chart" uri="{C3380CC4-5D6E-409C-BE32-E72D297353CC}">
              <c16:uniqueId val="{0000002A-25C3-4B24-B6AA-2F379D2C43EB}"/>
            </c:ext>
          </c:extLst>
        </c:ser>
        <c:ser>
          <c:idx val="43"/>
          <c:order val="43"/>
          <c:tx>
            <c:v>4,8</c:v>
          </c:tx>
          <c:marker>
            <c:symbol val="none"/>
          </c:marker>
          <c:xVal>
            <c:numRef>
              <c:f>'Curves (Indoor)'!$CI$58:$CI$1324</c:f>
              <c:numCache>
                <c:formatCode>General</c:formatCode>
                <c:ptCount val="1267"/>
              </c:numCache>
            </c:numRef>
          </c:xVal>
          <c:yVal>
            <c:numRef>
              <c:f>'Curves (Indoor)'!$CJ$58:$CJ$1324</c:f>
              <c:numCache>
                <c:formatCode>General</c:formatCode>
                <c:ptCount val="1267"/>
              </c:numCache>
            </c:numRef>
          </c:yVal>
          <c:smooth val="1"/>
          <c:extLst>
            <c:ext xmlns:c16="http://schemas.microsoft.com/office/drawing/2014/chart" uri="{C3380CC4-5D6E-409C-BE32-E72D297353CC}">
              <c16:uniqueId val="{0000002B-25C3-4B24-B6AA-2F379D2C43EB}"/>
            </c:ext>
          </c:extLst>
        </c:ser>
        <c:ser>
          <c:idx val="44"/>
          <c:order val="44"/>
          <c:tx>
            <c:v>4,9</c:v>
          </c:tx>
          <c:marker>
            <c:symbol val="none"/>
          </c:marker>
          <c:xVal>
            <c:numRef>
              <c:f>'Curves (Indoor)'!$CK$58:$CK$1324</c:f>
              <c:numCache>
                <c:formatCode>General</c:formatCode>
                <c:ptCount val="1267"/>
              </c:numCache>
            </c:numRef>
          </c:xVal>
          <c:yVal>
            <c:numRef>
              <c:f>'Curves (Indoor)'!$CL$58:$CL$1324</c:f>
              <c:numCache>
                <c:formatCode>General</c:formatCode>
                <c:ptCount val="1267"/>
              </c:numCache>
            </c:numRef>
          </c:yVal>
          <c:smooth val="1"/>
          <c:extLst>
            <c:ext xmlns:c16="http://schemas.microsoft.com/office/drawing/2014/chart" uri="{C3380CC4-5D6E-409C-BE32-E72D297353CC}">
              <c16:uniqueId val="{0000002C-25C3-4B24-B6AA-2F379D2C43EB}"/>
            </c:ext>
          </c:extLst>
        </c:ser>
        <c:ser>
          <c:idx val="45"/>
          <c:order val="45"/>
          <c:tx>
            <c:v>4,10</c:v>
          </c:tx>
          <c:marker>
            <c:symbol val="none"/>
          </c:marker>
          <c:xVal>
            <c:numRef>
              <c:f>'Curves (Indoor)'!$CM$58:$CM$1324</c:f>
              <c:numCache>
                <c:formatCode>General</c:formatCode>
                <c:ptCount val="1267"/>
              </c:numCache>
            </c:numRef>
          </c:xVal>
          <c:yVal>
            <c:numRef>
              <c:f>'Curves (Indoor)'!$CN$58:$CN$1324</c:f>
              <c:numCache>
                <c:formatCode>General</c:formatCode>
                <c:ptCount val="1267"/>
              </c:numCache>
            </c:numRef>
          </c:yVal>
          <c:smooth val="1"/>
          <c:extLst>
            <c:ext xmlns:c16="http://schemas.microsoft.com/office/drawing/2014/chart" uri="{C3380CC4-5D6E-409C-BE32-E72D297353CC}">
              <c16:uniqueId val="{0000002D-25C3-4B24-B6AA-2F379D2C43EB}"/>
            </c:ext>
          </c:extLst>
        </c:ser>
        <c:ser>
          <c:idx val="46"/>
          <c:order val="46"/>
          <c:tx>
            <c:v>4,11</c:v>
          </c:tx>
          <c:marker>
            <c:symbol val="none"/>
          </c:marker>
          <c:xVal>
            <c:numRef>
              <c:f>'Curves (Indoor)'!$CO$58:$CO$1324</c:f>
              <c:numCache>
                <c:formatCode>General</c:formatCode>
                <c:ptCount val="1267"/>
              </c:numCache>
            </c:numRef>
          </c:xVal>
          <c:yVal>
            <c:numRef>
              <c:f>'Curves (Indoor)'!$CP$58:$CP$1324</c:f>
              <c:numCache>
                <c:formatCode>General</c:formatCode>
                <c:ptCount val="1267"/>
              </c:numCache>
            </c:numRef>
          </c:yVal>
          <c:smooth val="1"/>
          <c:extLst>
            <c:ext xmlns:c16="http://schemas.microsoft.com/office/drawing/2014/chart" uri="{C3380CC4-5D6E-409C-BE32-E72D297353CC}">
              <c16:uniqueId val="{0000002E-25C3-4B24-B6AA-2F379D2C43EB}"/>
            </c:ext>
          </c:extLst>
        </c:ser>
        <c:ser>
          <c:idx val="47"/>
          <c:order val="47"/>
          <c:tx>
            <c:v>4,12</c:v>
          </c:tx>
          <c:marker>
            <c:symbol val="none"/>
          </c:marker>
          <c:xVal>
            <c:numRef>
              <c:f>'Curves (Indoor)'!$CQ$58:$CQ$1324</c:f>
              <c:numCache>
                <c:formatCode>General</c:formatCode>
                <c:ptCount val="1267"/>
              </c:numCache>
            </c:numRef>
          </c:xVal>
          <c:yVal>
            <c:numRef>
              <c:f>'Curves (Indoor)'!$CR$58:$CR$1324</c:f>
              <c:numCache>
                <c:formatCode>General</c:formatCode>
                <c:ptCount val="1267"/>
              </c:numCache>
            </c:numRef>
          </c:yVal>
          <c:smooth val="1"/>
          <c:extLst>
            <c:ext xmlns:c16="http://schemas.microsoft.com/office/drawing/2014/chart" uri="{C3380CC4-5D6E-409C-BE32-E72D297353CC}">
              <c16:uniqueId val="{0000002F-25C3-4B24-B6AA-2F379D2C43EB}"/>
            </c:ext>
          </c:extLst>
        </c:ser>
        <c:ser>
          <c:idx val="48"/>
          <c:order val="48"/>
          <c:tx>
            <c:v>5,1</c:v>
          </c:tx>
          <c:marker>
            <c:symbol val="none"/>
          </c:marker>
          <c:xVal>
            <c:numRef>
              <c:f>'Curves (Indoor)'!$CS$58:$CS$1324</c:f>
              <c:numCache>
                <c:formatCode>General</c:formatCode>
                <c:ptCount val="1267"/>
              </c:numCache>
            </c:numRef>
          </c:xVal>
          <c:yVal>
            <c:numRef>
              <c:f>'Curves (Indoor)'!$CT$58:$CT$1324</c:f>
              <c:numCache>
                <c:formatCode>General</c:formatCode>
                <c:ptCount val="1267"/>
              </c:numCache>
            </c:numRef>
          </c:yVal>
          <c:smooth val="1"/>
          <c:extLst>
            <c:ext xmlns:c16="http://schemas.microsoft.com/office/drawing/2014/chart" uri="{C3380CC4-5D6E-409C-BE32-E72D297353CC}">
              <c16:uniqueId val="{00000030-25C3-4B24-B6AA-2F379D2C43EB}"/>
            </c:ext>
          </c:extLst>
        </c:ser>
        <c:ser>
          <c:idx val="49"/>
          <c:order val="49"/>
          <c:tx>
            <c:v>5,2</c:v>
          </c:tx>
          <c:marker>
            <c:symbol val="none"/>
          </c:marker>
          <c:xVal>
            <c:numRef>
              <c:f>'Curves (Indoor)'!$CU$58:$CU$1324</c:f>
              <c:numCache>
                <c:formatCode>General</c:formatCode>
                <c:ptCount val="1267"/>
              </c:numCache>
            </c:numRef>
          </c:xVal>
          <c:yVal>
            <c:numRef>
              <c:f>'Curves (Indoor)'!$CV$58:$CV$1324</c:f>
              <c:numCache>
                <c:formatCode>General</c:formatCode>
                <c:ptCount val="1267"/>
              </c:numCache>
            </c:numRef>
          </c:yVal>
          <c:smooth val="1"/>
          <c:extLst>
            <c:ext xmlns:c16="http://schemas.microsoft.com/office/drawing/2014/chart" uri="{C3380CC4-5D6E-409C-BE32-E72D297353CC}">
              <c16:uniqueId val="{00000031-25C3-4B24-B6AA-2F379D2C43EB}"/>
            </c:ext>
          </c:extLst>
        </c:ser>
        <c:ser>
          <c:idx val="50"/>
          <c:order val="50"/>
          <c:tx>
            <c:v>5,3</c:v>
          </c:tx>
          <c:marker>
            <c:symbol val="none"/>
          </c:marker>
          <c:xVal>
            <c:numRef>
              <c:f>'Curves (Indoor)'!$CW$58:$CW$1324</c:f>
              <c:numCache>
                <c:formatCode>General</c:formatCode>
                <c:ptCount val="1267"/>
              </c:numCache>
            </c:numRef>
          </c:xVal>
          <c:yVal>
            <c:numRef>
              <c:f>'Curves (Indoor)'!$CX$58:$CX$1324</c:f>
              <c:numCache>
                <c:formatCode>General</c:formatCode>
                <c:ptCount val="1267"/>
              </c:numCache>
            </c:numRef>
          </c:yVal>
          <c:smooth val="1"/>
          <c:extLst>
            <c:ext xmlns:c16="http://schemas.microsoft.com/office/drawing/2014/chart" uri="{C3380CC4-5D6E-409C-BE32-E72D297353CC}">
              <c16:uniqueId val="{00000032-25C3-4B24-B6AA-2F379D2C43EB}"/>
            </c:ext>
          </c:extLst>
        </c:ser>
        <c:ser>
          <c:idx val="51"/>
          <c:order val="51"/>
          <c:tx>
            <c:v>5,4</c:v>
          </c:tx>
          <c:marker>
            <c:symbol val="none"/>
          </c:marker>
          <c:xVal>
            <c:numRef>
              <c:f>'Curves (Indoor)'!$CY$58:$CY$1324</c:f>
              <c:numCache>
                <c:formatCode>General</c:formatCode>
                <c:ptCount val="1267"/>
              </c:numCache>
            </c:numRef>
          </c:xVal>
          <c:yVal>
            <c:numRef>
              <c:f>'Curves (Indoor)'!$CZ$58:$CZ$1324</c:f>
              <c:numCache>
                <c:formatCode>General</c:formatCode>
                <c:ptCount val="1267"/>
              </c:numCache>
            </c:numRef>
          </c:yVal>
          <c:smooth val="1"/>
          <c:extLst>
            <c:ext xmlns:c16="http://schemas.microsoft.com/office/drawing/2014/chart" uri="{C3380CC4-5D6E-409C-BE32-E72D297353CC}">
              <c16:uniqueId val="{00000033-25C3-4B24-B6AA-2F379D2C43EB}"/>
            </c:ext>
          </c:extLst>
        </c:ser>
        <c:ser>
          <c:idx val="52"/>
          <c:order val="52"/>
          <c:tx>
            <c:v>5,5</c:v>
          </c:tx>
          <c:marker>
            <c:symbol val="none"/>
          </c:marker>
          <c:xVal>
            <c:numRef>
              <c:f>'Curves (Indoor)'!$DA$58:$DA$1324</c:f>
              <c:numCache>
                <c:formatCode>General</c:formatCode>
                <c:ptCount val="1267"/>
              </c:numCache>
            </c:numRef>
          </c:xVal>
          <c:yVal>
            <c:numRef>
              <c:f>'Curves (Indoor)'!$DB$58:$DB$1324</c:f>
              <c:numCache>
                <c:formatCode>General</c:formatCode>
                <c:ptCount val="1267"/>
              </c:numCache>
            </c:numRef>
          </c:yVal>
          <c:smooth val="1"/>
          <c:extLst>
            <c:ext xmlns:c16="http://schemas.microsoft.com/office/drawing/2014/chart" uri="{C3380CC4-5D6E-409C-BE32-E72D297353CC}">
              <c16:uniqueId val="{00000034-25C3-4B24-B6AA-2F379D2C43EB}"/>
            </c:ext>
          </c:extLst>
        </c:ser>
        <c:ser>
          <c:idx val="53"/>
          <c:order val="53"/>
          <c:tx>
            <c:v>5,6</c:v>
          </c:tx>
          <c:marker>
            <c:symbol val="none"/>
          </c:marker>
          <c:xVal>
            <c:numRef>
              <c:f>'Curves (Indoor)'!$DC$58:$DC$1324</c:f>
              <c:numCache>
                <c:formatCode>General</c:formatCode>
                <c:ptCount val="1267"/>
              </c:numCache>
            </c:numRef>
          </c:xVal>
          <c:yVal>
            <c:numRef>
              <c:f>'Curves (Indoor)'!$DD$58:$DD$1324</c:f>
              <c:numCache>
                <c:formatCode>General</c:formatCode>
                <c:ptCount val="1267"/>
              </c:numCache>
            </c:numRef>
          </c:yVal>
          <c:smooth val="1"/>
          <c:extLst>
            <c:ext xmlns:c16="http://schemas.microsoft.com/office/drawing/2014/chart" uri="{C3380CC4-5D6E-409C-BE32-E72D297353CC}">
              <c16:uniqueId val="{00000035-25C3-4B24-B6AA-2F379D2C43EB}"/>
            </c:ext>
          </c:extLst>
        </c:ser>
        <c:ser>
          <c:idx val="54"/>
          <c:order val="54"/>
          <c:tx>
            <c:v>5,7</c:v>
          </c:tx>
          <c:marker>
            <c:symbol val="none"/>
          </c:marker>
          <c:xVal>
            <c:numRef>
              <c:f>'Curves (Indoor)'!$DE$58:$DE$1324</c:f>
              <c:numCache>
                <c:formatCode>General</c:formatCode>
                <c:ptCount val="1267"/>
              </c:numCache>
            </c:numRef>
          </c:xVal>
          <c:yVal>
            <c:numRef>
              <c:f>'Curves (Indoor)'!$DF$58:$DF$1324</c:f>
              <c:numCache>
                <c:formatCode>General</c:formatCode>
                <c:ptCount val="1267"/>
              </c:numCache>
            </c:numRef>
          </c:yVal>
          <c:smooth val="1"/>
          <c:extLst>
            <c:ext xmlns:c16="http://schemas.microsoft.com/office/drawing/2014/chart" uri="{C3380CC4-5D6E-409C-BE32-E72D297353CC}">
              <c16:uniqueId val="{00000036-25C3-4B24-B6AA-2F379D2C43EB}"/>
            </c:ext>
          </c:extLst>
        </c:ser>
        <c:ser>
          <c:idx val="55"/>
          <c:order val="55"/>
          <c:tx>
            <c:v>5,8</c:v>
          </c:tx>
          <c:marker>
            <c:symbol val="none"/>
          </c:marker>
          <c:xVal>
            <c:numRef>
              <c:f>'Curves (Indoor)'!$DG$58:$DG$1324</c:f>
              <c:numCache>
                <c:formatCode>General</c:formatCode>
                <c:ptCount val="1267"/>
              </c:numCache>
            </c:numRef>
          </c:xVal>
          <c:yVal>
            <c:numRef>
              <c:f>'Curves (Indoor)'!$DH$58:$DH$1324</c:f>
              <c:numCache>
                <c:formatCode>General</c:formatCode>
                <c:ptCount val="1267"/>
              </c:numCache>
            </c:numRef>
          </c:yVal>
          <c:smooth val="1"/>
          <c:extLst>
            <c:ext xmlns:c16="http://schemas.microsoft.com/office/drawing/2014/chart" uri="{C3380CC4-5D6E-409C-BE32-E72D297353CC}">
              <c16:uniqueId val="{00000037-25C3-4B24-B6AA-2F379D2C43EB}"/>
            </c:ext>
          </c:extLst>
        </c:ser>
        <c:ser>
          <c:idx val="56"/>
          <c:order val="56"/>
          <c:tx>
            <c:v>5,9</c:v>
          </c:tx>
          <c:marker>
            <c:symbol val="none"/>
          </c:marker>
          <c:xVal>
            <c:numRef>
              <c:f>'Curves (Indoor)'!$DI$58:$DI$1324</c:f>
              <c:numCache>
                <c:formatCode>General</c:formatCode>
                <c:ptCount val="1267"/>
              </c:numCache>
            </c:numRef>
          </c:xVal>
          <c:yVal>
            <c:numRef>
              <c:f>'Curves (Indoor)'!$DJ$58:$DJ$1324</c:f>
              <c:numCache>
                <c:formatCode>General</c:formatCode>
                <c:ptCount val="1267"/>
              </c:numCache>
            </c:numRef>
          </c:yVal>
          <c:smooth val="1"/>
          <c:extLst>
            <c:ext xmlns:c16="http://schemas.microsoft.com/office/drawing/2014/chart" uri="{C3380CC4-5D6E-409C-BE32-E72D297353CC}">
              <c16:uniqueId val="{00000038-25C3-4B24-B6AA-2F379D2C43EB}"/>
            </c:ext>
          </c:extLst>
        </c:ser>
        <c:ser>
          <c:idx val="57"/>
          <c:order val="57"/>
          <c:tx>
            <c:v>5,10</c:v>
          </c:tx>
          <c:marker>
            <c:symbol val="none"/>
          </c:marker>
          <c:xVal>
            <c:numRef>
              <c:f>'Curves (Indoor)'!$DK$58:$DK$1324</c:f>
              <c:numCache>
                <c:formatCode>General</c:formatCode>
                <c:ptCount val="1267"/>
              </c:numCache>
            </c:numRef>
          </c:xVal>
          <c:yVal>
            <c:numRef>
              <c:f>'Curves (Indoor)'!$DL$58:$DL$1324</c:f>
              <c:numCache>
                <c:formatCode>General</c:formatCode>
                <c:ptCount val="1267"/>
              </c:numCache>
            </c:numRef>
          </c:yVal>
          <c:smooth val="1"/>
          <c:extLst>
            <c:ext xmlns:c16="http://schemas.microsoft.com/office/drawing/2014/chart" uri="{C3380CC4-5D6E-409C-BE32-E72D297353CC}">
              <c16:uniqueId val="{00000039-25C3-4B24-B6AA-2F379D2C43EB}"/>
            </c:ext>
          </c:extLst>
        </c:ser>
        <c:ser>
          <c:idx val="58"/>
          <c:order val="58"/>
          <c:tx>
            <c:v>5,11</c:v>
          </c:tx>
          <c:marker>
            <c:symbol val="none"/>
          </c:marker>
          <c:xVal>
            <c:numRef>
              <c:f>'Curves (Indoor)'!$DM$58:$DM$1324</c:f>
              <c:numCache>
                <c:formatCode>General</c:formatCode>
                <c:ptCount val="1267"/>
              </c:numCache>
            </c:numRef>
          </c:xVal>
          <c:yVal>
            <c:numRef>
              <c:f>'Curves (Indoor)'!$DN$58:$DN$1324</c:f>
              <c:numCache>
                <c:formatCode>General</c:formatCode>
                <c:ptCount val="1267"/>
              </c:numCache>
            </c:numRef>
          </c:yVal>
          <c:smooth val="1"/>
          <c:extLst>
            <c:ext xmlns:c16="http://schemas.microsoft.com/office/drawing/2014/chart" uri="{C3380CC4-5D6E-409C-BE32-E72D297353CC}">
              <c16:uniqueId val="{0000003A-25C3-4B24-B6AA-2F379D2C43EB}"/>
            </c:ext>
          </c:extLst>
        </c:ser>
        <c:ser>
          <c:idx val="59"/>
          <c:order val="59"/>
          <c:tx>
            <c:v>5,12</c:v>
          </c:tx>
          <c:marker>
            <c:symbol val="none"/>
          </c:marker>
          <c:xVal>
            <c:numRef>
              <c:f>'Curves (Indoor)'!$DO$58:$DO$1324</c:f>
              <c:numCache>
                <c:formatCode>General</c:formatCode>
                <c:ptCount val="1267"/>
              </c:numCache>
            </c:numRef>
          </c:xVal>
          <c:yVal>
            <c:numRef>
              <c:f>'Curves (Indoor)'!$DP$58:$DP$1324</c:f>
              <c:numCache>
                <c:formatCode>General</c:formatCode>
                <c:ptCount val="1267"/>
              </c:numCache>
            </c:numRef>
          </c:yVal>
          <c:smooth val="1"/>
          <c:extLst>
            <c:ext xmlns:c16="http://schemas.microsoft.com/office/drawing/2014/chart" uri="{C3380CC4-5D6E-409C-BE32-E72D297353CC}">
              <c16:uniqueId val="{0000003B-25C3-4B24-B6AA-2F379D2C43EB}"/>
            </c:ext>
          </c:extLst>
        </c:ser>
        <c:ser>
          <c:idx val="60"/>
          <c:order val="60"/>
          <c:tx>
            <c:v>6,1</c:v>
          </c:tx>
          <c:marker>
            <c:symbol val="none"/>
          </c:marker>
          <c:xVal>
            <c:numRef>
              <c:f>'Curves (Indoor)'!$DQ$58:$DQ$1324</c:f>
              <c:numCache>
                <c:formatCode>General</c:formatCode>
                <c:ptCount val="1267"/>
              </c:numCache>
            </c:numRef>
          </c:xVal>
          <c:yVal>
            <c:numRef>
              <c:f>'Curves (Indoor)'!$DR$58:$DR$1324</c:f>
              <c:numCache>
                <c:formatCode>General</c:formatCode>
                <c:ptCount val="1267"/>
              </c:numCache>
            </c:numRef>
          </c:yVal>
          <c:smooth val="1"/>
          <c:extLst>
            <c:ext xmlns:c16="http://schemas.microsoft.com/office/drawing/2014/chart" uri="{C3380CC4-5D6E-409C-BE32-E72D297353CC}">
              <c16:uniqueId val="{0000003C-25C3-4B24-B6AA-2F379D2C43EB}"/>
            </c:ext>
          </c:extLst>
        </c:ser>
        <c:ser>
          <c:idx val="61"/>
          <c:order val="61"/>
          <c:tx>
            <c:v>6,2</c:v>
          </c:tx>
          <c:marker>
            <c:symbol val="none"/>
          </c:marker>
          <c:xVal>
            <c:numRef>
              <c:f>'Curves (Indoor)'!$DS$58:$DS$1324</c:f>
              <c:numCache>
                <c:formatCode>General</c:formatCode>
                <c:ptCount val="1267"/>
              </c:numCache>
            </c:numRef>
          </c:xVal>
          <c:yVal>
            <c:numRef>
              <c:f>'Curves (Indoor)'!$DT$58:$DT$1324</c:f>
              <c:numCache>
                <c:formatCode>General</c:formatCode>
                <c:ptCount val="1267"/>
              </c:numCache>
            </c:numRef>
          </c:yVal>
          <c:smooth val="1"/>
          <c:extLst>
            <c:ext xmlns:c16="http://schemas.microsoft.com/office/drawing/2014/chart" uri="{C3380CC4-5D6E-409C-BE32-E72D297353CC}">
              <c16:uniqueId val="{0000003D-25C3-4B24-B6AA-2F379D2C43EB}"/>
            </c:ext>
          </c:extLst>
        </c:ser>
        <c:ser>
          <c:idx val="62"/>
          <c:order val="62"/>
          <c:tx>
            <c:v>6,3</c:v>
          </c:tx>
          <c:marker>
            <c:symbol val="none"/>
          </c:marker>
          <c:xVal>
            <c:numRef>
              <c:f>'Curves (Indoor)'!$DU$58:$DU$1324</c:f>
              <c:numCache>
                <c:formatCode>General</c:formatCode>
                <c:ptCount val="1267"/>
              </c:numCache>
            </c:numRef>
          </c:xVal>
          <c:yVal>
            <c:numRef>
              <c:f>'Curves (Indoor)'!$DV$58:$DV$1324</c:f>
              <c:numCache>
                <c:formatCode>General</c:formatCode>
                <c:ptCount val="1267"/>
              </c:numCache>
            </c:numRef>
          </c:yVal>
          <c:smooth val="1"/>
          <c:extLst>
            <c:ext xmlns:c16="http://schemas.microsoft.com/office/drawing/2014/chart" uri="{C3380CC4-5D6E-409C-BE32-E72D297353CC}">
              <c16:uniqueId val="{0000003E-25C3-4B24-B6AA-2F379D2C43EB}"/>
            </c:ext>
          </c:extLst>
        </c:ser>
        <c:ser>
          <c:idx val="63"/>
          <c:order val="63"/>
          <c:tx>
            <c:v>6,4</c:v>
          </c:tx>
          <c:marker>
            <c:symbol val="none"/>
          </c:marker>
          <c:xVal>
            <c:numRef>
              <c:f>'Curves (Indoor)'!$DW$58:$DW$1324</c:f>
              <c:numCache>
                <c:formatCode>General</c:formatCode>
                <c:ptCount val="1267"/>
              </c:numCache>
            </c:numRef>
          </c:xVal>
          <c:yVal>
            <c:numRef>
              <c:f>'Curves (Indoor)'!$DX$58:$DX$1324</c:f>
              <c:numCache>
                <c:formatCode>General</c:formatCode>
                <c:ptCount val="1267"/>
              </c:numCache>
            </c:numRef>
          </c:yVal>
          <c:smooth val="1"/>
          <c:extLst>
            <c:ext xmlns:c16="http://schemas.microsoft.com/office/drawing/2014/chart" uri="{C3380CC4-5D6E-409C-BE32-E72D297353CC}">
              <c16:uniqueId val="{0000003F-25C3-4B24-B6AA-2F379D2C43EB}"/>
            </c:ext>
          </c:extLst>
        </c:ser>
        <c:ser>
          <c:idx val="64"/>
          <c:order val="64"/>
          <c:tx>
            <c:v>6,5</c:v>
          </c:tx>
          <c:marker>
            <c:symbol val="none"/>
          </c:marker>
          <c:xVal>
            <c:numRef>
              <c:f>'Curves (Indoor)'!$DY$58:$DY$1324</c:f>
              <c:numCache>
                <c:formatCode>General</c:formatCode>
                <c:ptCount val="1267"/>
              </c:numCache>
            </c:numRef>
          </c:xVal>
          <c:yVal>
            <c:numRef>
              <c:f>'Curves (Indoor)'!$DZ$58:$DZ$1324</c:f>
              <c:numCache>
                <c:formatCode>General</c:formatCode>
                <c:ptCount val="1267"/>
              </c:numCache>
            </c:numRef>
          </c:yVal>
          <c:smooth val="1"/>
          <c:extLst>
            <c:ext xmlns:c16="http://schemas.microsoft.com/office/drawing/2014/chart" uri="{C3380CC4-5D6E-409C-BE32-E72D297353CC}">
              <c16:uniqueId val="{00000040-25C3-4B24-B6AA-2F379D2C43EB}"/>
            </c:ext>
          </c:extLst>
        </c:ser>
        <c:ser>
          <c:idx val="65"/>
          <c:order val="65"/>
          <c:tx>
            <c:v>6,6</c:v>
          </c:tx>
          <c:marker>
            <c:symbol val="none"/>
          </c:marker>
          <c:xVal>
            <c:numRef>
              <c:f>'Curves (Indoor)'!$EA$58:$EA$1324</c:f>
              <c:numCache>
                <c:formatCode>General</c:formatCode>
                <c:ptCount val="1267"/>
              </c:numCache>
            </c:numRef>
          </c:xVal>
          <c:yVal>
            <c:numRef>
              <c:f>'Curves (Indoor)'!$EB$58:$EB$1324</c:f>
              <c:numCache>
                <c:formatCode>General</c:formatCode>
                <c:ptCount val="1267"/>
              </c:numCache>
            </c:numRef>
          </c:yVal>
          <c:smooth val="1"/>
          <c:extLst>
            <c:ext xmlns:c16="http://schemas.microsoft.com/office/drawing/2014/chart" uri="{C3380CC4-5D6E-409C-BE32-E72D297353CC}">
              <c16:uniqueId val="{00000041-25C3-4B24-B6AA-2F379D2C43EB}"/>
            </c:ext>
          </c:extLst>
        </c:ser>
        <c:ser>
          <c:idx val="66"/>
          <c:order val="66"/>
          <c:tx>
            <c:v>6,7</c:v>
          </c:tx>
          <c:marker>
            <c:symbol val="none"/>
          </c:marker>
          <c:xVal>
            <c:numRef>
              <c:f>'Curves (Indoor)'!$EC$58:$EC$1324</c:f>
              <c:numCache>
                <c:formatCode>General</c:formatCode>
                <c:ptCount val="1267"/>
              </c:numCache>
            </c:numRef>
          </c:xVal>
          <c:yVal>
            <c:numRef>
              <c:f>'Curves (Indoor)'!$ED$58:$ED$1324</c:f>
              <c:numCache>
                <c:formatCode>General</c:formatCode>
                <c:ptCount val="1267"/>
              </c:numCache>
            </c:numRef>
          </c:yVal>
          <c:smooth val="1"/>
          <c:extLst>
            <c:ext xmlns:c16="http://schemas.microsoft.com/office/drawing/2014/chart" uri="{C3380CC4-5D6E-409C-BE32-E72D297353CC}">
              <c16:uniqueId val="{00000042-25C3-4B24-B6AA-2F379D2C43EB}"/>
            </c:ext>
          </c:extLst>
        </c:ser>
        <c:ser>
          <c:idx val="67"/>
          <c:order val="67"/>
          <c:tx>
            <c:v>6,8</c:v>
          </c:tx>
          <c:marker>
            <c:symbol val="none"/>
          </c:marker>
          <c:xVal>
            <c:numRef>
              <c:f>'Curves (Indoor)'!$EE$58:$EE$1324</c:f>
              <c:numCache>
                <c:formatCode>General</c:formatCode>
                <c:ptCount val="1267"/>
              </c:numCache>
            </c:numRef>
          </c:xVal>
          <c:yVal>
            <c:numRef>
              <c:f>'Curves (Indoor)'!$EF$58:$EF$1324</c:f>
              <c:numCache>
                <c:formatCode>General</c:formatCode>
                <c:ptCount val="1267"/>
              </c:numCache>
            </c:numRef>
          </c:yVal>
          <c:smooth val="1"/>
          <c:extLst>
            <c:ext xmlns:c16="http://schemas.microsoft.com/office/drawing/2014/chart" uri="{C3380CC4-5D6E-409C-BE32-E72D297353CC}">
              <c16:uniqueId val="{00000043-25C3-4B24-B6AA-2F379D2C43EB}"/>
            </c:ext>
          </c:extLst>
        </c:ser>
        <c:ser>
          <c:idx val="68"/>
          <c:order val="68"/>
          <c:tx>
            <c:v>6,9</c:v>
          </c:tx>
          <c:marker>
            <c:symbol val="none"/>
          </c:marker>
          <c:xVal>
            <c:numRef>
              <c:f>'Curves (Indoor)'!$EG$58:$EG$1324</c:f>
              <c:numCache>
                <c:formatCode>General</c:formatCode>
                <c:ptCount val="1267"/>
              </c:numCache>
            </c:numRef>
          </c:xVal>
          <c:yVal>
            <c:numRef>
              <c:f>'Curves (Indoor)'!$EH$58:$EH$1324</c:f>
              <c:numCache>
                <c:formatCode>General</c:formatCode>
                <c:ptCount val="1267"/>
              </c:numCache>
            </c:numRef>
          </c:yVal>
          <c:smooth val="1"/>
          <c:extLst>
            <c:ext xmlns:c16="http://schemas.microsoft.com/office/drawing/2014/chart" uri="{C3380CC4-5D6E-409C-BE32-E72D297353CC}">
              <c16:uniqueId val="{00000044-25C3-4B24-B6AA-2F379D2C43EB}"/>
            </c:ext>
          </c:extLst>
        </c:ser>
        <c:ser>
          <c:idx val="69"/>
          <c:order val="69"/>
          <c:tx>
            <c:v>6,10</c:v>
          </c:tx>
          <c:marker>
            <c:symbol val="none"/>
          </c:marker>
          <c:xVal>
            <c:numRef>
              <c:f>'Curves (Indoor)'!$EI$58:$EI$1324</c:f>
              <c:numCache>
                <c:formatCode>General</c:formatCode>
                <c:ptCount val="1267"/>
              </c:numCache>
            </c:numRef>
          </c:xVal>
          <c:yVal>
            <c:numRef>
              <c:f>'Curves (Indoor)'!$EJ$58:$EJ$1324</c:f>
              <c:numCache>
                <c:formatCode>General</c:formatCode>
                <c:ptCount val="1267"/>
              </c:numCache>
            </c:numRef>
          </c:yVal>
          <c:smooth val="1"/>
          <c:extLst>
            <c:ext xmlns:c16="http://schemas.microsoft.com/office/drawing/2014/chart" uri="{C3380CC4-5D6E-409C-BE32-E72D297353CC}">
              <c16:uniqueId val="{00000045-25C3-4B24-B6AA-2F379D2C43EB}"/>
            </c:ext>
          </c:extLst>
        </c:ser>
        <c:ser>
          <c:idx val="70"/>
          <c:order val="70"/>
          <c:tx>
            <c:v>6,11</c:v>
          </c:tx>
          <c:marker>
            <c:symbol val="none"/>
          </c:marker>
          <c:xVal>
            <c:numRef>
              <c:f>'Curves (Indoor)'!$EK$58:$EK$1324</c:f>
              <c:numCache>
                <c:formatCode>General</c:formatCode>
                <c:ptCount val="1267"/>
              </c:numCache>
            </c:numRef>
          </c:xVal>
          <c:yVal>
            <c:numRef>
              <c:f>'Curves (Indoor)'!$EL$58:$EL$1324</c:f>
              <c:numCache>
                <c:formatCode>General</c:formatCode>
                <c:ptCount val="1267"/>
              </c:numCache>
            </c:numRef>
          </c:yVal>
          <c:smooth val="1"/>
          <c:extLst>
            <c:ext xmlns:c16="http://schemas.microsoft.com/office/drawing/2014/chart" uri="{C3380CC4-5D6E-409C-BE32-E72D297353CC}">
              <c16:uniqueId val="{00000046-25C3-4B24-B6AA-2F379D2C43EB}"/>
            </c:ext>
          </c:extLst>
        </c:ser>
        <c:ser>
          <c:idx val="71"/>
          <c:order val="71"/>
          <c:tx>
            <c:v>6,12</c:v>
          </c:tx>
          <c:marker>
            <c:symbol val="none"/>
          </c:marker>
          <c:xVal>
            <c:numRef>
              <c:f>'Curves (Indoor)'!$EM$58:$EM$1324</c:f>
              <c:numCache>
                <c:formatCode>General</c:formatCode>
                <c:ptCount val="1267"/>
              </c:numCache>
            </c:numRef>
          </c:xVal>
          <c:yVal>
            <c:numRef>
              <c:f>'Curves (Indoor)'!$EN$58:$EN$1324</c:f>
              <c:numCache>
                <c:formatCode>General</c:formatCode>
                <c:ptCount val="1267"/>
              </c:numCache>
            </c:numRef>
          </c:yVal>
          <c:smooth val="1"/>
          <c:extLst>
            <c:ext xmlns:c16="http://schemas.microsoft.com/office/drawing/2014/chart" uri="{C3380CC4-5D6E-409C-BE32-E72D297353CC}">
              <c16:uniqueId val="{00000047-25C3-4B24-B6AA-2F379D2C43EB}"/>
            </c:ext>
          </c:extLst>
        </c:ser>
        <c:dLbls>
          <c:showLegendKey val="0"/>
          <c:showVal val="0"/>
          <c:showCatName val="0"/>
          <c:showSerName val="0"/>
          <c:showPercent val="0"/>
          <c:showBubbleSize val="0"/>
        </c:dLbls>
        <c:axId val="444337944"/>
        <c:axId val="444337552"/>
      </c:scatterChart>
      <c:valAx>
        <c:axId val="444337944"/>
        <c:scaling>
          <c:orientation val="minMax"/>
          <c:max val="35"/>
          <c:min val="29"/>
        </c:scaling>
        <c:delete val="0"/>
        <c:axPos val="b"/>
        <c:numFmt formatCode="General" sourceLinked="1"/>
        <c:majorTickMark val="out"/>
        <c:minorTickMark val="none"/>
        <c:tickLblPos val="nextTo"/>
        <c:crossAx val="444337552"/>
        <c:crosses val="autoZero"/>
        <c:crossBetween val="midCat"/>
      </c:valAx>
      <c:valAx>
        <c:axId val="444337552"/>
        <c:scaling>
          <c:orientation val="minMax"/>
          <c:max val="3"/>
          <c:min val="0"/>
        </c:scaling>
        <c:delete val="0"/>
        <c:axPos val="l"/>
        <c:majorGridlines/>
        <c:numFmt formatCode="General" sourceLinked="1"/>
        <c:majorTickMark val="out"/>
        <c:minorTickMark val="none"/>
        <c:tickLblPos val="nextTo"/>
        <c:crossAx val="444337944"/>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fmlaLink="$G$27:$G$29"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0.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0</xdr:col>
      <xdr:colOff>527192</xdr:colOff>
      <xdr:row>1</xdr:row>
      <xdr:rowOff>47625</xdr:rowOff>
    </xdr:from>
    <xdr:to>
      <xdr:col>9</xdr:col>
      <xdr:colOff>568184</xdr:colOff>
      <xdr:row>7</xdr:row>
      <xdr:rowOff>171451</xdr:rowOff>
    </xdr:to>
    <xdr:pic>
      <xdr:nvPicPr>
        <xdr:cNvPr id="7172" name="Picture 4">
          <a:extLst>
            <a:ext uri="{FF2B5EF4-FFF2-40B4-BE49-F238E27FC236}">
              <a16:creationId xmlns:a16="http://schemas.microsoft.com/office/drawing/2014/main" id="{00000000-0008-0000-0000-0000041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27192" y="238125"/>
          <a:ext cx="5527392" cy="1266826"/>
        </a:xfrm>
        <a:prstGeom prst="rect">
          <a:avLst/>
        </a:prstGeom>
        <a:noFill/>
      </xdr:spPr>
    </xdr:pic>
    <xdr:clientData/>
  </xdr:twoCellAnchor>
  <xdr:twoCellAnchor editAs="oneCell">
    <xdr:from>
      <xdr:col>1</xdr:col>
      <xdr:colOff>142965</xdr:colOff>
      <xdr:row>7</xdr:row>
      <xdr:rowOff>123826</xdr:rowOff>
    </xdr:from>
    <xdr:to>
      <xdr:col>10</xdr:col>
      <xdr:colOff>18961</xdr:colOff>
      <xdr:row>14</xdr:row>
      <xdr:rowOff>114300</xdr:rowOff>
    </xdr:to>
    <xdr:pic>
      <xdr:nvPicPr>
        <xdr:cNvPr id="7174" name="Picture 6">
          <a:extLst>
            <a:ext uri="{FF2B5EF4-FFF2-40B4-BE49-F238E27FC236}">
              <a16:creationId xmlns:a16="http://schemas.microsoft.com/office/drawing/2014/main" id="{00000000-0008-0000-0000-0000061C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52565" y="1457326"/>
          <a:ext cx="5362396" cy="1323974"/>
        </a:xfrm>
        <a:prstGeom prst="rect">
          <a:avLst/>
        </a:prstGeom>
        <a:noFill/>
      </xdr:spPr>
    </xdr:pic>
    <xdr:clientData/>
  </xdr:twoCellAnchor>
  <xdr:twoCellAnchor editAs="oneCell">
    <xdr:from>
      <xdr:col>10</xdr:col>
      <xdr:colOff>76200</xdr:colOff>
      <xdr:row>5</xdr:row>
      <xdr:rowOff>161925</xdr:rowOff>
    </xdr:from>
    <xdr:to>
      <xdr:col>19</xdr:col>
      <xdr:colOff>34925</xdr:colOff>
      <xdr:row>23</xdr:row>
      <xdr:rowOff>0</xdr:rowOff>
    </xdr:to>
    <xdr:pic>
      <xdr:nvPicPr>
        <xdr:cNvPr id="7176" name="Picture 8">
          <a:extLst>
            <a:ext uri="{FF2B5EF4-FFF2-40B4-BE49-F238E27FC236}">
              <a16:creationId xmlns:a16="http://schemas.microsoft.com/office/drawing/2014/main" id="{00000000-0008-0000-0000-0000081C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6172200" y="1114425"/>
          <a:ext cx="5445125" cy="3267075"/>
        </a:xfrm>
        <a:prstGeom prst="rect">
          <a:avLst/>
        </a:prstGeom>
        <a:noFill/>
      </xdr:spPr>
    </xdr:pic>
    <xdr:clientData/>
  </xdr:twoCellAnchor>
  <xdr:twoCellAnchor editAs="oneCell">
    <xdr:from>
      <xdr:col>0</xdr:col>
      <xdr:colOff>567849</xdr:colOff>
      <xdr:row>15</xdr:row>
      <xdr:rowOff>9527</xdr:rowOff>
    </xdr:from>
    <xdr:to>
      <xdr:col>9</xdr:col>
      <xdr:colOff>254693</xdr:colOff>
      <xdr:row>26</xdr:row>
      <xdr:rowOff>161925</xdr:rowOff>
    </xdr:to>
    <xdr:pic>
      <xdr:nvPicPr>
        <xdr:cNvPr id="7178" name="Picture 10">
          <a:extLst>
            <a:ext uri="{FF2B5EF4-FFF2-40B4-BE49-F238E27FC236}">
              <a16:creationId xmlns:a16="http://schemas.microsoft.com/office/drawing/2014/main" id="{00000000-0008-0000-0000-00000A1C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567849" y="2867027"/>
          <a:ext cx="5173244" cy="2247898"/>
        </a:xfrm>
        <a:prstGeom prst="rect">
          <a:avLst/>
        </a:prstGeom>
        <a:noFill/>
      </xdr:spPr>
    </xdr:pic>
    <xdr:clientData/>
  </xdr:twoCellAnchor>
  <xdr:twoCellAnchor>
    <xdr:from>
      <xdr:col>19</xdr:col>
      <xdr:colOff>257175</xdr:colOff>
      <xdr:row>14</xdr:row>
      <xdr:rowOff>104775</xdr:rowOff>
    </xdr:from>
    <xdr:to>
      <xdr:col>21</xdr:col>
      <xdr:colOff>47625</xdr:colOff>
      <xdr:row>14</xdr:row>
      <xdr:rowOff>106363</xdr:rowOff>
    </xdr:to>
    <xdr:cxnSp macro="">
      <xdr:nvCxnSpPr>
        <xdr:cNvPr id="8" name="Straight Arrow Connector 7">
          <a:extLst>
            <a:ext uri="{FF2B5EF4-FFF2-40B4-BE49-F238E27FC236}">
              <a16:creationId xmlns:a16="http://schemas.microsoft.com/office/drawing/2014/main" id="{00000000-0008-0000-0000-000008000000}"/>
            </a:ext>
          </a:extLst>
        </xdr:cNvPr>
        <xdr:cNvCxnSpPr/>
      </xdr:nvCxnSpPr>
      <xdr:spPr>
        <a:xfrm>
          <a:off x="11839575" y="2771775"/>
          <a:ext cx="1009650" cy="1588"/>
        </a:xfrm>
        <a:prstGeom prst="straightConnector1">
          <a:avLst/>
        </a:prstGeom>
        <a:ln w="57150">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160020</xdr:colOff>
      <xdr:row>2</xdr:row>
      <xdr:rowOff>28575</xdr:rowOff>
    </xdr:from>
    <xdr:to>
      <xdr:col>26</xdr:col>
      <xdr:colOff>257175</xdr:colOff>
      <xdr:row>35</xdr:row>
      <xdr:rowOff>19049</xdr:rowOff>
    </xdr:to>
    <xdr:pic>
      <xdr:nvPicPr>
        <xdr:cNvPr id="7179" name="Picture 11">
          <a:extLst>
            <a:ext uri="{FF2B5EF4-FFF2-40B4-BE49-F238E27FC236}">
              <a16:creationId xmlns:a16="http://schemas.microsoft.com/office/drawing/2014/main" id="{00000000-0008-0000-0000-00000B1C0000}"/>
            </a:ext>
          </a:extLst>
        </xdr:cNvPr>
        <xdr:cNvPicPr>
          <a:picLocks noChangeAspect="1" noChangeArrowheads="1"/>
        </xdr:cNvPicPr>
      </xdr:nvPicPr>
      <xdr:blipFill>
        <a:blip xmlns:r="http://schemas.openxmlformats.org/officeDocument/2006/relationships" r:embed="rId5" cstate="print"/>
        <a:srcRect r="68684"/>
        <a:stretch>
          <a:fillRect/>
        </a:stretch>
      </xdr:blipFill>
      <xdr:spPr bwMode="auto">
        <a:xfrm>
          <a:off x="12961620" y="409575"/>
          <a:ext cx="3145155" cy="6276974"/>
        </a:xfrm>
        <a:prstGeom prst="rect">
          <a:avLst/>
        </a:prstGeom>
        <a:noFill/>
        <a:ln w="1">
          <a:noFill/>
          <a:miter lim="800000"/>
          <a:headEnd/>
          <a:tailEnd type="none" w="med" len="med"/>
        </a:ln>
        <a:effectLst/>
      </xdr:spPr>
    </xdr:pic>
    <xdr:clientData/>
  </xdr:twoCellAnchor>
  <xdr:twoCellAnchor>
    <xdr:from>
      <xdr:col>27</xdr:col>
      <xdr:colOff>47626</xdr:colOff>
      <xdr:row>4</xdr:row>
      <xdr:rowOff>190499</xdr:rowOff>
    </xdr:from>
    <xdr:to>
      <xdr:col>29</xdr:col>
      <xdr:colOff>390526</xdr:colOff>
      <xdr:row>12</xdr:row>
      <xdr:rowOff>180975</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6506826" y="952499"/>
          <a:ext cx="156210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Paste data</a:t>
          </a:r>
          <a:r>
            <a:rPr lang="en-US" sz="1100" baseline="0"/>
            <a:t> here for each cell to determine the three cells with the lowest shunt resistance.  Each row has a different tab. All cell selection tabs are highlighted in yellow. </a:t>
          </a:r>
          <a:endParaRPr lang="en-US" sz="1100"/>
        </a:p>
      </xdr:txBody>
    </xdr:sp>
    <xdr:clientData/>
  </xdr:twoCellAnchor>
  <xdr:twoCellAnchor>
    <xdr:from>
      <xdr:col>24</xdr:col>
      <xdr:colOff>28578</xdr:colOff>
      <xdr:row>12</xdr:row>
      <xdr:rowOff>19052</xdr:rowOff>
    </xdr:from>
    <xdr:to>
      <xdr:col>28</xdr:col>
      <xdr:colOff>9526</xdr:colOff>
      <xdr:row>32</xdr:row>
      <xdr:rowOff>76201</xdr:rowOff>
    </xdr:to>
    <xdr:cxnSp macro="">
      <xdr:nvCxnSpPr>
        <xdr:cNvPr id="14" name="Straight Arrow Connector 13">
          <a:extLst>
            <a:ext uri="{FF2B5EF4-FFF2-40B4-BE49-F238E27FC236}">
              <a16:creationId xmlns:a16="http://schemas.microsoft.com/office/drawing/2014/main" id="{00000000-0008-0000-0000-00000E000000}"/>
            </a:ext>
          </a:extLst>
        </xdr:cNvPr>
        <xdr:cNvCxnSpPr/>
      </xdr:nvCxnSpPr>
      <xdr:spPr>
        <a:xfrm rot="5400000">
          <a:off x="13935077" y="3028953"/>
          <a:ext cx="3867149" cy="2419348"/>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523875</xdr:colOff>
      <xdr:row>5</xdr:row>
      <xdr:rowOff>95249</xdr:rowOff>
    </xdr:from>
    <xdr:to>
      <xdr:col>26</xdr:col>
      <xdr:colOff>600075</xdr:colOff>
      <xdr:row>9</xdr:row>
      <xdr:rowOff>57154</xdr:rowOff>
    </xdr:to>
    <xdr:cxnSp macro="">
      <xdr:nvCxnSpPr>
        <xdr:cNvPr id="15" name="Straight Arrow Connector 14">
          <a:extLst>
            <a:ext uri="{FF2B5EF4-FFF2-40B4-BE49-F238E27FC236}">
              <a16:creationId xmlns:a16="http://schemas.microsoft.com/office/drawing/2014/main" id="{00000000-0008-0000-0000-00000F000000}"/>
            </a:ext>
          </a:extLst>
        </xdr:cNvPr>
        <xdr:cNvCxnSpPr/>
      </xdr:nvCxnSpPr>
      <xdr:spPr>
        <a:xfrm rot="10800000" flipV="1">
          <a:off x="13935075" y="1047749"/>
          <a:ext cx="2514600" cy="723905"/>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228601</xdr:colOff>
      <xdr:row>6</xdr:row>
      <xdr:rowOff>123824</xdr:rowOff>
    </xdr:from>
    <xdr:to>
      <xdr:col>26</xdr:col>
      <xdr:colOff>581026</xdr:colOff>
      <xdr:row>9</xdr:row>
      <xdr:rowOff>19049</xdr:rowOff>
    </xdr:to>
    <xdr:cxnSp macro="">
      <xdr:nvCxnSpPr>
        <xdr:cNvPr id="19" name="Straight Arrow Connector 18">
          <a:extLst>
            <a:ext uri="{FF2B5EF4-FFF2-40B4-BE49-F238E27FC236}">
              <a16:creationId xmlns:a16="http://schemas.microsoft.com/office/drawing/2014/main" id="{00000000-0008-0000-0000-000013000000}"/>
            </a:ext>
          </a:extLst>
        </xdr:cNvPr>
        <xdr:cNvCxnSpPr/>
      </xdr:nvCxnSpPr>
      <xdr:spPr>
        <a:xfrm rot="10800000" flipV="1">
          <a:off x="15468601" y="1266824"/>
          <a:ext cx="962025" cy="466725"/>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30</xdr:col>
      <xdr:colOff>304800</xdr:colOff>
      <xdr:row>3</xdr:row>
      <xdr:rowOff>142875</xdr:rowOff>
    </xdr:from>
    <xdr:to>
      <xdr:col>41</xdr:col>
      <xdr:colOff>274320</xdr:colOff>
      <xdr:row>25</xdr:row>
      <xdr:rowOff>123825</xdr:rowOff>
    </xdr:to>
    <xdr:pic>
      <xdr:nvPicPr>
        <xdr:cNvPr id="7180" name="Picture 12">
          <a:extLst>
            <a:ext uri="{FF2B5EF4-FFF2-40B4-BE49-F238E27FC236}">
              <a16:creationId xmlns:a16="http://schemas.microsoft.com/office/drawing/2014/main" id="{00000000-0008-0000-0000-00000C1C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18592800" y="714375"/>
          <a:ext cx="6675120" cy="4171950"/>
        </a:xfrm>
        <a:prstGeom prst="rect">
          <a:avLst/>
        </a:prstGeom>
        <a:noFill/>
        <a:ln w="1">
          <a:noFill/>
          <a:miter lim="800000"/>
          <a:headEnd/>
          <a:tailEnd type="none" w="med" len="med"/>
        </a:ln>
        <a:effectLst/>
      </xdr:spPr>
    </xdr:pic>
    <xdr:clientData/>
  </xdr:twoCellAnchor>
  <xdr:twoCellAnchor>
    <xdr:from>
      <xdr:col>33</xdr:col>
      <xdr:colOff>76200</xdr:colOff>
      <xdr:row>27</xdr:row>
      <xdr:rowOff>57150</xdr:rowOff>
    </xdr:from>
    <xdr:to>
      <xdr:col>40</xdr:col>
      <xdr:colOff>390525</xdr:colOff>
      <xdr:row>31</xdr:row>
      <xdr:rowOff>171450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20193000" y="5200650"/>
          <a:ext cx="45815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Find the three cells (</a:t>
          </a:r>
          <a:r>
            <a:rPr lang="en-US" sz="1100" baseline="0"/>
            <a:t>one must be an edge cell) with the lowest shunt resistance.  Make sure to update the table with the correct locations of each of the three cells.  The graph will automatically update.  If you are unable to see this seciton of the I-V curve, adust the axis boundries. </a:t>
          </a:r>
          <a:endParaRPr lang="en-US" sz="1100"/>
        </a:p>
      </xdr:txBody>
    </xdr:sp>
    <xdr:clientData/>
  </xdr:twoCellAnchor>
  <xdr:twoCellAnchor>
    <xdr:from>
      <xdr:col>39</xdr:col>
      <xdr:colOff>438151</xdr:colOff>
      <xdr:row>11</xdr:row>
      <xdr:rowOff>123825</xdr:rowOff>
    </xdr:from>
    <xdr:to>
      <xdr:col>40</xdr:col>
      <xdr:colOff>342903</xdr:colOff>
      <xdr:row>29</xdr:row>
      <xdr:rowOff>47624</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rot="16200000" flipV="1">
          <a:off x="22793327" y="3638549"/>
          <a:ext cx="3352799" cy="514352"/>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381001</xdr:colOff>
      <xdr:row>9</xdr:row>
      <xdr:rowOff>142875</xdr:rowOff>
    </xdr:from>
    <xdr:to>
      <xdr:col>35</xdr:col>
      <xdr:colOff>381002</xdr:colOff>
      <xdr:row>26</xdr:row>
      <xdr:rowOff>133350</xdr:rowOff>
    </xdr:to>
    <xdr:cxnSp macro="">
      <xdr:nvCxnSpPr>
        <xdr:cNvPr id="30" name="Straight Arrow Connector 29">
          <a:extLst>
            <a:ext uri="{FF2B5EF4-FFF2-40B4-BE49-F238E27FC236}">
              <a16:creationId xmlns:a16="http://schemas.microsoft.com/office/drawing/2014/main" id="{00000000-0008-0000-0000-00001E000000}"/>
            </a:ext>
          </a:extLst>
        </xdr:cNvPr>
        <xdr:cNvCxnSpPr/>
      </xdr:nvCxnSpPr>
      <xdr:spPr>
        <a:xfrm rot="16200000" flipV="1">
          <a:off x="19492914" y="2862262"/>
          <a:ext cx="3228975" cy="1219201"/>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200026</xdr:colOff>
      <xdr:row>10</xdr:row>
      <xdr:rowOff>28575</xdr:rowOff>
    </xdr:from>
    <xdr:to>
      <xdr:col>36</xdr:col>
      <xdr:colOff>85728</xdr:colOff>
      <xdr:row>27</xdr:row>
      <xdr:rowOff>28576</xdr:rowOff>
    </xdr:to>
    <xdr:cxnSp macro="">
      <xdr:nvCxnSpPr>
        <xdr:cNvPr id="32" name="Straight Arrow Connector 31">
          <a:extLst>
            <a:ext uri="{FF2B5EF4-FFF2-40B4-BE49-F238E27FC236}">
              <a16:creationId xmlns:a16="http://schemas.microsoft.com/office/drawing/2014/main" id="{00000000-0008-0000-0000-000020000000}"/>
            </a:ext>
          </a:extLst>
        </xdr:cNvPr>
        <xdr:cNvCxnSpPr/>
      </xdr:nvCxnSpPr>
      <xdr:spPr>
        <a:xfrm rot="16200000" flipV="1">
          <a:off x="19859626" y="3000375"/>
          <a:ext cx="3238501" cy="1104902"/>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76201</xdr:colOff>
      <xdr:row>11</xdr:row>
      <xdr:rowOff>85725</xdr:rowOff>
    </xdr:from>
    <xdr:to>
      <xdr:col>36</xdr:col>
      <xdr:colOff>390526</xdr:colOff>
      <xdr:row>27</xdr:row>
      <xdr:rowOff>0</xdr:rowOff>
    </xdr:to>
    <xdr:cxnSp macro="">
      <xdr:nvCxnSpPr>
        <xdr:cNvPr id="35" name="Straight Arrow Connector 34">
          <a:extLst>
            <a:ext uri="{FF2B5EF4-FFF2-40B4-BE49-F238E27FC236}">
              <a16:creationId xmlns:a16="http://schemas.microsoft.com/office/drawing/2014/main" id="{00000000-0008-0000-0000-000023000000}"/>
            </a:ext>
          </a:extLst>
        </xdr:cNvPr>
        <xdr:cNvCxnSpPr/>
      </xdr:nvCxnSpPr>
      <xdr:spPr>
        <a:xfrm rot="16200000" flipV="1">
          <a:off x="20393026" y="3200400"/>
          <a:ext cx="2962275" cy="923925"/>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41</xdr:col>
      <xdr:colOff>485774</xdr:colOff>
      <xdr:row>2</xdr:row>
      <xdr:rowOff>34528</xdr:rowOff>
    </xdr:from>
    <xdr:to>
      <xdr:col>52</xdr:col>
      <xdr:colOff>282267</xdr:colOff>
      <xdr:row>29</xdr:row>
      <xdr:rowOff>114300</xdr:rowOff>
    </xdr:to>
    <xdr:pic>
      <xdr:nvPicPr>
        <xdr:cNvPr id="7182" name="Picture 14">
          <a:extLst>
            <a:ext uri="{FF2B5EF4-FFF2-40B4-BE49-F238E27FC236}">
              <a16:creationId xmlns:a16="http://schemas.microsoft.com/office/drawing/2014/main" id="{00000000-0008-0000-0000-00000E1C0000}"/>
            </a:ext>
          </a:extLst>
        </xdr:cNvPr>
        <xdr:cNvPicPr>
          <a:picLocks noChangeAspect="1" noChangeArrowheads="1"/>
        </xdr:cNvPicPr>
      </xdr:nvPicPr>
      <xdr:blipFill>
        <a:blip xmlns:r="http://schemas.openxmlformats.org/officeDocument/2006/relationships" r:embed="rId7" cstate="print"/>
        <a:srcRect r="22198"/>
        <a:stretch>
          <a:fillRect/>
        </a:stretch>
      </xdr:blipFill>
      <xdr:spPr bwMode="auto">
        <a:xfrm>
          <a:off x="25479374" y="415528"/>
          <a:ext cx="6502093" cy="5223272"/>
        </a:xfrm>
        <a:prstGeom prst="rect">
          <a:avLst/>
        </a:prstGeom>
        <a:noFill/>
        <a:ln w="1">
          <a:noFill/>
          <a:miter lim="800000"/>
          <a:headEnd/>
          <a:tailEnd type="none" w="med" len="med"/>
        </a:ln>
        <a:effectLst/>
      </xdr:spPr>
    </xdr:pic>
    <xdr:clientData/>
  </xdr:twoCellAnchor>
  <xdr:twoCellAnchor>
    <xdr:from>
      <xdr:col>48</xdr:col>
      <xdr:colOff>66676</xdr:colOff>
      <xdr:row>5</xdr:row>
      <xdr:rowOff>38101</xdr:rowOff>
    </xdr:from>
    <xdr:to>
      <xdr:col>52</xdr:col>
      <xdr:colOff>581027</xdr:colOff>
      <xdr:row>7</xdr:row>
      <xdr:rowOff>142875</xdr:rowOff>
    </xdr:to>
    <xdr:cxnSp macro="">
      <xdr:nvCxnSpPr>
        <xdr:cNvPr id="50" name="Straight Arrow Connector 49">
          <a:extLst>
            <a:ext uri="{FF2B5EF4-FFF2-40B4-BE49-F238E27FC236}">
              <a16:creationId xmlns:a16="http://schemas.microsoft.com/office/drawing/2014/main" id="{00000000-0008-0000-0000-000032000000}"/>
            </a:ext>
          </a:extLst>
        </xdr:cNvPr>
        <xdr:cNvCxnSpPr/>
      </xdr:nvCxnSpPr>
      <xdr:spPr>
        <a:xfrm rot="10800000" flipV="1">
          <a:off x="29327476" y="990601"/>
          <a:ext cx="2952751" cy="485774"/>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95251</xdr:colOff>
      <xdr:row>4</xdr:row>
      <xdr:rowOff>47625</xdr:rowOff>
    </xdr:from>
    <xdr:to>
      <xdr:col>52</xdr:col>
      <xdr:colOff>533402</xdr:colOff>
      <xdr:row>8</xdr:row>
      <xdr:rowOff>104774</xdr:rowOff>
    </xdr:to>
    <xdr:cxnSp macro="">
      <xdr:nvCxnSpPr>
        <xdr:cNvPr id="51" name="Straight Arrow Connector 50">
          <a:extLst>
            <a:ext uri="{FF2B5EF4-FFF2-40B4-BE49-F238E27FC236}">
              <a16:creationId xmlns:a16="http://schemas.microsoft.com/office/drawing/2014/main" id="{00000000-0008-0000-0000-000033000000}"/>
            </a:ext>
          </a:extLst>
        </xdr:cNvPr>
        <xdr:cNvCxnSpPr/>
      </xdr:nvCxnSpPr>
      <xdr:spPr>
        <a:xfrm rot="10800000" flipV="1">
          <a:off x="27527251" y="809625"/>
          <a:ext cx="4705351" cy="819149"/>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571500</xdr:colOff>
      <xdr:row>2</xdr:row>
      <xdr:rowOff>66674</xdr:rowOff>
    </xdr:from>
    <xdr:to>
      <xdr:col>57</xdr:col>
      <xdr:colOff>76200</xdr:colOff>
      <xdr:row>7</xdr:row>
      <xdr:rowOff>152399</xdr:rowOff>
    </xdr:to>
    <xdr:sp macro="" textlink="">
      <xdr:nvSpPr>
        <xdr:cNvPr id="52" name="TextBox 51">
          <a:extLst>
            <a:ext uri="{FF2B5EF4-FFF2-40B4-BE49-F238E27FC236}">
              <a16:creationId xmlns:a16="http://schemas.microsoft.com/office/drawing/2014/main" id="{00000000-0008-0000-0000-000034000000}"/>
            </a:ext>
          </a:extLst>
        </xdr:cNvPr>
        <xdr:cNvSpPr txBox="1"/>
      </xdr:nvSpPr>
      <xdr:spPr>
        <a:xfrm>
          <a:off x="32270700" y="447674"/>
          <a:ext cx="2552700"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Update the equipmet box</a:t>
          </a:r>
          <a:r>
            <a:rPr lang="en-US" sz="1100" baseline="0"/>
            <a:t> with the PTL numbers of the equipment used. Also, update the reference cell CF, TC, and the module's short-circuit current TC.  </a:t>
          </a:r>
          <a:endParaRPr lang="en-US" sz="1100"/>
        </a:p>
      </xdr:txBody>
    </xdr:sp>
    <xdr:clientData/>
  </xdr:twoCellAnchor>
  <xdr:twoCellAnchor>
    <xdr:from>
      <xdr:col>53</xdr:col>
      <xdr:colOff>76200</xdr:colOff>
      <xdr:row>13</xdr:row>
      <xdr:rowOff>38100</xdr:rowOff>
    </xdr:from>
    <xdr:to>
      <xdr:col>57</xdr:col>
      <xdr:colOff>276225</xdr:colOff>
      <xdr:row>16</xdr:row>
      <xdr:rowOff>180975</xdr:rowOff>
    </xdr:to>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32385000" y="2514600"/>
          <a:ext cx="263842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Update all measured values.  Compare which shading percentage</a:t>
          </a:r>
          <a:r>
            <a:rPr lang="en-US" sz="1100" baseline="0"/>
            <a:t> yeilds I</a:t>
          </a:r>
          <a:r>
            <a:rPr lang="en-US" sz="1100" baseline="-25000"/>
            <a:t>sc </a:t>
          </a:r>
          <a:r>
            <a:rPr lang="en-US" sz="1100" baseline="0"/>
            <a:t>= I</a:t>
          </a:r>
          <a:r>
            <a:rPr lang="en-US" sz="1100" baseline="-25000"/>
            <a:t>MP</a:t>
          </a:r>
          <a:r>
            <a:rPr lang="en-US" sz="1100" baseline="0"/>
            <a:t>.  Update table.</a:t>
          </a:r>
          <a:endParaRPr lang="en-US" sz="1100" baseline="-25000"/>
        </a:p>
      </xdr:txBody>
    </xdr:sp>
    <xdr:clientData/>
  </xdr:twoCellAnchor>
  <xdr:twoCellAnchor>
    <xdr:from>
      <xdr:col>51</xdr:col>
      <xdr:colOff>561975</xdr:colOff>
      <xdr:row>14</xdr:row>
      <xdr:rowOff>47626</xdr:rowOff>
    </xdr:from>
    <xdr:to>
      <xdr:col>53</xdr:col>
      <xdr:colOff>85727</xdr:colOff>
      <xdr:row>16</xdr:row>
      <xdr:rowOff>85725</xdr:rowOff>
    </xdr:to>
    <xdr:cxnSp macro="">
      <xdr:nvCxnSpPr>
        <xdr:cNvPr id="56" name="Straight Arrow Connector 55">
          <a:extLst>
            <a:ext uri="{FF2B5EF4-FFF2-40B4-BE49-F238E27FC236}">
              <a16:creationId xmlns:a16="http://schemas.microsoft.com/office/drawing/2014/main" id="{00000000-0008-0000-0000-000038000000}"/>
            </a:ext>
          </a:extLst>
        </xdr:cNvPr>
        <xdr:cNvCxnSpPr/>
      </xdr:nvCxnSpPr>
      <xdr:spPr>
        <a:xfrm rot="10800000">
          <a:off x="31651575" y="2714626"/>
          <a:ext cx="742952" cy="419099"/>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38101</xdr:colOff>
      <xdr:row>9</xdr:row>
      <xdr:rowOff>95250</xdr:rowOff>
    </xdr:from>
    <xdr:to>
      <xdr:col>53</xdr:col>
      <xdr:colOff>257178</xdr:colOff>
      <xdr:row>12</xdr:row>
      <xdr:rowOff>180976</xdr:rowOff>
    </xdr:to>
    <xdr:cxnSp macro="">
      <xdr:nvCxnSpPr>
        <xdr:cNvPr id="59" name="Straight Arrow Connector 58">
          <a:extLst>
            <a:ext uri="{FF2B5EF4-FFF2-40B4-BE49-F238E27FC236}">
              <a16:creationId xmlns:a16="http://schemas.microsoft.com/office/drawing/2014/main" id="{00000000-0008-0000-0000-00003B000000}"/>
            </a:ext>
          </a:extLst>
        </xdr:cNvPr>
        <xdr:cNvCxnSpPr/>
      </xdr:nvCxnSpPr>
      <xdr:spPr>
        <a:xfrm rot="10800000">
          <a:off x="30518101" y="1809750"/>
          <a:ext cx="2047877" cy="657226"/>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57</xdr:col>
      <xdr:colOff>556258</xdr:colOff>
      <xdr:row>2</xdr:row>
      <xdr:rowOff>47625</xdr:rowOff>
    </xdr:from>
    <xdr:to>
      <xdr:col>67</xdr:col>
      <xdr:colOff>371475</xdr:colOff>
      <xdr:row>29</xdr:row>
      <xdr:rowOff>152400</xdr:rowOff>
    </xdr:to>
    <xdr:pic>
      <xdr:nvPicPr>
        <xdr:cNvPr id="7183" name="Picture 15">
          <a:extLst>
            <a:ext uri="{FF2B5EF4-FFF2-40B4-BE49-F238E27FC236}">
              <a16:creationId xmlns:a16="http://schemas.microsoft.com/office/drawing/2014/main" id="{00000000-0008-0000-0000-00000F1C0000}"/>
            </a:ext>
          </a:extLst>
        </xdr:cNvPr>
        <xdr:cNvPicPr>
          <a:picLocks noChangeAspect="1" noChangeArrowheads="1"/>
        </xdr:cNvPicPr>
      </xdr:nvPicPr>
      <xdr:blipFill>
        <a:blip xmlns:r="http://schemas.openxmlformats.org/officeDocument/2006/relationships" r:embed="rId8" cstate="print"/>
        <a:srcRect r="29605"/>
        <a:stretch>
          <a:fillRect/>
        </a:stretch>
      </xdr:blipFill>
      <xdr:spPr bwMode="auto">
        <a:xfrm>
          <a:off x="35303458" y="428625"/>
          <a:ext cx="5911217" cy="5248275"/>
        </a:xfrm>
        <a:prstGeom prst="rect">
          <a:avLst/>
        </a:prstGeom>
        <a:noFill/>
        <a:ln w="1">
          <a:noFill/>
          <a:miter lim="800000"/>
          <a:headEnd/>
          <a:tailEnd type="none" w="med" len="med"/>
        </a:ln>
        <a:effectLst/>
      </xdr:spPr>
    </xdr:pic>
    <xdr:clientData/>
  </xdr:twoCellAnchor>
  <xdr:twoCellAnchor>
    <xdr:from>
      <xdr:col>68</xdr:col>
      <xdr:colOff>38100</xdr:colOff>
      <xdr:row>7</xdr:row>
      <xdr:rowOff>19050</xdr:rowOff>
    </xdr:from>
    <xdr:to>
      <xdr:col>71</xdr:col>
      <xdr:colOff>590550</xdr:colOff>
      <xdr:row>10</xdr:row>
      <xdr:rowOff>114300</xdr:rowOff>
    </xdr:to>
    <xdr:sp macro="" textlink="">
      <xdr:nvSpPr>
        <xdr:cNvPr id="62" name="TextBox 61">
          <a:extLst>
            <a:ext uri="{FF2B5EF4-FFF2-40B4-BE49-F238E27FC236}">
              <a16:creationId xmlns:a16="http://schemas.microsoft.com/office/drawing/2014/main" id="{00000000-0008-0000-0000-00003E000000}"/>
            </a:ext>
          </a:extLst>
        </xdr:cNvPr>
        <xdr:cNvSpPr txBox="1"/>
      </xdr:nvSpPr>
      <xdr:spPr>
        <a:xfrm>
          <a:off x="41490900" y="1352550"/>
          <a:ext cx="2381250"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Update so all</a:t>
          </a:r>
          <a:r>
            <a:rPr lang="en-US" sz="1100" baseline="0"/>
            <a:t> calculated values are within the correct range. Update reference cell values. </a:t>
          </a:r>
          <a:endParaRPr lang="en-US" sz="1100"/>
        </a:p>
      </xdr:txBody>
    </xdr:sp>
    <xdr:clientData/>
  </xdr:twoCellAnchor>
  <xdr:twoCellAnchor>
    <xdr:from>
      <xdr:col>61</xdr:col>
      <xdr:colOff>95250</xdr:colOff>
      <xdr:row>8</xdr:row>
      <xdr:rowOff>161924</xdr:rowOff>
    </xdr:from>
    <xdr:to>
      <xdr:col>68</xdr:col>
      <xdr:colOff>38100</xdr:colOff>
      <xdr:row>9</xdr:row>
      <xdr:rowOff>152399</xdr:rowOff>
    </xdr:to>
    <xdr:cxnSp macro="">
      <xdr:nvCxnSpPr>
        <xdr:cNvPr id="63" name="Straight Arrow Connector 62">
          <a:extLst>
            <a:ext uri="{FF2B5EF4-FFF2-40B4-BE49-F238E27FC236}">
              <a16:creationId xmlns:a16="http://schemas.microsoft.com/office/drawing/2014/main" id="{00000000-0008-0000-0000-00003F000000}"/>
            </a:ext>
          </a:extLst>
        </xdr:cNvPr>
        <xdr:cNvCxnSpPr>
          <a:stCxn id="62" idx="1"/>
        </xdr:cNvCxnSpPr>
      </xdr:nvCxnSpPr>
      <xdr:spPr>
        <a:xfrm rot="10800000" flipV="1">
          <a:off x="37280850" y="1685924"/>
          <a:ext cx="4210050" cy="180975"/>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304800</xdr:colOff>
      <xdr:row>8</xdr:row>
      <xdr:rowOff>161925</xdr:rowOff>
    </xdr:from>
    <xdr:to>
      <xdr:col>68</xdr:col>
      <xdr:colOff>38100</xdr:colOff>
      <xdr:row>11</xdr:row>
      <xdr:rowOff>142875</xdr:rowOff>
    </xdr:to>
    <xdr:cxnSp macro="">
      <xdr:nvCxnSpPr>
        <xdr:cNvPr id="66" name="Straight Arrow Connector 65">
          <a:extLst>
            <a:ext uri="{FF2B5EF4-FFF2-40B4-BE49-F238E27FC236}">
              <a16:creationId xmlns:a16="http://schemas.microsoft.com/office/drawing/2014/main" id="{00000000-0008-0000-0000-000042000000}"/>
            </a:ext>
          </a:extLst>
        </xdr:cNvPr>
        <xdr:cNvCxnSpPr>
          <a:stCxn id="62" idx="1"/>
        </xdr:cNvCxnSpPr>
      </xdr:nvCxnSpPr>
      <xdr:spPr>
        <a:xfrm rot="10800000" flipV="1">
          <a:off x="36880800" y="1685925"/>
          <a:ext cx="4610100" cy="552450"/>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72</xdr:col>
      <xdr:colOff>161924</xdr:colOff>
      <xdr:row>0</xdr:row>
      <xdr:rowOff>177403</xdr:rowOff>
    </xdr:from>
    <xdr:to>
      <xdr:col>82</xdr:col>
      <xdr:colOff>38100</xdr:colOff>
      <xdr:row>18</xdr:row>
      <xdr:rowOff>0</xdr:rowOff>
    </xdr:to>
    <xdr:pic>
      <xdr:nvPicPr>
        <xdr:cNvPr id="7184" name="Picture 16">
          <a:extLst>
            <a:ext uri="{FF2B5EF4-FFF2-40B4-BE49-F238E27FC236}">
              <a16:creationId xmlns:a16="http://schemas.microsoft.com/office/drawing/2014/main" id="{00000000-0008-0000-0000-0000101C0000}"/>
            </a:ext>
          </a:extLst>
        </xdr:cNvPr>
        <xdr:cNvPicPr>
          <a:picLocks noChangeAspect="1" noChangeArrowheads="1"/>
        </xdr:cNvPicPr>
      </xdr:nvPicPr>
      <xdr:blipFill>
        <a:blip xmlns:r="http://schemas.openxmlformats.org/officeDocument/2006/relationships" r:embed="rId9" cstate="print"/>
        <a:srcRect r="25268" b="34899"/>
        <a:stretch>
          <a:fillRect/>
        </a:stretch>
      </xdr:blipFill>
      <xdr:spPr bwMode="auto">
        <a:xfrm>
          <a:off x="44053124" y="177403"/>
          <a:ext cx="5972176" cy="3251597"/>
        </a:xfrm>
        <a:prstGeom prst="rect">
          <a:avLst/>
        </a:prstGeom>
        <a:noFill/>
        <a:ln w="1">
          <a:noFill/>
          <a:miter lim="800000"/>
          <a:headEnd/>
          <a:tailEnd type="none" w="med" len="med"/>
        </a:ln>
        <a:effectLst/>
      </xdr:spPr>
    </xdr:pic>
    <xdr:clientData/>
  </xdr:twoCellAnchor>
  <xdr:twoCellAnchor>
    <xdr:from>
      <xdr:col>74</xdr:col>
      <xdr:colOff>438150</xdr:colOff>
      <xdr:row>19</xdr:row>
      <xdr:rowOff>161926</xdr:rowOff>
    </xdr:from>
    <xdr:to>
      <xdr:col>80</xdr:col>
      <xdr:colOff>190500</xdr:colOff>
      <xdr:row>22</xdr:row>
      <xdr:rowOff>9526</xdr:rowOff>
    </xdr:to>
    <xdr:sp macro="" textlink="">
      <xdr:nvSpPr>
        <xdr:cNvPr id="70" name="TextBox 69">
          <a:extLst>
            <a:ext uri="{FF2B5EF4-FFF2-40B4-BE49-F238E27FC236}">
              <a16:creationId xmlns:a16="http://schemas.microsoft.com/office/drawing/2014/main" id="{00000000-0008-0000-0000-000046000000}"/>
            </a:ext>
          </a:extLst>
        </xdr:cNvPr>
        <xdr:cNvSpPr txBox="1"/>
      </xdr:nvSpPr>
      <xdr:spPr>
        <a:xfrm>
          <a:off x="45548550" y="3781426"/>
          <a:ext cx="3409950"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Update project number, module number,</a:t>
          </a:r>
          <a:r>
            <a:rPr lang="en-US" sz="1100" baseline="0"/>
            <a:t> model number, and the case of the module.</a:t>
          </a:r>
          <a:endParaRPr lang="en-US" sz="1100"/>
        </a:p>
      </xdr:txBody>
    </xdr:sp>
    <xdr:clientData/>
  </xdr:twoCellAnchor>
  <xdr:twoCellAnchor>
    <xdr:from>
      <xdr:col>75</xdr:col>
      <xdr:colOff>428625</xdr:colOff>
      <xdr:row>9</xdr:row>
      <xdr:rowOff>57150</xdr:rowOff>
    </xdr:from>
    <xdr:to>
      <xdr:col>76</xdr:col>
      <xdr:colOff>400050</xdr:colOff>
      <xdr:row>19</xdr:row>
      <xdr:rowOff>171450</xdr:rowOff>
    </xdr:to>
    <xdr:cxnSp macro="">
      <xdr:nvCxnSpPr>
        <xdr:cNvPr id="71" name="Straight Arrow Connector 70">
          <a:extLst>
            <a:ext uri="{FF2B5EF4-FFF2-40B4-BE49-F238E27FC236}">
              <a16:creationId xmlns:a16="http://schemas.microsoft.com/office/drawing/2014/main" id="{00000000-0008-0000-0000-000047000000}"/>
            </a:ext>
          </a:extLst>
        </xdr:cNvPr>
        <xdr:cNvCxnSpPr/>
      </xdr:nvCxnSpPr>
      <xdr:spPr>
        <a:xfrm rot="16200000" flipV="1">
          <a:off x="45429488" y="2490787"/>
          <a:ext cx="2019300" cy="581025"/>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381000</xdr:colOff>
          <xdr:row>29</xdr:row>
          <xdr:rowOff>133350</xdr:rowOff>
        </xdr:from>
        <xdr:to>
          <xdr:col>2</xdr:col>
          <xdr:colOff>685800</xdr:colOff>
          <xdr:row>31</xdr:row>
          <xdr:rowOff>28575</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30</xdr:row>
          <xdr:rowOff>133350</xdr:rowOff>
        </xdr:from>
        <xdr:to>
          <xdr:col>2</xdr:col>
          <xdr:colOff>685800</xdr:colOff>
          <xdr:row>32</xdr:row>
          <xdr:rowOff>28575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31</xdr:row>
          <xdr:rowOff>133350</xdr:rowOff>
        </xdr:from>
        <xdr:to>
          <xdr:col>2</xdr:col>
          <xdr:colOff>685800</xdr:colOff>
          <xdr:row>33</xdr:row>
          <xdr:rowOff>28575</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32</xdr:row>
          <xdr:rowOff>133350</xdr:rowOff>
        </xdr:from>
        <xdr:to>
          <xdr:col>2</xdr:col>
          <xdr:colOff>685800</xdr:colOff>
          <xdr:row>34</xdr:row>
          <xdr:rowOff>28575</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29</xdr:row>
          <xdr:rowOff>133350</xdr:rowOff>
        </xdr:from>
        <xdr:to>
          <xdr:col>4</xdr:col>
          <xdr:colOff>685800</xdr:colOff>
          <xdr:row>31</xdr:row>
          <xdr:rowOff>28575</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30</xdr:row>
          <xdr:rowOff>133350</xdr:rowOff>
        </xdr:from>
        <xdr:to>
          <xdr:col>4</xdr:col>
          <xdr:colOff>685800</xdr:colOff>
          <xdr:row>32</xdr:row>
          <xdr:rowOff>28575</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31</xdr:row>
          <xdr:rowOff>133350</xdr:rowOff>
        </xdr:from>
        <xdr:to>
          <xdr:col>4</xdr:col>
          <xdr:colOff>685800</xdr:colOff>
          <xdr:row>33</xdr:row>
          <xdr:rowOff>28575</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32</xdr:row>
          <xdr:rowOff>133350</xdr:rowOff>
        </xdr:from>
        <xdr:to>
          <xdr:col>4</xdr:col>
          <xdr:colOff>685800</xdr:colOff>
          <xdr:row>34</xdr:row>
          <xdr:rowOff>28575</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33</xdr:row>
          <xdr:rowOff>133350</xdr:rowOff>
        </xdr:from>
        <xdr:to>
          <xdr:col>2</xdr:col>
          <xdr:colOff>685800</xdr:colOff>
          <xdr:row>35</xdr:row>
          <xdr:rowOff>28575</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Pass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33</xdr:row>
          <xdr:rowOff>133350</xdr:rowOff>
        </xdr:from>
        <xdr:to>
          <xdr:col>4</xdr:col>
          <xdr:colOff>685800</xdr:colOff>
          <xdr:row>35</xdr:row>
          <xdr:rowOff>28575</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Fail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142875</xdr:rowOff>
        </xdr:from>
        <xdr:to>
          <xdr:col>3</xdr:col>
          <xdr:colOff>9525</xdr:colOff>
          <xdr:row>24</xdr:row>
          <xdr:rowOff>19050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Intrusive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22</xdr:row>
          <xdr:rowOff>142875</xdr:rowOff>
        </xdr:from>
        <xdr:to>
          <xdr:col>5</xdr:col>
          <xdr:colOff>66675</xdr:colOff>
          <xdr:row>24</xdr:row>
          <xdr:rowOff>28575</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Non-Intrusive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21</xdr:row>
          <xdr:rowOff>123825</xdr:rowOff>
        </xdr:from>
        <xdr:to>
          <xdr:col>2</xdr:col>
          <xdr:colOff>495300</xdr:colOff>
          <xdr:row>23</xdr:row>
          <xdr:rowOff>19050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21</xdr:row>
          <xdr:rowOff>133350</xdr:rowOff>
        </xdr:from>
        <xdr:to>
          <xdr:col>4</xdr:col>
          <xdr:colOff>676275</xdr:colOff>
          <xdr:row>23</xdr:row>
          <xdr:rowOff>28575</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SPS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21</xdr:row>
          <xdr:rowOff>133350</xdr:rowOff>
        </xdr:from>
        <xdr:to>
          <xdr:col>3</xdr:col>
          <xdr:colOff>581025</xdr:colOff>
          <xdr:row>23</xdr:row>
          <xdr:rowOff>28575</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38</xdr:row>
          <xdr:rowOff>123825</xdr:rowOff>
        </xdr:from>
        <xdr:to>
          <xdr:col>2</xdr:col>
          <xdr:colOff>495300</xdr:colOff>
          <xdr:row>40</xdr:row>
          <xdr:rowOff>19050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38</xdr:row>
          <xdr:rowOff>133350</xdr:rowOff>
        </xdr:from>
        <xdr:to>
          <xdr:col>4</xdr:col>
          <xdr:colOff>676275</xdr:colOff>
          <xdr:row>40</xdr:row>
          <xdr:rowOff>28575</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SPS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38</xdr:row>
          <xdr:rowOff>133350</xdr:rowOff>
        </xdr:from>
        <xdr:to>
          <xdr:col>3</xdr:col>
          <xdr:colOff>581025</xdr:colOff>
          <xdr:row>40</xdr:row>
          <xdr:rowOff>28575</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SP</a:t>
              </a:r>
            </a:p>
          </xdr:txBody>
        </xdr:sp>
        <xdr:clientData/>
      </xdr:twoCellAnchor>
    </mc:Choice>
    <mc:Fallback/>
  </mc:AlternateContent>
  <xdr:twoCellAnchor editAs="oneCell">
    <xdr:from>
      <xdr:col>8</xdr:col>
      <xdr:colOff>0</xdr:colOff>
      <xdr:row>24</xdr:row>
      <xdr:rowOff>0</xdr:rowOff>
    </xdr:from>
    <xdr:to>
      <xdr:col>16</xdr:col>
      <xdr:colOff>276225</xdr:colOff>
      <xdr:row>34</xdr:row>
      <xdr:rowOff>57150</xdr:rowOff>
    </xdr:to>
    <xdr:pic>
      <xdr:nvPicPr>
        <xdr:cNvPr id="25" name="Picture 36">
          <a:extLst>
            <a:ext uri="{FF2B5EF4-FFF2-40B4-BE49-F238E27FC236}">
              <a16:creationId xmlns:a16="http://schemas.microsoft.com/office/drawing/2014/main" id="{00000000-0008-0000-0100-00001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429375" y="3905250"/>
          <a:ext cx="5153025" cy="1676400"/>
        </a:xfrm>
        <a:prstGeom prst="rect">
          <a:avLst/>
        </a:prstGeom>
        <a:noFill/>
        <a:effectLst>
          <a:glow rad="101600">
            <a:schemeClr val="accent2">
              <a:satMod val="175000"/>
              <a:alpha val="40000"/>
            </a:schemeClr>
          </a:glow>
        </a:effectLst>
      </xdr:spPr>
    </xdr:pic>
    <xdr:clientData/>
  </xdr:twoCellAnchor>
  <xdr:twoCellAnchor>
    <xdr:from>
      <xdr:col>8</xdr:col>
      <xdr:colOff>0</xdr:colOff>
      <xdr:row>10</xdr:row>
      <xdr:rowOff>0</xdr:rowOff>
    </xdr:from>
    <xdr:to>
      <xdr:col>16</xdr:col>
      <xdr:colOff>200025</xdr:colOff>
      <xdr:row>16</xdr:row>
      <xdr:rowOff>152400</xdr:rowOff>
    </xdr:to>
    <xdr:sp macro="" textlink="">
      <xdr:nvSpPr>
        <xdr:cNvPr id="27" name="TextBox 26">
          <a:extLst>
            <a:ext uri="{FF2B5EF4-FFF2-40B4-BE49-F238E27FC236}">
              <a16:creationId xmlns:a16="http://schemas.microsoft.com/office/drawing/2014/main" id="{00000000-0008-0000-0100-00001B000000}"/>
            </a:ext>
          </a:extLst>
        </xdr:cNvPr>
        <xdr:cNvSpPr txBox="1"/>
      </xdr:nvSpPr>
      <xdr:spPr>
        <a:xfrm>
          <a:off x="6429375" y="1619250"/>
          <a:ext cx="5076825" cy="1143000"/>
        </a:xfrm>
        <a:prstGeom prst="rect">
          <a:avLst/>
        </a:prstGeom>
        <a:solidFill>
          <a:schemeClr val="lt1"/>
        </a:solidFill>
        <a:ln w="9525" cmpd="sng">
          <a:solidFill>
            <a:schemeClr val="lt1">
              <a:shade val="50000"/>
            </a:schemeClr>
          </a:solidFill>
        </a:ln>
        <a:effectLst>
          <a:glow rad="101600">
            <a:schemeClr val="accent2">
              <a:satMod val="175000"/>
              <a:alpha val="40000"/>
            </a:schemeClr>
          </a:glow>
        </a:effectLst>
      </xdr:spPr>
      <xdr:style>
        <a:lnRef idx="0">
          <a:scrgbClr r="0" g="0" b="0"/>
        </a:lnRef>
        <a:fillRef idx="0">
          <a:scrgbClr r="0" g="0" b="0"/>
        </a:fillRef>
        <a:effectRef idx="0">
          <a:scrgbClr r="0" g="0" b="0"/>
        </a:effectRef>
        <a:fontRef idx="minor">
          <a:schemeClr val="dk1"/>
        </a:fontRef>
      </xdr:style>
      <xdr:txBody>
        <a:bodyPr wrap="square" rtlCol="0" anchor="t"/>
        <a:lstStyle/>
        <a:p>
          <a:r>
            <a:rPr lang="en-US" sz="1200" b="1" i="0" u="none" strike="noStrike">
              <a:solidFill>
                <a:schemeClr val="dk1"/>
              </a:solidFill>
              <a:latin typeface="+mn-lt"/>
              <a:ea typeface="+mn-ea"/>
              <a:cs typeface="+mn-cs"/>
            </a:rPr>
            <a:t>Measurement Requirements: </a:t>
          </a:r>
        </a:p>
        <a:p>
          <a:r>
            <a:rPr lang="en-US" sz="1100" b="0" i="0" u="none" strike="noStrike">
              <a:solidFill>
                <a:schemeClr val="dk1"/>
              </a:solidFill>
              <a:latin typeface="+mn-lt"/>
              <a:ea typeface="+mn-ea"/>
              <a:cs typeface="+mn-cs"/>
            </a:rPr>
            <a:t>	Irradiance must be between</a:t>
          </a:r>
          <a:r>
            <a:rPr lang="en-US" sz="1100" b="0" i="0" u="none" strike="noStrike" baseline="0">
              <a:solidFill>
                <a:schemeClr val="dk1"/>
              </a:solidFill>
              <a:latin typeface="+mn-lt"/>
              <a:ea typeface="+mn-ea"/>
              <a:cs typeface="+mn-cs"/>
            </a:rPr>
            <a:t> 900</a:t>
          </a:r>
          <a:r>
            <a:rPr lang="en-US" sz="1100" b="0" i="0" u="none" strike="noStrike">
              <a:solidFill>
                <a:schemeClr val="dk1"/>
              </a:solidFill>
              <a:latin typeface="+mn-lt"/>
              <a:ea typeface="+mn-ea"/>
              <a:cs typeface="+mn-cs"/>
            </a:rPr>
            <a:t> W/m</a:t>
          </a:r>
          <a:r>
            <a:rPr lang="en-US" sz="1100" b="0" i="0" u="none" strike="noStrike" baseline="30000">
              <a:solidFill>
                <a:schemeClr val="dk1"/>
              </a:solidFill>
              <a:latin typeface="+mn-lt"/>
              <a:ea typeface="+mn-ea"/>
              <a:cs typeface="+mn-cs"/>
            </a:rPr>
            <a:t>2   </a:t>
          </a:r>
          <a:r>
            <a:rPr lang="en-US" sz="1100" b="0" i="0">
              <a:solidFill>
                <a:schemeClr val="dk1"/>
              </a:solidFill>
              <a:latin typeface="+mn-lt"/>
              <a:ea typeface="+mn-ea"/>
              <a:cs typeface="+mn-cs"/>
            </a:rPr>
            <a:t>and 1100 W/m</a:t>
          </a:r>
          <a:r>
            <a:rPr lang="en-US" sz="1100" b="0" i="0" baseline="30000">
              <a:solidFill>
                <a:schemeClr val="dk1"/>
              </a:solidFill>
              <a:latin typeface="+mn-lt"/>
              <a:ea typeface="+mn-ea"/>
              <a:cs typeface="+mn-cs"/>
            </a:rPr>
            <a:t>2</a:t>
          </a:r>
          <a:endParaRPr lang="en-US"/>
        </a:p>
        <a:p>
          <a:r>
            <a:rPr lang="en-US" sz="1100" b="0" i="0" u="none" strike="noStrike">
              <a:solidFill>
                <a:schemeClr val="dk1"/>
              </a:solidFill>
              <a:latin typeface="+mn-lt"/>
              <a:ea typeface="+mn-ea"/>
              <a:cs typeface="+mn-cs"/>
            </a:rPr>
            <a:t>	Module temperature = 50 °C ±</a:t>
          </a:r>
          <a:r>
            <a:rPr lang="en-US" sz="1100" b="0" i="0" u="none" strike="noStrike" baseline="0">
              <a:solidFill>
                <a:schemeClr val="dk1"/>
              </a:solidFill>
              <a:latin typeface="+mn-lt"/>
              <a:ea typeface="+mn-ea"/>
              <a:cs typeface="+mn-cs"/>
            </a:rPr>
            <a:t> 10%</a:t>
          </a:r>
          <a:endParaRPr lang="en-US"/>
        </a:p>
        <a:p>
          <a:r>
            <a:rPr lang="en-US" sz="1100" b="0" i="0" u="none" strike="noStrike">
              <a:solidFill>
                <a:schemeClr val="dk1"/>
              </a:solidFill>
              <a:latin typeface="+mn-lt"/>
              <a:ea typeface="+mn-ea"/>
              <a:cs typeface="+mn-cs"/>
            </a:rPr>
            <a:t>	Wind speed ≤ 2 m/s</a:t>
          </a:r>
          <a:endParaRPr lang="en-US" sz="1100"/>
        </a:p>
        <a:p>
          <a:r>
            <a:rPr lang="en-US" sz="1100" b="0" i="0" u="none" strike="noStrike">
              <a:solidFill>
                <a:schemeClr val="dk1"/>
              </a:solidFill>
              <a:latin typeface="+mn-lt"/>
              <a:ea typeface="+mn-ea"/>
              <a:cs typeface="+mn-cs"/>
            </a:rPr>
            <a:t>	Ambient temperature = 25</a:t>
          </a:r>
          <a:r>
            <a:rPr lang="en-US" sz="1100" b="0" i="0">
              <a:solidFill>
                <a:schemeClr val="dk1"/>
              </a:solidFill>
              <a:latin typeface="+mn-lt"/>
              <a:ea typeface="+mn-ea"/>
              <a:cs typeface="+mn-cs"/>
            </a:rPr>
            <a:t> °C ±</a:t>
          </a:r>
          <a:r>
            <a:rPr lang="en-US" sz="1100" b="0" i="0" baseline="0">
              <a:solidFill>
                <a:schemeClr val="dk1"/>
              </a:solidFill>
              <a:latin typeface="+mn-lt"/>
              <a:ea typeface="+mn-ea"/>
              <a:cs typeface="+mn-cs"/>
            </a:rPr>
            <a:t> 5</a:t>
          </a:r>
          <a:r>
            <a:rPr lang="en-US" sz="1100" b="0" i="0">
              <a:solidFill>
                <a:schemeClr val="dk1"/>
              </a:solidFill>
              <a:latin typeface="+mn-lt"/>
              <a:ea typeface="+mn-ea"/>
              <a:cs typeface="+mn-cs"/>
            </a:rPr>
            <a:t>°C </a:t>
          </a:r>
        </a:p>
        <a:p>
          <a:r>
            <a:rPr lang="en-US" sz="1100" b="0" i="0">
              <a:solidFill>
                <a:schemeClr val="dk1"/>
              </a:solidFill>
              <a:latin typeface="+mn-lt"/>
              <a:ea typeface="+mn-ea"/>
              <a:cs typeface="+mn-cs"/>
            </a:rPr>
            <a:t>	</a:t>
          </a:r>
          <a:r>
            <a:rPr lang="en-US" sz="1100" b="0" i="1">
              <a:solidFill>
                <a:schemeClr val="dk1"/>
              </a:solidFill>
              <a:latin typeface="+mn-lt"/>
              <a:ea typeface="+mn-ea"/>
              <a:cs typeface="+mn-cs"/>
            </a:rPr>
            <a:t>All conditions must be</a:t>
          </a:r>
          <a:r>
            <a:rPr lang="en-US" sz="1100" b="0" i="1" baseline="0">
              <a:solidFill>
                <a:schemeClr val="dk1"/>
              </a:solidFill>
              <a:latin typeface="+mn-lt"/>
              <a:ea typeface="+mn-ea"/>
              <a:cs typeface="+mn-cs"/>
            </a:rPr>
            <a:t> maintained for 1 hour</a:t>
          </a:r>
          <a:endParaRPr lang="en-US" sz="1100" i="1"/>
        </a:p>
        <a:p>
          <a:endParaRPr lang="en-US" sz="1100"/>
        </a:p>
        <a:p>
          <a:endParaRPr lang="en-US" sz="1100"/>
        </a:p>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1</xdr:row>
      <xdr:rowOff>0</xdr:rowOff>
    </xdr:from>
    <xdr:to>
      <xdr:col>24</xdr:col>
      <xdr:colOff>494770</xdr:colOff>
      <xdr:row>33</xdr:row>
      <xdr:rowOff>54682</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0</xdr:colOff>
      <xdr:row>1</xdr:row>
      <xdr:rowOff>0</xdr:rowOff>
    </xdr:from>
    <xdr:to>
      <xdr:col>24</xdr:col>
      <xdr:colOff>494770</xdr:colOff>
      <xdr:row>33</xdr:row>
      <xdr:rowOff>54682</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0</xdr:colOff>
      <xdr:row>1</xdr:row>
      <xdr:rowOff>0</xdr:rowOff>
    </xdr:from>
    <xdr:to>
      <xdr:col>24</xdr:col>
      <xdr:colOff>494770</xdr:colOff>
      <xdr:row>33</xdr:row>
      <xdr:rowOff>54682</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12</xdr:col>
      <xdr:colOff>0</xdr:colOff>
      <xdr:row>1</xdr:row>
      <xdr:rowOff>0</xdr:rowOff>
    </xdr:from>
    <xdr:to>
      <xdr:col>24</xdr:col>
      <xdr:colOff>494770</xdr:colOff>
      <xdr:row>33</xdr:row>
      <xdr:rowOff>54682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1</xdr:row>
      <xdr:rowOff>0</xdr:rowOff>
    </xdr:from>
    <xdr:to>
      <xdr:col>11</xdr:col>
      <xdr:colOff>514350</xdr:colOff>
      <xdr:row>9</xdr:row>
      <xdr:rowOff>104775</xdr:rowOff>
    </xdr:to>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3952875" y="161925"/>
          <a:ext cx="5076825" cy="1238250"/>
        </a:xfrm>
        <a:prstGeom prst="rect">
          <a:avLst/>
        </a:prstGeom>
        <a:solidFill>
          <a:schemeClr val="lt1"/>
        </a:solidFill>
        <a:ln w="9525" cmpd="sng">
          <a:solidFill>
            <a:schemeClr val="lt1">
              <a:shade val="50000"/>
            </a:schemeClr>
          </a:solidFill>
        </a:ln>
        <a:effectLst>
          <a:glow rad="101600">
            <a:schemeClr val="accent2">
              <a:satMod val="175000"/>
              <a:alpha val="40000"/>
            </a:schemeClr>
          </a:glow>
        </a:effectLst>
      </xdr:spPr>
      <xdr:style>
        <a:lnRef idx="0">
          <a:scrgbClr r="0" g="0" b="0"/>
        </a:lnRef>
        <a:fillRef idx="0">
          <a:scrgbClr r="0" g="0" b="0"/>
        </a:fillRef>
        <a:effectRef idx="0">
          <a:scrgbClr r="0" g="0" b="0"/>
        </a:effectRef>
        <a:fontRef idx="minor">
          <a:schemeClr val="dk1"/>
        </a:fontRef>
      </xdr:style>
      <xdr:txBody>
        <a:bodyPr wrap="square" rtlCol="0" anchor="t"/>
        <a:lstStyle/>
        <a:p>
          <a:r>
            <a:rPr lang="en-US" sz="1200" b="1" i="0" u="none" strike="noStrike">
              <a:solidFill>
                <a:schemeClr val="dk1"/>
              </a:solidFill>
              <a:latin typeface="+mn-lt"/>
              <a:ea typeface="+mn-ea"/>
              <a:cs typeface="+mn-cs"/>
            </a:rPr>
            <a:t>Measurement Requirements: </a:t>
          </a:r>
        </a:p>
        <a:p>
          <a:r>
            <a:rPr lang="en-US" sz="1100" b="0" i="0" u="none" strike="noStrike">
              <a:solidFill>
                <a:schemeClr val="dk1"/>
              </a:solidFill>
              <a:latin typeface="+mn-lt"/>
              <a:ea typeface="+mn-ea"/>
              <a:cs typeface="+mn-cs"/>
            </a:rPr>
            <a:t>	Irradiance must be between</a:t>
          </a:r>
          <a:r>
            <a:rPr lang="en-US" sz="1100" b="0" i="0" u="none" strike="noStrike" baseline="0">
              <a:solidFill>
                <a:schemeClr val="dk1"/>
              </a:solidFill>
              <a:latin typeface="+mn-lt"/>
              <a:ea typeface="+mn-ea"/>
              <a:cs typeface="+mn-cs"/>
            </a:rPr>
            <a:t> 900</a:t>
          </a:r>
          <a:r>
            <a:rPr lang="en-US" sz="1100" b="0" i="0" u="none" strike="noStrike">
              <a:solidFill>
                <a:schemeClr val="dk1"/>
              </a:solidFill>
              <a:latin typeface="+mn-lt"/>
              <a:ea typeface="+mn-ea"/>
              <a:cs typeface="+mn-cs"/>
            </a:rPr>
            <a:t> W/m</a:t>
          </a:r>
          <a:r>
            <a:rPr lang="en-US" sz="1100" b="0" i="0" u="none" strike="noStrike" baseline="30000">
              <a:solidFill>
                <a:schemeClr val="dk1"/>
              </a:solidFill>
              <a:latin typeface="+mn-lt"/>
              <a:ea typeface="+mn-ea"/>
              <a:cs typeface="+mn-cs"/>
            </a:rPr>
            <a:t>2   </a:t>
          </a:r>
          <a:r>
            <a:rPr lang="en-US" sz="1100" b="0" i="0">
              <a:solidFill>
                <a:schemeClr val="dk1"/>
              </a:solidFill>
              <a:latin typeface="+mn-lt"/>
              <a:ea typeface="+mn-ea"/>
              <a:cs typeface="+mn-cs"/>
            </a:rPr>
            <a:t>and 1100 W/m</a:t>
          </a:r>
          <a:r>
            <a:rPr lang="en-US" sz="1100" b="0" i="0" baseline="30000">
              <a:solidFill>
                <a:schemeClr val="dk1"/>
              </a:solidFill>
              <a:latin typeface="+mn-lt"/>
              <a:ea typeface="+mn-ea"/>
              <a:cs typeface="+mn-cs"/>
            </a:rPr>
            <a:t>2</a:t>
          </a:r>
          <a:endParaRPr lang="en-US"/>
        </a:p>
        <a:p>
          <a:r>
            <a:rPr lang="en-US" sz="1100" b="0" i="0" u="none" strike="noStrike">
              <a:solidFill>
                <a:schemeClr val="dk1"/>
              </a:solidFill>
              <a:latin typeface="+mn-lt"/>
              <a:ea typeface="+mn-ea"/>
              <a:cs typeface="+mn-cs"/>
            </a:rPr>
            <a:t>	Module temperature = 50 °C ±</a:t>
          </a:r>
          <a:r>
            <a:rPr lang="en-US" sz="1100" b="0" i="0" u="none" strike="noStrike" baseline="0">
              <a:solidFill>
                <a:schemeClr val="dk1"/>
              </a:solidFill>
              <a:latin typeface="+mn-lt"/>
              <a:ea typeface="+mn-ea"/>
              <a:cs typeface="+mn-cs"/>
            </a:rPr>
            <a:t> 10%</a:t>
          </a:r>
          <a:endParaRPr lang="en-US"/>
        </a:p>
        <a:p>
          <a:r>
            <a:rPr lang="en-US" sz="1100" b="0" i="0" u="none" strike="noStrike">
              <a:solidFill>
                <a:schemeClr val="dk1"/>
              </a:solidFill>
              <a:latin typeface="+mn-lt"/>
              <a:ea typeface="+mn-ea"/>
              <a:cs typeface="+mn-cs"/>
            </a:rPr>
            <a:t>	Wind speed ≤ 2 m/s</a:t>
          </a:r>
          <a:endParaRPr lang="en-US" sz="1100"/>
        </a:p>
        <a:p>
          <a:r>
            <a:rPr lang="en-US" sz="1100" b="0" i="0" u="none" strike="noStrike">
              <a:solidFill>
                <a:schemeClr val="dk1"/>
              </a:solidFill>
              <a:latin typeface="+mn-lt"/>
              <a:ea typeface="+mn-ea"/>
              <a:cs typeface="+mn-cs"/>
            </a:rPr>
            <a:t>	Ambient temperature = 25</a:t>
          </a:r>
          <a:r>
            <a:rPr lang="en-US" sz="1100" b="0" i="0">
              <a:solidFill>
                <a:schemeClr val="dk1"/>
              </a:solidFill>
              <a:latin typeface="+mn-lt"/>
              <a:ea typeface="+mn-ea"/>
              <a:cs typeface="+mn-cs"/>
            </a:rPr>
            <a:t> °C ±</a:t>
          </a:r>
          <a:r>
            <a:rPr lang="en-US" sz="1100" b="0" i="0" baseline="0">
              <a:solidFill>
                <a:schemeClr val="dk1"/>
              </a:solidFill>
              <a:latin typeface="+mn-lt"/>
              <a:ea typeface="+mn-ea"/>
              <a:cs typeface="+mn-cs"/>
            </a:rPr>
            <a:t> 5</a:t>
          </a:r>
          <a:r>
            <a:rPr lang="en-US" sz="1100" b="0" i="0">
              <a:solidFill>
                <a:schemeClr val="dk1"/>
              </a:solidFill>
              <a:latin typeface="+mn-lt"/>
              <a:ea typeface="+mn-ea"/>
              <a:cs typeface="+mn-cs"/>
            </a:rPr>
            <a:t>°C </a:t>
          </a:r>
        </a:p>
        <a:p>
          <a:r>
            <a:rPr lang="en-US" sz="1100" b="0" i="0">
              <a:solidFill>
                <a:schemeClr val="dk1"/>
              </a:solidFill>
              <a:latin typeface="+mn-lt"/>
              <a:ea typeface="+mn-ea"/>
              <a:cs typeface="+mn-cs"/>
            </a:rPr>
            <a:t>	</a:t>
          </a:r>
          <a:r>
            <a:rPr lang="en-US" sz="1100" b="0" i="1">
              <a:solidFill>
                <a:schemeClr val="dk1"/>
              </a:solidFill>
              <a:latin typeface="+mn-lt"/>
              <a:ea typeface="+mn-ea"/>
              <a:cs typeface="+mn-cs"/>
            </a:rPr>
            <a:t>All conditions must be</a:t>
          </a:r>
          <a:r>
            <a:rPr lang="en-US" sz="1100" b="0" i="1" baseline="0">
              <a:solidFill>
                <a:schemeClr val="dk1"/>
              </a:solidFill>
              <a:latin typeface="+mn-lt"/>
              <a:ea typeface="+mn-ea"/>
              <a:cs typeface="+mn-cs"/>
            </a:rPr>
            <a:t> maintained for 1 hour</a:t>
          </a:r>
          <a:endParaRPr lang="en-US" sz="1100" i="1"/>
        </a:p>
        <a:p>
          <a:endParaRPr lang="en-US" sz="1100"/>
        </a:p>
        <a:p>
          <a:endParaRPr lang="en-US" sz="1100"/>
        </a:p>
        <a:p>
          <a:endParaRPr lang="en-US" sz="1100"/>
        </a:p>
      </xdr:txBody>
    </xdr:sp>
    <xdr:clientData/>
  </xdr:twoCellAnchor>
  <xdr:twoCellAnchor>
    <xdr:from>
      <xdr:col>14</xdr:col>
      <xdr:colOff>0</xdr:colOff>
      <xdr:row>1</xdr:row>
      <xdr:rowOff>0</xdr:rowOff>
    </xdr:from>
    <xdr:to>
      <xdr:col>21</xdr:col>
      <xdr:colOff>304800</xdr:colOff>
      <xdr:row>16</xdr:row>
      <xdr:rowOff>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1</xdr:row>
      <xdr:rowOff>0</xdr:rowOff>
    </xdr:from>
    <xdr:to>
      <xdr:col>11</xdr:col>
      <xdr:colOff>514350</xdr:colOff>
      <xdr:row>9</xdr:row>
      <xdr:rowOff>104775</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3952875" y="161925"/>
          <a:ext cx="5076825" cy="1400175"/>
        </a:xfrm>
        <a:prstGeom prst="rect">
          <a:avLst/>
        </a:prstGeom>
        <a:solidFill>
          <a:schemeClr val="lt1"/>
        </a:solidFill>
        <a:ln w="9525" cmpd="sng">
          <a:solidFill>
            <a:schemeClr val="lt1">
              <a:shade val="50000"/>
            </a:schemeClr>
          </a:solidFill>
        </a:ln>
        <a:effectLst>
          <a:glow rad="101600">
            <a:schemeClr val="accent2">
              <a:satMod val="175000"/>
              <a:alpha val="40000"/>
            </a:schemeClr>
          </a:glow>
        </a:effectLst>
      </xdr:spPr>
      <xdr:style>
        <a:lnRef idx="0">
          <a:scrgbClr r="0" g="0" b="0"/>
        </a:lnRef>
        <a:fillRef idx="0">
          <a:scrgbClr r="0" g="0" b="0"/>
        </a:fillRef>
        <a:effectRef idx="0">
          <a:scrgbClr r="0" g="0" b="0"/>
        </a:effectRef>
        <a:fontRef idx="minor">
          <a:schemeClr val="dk1"/>
        </a:fontRef>
      </xdr:style>
      <xdr:txBody>
        <a:bodyPr wrap="square" rtlCol="0" anchor="t"/>
        <a:lstStyle/>
        <a:p>
          <a:r>
            <a:rPr lang="en-US" sz="1200" b="1" i="0" u="none" strike="noStrike">
              <a:solidFill>
                <a:schemeClr val="dk1"/>
              </a:solidFill>
              <a:latin typeface="+mn-lt"/>
              <a:ea typeface="+mn-ea"/>
              <a:cs typeface="+mn-cs"/>
            </a:rPr>
            <a:t>Measurement Requirements: </a:t>
          </a:r>
        </a:p>
        <a:p>
          <a:r>
            <a:rPr lang="en-US" sz="1100" b="0" i="0" u="none" strike="noStrike">
              <a:solidFill>
                <a:schemeClr val="dk1"/>
              </a:solidFill>
              <a:latin typeface="+mn-lt"/>
              <a:ea typeface="+mn-ea"/>
              <a:cs typeface="+mn-cs"/>
            </a:rPr>
            <a:t>	Irradiance must be between</a:t>
          </a:r>
          <a:r>
            <a:rPr lang="en-US" sz="1100" b="0" i="0" u="none" strike="noStrike" baseline="0">
              <a:solidFill>
                <a:schemeClr val="dk1"/>
              </a:solidFill>
              <a:latin typeface="+mn-lt"/>
              <a:ea typeface="+mn-ea"/>
              <a:cs typeface="+mn-cs"/>
            </a:rPr>
            <a:t> 900</a:t>
          </a:r>
          <a:r>
            <a:rPr lang="en-US" sz="1100" b="0" i="0" u="none" strike="noStrike">
              <a:solidFill>
                <a:schemeClr val="dk1"/>
              </a:solidFill>
              <a:latin typeface="+mn-lt"/>
              <a:ea typeface="+mn-ea"/>
              <a:cs typeface="+mn-cs"/>
            </a:rPr>
            <a:t> W/m</a:t>
          </a:r>
          <a:r>
            <a:rPr lang="en-US" sz="1100" b="0" i="0" u="none" strike="noStrike" baseline="30000">
              <a:solidFill>
                <a:schemeClr val="dk1"/>
              </a:solidFill>
              <a:latin typeface="+mn-lt"/>
              <a:ea typeface="+mn-ea"/>
              <a:cs typeface="+mn-cs"/>
            </a:rPr>
            <a:t>2   </a:t>
          </a:r>
          <a:r>
            <a:rPr lang="en-US" sz="1100" b="0" i="0">
              <a:solidFill>
                <a:schemeClr val="dk1"/>
              </a:solidFill>
              <a:latin typeface="+mn-lt"/>
              <a:ea typeface="+mn-ea"/>
              <a:cs typeface="+mn-cs"/>
            </a:rPr>
            <a:t>and 1100 W/m</a:t>
          </a:r>
          <a:r>
            <a:rPr lang="en-US" sz="1100" b="0" i="0" baseline="30000">
              <a:solidFill>
                <a:schemeClr val="dk1"/>
              </a:solidFill>
              <a:latin typeface="+mn-lt"/>
              <a:ea typeface="+mn-ea"/>
              <a:cs typeface="+mn-cs"/>
            </a:rPr>
            <a:t>2</a:t>
          </a:r>
          <a:endParaRPr lang="en-US"/>
        </a:p>
        <a:p>
          <a:r>
            <a:rPr lang="en-US" sz="1100" b="0" i="0" u="none" strike="noStrike">
              <a:solidFill>
                <a:schemeClr val="dk1"/>
              </a:solidFill>
              <a:latin typeface="+mn-lt"/>
              <a:ea typeface="+mn-ea"/>
              <a:cs typeface="+mn-cs"/>
            </a:rPr>
            <a:t>	Module temperature = 50 °C ±</a:t>
          </a:r>
          <a:r>
            <a:rPr lang="en-US" sz="1100" b="0" i="0" u="none" strike="noStrike" baseline="0">
              <a:solidFill>
                <a:schemeClr val="dk1"/>
              </a:solidFill>
              <a:latin typeface="+mn-lt"/>
              <a:ea typeface="+mn-ea"/>
              <a:cs typeface="+mn-cs"/>
            </a:rPr>
            <a:t> 10%</a:t>
          </a:r>
          <a:endParaRPr lang="en-US"/>
        </a:p>
        <a:p>
          <a:r>
            <a:rPr lang="en-US" sz="1100" b="0" i="0" u="none" strike="noStrike">
              <a:solidFill>
                <a:schemeClr val="dk1"/>
              </a:solidFill>
              <a:latin typeface="+mn-lt"/>
              <a:ea typeface="+mn-ea"/>
              <a:cs typeface="+mn-cs"/>
            </a:rPr>
            <a:t>	Wind speed ≤ 2 m/s</a:t>
          </a:r>
          <a:endParaRPr lang="en-US" sz="1100"/>
        </a:p>
        <a:p>
          <a:r>
            <a:rPr lang="en-US" sz="1100" b="0" i="0" u="none" strike="noStrike">
              <a:solidFill>
                <a:schemeClr val="dk1"/>
              </a:solidFill>
              <a:latin typeface="+mn-lt"/>
              <a:ea typeface="+mn-ea"/>
              <a:cs typeface="+mn-cs"/>
            </a:rPr>
            <a:t>	Ambient temperature = 25</a:t>
          </a:r>
          <a:r>
            <a:rPr lang="en-US" sz="1100" b="0" i="0">
              <a:solidFill>
                <a:schemeClr val="dk1"/>
              </a:solidFill>
              <a:latin typeface="+mn-lt"/>
              <a:ea typeface="+mn-ea"/>
              <a:cs typeface="+mn-cs"/>
            </a:rPr>
            <a:t> °C ±</a:t>
          </a:r>
          <a:r>
            <a:rPr lang="en-US" sz="1100" b="0" i="0" baseline="0">
              <a:solidFill>
                <a:schemeClr val="dk1"/>
              </a:solidFill>
              <a:latin typeface="+mn-lt"/>
              <a:ea typeface="+mn-ea"/>
              <a:cs typeface="+mn-cs"/>
            </a:rPr>
            <a:t> 5</a:t>
          </a:r>
          <a:r>
            <a:rPr lang="en-US" sz="1100" b="0" i="0">
              <a:solidFill>
                <a:schemeClr val="dk1"/>
              </a:solidFill>
              <a:latin typeface="+mn-lt"/>
              <a:ea typeface="+mn-ea"/>
              <a:cs typeface="+mn-cs"/>
            </a:rPr>
            <a:t>°C </a:t>
          </a:r>
        </a:p>
        <a:p>
          <a:r>
            <a:rPr lang="en-US" sz="1100" b="0" i="0">
              <a:solidFill>
                <a:schemeClr val="dk1"/>
              </a:solidFill>
              <a:latin typeface="+mn-lt"/>
              <a:ea typeface="+mn-ea"/>
              <a:cs typeface="+mn-cs"/>
            </a:rPr>
            <a:t>	</a:t>
          </a:r>
          <a:r>
            <a:rPr lang="en-US" sz="1100" b="0" i="1">
              <a:solidFill>
                <a:schemeClr val="dk1"/>
              </a:solidFill>
              <a:latin typeface="+mn-lt"/>
              <a:ea typeface="+mn-ea"/>
              <a:cs typeface="+mn-cs"/>
            </a:rPr>
            <a:t>All conditions must be</a:t>
          </a:r>
          <a:r>
            <a:rPr lang="en-US" sz="1100" b="0" i="1" baseline="0">
              <a:solidFill>
                <a:schemeClr val="dk1"/>
              </a:solidFill>
              <a:latin typeface="+mn-lt"/>
              <a:ea typeface="+mn-ea"/>
              <a:cs typeface="+mn-cs"/>
            </a:rPr>
            <a:t> maintained for 1 hour</a:t>
          </a:r>
          <a:endParaRPr lang="en-US" sz="1100" i="1"/>
        </a:p>
        <a:p>
          <a:endParaRPr lang="en-US" sz="1100"/>
        </a:p>
        <a:p>
          <a:endParaRPr lang="en-US" sz="1100"/>
        </a:p>
        <a:p>
          <a:endParaRPr lang="en-US" sz="1100"/>
        </a:p>
      </xdr:txBody>
    </xdr:sp>
    <xdr:clientData/>
  </xdr:twoCellAnchor>
  <xdr:twoCellAnchor>
    <xdr:from>
      <xdr:col>14</xdr:col>
      <xdr:colOff>0</xdr:colOff>
      <xdr:row>1</xdr:row>
      <xdr:rowOff>0</xdr:rowOff>
    </xdr:from>
    <xdr:to>
      <xdr:col>21</xdr:col>
      <xdr:colOff>304800</xdr:colOff>
      <xdr:row>16</xdr:row>
      <xdr:rowOff>4572</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1</xdr:row>
      <xdr:rowOff>0</xdr:rowOff>
    </xdr:from>
    <xdr:to>
      <xdr:col>11</xdr:col>
      <xdr:colOff>514350</xdr:colOff>
      <xdr:row>9</xdr:row>
      <xdr:rowOff>104775</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3952875" y="161925"/>
          <a:ext cx="5076825" cy="1400175"/>
        </a:xfrm>
        <a:prstGeom prst="rect">
          <a:avLst/>
        </a:prstGeom>
        <a:solidFill>
          <a:schemeClr val="lt1"/>
        </a:solidFill>
        <a:ln w="9525" cmpd="sng">
          <a:solidFill>
            <a:schemeClr val="lt1">
              <a:shade val="50000"/>
            </a:schemeClr>
          </a:solidFill>
        </a:ln>
        <a:effectLst>
          <a:glow rad="101600">
            <a:schemeClr val="accent2">
              <a:satMod val="175000"/>
              <a:alpha val="40000"/>
            </a:schemeClr>
          </a:glow>
        </a:effectLst>
      </xdr:spPr>
      <xdr:style>
        <a:lnRef idx="0">
          <a:scrgbClr r="0" g="0" b="0"/>
        </a:lnRef>
        <a:fillRef idx="0">
          <a:scrgbClr r="0" g="0" b="0"/>
        </a:fillRef>
        <a:effectRef idx="0">
          <a:scrgbClr r="0" g="0" b="0"/>
        </a:effectRef>
        <a:fontRef idx="minor">
          <a:schemeClr val="dk1"/>
        </a:fontRef>
      </xdr:style>
      <xdr:txBody>
        <a:bodyPr wrap="square" rtlCol="0" anchor="t"/>
        <a:lstStyle/>
        <a:p>
          <a:r>
            <a:rPr lang="en-US" sz="1200" b="1" i="0" u="none" strike="noStrike">
              <a:solidFill>
                <a:schemeClr val="dk1"/>
              </a:solidFill>
              <a:latin typeface="+mn-lt"/>
              <a:ea typeface="+mn-ea"/>
              <a:cs typeface="+mn-cs"/>
            </a:rPr>
            <a:t>Measurement Requirements: </a:t>
          </a:r>
        </a:p>
        <a:p>
          <a:r>
            <a:rPr lang="en-US" sz="1100" b="0" i="0" u="none" strike="noStrike">
              <a:solidFill>
                <a:schemeClr val="dk1"/>
              </a:solidFill>
              <a:latin typeface="+mn-lt"/>
              <a:ea typeface="+mn-ea"/>
              <a:cs typeface="+mn-cs"/>
            </a:rPr>
            <a:t>	Irradiance must be between</a:t>
          </a:r>
          <a:r>
            <a:rPr lang="en-US" sz="1100" b="0" i="0" u="none" strike="noStrike" baseline="0">
              <a:solidFill>
                <a:schemeClr val="dk1"/>
              </a:solidFill>
              <a:latin typeface="+mn-lt"/>
              <a:ea typeface="+mn-ea"/>
              <a:cs typeface="+mn-cs"/>
            </a:rPr>
            <a:t> 900</a:t>
          </a:r>
          <a:r>
            <a:rPr lang="en-US" sz="1100" b="0" i="0" u="none" strike="noStrike">
              <a:solidFill>
                <a:schemeClr val="dk1"/>
              </a:solidFill>
              <a:latin typeface="+mn-lt"/>
              <a:ea typeface="+mn-ea"/>
              <a:cs typeface="+mn-cs"/>
            </a:rPr>
            <a:t> W/m</a:t>
          </a:r>
          <a:r>
            <a:rPr lang="en-US" sz="1100" b="0" i="0" u="none" strike="noStrike" baseline="30000">
              <a:solidFill>
                <a:schemeClr val="dk1"/>
              </a:solidFill>
              <a:latin typeface="+mn-lt"/>
              <a:ea typeface="+mn-ea"/>
              <a:cs typeface="+mn-cs"/>
            </a:rPr>
            <a:t>2   </a:t>
          </a:r>
          <a:r>
            <a:rPr lang="en-US" sz="1100" b="0" i="0">
              <a:solidFill>
                <a:schemeClr val="dk1"/>
              </a:solidFill>
              <a:latin typeface="+mn-lt"/>
              <a:ea typeface="+mn-ea"/>
              <a:cs typeface="+mn-cs"/>
            </a:rPr>
            <a:t>and 1100 W/m</a:t>
          </a:r>
          <a:r>
            <a:rPr lang="en-US" sz="1100" b="0" i="0" baseline="30000">
              <a:solidFill>
                <a:schemeClr val="dk1"/>
              </a:solidFill>
              <a:latin typeface="+mn-lt"/>
              <a:ea typeface="+mn-ea"/>
              <a:cs typeface="+mn-cs"/>
            </a:rPr>
            <a:t>2</a:t>
          </a:r>
          <a:endParaRPr lang="en-US"/>
        </a:p>
        <a:p>
          <a:r>
            <a:rPr lang="en-US" sz="1100" b="0" i="0" u="none" strike="noStrike">
              <a:solidFill>
                <a:schemeClr val="dk1"/>
              </a:solidFill>
              <a:latin typeface="+mn-lt"/>
              <a:ea typeface="+mn-ea"/>
              <a:cs typeface="+mn-cs"/>
            </a:rPr>
            <a:t>	Module temperature = 50 °C ±</a:t>
          </a:r>
          <a:r>
            <a:rPr lang="en-US" sz="1100" b="0" i="0" u="none" strike="noStrike" baseline="0">
              <a:solidFill>
                <a:schemeClr val="dk1"/>
              </a:solidFill>
              <a:latin typeface="+mn-lt"/>
              <a:ea typeface="+mn-ea"/>
              <a:cs typeface="+mn-cs"/>
            </a:rPr>
            <a:t> 10%</a:t>
          </a:r>
          <a:endParaRPr lang="en-US"/>
        </a:p>
        <a:p>
          <a:r>
            <a:rPr lang="en-US" sz="1100" b="0" i="0" u="none" strike="noStrike">
              <a:solidFill>
                <a:schemeClr val="dk1"/>
              </a:solidFill>
              <a:latin typeface="+mn-lt"/>
              <a:ea typeface="+mn-ea"/>
              <a:cs typeface="+mn-cs"/>
            </a:rPr>
            <a:t>	Wind speed ≤ 2 m/s</a:t>
          </a:r>
          <a:endParaRPr lang="en-US" sz="1100"/>
        </a:p>
        <a:p>
          <a:r>
            <a:rPr lang="en-US" sz="1100" b="0" i="0" u="none" strike="noStrike">
              <a:solidFill>
                <a:schemeClr val="dk1"/>
              </a:solidFill>
              <a:latin typeface="+mn-lt"/>
              <a:ea typeface="+mn-ea"/>
              <a:cs typeface="+mn-cs"/>
            </a:rPr>
            <a:t>	Ambient temperature = 25</a:t>
          </a:r>
          <a:r>
            <a:rPr lang="en-US" sz="1100" b="0" i="0">
              <a:solidFill>
                <a:schemeClr val="dk1"/>
              </a:solidFill>
              <a:latin typeface="+mn-lt"/>
              <a:ea typeface="+mn-ea"/>
              <a:cs typeface="+mn-cs"/>
            </a:rPr>
            <a:t> °C ±</a:t>
          </a:r>
          <a:r>
            <a:rPr lang="en-US" sz="1100" b="0" i="0" baseline="0">
              <a:solidFill>
                <a:schemeClr val="dk1"/>
              </a:solidFill>
              <a:latin typeface="+mn-lt"/>
              <a:ea typeface="+mn-ea"/>
              <a:cs typeface="+mn-cs"/>
            </a:rPr>
            <a:t> 5</a:t>
          </a:r>
          <a:r>
            <a:rPr lang="en-US" sz="1100" b="0" i="0">
              <a:solidFill>
                <a:schemeClr val="dk1"/>
              </a:solidFill>
              <a:latin typeface="+mn-lt"/>
              <a:ea typeface="+mn-ea"/>
              <a:cs typeface="+mn-cs"/>
            </a:rPr>
            <a:t>°C </a:t>
          </a:r>
        </a:p>
        <a:p>
          <a:r>
            <a:rPr lang="en-US" sz="1100" b="0" i="0">
              <a:solidFill>
                <a:schemeClr val="dk1"/>
              </a:solidFill>
              <a:latin typeface="+mn-lt"/>
              <a:ea typeface="+mn-ea"/>
              <a:cs typeface="+mn-cs"/>
            </a:rPr>
            <a:t>	</a:t>
          </a:r>
          <a:r>
            <a:rPr lang="en-US" sz="1100" b="0" i="1">
              <a:solidFill>
                <a:schemeClr val="dk1"/>
              </a:solidFill>
              <a:latin typeface="+mn-lt"/>
              <a:ea typeface="+mn-ea"/>
              <a:cs typeface="+mn-cs"/>
            </a:rPr>
            <a:t>All conditions must be</a:t>
          </a:r>
          <a:r>
            <a:rPr lang="en-US" sz="1100" b="0" i="1" baseline="0">
              <a:solidFill>
                <a:schemeClr val="dk1"/>
              </a:solidFill>
              <a:latin typeface="+mn-lt"/>
              <a:ea typeface="+mn-ea"/>
              <a:cs typeface="+mn-cs"/>
            </a:rPr>
            <a:t> maintained for 1 hour</a:t>
          </a:r>
          <a:endParaRPr lang="en-US" sz="1100" i="1"/>
        </a:p>
        <a:p>
          <a:endParaRPr lang="en-US" sz="1100"/>
        </a:p>
        <a:p>
          <a:endParaRPr lang="en-US" sz="1100"/>
        </a:p>
        <a:p>
          <a:endParaRPr lang="en-US" sz="1100"/>
        </a:p>
      </xdr:txBody>
    </xdr:sp>
    <xdr:clientData/>
  </xdr:twoCellAnchor>
  <xdr:twoCellAnchor>
    <xdr:from>
      <xdr:col>14</xdr:col>
      <xdr:colOff>0</xdr:colOff>
      <xdr:row>1</xdr:row>
      <xdr:rowOff>0</xdr:rowOff>
    </xdr:from>
    <xdr:to>
      <xdr:col>21</xdr:col>
      <xdr:colOff>304800</xdr:colOff>
      <xdr:row>16</xdr:row>
      <xdr:rowOff>4572</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1</xdr:row>
      <xdr:rowOff>0</xdr:rowOff>
    </xdr:from>
    <xdr:to>
      <xdr:col>11</xdr:col>
      <xdr:colOff>514350</xdr:colOff>
      <xdr:row>9</xdr:row>
      <xdr:rowOff>104775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3952875" y="161925"/>
          <a:ext cx="5076825" cy="1400175"/>
        </a:xfrm>
        <a:prstGeom prst="rect">
          <a:avLst/>
        </a:prstGeom>
        <a:solidFill>
          <a:schemeClr val="lt1"/>
        </a:solidFill>
        <a:ln w="9525" cmpd="sng">
          <a:solidFill>
            <a:schemeClr val="lt1">
              <a:shade val="50000"/>
            </a:schemeClr>
          </a:solidFill>
        </a:ln>
        <a:effectLst>
          <a:glow rad="101600">
            <a:schemeClr val="accent2">
              <a:satMod val="175000"/>
              <a:alpha val="40000"/>
            </a:schemeClr>
          </a:glow>
        </a:effectLst>
      </xdr:spPr>
      <xdr:style>
        <a:lnRef idx="0">
          <a:scrgbClr r="0" g="0" b="0"/>
        </a:lnRef>
        <a:fillRef idx="0">
          <a:scrgbClr r="0" g="0" b="0"/>
        </a:fillRef>
        <a:effectRef idx="0">
          <a:scrgbClr r="0" g="0" b="0"/>
        </a:effectRef>
        <a:fontRef idx="minor">
          <a:schemeClr val="dk1"/>
        </a:fontRef>
      </xdr:style>
      <xdr:txBody>
        <a:bodyPr wrap="square" rtlCol="0" anchor="t"/>
        <a:lstStyle/>
        <a:p>
          <a:r>
            <a:rPr lang="en-US" sz="1200" b="1" i="0" u="none" strike="noStrike">
              <a:solidFill>
                <a:schemeClr val="dk1"/>
              </a:solidFill>
              <a:latin typeface="+mn-lt"/>
              <a:ea typeface="+mn-ea"/>
              <a:cs typeface="+mn-cs"/>
            </a:rPr>
            <a:t>Measurement Requirements: </a:t>
          </a:r>
        </a:p>
        <a:p>
          <a:r>
            <a:rPr lang="en-US" sz="1100" b="0" i="0" u="none" strike="noStrike">
              <a:solidFill>
                <a:schemeClr val="dk1"/>
              </a:solidFill>
              <a:latin typeface="+mn-lt"/>
              <a:ea typeface="+mn-ea"/>
              <a:cs typeface="+mn-cs"/>
            </a:rPr>
            <a:t>	Irradiance must be between</a:t>
          </a:r>
          <a:r>
            <a:rPr lang="en-US" sz="1100" b="0" i="0" u="none" strike="noStrike" baseline="0">
              <a:solidFill>
                <a:schemeClr val="dk1"/>
              </a:solidFill>
              <a:latin typeface="+mn-lt"/>
              <a:ea typeface="+mn-ea"/>
              <a:cs typeface="+mn-cs"/>
            </a:rPr>
            <a:t> 900</a:t>
          </a:r>
          <a:r>
            <a:rPr lang="en-US" sz="1100" b="0" i="0" u="none" strike="noStrike">
              <a:solidFill>
                <a:schemeClr val="dk1"/>
              </a:solidFill>
              <a:latin typeface="+mn-lt"/>
              <a:ea typeface="+mn-ea"/>
              <a:cs typeface="+mn-cs"/>
            </a:rPr>
            <a:t> W/m</a:t>
          </a:r>
          <a:r>
            <a:rPr lang="en-US" sz="1100" b="0" i="0" u="none" strike="noStrike" baseline="30000">
              <a:solidFill>
                <a:schemeClr val="dk1"/>
              </a:solidFill>
              <a:latin typeface="+mn-lt"/>
              <a:ea typeface="+mn-ea"/>
              <a:cs typeface="+mn-cs"/>
            </a:rPr>
            <a:t>2   </a:t>
          </a:r>
          <a:r>
            <a:rPr lang="en-US" sz="1100" b="0" i="0">
              <a:solidFill>
                <a:schemeClr val="dk1"/>
              </a:solidFill>
              <a:latin typeface="+mn-lt"/>
              <a:ea typeface="+mn-ea"/>
              <a:cs typeface="+mn-cs"/>
            </a:rPr>
            <a:t>and 1100 W/m</a:t>
          </a:r>
          <a:r>
            <a:rPr lang="en-US" sz="1100" b="0" i="0" baseline="30000">
              <a:solidFill>
                <a:schemeClr val="dk1"/>
              </a:solidFill>
              <a:latin typeface="+mn-lt"/>
              <a:ea typeface="+mn-ea"/>
              <a:cs typeface="+mn-cs"/>
            </a:rPr>
            <a:t>2</a:t>
          </a:r>
          <a:endParaRPr lang="en-US"/>
        </a:p>
        <a:p>
          <a:r>
            <a:rPr lang="en-US" sz="1100" b="0" i="0" u="none" strike="noStrike">
              <a:solidFill>
                <a:schemeClr val="dk1"/>
              </a:solidFill>
              <a:latin typeface="+mn-lt"/>
              <a:ea typeface="+mn-ea"/>
              <a:cs typeface="+mn-cs"/>
            </a:rPr>
            <a:t>	Module temperature = 50 °C ±</a:t>
          </a:r>
          <a:r>
            <a:rPr lang="en-US" sz="1100" b="0" i="0" u="none" strike="noStrike" baseline="0">
              <a:solidFill>
                <a:schemeClr val="dk1"/>
              </a:solidFill>
              <a:latin typeface="+mn-lt"/>
              <a:ea typeface="+mn-ea"/>
              <a:cs typeface="+mn-cs"/>
            </a:rPr>
            <a:t> 10%</a:t>
          </a:r>
          <a:endParaRPr lang="en-US"/>
        </a:p>
        <a:p>
          <a:r>
            <a:rPr lang="en-US" sz="1100" b="0" i="0" u="none" strike="noStrike">
              <a:solidFill>
                <a:schemeClr val="dk1"/>
              </a:solidFill>
              <a:latin typeface="+mn-lt"/>
              <a:ea typeface="+mn-ea"/>
              <a:cs typeface="+mn-cs"/>
            </a:rPr>
            <a:t>	Wind speed ≤ 2 m/s</a:t>
          </a:r>
          <a:endParaRPr lang="en-US" sz="1100"/>
        </a:p>
        <a:p>
          <a:r>
            <a:rPr lang="en-US" sz="1100" b="0" i="0" u="none" strike="noStrike">
              <a:solidFill>
                <a:schemeClr val="dk1"/>
              </a:solidFill>
              <a:latin typeface="+mn-lt"/>
              <a:ea typeface="+mn-ea"/>
              <a:cs typeface="+mn-cs"/>
            </a:rPr>
            <a:t>	Ambient temperature = 25</a:t>
          </a:r>
          <a:r>
            <a:rPr lang="en-US" sz="1100" b="0" i="0">
              <a:solidFill>
                <a:schemeClr val="dk1"/>
              </a:solidFill>
              <a:latin typeface="+mn-lt"/>
              <a:ea typeface="+mn-ea"/>
              <a:cs typeface="+mn-cs"/>
            </a:rPr>
            <a:t> °C ±</a:t>
          </a:r>
          <a:r>
            <a:rPr lang="en-US" sz="1100" b="0" i="0" baseline="0">
              <a:solidFill>
                <a:schemeClr val="dk1"/>
              </a:solidFill>
              <a:latin typeface="+mn-lt"/>
              <a:ea typeface="+mn-ea"/>
              <a:cs typeface="+mn-cs"/>
            </a:rPr>
            <a:t> 5</a:t>
          </a:r>
          <a:r>
            <a:rPr lang="en-US" sz="1100" b="0" i="0">
              <a:solidFill>
                <a:schemeClr val="dk1"/>
              </a:solidFill>
              <a:latin typeface="+mn-lt"/>
              <a:ea typeface="+mn-ea"/>
              <a:cs typeface="+mn-cs"/>
            </a:rPr>
            <a:t>°C </a:t>
          </a:r>
        </a:p>
        <a:p>
          <a:r>
            <a:rPr lang="en-US" sz="1100" b="0" i="0">
              <a:solidFill>
                <a:schemeClr val="dk1"/>
              </a:solidFill>
              <a:latin typeface="+mn-lt"/>
              <a:ea typeface="+mn-ea"/>
              <a:cs typeface="+mn-cs"/>
            </a:rPr>
            <a:t>	</a:t>
          </a:r>
          <a:r>
            <a:rPr lang="en-US" sz="1100" b="0" i="1">
              <a:solidFill>
                <a:schemeClr val="dk1"/>
              </a:solidFill>
              <a:latin typeface="+mn-lt"/>
              <a:ea typeface="+mn-ea"/>
              <a:cs typeface="+mn-cs"/>
            </a:rPr>
            <a:t>All conditions must be</a:t>
          </a:r>
          <a:r>
            <a:rPr lang="en-US" sz="1100" b="0" i="1" baseline="0">
              <a:solidFill>
                <a:schemeClr val="dk1"/>
              </a:solidFill>
              <a:latin typeface="+mn-lt"/>
              <a:ea typeface="+mn-ea"/>
              <a:cs typeface="+mn-cs"/>
            </a:rPr>
            <a:t> maintained for 1 hour</a:t>
          </a:r>
          <a:endParaRPr lang="en-US" sz="1100" i="1"/>
        </a:p>
        <a:p>
          <a:endParaRPr lang="en-US" sz="1100"/>
        </a:p>
        <a:p>
          <a:endParaRPr lang="en-US" sz="1100"/>
        </a:p>
        <a:p>
          <a:endParaRPr lang="en-US" sz="1100"/>
        </a:p>
      </xdr:txBody>
    </xdr:sp>
    <xdr:clientData/>
  </xdr:twoCellAnchor>
  <xdr:twoCellAnchor>
    <xdr:from>
      <xdr:col>14</xdr:col>
      <xdr:colOff>0</xdr:colOff>
      <xdr:row>1</xdr:row>
      <xdr:rowOff>0</xdr:rowOff>
    </xdr:from>
    <xdr:to>
      <xdr:col>21</xdr:col>
      <xdr:colOff>304800</xdr:colOff>
      <xdr:row>16</xdr:row>
      <xdr:rowOff>4572</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9</xdr:col>
      <xdr:colOff>0</xdr:colOff>
      <xdr:row>1</xdr:row>
      <xdr:rowOff>0</xdr:rowOff>
    </xdr:from>
    <xdr:to>
      <xdr:col>18</xdr:col>
      <xdr:colOff>596900</xdr:colOff>
      <xdr:row>3</xdr:row>
      <xdr:rowOff>53975</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5486400" y="161925"/>
          <a:ext cx="6083300" cy="377825"/>
        </a:xfrm>
        <a:prstGeom prst="rect">
          <a:avLst/>
        </a:prstGeom>
        <a:solidFill>
          <a:schemeClr val="lt1"/>
        </a:solidFill>
        <a:ln w="9525" cmpd="sng">
          <a:solidFill>
            <a:schemeClr val="lt1">
              <a:shade val="50000"/>
            </a:schemeClr>
          </a:solidFill>
        </a:ln>
        <a:effectLst>
          <a:glow rad="101600">
            <a:schemeClr val="accent2">
              <a:satMod val="175000"/>
              <a:alpha val="40000"/>
            </a:schemeClr>
          </a:glow>
        </a:effectLst>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600" b="1">
              <a:latin typeface="Arial" panose="020B0604020202020204" pitchFamily="34" charset="0"/>
              <a:cs typeface="Arial" panose="020B0604020202020204" pitchFamily="34" charset="0"/>
            </a:rPr>
            <a:t>Change</a:t>
          </a:r>
          <a:r>
            <a:rPr lang="en-US" sz="1600" b="1" baseline="0">
              <a:latin typeface="Arial" panose="020B0604020202020204" pitchFamily="34" charset="0"/>
              <a:cs typeface="Arial" panose="020B0604020202020204" pitchFamily="34" charset="0"/>
            </a:rPr>
            <a:t> chart's x and y axis if plot is not correctly displayed.</a:t>
          </a:r>
          <a:endParaRPr lang="en-US" sz="1600" b="1">
            <a:latin typeface="Arial" panose="020B0604020202020204" pitchFamily="34" charset="0"/>
            <a:cs typeface="Arial" panose="020B0604020202020204" pitchFamily="34" charset="0"/>
          </a:endParaRPr>
        </a:p>
      </xdr:txBody>
    </xdr:sp>
    <xdr:clientData/>
  </xdr:twoCellAnchor>
  <xdr:twoCellAnchor>
    <xdr:from>
      <xdr:col>8</xdr:col>
      <xdr:colOff>0</xdr:colOff>
      <xdr:row>4</xdr:row>
      <xdr:rowOff>0</xdr:rowOff>
    </xdr:from>
    <xdr:to>
      <xdr:col>20</xdr:col>
      <xdr:colOff>0</xdr:colOff>
      <xdr:row>38</xdr:row>
      <xdr:rowOff>19050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9</xdr:col>
      <xdr:colOff>0</xdr:colOff>
      <xdr:row>1</xdr:row>
      <xdr:rowOff>0</xdr:rowOff>
    </xdr:from>
    <xdr:to>
      <xdr:col>18</xdr:col>
      <xdr:colOff>596900</xdr:colOff>
      <xdr:row>3</xdr:row>
      <xdr:rowOff>53975</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124450" y="161925"/>
          <a:ext cx="6083300" cy="377825"/>
        </a:xfrm>
        <a:prstGeom prst="rect">
          <a:avLst/>
        </a:prstGeom>
        <a:solidFill>
          <a:schemeClr val="lt1"/>
        </a:solidFill>
        <a:ln w="9525" cmpd="sng">
          <a:solidFill>
            <a:schemeClr val="lt1">
              <a:shade val="50000"/>
            </a:schemeClr>
          </a:solidFill>
        </a:ln>
        <a:effectLst>
          <a:glow rad="101600">
            <a:schemeClr val="accent2">
              <a:satMod val="175000"/>
              <a:alpha val="40000"/>
            </a:schemeClr>
          </a:glow>
        </a:effectLst>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600" b="1">
              <a:latin typeface="Arial" panose="020B0604020202020204" pitchFamily="34" charset="0"/>
              <a:cs typeface="Arial" panose="020B0604020202020204" pitchFamily="34" charset="0"/>
            </a:rPr>
            <a:t>Change</a:t>
          </a:r>
          <a:r>
            <a:rPr lang="en-US" sz="1600" b="1" baseline="0">
              <a:latin typeface="Arial" panose="020B0604020202020204" pitchFamily="34" charset="0"/>
              <a:cs typeface="Arial" panose="020B0604020202020204" pitchFamily="34" charset="0"/>
            </a:rPr>
            <a:t> chart's x and y axis if plot is not correctly displayed.</a:t>
          </a:r>
          <a:endParaRPr lang="en-US" sz="1600" b="1">
            <a:latin typeface="Arial" panose="020B0604020202020204" pitchFamily="34" charset="0"/>
            <a:cs typeface="Arial" panose="020B0604020202020204" pitchFamily="34" charset="0"/>
          </a:endParaRPr>
        </a:p>
      </xdr:txBody>
    </xdr:sp>
    <xdr:clientData/>
  </xdr:twoCellAnchor>
  <xdr:twoCellAnchor>
    <xdr:from>
      <xdr:col>8</xdr:col>
      <xdr:colOff>0</xdr:colOff>
      <xdr:row>4</xdr:row>
      <xdr:rowOff>0</xdr:rowOff>
    </xdr:from>
    <xdr:to>
      <xdr:col>20</xdr:col>
      <xdr:colOff>0</xdr:colOff>
      <xdr:row>38</xdr:row>
      <xdr:rowOff>19050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39997558519241921"/>
  </sheetPr>
  <dimension ref="B31:B41"/>
  <sheetViews>
    <sheetView workbookViewId="0">
      <selection activeCell="O5" sqref="O5"/>
    </sheetView>
  </sheetViews>
  <sheetFormatPr defaultColWidth="9.140625" defaultRowHeight="15" x14ac:dyDescent="0.25"/>
  <cols>
    <col min="1" max="16384" width="9.140625" style="2"/>
  </cols>
  <sheetData>
    <row r="31" spans="2:2" x14ac:dyDescent="0.25">
      <c r="B31" s="4"/>
    </row>
    <row r="32" spans="2:2" x14ac:dyDescent="0.25">
      <c r="B32" s="5"/>
    </row>
    <row r="33" spans="2:2" x14ac:dyDescent="0.25">
      <c r="B33" s="4"/>
    </row>
    <row r="34" spans="2:2" x14ac:dyDescent="0.25">
      <c r="B34" s="5"/>
    </row>
    <row r="35" spans="2:2" x14ac:dyDescent="0.25">
      <c r="B35" s="4"/>
    </row>
    <row r="36" spans="2:2" x14ac:dyDescent="0.25">
      <c r="B36" s="5"/>
    </row>
    <row r="37" spans="2:2" x14ac:dyDescent="0.25">
      <c r="B37" s="4"/>
    </row>
    <row r="38" spans="2:2" x14ac:dyDescent="0.25">
      <c r="B38" s="4"/>
    </row>
    <row r="39" spans="2:2" x14ac:dyDescent="0.25">
      <c r="B39" s="5"/>
    </row>
    <row r="40" spans="2:2" x14ac:dyDescent="0.25">
      <c r="B40" s="1"/>
    </row>
    <row r="41" spans="2:2" x14ac:dyDescent="0.25">
      <c r="B41" s="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499984740745262"/>
  </sheetPr>
  <dimension ref="B2:G44"/>
  <sheetViews>
    <sheetView workbookViewId="0">
      <selection activeCell="F3" sqref="F3"/>
    </sheetView>
  </sheetViews>
  <sheetFormatPr defaultColWidth="9.140625" defaultRowHeight="12.75" x14ac:dyDescent="0.2"/>
  <cols>
    <col min="1" max="1" width="3.7109375" style="6" customWidth="1"/>
    <col min="2" max="2" width="32.140625" style="6" customWidth="1"/>
    <col min="3" max="6" width="10.5703125" style="6" customWidth="1"/>
    <col min="7" max="9" width="9.140625" style="6" customWidth="1"/>
    <col min="10" max="10" width="9.140625" style="6"/>
    <col min="11" max="11" width="9.140625" style="6" customWidth="1"/>
    <col min="12" max="16384" width="9.140625" style="6"/>
  </cols>
  <sheetData>
    <row r="2" spans="2:6" x14ac:dyDescent="0.2">
      <c r="B2" s="19" t="s">
        <v>182</v>
      </c>
    </row>
    <row r="3" spans="2:6" x14ac:dyDescent="0.2">
      <c r="B3" s="20" t="s">
        <v>72</v>
      </c>
      <c r="C3" s="102" t="s">
        <v>242</v>
      </c>
      <c r="D3" s="103"/>
      <c r="E3" s="103"/>
      <c r="F3" s="32" t="s">
        <v>219</v>
      </c>
    </row>
    <row r="4" spans="2:6" x14ac:dyDescent="0.2">
      <c r="B4" s="20" t="s">
        <v>86</v>
      </c>
      <c r="C4" s="102" t="s">
        <v>243</v>
      </c>
      <c r="D4" s="103"/>
      <c r="E4" s="103"/>
      <c r="F4" s="32" t="s">
        <v>219</v>
      </c>
    </row>
    <row r="5" spans="2:6" x14ac:dyDescent="0.2">
      <c r="B5" s="67" t="s">
        <v>231</v>
      </c>
      <c r="C5" s="104">
        <v>60</v>
      </c>
      <c r="D5" s="105"/>
      <c r="E5" s="106"/>
      <c r="F5" s="32" t="s">
        <v>219</v>
      </c>
    </row>
    <row r="6" spans="2:6" x14ac:dyDescent="0.2">
      <c r="B6" s="67" t="s">
        <v>232</v>
      </c>
      <c r="C6" s="104">
        <v>3</v>
      </c>
      <c r="D6" s="105"/>
      <c r="E6" s="106"/>
      <c r="F6" s="32" t="s">
        <v>219</v>
      </c>
    </row>
    <row r="7" spans="2:6" ht="12.75" customHeight="1" x14ac:dyDescent="0.2">
      <c r="B7" s="20" t="s">
        <v>184</v>
      </c>
      <c r="C7" s="103">
        <v>9.3000000000000007</v>
      </c>
      <c r="D7" s="103"/>
      <c r="E7" s="103"/>
      <c r="F7" s="32" t="s">
        <v>219</v>
      </c>
    </row>
    <row r="8" spans="2:6" x14ac:dyDescent="0.2">
      <c r="B8" s="20" t="s">
        <v>183</v>
      </c>
      <c r="C8" s="103">
        <v>8.81</v>
      </c>
      <c r="D8" s="103"/>
      <c r="E8" s="103"/>
      <c r="F8" s="32" t="s">
        <v>219</v>
      </c>
    </row>
    <row r="9" spans="2:6" x14ac:dyDescent="0.2">
      <c r="D9" s="18"/>
    </row>
    <row r="10" spans="2:6" x14ac:dyDescent="0.2">
      <c r="B10" s="19" t="s">
        <v>186</v>
      </c>
      <c r="D10" s="18"/>
    </row>
    <row r="11" spans="2:6" x14ac:dyDescent="0.2">
      <c r="B11" s="22" t="s">
        <v>180</v>
      </c>
      <c r="C11" s="56" t="str">
        <f>'Non-Intrusive HS (1)'!C7:D7</f>
        <v>2,10</v>
      </c>
      <c r="D11" s="61">
        <f>'Non-Intrusive HS (1)'!C7:D7</f>
        <v>0</v>
      </c>
      <c r="E11" s="61">
        <f>'Non-Intrusive HS (1)'!E7:F7</f>
        <v>0</v>
      </c>
      <c r="F11" s="61">
        <f>'Non-Intrusive HS (1)'!F7:G7</f>
        <v>0</v>
      </c>
    </row>
    <row r="12" spans="2:6" x14ac:dyDescent="0.2">
      <c r="B12" s="22" t="s">
        <v>185</v>
      </c>
      <c r="C12" s="57">
        <f>'Non-Intrusive HS (1)'!B17</f>
        <v>42964.380555555559</v>
      </c>
      <c r="D12" s="57">
        <f>'Non-Intrusive HS (2)'!$B$17</f>
        <v>42964.458333333336</v>
      </c>
      <c r="E12" s="57">
        <f>'Non-Intrusive HS (3)'!B17</f>
        <v>42964.538194444445</v>
      </c>
      <c r="F12" s="57">
        <f>'Non-Intrusive HS (4)'!B17</f>
        <v>42964.600694444445</v>
      </c>
    </row>
    <row r="13" spans="2:6" x14ac:dyDescent="0.2">
      <c r="B13" s="22" t="s">
        <v>181</v>
      </c>
      <c r="C13" s="65">
        <f>'Non-Intrusive HS (1)'!C8:D8</f>
        <v>0.125</v>
      </c>
      <c r="D13" s="65">
        <f>'Non-Intrusive HS (2)'!$C$8:$D$8</f>
        <v>0</v>
      </c>
      <c r="E13" s="65" t="e">
        <f>'Non-Intrusive HS (3)'!C8:D8</f>
        <v>#VALUE!</v>
      </c>
      <c r="F13" s="65" t="e">
        <f>'Non-Intrusive HS (4)'!C8:D8</f>
        <v>#VALUE!</v>
      </c>
    </row>
    <row r="14" spans="2:6" x14ac:dyDescent="0.2">
      <c r="B14" s="22" t="s">
        <v>187</v>
      </c>
      <c r="C14" s="9">
        <f>'Non-Intrusive HS (1)'!C13</f>
        <v>33.307637540453108</v>
      </c>
      <c r="D14" s="9">
        <f>'Non-Intrusive HS (2)'!$C$13</f>
        <v>36.897116704805512</v>
      </c>
      <c r="E14" s="9">
        <f>'Non-Intrusive HS (3)'!C13</f>
        <v>38.829679300291573</v>
      </c>
      <c r="F14" s="9">
        <f>'Non-Intrusive HS (4)'!C13</f>
        <v>39.511896024464754</v>
      </c>
    </row>
    <row r="15" spans="2:6" x14ac:dyDescent="0.2">
      <c r="B15" s="22" t="s">
        <v>229</v>
      </c>
      <c r="C15" s="9" t="str">
        <f>'Non-Intrusive HS (1)'!D11</f>
        <v/>
      </c>
      <c r="D15" s="9" t="str">
        <f>'Non-Intrusive HS (2)'!$D$11</f>
        <v/>
      </c>
      <c r="E15" s="9" t="str">
        <f>'Non-Intrusive HS (3)'!D11</f>
        <v/>
      </c>
      <c r="F15" s="9" t="str">
        <f>'Non-Intrusive HS (4)'!D11</f>
        <v/>
      </c>
    </row>
    <row r="16" spans="2:6" ht="14.25" x14ac:dyDescent="0.2">
      <c r="B16" s="22" t="s">
        <v>188</v>
      </c>
      <c r="C16" s="9">
        <f>'Non-Intrusive HS (1)'!K13</f>
        <v>950.45253365695771</v>
      </c>
      <c r="D16" s="9">
        <f>'Non-Intrusive HS (2)'!$K$13</f>
        <v>1051.4769081010177</v>
      </c>
      <c r="E16" s="9">
        <f>'Non-Intrusive HS (3)'!K13</f>
        <v>1043.2210295641876</v>
      </c>
      <c r="F16" s="9">
        <f>'Non-Intrusive HS (4)'!K13</f>
        <v>1018.3814266301353</v>
      </c>
    </row>
    <row r="17" spans="2:7" x14ac:dyDescent="0.2">
      <c r="B17" s="22" t="s">
        <v>189</v>
      </c>
      <c r="C17" s="9">
        <f>'Non-Intrusive HS (1)'!J13</f>
        <v>60.085129449838213</v>
      </c>
      <c r="D17" s="9">
        <f>'Non-Intrusive HS (2)'!$J$13</f>
        <v>61.93805491990851</v>
      </c>
      <c r="E17" s="9">
        <f>'Non-Intrusive HS (3)'!J13</f>
        <v>68.486486880466558</v>
      </c>
      <c r="F17" s="9">
        <f>'Non-Intrusive HS (4)'!J13</f>
        <v>66.254785932721688</v>
      </c>
    </row>
    <row r="18" spans="2:7" x14ac:dyDescent="0.2">
      <c r="B18" s="22" t="s">
        <v>230</v>
      </c>
      <c r="C18" s="9">
        <f>AVERAGE('Non-Intrusive HS (1)'!L13:M13)</f>
        <v>93.059063152955687</v>
      </c>
      <c r="D18" s="9">
        <f>AVERAGE('Non-Intrusive HS (2)'!$L$13:$M$13)</f>
        <v>89.395653320164854</v>
      </c>
      <c r="E18" s="9">
        <f>AVERAGE('Non-Intrusive HS (3)'!L13:M13)</f>
        <v>89.905989014071494</v>
      </c>
      <c r="F18" s="9">
        <f>AVERAGE('Non-Intrusive HS (4)'!L13:M13)</f>
        <v>86.791275251060199</v>
      </c>
    </row>
    <row r="20" spans="2:7" x14ac:dyDescent="0.2">
      <c r="B20" s="24" t="s">
        <v>190</v>
      </c>
    </row>
    <row r="21" spans="2:7" x14ac:dyDescent="0.2">
      <c r="B21" s="23" t="s">
        <v>185</v>
      </c>
      <c r="C21" s="99" t="str">
        <f>TEXT(C12,"mm/dd/yy")&amp;" - "&amp;TEXT(F12,"mm/dd/yy")</f>
        <v>08/17/17 - 08/17/17</v>
      </c>
      <c r="D21" s="100"/>
      <c r="E21" s="100"/>
      <c r="F21" s="101"/>
    </row>
    <row r="22" spans="2:7" x14ac:dyDescent="0.2">
      <c r="B22" s="23" t="s">
        <v>175</v>
      </c>
      <c r="C22" s="95" t="str">
        <f>IF(C4=0,"User entry required in yellow cells",C4)</f>
        <v>IUS3858</v>
      </c>
      <c r="D22" s="95"/>
      <c r="E22" s="95"/>
      <c r="F22" s="95"/>
    </row>
    <row r="23" spans="2:7" x14ac:dyDescent="0.2">
      <c r="B23" s="23" t="s">
        <v>191</v>
      </c>
      <c r="C23" s="95"/>
      <c r="D23" s="95"/>
      <c r="E23" s="95"/>
      <c r="F23" s="95"/>
    </row>
    <row r="24" spans="2:7" x14ac:dyDescent="0.2">
      <c r="B24" s="23" t="s">
        <v>176</v>
      </c>
      <c r="C24" s="95"/>
      <c r="D24" s="95"/>
      <c r="E24" s="95"/>
      <c r="F24" s="95"/>
      <c r="G24" s="32" t="s">
        <v>240</v>
      </c>
    </row>
    <row r="25" spans="2:7" x14ac:dyDescent="0.2">
      <c r="B25" s="23" t="s">
        <v>192</v>
      </c>
      <c r="C25" s="97">
        <f>IF(G27=TRUE,"N/A (test method non-intrusive)",100)</f>
        <v>100</v>
      </c>
      <c r="D25" s="95"/>
      <c r="E25" s="95"/>
      <c r="F25" s="95"/>
      <c r="G25" s="66"/>
    </row>
    <row r="26" spans="2:7" x14ac:dyDescent="0.2">
      <c r="B26" s="23" t="s">
        <v>199</v>
      </c>
      <c r="C26" s="95">
        <f>IF(ISERROR($C$5/$C$6)=TRUE,"Enter in cell/diode information above.",$C$5/$C$6)</f>
        <v>20</v>
      </c>
      <c r="D26" s="95"/>
      <c r="E26" s="95"/>
      <c r="F26" s="95"/>
    </row>
    <row r="27" spans="2:7" x14ac:dyDescent="0.2">
      <c r="B27" s="23" t="s">
        <v>193</v>
      </c>
      <c r="C27" s="95" t="b">
        <f>IF(G27=TRUE,"N/A (test method non-intrusive)")</f>
        <v>0</v>
      </c>
      <c r="D27" s="95"/>
      <c r="E27" s="95"/>
      <c r="F27" s="95"/>
      <c r="G27" s="8" t="b">
        <v>0</v>
      </c>
    </row>
    <row r="28" spans="2:7" x14ac:dyDescent="0.2">
      <c r="B28" s="23" t="s">
        <v>194</v>
      </c>
      <c r="C28" s="95" t="b">
        <f>IF(G28=TRUE,"N/A (test method non-intrusive)")</f>
        <v>0</v>
      </c>
      <c r="D28" s="95"/>
      <c r="E28" s="95"/>
      <c r="F28" s="95"/>
      <c r="G28" s="8" t="str">
        <f>IF($G$27=TRUE,TRUE,"")</f>
        <v/>
      </c>
    </row>
    <row r="29" spans="2:7" x14ac:dyDescent="0.2">
      <c r="B29" s="23" t="s">
        <v>195</v>
      </c>
      <c r="C29" s="95" t="b">
        <f t="shared" ref="C29" si="0">IF(G29=TRUE,"N/A (test method non-intrusive)")</f>
        <v>0</v>
      </c>
      <c r="D29" s="95"/>
      <c r="E29" s="95"/>
      <c r="F29" s="95"/>
      <c r="G29" s="8" t="str">
        <f>IF($G$27=TRUE,TRUE,"")</f>
        <v/>
      </c>
    </row>
    <row r="30" spans="2:7" x14ac:dyDescent="0.2">
      <c r="B30" s="98" t="s">
        <v>177</v>
      </c>
      <c r="C30" s="98"/>
      <c r="D30" s="98"/>
      <c r="E30" s="98"/>
      <c r="F30" s="98"/>
    </row>
    <row r="31" spans="2:7" x14ac:dyDescent="0.2">
      <c r="B31" s="7" t="s">
        <v>178</v>
      </c>
      <c r="C31" s="95"/>
      <c r="D31" s="95"/>
      <c r="E31" s="95"/>
      <c r="F31" s="95"/>
      <c r="G31" s="32" t="s">
        <v>240</v>
      </c>
    </row>
    <row r="32" spans="2:7" x14ac:dyDescent="0.2">
      <c r="B32" s="7" t="s">
        <v>179</v>
      </c>
      <c r="C32" s="95"/>
      <c r="D32" s="95"/>
      <c r="E32" s="95"/>
      <c r="F32" s="95"/>
      <c r="G32" s="32" t="s">
        <v>240</v>
      </c>
    </row>
    <row r="33" spans="2:7" x14ac:dyDescent="0.2">
      <c r="B33" s="7" t="s">
        <v>196</v>
      </c>
      <c r="C33" s="95"/>
      <c r="D33" s="95"/>
      <c r="E33" s="95"/>
      <c r="F33" s="95"/>
      <c r="G33" s="32" t="s">
        <v>240</v>
      </c>
    </row>
    <row r="34" spans="2:7" x14ac:dyDescent="0.2">
      <c r="B34" s="7" t="s">
        <v>197</v>
      </c>
      <c r="C34" s="95"/>
      <c r="D34" s="95"/>
      <c r="E34" s="95"/>
      <c r="F34" s="95"/>
      <c r="G34" s="32" t="s">
        <v>240</v>
      </c>
    </row>
    <row r="35" spans="2:7" x14ac:dyDescent="0.2">
      <c r="B35" s="7" t="s">
        <v>198</v>
      </c>
      <c r="C35" s="95"/>
      <c r="D35" s="95"/>
      <c r="E35" s="95"/>
      <c r="F35" s="95"/>
      <c r="G35" s="32" t="s">
        <v>240</v>
      </c>
    </row>
    <row r="37" spans="2:7" x14ac:dyDescent="0.2">
      <c r="B37" s="68" t="s">
        <v>237</v>
      </c>
    </row>
    <row r="38" spans="2:7" x14ac:dyDescent="0.2">
      <c r="B38" s="69" t="s">
        <v>233</v>
      </c>
      <c r="C38" s="95" t="str">
        <f>TEXT(C12,"mm/dd/yy")&amp;" - "&amp;TEXT(F12,"mm/dd/yy")</f>
        <v>08/17/17 - 08/17/17</v>
      </c>
      <c r="D38" s="95"/>
      <c r="E38" s="95"/>
      <c r="F38" s="95"/>
    </row>
    <row r="39" spans="2:7" x14ac:dyDescent="0.2">
      <c r="B39" s="69" t="s">
        <v>234</v>
      </c>
      <c r="C39" s="95" t="str">
        <f>C4</f>
        <v>IUS3858</v>
      </c>
      <c r="D39" s="95"/>
      <c r="E39" s="95"/>
      <c r="F39" s="95"/>
    </row>
    <row r="40" spans="2:7" x14ac:dyDescent="0.2">
      <c r="B40" s="69" t="s">
        <v>235</v>
      </c>
      <c r="C40" s="95"/>
      <c r="D40" s="95"/>
      <c r="E40" s="95"/>
      <c r="F40" s="95"/>
      <c r="G40" s="32" t="s">
        <v>240</v>
      </c>
    </row>
    <row r="41" spans="2:7" x14ac:dyDescent="0.2">
      <c r="B41" s="69" t="s">
        <v>238</v>
      </c>
      <c r="C41" s="96">
        <f>MAX(C17:F17)</f>
        <v>68.486486880466558</v>
      </c>
      <c r="D41" s="95"/>
      <c r="E41" s="95"/>
      <c r="F41" s="95"/>
    </row>
    <row r="42" spans="2:7" x14ac:dyDescent="0.2">
      <c r="B42" s="69" t="s">
        <v>239</v>
      </c>
      <c r="C42" s="96">
        <f>MAX(C18:F18)</f>
        <v>93.059063152955687</v>
      </c>
      <c r="D42" s="95"/>
      <c r="E42" s="95"/>
      <c r="F42" s="95"/>
    </row>
    <row r="43" spans="2:7" x14ac:dyDescent="0.2">
      <c r="B43" s="69" t="s">
        <v>236</v>
      </c>
      <c r="C43" s="94">
        <f>C13</f>
        <v>0.125</v>
      </c>
      <c r="D43" s="95"/>
      <c r="E43" s="95"/>
      <c r="F43" s="95"/>
    </row>
    <row r="44" spans="2:7" ht="12.75" customHeight="1" x14ac:dyDescent="0.2"/>
  </sheetData>
  <mergeCells count="33">
    <mergeCell ref="C21:F21"/>
    <mergeCell ref="C3:E3"/>
    <mergeCell ref="C4:E4"/>
    <mergeCell ref="C7:E7"/>
    <mergeCell ref="C8:E8"/>
    <mergeCell ref="C5:E5"/>
    <mergeCell ref="C6:E6"/>
    <mergeCell ref="C34:D34"/>
    <mergeCell ref="C35:D35"/>
    <mergeCell ref="E35:F35"/>
    <mergeCell ref="E34:F34"/>
    <mergeCell ref="E33:F33"/>
    <mergeCell ref="C38:F38"/>
    <mergeCell ref="C26:F26"/>
    <mergeCell ref="C25:F25"/>
    <mergeCell ref="C23:F23"/>
    <mergeCell ref="C22:F22"/>
    <mergeCell ref="C32:D32"/>
    <mergeCell ref="E32:F32"/>
    <mergeCell ref="C27:F27"/>
    <mergeCell ref="C28:F28"/>
    <mergeCell ref="C29:F29"/>
    <mergeCell ref="C31:D31"/>
    <mergeCell ref="E31:F31"/>
    <mergeCell ref="B30:F30"/>
    <mergeCell ref="C24:D24"/>
    <mergeCell ref="E24:F24"/>
    <mergeCell ref="C33:D33"/>
    <mergeCell ref="C43:F43"/>
    <mergeCell ref="C42:F42"/>
    <mergeCell ref="C41:F41"/>
    <mergeCell ref="C40:F40"/>
    <mergeCell ref="C39:F39"/>
  </mergeCells>
  <conditionalFormatting sqref="C3:E4 C5:C6 C7:E8">
    <cfRule type="containsBlanks" dxfId="22" priority="1">
      <formula>LEN(TRIM(C3))=0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2</xdr:col>
                    <xdr:colOff>381000</xdr:colOff>
                    <xdr:row>29</xdr:row>
                    <xdr:rowOff>133350</xdr:rowOff>
                  </from>
                  <to>
                    <xdr:col>2</xdr:col>
                    <xdr:colOff>685800</xdr:colOff>
                    <xdr:row>31</xdr:row>
                    <xdr:rowOff>28575</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2</xdr:col>
                    <xdr:colOff>381000</xdr:colOff>
                    <xdr:row>30</xdr:row>
                    <xdr:rowOff>133350</xdr:rowOff>
                  </from>
                  <to>
                    <xdr:col>2</xdr:col>
                    <xdr:colOff>685800</xdr:colOff>
                    <xdr:row>32</xdr:row>
                    <xdr:rowOff>28575</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2</xdr:col>
                    <xdr:colOff>381000</xdr:colOff>
                    <xdr:row>31</xdr:row>
                    <xdr:rowOff>133350</xdr:rowOff>
                  </from>
                  <to>
                    <xdr:col>2</xdr:col>
                    <xdr:colOff>685800</xdr:colOff>
                    <xdr:row>33</xdr:row>
                    <xdr:rowOff>28575</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2</xdr:col>
                    <xdr:colOff>381000</xdr:colOff>
                    <xdr:row>32</xdr:row>
                    <xdr:rowOff>133350</xdr:rowOff>
                  </from>
                  <to>
                    <xdr:col>2</xdr:col>
                    <xdr:colOff>685800</xdr:colOff>
                    <xdr:row>34</xdr:row>
                    <xdr:rowOff>28575</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4</xdr:col>
                    <xdr:colOff>381000</xdr:colOff>
                    <xdr:row>29</xdr:row>
                    <xdr:rowOff>133350</xdr:rowOff>
                  </from>
                  <to>
                    <xdr:col>4</xdr:col>
                    <xdr:colOff>685800</xdr:colOff>
                    <xdr:row>31</xdr:row>
                    <xdr:rowOff>28575</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4</xdr:col>
                    <xdr:colOff>381000</xdr:colOff>
                    <xdr:row>30</xdr:row>
                    <xdr:rowOff>133350</xdr:rowOff>
                  </from>
                  <to>
                    <xdr:col>4</xdr:col>
                    <xdr:colOff>685800</xdr:colOff>
                    <xdr:row>32</xdr:row>
                    <xdr:rowOff>28575</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4</xdr:col>
                    <xdr:colOff>381000</xdr:colOff>
                    <xdr:row>31</xdr:row>
                    <xdr:rowOff>133350</xdr:rowOff>
                  </from>
                  <to>
                    <xdr:col>4</xdr:col>
                    <xdr:colOff>685800</xdr:colOff>
                    <xdr:row>33</xdr:row>
                    <xdr:rowOff>28575</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4</xdr:col>
                    <xdr:colOff>381000</xdr:colOff>
                    <xdr:row>32</xdr:row>
                    <xdr:rowOff>133350</xdr:rowOff>
                  </from>
                  <to>
                    <xdr:col>4</xdr:col>
                    <xdr:colOff>685800</xdr:colOff>
                    <xdr:row>34</xdr:row>
                    <xdr:rowOff>28575</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2</xdr:col>
                    <xdr:colOff>381000</xdr:colOff>
                    <xdr:row>33</xdr:row>
                    <xdr:rowOff>133350</xdr:rowOff>
                  </from>
                  <to>
                    <xdr:col>2</xdr:col>
                    <xdr:colOff>685800</xdr:colOff>
                    <xdr:row>35</xdr:row>
                    <xdr:rowOff>28575</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4</xdr:col>
                    <xdr:colOff>381000</xdr:colOff>
                    <xdr:row>33</xdr:row>
                    <xdr:rowOff>133350</xdr:rowOff>
                  </from>
                  <to>
                    <xdr:col>4</xdr:col>
                    <xdr:colOff>685800</xdr:colOff>
                    <xdr:row>35</xdr:row>
                    <xdr:rowOff>28575</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2</xdr:col>
                    <xdr:colOff>95250</xdr:colOff>
                    <xdr:row>22</xdr:row>
                    <xdr:rowOff>142875</xdr:rowOff>
                  </from>
                  <to>
                    <xdr:col>3</xdr:col>
                    <xdr:colOff>9525</xdr:colOff>
                    <xdr:row>24</xdr:row>
                    <xdr:rowOff>19050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4</xdr:col>
                    <xdr:colOff>104775</xdr:colOff>
                    <xdr:row>22</xdr:row>
                    <xdr:rowOff>142875</xdr:rowOff>
                  </from>
                  <to>
                    <xdr:col>5</xdr:col>
                    <xdr:colOff>66675</xdr:colOff>
                    <xdr:row>24</xdr:row>
                    <xdr:rowOff>28575</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2</xdr:col>
                    <xdr:colOff>190500</xdr:colOff>
                    <xdr:row>21</xdr:row>
                    <xdr:rowOff>123825</xdr:rowOff>
                  </from>
                  <to>
                    <xdr:col>2</xdr:col>
                    <xdr:colOff>495300</xdr:colOff>
                    <xdr:row>23</xdr:row>
                    <xdr:rowOff>19050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4</xdr:col>
                    <xdr:colOff>371475</xdr:colOff>
                    <xdr:row>21</xdr:row>
                    <xdr:rowOff>133350</xdr:rowOff>
                  </from>
                  <to>
                    <xdr:col>4</xdr:col>
                    <xdr:colOff>676275</xdr:colOff>
                    <xdr:row>23</xdr:row>
                    <xdr:rowOff>28575</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3</xdr:col>
                    <xdr:colOff>276225</xdr:colOff>
                    <xdr:row>21</xdr:row>
                    <xdr:rowOff>133350</xdr:rowOff>
                  </from>
                  <to>
                    <xdr:col>3</xdr:col>
                    <xdr:colOff>581025</xdr:colOff>
                    <xdr:row>23</xdr:row>
                    <xdr:rowOff>28575</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2</xdr:col>
                    <xdr:colOff>190500</xdr:colOff>
                    <xdr:row>38</xdr:row>
                    <xdr:rowOff>123825</xdr:rowOff>
                  </from>
                  <to>
                    <xdr:col>2</xdr:col>
                    <xdr:colOff>495300</xdr:colOff>
                    <xdr:row>40</xdr:row>
                    <xdr:rowOff>19050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4</xdr:col>
                    <xdr:colOff>371475</xdr:colOff>
                    <xdr:row>38</xdr:row>
                    <xdr:rowOff>133350</xdr:rowOff>
                  </from>
                  <to>
                    <xdr:col>4</xdr:col>
                    <xdr:colOff>676275</xdr:colOff>
                    <xdr:row>40</xdr:row>
                    <xdr:rowOff>28575</xdr:rowOff>
                  </to>
                </anchor>
              </controlPr>
            </control>
          </mc:Choice>
        </mc:AlternateContent>
        <mc:AlternateContent xmlns:mc="http://schemas.openxmlformats.org/markup-compatibility/2006">
          <mc:Choice Requires="x14">
            <control shapeId="2066" r:id="rId21" name="Check Box 18">
              <controlPr defaultSize="0" autoFill="0" autoLine="0" autoPict="0">
                <anchor moveWithCells="1">
                  <from>
                    <xdr:col>3</xdr:col>
                    <xdr:colOff>276225</xdr:colOff>
                    <xdr:row>38</xdr:row>
                    <xdr:rowOff>133350</xdr:rowOff>
                  </from>
                  <to>
                    <xdr:col>3</xdr:col>
                    <xdr:colOff>581025</xdr:colOff>
                    <xdr:row>40</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theme="5" tint="-0.249977111117893"/>
  </sheetPr>
  <dimension ref="A2:P279"/>
  <sheetViews>
    <sheetView tabSelected="1" zoomScaleNormal="100" workbookViewId="0">
      <selection activeCell="B22" sqref="B22"/>
    </sheetView>
  </sheetViews>
  <sheetFormatPr defaultColWidth="9" defaultRowHeight="12.75" x14ac:dyDescent="0.2"/>
  <cols>
    <col min="1" max="1" width="3.7109375" style="8" customWidth="1"/>
    <col min="2" max="2" width="10.140625" style="6" bestFit="1" customWidth="1"/>
    <col min="3" max="3" width="9.140625" style="6" bestFit="1" customWidth="1"/>
    <col min="4" max="4" width="10.140625" style="6" bestFit="1" customWidth="1"/>
    <col min="5" max="5" width="9.140625" style="6" bestFit="1" customWidth="1"/>
    <col min="6" max="6" width="10.140625" style="6" bestFit="1" customWidth="1"/>
    <col min="7" max="7" width="9.140625" style="6" bestFit="1" customWidth="1"/>
    <col min="8" max="8" width="10.140625" style="6" bestFit="1" customWidth="1"/>
    <col min="9" max="9" width="9.140625" style="6" bestFit="1" customWidth="1"/>
    <col min="10" max="10" width="10.140625" style="6" bestFit="1" customWidth="1"/>
    <col min="11" max="11" width="9.140625" style="6" bestFit="1" customWidth="1"/>
    <col min="12" max="16384" width="9" style="6"/>
  </cols>
  <sheetData>
    <row r="2" spans="2:15" x14ac:dyDescent="0.2">
      <c r="B2" s="112" t="s">
        <v>200</v>
      </c>
      <c r="C2" s="113"/>
    </row>
    <row r="3" spans="2:15" x14ac:dyDescent="0.2">
      <c r="B3" s="109" t="s">
        <v>72</v>
      </c>
      <c r="C3" s="109"/>
      <c r="D3" s="114" t="s">
        <v>242</v>
      </c>
      <c r="E3" s="115"/>
      <c r="F3" s="21"/>
      <c r="G3" s="21"/>
      <c r="H3" s="44">
        <v>0.125</v>
      </c>
      <c r="I3" s="21"/>
      <c r="J3" s="21"/>
      <c r="K3" s="21"/>
      <c r="L3" s="21"/>
    </row>
    <row r="4" spans="2:15" x14ac:dyDescent="0.2">
      <c r="B4" s="109" t="s">
        <v>218</v>
      </c>
      <c r="C4" s="109"/>
      <c r="D4" s="114" t="s">
        <v>243</v>
      </c>
      <c r="E4" s="115"/>
      <c r="F4" s="42"/>
      <c r="G4" s="42"/>
      <c r="H4" s="44">
        <v>0.25</v>
      </c>
      <c r="I4" s="42"/>
      <c r="J4" s="21"/>
      <c r="K4" s="21"/>
      <c r="L4" s="21"/>
    </row>
    <row r="5" spans="2:15" x14ac:dyDescent="0.2">
      <c r="B5" s="109" t="s">
        <v>74</v>
      </c>
      <c r="C5" s="109"/>
      <c r="D5" s="116">
        <v>42963</v>
      </c>
      <c r="E5" s="115"/>
      <c r="F5" s="42"/>
      <c r="G5" s="42"/>
      <c r="H5" s="43">
        <v>0.375</v>
      </c>
      <c r="I5" s="42"/>
    </row>
    <row r="6" spans="2:15" x14ac:dyDescent="0.2">
      <c r="B6" s="109" t="s">
        <v>88</v>
      </c>
      <c r="C6" s="109"/>
      <c r="D6" s="114" t="s">
        <v>21</v>
      </c>
      <c r="E6" s="115"/>
      <c r="F6" s="45" t="s">
        <v>219</v>
      </c>
      <c r="G6" s="42"/>
      <c r="H6" s="44">
        <v>0.5</v>
      </c>
      <c r="I6" s="42"/>
      <c r="J6" s="21"/>
      <c r="K6" s="21"/>
      <c r="L6" s="21"/>
    </row>
    <row r="7" spans="2:15" x14ac:dyDescent="0.2">
      <c r="B7" s="109" t="s">
        <v>217</v>
      </c>
      <c r="C7" s="109"/>
      <c r="D7" s="110">
        <f>VLOOKUP(MAX(A32:A276),$A$32:$C$276,2,FALSE)</f>
        <v>8.6555380090000007</v>
      </c>
      <c r="E7" s="110"/>
      <c r="F7" s="42">
        <v>0</v>
      </c>
      <c r="G7" s="42">
        <f>MAX(C32:C274)</f>
        <v>32.684259147848898</v>
      </c>
      <c r="H7" s="42"/>
      <c r="I7" s="42"/>
      <c r="J7" s="21"/>
      <c r="K7" s="21"/>
      <c r="L7" s="21"/>
    </row>
    <row r="8" spans="2:15" x14ac:dyDescent="0.2">
      <c r="B8" s="109" t="s">
        <v>87</v>
      </c>
      <c r="C8" s="109"/>
      <c r="D8" s="111">
        <v>0.125</v>
      </c>
      <c r="E8" s="111"/>
      <c r="F8" s="21"/>
      <c r="G8" s="21"/>
      <c r="H8" s="21"/>
      <c r="I8" s="21"/>
      <c r="J8" s="21"/>
      <c r="K8" s="21"/>
      <c r="L8" s="21"/>
    </row>
    <row r="9" spans="2:15" x14ac:dyDescent="0.2">
      <c r="B9" s="25"/>
      <c r="C9" s="25"/>
      <c r="D9" s="25"/>
      <c r="E9" s="25"/>
      <c r="F9" s="25"/>
      <c r="G9" s="21"/>
      <c r="H9" s="21"/>
      <c r="I9" s="21"/>
      <c r="J9" s="21"/>
      <c r="K9" s="21"/>
      <c r="L9" s="21"/>
    </row>
    <row r="10" spans="2:15" x14ac:dyDescent="0.2">
      <c r="B10" s="108" t="s">
        <v>206</v>
      </c>
      <c r="C10" s="108"/>
      <c r="D10" s="108"/>
      <c r="E10" s="108"/>
      <c r="F10" s="108"/>
      <c r="G10" s="108"/>
      <c r="H10" s="108"/>
      <c r="I10" s="108"/>
      <c r="J10" s="108"/>
      <c r="K10" s="108"/>
      <c r="L10" s="21"/>
    </row>
    <row r="11" spans="2:15" x14ac:dyDescent="0.2">
      <c r="B11" s="107" t="s">
        <v>201</v>
      </c>
      <c r="C11" s="107"/>
      <c r="D11" s="107" t="s">
        <v>202</v>
      </c>
      <c r="E11" s="107"/>
      <c r="F11" s="107" t="s">
        <v>203</v>
      </c>
      <c r="G11" s="107"/>
      <c r="H11" s="107" t="s">
        <v>204</v>
      </c>
      <c r="I11" s="107"/>
      <c r="J11" s="107" t="s">
        <v>205</v>
      </c>
      <c r="K11" s="107"/>
    </row>
    <row r="12" spans="2:15" x14ac:dyDescent="0.2">
      <c r="B12" s="17" t="s">
        <v>243</v>
      </c>
      <c r="C12" s="17"/>
      <c r="D12" s="17" t="s">
        <v>304</v>
      </c>
      <c r="E12" s="17"/>
      <c r="F12" s="17" t="s">
        <v>305</v>
      </c>
      <c r="G12" s="17"/>
      <c r="H12" s="17"/>
      <c r="I12" s="17"/>
      <c r="J12" s="17"/>
      <c r="K12" s="17"/>
    </row>
    <row r="13" spans="2:15" x14ac:dyDescent="0.2">
      <c r="B13" s="39">
        <v>42963</v>
      </c>
      <c r="C13" s="17"/>
      <c r="D13" s="39">
        <v>42963</v>
      </c>
      <c r="E13" s="17"/>
      <c r="F13" s="39">
        <v>42963</v>
      </c>
      <c r="G13" s="17"/>
      <c r="H13" s="39"/>
      <c r="I13" s="17"/>
      <c r="J13" s="39"/>
      <c r="K13" s="17"/>
    </row>
    <row r="14" spans="2:15" x14ac:dyDescent="0.2">
      <c r="B14" s="40">
        <v>0.56032407407407414</v>
      </c>
      <c r="C14" s="17"/>
      <c r="D14" s="40">
        <v>0.56120370370370376</v>
      </c>
      <c r="E14" s="17"/>
      <c r="F14" s="40">
        <v>0.56192129629629628</v>
      </c>
      <c r="G14" s="17"/>
      <c r="H14" s="40"/>
      <c r="I14" s="17"/>
      <c r="J14" s="40"/>
      <c r="K14" s="17"/>
    </row>
    <row r="15" spans="2:15" x14ac:dyDescent="0.2">
      <c r="B15" s="17" t="s">
        <v>241</v>
      </c>
      <c r="C15" s="17"/>
      <c r="D15" s="17" t="s">
        <v>241</v>
      </c>
      <c r="E15" s="17"/>
      <c r="F15" s="17" t="s">
        <v>241</v>
      </c>
      <c r="G15" s="17"/>
      <c r="H15" s="17"/>
      <c r="I15" s="17"/>
      <c r="J15" s="17"/>
      <c r="K15" s="17"/>
    </row>
    <row r="16" spans="2:15" x14ac:dyDescent="0.2">
      <c r="B16" s="17"/>
      <c r="C16" s="17"/>
      <c r="D16" s="17"/>
      <c r="E16" s="17"/>
      <c r="F16" s="17"/>
      <c r="G16" s="17"/>
      <c r="H16" s="17"/>
      <c r="I16" s="17"/>
      <c r="J16" s="17"/>
      <c r="K16" s="17"/>
      <c r="L16" s="11"/>
      <c r="N16" s="21"/>
      <c r="O16" s="11"/>
    </row>
    <row r="17" spans="1:14" x14ac:dyDescent="0.2">
      <c r="B17" s="17" t="s">
        <v>242</v>
      </c>
      <c r="C17" s="17"/>
      <c r="D17" s="17" t="s">
        <v>242</v>
      </c>
      <c r="E17" s="17"/>
      <c r="F17" s="17" t="s">
        <v>242</v>
      </c>
      <c r="G17" s="17"/>
      <c r="H17" s="17"/>
      <c r="I17" s="17"/>
      <c r="J17" s="17"/>
      <c r="K17" s="17"/>
      <c r="N17" s="21"/>
    </row>
    <row r="18" spans="1:14" x14ac:dyDescent="0.2">
      <c r="A18" s="41"/>
      <c r="B18" s="17">
        <v>49.35257721</v>
      </c>
      <c r="C18" s="17"/>
      <c r="D18" s="17">
        <v>48.97658157</v>
      </c>
      <c r="E18" s="17"/>
      <c r="F18" s="17">
        <v>49.187778469999998</v>
      </c>
      <c r="G18" s="17"/>
      <c r="H18" s="17"/>
      <c r="I18" s="17"/>
      <c r="J18" s="17"/>
      <c r="K18" s="17"/>
      <c r="N18" s="21"/>
    </row>
    <row r="19" spans="1:14" x14ac:dyDescent="0.2">
      <c r="B19" s="17">
        <v>61.19244003</v>
      </c>
      <c r="C19" s="17"/>
      <c r="D19" s="17">
        <v>59.9222641</v>
      </c>
      <c r="E19" s="17"/>
      <c r="F19" s="17">
        <v>60.13170624</v>
      </c>
      <c r="G19" s="17"/>
      <c r="H19" s="17"/>
      <c r="I19" s="17"/>
      <c r="J19" s="17"/>
      <c r="K19" s="17"/>
      <c r="N19" s="21"/>
    </row>
    <row r="20" spans="1:14" x14ac:dyDescent="0.2">
      <c r="B20" s="17">
        <v>1035.763586</v>
      </c>
      <c r="C20" s="17"/>
      <c r="D20" s="17">
        <v>1033.3008400000001</v>
      </c>
      <c r="E20" s="17"/>
      <c r="F20" s="17">
        <v>1033.081295</v>
      </c>
      <c r="G20" s="17"/>
      <c r="H20" s="17"/>
      <c r="I20" s="17"/>
      <c r="J20" s="17"/>
      <c r="K20" s="17"/>
      <c r="N20" s="21"/>
    </row>
    <row r="21" spans="1:14" x14ac:dyDescent="0.2">
      <c r="B21" s="17">
        <v>-999</v>
      </c>
      <c r="C21" s="17"/>
      <c r="D21" s="17">
        <v>-999</v>
      </c>
      <c r="E21" s="17"/>
      <c r="F21" s="17">
        <v>-999</v>
      </c>
      <c r="G21" s="17"/>
      <c r="H21" s="17"/>
      <c r="I21" s="17"/>
      <c r="J21" s="17"/>
      <c r="K21" s="17"/>
      <c r="N21" s="21"/>
    </row>
    <row r="22" spans="1:14" x14ac:dyDescent="0.2">
      <c r="B22" s="17"/>
      <c r="C22" s="17"/>
      <c r="D22" s="17"/>
      <c r="E22" s="17"/>
      <c r="F22" s="17"/>
      <c r="G22" s="17"/>
      <c r="H22" s="17"/>
      <c r="I22" s="17"/>
      <c r="J22" s="17"/>
      <c r="K22" s="17"/>
      <c r="N22" s="21"/>
    </row>
    <row r="23" spans="1:14" x14ac:dyDescent="0.2">
      <c r="B23" s="17">
        <v>0.11791</v>
      </c>
      <c r="C23" s="17">
        <v>0</v>
      </c>
      <c r="D23" s="17">
        <v>0.11791</v>
      </c>
      <c r="E23" s="17">
        <v>0</v>
      </c>
      <c r="F23" s="17">
        <v>0.11791</v>
      </c>
      <c r="G23" s="17">
        <v>0</v>
      </c>
      <c r="H23" s="17"/>
      <c r="I23" s="17"/>
      <c r="J23" s="17"/>
      <c r="K23" s="17"/>
      <c r="N23" s="21"/>
    </row>
    <row r="24" spans="1:14" x14ac:dyDescent="0.2">
      <c r="B24" s="17">
        <v>0</v>
      </c>
      <c r="C24" s="17">
        <v>0</v>
      </c>
      <c r="D24" s="17">
        <v>0</v>
      </c>
      <c r="E24" s="17">
        <v>0</v>
      </c>
      <c r="F24" s="17">
        <v>0</v>
      </c>
      <c r="G24" s="17">
        <v>0</v>
      </c>
      <c r="H24" s="17"/>
      <c r="I24" s="17"/>
      <c r="J24" s="17"/>
      <c r="K24" s="17"/>
      <c r="N24" s="21"/>
    </row>
    <row r="25" spans="1:14" x14ac:dyDescent="0.2">
      <c r="B25" s="17">
        <v>9.3453298930000006</v>
      </c>
      <c r="C25" s="17"/>
      <c r="D25" s="17">
        <v>9.3398066479999997</v>
      </c>
      <c r="E25" s="17"/>
      <c r="F25" s="17">
        <v>9.3085082620000001</v>
      </c>
      <c r="G25" s="17"/>
      <c r="H25" s="17"/>
      <c r="I25" s="17"/>
      <c r="J25" s="17"/>
      <c r="K25" s="17"/>
      <c r="N25" s="21"/>
    </row>
    <row r="26" spans="1:14" x14ac:dyDescent="0.2">
      <c r="B26" s="17">
        <v>33.110387850000002</v>
      </c>
      <c r="C26" s="17"/>
      <c r="D26" s="17">
        <v>33.226775420000003</v>
      </c>
      <c r="E26" s="17"/>
      <c r="F26" s="17">
        <v>33.211757669999997</v>
      </c>
      <c r="G26" s="17"/>
      <c r="H26" s="17"/>
      <c r="I26" s="17"/>
      <c r="J26" s="17"/>
      <c r="K26" s="17"/>
      <c r="N26" s="21"/>
    </row>
    <row r="27" spans="1:14" x14ac:dyDescent="0.2">
      <c r="B27" s="17">
        <v>8.6555380090000007</v>
      </c>
      <c r="C27" s="17"/>
      <c r="D27" s="17">
        <v>8.1492405859999995</v>
      </c>
      <c r="E27" s="17"/>
      <c r="F27" s="17">
        <v>7.0771174370000001</v>
      </c>
      <c r="G27" s="17"/>
      <c r="H27" s="17"/>
      <c r="I27" s="17"/>
      <c r="J27" s="17"/>
      <c r="K27" s="17"/>
      <c r="N27" s="21"/>
    </row>
    <row r="28" spans="1:14" x14ac:dyDescent="0.2">
      <c r="B28" s="17">
        <v>25.909375959999998</v>
      </c>
      <c r="C28" s="17"/>
      <c r="D28" s="17">
        <v>27.060111169999999</v>
      </c>
      <c r="E28" s="17"/>
      <c r="F28" s="17">
        <v>28.379796089999999</v>
      </c>
      <c r="G28" s="17"/>
      <c r="H28" s="17"/>
      <c r="I28" s="17"/>
      <c r="J28" s="17"/>
      <c r="K28" s="17"/>
      <c r="N28" s="21"/>
    </row>
    <row r="29" spans="1:14" x14ac:dyDescent="0.2">
      <c r="B29" s="17">
        <v>224.25958840000001</v>
      </c>
      <c r="C29" s="17"/>
      <c r="D29" s="17">
        <v>220.5193562</v>
      </c>
      <c r="E29" s="17"/>
      <c r="F29" s="17">
        <v>200.84714980000001</v>
      </c>
      <c r="G29" s="17"/>
      <c r="H29" s="17"/>
      <c r="I29" s="17"/>
      <c r="J29" s="17"/>
      <c r="K29" s="17"/>
      <c r="N29" s="21"/>
    </row>
    <row r="30" spans="1:14" x14ac:dyDescent="0.2">
      <c r="B30" s="17">
        <v>72.475649489999995</v>
      </c>
      <c r="C30" s="17"/>
      <c r="D30" s="17">
        <v>71.059252430000001</v>
      </c>
      <c r="E30" s="17"/>
      <c r="F30" s="17">
        <v>64.967136330000002</v>
      </c>
      <c r="G30" s="17"/>
      <c r="H30" s="17"/>
      <c r="I30" s="17"/>
      <c r="J30" s="17"/>
      <c r="K30" s="17"/>
      <c r="N30" s="21"/>
    </row>
    <row r="31" spans="1:14" x14ac:dyDescent="0.2">
      <c r="B31" s="17"/>
      <c r="C31" s="17"/>
      <c r="D31" s="17"/>
      <c r="E31" s="17"/>
      <c r="F31" s="17"/>
      <c r="G31" s="17"/>
      <c r="H31" s="17"/>
      <c r="I31" s="17"/>
      <c r="J31" s="17"/>
      <c r="K31" s="17"/>
      <c r="N31" s="21"/>
    </row>
    <row r="32" spans="1:14" ht="15" x14ac:dyDescent="0.25">
      <c r="A32" s="8">
        <f>B32*C32</f>
        <v>0</v>
      </c>
      <c r="B32">
        <v>9.3453298930000006</v>
      </c>
      <c r="C32">
        <v>0</v>
      </c>
      <c r="D32" s="17">
        <v>9.3398066479999997</v>
      </c>
      <c r="E32" s="17">
        <v>1.8772190000000001E-3</v>
      </c>
      <c r="F32" s="17">
        <v>9.3085082620000001</v>
      </c>
      <c r="G32" s="17">
        <v>9.3860950000000005E-3</v>
      </c>
      <c r="H32" s="17"/>
      <c r="I32" s="17"/>
      <c r="J32" s="17"/>
      <c r="K32" s="17"/>
      <c r="N32" s="21"/>
    </row>
    <row r="33" spans="1:16" ht="15" x14ac:dyDescent="0.25">
      <c r="A33" s="8">
        <f t="shared" ref="A33:A96" si="0">B33*C33</f>
        <v>1.2104034090534215</v>
      </c>
      <c r="B33">
        <v>9.3447161990000005</v>
      </c>
      <c r="C33">
        <v>0.129528108</v>
      </c>
      <c r="D33" s="17">
        <v>9.3379655669999995</v>
      </c>
      <c r="E33" s="17">
        <v>0.14642307800000001</v>
      </c>
      <c r="F33" s="17">
        <v>9.3072808739999999</v>
      </c>
      <c r="G33" s="17">
        <v>0.152054735</v>
      </c>
      <c r="H33" s="17"/>
      <c r="I33" s="17"/>
      <c r="J33" s="17"/>
      <c r="K33" s="17"/>
      <c r="M33" s="12"/>
      <c r="N33" s="21"/>
      <c r="P33" s="12"/>
    </row>
    <row r="34" spans="1:16" ht="15" x14ac:dyDescent="0.25">
      <c r="A34" s="8">
        <f t="shared" si="0"/>
        <v>2.5609752415999871</v>
      </c>
      <c r="B34">
        <v>9.3441025050000004</v>
      </c>
      <c r="C34">
        <v>0.27407396699999997</v>
      </c>
      <c r="D34" s="17">
        <v>9.3373518729999994</v>
      </c>
      <c r="E34" s="17">
        <v>0.29096893699999998</v>
      </c>
      <c r="F34" s="17">
        <v>9.3060534869999998</v>
      </c>
      <c r="G34" s="17">
        <v>0.296600594</v>
      </c>
      <c r="H34" s="17"/>
      <c r="I34" s="17"/>
      <c r="J34" s="17"/>
      <c r="K34" s="17"/>
      <c r="N34" s="21"/>
    </row>
    <row r="35" spans="1:16" ht="15" x14ac:dyDescent="0.25">
      <c r="A35" s="8">
        <f t="shared" si="0"/>
        <v>3.7710514625153939</v>
      </c>
      <c r="B35">
        <v>9.3434888110000003</v>
      </c>
      <c r="C35">
        <v>0.40360207399999998</v>
      </c>
      <c r="D35" s="17">
        <v>9.3361244849999991</v>
      </c>
      <c r="E35" s="17">
        <v>0.43551479700000001</v>
      </c>
      <c r="F35" s="17">
        <v>9.3048260989999996</v>
      </c>
      <c r="G35" s="17">
        <v>0.44114645299999999</v>
      </c>
      <c r="H35" s="17"/>
      <c r="I35" s="17"/>
      <c r="J35" s="17"/>
      <c r="K35" s="17"/>
      <c r="N35" s="21"/>
    </row>
    <row r="36" spans="1:16" ht="15" x14ac:dyDescent="0.25">
      <c r="A36" s="8">
        <f t="shared" si="0"/>
        <v>4.981295890323393</v>
      </c>
      <c r="B36">
        <v>9.3434888110000003</v>
      </c>
      <c r="C36">
        <v>0.53313018199999995</v>
      </c>
      <c r="D36" s="17">
        <v>9.3348970970000007</v>
      </c>
      <c r="E36" s="17">
        <v>0.58006065600000001</v>
      </c>
      <c r="F36" s="17">
        <v>9.3035987109999994</v>
      </c>
      <c r="G36" s="17">
        <v>0.58756953199999995</v>
      </c>
      <c r="H36" s="17"/>
      <c r="I36" s="17"/>
      <c r="J36" s="17"/>
      <c r="K36" s="17"/>
      <c r="N36" s="21"/>
    </row>
    <row r="37" spans="1:16" ht="15" x14ac:dyDescent="0.25">
      <c r="A37" s="8">
        <f t="shared" si="0"/>
        <v>6.1911336487147697</v>
      </c>
      <c r="B37">
        <v>9.3428751170000002</v>
      </c>
      <c r="C37">
        <v>0.66265828999999998</v>
      </c>
      <c r="D37" s="17">
        <v>9.3336697100000006</v>
      </c>
      <c r="E37" s="17">
        <v>0.72648373399999999</v>
      </c>
      <c r="F37" s="17">
        <v>9.3017576300000009</v>
      </c>
      <c r="G37" s="17">
        <v>0.73023817199999996</v>
      </c>
      <c r="H37" s="17"/>
      <c r="I37" s="17"/>
      <c r="J37" s="17"/>
      <c r="K37" s="17"/>
    </row>
    <row r="38" spans="1:16" ht="15" x14ac:dyDescent="0.25">
      <c r="A38" s="8">
        <f t="shared" si="0"/>
        <v>7.4012985765571839</v>
      </c>
      <c r="B38">
        <v>9.3428751170000002</v>
      </c>
      <c r="C38">
        <v>0.79218639700000004</v>
      </c>
      <c r="D38" s="17">
        <v>9.3324423220000003</v>
      </c>
      <c r="E38" s="17">
        <v>0.87102959300000005</v>
      </c>
      <c r="F38" s="17">
        <v>9.3011439360000008</v>
      </c>
      <c r="G38" s="17">
        <v>0.87666124999999995</v>
      </c>
      <c r="H38" s="17"/>
      <c r="I38" s="17"/>
      <c r="J38" s="17"/>
      <c r="K38" s="17"/>
    </row>
    <row r="39" spans="1:16" ht="15" x14ac:dyDescent="0.25">
      <c r="A39" s="8">
        <f t="shared" si="0"/>
        <v>8.6108978640027551</v>
      </c>
      <c r="B39">
        <v>9.3422614240000001</v>
      </c>
      <c r="C39">
        <v>0.92171450499999996</v>
      </c>
      <c r="D39" s="17">
        <v>9.3312149340000001</v>
      </c>
      <c r="E39" s="17">
        <v>1.015575452</v>
      </c>
      <c r="F39" s="17">
        <v>9.2993028540000005</v>
      </c>
      <c r="G39" s="17">
        <v>1.0212071089999999</v>
      </c>
      <c r="H39" s="17"/>
      <c r="I39" s="17"/>
      <c r="J39" s="17"/>
      <c r="K39" s="17"/>
    </row>
    <row r="40" spans="1:16" ht="15" x14ac:dyDescent="0.25">
      <c r="A40" s="8">
        <f t="shared" si="0"/>
        <v>9.8203381600690705</v>
      </c>
      <c r="B40">
        <v>9.34164773</v>
      </c>
      <c r="C40">
        <v>1.051242612</v>
      </c>
      <c r="D40" s="17">
        <v>9.329987547</v>
      </c>
      <c r="E40" s="17">
        <v>1.16199853</v>
      </c>
      <c r="F40" s="17">
        <v>9.2986891600000003</v>
      </c>
      <c r="G40" s="17">
        <v>1.1657529680000001</v>
      </c>
      <c r="H40" s="17"/>
      <c r="I40" s="17"/>
      <c r="J40" s="17"/>
      <c r="K40" s="17"/>
    </row>
    <row r="41" spans="1:16" ht="15" x14ac:dyDescent="0.25">
      <c r="A41" s="8">
        <f t="shared" si="0"/>
        <v>11.030344116138465</v>
      </c>
      <c r="B41">
        <v>9.34164773</v>
      </c>
      <c r="C41">
        <v>1.1807707199999999</v>
      </c>
      <c r="D41" s="17">
        <v>9.3287601589999998</v>
      </c>
      <c r="E41" s="17">
        <v>1.30654439</v>
      </c>
      <c r="F41" s="17">
        <v>9.2974617730000002</v>
      </c>
      <c r="G41" s="17">
        <v>1.310298827</v>
      </c>
      <c r="H41" s="17"/>
      <c r="I41" s="17"/>
      <c r="J41" s="17"/>
      <c r="K41" s="17"/>
    </row>
    <row r="42" spans="1:16" ht="15" x14ac:dyDescent="0.25">
      <c r="A42" s="8">
        <f t="shared" si="0"/>
        <v>12.240350062866213</v>
      </c>
      <c r="B42">
        <v>9.34164773</v>
      </c>
      <c r="C42">
        <v>1.310298827</v>
      </c>
      <c r="D42" s="17">
        <v>9.3275327709999996</v>
      </c>
      <c r="E42" s="17">
        <v>1.4510902489999999</v>
      </c>
      <c r="F42" s="17">
        <v>9.296234385</v>
      </c>
      <c r="G42" s="17">
        <v>1.454844687</v>
      </c>
      <c r="H42" s="17"/>
      <c r="I42" s="17"/>
      <c r="J42" s="17"/>
      <c r="K42" s="17"/>
    </row>
    <row r="43" spans="1:16" ht="15" x14ac:dyDescent="0.25">
      <c r="A43" s="8">
        <f t="shared" si="0"/>
        <v>13.589753738360766</v>
      </c>
      <c r="B43">
        <v>9.3410340359999999</v>
      </c>
      <c r="C43">
        <v>1.454844687</v>
      </c>
      <c r="D43" s="17">
        <v>9.3269190769999994</v>
      </c>
      <c r="E43" s="17">
        <v>1.5975133269999999</v>
      </c>
      <c r="F43" s="17">
        <v>9.2950069969999998</v>
      </c>
      <c r="G43" s="17">
        <v>1.599390546</v>
      </c>
      <c r="H43" s="17"/>
      <c r="I43" s="17"/>
      <c r="J43" s="17"/>
      <c r="K43" s="17"/>
    </row>
    <row r="44" spans="1:16" ht="15" x14ac:dyDescent="0.25">
      <c r="A44" s="8">
        <f t="shared" si="0"/>
        <v>14.798707874388976</v>
      </c>
      <c r="B44">
        <v>9.3404203419999998</v>
      </c>
      <c r="C44">
        <v>1.5843727940000001</v>
      </c>
      <c r="D44" s="17">
        <v>9.3256916899999993</v>
      </c>
      <c r="E44" s="17">
        <v>1.7420591860000001</v>
      </c>
      <c r="F44" s="17">
        <v>9.2943933039999997</v>
      </c>
      <c r="G44" s="17">
        <v>1.745813624</v>
      </c>
      <c r="H44" s="17"/>
      <c r="I44" s="17"/>
      <c r="J44" s="17"/>
      <c r="K44" s="17"/>
    </row>
    <row r="45" spans="1:16" ht="15" x14ac:dyDescent="0.25">
      <c r="A45" s="8">
        <f t="shared" si="0"/>
        <v>16.007503038512795</v>
      </c>
      <c r="B45">
        <v>9.3398066479999997</v>
      </c>
      <c r="C45">
        <v>1.713900902</v>
      </c>
      <c r="D45" s="17">
        <v>9.3250779959999992</v>
      </c>
      <c r="E45" s="17">
        <v>1.886605045</v>
      </c>
      <c r="F45" s="17">
        <v>9.2931659159999995</v>
      </c>
      <c r="G45" s="17">
        <v>1.8903594829999999</v>
      </c>
      <c r="H45" s="17"/>
      <c r="I45" s="17"/>
      <c r="J45" s="17"/>
      <c r="K45" s="17"/>
    </row>
    <row r="46" spans="1:16" ht="15" x14ac:dyDescent="0.25">
      <c r="A46" s="8">
        <f t="shared" si="0"/>
        <v>17.216139212052003</v>
      </c>
      <c r="B46">
        <v>9.3391929539999996</v>
      </c>
      <c r="C46">
        <v>1.8434290090000001</v>
      </c>
      <c r="D46" s="17">
        <v>9.3244643020000009</v>
      </c>
      <c r="E46" s="17">
        <v>2.0330281229999998</v>
      </c>
      <c r="F46" s="17">
        <v>9.2925522219999994</v>
      </c>
      <c r="G46" s="17">
        <v>2.0349053420000001</v>
      </c>
      <c r="H46" s="17"/>
      <c r="I46" s="17"/>
      <c r="J46" s="17"/>
      <c r="K46" s="17"/>
    </row>
    <row r="47" spans="1:16" ht="15" x14ac:dyDescent="0.25">
      <c r="A47" s="8">
        <f t="shared" si="0"/>
        <v>18.566080889293872</v>
      </c>
      <c r="B47">
        <v>9.3391929539999996</v>
      </c>
      <c r="C47">
        <v>1.9879748690000001</v>
      </c>
      <c r="D47" s="17">
        <v>9.3238506080000008</v>
      </c>
      <c r="E47" s="17">
        <v>2.1775739829999998</v>
      </c>
      <c r="F47" s="17">
        <v>9.2913248339999992</v>
      </c>
      <c r="G47" s="17">
        <v>2.1813284209999999</v>
      </c>
      <c r="H47" s="17"/>
      <c r="I47" s="17"/>
      <c r="J47" s="17"/>
      <c r="K47" s="17"/>
    </row>
    <row r="48" spans="1:16" ht="15" x14ac:dyDescent="0.25">
      <c r="A48" s="8">
        <f t="shared" si="0"/>
        <v>19.774469376779379</v>
      </c>
      <c r="B48">
        <v>9.3385792609999996</v>
      </c>
      <c r="C48">
        <v>2.1175029759999999</v>
      </c>
      <c r="D48" s="17">
        <v>9.3238506080000008</v>
      </c>
      <c r="E48" s="17">
        <v>2.3221198420000002</v>
      </c>
      <c r="F48" s="17">
        <v>9.2907111400000009</v>
      </c>
      <c r="G48" s="17">
        <v>2.3258742799999998</v>
      </c>
      <c r="H48" s="17"/>
      <c r="I48" s="17"/>
      <c r="J48" s="17"/>
      <c r="K48" s="17"/>
    </row>
    <row r="49" spans="1:11" ht="15" x14ac:dyDescent="0.25">
      <c r="A49" s="8">
        <f t="shared" si="0"/>
        <v>20.982698890370685</v>
      </c>
      <c r="B49">
        <v>9.3379655669999995</v>
      </c>
      <c r="C49">
        <v>2.2470310840000001</v>
      </c>
      <c r="D49" s="17">
        <v>9.3232369140000007</v>
      </c>
      <c r="E49" s="17">
        <v>2.46854292</v>
      </c>
      <c r="F49" s="17">
        <v>9.2894837530000007</v>
      </c>
      <c r="G49" s="17">
        <v>2.4704201389999998</v>
      </c>
      <c r="H49" s="17"/>
      <c r="I49" s="17"/>
      <c r="J49" s="17"/>
      <c r="K49" s="17"/>
    </row>
    <row r="50" spans="1:11" ht="15" x14ac:dyDescent="0.25">
      <c r="A50" s="8">
        <f t="shared" si="0"/>
        <v>22.192227893495375</v>
      </c>
      <c r="B50">
        <v>9.3379655669999995</v>
      </c>
      <c r="C50">
        <v>2.3765591910000001</v>
      </c>
      <c r="D50" s="17">
        <v>9.3226232210000006</v>
      </c>
      <c r="E50" s="17">
        <v>2.6149659980000002</v>
      </c>
      <c r="F50" s="17">
        <v>9.2888700590000006</v>
      </c>
      <c r="G50" s="17">
        <v>2.616843217</v>
      </c>
      <c r="H50" s="17"/>
      <c r="I50" s="17"/>
      <c r="J50" s="17"/>
      <c r="K50" s="17"/>
    </row>
    <row r="51" spans="1:11" ht="15" x14ac:dyDescent="0.25">
      <c r="A51" s="8">
        <f t="shared" si="0"/>
        <v>23.398680964480285</v>
      </c>
      <c r="B51">
        <v>9.3367381789999992</v>
      </c>
      <c r="C51">
        <v>2.5060872989999998</v>
      </c>
      <c r="D51" s="17">
        <v>9.3226232210000006</v>
      </c>
      <c r="E51" s="17">
        <v>2.7595118570000001</v>
      </c>
      <c r="F51" s="17">
        <v>9.2882563650000005</v>
      </c>
      <c r="G51" s="17">
        <v>2.7613890759999999</v>
      </c>
      <c r="H51" s="17"/>
      <c r="I51" s="17"/>
      <c r="J51" s="17"/>
      <c r="K51" s="17"/>
    </row>
    <row r="52" spans="1:11" ht="15" x14ac:dyDescent="0.25">
      <c r="A52" s="8">
        <f t="shared" si="0"/>
        <v>24.608050995697521</v>
      </c>
      <c r="B52">
        <v>9.3367381789999992</v>
      </c>
      <c r="C52">
        <v>2.635615407</v>
      </c>
      <c r="D52" s="17">
        <v>9.3220095270000005</v>
      </c>
      <c r="E52" s="17">
        <v>2.9059349349999999</v>
      </c>
      <c r="F52" s="17">
        <v>9.2876426710000004</v>
      </c>
      <c r="G52" s="17">
        <v>2.9059349349999999</v>
      </c>
      <c r="H52" s="17"/>
      <c r="I52" s="17"/>
      <c r="J52" s="17"/>
      <c r="K52" s="17"/>
    </row>
    <row r="53" spans="1:11" ht="15" x14ac:dyDescent="0.25">
      <c r="A53" s="8">
        <f t="shared" si="0"/>
        <v>25.81742101757802</v>
      </c>
      <c r="B53">
        <v>9.3367381789999992</v>
      </c>
      <c r="C53">
        <v>2.765143514</v>
      </c>
      <c r="D53" s="17">
        <v>9.3220095270000005</v>
      </c>
      <c r="E53" s="17">
        <v>3.0504807949999999</v>
      </c>
      <c r="F53" s="17">
        <v>9.2870289770000003</v>
      </c>
      <c r="G53" s="17">
        <v>3.0523580140000002</v>
      </c>
      <c r="H53" s="17"/>
      <c r="I53" s="17"/>
      <c r="J53" s="17"/>
      <c r="K53" s="17"/>
    </row>
    <row r="54" spans="1:11" ht="15" x14ac:dyDescent="0.25">
      <c r="A54" s="8">
        <f t="shared" si="0"/>
        <v>27.042540556458469</v>
      </c>
      <c r="B54">
        <v>9.3361244849999991</v>
      </c>
      <c r="C54">
        <v>2.896548841</v>
      </c>
      <c r="D54" s="17">
        <v>9.3220095270000005</v>
      </c>
      <c r="E54" s="17">
        <v>3.1950266539999999</v>
      </c>
      <c r="F54" s="17">
        <v>9.2864152840000003</v>
      </c>
      <c r="G54" s="17">
        <v>3.1969038730000001</v>
      </c>
      <c r="H54" s="17"/>
      <c r="I54" s="17"/>
      <c r="J54" s="17"/>
      <c r="K54" s="17"/>
    </row>
    <row r="55" spans="1:11" ht="15" x14ac:dyDescent="0.25">
      <c r="A55" s="8">
        <f t="shared" si="0"/>
        <v>28.249974002450347</v>
      </c>
      <c r="B55">
        <v>9.3355107910000008</v>
      </c>
      <c r="C55">
        <v>3.026076948</v>
      </c>
      <c r="D55" s="17">
        <v>9.3213958330000004</v>
      </c>
      <c r="E55" s="17">
        <v>3.3264319800000002</v>
      </c>
      <c r="F55" s="17">
        <v>9.2864152840000003</v>
      </c>
      <c r="G55" s="17">
        <v>3.3414497320000001</v>
      </c>
      <c r="H55" s="17"/>
      <c r="I55" s="17"/>
      <c r="J55" s="17"/>
      <c r="K55" s="17"/>
    </row>
    <row r="56" spans="1:11" ht="15" x14ac:dyDescent="0.25">
      <c r="A56" s="8">
        <f t="shared" si="0"/>
        <v>29.459185052422164</v>
      </c>
      <c r="B56">
        <v>9.3355107910000008</v>
      </c>
      <c r="C56">
        <v>3.1556050560000002</v>
      </c>
      <c r="D56" s="17">
        <v>9.3213958330000004</v>
      </c>
      <c r="E56" s="17">
        <v>3.4709778400000002</v>
      </c>
      <c r="F56" s="17">
        <v>9.2864152840000003</v>
      </c>
      <c r="G56" s="17">
        <v>3.485995591</v>
      </c>
      <c r="H56" s="17"/>
      <c r="I56" s="17"/>
      <c r="J56" s="17"/>
      <c r="K56" s="17"/>
    </row>
    <row r="57" spans="1:11" ht="15" x14ac:dyDescent="0.25">
      <c r="A57" s="8">
        <f t="shared" si="0"/>
        <v>30.666380026547127</v>
      </c>
      <c r="B57">
        <v>9.3348970970000007</v>
      </c>
      <c r="C57">
        <v>3.2851331629999998</v>
      </c>
      <c r="D57" s="17">
        <v>9.3207821390000003</v>
      </c>
      <c r="E57" s="17">
        <v>3.617400918</v>
      </c>
      <c r="F57" s="17">
        <v>9.2858015900000002</v>
      </c>
      <c r="G57" s="17">
        <v>3.6305414499999999</v>
      </c>
      <c r="H57" s="17"/>
      <c r="I57" s="17"/>
      <c r="J57" s="17"/>
      <c r="K57" s="17"/>
    </row>
    <row r="58" spans="1:11" ht="15" x14ac:dyDescent="0.25">
      <c r="A58" s="8">
        <f t="shared" si="0"/>
        <v>31.873416032176848</v>
      </c>
      <c r="B58">
        <v>9.3342834040000007</v>
      </c>
      <c r="C58">
        <v>3.4146612709999999</v>
      </c>
      <c r="D58" s="17">
        <v>9.3207821390000003</v>
      </c>
      <c r="E58" s="17">
        <v>3.7619467769999999</v>
      </c>
      <c r="F58" s="17">
        <v>9.2858015900000002</v>
      </c>
      <c r="G58" s="17">
        <v>3.77508731</v>
      </c>
      <c r="H58" s="17"/>
      <c r="I58" s="17"/>
      <c r="J58" s="17"/>
      <c r="K58" s="17"/>
    </row>
    <row r="59" spans="1:11" ht="15" x14ac:dyDescent="0.25">
      <c r="A59" s="8">
        <f t="shared" si="0"/>
        <v>33.099990595190143</v>
      </c>
      <c r="B59">
        <v>9.3342834040000007</v>
      </c>
      <c r="C59">
        <v>3.5460665979999999</v>
      </c>
      <c r="D59" s="17">
        <v>9.3207821390000003</v>
      </c>
      <c r="E59" s="17">
        <v>3.9083698550000001</v>
      </c>
      <c r="F59" s="17">
        <v>9.2858015900000002</v>
      </c>
      <c r="G59" s="17">
        <v>3.9196331689999999</v>
      </c>
      <c r="H59" s="17"/>
      <c r="I59" s="17"/>
      <c r="J59" s="17"/>
      <c r="K59" s="17"/>
    </row>
    <row r="60" spans="1:11" ht="15" x14ac:dyDescent="0.25">
      <c r="A60" s="8">
        <f t="shared" si="0"/>
        <v>34.309042654711774</v>
      </c>
      <c r="B60">
        <v>9.3342834040000007</v>
      </c>
      <c r="C60">
        <v>3.675594705</v>
      </c>
      <c r="D60" s="17">
        <v>9.3201684450000002</v>
      </c>
      <c r="E60" s="17">
        <v>4.0529157140000001</v>
      </c>
      <c r="F60" s="17">
        <v>9.2851878960000001</v>
      </c>
      <c r="G60" s="17">
        <v>4.0641790279999999</v>
      </c>
      <c r="H60" s="17"/>
      <c r="I60" s="17"/>
      <c r="J60" s="17"/>
      <c r="K60" s="17"/>
    </row>
    <row r="61" spans="1:11" ht="15" x14ac:dyDescent="0.25">
      <c r="A61" s="8">
        <f t="shared" si="0"/>
        <v>35.515759542528095</v>
      </c>
      <c r="B61">
        <v>9.3336697100000006</v>
      </c>
      <c r="C61">
        <v>3.8051228130000001</v>
      </c>
      <c r="D61" s="17">
        <v>9.3201684450000002</v>
      </c>
      <c r="E61" s="17">
        <v>4.1993387919999998</v>
      </c>
      <c r="F61" s="17">
        <v>9.2851878960000001</v>
      </c>
      <c r="G61" s="17">
        <v>4.2087248869999998</v>
      </c>
      <c r="H61" s="17"/>
      <c r="I61" s="17"/>
      <c r="J61" s="17"/>
      <c r="K61" s="17"/>
    </row>
    <row r="62" spans="1:11" ht="15" x14ac:dyDescent="0.25">
      <c r="A62" s="8">
        <f t="shared" si="0"/>
        <v>36.724732111427635</v>
      </c>
      <c r="B62">
        <v>9.3336697100000006</v>
      </c>
      <c r="C62">
        <v>3.9346509200000002</v>
      </c>
      <c r="D62" s="17">
        <v>9.3201684450000002</v>
      </c>
      <c r="E62" s="17">
        <v>4.3307441190000002</v>
      </c>
      <c r="F62" s="17">
        <v>9.2845742019999999</v>
      </c>
      <c r="G62" s="17">
        <v>4.3551479649999996</v>
      </c>
      <c r="H62" s="17"/>
      <c r="I62" s="17"/>
      <c r="J62" s="17"/>
      <c r="K62" s="17"/>
    </row>
    <row r="63" spans="1:11" ht="15" x14ac:dyDescent="0.25">
      <c r="A63" s="8">
        <f t="shared" si="0"/>
        <v>37.931210527376436</v>
      </c>
      <c r="B63">
        <v>9.3330560160000005</v>
      </c>
      <c r="C63">
        <v>4.0641790279999999</v>
      </c>
      <c r="D63" s="17">
        <v>9.3195547510000001</v>
      </c>
      <c r="E63" s="17">
        <v>4.477167197</v>
      </c>
      <c r="F63" s="17">
        <v>9.2845742019999999</v>
      </c>
      <c r="G63" s="17">
        <v>4.4996938240000004</v>
      </c>
      <c r="H63" s="17"/>
      <c r="I63" s="17"/>
      <c r="J63" s="17"/>
      <c r="K63" s="17"/>
    </row>
    <row r="64" spans="1:11" ht="15" x14ac:dyDescent="0.25">
      <c r="A64" s="8">
        <f t="shared" si="0"/>
        <v>39.13752996207981</v>
      </c>
      <c r="B64">
        <v>9.3324423220000003</v>
      </c>
      <c r="C64">
        <v>4.1937071359999996</v>
      </c>
      <c r="D64" s="17">
        <v>9.3195547510000001</v>
      </c>
      <c r="E64" s="17">
        <v>4.6217130559999999</v>
      </c>
      <c r="F64" s="17">
        <v>9.2839605079999998</v>
      </c>
      <c r="G64" s="17">
        <v>4.6442396840000004</v>
      </c>
      <c r="H64" s="17"/>
      <c r="I64" s="17"/>
      <c r="J64" s="17"/>
      <c r="K64" s="17"/>
    </row>
    <row r="65" spans="1:11" ht="15" x14ac:dyDescent="0.25">
      <c r="A65" s="8">
        <f t="shared" si="0"/>
        <v>40.34634354973516</v>
      </c>
      <c r="B65">
        <v>9.3324423220000003</v>
      </c>
      <c r="C65">
        <v>4.3232352430000001</v>
      </c>
      <c r="D65" s="17">
        <v>9.3195547510000001</v>
      </c>
      <c r="E65" s="17">
        <v>4.7531183830000003</v>
      </c>
      <c r="F65" s="17">
        <v>9.2839605079999998</v>
      </c>
      <c r="G65" s="17">
        <v>4.7906627620000002</v>
      </c>
      <c r="H65" s="17"/>
      <c r="I65" s="17"/>
      <c r="J65" s="17"/>
      <c r="K65" s="17"/>
    </row>
    <row r="66" spans="1:11" ht="15" x14ac:dyDescent="0.25">
      <c r="A66" s="8">
        <f t="shared" si="0"/>
        <v>41.555157146722941</v>
      </c>
      <c r="B66">
        <v>9.3324423220000003</v>
      </c>
      <c r="C66">
        <v>4.4527633509999998</v>
      </c>
      <c r="D66" s="17">
        <v>9.318941057</v>
      </c>
      <c r="E66" s="17">
        <v>4.8976642420000003</v>
      </c>
      <c r="F66" s="17">
        <v>9.2839605079999998</v>
      </c>
      <c r="G66" s="17">
        <v>4.9370858399999999</v>
      </c>
      <c r="H66" s="17"/>
      <c r="I66" s="17"/>
      <c r="J66" s="17"/>
      <c r="K66" s="17"/>
    </row>
    <row r="67" spans="1:11" ht="15" x14ac:dyDescent="0.25">
      <c r="A67" s="8">
        <f t="shared" si="0"/>
        <v>42.761158609604266</v>
      </c>
      <c r="B67">
        <v>9.3318286280000002</v>
      </c>
      <c r="C67">
        <v>4.5822914580000003</v>
      </c>
      <c r="D67" s="17">
        <v>9.318941057</v>
      </c>
      <c r="E67" s="17">
        <v>5.04408732</v>
      </c>
      <c r="F67" s="17">
        <v>9.2833468139999997</v>
      </c>
      <c r="G67" s="17">
        <v>5.0816316989999999</v>
      </c>
      <c r="H67" s="17"/>
      <c r="I67" s="17"/>
      <c r="J67" s="17"/>
      <c r="K67" s="17"/>
    </row>
    <row r="68" spans="1:11" ht="15" x14ac:dyDescent="0.25">
      <c r="A68" s="8">
        <f t="shared" si="0"/>
        <v>43.984517834539787</v>
      </c>
      <c r="B68">
        <v>9.3312149340000001</v>
      </c>
      <c r="C68">
        <v>4.7136967849999998</v>
      </c>
      <c r="D68" s="17">
        <v>9.318941057</v>
      </c>
      <c r="E68" s="17">
        <v>5.1905103979999998</v>
      </c>
      <c r="F68" s="17">
        <v>9.2833468139999997</v>
      </c>
      <c r="G68" s="17">
        <v>5.2280547769999997</v>
      </c>
      <c r="H68" s="17"/>
      <c r="I68" s="17"/>
      <c r="J68" s="17"/>
      <c r="K68" s="17"/>
    </row>
    <row r="69" spans="1:11" ht="15" x14ac:dyDescent="0.25">
      <c r="A69" s="8">
        <f t="shared" si="0"/>
        <v>45.193172440950939</v>
      </c>
      <c r="B69">
        <v>9.3312149340000001</v>
      </c>
      <c r="C69">
        <v>4.8432248920000003</v>
      </c>
      <c r="D69" s="17">
        <v>9.3183273639999999</v>
      </c>
      <c r="E69" s="17">
        <v>5.3350562569999997</v>
      </c>
      <c r="F69" s="17">
        <v>9.2833468139999997</v>
      </c>
      <c r="G69" s="17">
        <v>5.3726006359999996</v>
      </c>
      <c r="H69" s="17"/>
      <c r="I69" s="17"/>
      <c r="J69" s="17"/>
      <c r="K69" s="17"/>
    </row>
    <row r="70" spans="1:11" ht="15" x14ac:dyDescent="0.25">
      <c r="A70" s="8">
        <f t="shared" si="0"/>
        <v>46.398775312986473</v>
      </c>
      <c r="B70">
        <v>9.3306012410000001</v>
      </c>
      <c r="C70">
        <v>4.972753</v>
      </c>
      <c r="D70" s="17">
        <v>9.3183273639999999</v>
      </c>
      <c r="E70" s="17">
        <v>5.4814793359999996</v>
      </c>
      <c r="F70" s="17">
        <v>9.2833468139999997</v>
      </c>
      <c r="G70" s="17">
        <v>5.5190237150000003</v>
      </c>
      <c r="H70" s="17"/>
      <c r="I70" s="17"/>
      <c r="J70" s="17"/>
      <c r="K70" s="17"/>
    </row>
    <row r="71" spans="1:11" ht="15" x14ac:dyDescent="0.25">
      <c r="A71" s="8">
        <f t="shared" si="0"/>
        <v>47.604219198933357</v>
      </c>
      <c r="B71">
        <v>9.329987547</v>
      </c>
      <c r="C71">
        <v>5.1022811079999997</v>
      </c>
      <c r="D71" s="17">
        <v>9.3183273639999999</v>
      </c>
      <c r="E71" s="17">
        <v>5.6260251950000004</v>
      </c>
      <c r="F71" s="17">
        <v>9.2827331199999996</v>
      </c>
      <c r="G71" s="17">
        <v>5.6654467930000001</v>
      </c>
      <c r="H71" s="17"/>
      <c r="I71" s="17"/>
      <c r="J71" s="17"/>
      <c r="K71" s="17"/>
    </row>
    <row r="72" spans="1:11" ht="15" x14ac:dyDescent="0.25">
      <c r="A72" s="8">
        <f t="shared" si="0"/>
        <v>48.830229254122834</v>
      </c>
      <c r="B72">
        <v>9.329987547</v>
      </c>
      <c r="C72">
        <v>5.233686434</v>
      </c>
      <c r="D72" s="17">
        <v>9.3183273639999999</v>
      </c>
      <c r="E72" s="17">
        <v>5.7724482730000002</v>
      </c>
      <c r="F72" s="17">
        <v>9.2821194269999996</v>
      </c>
      <c r="G72" s="17">
        <v>5.809992652</v>
      </c>
      <c r="H72" s="17"/>
      <c r="I72" s="17"/>
      <c r="J72" s="17"/>
      <c r="K72" s="17"/>
    </row>
    <row r="73" spans="1:11" ht="15" x14ac:dyDescent="0.25">
      <c r="A73" s="8">
        <f t="shared" si="0"/>
        <v>50.035433516164169</v>
      </c>
      <c r="B73">
        <v>9.3293738529999999</v>
      </c>
      <c r="C73">
        <v>5.3632145419999997</v>
      </c>
      <c r="D73" s="17">
        <v>9.3177136699999998</v>
      </c>
      <c r="E73" s="17">
        <v>5.9188713509999999</v>
      </c>
      <c r="F73" s="17">
        <v>9.2821194269999996</v>
      </c>
      <c r="G73" s="17">
        <v>5.954538511</v>
      </c>
      <c r="H73" s="17"/>
      <c r="I73" s="17"/>
      <c r="J73" s="17"/>
      <c r="K73" s="17"/>
    </row>
    <row r="74" spans="1:11" ht="15" x14ac:dyDescent="0.25">
      <c r="A74" s="8">
        <f t="shared" si="0"/>
        <v>51.240478787631325</v>
      </c>
      <c r="B74">
        <v>9.3287601589999998</v>
      </c>
      <c r="C74">
        <v>5.4927426490000002</v>
      </c>
      <c r="D74" s="17">
        <v>9.3177136699999998</v>
      </c>
      <c r="E74" s="17">
        <v>6.0652944289999997</v>
      </c>
      <c r="F74" s="17">
        <v>9.2815057329999995</v>
      </c>
      <c r="G74" s="17">
        <v>6.0990843699999999</v>
      </c>
      <c r="H74" s="17"/>
      <c r="I74" s="17"/>
      <c r="J74" s="17"/>
      <c r="K74" s="17"/>
    </row>
    <row r="75" spans="1:11" ht="15" x14ac:dyDescent="0.25">
      <c r="A75" s="8">
        <f t="shared" si="0"/>
        <v>52.466327566829285</v>
      </c>
      <c r="B75">
        <v>9.3287601589999998</v>
      </c>
      <c r="C75">
        <v>5.6241479759999997</v>
      </c>
      <c r="D75" s="17">
        <v>9.3177136699999998</v>
      </c>
      <c r="E75" s="17">
        <v>6.2117175070000004</v>
      </c>
      <c r="F75" s="17">
        <v>9.2808920389999994</v>
      </c>
      <c r="G75" s="17">
        <v>6.2455074479999997</v>
      </c>
      <c r="H75" s="17"/>
      <c r="I75" s="17"/>
      <c r="J75" s="17"/>
      <c r="K75" s="17"/>
    </row>
    <row r="76" spans="1:11" ht="15" x14ac:dyDescent="0.25">
      <c r="A76" s="8">
        <f t="shared" si="0"/>
        <v>53.671133214391496</v>
      </c>
      <c r="B76">
        <v>9.3281464649999997</v>
      </c>
      <c r="C76">
        <v>5.7536760830000002</v>
      </c>
      <c r="D76" s="17">
        <v>9.3170999759999997</v>
      </c>
      <c r="E76" s="17">
        <v>6.3562633670000004</v>
      </c>
      <c r="F76" s="17">
        <v>9.2808920389999994</v>
      </c>
      <c r="G76" s="17">
        <v>6.3900533079999997</v>
      </c>
      <c r="H76" s="17"/>
      <c r="I76" s="17"/>
      <c r="J76" s="17"/>
      <c r="K76" s="17"/>
    </row>
    <row r="77" spans="1:11" ht="15" x14ac:dyDescent="0.25">
      <c r="A77" s="8">
        <f t="shared" si="0"/>
        <v>54.875779890037037</v>
      </c>
      <c r="B77">
        <v>9.3275327709999996</v>
      </c>
      <c r="C77">
        <v>5.8832041909999999</v>
      </c>
      <c r="D77" s="17">
        <v>9.3170999759999997</v>
      </c>
      <c r="E77" s="17">
        <v>6.5026864450000001</v>
      </c>
      <c r="F77" s="17">
        <v>9.2802783449999993</v>
      </c>
      <c r="G77" s="17">
        <v>6.5364763860000004</v>
      </c>
      <c r="H77" s="17"/>
      <c r="I77" s="17"/>
      <c r="J77" s="17"/>
      <c r="K77" s="17"/>
    </row>
    <row r="78" spans="1:11" ht="15" x14ac:dyDescent="0.25">
      <c r="A78" s="8">
        <f t="shared" si="0"/>
        <v>56.083957562172664</v>
      </c>
      <c r="B78">
        <v>9.3275327709999996</v>
      </c>
      <c r="C78">
        <v>6.0127322989999996</v>
      </c>
      <c r="D78" s="17">
        <v>9.3164862819999996</v>
      </c>
      <c r="E78" s="17">
        <v>6.6491095229999999</v>
      </c>
      <c r="F78" s="17">
        <v>9.2802783449999993</v>
      </c>
      <c r="G78" s="17">
        <v>6.6810222450000003</v>
      </c>
      <c r="H78" s="17"/>
      <c r="I78" s="17"/>
      <c r="J78" s="17"/>
      <c r="K78" s="17"/>
    </row>
    <row r="79" spans="1:11" ht="15" x14ac:dyDescent="0.25">
      <c r="A79" s="8">
        <f t="shared" si="0"/>
        <v>57.292135224980761</v>
      </c>
      <c r="B79">
        <v>9.3275327709999996</v>
      </c>
      <c r="C79">
        <v>6.1422604060000001</v>
      </c>
      <c r="D79" s="17">
        <v>9.3164862819999996</v>
      </c>
      <c r="E79" s="17">
        <v>6.7955326009999997</v>
      </c>
      <c r="F79" s="17">
        <v>9.2796646509999992</v>
      </c>
      <c r="G79" s="17">
        <v>6.8255681040000002</v>
      </c>
      <c r="H79" s="17"/>
      <c r="I79" s="17"/>
      <c r="J79" s="17"/>
      <c r="K79" s="17"/>
    </row>
    <row r="80" spans="1:11" ht="15" x14ac:dyDescent="0.25">
      <c r="A80" s="8">
        <f t="shared" si="0"/>
        <v>58.517822718857232</v>
      </c>
      <c r="B80">
        <v>9.3275327709999996</v>
      </c>
      <c r="C80">
        <v>6.2736657329999996</v>
      </c>
      <c r="D80" s="17">
        <v>9.3158725879999995</v>
      </c>
      <c r="E80" s="17">
        <v>6.9400784599999996</v>
      </c>
      <c r="F80" s="17">
        <v>9.2790509570000008</v>
      </c>
      <c r="G80" s="17">
        <v>6.9569734309999998</v>
      </c>
      <c r="H80" s="17"/>
      <c r="I80" s="17"/>
      <c r="J80" s="17"/>
      <c r="K80" s="17"/>
    </row>
    <row r="81" spans="1:11" ht="15" x14ac:dyDescent="0.25">
      <c r="A81" s="8">
        <f t="shared" si="0"/>
        <v>59.722070780024886</v>
      </c>
      <c r="B81">
        <v>9.3269190769999994</v>
      </c>
      <c r="C81">
        <v>6.4031938400000001</v>
      </c>
      <c r="D81" s="17">
        <v>9.3158725879999995</v>
      </c>
      <c r="E81" s="17">
        <v>7.0865015380000003</v>
      </c>
      <c r="F81" s="17">
        <v>9.2790509570000008</v>
      </c>
      <c r="G81" s="17">
        <v>7.1015192899999997</v>
      </c>
      <c r="H81" s="17"/>
      <c r="I81" s="17"/>
      <c r="J81" s="17"/>
      <c r="K81" s="17"/>
    </row>
    <row r="82" spans="1:11" ht="15" x14ac:dyDescent="0.25">
      <c r="A82" s="8">
        <f t="shared" si="0"/>
        <v>60.926159875807365</v>
      </c>
      <c r="B82">
        <v>9.3263053839999994</v>
      </c>
      <c r="C82">
        <v>6.5327219479999998</v>
      </c>
      <c r="D82" s="17">
        <v>9.3152588939999994</v>
      </c>
      <c r="E82" s="17">
        <v>7.2310473970000002</v>
      </c>
      <c r="F82" s="17">
        <v>9.2784372640000008</v>
      </c>
      <c r="G82" s="17">
        <v>7.2479423680000004</v>
      </c>
      <c r="H82" s="17"/>
      <c r="I82" s="17"/>
      <c r="J82" s="17"/>
      <c r="K82" s="17"/>
    </row>
    <row r="83" spans="1:11" ht="15" x14ac:dyDescent="0.25">
      <c r="A83" s="8">
        <f t="shared" si="0"/>
        <v>62.130089974615544</v>
      </c>
      <c r="B83">
        <v>9.3256916899999993</v>
      </c>
      <c r="C83">
        <v>6.6622500550000003</v>
      </c>
      <c r="D83" s="17">
        <v>9.3152588939999994</v>
      </c>
      <c r="E83" s="17">
        <v>7.3624527239999997</v>
      </c>
      <c r="F83" s="17">
        <v>9.2778235700000007</v>
      </c>
      <c r="G83" s="17">
        <v>7.3924882270000003</v>
      </c>
      <c r="H83" s="17"/>
      <c r="I83" s="17"/>
      <c r="J83" s="17"/>
      <c r="K83" s="17"/>
    </row>
    <row r="84" spans="1:11" ht="15" x14ac:dyDescent="0.25">
      <c r="A84" s="8">
        <f t="shared" si="0"/>
        <v>63.338029175012558</v>
      </c>
      <c r="B84">
        <v>9.3256916899999993</v>
      </c>
      <c r="C84">
        <v>6.791778163</v>
      </c>
      <c r="D84" s="17">
        <v>9.3152588939999994</v>
      </c>
      <c r="E84" s="17">
        <v>7.5069985829999997</v>
      </c>
      <c r="F84" s="17">
        <v>9.2778235700000007</v>
      </c>
      <c r="G84" s="17">
        <v>7.5370340860000002</v>
      </c>
      <c r="H84" s="17"/>
      <c r="I84" s="17"/>
      <c r="J84" s="17"/>
      <c r="K84" s="17"/>
    </row>
    <row r="85" spans="1:11" ht="15" x14ac:dyDescent="0.25">
      <c r="A85" s="8">
        <f t="shared" si="0"/>
        <v>64.545968375409586</v>
      </c>
      <c r="B85">
        <v>9.3256916899999993</v>
      </c>
      <c r="C85">
        <v>6.9213062709999997</v>
      </c>
      <c r="D85" s="17">
        <v>9.3146452009999994</v>
      </c>
      <c r="E85" s="17">
        <v>7.6534216610000003</v>
      </c>
      <c r="F85" s="17">
        <v>9.2772098760000006</v>
      </c>
      <c r="G85" s="17">
        <v>7.6815799460000003</v>
      </c>
      <c r="H85" s="17"/>
      <c r="I85" s="17"/>
      <c r="J85" s="17"/>
      <c r="K85" s="17"/>
    </row>
    <row r="86" spans="1:11" ht="15" x14ac:dyDescent="0.25">
      <c r="A86" s="8">
        <f t="shared" si="0"/>
        <v>65.771413932109525</v>
      </c>
      <c r="B86">
        <v>9.3256916899999993</v>
      </c>
      <c r="C86">
        <v>7.0527115970000001</v>
      </c>
      <c r="D86" s="17">
        <v>9.3140315069999993</v>
      </c>
      <c r="E86" s="17">
        <v>7.7979675210000003</v>
      </c>
      <c r="F86" s="17">
        <v>9.2765961820000005</v>
      </c>
      <c r="G86" s="17">
        <v>7.828003024</v>
      </c>
      <c r="H86" s="17"/>
      <c r="I86" s="17"/>
      <c r="J86" s="17"/>
      <c r="K86" s="17"/>
    </row>
    <row r="87" spans="1:11" ht="15" x14ac:dyDescent="0.25">
      <c r="A87" s="8">
        <f t="shared" si="0"/>
        <v>66.974945435093019</v>
      </c>
      <c r="B87">
        <v>9.3250779959999992</v>
      </c>
      <c r="C87">
        <v>7.1822397049999998</v>
      </c>
      <c r="D87" s="17">
        <v>9.3134178129999992</v>
      </c>
      <c r="E87" s="17">
        <v>7.9443905990000001</v>
      </c>
      <c r="F87" s="17">
        <v>9.2753687940000002</v>
      </c>
      <c r="G87" s="17">
        <v>7.972548883</v>
      </c>
      <c r="H87" s="17"/>
      <c r="I87" s="17"/>
      <c r="J87" s="17"/>
      <c r="K87" s="17"/>
    </row>
    <row r="88" spans="1:11" ht="15" x14ac:dyDescent="0.25">
      <c r="A88" s="8">
        <f t="shared" si="0"/>
        <v>68.178317947506656</v>
      </c>
      <c r="B88">
        <v>9.3244643020000009</v>
      </c>
      <c r="C88">
        <v>7.3117678120000003</v>
      </c>
      <c r="D88" s="17">
        <v>9.3134178129999992</v>
      </c>
      <c r="E88" s="17">
        <v>8.0889364579999992</v>
      </c>
      <c r="F88" s="17">
        <v>9.2753687940000002</v>
      </c>
      <c r="G88" s="17">
        <v>8.1170947420000008</v>
      </c>
      <c r="H88" s="17"/>
      <c r="I88" s="17"/>
      <c r="J88" s="17"/>
      <c r="K88" s="17"/>
    </row>
    <row r="89" spans="1:11" ht="15" x14ac:dyDescent="0.25">
      <c r="A89" s="8">
        <f t="shared" si="0"/>
        <v>69.386098166658257</v>
      </c>
      <c r="B89">
        <v>9.3244643020000009</v>
      </c>
      <c r="C89">
        <v>7.44129592</v>
      </c>
      <c r="D89" s="17">
        <v>9.3128041190000008</v>
      </c>
      <c r="E89" s="17">
        <v>8.2203417840000004</v>
      </c>
      <c r="F89" s="17">
        <v>9.2747551000000001</v>
      </c>
      <c r="G89" s="17">
        <v>8.2616406009999999</v>
      </c>
      <c r="H89" s="17"/>
      <c r="I89" s="17"/>
      <c r="J89" s="17"/>
      <c r="K89" s="17"/>
    </row>
    <row r="90" spans="1:11" ht="15" x14ac:dyDescent="0.25">
      <c r="A90" s="8">
        <f t="shared" si="0"/>
        <v>70.606735116719463</v>
      </c>
      <c r="B90">
        <v>9.3238506080000008</v>
      </c>
      <c r="C90">
        <v>7.5727012460000003</v>
      </c>
      <c r="D90" s="17">
        <v>9.3121904250000007</v>
      </c>
      <c r="E90" s="17">
        <v>8.3648876439999995</v>
      </c>
      <c r="F90" s="17">
        <v>9.273527713</v>
      </c>
      <c r="G90" s="17">
        <v>8.4061864610000008</v>
      </c>
      <c r="H90" s="17"/>
      <c r="I90" s="17"/>
      <c r="J90" s="17"/>
      <c r="K90" s="17"/>
    </row>
    <row r="91" spans="1:11" ht="15" x14ac:dyDescent="0.25">
      <c r="A91" s="8">
        <f t="shared" si="0"/>
        <v>71.814435845248354</v>
      </c>
      <c r="B91">
        <v>9.3238506080000008</v>
      </c>
      <c r="C91">
        <v>7.702229354</v>
      </c>
      <c r="D91" s="17">
        <v>9.3115767310000006</v>
      </c>
      <c r="E91" s="17">
        <v>8.5113107219999993</v>
      </c>
      <c r="F91" s="17">
        <v>9.273527713</v>
      </c>
      <c r="G91" s="17">
        <v>8.5526095390000005</v>
      </c>
      <c r="H91" s="17"/>
      <c r="I91" s="17"/>
      <c r="J91" s="17"/>
      <c r="K91" s="17"/>
    </row>
    <row r="92" spans="1:11" ht="15" x14ac:dyDescent="0.25">
      <c r="A92" s="8">
        <f t="shared" si="0"/>
        <v>73.022136573777246</v>
      </c>
      <c r="B92">
        <v>9.3238506080000008</v>
      </c>
      <c r="C92">
        <v>7.8317574619999997</v>
      </c>
      <c r="D92" s="17">
        <v>9.3109630370000005</v>
      </c>
      <c r="E92" s="17">
        <v>8.6577338000000008</v>
      </c>
      <c r="F92" s="17">
        <v>9.2729140189999999</v>
      </c>
      <c r="G92" s="17">
        <v>8.6971553979999996</v>
      </c>
      <c r="H92" s="17"/>
      <c r="I92" s="17"/>
      <c r="J92" s="17"/>
      <c r="K92" s="17"/>
    </row>
    <row r="93" spans="1:11" ht="15" x14ac:dyDescent="0.25">
      <c r="A93" s="8">
        <f t="shared" si="0"/>
        <v>74.242453257272757</v>
      </c>
      <c r="B93">
        <v>9.3232369140000007</v>
      </c>
      <c r="C93">
        <v>7.963162788</v>
      </c>
      <c r="D93" s="17">
        <v>9.3103493440000005</v>
      </c>
      <c r="E93" s="17">
        <v>8.8022796589999999</v>
      </c>
      <c r="F93" s="17">
        <v>9.2723003249999998</v>
      </c>
      <c r="G93" s="17">
        <v>8.8435784759999994</v>
      </c>
      <c r="H93" s="17"/>
      <c r="I93" s="17"/>
      <c r="J93" s="17"/>
      <c r="K93" s="17"/>
    </row>
    <row r="94" spans="1:11" ht="15" x14ac:dyDescent="0.25">
      <c r="A94" s="8">
        <f t="shared" si="0"/>
        <v>75.445108067424911</v>
      </c>
      <c r="B94">
        <v>9.3226232210000006</v>
      </c>
      <c r="C94">
        <v>8.0926908960000006</v>
      </c>
      <c r="D94" s="17">
        <v>9.3091219560000003</v>
      </c>
      <c r="E94" s="17">
        <v>8.9487027369999996</v>
      </c>
      <c r="F94" s="17">
        <v>9.2716866309999997</v>
      </c>
      <c r="G94" s="17">
        <v>8.9881243350000002</v>
      </c>
      <c r="H94" s="17"/>
      <c r="I94" s="17"/>
      <c r="J94" s="17"/>
      <c r="K94" s="17"/>
    </row>
    <row r="95" spans="1:11" ht="15" x14ac:dyDescent="0.25">
      <c r="A95" s="8">
        <f t="shared" si="0"/>
        <v>76.652649805515267</v>
      </c>
      <c r="B95">
        <v>9.3226232210000006</v>
      </c>
      <c r="C95">
        <v>8.2222190029999993</v>
      </c>
      <c r="D95" s="17">
        <v>9.3085082620000001</v>
      </c>
      <c r="E95" s="17">
        <v>9.0951258149999994</v>
      </c>
      <c r="F95" s="17">
        <v>9.2710729369999996</v>
      </c>
      <c r="G95" s="17">
        <v>9.1345474129999999</v>
      </c>
      <c r="H95" s="17"/>
      <c r="I95" s="17"/>
      <c r="J95" s="17"/>
      <c r="K95" s="17"/>
    </row>
    <row r="96" spans="1:11" ht="15" x14ac:dyDescent="0.25">
      <c r="A96" s="8">
        <f t="shared" si="0"/>
        <v>77.877692158368575</v>
      </c>
      <c r="B96">
        <v>9.3226232210000006</v>
      </c>
      <c r="C96">
        <v>8.3536243300000006</v>
      </c>
      <c r="D96" s="17">
        <v>9.307894568</v>
      </c>
      <c r="E96" s="17">
        <v>9.2396716750000003</v>
      </c>
      <c r="F96" s="17">
        <v>9.2704592439999995</v>
      </c>
      <c r="G96" s="17">
        <v>9.2790932730000009</v>
      </c>
      <c r="H96" s="17"/>
      <c r="I96" s="17"/>
      <c r="J96" s="17"/>
      <c r="K96" s="17"/>
    </row>
    <row r="97" spans="1:11" ht="15" x14ac:dyDescent="0.25">
      <c r="A97" s="8">
        <f t="shared" ref="A97:A160" si="1">B97*C97</f>
        <v>79.080027836707259</v>
      </c>
      <c r="B97">
        <v>9.3220095270000005</v>
      </c>
      <c r="C97">
        <v>8.4831524369999993</v>
      </c>
      <c r="D97" s="17">
        <v>9.3066671799999998</v>
      </c>
      <c r="E97" s="17">
        <v>9.3860947530000001</v>
      </c>
      <c r="F97" s="17">
        <v>9.2698455499999994</v>
      </c>
      <c r="G97" s="17">
        <v>9.4255163510000006</v>
      </c>
      <c r="H97" s="17"/>
      <c r="I97" s="17"/>
      <c r="J97" s="17"/>
      <c r="K97" s="17"/>
    </row>
    <row r="98" spans="1:11" ht="15" x14ac:dyDescent="0.25">
      <c r="A98" s="8">
        <f t="shared" si="1"/>
        <v>80.282204543123171</v>
      </c>
      <c r="B98">
        <v>9.3213958330000004</v>
      </c>
      <c r="C98">
        <v>8.6126805449999999</v>
      </c>
      <c r="D98" s="17">
        <v>9.3054397929999997</v>
      </c>
      <c r="E98" s="17">
        <v>9.5306406119999991</v>
      </c>
      <c r="F98" s="17">
        <v>9.2692318559999993</v>
      </c>
      <c r="G98" s="17">
        <v>9.5700622099999997</v>
      </c>
      <c r="H98" s="17"/>
      <c r="I98" s="17"/>
      <c r="J98" s="17"/>
      <c r="K98" s="17"/>
    </row>
    <row r="99" spans="1:11" ht="15" x14ac:dyDescent="0.25">
      <c r="A99" s="8">
        <f t="shared" si="1"/>
        <v>81.489587309290755</v>
      </c>
      <c r="B99">
        <v>9.3213958330000004</v>
      </c>
      <c r="C99">
        <v>8.7422086530000005</v>
      </c>
      <c r="D99" s="17">
        <v>9.3048260989999996</v>
      </c>
      <c r="E99" s="17">
        <v>9.6770636900000007</v>
      </c>
      <c r="F99" s="17">
        <v>9.2680044680000009</v>
      </c>
      <c r="G99" s="17">
        <v>9.7164852879999994</v>
      </c>
      <c r="H99" s="17"/>
      <c r="I99" s="17"/>
      <c r="J99" s="17"/>
      <c r="K99" s="17"/>
    </row>
    <row r="100" spans="1:11" ht="15" x14ac:dyDescent="0.25">
      <c r="A100" s="8">
        <f t="shared" si="1"/>
        <v>82.709022683843926</v>
      </c>
      <c r="B100">
        <v>9.3207821390000003</v>
      </c>
      <c r="C100">
        <v>8.8736139789999999</v>
      </c>
      <c r="D100" s="17">
        <v>9.3035987109999994</v>
      </c>
      <c r="E100" s="17">
        <v>9.8216095489999997</v>
      </c>
      <c r="F100" s="17">
        <v>9.2673907740000008</v>
      </c>
      <c r="G100" s="17">
        <v>9.8610311470000003</v>
      </c>
      <c r="H100" s="17"/>
      <c r="I100" s="17"/>
      <c r="J100" s="17"/>
      <c r="K100" s="17"/>
    </row>
    <row r="101" spans="1:11" ht="15" x14ac:dyDescent="0.25">
      <c r="A101" s="8">
        <f t="shared" si="1"/>
        <v>83.910800785108847</v>
      </c>
      <c r="B101">
        <v>9.3201684450000002</v>
      </c>
      <c r="C101">
        <v>9.0031420870000005</v>
      </c>
      <c r="D101" s="17">
        <v>9.3023713239999992</v>
      </c>
      <c r="E101" s="17">
        <v>9.9680326269999995</v>
      </c>
      <c r="F101" s="17">
        <v>9.2667770800000007</v>
      </c>
      <c r="G101" s="17">
        <v>10.00557701</v>
      </c>
      <c r="H101" s="17"/>
      <c r="I101" s="17"/>
      <c r="J101" s="17"/>
      <c r="K101" s="17"/>
    </row>
    <row r="102" spans="1:11" ht="15" x14ac:dyDescent="0.25">
      <c r="A102" s="8">
        <f t="shared" si="1"/>
        <v>85.123629225612859</v>
      </c>
      <c r="B102">
        <v>9.3207821390000003</v>
      </c>
      <c r="C102">
        <v>9.1326701939999992</v>
      </c>
      <c r="D102" s="17">
        <v>9.3011439360000008</v>
      </c>
      <c r="E102" s="17">
        <v>10.112578490000001</v>
      </c>
      <c r="F102" s="17">
        <v>9.2661633870000006</v>
      </c>
      <c r="G102" s="17">
        <v>10.150122870000001</v>
      </c>
      <c r="H102" s="17"/>
      <c r="I102" s="17"/>
      <c r="J102" s="17"/>
      <c r="K102" s="17"/>
    </row>
    <row r="103" spans="1:11" ht="15" x14ac:dyDescent="0.25">
      <c r="A103" s="8">
        <f t="shared" si="1"/>
        <v>86.330932501157733</v>
      </c>
      <c r="B103">
        <v>9.3207821390000003</v>
      </c>
      <c r="C103">
        <v>9.2621983019999998</v>
      </c>
      <c r="D103" s="17">
        <v>9.2999165480000006</v>
      </c>
      <c r="E103" s="17">
        <v>10.25900156</v>
      </c>
      <c r="F103" s="17">
        <v>9.2655496930000005</v>
      </c>
      <c r="G103" s="17">
        <v>10.29654594</v>
      </c>
      <c r="H103" s="17"/>
      <c r="I103" s="17"/>
      <c r="J103" s="17"/>
      <c r="K103" s="17"/>
    </row>
    <row r="104" spans="1:11" ht="15" x14ac:dyDescent="0.25">
      <c r="A104" s="8">
        <f t="shared" si="1"/>
        <v>87.532472130555135</v>
      </c>
      <c r="B104">
        <v>9.3201684450000002</v>
      </c>
      <c r="C104">
        <v>9.3917264100000004</v>
      </c>
      <c r="D104" s="17">
        <v>9.2993028540000005</v>
      </c>
      <c r="E104" s="17">
        <v>10.403547420000001</v>
      </c>
      <c r="F104" s="17">
        <v>9.2649359990000004</v>
      </c>
      <c r="G104" s="17">
        <v>10.441091800000001</v>
      </c>
      <c r="H104" s="17"/>
      <c r="I104" s="17"/>
      <c r="J104" s="17"/>
      <c r="K104" s="17"/>
    </row>
    <row r="105" spans="1:11" ht="15" x14ac:dyDescent="0.25">
      <c r="A105" s="8">
        <f t="shared" si="1"/>
        <v>88.73969590615711</v>
      </c>
      <c r="B105">
        <v>9.3201684450000002</v>
      </c>
      <c r="C105">
        <v>9.5212545169999991</v>
      </c>
      <c r="D105" s="17">
        <v>9.2980754670000003</v>
      </c>
      <c r="E105" s="17">
        <v>10.549970500000001</v>
      </c>
      <c r="F105" s="17">
        <v>9.2643223050000003</v>
      </c>
      <c r="G105" s="17">
        <v>10.58563766</v>
      </c>
      <c r="H105" s="17"/>
      <c r="I105" s="17"/>
      <c r="J105" s="17"/>
      <c r="K105" s="17"/>
    </row>
    <row r="106" spans="1:11" ht="15" x14ac:dyDescent="0.25">
      <c r="A106" s="8">
        <f t="shared" si="1"/>
        <v>89.946919691079273</v>
      </c>
      <c r="B106">
        <v>9.3201684450000002</v>
      </c>
      <c r="C106">
        <v>9.6507826249999997</v>
      </c>
      <c r="D106" s="17">
        <v>9.296234385</v>
      </c>
      <c r="E106" s="17">
        <v>10.696393580000001</v>
      </c>
      <c r="F106" s="17">
        <v>9.2630949170000001</v>
      </c>
      <c r="G106" s="17">
        <v>10.730183520000001</v>
      </c>
      <c r="H106" s="17"/>
      <c r="I106" s="17"/>
      <c r="J106" s="17"/>
      <c r="K106" s="17"/>
    </row>
    <row r="107" spans="1:11" ht="15" x14ac:dyDescent="0.25">
      <c r="A107" s="8">
        <f t="shared" si="1"/>
        <v>91.148141348666897</v>
      </c>
      <c r="B107">
        <v>9.3195547510000001</v>
      </c>
      <c r="C107">
        <v>9.7803107320000002</v>
      </c>
      <c r="D107" s="17">
        <v>9.2950069969999998</v>
      </c>
      <c r="E107" s="17">
        <v>10.84093944</v>
      </c>
      <c r="F107" s="17">
        <v>9.2624812240000001</v>
      </c>
      <c r="G107" s="17">
        <v>10.87472938</v>
      </c>
      <c r="H107" s="17"/>
      <c r="I107" s="17"/>
      <c r="J107" s="17"/>
      <c r="K107" s="17"/>
    </row>
    <row r="108" spans="1:11" ht="15" x14ac:dyDescent="0.25">
      <c r="A108" s="8">
        <f t="shared" si="1"/>
        <v>92.361367251603411</v>
      </c>
      <c r="B108">
        <v>9.3201684450000002</v>
      </c>
      <c r="C108">
        <v>9.9098388400000008</v>
      </c>
      <c r="D108" s="17">
        <v>9.2937796099999996</v>
      </c>
      <c r="E108" s="17">
        <v>10.98736252</v>
      </c>
      <c r="F108" s="17">
        <v>9.26186753</v>
      </c>
      <c r="G108" s="17">
        <v>11.02115246</v>
      </c>
      <c r="H108" s="17"/>
      <c r="I108" s="17"/>
      <c r="J108" s="17"/>
      <c r="K108" s="17"/>
    </row>
    <row r="109" spans="1:11" ht="15" x14ac:dyDescent="0.25">
      <c r="A109" s="8">
        <f t="shared" si="1"/>
        <v>93.568591055165896</v>
      </c>
      <c r="B109">
        <v>9.3201684450000002</v>
      </c>
      <c r="C109">
        <v>10.03936695</v>
      </c>
      <c r="D109" s="17">
        <v>9.2913248339999992</v>
      </c>
      <c r="E109" s="17">
        <v>11.13190838</v>
      </c>
      <c r="F109" s="17">
        <v>9.2612538359999999</v>
      </c>
      <c r="G109" s="17">
        <v>11.165698320000001</v>
      </c>
      <c r="H109" s="17"/>
      <c r="I109" s="17"/>
      <c r="J109" s="17"/>
      <c r="K109" s="17"/>
    </row>
    <row r="110" spans="1:11" ht="15" x14ac:dyDescent="0.25">
      <c r="A110" s="8">
        <f t="shared" si="1"/>
        <v>94.769574268843442</v>
      </c>
      <c r="B110">
        <v>9.3195547510000001</v>
      </c>
      <c r="C110">
        <v>10.168895060000001</v>
      </c>
      <c r="D110" s="17">
        <v>9.2900974470000008</v>
      </c>
      <c r="E110" s="17">
        <v>11.27833145</v>
      </c>
      <c r="F110" s="17">
        <v>9.2600264479999996</v>
      </c>
      <c r="G110" s="17">
        <v>11.31024418</v>
      </c>
      <c r="H110" s="17"/>
      <c r="I110" s="17"/>
      <c r="J110" s="17"/>
      <c r="K110" s="17"/>
    </row>
    <row r="111" spans="1:11" ht="15" x14ac:dyDescent="0.25">
      <c r="A111" s="8">
        <f t="shared" si="1"/>
        <v>95.994213343156105</v>
      </c>
      <c r="B111">
        <v>9.3195547510000001</v>
      </c>
      <c r="C111">
        <v>10.300300379999999</v>
      </c>
      <c r="D111" s="17">
        <v>9.2876426710000004</v>
      </c>
      <c r="E111" s="17">
        <v>11.422877310000001</v>
      </c>
      <c r="F111" s="17">
        <v>9.2594127539999995</v>
      </c>
      <c r="G111" s="17">
        <v>11.454790040000001</v>
      </c>
      <c r="H111" s="17"/>
      <c r="I111" s="17"/>
      <c r="J111" s="17"/>
      <c r="K111" s="17"/>
    </row>
    <row r="112" spans="1:11" ht="15" x14ac:dyDescent="0.25">
      <c r="A112" s="8">
        <f t="shared" si="1"/>
        <v>97.194956932929315</v>
      </c>
      <c r="B112">
        <v>9.318941057</v>
      </c>
      <c r="C112">
        <v>10.42982849</v>
      </c>
      <c r="D112" s="17">
        <v>9.2851878960000001</v>
      </c>
      <c r="E112" s="17">
        <v>11.56930039</v>
      </c>
      <c r="F112" s="17">
        <v>9.2581853669999994</v>
      </c>
      <c r="G112" s="17">
        <v>11.5993359</v>
      </c>
      <c r="H112" s="17"/>
      <c r="I112" s="17"/>
      <c r="J112" s="17"/>
      <c r="K112" s="17"/>
    </row>
    <row r="113" spans="1:11" ht="15" x14ac:dyDescent="0.25">
      <c r="A113" s="8">
        <f t="shared" si="1"/>
        <v>98.402021755243922</v>
      </c>
      <c r="B113">
        <v>9.318941057</v>
      </c>
      <c r="C113">
        <v>10.559356599999999</v>
      </c>
      <c r="D113" s="17">
        <v>9.2833468139999997</v>
      </c>
      <c r="E113" s="17">
        <v>11.71384625</v>
      </c>
      <c r="F113" s="17">
        <v>9.2575716729999993</v>
      </c>
      <c r="G113" s="17">
        <v>11.74388175</v>
      </c>
      <c r="H113" s="17"/>
      <c r="I113" s="17"/>
      <c r="J113" s="17"/>
      <c r="K113" s="17"/>
    </row>
    <row r="114" spans="1:11" ht="15" x14ac:dyDescent="0.25">
      <c r="A114" s="8">
        <f t="shared" si="1"/>
        <v>99.626580186900142</v>
      </c>
      <c r="B114">
        <v>9.318941057</v>
      </c>
      <c r="C114">
        <v>10.69076192</v>
      </c>
      <c r="D114" s="17">
        <v>9.2815057329999995</v>
      </c>
      <c r="E114" s="17">
        <v>11.860269329999999</v>
      </c>
      <c r="F114" s="17">
        <v>9.2563442850000008</v>
      </c>
      <c r="G114" s="17">
        <v>11.888427610000001</v>
      </c>
      <c r="H114" s="17"/>
      <c r="I114" s="17"/>
      <c r="J114" s="17"/>
      <c r="K114" s="17"/>
    </row>
    <row r="115" spans="1:11" ht="15" x14ac:dyDescent="0.25">
      <c r="A115" s="8">
        <f t="shared" si="1"/>
        <v>100.83364500921476</v>
      </c>
      <c r="B115">
        <v>9.318941057</v>
      </c>
      <c r="C115">
        <v>10.820290030000001</v>
      </c>
      <c r="D115" s="17">
        <v>9.2790509570000008</v>
      </c>
      <c r="E115" s="17">
        <v>12.00481519</v>
      </c>
      <c r="F115" s="17">
        <v>9.2545032040000006</v>
      </c>
      <c r="G115" s="17">
        <v>12.03297347</v>
      </c>
      <c r="H115" s="17"/>
      <c r="I115" s="17"/>
      <c r="J115" s="17"/>
      <c r="K115" s="17"/>
    </row>
    <row r="116" spans="1:11" ht="15" x14ac:dyDescent="0.25">
      <c r="A116" s="8">
        <f t="shared" si="1"/>
        <v>102.04070983152937</v>
      </c>
      <c r="B116">
        <v>9.318941057</v>
      </c>
      <c r="C116">
        <v>10.94981814</v>
      </c>
      <c r="D116" s="17">
        <v>9.2778235700000007</v>
      </c>
      <c r="E116" s="17">
        <v>12.14936105</v>
      </c>
      <c r="F116" s="17">
        <v>9.2532758160000004</v>
      </c>
      <c r="G116" s="17">
        <v>12.177519330000001</v>
      </c>
      <c r="H116" s="17"/>
      <c r="I116" s="17"/>
      <c r="J116" s="17"/>
      <c r="K116" s="17"/>
    </row>
    <row r="117" spans="1:11" ht="15" x14ac:dyDescent="0.25">
      <c r="A117" s="8">
        <f t="shared" si="1"/>
        <v>103.24777465384399</v>
      </c>
      <c r="B117">
        <v>9.318941057</v>
      </c>
      <c r="C117">
        <v>11.07934625</v>
      </c>
      <c r="D117" s="17">
        <v>9.2753687940000002</v>
      </c>
      <c r="E117" s="17">
        <v>12.29390691</v>
      </c>
      <c r="F117" s="17">
        <v>9.2520484280000002</v>
      </c>
      <c r="G117" s="17">
        <v>12.32206519</v>
      </c>
      <c r="H117" s="17"/>
      <c r="I117" s="17"/>
      <c r="J117" s="17"/>
      <c r="K117" s="17"/>
    </row>
    <row r="118" spans="1:11" ht="15" x14ac:dyDescent="0.25">
      <c r="A118" s="8">
        <f t="shared" si="1"/>
        <v>104.4723330855002</v>
      </c>
      <c r="B118">
        <v>9.318941057</v>
      </c>
      <c r="C118">
        <v>11.210751569999999</v>
      </c>
      <c r="D118" s="17">
        <v>9.273527713</v>
      </c>
      <c r="E118" s="17">
        <v>12.44032999</v>
      </c>
      <c r="F118" s="17">
        <v>9.2502073469999999</v>
      </c>
      <c r="G118" s="17">
        <v>12.46848827</v>
      </c>
      <c r="H118" s="17"/>
      <c r="I118" s="17"/>
      <c r="J118" s="17"/>
      <c r="K118" s="17"/>
    </row>
    <row r="119" spans="1:11" ht="15" x14ac:dyDescent="0.25">
      <c r="A119" s="8">
        <f>B119*C119</f>
        <v>105.81237876832787</v>
      </c>
      <c r="B119">
        <v>9.3183273639999999</v>
      </c>
      <c r="C119">
        <v>11.35529743</v>
      </c>
      <c r="D119" s="17">
        <v>9.2716866309999997</v>
      </c>
      <c r="E119" s="17">
        <v>12.586753059999999</v>
      </c>
      <c r="F119" s="17">
        <v>9.2483662649999996</v>
      </c>
      <c r="G119" s="17">
        <v>12.61115691</v>
      </c>
      <c r="H119" s="17"/>
      <c r="I119" s="17"/>
      <c r="J119" s="17"/>
      <c r="K119" s="17"/>
    </row>
    <row r="120" spans="1:11" ht="15" x14ac:dyDescent="0.25">
      <c r="A120" s="8">
        <f t="shared" si="1"/>
        <v>107.01231593162312</v>
      </c>
      <c r="B120">
        <v>9.3177136699999998</v>
      </c>
      <c r="C120">
        <v>11.484825539999999</v>
      </c>
      <c r="D120" s="17">
        <v>9.2692318559999993</v>
      </c>
      <c r="E120" s="17">
        <v>12.73129892</v>
      </c>
      <c r="F120" s="17">
        <v>9.2465251839999993</v>
      </c>
      <c r="G120" s="17">
        <v>12.755702769999999</v>
      </c>
      <c r="H120" s="17"/>
      <c r="I120" s="17"/>
      <c r="J120" s="17"/>
      <c r="K120" s="17"/>
    </row>
    <row r="121" spans="1:11" ht="15" x14ac:dyDescent="0.25">
      <c r="A121" s="8">
        <f t="shared" si="1"/>
        <v>108.22634943196827</v>
      </c>
      <c r="B121">
        <v>9.3183273639999999</v>
      </c>
      <c r="C121">
        <v>11.61435365</v>
      </c>
      <c r="D121" s="17">
        <v>9.2673907740000008</v>
      </c>
      <c r="E121" s="17">
        <v>12.87584478</v>
      </c>
      <c r="F121" s="17">
        <v>9.2446841020000008</v>
      </c>
      <c r="G121" s="17">
        <v>12.90024863</v>
      </c>
      <c r="H121" s="17"/>
      <c r="I121" s="17"/>
      <c r="J121" s="17"/>
      <c r="K121" s="17"/>
    </row>
    <row r="122" spans="1:11" ht="15" x14ac:dyDescent="0.25">
      <c r="A122" s="8">
        <f t="shared" si="1"/>
        <v>109.43333467060521</v>
      </c>
      <c r="B122">
        <v>9.3183273639999999</v>
      </c>
      <c r="C122">
        <v>11.74388175</v>
      </c>
      <c r="D122" s="17">
        <v>9.2649359990000004</v>
      </c>
      <c r="E122" s="17">
        <v>13.02039064</v>
      </c>
      <c r="F122" s="17">
        <v>9.2428430200000005</v>
      </c>
      <c r="G122" s="17">
        <v>13.044794489999999</v>
      </c>
      <c r="H122" s="17"/>
      <c r="I122" s="17"/>
      <c r="J122" s="17"/>
      <c r="K122" s="17"/>
    </row>
    <row r="123" spans="1:11" ht="15" x14ac:dyDescent="0.25">
      <c r="A123" s="8">
        <f t="shared" si="1"/>
        <v>110.63303336203479</v>
      </c>
      <c r="B123">
        <v>9.3177136699999998</v>
      </c>
      <c r="C123">
        <v>11.873409860000001</v>
      </c>
      <c r="D123" s="17">
        <v>9.2630949170000001</v>
      </c>
      <c r="E123" s="17">
        <v>13.1649365</v>
      </c>
      <c r="F123" s="17">
        <v>9.2403882450000001</v>
      </c>
      <c r="G123" s="17">
        <v>13.191217569999999</v>
      </c>
      <c r="H123" s="17"/>
      <c r="I123" s="17"/>
      <c r="J123" s="17"/>
      <c r="K123" s="17"/>
    </row>
    <row r="124" spans="1:11" ht="15" x14ac:dyDescent="0.25">
      <c r="A124" s="8">
        <f t="shared" si="1"/>
        <v>111.83257307221648</v>
      </c>
      <c r="B124">
        <v>9.3170999759999997</v>
      </c>
      <c r="C124">
        <v>12.00293797</v>
      </c>
      <c r="D124" s="17">
        <v>9.2606401419999997</v>
      </c>
      <c r="E124" s="17">
        <v>13.309482360000001</v>
      </c>
      <c r="F124" s="17">
        <v>9.2385471639999999</v>
      </c>
      <c r="G124" s="17">
        <v>13.335763419999999</v>
      </c>
      <c r="H124" s="17"/>
      <c r="I124" s="17"/>
      <c r="J124" s="17"/>
      <c r="K124" s="17"/>
    </row>
    <row r="125" spans="1:11" ht="15" x14ac:dyDescent="0.25">
      <c r="A125" s="8">
        <f t="shared" si="1"/>
        <v>113.0494428955286</v>
      </c>
      <c r="B125">
        <v>9.3164862819999996</v>
      </c>
      <c r="C125">
        <v>12.134343299999999</v>
      </c>
      <c r="D125" s="17">
        <v>9.2581853669999994</v>
      </c>
      <c r="E125" s="17">
        <v>13.45402822</v>
      </c>
      <c r="F125" s="17">
        <v>9.2354786939999993</v>
      </c>
      <c r="G125" s="17">
        <v>13.48030928</v>
      </c>
      <c r="H125" s="17"/>
      <c r="I125" s="17"/>
      <c r="J125" s="17"/>
      <c r="K125" s="17"/>
    </row>
    <row r="126" spans="1:11" ht="15" x14ac:dyDescent="0.25">
      <c r="A126" s="8">
        <f t="shared" si="1"/>
        <v>114.26371592660708</v>
      </c>
      <c r="B126">
        <v>9.3170999759999997</v>
      </c>
      <c r="C126">
        <v>12.263871399999999</v>
      </c>
      <c r="D126" s="17">
        <v>9.2557305910000007</v>
      </c>
      <c r="E126" s="17">
        <v>13.598574080000001</v>
      </c>
      <c r="F126" s="17">
        <v>9.2324102250000006</v>
      </c>
      <c r="G126" s="17">
        <v>13.624855139999999</v>
      </c>
      <c r="H126" s="17"/>
      <c r="I126" s="17"/>
      <c r="J126" s="17"/>
      <c r="K126" s="17"/>
    </row>
    <row r="127" spans="1:11" ht="15" x14ac:dyDescent="0.25">
      <c r="A127" s="8">
        <f t="shared" si="1"/>
        <v>115.46293652226052</v>
      </c>
      <c r="B127">
        <v>9.3164862819999996</v>
      </c>
      <c r="C127">
        <v>12.39339951</v>
      </c>
      <c r="D127" s="17">
        <v>9.2526621220000003</v>
      </c>
      <c r="E127" s="17">
        <v>13.741242720000001</v>
      </c>
      <c r="F127" s="17">
        <v>9.2287280620000001</v>
      </c>
      <c r="G127" s="17">
        <v>13.769401</v>
      </c>
      <c r="H127" s="17"/>
      <c r="I127" s="17"/>
      <c r="J127" s="17"/>
      <c r="K127" s="17"/>
    </row>
    <row r="128" spans="1:11" ht="15" x14ac:dyDescent="0.25">
      <c r="A128" s="8">
        <f t="shared" si="1"/>
        <v>116.66968338220892</v>
      </c>
      <c r="B128">
        <v>9.3164862819999996</v>
      </c>
      <c r="C128">
        <v>12.522927620000001</v>
      </c>
      <c r="D128" s="17">
        <v>9.2495936529999998</v>
      </c>
      <c r="E128" s="17">
        <v>13.88578858</v>
      </c>
      <c r="F128" s="17">
        <v>9.2244322049999994</v>
      </c>
      <c r="G128" s="17">
        <v>13.913946859999999</v>
      </c>
      <c r="H128" s="17"/>
      <c r="I128" s="17"/>
      <c r="J128" s="17"/>
      <c r="K128" s="17"/>
    </row>
    <row r="129" spans="1:11" ht="15" x14ac:dyDescent="0.25">
      <c r="A129" s="8">
        <f t="shared" si="1"/>
        <v>117.87643024215728</v>
      </c>
      <c r="B129">
        <v>9.3164862819999996</v>
      </c>
      <c r="C129">
        <v>12.65245573</v>
      </c>
      <c r="D129" s="17">
        <v>9.2459114899999992</v>
      </c>
      <c r="E129" s="17">
        <v>14.03221166</v>
      </c>
      <c r="F129" s="17">
        <v>9.2189089600000003</v>
      </c>
      <c r="G129" s="17">
        <v>14.056615499999999</v>
      </c>
      <c r="H129" s="17"/>
      <c r="I129" s="17"/>
      <c r="J129" s="17"/>
      <c r="K129" s="17"/>
    </row>
    <row r="130" spans="1:11" ht="15" x14ac:dyDescent="0.25">
      <c r="A130" s="8">
        <f t="shared" si="1"/>
        <v>119.09282072449589</v>
      </c>
      <c r="B130">
        <v>9.3158725879999995</v>
      </c>
      <c r="C130">
        <v>12.783861050000001</v>
      </c>
      <c r="D130" s="17">
        <v>9.2410019390000002</v>
      </c>
      <c r="E130" s="17">
        <v>14.1748803</v>
      </c>
      <c r="F130" s="17">
        <v>9.2127720219999993</v>
      </c>
      <c r="G130" s="17">
        <v>14.20116136</v>
      </c>
      <c r="H130" s="17"/>
      <c r="I130" s="17"/>
      <c r="J130" s="17"/>
      <c r="K130" s="17"/>
    </row>
    <row r="131" spans="1:11" ht="15" x14ac:dyDescent="0.25">
      <c r="A131" s="8">
        <f t="shared" si="1"/>
        <v>120.29156322437318</v>
      </c>
      <c r="B131">
        <v>9.3152588939999994</v>
      </c>
      <c r="C131">
        <v>12.913389159999999</v>
      </c>
      <c r="D131" s="17">
        <v>9.2348649999999992</v>
      </c>
      <c r="E131" s="17">
        <v>14.31942615</v>
      </c>
      <c r="F131" s="17">
        <v>9.2041803079999998</v>
      </c>
      <c r="G131" s="17">
        <v>14.343830000000001</v>
      </c>
      <c r="H131" s="17"/>
      <c r="I131" s="17"/>
      <c r="J131" s="17"/>
      <c r="K131" s="17"/>
    </row>
    <row r="132" spans="1:11" ht="15" x14ac:dyDescent="0.25">
      <c r="A132" s="8">
        <f t="shared" si="1"/>
        <v>121.4981511030737</v>
      </c>
      <c r="B132">
        <v>9.3152588939999994</v>
      </c>
      <c r="C132">
        <v>13.04291727</v>
      </c>
      <c r="D132" s="17">
        <v>9.2262732869999997</v>
      </c>
      <c r="E132" s="17">
        <v>14.463972010000001</v>
      </c>
      <c r="F132" s="17">
        <v>9.194361207</v>
      </c>
      <c r="G132" s="17">
        <v>14.486498640000001</v>
      </c>
      <c r="H132" s="17"/>
      <c r="I132" s="17"/>
      <c r="J132" s="17"/>
      <c r="K132" s="17"/>
    </row>
    <row r="133" spans="1:11" ht="15" x14ac:dyDescent="0.25">
      <c r="A133" s="8">
        <f t="shared" si="1"/>
        <v>122.7047389817742</v>
      </c>
      <c r="B133">
        <v>9.3152588939999994</v>
      </c>
      <c r="C133">
        <v>13.172445379999999</v>
      </c>
      <c r="D133" s="17">
        <v>9.2158404909999998</v>
      </c>
      <c r="E133" s="17">
        <v>14.606640649999999</v>
      </c>
      <c r="F133" s="17">
        <v>9.182701024</v>
      </c>
      <c r="G133" s="17">
        <v>14.629167280000001</v>
      </c>
      <c r="H133" s="17"/>
      <c r="I133" s="17"/>
      <c r="J133" s="17"/>
      <c r="K133" s="17"/>
    </row>
    <row r="134" spans="1:11" ht="15" x14ac:dyDescent="0.25">
      <c r="A134" s="8">
        <f t="shared" si="1"/>
        <v>123.90316343931126</v>
      </c>
      <c r="B134">
        <v>9.3146452009999994</v>
      </c>
      <c r="C134">
        <v>13.301973479999999</v>
      </c>
      <c r="D134" s="17">
        <v>9.2035666139999996</v>
      </c>
      <c r="E134" s="17">
        <v>14.749309289999999</v>
      </c>
      <c r="F134" s="17">
        <v>9.1685860649999995</v>
      </c>
      <c r="G134" s="17">
        <v>14.7699587</v>
      </c>
      <c r="H134" s="17"/>
      <c r="I134" s="17"/>
      <c r="J134" s="17"/>
      <c r="K134" s="17"/>
    </row>
    <row r="135" spans="1:11" ht="15" x14ac:dyDescent="0.25">
      <c r="A135" s="8">
        <f t="shared" si="1"/>
        <v>125.10967182751736</v>
      </c>
      <c r="B135">
        <v>9.3146452009999994</v>
      </c>
      <c r="C135">
        <v>13.43150159</v>
      </c>
      <c r="D135" s="17">
        <v>9.1894516559999992</v>
      </c>
      <c r="E135" s="17">
        <v>14.891977929999999</v>
      </c>
      <c r="F135" s="17">
        <v>9.1520163310000004</v>
      </c>
      <c r="G135" s="17">
        <v>14.91262734</v>
      </c>
      <c r="H135" s="17"/>
      <c r="I135" s="17"/>
      <c r="J135" s="17"/>
      <c r="K135" s="17"/>
    </row>
    <row r="136" spans="1:11" ht="15" x14ac:dyDescent="0.25">
      <c r="A136" s="8">
        <f t="shared" si="1"/>
        <v>126.30785789316275</v>
      </c>
      <c r="B136">
        <v>9.3140315069999993</v>
      </c>
      <c r="C136">
        <v>13.561029700000001</v>
      </c>
      <c r="D136" s="17">
        <v>9.171654534</v>
      </c>
      <c r="E136" s="17">
        <v>15.03276936</v>
      </c>
      <c r="F136" s="17">
        <v>9.1336055159999994</v>
      </c>
      <c r="G136" s="17">
        <v>15.05341876</v>
      </c>
      <c r="H136" s="17"/>
      <c r="I136" s="17"/>
      <c r="J136" s="17"/>
      <c r="K136" s="17"/>
    </row>
    <row r="137" spans="1:11" ht="15" x14ac:dyDescent="0.25">
      <c r="A137" s="8">
        <f t="shared" si="1"/>
        <v>127.5142867907449</v>
      </c>
      <c r="B137">
        <v>9.3140315069999993</v>
      </c>
      <c r="C137">
        <v>13.69055781</v>
      </c>
      <c r="D137" s="17">
        <v>9.1526300250000006</v>
      </c>
      <c r="E137" s="17">
        <v>15.175438</v>
      </c>
      <c r="F137" s="17">
        <v>9.1127399249999996</v>
      </c>
      <c r="G137" s="17">
        <v>15.19421019</v>
      </c>
      <c r="H137" s="17"/>
      <c r="I137" s="17"/>
      <c r="J137" s="17"/>
      <c r="K137" s="17"/>
    </row>
    <row r="138" spans="1:11" ht="15" x14ac:dyDescent="0.25">
      <c r="A138" s="8">
        <f t="shared" si="1"/>
        <v>128.71223429138431</v>
      </c>
      <c r="B138">
        <v>9.3134178129999992</v>
      </c>
      <c r="C138">
        <v>13.82008591</v>
      </c>
      <c r="D138" s="17">
        <v>9.1305370470000007</v>
      </c>
      <c r="E138" s="17">
        <v>15.316229420000001</v>
      </c>
      <c r="F138" s="17">
        <v>9.0900332529999996</v>
      </c>
      <c r="G138" s="17">
        <v>15.33312439</v>
      </c>
      <c r="H138" s="17"/>
      <c r="I138" s="17"/>
      <c r="J138" s="17"/>
      <c r="K138" s="17"/>
    </row>
    <row r="139" spans="1:11" ht="15" x14ac:dyDescent="0.25">
      <c r="A139" s="8">
        <f t="shared" si="1"/>
        <v>129.93606703252945</v>
      </c>
      <c r="B139">
        <v>9.3134178129999992</v>
      </c>
      <c r="C139">
        <v>13.951491239999999</v>
      </c>
      <c r="D139" s="17">
        <v>9.1066029870000005</v>
      </c>
      <c r="E139" s="17">
        <v>15.45702084</v>
      </c>
      <c r="F139" s="17">
        <v>9.0642581109999991</v>
      </c>
      <c r="G139" s="17">
        <v>15.47203859</v>
      </c>
      <c r="H139" s="17"/>
      <c r="I139" s="17"/>
      <c r="J139" s="17"/>
      <c r="K139" s="17"/>
    </row>
    <row r="140" spans="1:11" ht="15" x14ac:dyDescent="0.25">
      <c r="A140" s="8">
        <f t="shared" si="1"/>
        <v>131.14241643948768</v>
      </c>
      <c r="B140">
        <v>9.3134178129999992</v>
      </c>
      <c r="C140">
        <v>14.08101935</v>
      </c>
      <c r="D140" s="17">
        <v>9.0796004569999997</v>
      </c>
      <c r="E140" s="17">
        <v>15.59405782</v>
      </c>
      <c r="F140" s="17">
        <v>9.036028194</v>
      </c>
      <c r="G140" s="17">
        <v>15.610952790000001</v>
      </c>
      <c r="H140" s="17"/>
      <c r="I140" s="17"/>
      <c r="J140" s="17"/>
      <c r="K140" s="17"/>
    </row>
    <row r="141" spans="1:11" ht="15" x14ac:dyDescent="0.25">
      <c r="A141" s="8">
        <f t="shared" si="1"/>
        <v>132.3487658464459</v>
      </c>
      <c r="B141">
        <v>9.3134178129999992</v>
      </c>
      <c r="C141">
        <v>14.210547460000001</v>
      </c>
      <c r="D141" s="17">
        <v>9.0507568470000006</v>
      </c>
      <c r="E141" s="17">
        <v>15.734849240000001</v>
      </c>
      <c r="F141" s="17">
        <v>9.0053435020000006</v>
      </c>
      <c r="G141" s="17">
        <v>15.747989779999999</v>
      </c>
      <c r="H141" s="17"/>
      <c r="I141" s="17"/>
      <c r="J141" s="17"/>
      <c r="K141" s="17"/>
    </row>
    <row r="142" spans="1:11" ht="15" x14ac:dyDescent="0.25">
      <c r="A142" s="8">
        <f t="shared" si="1"/>
        <v>133.54631474193926</v>
      </c>
      <c r="B142">
        <v>9.3128041190000008</v>
      </c>
      <c r="C142">
        <v>14.340075560000001</v>
      </c>
      <c r="D142" s="17">
        <v>9.0182310730000008</v>
      </c>
      <c r="E142" s="17">
        <v>15.871886229999999</v>
      </c>
      <c r="F142" s="17">
        <v>8.9709766470000005</v>
      </c>
      <c r="G142" s="17">
        <v>15.885026760000001</v>
      </c>
      <c r="H142" s="17"/>
      <c r="I142" s="17"/>
      <c r="J142" s="17"/>
      <c r="K142" s="17"/>
    </row>
    <row r="143" spans="1:11" ht="15" x14ac:dyDescent="0.25">
      <c r="A143" s="8">
        <f t="shared" si="1"/>
        <v>134.75258465827352</v>
      </c>
      <c r="B143">
        <v>9.3128041190000008</v>
      </c>
      <c r="C143">
        <v>14.46960367</v>
      </c>
      <c r="D143" s="17">
        <v>8.9838642170000007</v>
      </c>
      <c r="E143" s="17">
        <v>16.008923209999999</v>
      </c>
      <c r="F143" s="17">
        <v>8.9341550160000001</v>
      </c>
      <c r="G143" s="17">
        <v>16.02206374</v>
      </c>
      <c r="H143" s="17"/>
      <c r="I143" s="17"/>
      <c r="J143" s="17"/>
      <c r="K143" s="17"/>
    </row>
    <row r="144" spans="1:11" ht="15" x14ac:dyDescent="0.25">
      <c r="A144" s="8">
        <f t="shared" si="1"/>
        <v>135.94989517502921</v>
      </c>
      <c r="B144">
        <v>9.3121904250000007</v>
      </c>
      <c r="C144">
        <v>14.59913178</v>
      </c>
      <c r="D144" s="17">
        <v>8.9464288930000002</v>
      </c>
      <c r="E144" s="17">
        <v>16.144082969999999</v>
      </c>
      <c r="F144" s="17">
        <v>8.8942649159999991</v>
      </c>
      <c r="G144" s="17">
        <v>16.157223510000001</v>
      </c>
      <c r="H144" s="17"/>
      <c r="I144" s="17"/>
      <c r="J144" s="17"/>
      <c r="K144" s="17"/>
    </row>
    <row r="145" spans="1:11" ht="15" x14ac:dyDescent="0.25">
      <c r="A145" s="8">
        <f t="shared" si="1"/>
        <v>137.15608560073954</v>
      </c>
      <c r="B145">
        <v>9.3121904250000007</v>
      </c>
      <c r="C145">
        <v>14.728659889999999</v>
      </c>
      <c r="D145" s="17">
        <v>8.9053114050000008</v>
      </c>
      <c r="E145" s="17">
        <v>16.281119960000002</v>
      </c>
      <c r="F145" s="17">
        <v>8.8500789589999993</v>
      </c>
      <c r="G145" s="17">
        <v>16.292383269999998</v>
      </c>
      <c r="H145" s="17"/>
      <c r="I145" s="17"/>
      <c r="J145" s="17"/>
      <c r="K145" s="17"/>
    </row>
    <row r="146" spans="1:11" ht="15" x14ac:dyDescent="0.25">
      <c r="A146" s="8">
        <f t="shared" si="1"/>
        <v>138.35315755250767</v>
      </c>
      <c r="B146">
        <v>9.3115767310000006</v>
      </c>
      <c r="C146">
        <v>14.858187989999999</v>
      </c>
      <c r="D146" s="17">
        <v>8.8623528359999995</v>
      </c>
      <c r="E146" s="17">
        <v>16.414402500000001</v>
      </c>
      <c r="F146" s="17">
        <v>8.8028245330000008</v>
      </c>
      <c r="G146" s="17">
        <v>16.425665819999999</v>
      </c>
      <c r="H146" s="17"/>
      <c r="I146" s="17"/>
      <c r="J146" s="17"/>
      <c r="K146" s="17"/>
    </row>
    <row r="147" spans="1:11" ht="15" x14ac:dyDescent="0.25">
      <c r="A147" s="8">
        <f t="shared" si="1"/>
        <v>139.55926848759407</v>
      </c>
      <c r="B147">
        <v>9.3115767310000006</v>
      </c>
      <c r="C147">
        <v>14.9877161</v>
      </c>
      <c r="D147" s="17">
        <v>8.8175531849999995</v>
      </c>
      <c r="E147" s="17">
        <v>16.549562269999999</v>
      </c>
      <c r="F147" s="17">
        <v>8.7512742499999998</v>
      </c>
      <c r="G147" s="17">
        <v>16.557071140000001</v>
      </c>
      <c r="H147" s="17"/>
      <c r="I147" s="17"/>
      <c r="J147" s="17"/>
      <c r="K147" s="17"/>
    </row>
    <row r="148" spans="1:11" ht="15" x14ac:dyDescent="0.25">
      <c r="A148" s="8">
        <f t="shared" si="1"/>
        <v>140.74682471366131</v>
      </c>
      <c r="B148">
        <v>9.3103493440000005</v>
      </c>
      <c r="C148">
        <v>15.117244210000001</v>
      </c>
      <c r="D148" s="17">
        <v>8.7727535339999996</v>
      </c>
      <c r="E148" s="17">
        <v>16.680967590000002</v>
      </c>
      <c r="F148" s="17">
        <v>8.6905185589999991</v>
      </c>
      <c r="G148" s="17">
        <v>16.701616999999999</v>
      </c>
      <c r="H148" s="17"/>
      <c r="I148" s="17"/>
      <c r="J148" s="17"/>
      <c r="K148" s="17"/>
    </row>
    <row r="149" spans="1:11" ht="15" x14ac:dyDescent="0.25">
      <c r="A149" s="8">
        <f t="shared" si="1"/>
        <v>141.96089623689411</v>
      </c>
      <c r="B149">
        <v>9.3097356500000004</v>
      </c>
      <c r="C149">
        <v>15.248649540000001</v>
      </c>
      <c r="D149" s="17">
        <v>8.7322497400000003</v>
      </c>
      <c r="E149" s="17">
        <v>16.814250139999999</v>
      </c>
      <c r="F149" s="17">
        <v>8.6242396229999994</v>
      </c>
      <c r="G149" s="17">
        <v>16.844285639999999</v>
      </c>
      <c r="H149" s="17"/>
      <c r="I149" s="17"/>
      <c r="J149" s="17"/>
      <c r="K149" s="17"/>
    </row>
    <row r="150" spans="1:11" ht="15" x14ac:dyDescent="0.25">
      <c r="A150" s="8">
        <f t="shared" si="1"/>
        <v>143.16676860714088</v>
      </c>
      <c r="B150">
        <v>9.3097356500000004</v>
      </c>
      <c r="C150">
        <v>15.378177640000001</v>
      </c>
      <c r="D150" s="17">
        <v>8.696041803</v>
      </c>
      <c r="E150" s="17">
        <v>16.947532689999999</v>
      </c>
      <c r="F150" s="17">
        <v>8.5530511370000006</v>
      </c>
      <c r="G150" s="17">
        <v>16.985077059999998</v>
      </c>
      <c r="H150" s="17"/>
      <c r="I150" s="17"/>
      <c r="J150" s="17"/>
      <c r="K150" s="17"/>
    </row>
    <row r="151" spans="1:11" ht="15" x14ac:dyDescent="0.25">
      <c r="A151" s="8">
        <f t="shared" si="1"/>
        <v>144.36312408451244</v>
      </c>
      <c r="B151">
        <v>9.3091219560000003</v>
      </c>
      <c r="C151">
        <v>15.50770575</v>
      </c>
      <c r="D151" s="17">
        <v>8.6647434170000004</v>
      </c>
      <c r="E151" s="17">
        <v>17.080815229999999</v>
      </c>
      <c r="F151" s="17">
        <v>8.4769530999999994</v>
      </c>
      <c r="G151" s="17">
        <v>17.125868489999998</v>
      </c>
      <c r="H151" s="17"/>
      <c r="I151" s="17"/>
      <c r="J151" s="17"/>
      <c r="K151" s="17"/>
    </row>
    <row r="152" spans="1:11" ht="15" x14ac:dyDescent="0.25">
      <c r="A152" s="8">
        <f t="shared" si="1"/>
        <v>145.56891705723262</v>
      </c>
      <c r="B152">
        <v>9.3091219560000003</v>
      </c>
      <c r="C152">
        <v>15.63723386</v>
      </c>
      <c r="D152" s="17">
        <v>8.6389682759999999</v>
      </c>
      <c r="E152" s="17">
        <v>17.214097779999999</v>
      </c>
      <c r="F152" s="17">
        <v>8.3953318190000008</v>
      </c>
      <c r="G152" s="17">
        <v>17.26290547</v>
      </c>
      <c r="H152" s="17"/>
      <c r="I152" s="17"/>
      <c r="J152" s="17"/>
      <c r="K152" s="17"/>
    </row>
    <row r="153" spans="1:11" ht="15" x14ac:dyDescent="0.25">
      <c r="A153" s="8">
        <f t="shared" si="1"/>
        <v>146.76503406273238</v>
      </c>
      <c r="B153">
        <v>9.3085082620000001</v>
      </c>
      <c r="C153">
        <v>15.766761969999999</v>
      </c>
      <c r="D153" s="17">
        <v>8.6193300730000004</v>
      </c>
      <c r="E153" s="17">
        <v>17.345503099999998</v>
      </c>
      <c r="F153" s="17">
        <v>8.3100283739999998</v>
      </c>
      <c r="G153" s="17">
        <v>17.39806523</v>
      </c>
      <c r="H153" s="17"/>
      <c r="I153" s="17"/>
      <c r="J153" s="17"/>
      <c r="K153" s="17"/>
    </row>
    <row r="154" spans="1:11" ht="15" x14ac:dyDescent="0.25">
      <c r="A154" s="8">
        <f t="shared" si="1"/>
        <v>148.09101095341262</v>
      </c>
      <c r="B154">
        <v>9.3072808739999999</v>
      </c>
      <c r="C154">
        <v>15.911307819999999</v>
      </c>
      <c r="D154" s="17">
        <v>8.6052151139999999</v>
      </c>
      <c r="E154" s="17">
        <v>17.478785649999999</v>
      </c>
      <c r="F154" s="17">
        <v>8.2192016849999998</v>
      </c>
      <c r="G154" s="17">
        <v>17.533225000000002</v>
      </c>
      <c r="H154" s="17"/>
      <c r="I154" s="17"/>
      <c r="J154" s="17"/>
      <c r="K154" s="17"/>
    </row>
    <row r="155" spans="1:11" ht="15" x14ac:dyDescent="0.25">
      <c r="A155" s="8">
        <f t="shared" si="1"/>
        <v>149.28672128949577</v>
      </c>
      <c r="B155">
        <v>9.3066671799999998</v>
      </c>
      <c r="C155">
        <v>16.04083593</v>
      </c>
      <c r="D155" s="17">
        <v>8.594168625</v>
      </c>
      <c r="E155" s="17">
        <v>17.612068189999999</v>
      </c>
      <c r="F155" s="17">
        <v>8.1246928319999991</v>
      </c>
      <c r="G155" s="17">
        <v>17.664630320000001</v>
      </c>
      <c r="H155" s="17"/>
      <c r="I155" s="17"/>
      <c r="J155" s="17"/>
      <c r="K155" s="17"/>
    </row>
    <row r="156" spans="1:11" ht="15" x14ac:dyDescent="0.25">
      <c r="A156" s="8">
        <f t="shared" si="1"/>
        <v>150.49219629972021</v>
      </c>
      <c r="B156">
        <v>9.3066671799999998</v>
      </c>
      <c r="C156">
        <v>16.170364039999999</v>
      </c>
      <c r="D156" s="17">
        <v>8.5843495230000002</v>
      </c>
      <c r="E156" s="17">
        <v>17.745350739999999</v>
      </c>
      <c r="F156" s="17">
        <v>8.016682715</v>
      </c>
      <c r="G156" s="17">
        <v>17.807298960000001</v>
      </c>
      <c r="H156" s="17"/>
      <c r="I156" s="17"/>
      <c r="J156" s="17"/>
      <c r="K156" s="17"/>
    </row>
    <row r="157" spans="1:11" ht="15" x14ac:dyDescent="0.25">
      <c r="A157" s="8">
        <f t="shared" si="1"/>
        <v>151.68766818023144</v>
      </c>
      <c r="B157">
        <v>9.3060534869999998</v>
      </c>
      <c r="C157">
        <v>16.299892150000002</v>
      </c>
      <c r="D157" s="17">
        <v>8.5751441160000006</v>
      </c>
      <c r="E157" s="17">
        <v>17.878633279999999</v>
      </c>
      <c r="F157" s="17">
        <v>7.9056041290000003</v>
      </c>
      <c r="G157" s="17">
        <v>17.94621317</v>
      </c>
      <c r="H157" s="17"/>
      <c r="I157" s="17"/>
      <c r="J157" s="17"/>
      <c r="K157" s="17"/>
    </row>
    <row r="158" spans="1:11" ht="15" x14ac:dyDescent="0.25">
      <c r="A158" s="8">
        <f t="shared" si="1"/>
        <v>152.88298106332439</v>
      </c>
      <c r="B158">
        <v>9.3054397929999997</v>
      </c>
      <c r="C158">
        <v>16.429420260000001</v>
      </c>
      <c r="D158" s="17">
        <v>8.5653250140000008</v>
      </c>
      <c r="E158" s="17">
        <v>18.010038609999999</v>
      </c>
      <c r="F158" s="17">
        <v>7.7994350939999997</v>
      </c>
      <c r="G158" s="17">
        <v>18.087004589999999</v>
      </c>
      <c r="H158" s="17"/>
      <c r="I158" s="17"/>
      <c r="J158" s="17"/>
      <c r="K158" s="17"/>
    </row>
    <row r="159" spans="1:11" ht="15" x14ac:dyDescent="0.25">
      <c r="A159" s="8">
        <f t="shared" si="1"/>
        <v>154.06797274486638</v>
      </c>
      <c r="B159">
        <v>9.3042124049999995</v>
      </c>
      <c r="C159">
        <v>16.558948359999999</v>
      </c>
      <c r="D159" s="17">
        <v>8.5561196059999993</v>
      </c>
      <c r="E159" s="17">
        <v>18.143321159999999</v>
      </c>
      <c r="F159" s="17">
        <v>7.7073810170000003</v>
      </c>
      <c r="G159" s="17">
        <v>18.225918790000001</v>
      </c>
      <c r="H159" s="17"/>
      <c r="I159" s="17"/>
      <c r="J159" s="17"/>
      <c r="K159" s="17"/>
    </row>
    <row r="160" spans="1:11" ht="15" x14ac:dyDescent="0.25">
      <c r="A160" s="8">
        <f t="shared" si="1"/>
        <v>155.26288817484584</v>
      </c>
      <c r="B160">
        <v>9.3035987109999994</v>
      </c>
      <c r="C160">
        <v>16.688476470000001</v>
      </c>
      <c r="D160" s="17">
        <v>8.5469141989999997</v>
      </c>
      <c r="E160" s="17">
        <v>18.276603699999999</v>
      </c>
      <c r="F160" s="17">
        <v>7.6325103680000002</v>
      </c>
      <c r="G160" s="17">
        <v>18.362955769999999</v>
      </c>
      <c r="H160" s="17"/>
      <c r="I160" s="17"/>
      <c r="J160" s="17"/>
      <c r="K160" s="17"/>
    </row>
    <row r="161" spans="1:11" ht="15" x14ac:dyDescent="0.25">
      <c r="A161" s="8">
        <f t="shared" ref="A161:A224" si="2">B161*C161</f>
        <v>156.45764462357738</v>
      </c>
      <c r="B161">
        <v>9.3029850169999992</v>
      </c>
      <c r="C161">
        <v>16.81800458</v>
      </c>
      <c r="D161" s="17">
        <v>8.537708791</v>
      </c>
      <c r="E161" s="17">
        <v>18.408009029999999</v>
      </c>
      <c r="F161" s="17">
        <v>7.574823146</v>
      </c>
      <c r="G161" s="17">
        <v>18.503747199999999</v>
      </c>
      <c r="H161" s="17"/>
      <c r="I161" s="17"/>
      <c r="J161" s="17"/>
      <c r="K161" s="17"/>
    </row>
    <row r="162" spans="1:11" ht="15" x14ac:dyDescent="0.25">
      <c r="A162" s="8">
        <f t="shared" si="2"/>
        <v>157.65224210800855</v>
      </c>
      <c r="B162">
        <v>9.3023713239999992</v>
      </c>
      <c r="C162">
        <v>16.947532689999999</v>
      </c>
      <c r="D162" s="17">
        <v>8.5291170770000004</v>
      </c>
      <c r="E162" s="17">
        <v>18.541291569999999</v>
      </c>
      <c r="F162" s="17">
        <v>7.5361604340000001</v>
      </c>
      <c r="G162" s="17">
        <v>18.644538619999999</v>
      </c>
      <c r="H162" s="17"/>
      <c r="I162" s="17"/>
      <c r="J162" s="17"/>
      <c r="K162" s="17"/>
    </row>
    <row r="163" spans="1:11" ht="15" x14ac:dyDescent="0.25">
      <c r="A163" s="8">
        <f t="shared" si="2"/>
        <v>158.84668050135636</v>
      </c>
      <c r="B163">
        <v>9.3017576300000009</v>
      </c>
      <c r="C163">
        <v>17.077060790000001</v>
      </c>
      <c r="D163" s="17">
        <v>8.5199116690000007</v>
      </c>
      <c r="E163" s="17">
        <v>18.672696899999998</v>
      </c>
      <c r="F163" s="17">
        <v>7.512840068</v>
      </c>
      <c r="G163" s="17">
        <v>18.785330040000002</v>
      </c>
      <c r="H163" s="17"/>
      <c r="I163" s="17"/>
      <c r="J163" s="17"/>
      <c r="K163" s="17"/>
    </row>
    <row r="164" spans="1:11" ht="15" x14ac:dyDescent="0.25">
      <c r="A164" s="8">
        <f t="shared" si="2"/>
        <v>160.03040042611153</v>
      </c>
      <c r="B164">
        <v>9.3005302420000007</v>
      </c>
      <c r="C164">
        <v>17.2065889</v>
      </c>
      <c r="D164" s="17">
        <v>8.5113199559999995</v>
      </c>
      <c r="E164" s="17">
        <v>18.804102230000002</v>
      </c>
      <c r="F164" s="17">
        <v>7.4999524969999998</v>
      </c>
      <c r="G164" s="17">
        <v>18.926121460000001</v>
      </c>
      <c r="H164" s="17"/>
      <c r="I164" s="17"/>
      <c r="J164" s="17"/>
      <c r="K164" s="17"/>
    </row>
    <row r="165" spans="1:11" ht="15" x14ac:dyDescent="0.25">
      <c r="A165" s="8">
        <f t="shared" si="2"/>
        <v>161.21380238837094</v>
      </c>
      <c r="B165">
        <v>9.2993028540000005</v>
      </c>
      <c r="C165">
        <v>17.336117009999999</v>
      </c>
      <c r="D165" s="17">
        <v>8.503341936</v>
      </c>
      <c r="E165" s="17">
        <v>18.937384770000001</v>
      </c>
      <c r="F165" s="17">
        <v>7.4876786199999996</v>
      </c>
      <c r="G165" s="17">
        <v>19.068790100000001</v>
      </c>
      <c r="H165" s="17"/>
      <c r="I165" s="17"/>
      <c r="J165" s="17"/>
      <c r="K165" s="17"/>
    </row>
    <row r="166" spans="1:11" ht="15" x14ac:dyDescent="0.25">
      <c r="A166" s="8">
        <f t="shared" si="2"/>
        <v>162.3968864056003</v>
      </c>
      <c r="B166">
        <v>9.2980754670000003</v>
      </c>
      <c r="C166">
        <v>17.465645120000001</v>
      </c>
      <c r="D166" s="17">
        <v>8.4941365280000003</v>
      </c>
      <c r="E166" s="17">
        <v>19.068790100000001</v>
      </c>
      <c r="F166" s="17">
        <v>7.4766321309999997</v>
      </c>
      <c r="G166" s="17">
        <v>19.20958152</v>
      </c>
      <c r="H166" s="17"/>
      <c r="I166" s="17"/>
      <c r="J166" s="17"/>
      <c r="K166" s="17"/>
    </row>
    <row r="167" spans="1:11" ht="15" x14ac:dyDescent="0.25">
      <c r="A167" s="8">
        <f t="shared" si="2"/>
        <v>163.73007745177941</v>
      </c>
      <c r="B167">
        <v>9.2974617730000002</v>
      </c>
      <c r="C167">
        <v>17.610190979999999</v>
      </c>
      <c r="D167" s="17">
        <v>8.4861585080000008</v>
      </c>
      <c r="E167" s="17">
        <v>19.200195430000001</v>
      </c>
      <c r="F167" s="17">
        <v>7.4649719470000004</v>
      </c>
      <c r="G167" s="17">
        <v>19.35037294</v>
      </c>
      <c r="H167" s="17"/>
      <c r="I167" s="17"/>
      <c r="J167" s="17"/>
      <c r="K167" s="17"/>
    </row>
    <row r="168" spans="1:11" ht="15" x14ac:dyDescent="0.25">
      <c r="A168" s="8">
        <f t="shared" si="2"/>
        <v>164.91258649173656</v>
      </c>
      <c r="B168">
        <v>9.296234385</v>
      </c>
      <c r="C168">
        <v>17.73971908</v>
      </c>
      <c r="D168" s="17">
        <v>8.4781804879999996</v>
      </c>
      <c r="E168" s="17">
        <v>19.33160075</v>
      </c>
      <c r="F168" s="17">
        <v>7.4539254579999996</v>
      </c>
      <c r="G168" s="17">
        <v>19.491164359999999</v>
      </c>
      <c r="H168" s="17"/>
      <c r="I168" s="17"/>
      <c r="J168" s="17"/>
      <c r="K168" s="17"/>
    </row>
    <row r="169" spans="1:11" ht="15" x14ac:dyDescent="0.25">
      <c r="A169" s="8">
        <f t="shared" si="2"/>
        <v>166.09477766217259</v>
      </c>
      <c r="B169">
        <v>9.2950069969999998</v>
      </c>
      <c r="C169">
        <v>17.869247189999999</v>
      </c>
      <c r="D169" s="17">
        <v>8.469588774</v>
      </c>
      <c r="E169" s="17">
        <v>19.46300608</v>
      </c>
      <c r="F169" s="17">
        <v>7.4428789689999997</v>
      </c>
      <c r="G169" s="17">
        <v>19.631955779999998</v>
      </c>
      <c r="H169" s="17"/>
      <c r="I169" s="17"/>
      <c r="J169" s="17"/>
      <c r="K169" s="17"/>
    </row>
    <row r="170" spans="1:11" ht="15" x14ac:dyDescent="0.25">
      <c r="A170" s="8">
        <f t="shared" si="2"/>
        <v>167.27665088811162</v>
      </c>
      <c r="B170">
        <v>9.2937796099999996</v>
      </c>
      <c r="C170">
        <v>17.998775299999998</v>
      </c>
      <c r="D170" s="17">
        <v>8.4622244480000006</v>
      </c>
      <c r="E170" s="17">
        <v>19.594411409999999</v>
      </c>
      <c r="F170" s="17">
        <v>7.4318324799999997</v>
      </c>
      <c r="G170" s="17">
        <v>19.772747209999999</v>
      </c>
      <c r="H170" s="17"/>
      <c r="I170" s="17"/>
      <c r="J170" s="17"/>
      <c r="K170" s="17"/>
    </row>
    <row r="171" spans="1:11" ht="15" x14ac:dyDescent="0.25">
      <c r="A171" s="8">
        <f t="shared" si="2"/>
        <v>168.46933136471858</v>
      </c>
      <c r="B171">
        <v>9.2931659159999995</v>
      </c>
      <c r="C171">
        <v>18.128303410000001</v>
      </c>
      <c r="D171" s="17">
        <v>8.4542464279999994</v>
      </c>
      <c r="E171" s="17">
        <v>19.725816729999998</v>
      </c>
      <c r="F171" s="17">
        <v>7.4220133779999999</v>
      </c>
      <c r="G171" s="17">
        <v>19.911661410000001</v>
      </c>
      <c r="H171" s="17"/>
      <c r="I171" s="17"/>
      <c r="J171" s="17"/>
      <c r="K171" s="17"/>
    </row>
    <row r="172" spans="1:11" ht="15" x14ac:dyDescent="0.25">
      <c r="A172" s="8">
        <f t="shared" si="2"/>
        <v>169.65064804550138</v>
      </c>
      <c r="B172">
        <v>9.2919385279999993</v>
      </c>
      <c r="C172">
        <v>18.257831509999999</v>
      </c>
      <c r="D172" s="17">
        <v>8.446882102</v>
      </c>
      <c r="E172" s="17">
        <v>19.857222060000002</v>
      </c>
      <c r="F172" s="17">
        <v>7.4115805830000001</v>
      </c>
      <c r="G172" s="17">
        <v>20.05245283</v>
      </c>
      <c r="H172" s="17"/>
      <c r="I172" s="17"/>
      <c r="J172" s="17"/>
      <c r="K172" s="17"/>
    </row>
    <row r="173" spans="1:11" ht="15" x14ac:dyDescent="0.25">
      <c r="A173" s="8">
        <f t="shared" si="2"/>
        <v>170.9824658625206</v>
      </c>
      <c r="B173">
        <v>9.2913248339999992</v>
      </c>
      <c r="C173">
        <v>18.40237737</v>
      </c>
      <c r="D173" s="17">
        <v>8.4389040820000005</v>
      </c>
      <c r="E173" s="17">
        <v>19.988627390000001</v>
      </c>
      <c r="F173" s="17">
        <v>7.4011477870000002</v>
      </c>
      <c r="G173" s="17">
        <v>20.191367029999999</v>
      </c>
      <c r="H173" s="17"/>
      <c r="I173" s="17"/>
      <c r="J173" s="17"/>
      <c r="K173" s="17"/>
    </row>
    <row r="174" spans="1:11" ht="15" x14ac:dyDescent="0.25">
      <c r="A174" s="8">
        <f t="shared" si="2"/>
        <v>172.16320778779331</v>
      </c>
      <c r="B174">
        <v>9.2900974470000008</v>
      </c>
      <c r="C174">
        <v>18.531905479999999</v>
      </c>
      <c r="D174" s="17">
        <v>8.4315397559999994</v>
      </c>
      <c r="E174" s="17">
        <v>20.12003271</v>
      </c>
      <c r="F174" s="17">
        <v>7.3913286859999996</v>
      </c>
      <c r="G174" s="17">
        <v>20.330281230000001</v>
      </c>
      <c r="H174" s="17"/>
      <c r="I174" s="17"/>
      <c r="J174" s="17"/>
      <c r="K174" s="17"/>
    </row>
    <row r="175" spans="1:11" ht="15" x14ac:dyDescent="0.25">
      <c r="A175" s="8">
        <f t="shared" si="2"/>
        <v>173.48312966049645</v>
      </c>
      <c r="B175">
        <v>9.2888700590000006</v>
      </c>
      <c r="C175">
        <v>18.67645134</v>
      </c>
      <c r="D175" s="17">
        <v>8.4241754289999999</v>
      </c>
      <c r="E175" s="17">
        <v>20.264578570000001</v>
      </c>
      <c r="F175" s="17">
        <v>7.3815095839999998</v>
      </c>
      <c r="G175" s="17">
        <v>20.46919544</v>
      </c>
      <c r="H175" s="17"/>
      <c r="I175" s="17"/>
      <c r="J175" s="17"/>
      <c r="K175" s="17"/>
    </row>
    <row r="176" spans="1:11" ht="15" x14ac:dyDescent="0.25">
      <c r="A176" s="8">
        <f t="shared" si="2"/>
        <v>174.79114637243589</v>
      </c>
      <c r="B176">
        <v>9.2870289770000003</v>
      </c>
      <c r="C176">
        <v>18.820997200000001</v>
      </c>
      <c r="D176" s="17">
        <v>8.4168111030000006</v>
      </c>
      <c r="E176" s="17">
        <v>20.395983900000001</v>
      </c>
      <c r="F176" s="17">
        <v>7.3716904830000001</v>
      </c>
      <c r="G176" s="17">
        <v>20.609986859999999</v>
      </c>
      <c r="H176" s="17"/>
      <c r="I176" s="17"/>
      <c r="J176" s="17"/>
      <c r="K176" s="17"/>
    </row>
    <row r="177" spans="1:11" ht="15" x14ac:dyDescent="0.25">
      <c r="A177" s="8">
        <f t="shared" si="2"/>
        <v>176.09863086177882</v>
      </c>
      <c r="B177">
        <v>9.2851878960000001</v>
      </c>
      <c r="C177">
        <v>18.965543060000002</v>
      </c>
      <c r="D177" s="17">
        <v>8.4100604709999995</v>
      </c>
      <c r="E177" s="17">
        <v>20.540529759999998</v>
      </c>
      <c r="F177" s="17">
        <v>7.3618713810000003</v>
      </c>
      <c r="G177" s="17">
        <v>20.748901060000001</v>
      </c>
      <c r="H177" s="17"/>
      <c r="I177" s="17"/>
      <c r="J177" s="17"/>
      <c r="K177" s="17"/>
    </row>
    <row r="178" spans="1:11" ht="15" x14ac:dyDescent="0.25">
      <c r="A178" s="8">
        <f t="shared" si="2"/>
        <v>177.41731083764836</v>
      </c>
      <c r="B178">
        <v>9.2839605079999998</v>
      </c>
      <c r="C178">
        <v>19.110088919999999</v>
      </c>
      <c r="D178" s="17">
        <v>8.4033098390000003</v>
      </c>
      <c r="E178" s="17">
        <v>20.671935080000001</v>
      </c>
      <c r="F178" s="17">
        <v>7.3520522799999997</v>
      </c>
      <c r="G178" s="17">
        <v>20.889692480000001</v>
      </c>
      <c r="H178" s="17"/>
      <c r="I178" s="17"/>
      <c r="J178" s="17"/>
      <c r="K178" s="17"/>
    </row>
    <row r="179" spans="1:11" ht="15" x14ac:dyDescent="0.25">
      <c r="A179" s="8">
        <f t="shared" si="2"/>
        <v>178.59623012766971</v>
      </c>
      <c r="B179">
        <v>9.2827331199999996</v>
      </c>
      <c r="C179">
        <v>19.239617020000001</v>
      </c>
      <c r="D179" s="17">
        <v>8.3965592059999992</v>
      </c>
      <c r="E179" s="17">
        <v>20.816480940000002</v>
      </c>
      <c r="F179" s="17">
        <v>7.342846872</v>
      </c>
      <c r="G179" s="17">
        <v>21.028606679999999</v>
      </c>
      <c r="H179" s="17"/>
      <c r="I179" s="17"/>
      <c r="J179" s="17"/>
      <c r="K179" s="17"/>
    </row>
    <row r="180" spans="1:11" ht="15" x14ac:dyDescent="0.25">
      <c r="A180" s="8">
        <f t="shared" si="2"/>
        <v>179.90232295567131</v>
      </c>
      <c r="B180">
        <v>9.2808920389999994</v>
      </c>
      <c r="C180">
        <v>19.384162880000002</v>
      </c>
      <c r="D180" s="17">
        <v>8.390422268</v>
      </c>
      <c r="E180" s="17">
        <v>20.959149579999998</v>
      </c>
      <c r="F180" s="17">
        <v>7.3336414640000003</v>
      </c>
      <c r="G180" s="17">
        <v>21.167520889999999</v>
      </c>
      <c r="H180" s="17"/>
      <c r="I180" s="17"/>
      <c r="J180" s="17"/>
      <c r="K180" s="17"/>
    </row>
    <row r="181" spans="1:11" ht="15" x14ac:dyDescent="0.25">
      <c r="A181" s="8">
        <f t="shared" si="2"/>
        <v>181.20788352287127</v>
      </c>
      <c r="B181">
        <v>9.2790509570000008</v>
      </c>
      <c r="C181">
        <v>19.528708739999999</v>
      </c>
      <c r="D181" s="17">
        <v>8.3842853290000008</v>
      </c>
      <c r="E181" s="17">
        <v>21.090554910000002</v>
      </c>
      <c r="F181" s="17">
        <v>7.3244360569999998</v>
      </c>
      <c r="G181" s="17">
        <v>21.30455787</v>
      </c>
      <c r="H181" s="17"/>
      <c r="I181" s="17"/>
      <c r="J181" s="17"/>
      <c r="K181" s="17"/>
    </row>
    <row r="182" spans="1:11" ht="15" x14ac:dyDescent="0.25">
      <c r="A182" s="8">
        <f t="shared" si="2"/>
        <v>182.50083850987394</v>
      </c>
      <c r="B182">
        <v>9.2765961820000005</v>
      </c>
      <c r="C182">
        <v>19.6732546</v>
      </c>
      <c r="D182" s="17">
        <v>8.3781483909999999</v>
      </c>
      <c r="E182" s="17">
        <v>21.233223550000002</v>
      </c>
      <c r="F182" s="17">
        <v>7.3152306490000001</v>
      </c>
      <c r="G182" s="17">
        <v>21.443472069999999</v>
      </c>
      <c r="H182" s="17"/>
      <c r="I182" s="17"/>
      <c r="J182" s="17"/>
      <c r="K182" s="17"/>
    </row>
    <row r="183" spans="1:11" ht="15" x14ac:dyDescent="0.25">
      <c r="A183" s="8">
        <f t="shared" si="2"/>
        <v>183.67811278269676</v>
      </c>
      <c r="B183">
        <v>9.2753687940000002</v>
      </c>
      <c r="C183">
        <v>19.802782709999999</v>
      </c>
      <c r="D183" s="17">
        <v>8.3732388400000008</v>
      </c>
      <c r="E183" s="17">
        <v>21.364628880000001</v>
      </c>
      <c r="F183" s="17">
        <v>7.3066389349999996</v>
      </c>
      <c r="G183" s="17">
        <v>21.580509060000001</v>
      </c>
      <c r="H183" s="17"/>
      <c r="I183" s="17"/>
      <c r="J183" s="17"/>
      <c r="K183" s="17"/>
    </row>
    <row r="184" spans="1:11" ht="15" x14ac:dyDescent="0.25">
      <c r="A184" s="8">
        <f t="shared" si="2"/>
        <v>184.85506911295613</v>
      </c>
      <c r="B184">
        <v>9.2741414070000001</v>
      </c>
      <c r="C184">
        <v>19.932310820000001</v>
      </c>
      <c r="D184" s="17">
        <v>8.3671019019999999</v>
      </c>
      <c r="E184" s="17">
        <v>21.507297520000002</v>
      </c>
      <c r="F184" s="17">
        <v>7.298047221</v>
      </c>
      <c r="G184" s="17">
        <v>21.717546039999998</v>
      </c>
      <c r="H184" s="17"/>
      <c r="I184" s="17"/>
      <c r="J184" s="17"/>
      <c r="K184" s="17"/>
    </row>
    <row r="185" spans="1:11" ht="15" x14ac:dyDescent="0.25">
      <c r="A185" s="8">
        <f t="shared" si="2"/>
        <v>186.15864471894241</v>
      </c>
      <c r="B185">
        <v>9.2723003249999998</v>
      </c>
      <c r="C185">
        <v>20.076856679999999</v>
      </c>
      <c r="D185" s="17">
        <v>8.3628060449999992</v>
      </c>
      <c r="E185" s="17">
        <v>21.638702840000001</v>
      </c>
      <c r="F185" s="17">
        <v>7.2900692009999997</v>
      </c>
      <c r="G185" s="17">
        <v>21.856460240000001</v>
      </c>
      <c r="H185" s="17"/>
      <c r="I185" s="17"/>
      <c r="J185" s="17"/>
      <c r="K185" s="17"/>
    </row>
    <row r="186" spans="1:11" ht="15" x14ac:dyDescent="0.25">
      <c r="A186" s="8">
        <f t="shared" si="2"/>
        <v>187.46168810358807</v>
      </c>
      <c r="B186">
        <v>9.2704592439999995</v>
      </c>
      <c r="C186">
        <v>20.22140254</v>
      </c>
      <c r="D186" s="17">
        <v>8.3578964940000002</v>
      </c>
      <c r="E186" s="17">
        <v>21.783248700000001</v>
      </c>
      <c r="F186" s="17">
        <v>7.2827048750000003</v>
      </c>
      <c r="G186" s="17">
        <v>21.993497219999998</v>
      </c>
      <c r="H186" s="17"/>
      <c r="I186" s="17"/>
      <c r="J186" s="17"/>
      <c r="K186" s="17"/>
    </row>
    <row r="187" spans="1:11" ht="15" x14ac:dyDescent="0.25">
      <c r="A187" s="8">
        <f t="shared" si="2"/>
        <v>188.62500534350627</v>
      </c>
      <c r="B187">
        <v>9.2686181619999992</v>
      </c>
      <c r="C187">
        <v>20.350930640000001</v>
      </c>
      <c r="D187" s="17">
        <v>8.3529869429999994</v>
      </c>
      <c r="E187" s="17">
        <v>21.927794559999999</v>
      </c>
      <c r="F187" s="17">
        <v>7.275340549</v>
      </c>
      <c r="G187" s="17">
        <v>22.132411430000001</v>
      </c>
      <c r="H187" s="17"/>
      <c r="I187" s="17"/>
      <c r="J187" s="17"/>
      <c r="K187" s="17"/>
    </row>
    <row r="188" spans="1:11" ht="15" x14ac:dyDescent="0.25">
      <c r="A188" s="8">
        <f t="shared" si="2"/>
        <v>189.91443394341891</v>
      </c>
      <c r="B188">
        <v>9.2661633870000006</v>
      </c>
      <c r="C188">
        <v>20.495476499999999</v>
      </c>
      <c r="D188" s="17">
        <v>8.3480773920000004</v>
      </c>
      <c r="E188" s="17">
        <v>22.070463199999999</v>
      </c>
      <c r="F188" s="17">
        <v>7.2679762229999998</v>
      </c>
      <c r="G188" s="17">
        <v>22.269448409999999</v>
      </c>
      <c r="H188" s="17"/>
      <c r="I188" s="17"/>
      <c r="J188" s="17"/>
      <c r="K188" s="17"/>
    </row>
    <row r="189" spans="1:11" ht="15" x14ac:dyDescent="0.25">
      <c r="A189" s="8">
        <f t="shared" si="2"/>
        <v>191.08934769072997</v>
      </c>
      <c r="B189">
        <v>9.2649359990000004</v>
      </c>
      <c r="C189">
        <v>20.625004610000001</v>
      </c>
      <c r="D189" s="17">
        <v>8.3443952289999999</v>
      </c>
      <c r="E189" s="17">
        <v>22.201868529999999</v>
      </c>
      <c r="F189" s="17">
        <v>7.2612255899999996</v>
      </c>
      <c r="G189" s="17">
        <v>22.40648539</v>
      </c>
      <c r="H189" s="17"/>
      <c r="I189" s="17"/>
      <c r="J189" s="17"/>
      <c r="K189" s="17"/>
    </row>
    <row r="190" spans="1:11" ht="15" x14ac:dyDescent="0.25">
      <c r="A190" s="8">
        <f t="shared" si="2"/>
        <v>192.39031738703196</v>
      </c>
      <c r="B190">
        <v>9.2630949170000001</v>
      </c>
      <c r="C190">
        <v>20.769550469999999</v>
      </c>
      <c r="D190" s="17">
        <v>8.3394856789999992</v>
      </c>
      <c r="E190" s="17">
        <v>22.34641439</v>
      </c>
      <c r="F190" s="17">
        <v>7.2544749580000003</v>
      </c>
      <c r="G190" s="17">
        <v>22.543522379999999</v>
      </c>
      <c r="H190" s="17"/>
      <c r="I190" s="17"/>
      <c r="J190" s="17"/>
      <c r="K190" s="17"/>
    </row>
    <row r="191" spans="1:11" ht="15" x14ac:dyDescent="0.25">
      <c r="A191" s="8">
        <f t="shared" si="2"/>
        <v>193.56449730702053</v>
      </c>
      <c r="B191">
        <v>9.26186753</v>
      </c>
      <c r="C191">
        <v>20.899078580000001</v>
      </c>
      <c r="D191" s="17">
        <v>8.3364172090000004</v>
      </c>
      <c r="E191" s="17">
        <v>22.490960250000001</v>
      </c>
      <c r="F191" s="17">
        <v>7.2483380200000003</v>
      </c>
      <c r="G191" s="17">
        <v>22.68055936</v>
      </c>
      <c r="H191" s="17"/>
      <c r="I191" s="17"/>
      <c r="J191" s="17"/>
      <c r="K191" s="17"/>
    </row>
    <row r="192" spans="1:11" ht="15" x14ac:dyDescent="0.25">
      <c r="A192" s="8">
        <f t="shared" si="2"/>
        <v>194.86451887617918</v>
      </c>
      <c r="B192">
        <v>9.2600264479999996</v>
      </c>
      <c r="C192">
        <v>21.043624439999999</v>
      </c>
      <c r="D192" s="17">
        <v>8.3321213519999997</v>
      </c>
      <c r="E192" s="17">
        <v>22.635506110000001</v>
      </c>
      <c r="F192" s="17">
        <v>7.241587387</v>
      </c>
      <c r="G192" s="17">
        <v>22.817596340000001</v>
      </c>
      <c r="H192" s="17"/>
      <c r="I192" s="17"/>
      <c r="J192" s="17"/>
      <c r="K192" s="17"/>
    </row>
    <row r="193" spans="1:11" ht="15" x14ac:dyDescent="0.25">
      <c r="A193" s="8">
        <f t="shared" si="2"/>
        <v>196.15100507940417</v>
      </c>
      <c r="B193">
        <v>9.2575716729999993</v>
      </c>
      <c r="C193">
        <v>21.188170289999999</v>
      </c>
      <c r="D193" s="17">
        <v>8.3284391889999991</v>
      </c>
      <c r="E193" s="17">
        <v>22.778174750000002</v>
      </c>
      <c r="F193" s="17">
        <v>7.2360641430000001</v>
      </c>
      <c r="G193" s="17">
        <v>22.956510550000001</v>
      </c>
      <c r="H193" s="17"/>
      <c r="I193" s="17"/>
      <c r="J193" s="17"/>
      <c r="K193" s="17"/>
    </row>
    <row r="194" spans="1:11" ht="15" x14ac:dyDescent="0.25">
      <c r="A194" s="8">
        <f t="shared" si="2"/>
        <v>197.44987345867474</v>
      </c>
      <c r="B194">
        <v>9.2557305910000007</v>
      </c>
      <c r="C194">
        <v>21.33271615</v>
      </c>
      <c r="D194" s="17">
        <v>8.3253707200000004</v>
      </c>
      <c r="E194" s="17">
        <v>22.922720609999999</v>
      </c>
      <c r="F194" s="17">
        <v>7.229927204</v>
      </c>
      <c r="G194" s="17">
        <v>23.091670310000001</v>
      </c>
      <c r="H194" s="17"/>
      <c r="I194" s="17"/>
      <c r="J194" s="17"/>
      <c r="K194" s="17"/>
    </row>
    <row r="195" spans="1:11" ht="15" x14ac:dyDescent="0.25">
      <c r="A195" s="8">
        <f t="shared" si="2"/>
        <v>198.73502915102856</v>
      </c>
      <c r="B195">
        <v>9.2532758160000004</v>
      </c>
      <c r="C195">
        <v>21.47726201</v>
      </c>
      <c r="D195" s="17">
        <v>8.3216885569999999</v>
      </c>
      <c r="E195" s="17">
        <v>23.067266459999999</v>
      </c>
      <c r="F195" s="17">
        <v>7.2250176540000002</v>
      </c>
      <c r="G195" s="17">
        <v>23.228707289999999</v>
      </c>
      <c r="H195" s="17"/>
      <c r="I195" s="17"/>
      <c r="J195" s="17"/>
      <c r="K195" s="17"/>
    </row>
    <row r="196" spans="1:11" ht="15" x14ac:dyDescent="0.25">
      <c r="A196" s="8">
        <f t="shared" si="2"/>
        <v>200.00620601449643</v>
      </c>
      <c r="B196">
        <v>9.2502073469999999</v>
      </c>
      <c r="C196">
        <v>21.621807870000001</v>
      </c>
      <c r="D196" s="17">
        <v>8.3186200879999994</v>
      </c>
      <c r="E196" s="17">
        <v>23.209935099999999</v>
      </c>
      <c r="F196" s="17">
        <v>7.2194944090000002</v>
      </c>
      <c r="G196" s="17">
        <v>23.365744280000001</v>
      </c>
      <c r="H196" s="17"/>
      <c r="I196" s="17"/>
      <c r="J196" s="17"/>
      <c r="K196" s="17"/>
    </row>
    <row r="197" spans="1:11" ht="15" x14ac:dyDescent="0.25">
      <c r="A197" s="8">
        <f t="shared" si="2"/>
        <v>201.27249360182162</v>
      </c>
      <c r="B197">
        <v>9.2477525709999995</v>
      </c>
      <c r="C197">
        <v>21.764476510000001</v>
      </c>
      <c r="D197" s="17">
        <v>8.3155516190000007</v>
      </c>
      <c r="E197" s="17">
        <v>23.35448096</v>
      </c>
      <c r="F197" s="17">
        <v>7.2151985520000004</v>
      </c>
      <c r="G197" s="17">
        <v>23.500904040000002</v>
      </c>
      <c r="H197" s="17"/>
      <c r="I197" s="17"/>
      <c r="J197" s="17"/>
      <c r="K197" s="17"/>
    </row>
    <row r="198" spans="1:11" ht="15" x14ac:dyDescent="0.25">
      <c r="A198" s="8">
        <f t="shared" si="2"/>
        <v>202.3897202203573</v>
      </c>
      <c r="B198">
        <v>9.2440704080000007</v>
      </c>
      <c r="C198">
        <v>21.89400462</v>
      </c>
      <c r="D198" s="17">
        <v>8.3124831490000002</v>
      </c>
      <c r="E198" s="17">
        <v>23.4971496</v>
      </c>
      <c r="F198" s="17">
        <v>7.2102890009999996</v>
      </c>
      <c r="G198" s="17">
        <v>23.63794103</v>
      </c>
      <c r="H198" s="17"/>
      <c r="I198" s="17"/>
      <c r="J198" s="17"/>
      <c r="K198" s="17"/>
    </row>
    <row r="199" spans="1:11" ht="15" x14ac:dyDescent="0.25">
      <c r="A199" s="8">
        <f t="shared" si="2"/>
        <v>203.62741655060984</v>
      </c>
      <c r="B199">
        <v>9.2403882450000001</v>
      </c>
      <c r="C199">
        <v>22.036673260000001</v>
      </c>
      <c r="D199" s="17">
        <v>8.3094146799999997</v>
      </c>
      <c r="E199" s="17">
        <v>23.641695460000001</v>
      </c>
      <c r="F199" s="17">
        <v>7.2066068379999999</v>
      </c>
      <c r="G199" s="17">
        <v>23.774978010000002</v>
      </c>
      <c r="H199" s="17"/>
      <c r="I199" s="17"/>
      <c r="J199" s="17"/>
      <c r="K199" s="17"/>
    </row>
    <row r="200" spans="1:11" ht="15" x14ac:dyDescent="0.25">
      <c r="A200" s="8">
        <f t="shared" si="2"/>
        <v>204.85417658970542</v>
      </c>
      <c r="B200">
        <v>9.2354786939999993</v>
      </c>
      <c r="C200">
        <v>22.181219120000002</v>
      </c>
      <c r="D200" s="17">
        <v>8.3063462109999993</v>
      </c>
      <c r="E200" s="17">
        <v>23.784364100000001</v>
      </c>
      <c r="F200" s="17">
        <v>7.2023109810000001</v>
      </c>
      <c r="G200" s="17">
        <v>23.912014989999999</v>
      </c>
      <c r="H200" s="17"/>
      <c r="I200" s="17"/>
      <c r="J200" s="17"/>
      <c r="K200" s="17"/>
    </row>
    <row r="201" spans="1:11" ht="15" x14ac:dyDescent="0.25">
      <c r="A201" s="8">
        <f t="shared" si="2"/>
        <v>206.04848949560031</v>
      </c>
      <c r="B201">
        <v>9.2299554500000003</v>
      </c>
      <c r="C201">
        <v>22.323887760000002</v>
      </c>
      <c r="D201" s="17">
        <v>8.3032777420000006</v>
      </c>
      <c r="E201" s="17">
        <v>23.928909959999999</v>
      </c>
      <c r="F201" s="17">
        <v>7.1980151240000003</v>
      </c>
      <c r="G201" s="17">
        <v>24.049051980000002</v>
      </c>
      <c r="H201" s="17"/>
      <c r="I201" s="17"/>
      <c r="J201" s="17"/>
      <c r="K201" s="17"/>
    </row>
    <row r="202" spans="1:11" ht="15" x14ac:dyDescent="0.25">
      <c r="A202" s="8">
        <f t="shared" si="2"/>
        <v>207.21365120988219</v>
      </c>
      <c r="B202">
        <v>9.2232048169999992</v>
      </c>
      <c r="C202">
        <v>22.466556400000002</v>
      </c>
      <c r="D202" s="17">
        <v>8.3008229660000001</v>
      </c>
      <c r="E202" s="17">
        <v>24.07345582</v>
      </c>
      <c r="F202" s="17">
        <v>7.1943329609999997</v>
      </c>
      <c r="G202" s="17">
        <v>24.184211739999999</v>
      </c>
      <c r="H202" s="17"/>
      <c r="I202" s="17"/>
      <c r="J202" s="17"/>
      <c r="K202" s="17"/>
    </row>
    <row r="203" spans="1:11" ht="15" x14ac:dyDescent="0.25">
      <c r="A203" s="8">
        <f t="shared" si="2"/>
        <v>208.3352613248689</v>
      </c>
      <c r="B203">
        <v>9.2146131039999997</v>
      </c>
      <c r="C203">
        <v>22.609225039999998</v>
      </c>
      <c r="D203" s="17">
        <v>8.2983681909999998</v>
      </c>
      <c r="E203" s="17">
        <v>24.21612446</v>
      </c>
      <c r="F203" s="17">
        <v>7.1906507980000001</v>
      </c>
      <c r="G203" s="17">
        <v>24.32124872</v>
      </c>
      <c r="H203" s="17"/>
      <c r="I203" s="17"/>
      <c r="J203" s="17"/>
      <c r="K203" s="17"/>
    </row>
    <row r="204" spans="1:11" ht="15" x14ac:dyDescent="0.25">
      <c r="A204" s="8">
        <f t="shared" si="2"/>
        <v>209.34740251720552</v>
      </c>
      <c r="B204">
        <v>9.2066350840000002</v>
      </c>
      <c r="C204">
        <v>22.738753150000001</v>
      </c>
      <c r="D204" s="17">
        <v>8.2959134149999993</v>
      </c>
      <c r="E204" s="17">
        <v>24.360670320000001</v>
      </c>
      <c r="F204" s="17">
        <v>7.1869686350000004</v>
      </c>
      <c r="G204" s="17">
        <v>24.456408490000001</v>
      </c>
      <c r="H204" s="17"/>
      <c r="I204" s="17"/>
      <c r="J204" s="17"/>
      <c r="K204" s="17"/>
    </row>
    <row r="205" spans="1:11" ht="15" x14ac:dyDescent="0.25">
      <c r="A205" s="8">
        <f t="shared" si="2"/>
        <v>210.40492012303199</v>
      </c>
      <c r="B205">
        <v>9.1962022880000003</v>
      </c>
      <c r="C205">
        <v>22.87954457</v>
      </c>
      <c r="D205" s="17">
        <v>8.2934586400000008</v>
      </c>
      <c r="E205" s="17">
        <v>24.503338960000001</v>
      </c>
      <c r="F205" s="17">
        <v>7.1832864719999998</v>
      </c>
      <c r="G205" s="17">
        <v>24.593445469999999</v>
      </c>
      <c r="H205" s="17"/>
      <c r="I205" s="17"/>
      <c r="J205" s="17"/>
      <c r="K205" s="17"/>
    </row>
    <row r="206" spans="1:11" ht="15" x14ac:dyDescent="0.25">
      <c r="A206" s="8">
        <f t="shared" si="2"/>
        <v>211.46261517164592</v>
      </c>
      <c r="B206">
        <v>9.1851557990000003</v>
      </c>
      <c r="C206">
        <v>23.02221321</v>
      </c>
      <c r="D206" s="17">
        <v>8.2910038650000004</v>
      </c>
      <c r="E206" s="17">
        <v>24.647884820000002</v>
      </c>
      <c r="F206" s="17">
        <v>7.1802180030000002</v>
      </c>
      <c r="G206" s="17">
        <v>24.72860524</v>
      </c>
      <c r="H206" s="17"/>
      <c r="I206" s="17"/>
      <c r="J206" s="17"/>
      <c r="K206" s="17"/>
    </row>
    <row r="207" spans="1:11" ht="15" x14ac:dyDescent="0.25">
      <c r="A207" s="8">
        <f t="shared" si="2"/>
        <v>212.48872594713092</v>
      </c>
      <c r="B207">
        <v>9.1728819220000002</v>
      </c>
      <c r="C207">
        <v>23.16488185</v>
      </c>
      <c r="D207" s="17">
        <v>8.288549089</v>
      </c>
      <c r="E207" s="17">
        <v>24.792430679999999</v>
      </c>
      <c r="F207" s="17">
        <v>7.1765358399999997</v>
      </c>
      <c r="G207" s="17">
        <v>24.863765000000001</v>
      </c>
      <c r="H207" s="17"/>
      <c r="I207" s="17"/>
      <c r="J207" s="17"/>
      <c r="K207" s="17"/>
    </row>
    <row r="208" spans="1:11" ht="15" x14ac:dyDescent="0.25">
      <c r="A208" s="8">
        <f t="shared" si="2"/>
        <v>213.46553294759994</v>
      </c>
      <c r="B208">
        <v>9.1593806569999998</v>
      </c>
      <c r="C208">
        <v>23.30567327</v>
      </c>
      <c r="D208" s="17">
        <v>8.2860943139999996</v>
      </c>
      <c r="E208" s="17">
        <v>24.935099319999999</v>
      </c>
      <c r="F208" s="17">
        <v>7.1740810640000001</v>
      </c>
      <c r="G208" s="17">
        <v>25.000801979999999</v>
      </c>
      <c r="H208" s="17"/>
      <c r="I208" s="17"/>
      <c r="J208" s="17"/>
      <c r="K208" s="17"/>
    </row>
    <row r="209" spans="1:11" ht="15" x14ac:dyDescent="0.25">
      <c r="A209" s="8">
        <f t="shared" si="2"/>
        <v>214.44131696794713</v>
      </c>
      <c r="B209">
        <v>9.1452656989999994</v>
      </c>
      <c r="C209">
        <v>23.44834191</v>
      </c>
      <c r="D209" s="17">
        <v>8.2830258449999992</v>
      </c>
      <c r="E209" s="17">
        <v>25.077767959999999</v>
      </c>
      <c r="F209" s="17">
        <v>7.1710125949999997</v>
      </c>
      <c r="G209" s="17">
        <v>25.137838970000001</v>
      </c>
      <c r="H209" s="17"/>
      <c r="I209" s="17"/>
      <c r="J209" s="17"/>
      <c r="K209" s="17"/>
    </row>
    <row r="210" spans="1:11" ht="15" x14ac:dyDescent="0.25">
      <c r="A210" s="8">
        <f t="shared" si="2"/>
        <v>215.38145577618749</v>
      </c>
      <c r="B210">
        <v>9.1305370470000007</v>
      </c>
      <c r="C210">
        <v>23.589133329999999</v>
      </c>
      <c r="D210" s="17">
        <v>8.2811847630000006</v>
      </c>
      <c r="E210" s="17">
        <v>25.220436599999999</v>
      </c>
      <c r="F210" s="17">
        <v>7.1679441260000001</v>
      </c>
      <c r="G210" s="17">
        <v>25.272998730000001</v>
      </c>
      <c r="H210" s="17"/>
      <c r="I210" s="17"/>
      <c r="J210" s="17"/>
      <c r="K210" s="17"/>
    </row>
    <row r="211" spans="1:11" ht="15" x14ac:dyDescent="0.25">
      <c r="A211" s="8">
        <f t="shared" si="2"/>
        <v>216.27375851144967</v>
      </c>
      <c r="B211">
        <v>9.1139673129999998</v>
      </c>
      <c r="C211">
        <v>23.729924749999999</v>
      </c>
      <c r="D211" s="17">
        <v>8.2787299880000003</v>
      </c>
      <c r="E211" s="17">
        <v>25.363105239999999</v>
      </c>
      <c r="F211" s="17">
        <v>7.1654893499999996</v>
      </c>
      <c r="G211" s="17">
        <v>25.408158499999999</v>
      </c>
      <c r="H211" s="17"/>
      <c r="I211" s="17"/>
      <c r="J211" s="17"/>
      <c r="K211" s="17"/>
    </row>
    <row r="212" spans="1:11" ht="15" x14ac:dyDescent="0.25">
      <c r="A212" s="8">
        <f t="shared" si="2"/>
        <v>217.12966960498818</v>
      </c>
      <c r="B212">
        <v>9.0967838850000007</v>
      </c>
      <c r="C212">
        <v>23.868838960000001</v>
      </c>
      <c r="D212" s="17">
        <v>8.2762752119999998</v>
      </c>
      <c r="E212" s="17">
        <v>25.503896659999999</v>
      </c>
      <c r="F212" s="17">
        <v>7.1630345750000002</v>
      </c>
      <c r="G212" s="17">
        <v>25.54519548</v>
      </c>
      <c r="H212" s="17"/>
      <c r="I212" s="17"/>
      <c r="J212" s="17"/>
      <c r="K212" s="17"/>
    </row>
    <row r="213" spans="1:11" ht="15" x14ac:dyDescent="0.25">
      <c r="A213" s="8">
        <f t="shared" si="2"/>
        <v>217.95364729633943</v>
      </c>
      <c r="B213">
        <v>9.0777593759999995</v>
      </c>
      <c r="C213">
        <v>24.009630380000001</v>
      </c>
      <c r="D213" s="17">
        <v>8.2738204369999995</v>
      </c>
      <c r="E213" s="17">
        <v>25.646565299999999</v>
      </c>
      <c r="F213" s="17">
        <v>7.1599661059999997</v>
      </c>
      <c r="G213" s="17">
        <v>25.680355240000001</v>
      </c>
      <c r="H213" s="17"/>
      <c r="I213" s="17"/>
      <c r="J213" s="17"/>
      <c r="K213" s="17"/>
    </row>
    <row r="214" spans="1:11" ht="15" x14ac:dyDescent="0.25">
      <c r="A214" s="8">
        <f t="shared" si="2"/>
        <v>218.74044295723237</v>
      </c>
      <c r="B214">
        <v>9.058121173</v>
      </c>
      <c r="C214">
        <v>24.148544579999999</v>
      </c>
      <c r="D214" s="17">
        <v>8.2713656619999991</v>
      </c>
      <c r="E214" s="17">
        <v>25.789233939999999</v>
      </c>
      <c r="F214" s="17">
        <v>7.1575113300000002</v>
      </c>
      <c r="G214" s="17">
        <v>25.817392229999999</v>
      </c>
      <c r="H214" s="17"/>
      <c r="I214" s="17"/>
      <c r="J214" s="17"/>
      <c r="K214" s="17"/>
    </row>
    <row r="215" spans="1:11" ht="15" x14ac:dyDescent="0.25">
      <c r="A215" s="8">
        <f t="shared" si="2"/>
        <v>219.4770673644214</v>
      </c>
      <c r="B215">
        <v>9.0366418880000001</v>
      </c>
      <c r="C215">
        <v>24.287458780000001</v>
      </c>
      <c r="D215" s="17">
        <v>8.2689108860000005</v>
      </c>
      <c r="E215" s="17">
        <v>25.9337798</v>
      </c>
      <c r="F215" s="17">
        <v>7.1550565549999998</v>
      </c>
      <c r="G215" s="17">
        <v>25.95255199</v>
      </c>
      <c r="H215" s="17"/>
      <c r="I215" s="17"/>
      <c r="J215" s="17"/>
      <c r="K215" s="17"/>
    </row>
    <row r="216" spans="1:11" ht="15" x14ac:dyDescent="0.25">
      <c r="A216" s="8">
        <f t="shared" si="2"/>
        <v>220.19273392211247</v>
      </c>
      <c r="B216">
        <v>9.0145489100000002</v>
      </c>
      <c r="C216">
        <v>24.42637298</v>
      </c>
      <c r="D216" s="17">
        <v>8.2652287229999999</v>
      </c>
      <c r="E216" s="17">
        <v>26.07644844</v>
      </c>
      <c r="F216" s="17">
        <v>7.1532154739999996</v>
      </c>
      <c r="G216" s="17">
        <v>26.087711760000001</v>
      </c>
      <c r="H216" s="17"/>
      <c r="I216" s="17"/>
      <c r="J216" s="17"/>
      <c r="K216" s="17"/>
    </row>
    <row r="217" spans="1:11" ht="15" x14ac:dyDescent="0.25">
      <c r="A217" s="8">
        <f t="shared" si="2"/>
        <v>220.84015844292006</v>
      </c>
      <c r="B217">
        <v>8.99061485</v>
      </c>
      <c r="C217">
        <v>24.563409969999999</v>
      </c>
      <c r="D217" s="17">
        <v>8.2615465599999993</v>
      </c>
      <c r="E217" s="17">
        <v>26.21911708</v>
      </c>
      <c r="F217" s="17">
        <v>7.150760698</v>
      </c>
      <c r="G217" s="17">
        <v>26.224748739999999</v>
      </c>
      <c r="H217" s="17"/>
      <c r="I217" s="17"/>
      <c r="J217" s="17"/>
      <c r="K217" s="17"/>
    </row>
    <row r="218" spans="1:11" ht="15" x14ac:dyDescent="0.25">
      <c r="A218" s="8">
        <f t="shared" si="2"/>
        <v>221.43554762270747</v>
      </c>
      <c r="B218">
        <v>8.9648397079999995</v>
      </c>
      <c r="C218">
        <v>24.70044695</v>
      </c>
      <c r="D218" s="17">
        <v>8.2566370090000003</v>
      </c>
      <c r="E218" s="17">
        <v>26.36178572</v>
      </c>
      <c r="F218" s="17">
        <v>7.1489196169999998</v>
      </c>
      <c r="G218" s="17">
        <v>26.3599085</v>
      </c>
      <c r="H218" s="17"/>
      <c r="I218" s="17"/>
      <c r="J218" s="17"/>
      <c r="K218" s="17"/>
    </row>
    <row r="219" spans="1:11" ht="15" x14ac:dyDescent="0.25">
      <c r="A219" s="8">
        <f t="shared" si="2"/>
        <v>221.99492182217659</v>
      </c>
      <c r="B219">
        <v>8.9372234850000005</v>
      </c>
      <c r="C219">
        <v>24.839361149999998</v>
      </c>
      <c r="D219" s="17">
        <v>8.2498863769999993</v>
      </c>
      <c r="E219" s="17">
        <v>26.50257714</v>
      </c>
      <c r="F219" s="17">
        <v>7.1464648410000002</v>
      </c>
      <c r="G219" s="17">
        <v>26.495068270000001</v>
      </c>
      <c r="H219" s="17"/>
      <c r="I219" s="17"/>
      <c r="J219" s="17"/>
      <c r="K219" s="17"/>
    </row>
    <row r="220" spans="1:11" ht="15" x14ac:dyDescent="0.25">
      <c r="A220" s="8">
        <f t="shared" si="2"/>
        <v>222.48251952651995</v>
      </c>
      <c r="B220">
        <v>8.9083798739999995</v>
      </c>
      <c r="C220">
        <v>24.97452092</v>
      </c>
      <c r="D220" s="17">
        <v>8.2388398879999993</v>
      </c>
      <c r="E220" s="17">
        <v>26.64336857</v>
      </c>
      <c r="F220" s="17">
        <v>7.14462376</v>
      </c>
      <c r="G220" s="17">
        <v>26.632105249999999</v>
      </c>
      <c r="H220" s="17"/>
      <c r="I220" s="17"/>
      <c r="J220" s="17"/>
      <c r="K220" s="17"/>
    </row>
    <row r="221" spans="1:11" ht="15" x14ac:dyDescent="0.25">
      <c r="A221" s="8">
        <f t="shared" si="2"/>
        <v>222.94816739375793</v>
      </c>
      <c r="B221">
        <v>8.8783088760000002</v>
      </c>
      <c r="C221">
        <v>25.111557900000001</v>
      </c>
      <c r="D221" s="17">
        <v>8.2185879909999997</v>
      </c>
      <c r="E221" s="17">
        <v>26.784159989999999</v>
      </c>
      <c r="F221" s="17">
        <v>7.1421689840000004</v>
      </c>
      <c r="G221" s="17">
        <v>26.765387799999999</v>
      </c>
      <c r="H221" s="17"/>
      <c r="I221" s="17"/>
      <c r="J221" s="17"/>
      <c r="K221" s="17"/>
    </row>
    <row r="222" spans="1:11" ht="15" x14ac:dyDescent="0.25">
      <c r="A222" s="8">
        <f t="shared" si="2"/>
        <v>223.34248230540459</v>
      </c>
      <c r="B222">
        <v>8.8463967960000005</v>
      </c>
      <c r="C222">
        <v>25.246717669999999</v>
      </c>
      <c r="D222" s="17">
        <v>8.1891306860000004</v>
      </c>
      <c r="E222" s="17">
        <v>26.923074190000001</v>
      </c>
      <c r="F222" s="17">
        <v>7.1403279030000002</v>
      </c>
      <c r="G222" s="17">
        <v>26.90054756</v>
      </c>
      <c r="H222" s="17"/>
      <c r="I222" s="17"/>
      <c r="J222" s="17"/>
      <c r="K222" s="17"/>
    </row>
    <row r="223" spans="1:11" ht="15" x14ac:dyDescent="0.25">
      <c r="A223" s="8">
        <f t="shared" si="2"/>
        <v>223.64932172772629</v>
      </c>
      <c r="B223">
        <v>8.8120299400000004</v>
      </c>
      <c r="C223">
        <v>25.380000209999999</v>
      </c>
      <c r="D223" s="17">
        <v>8.1492405859999995</v>
      </c>
      <c r="E223" s="17">
        <v>27.060111169999999</v>
      </c>
      <c r="F223" s="17">
        <v>7.1384868209999999</v>
      </c>
      <c r="G223" s="17">
        <v>27.035707330000001</v>
      </c>
      <c r="H223" s="17"/>
      <c r="I223" s="17"/>
      <c r="J223" s="17"/>
      <c r="K223" s="17"/>
    </row>
    <row r="224" spans="1:11" ht="15" x14ac:dyDescent="0.25">
      <c r="A224" s="8">
        <f t="shared" si="2"/>
        <v>223.90002821396857</v>
      </c>
      <c r="B224">
        <v>8.775822003</v>
      </c>
      <c r="C224">
        <v>25.513282759999999</v>
      </c>
      <c r="D224" s="17">
        <v>8.0989176910000005</v>
      </c>
      <c r="E224" s="17">
        <v>27.19339372</v>
      </c>
      <c r="F224" s="17">
        <v>7.1360320460000004</v>
      </c>
      <c r="G224" s="17">
        <v>27.170867090000002</v>
      </c>
      <c r="H224" s="17"/>
      <c r="I224" s="17"/>
      <c r="J224" s="17"/>
      <c r="K224" s="17"/>
    </row>
    <row r="225" spans="1:11" ht="15" x14ac:dyDescent="0.25">
      <c r="A225" s="8">
        <f t="shared" ref="A225:A276" si="3">B225*C225</f>
        <v>224.09386543637839</v>
      </c>
      <c r="B225">
        <v>8.7377729849999994</v>
      </c>
      <c r="C225">
        <v>25.646565299999999</v>
      </c>
      <c r="D225" s="17">
        <v>8.0381619999999998</v>
      </c>
      <c r="E225" s="17">
        <v>27.326676259999999</v>
      </c>
      <c r="F225" s="17">
        <v>7.1341909640000001</v>
      </c>
      <c r="G225" s="17">
        <v>27.306026849999999</v>
      </c>
      <c r="H225" s="17"/>
      <c r="I225" s="17"/>
      <c r="J225" s="17"/>
      <c r="K225" s="17"/>
    </row>
    <row r="226" spans="1:11" ht="15" x14ac:dyDescent="0.25">
      <c r="A226" s="8">
        <f t="shared" si="3"/>
        <v>224.21376955270966</v>
      </c>
      <c r="B226">
        <v>8.6978828850000003</v>
      </c>
      <c r="C226">
        <v>25.777970629999999</v>
      </c>
      <c r="D226" s="17">
        <v>7.9682009020000004</v>
      </c>
      <c r="E226" s="17">
        <v>27.458081589999999</v>
      </c>
      <c r="F226" s="17">
        <v>7.1317361889999997</v>
      </c>
      <c r="G226" s="17">
        <v>27.44118662</v>
      </c>
      <c r="H226" s="17"/>
      <c r="I226" s="17"/>
      <c r="J226" s="17"/>
      <c r="K226" s="17"/>
    </row>
    <row r="227" spans="1:11" ht="15" x14ac:dyDescent="0.25">
      <c r="A227" s="8">
        <f t="shared" si="3"/>
        <v>224.25958841125086</v>
      </c>
      <c r="B227">
        <v>8.6555380090000007</v>
      </c>
      <c r="C227">
        <v>25.909375959999998</v>
      </c>
      <c r="D227" s="17">
        <v>7.8853522319999998</v>
      </c>
      <c r="E227" s="17">
        <v>27.598873009999998</v>
      </c>
      <c r="F227" s="17">
        <v>7.1292814140000003</v>
      </c>
      <c r="G227" s="17">
        <v>27.57634638</v>
      </c>
      <c r="H227" s="17"/>
      <c r="I227" s="17"/>
      <c r="J227" s="17"/>
      <c r="K227" s="17"/>
    </row>
    <row r="228" spans="1:11" ht="15" x14ac:dyDescent="0.25">
      <c r="A228" s="8">
        <f t="shared" si="3"/>
        <v>224.2461498281003</v>
      </c>
      <c r="B228">
        <v>8.6119657459999992</v>
      </c>
      <c r="C228">
        <v>26.03890406</v>
      </c>
      <c r="D228" s="17">
        <v>7.7982077060000003</v>
      </c>
      <c r="E228" s="17">
        <v>27.739664430000001</v>
      </c>
      <c r="F228" s="17">
        <v>7.1255992499999996</v>
      </c>
      <c r="G228" s="17">
        <v>27.711506150000002</v>
      </c>
      <c r="H228" s="17"/>
      <c r="I228" s="17"/>
      <c r="J228" s="17"/>
      <c r="K228" s="17"/>
    </row>
    <row r="229" spans="1:11" ht="15" x14ac:dyDescent="0.25">
      <c r="A229" s="8">
        <f t="shared" si="3"/>
        <v>224.10907231266211</v>
      </c>
      <c r="B229">
        <v>8.5598017689999999</v>
      </c>
      <c r="C229">
        <v>26.1815727</v>
      </c>
      <c r="D229" s="17">
        <v>7.7086084049999997</v>
      </c>
      <c r="E229" s="17">
        <v>27.87670142</v>
      </c>
      <c r="F229" s="17">
        <v>7.122530781</v>
      </c>
      <c r="G229" s="17">
        <v>27.846665909999999</v>
      </c>
      <c r="H229" s="17"/>
      <c r="I229" s="17"/>
      <c r="J229" s="17"/>
      <c r="K229" s="17"/>
    </row>
    <row r="230" spans="1:11" ht="15" x14ac:dyDescent="0.25">
      <c r="A230" s="8">
        <f t="shared" si="3"/>
        <v>223.8926781576404</v>
      </c>
      <c r="B230">
        <v>8.5057967110000003</v>
      </c>
      <c r="C230">
        <v>26.32236412</v>
      </c>
      <c r="D230" s="17">
        <v>7.614713246</v>
      </c>
      <c r="E230" s="17">
        <v>28.013738400000001</v>
      </c>
      <c r="F230" s="17">
        <v>7.1176212300000001</v>
      </c>
      <c r="G230" s="17">
        <v>27.98182568</v>
      </c>
      <c r="H230" s="17"/>
      <c r="I230" s="17"/>
      <c r="J230" s="17"/>
      <c r="K230" s="17"/>
    </row>
    <row r="231" spans="1:11" ht="15" x14ac:dyDescent="0.25">
      <c r="A231" s="8">
        <f t="shared" si="3"/>
        <v>223.59611607040222</v>
      </c>
      <c r="B231">
        <v>8.4493368770000004</v>
      </c>
      <c r="C231">
        <v>26.46315555</v>
      </c>
      <c r="D231" s="17">
        <v>7.518363312</v>
      </c>
      <c r="E231" s="17">
        <v>28.147020940000001</v>
      </c>
      <c r="F231" s="17">
        <v>7.1114842920000001</v>
      </c>
      <c r="G231" s="17">
        <v>28.11510822</v>
      </c>
      <c r="H231" s="17"/>
      <c r="I231" s="17"/>
      <c r="J231" s="17"/>
      <c r="K231" s="17"/>
    </row>
    <row r="232" spans="1:11" ht="15" x14ac:dyDescent="0.25">
      <c r="A232" s="8">
        <f t="shared" si="3"/>
        <v>223.20202239114732</v>
      </c>
      <c r="B232">
        <v>8.3898085739999999</v>
      </c>
      <c r="C232">
        <v>26.603946969999999</v>
      </c>
      <c r="D232" s="17">
        <v>7.4195586029999996</v>
      </c>
      <c r="E232" s="17">
        <v>28.278426270000001</v>
      </c>
      <c r="F232" s="17">
        <v>7.1004378030000002</v>
      </c>
      <c r="G232" s="17">
        <v>28.24839077</v>
      </c>
      <c r="H232" s="17"/>
      <c r="I232" s="17"/>
      <c r="J232" s="17"/>
      <c r="K232" s="17"/>
    </row>
    <row r="233" spans="1:11" ht="15" x14ac:dyDescent="0.25">
      <c r="A233" s="8">
        <f t="shared" si="3"/>
        <v>222.70988108751442</v>
      </c>
      <c r="B233">
        <v>8.3278254960000009</v>
      </c>
      <c r="C233">
        <v>26.742861170000001</v>
      </c>
      <c r="D233" s="17">
        <v>7.3084800169999999</v>
      </c>
      <c r="E233" s="17">
        <v>28.41921769</v>
      </c>
      <c r="F233" s="17">
        <v>7.0771174370000001</v>
      </c>
      <c r="G233" s="17">
        <v>28.379796089999999</v>
      </c>
      <c r="H233" s="17"/>
      <c r="I233" s="17"/>
      <c r="J233" s="17"/>
      <c r="K233" s="17"/>
    </row>
    <row r="234" spans="1:11" ht="15" x14ac:dyDescent="0.25">
      <c r="A234" s="8">
        <f t="shared" si="3"/>
        <v>222.0860261264981</v>
      </c>
      <c r="B234">
        <v>8.2621602539999994</v>
      </c>
      <c r="C234">
        <v>26.879898149999999</v>
      </c>
      <c r="D234" s="17">
        <v>7.1943329609999997</v>
      </c>
      <c r="E234" s="17">
        <v>28.558131889999999</v>
      </c>
      <c r="F234" s="17">
        <v>7.0323177860000001</v>
      </c>
      <c r="G234" s="17">
        <v>28.520587519999999</v>
      </c>
      <c r="H234" s="17"/>
      <c r="I234" s="17"/>
      <c r="J234" s="17"/>
      <c r="K234" s="17"/>
    </row>
    <row r="235" spans="1:11" ht="15" x14ac:dyDescent="0.25">
      <c r="A235" s="8">
        <f t="shared" si="3"/>
        <v>221.37905058032067</v>
      </c>
      <c r="B235">
        <v>8.1946539309999995</v>
      </c>
      <c r="C235">
        <v>27.01505792</v>
      </c>
      <c r="D235" s="17">
        <v>7.0777311300000001</v>
      </c>
      <c r="E235" s="17">
        <v>28.69329166</v>
      </c>
      <c r="F235" s="17">
        <v>6.9678799319999998</v>
      </c>
      <c r="G235" s="17">
        <v>28.657624500000001</v>
      </c>
      <c r="H235" s="17"/>
      <c r="I235" s="17"/>
      <c r="J235" s="17"/>
      <c r="K235" s="17"/>
    </row>
    <row r="236" spans="1:11" ht="15" x14ac:dyDescent="0.25">
      <c r="A236" s="8">
        <f t="shared" si="3"/>
        <v>220.57051707339696</v>
      </c>
      <c r="B236">
        <v>8.1240791389999991</v>
      </c>
      <c r="C236">
        <v>27.150217680000001</v>
      </c>
      <c r="D236" s="17">
        <v>6.9586745240000001</v>
      </c>
      <c r="E236" s="17">
        <v>28.82469699</v>
      </c>
      <c r="F236" s="17">
        <v>6.8825764869999997</v>
      </c>
      <c r="G236" s="17">
        <v>28.79090704</v>
      </c>
      <c r="H236" s="17"/>
      <c r="I236" s="17"/>
      <c r="J236" s="17"/>
      <c r="K236" s="17"/>
    </row>
    <row r="237" spans="1:11" ht="15" x14ac:dyDescent="0.25">
      <c r="A237" s="8">
        <f t="shared" si="3"/>
        <v>219.64569923084423</v>
      </c>
      <c r="B237">
        <v>8.0510495710000001</v>
      </c>
      <c r="C237">
        <v>27.281623010000001</v>
      </c>
      <c r="D237" s="17">
        <v>6.8273440409999999</v>
      </c>
      <c r="E237" s="17">
        <v>28.963611190000002</v>
      </c>
      <c r="F237" s="17">
        <v>6.7690431259999997</v>
      </c>
      <c r="G237" s="17">
        <v>28.931698470000001</v>
      </c>
      <c r="H237" s="17"/>
      <c r="I237" s="17"/>
      <c r="J237" s="17"/>
      <c r="K237" s="17"/>
    </row>
    <row r="238" spans="1:11" ht="15" x14ac:dyDescent="0.25">
      <c r="A238" s="8">
        <f t="shared" si="3"/>
        <v>218.60260167314979</v>
      </c>
      <c r="B238">
        <v>7.9749515339999997</v>
      </c>
      <c r="C238">
        <v>27.41115112</v>
      </c>
      <c r="D238" s="17">
        <v>6.6935587830000003</v>
      </c>
      <c r="E238" s="17">
        <v>29.100648169999999</v>
      </c>
      <c r="F238" s="17">
        <v>6.6438495809999996</v>
      </c>
      <c r="G238" s="17">
        <v>29.070612669999999</v>
      </c>
      <c r="H238" s="17"/>
      <c r="I238" s="17"/>
      <c r="J238" s="17"/>
      <c r="K238" s="17"/>
    </row>
    <row r="239" spans="1:11" ht="15" x14ac:dyDescent="0.25">
      <c r="A239" s="8">
        <f t="shared" si="3"/>
        <v>217.34131388529852</v>
      </c>
      <c r="B239">
        <v>7.8884207010000003</v>
      </c>
      <c r="C239">
        <v>27.551942539999999</v>
      </c>
      <c r="D239" s="17">
        <v>6.5579324430000003</v>
      </c>
      <c r="E239" s="17">
        <v>29.23393072</v>
      </c>
      <c r="F239" s="17">
        <v>6.5137464859999996</v>
      </c>
      <c r="G239" s="17">
        <v>29.203895209999999</v>
      </c>
      <c r="H239" s="17"/>
      <c r="I239" s="17"/>
      <c r="J239" s="17"/>
      <c r="K239" s="17"/>
    </row>
    <row r="240" spans="1:11" ht="15" x14ac:dyDescent="0.25">
      <c r="A240" s="8">
        <f t="shared" si="3"/>
        <v>215.95604612824624</v>
      </c>
      <c r="B240">
        <v>7.7988213999999996</v>
      </c>
      <c r="C240">
        <v>27.690856740000001</v>
      </c>
      <c r="D240" s="17">
        <v>6.420465021</v>
      </c>
      <c r="E240" s="17">
        <v>29.365336039999999</v>
      </c>
      <c r="F240" s="17">
        <v>6.3713695130000003</v>
      </c>
      <c r="G240" s="17">
        <v>29.342809419999998</v>
      </c>
      <c r="H240" s="17"/>
      <c r="I240" s="17"/>
      <c r="J240" s="17"/>
      <c r="K240" s="17"/>
    </row>
    <row r="241" spans="1:11" ht="15" x14ac:dyDescent="0.25">
      <c r="A241" s="8">
        <f t="shared" si="3"/>
        <v>214.4631019892129</v>
      </c>
      <c r="B241">
        <v>7.7067673230000002</v>
      </c>
      <c r="C241">
        <v>27.827893719999999</v>
      </c>
      <c r="D241" s="17">
        <v>6.2713374159999997</v>
      </c>
      <c r="E241" s="17">
        <v>29.502373030000001</v>
      </c>
      <c r="F241" s="17">
        <v>6.2259240719999998</v>
      </c>
      <c r="G241" s="17">
        <v>29.4798464</v>
      </c>
      <c r="H241" s="17"/>
      <c r="I241" s="17"/>
      <c r="J241" s="17"/>
      <c r="K241" s="17"/>
    </row>
    <row r="242" spans="1:11" ht="15" x14ac:dyDescent="0.25">
      <c r="A242" s="8">
        <f t="shared" si="3"/>
        <v>212.84483004613014</v>
      </c>
      <c r="B242">
        <v>7.6116447770000004</v>
      </c>
      <c r="C242">
        <v>27.96305349</v>
      </c>
      <c r="D242" s="17">
        <v>6.1215961180000003</v>
      </c>
      <c r="E242" s="17">
        <v>29.635655570000001</v>
      </c>
      <c r="F242" s="17">
        <v>6.0792512419999998</v>
      </c>
      <c r="G242" s="17">
        <v>29.613128939999999</v>
      </c>
      <c r="H242" s="17"/>
      <c r="I242" s="17"/>
      <c r="J242" s="17"/>
      <c r="K242" s="17"/>
    </row>
    <row r="243" spans="1:11" ht="15" x14ac:dyDescent="0.25">
      <c r="A243" s="8">
        <f t="shared" si="3"/>
        <v>211.10052161492331</v>
      </c>
      <c r="B243">
        <v>7.5134537610000001</v>
      </c>
      <c r="C243">
        <v>28.09633603</v>
      </c>
      <c r="D243" s="17">
        <v>5.9589672480000004</v>
      </c>
      <c r="E243" s="17">
        <v>29.774569769999999</v>
      </c>
      <c r="F243" s="17">
        <v>5.9190771480000004</v>
      </c>
      <c r="G243" s="17">
        <v>29.750165930000001</v>
      </c>
      <c r="H243" s="17"/>
      <c r="I243" s="17"/>
      <c r="J243" s="17"/>
      <c r="K243" s="17"/>
    </row>
    <row r="244" spans="1:11" ht="15" x14ac:dyDescent="0.25">
      <c r="A244" s="8">
        <f t="shared" si="3"/>
        <v>209.24682615673439</v>
      </c>
      <c r="B244">
        <v>7.4128079710000003</v>
      </c>
      <c r="C244">
        <v>28.22774136</v>
      </c>
      <c r="D244" s="17">
        <v>5.7981794610000001</v>
      </c>
      <c r="E244" s="17">
        <v>29.90785232</v>
      </c>
      <c r="F244" s="17">
        <v>5.7595167480000002</v>
      </c>
      <c r="G244" s="17">
        <v>29.883448470000001</v>
      </c>
      <c r="H244" s="17"/>
      <c r="I244" s="17"/>
      <c r="J244" s="17"/>
      <c r="K244" s="17"/>
    </row>
    <row r="245" spans="1:11" ht="15" x14ac:dyDescent="0.25">
      <c r="A245" s="8">
        <f t="shared" si="3"/>
        <v>207.26593994430928</v>
      </c>
      <c r="B245">
        <v>7.309093711</v>
      </c>
      <c r="C245">
        <v>28.357269469999999</v>
      </c>
      <c r="D245" s="17">
        <v>5.6251177959999996</v>
      </c>
      <c r="E245" s="17">
        <v>30.044889300000001</v>
      </c>
      <c r="F245" s="17">
        <v>5.5895235530000003</v>
      </c>
      <c r="G245" s="17">
        <v>30.02048546</v>
      </c>
      <c r="H245" s="17"/>
      <c r="I245" s="17"/>
      <c r="J245" s="17"/>
      <c r="K245" s="17"/>
    </row>
    <row r="246" spans="1:11" ht="15" x14ac:dyDescent="0.25">
      <c r="A246" s="8">
        <f t="shared" si="3"/>
        <v>204.99752809406988</v>
      </c>
      <c r="B246">
        <v>7.1943329609999997</v>
      </c>
      <c r="C246">
        <v>28.49430645</v>
      </c>
      <c r="D246" s="17">
        <v>5.4526698250000001</v>
      </c>
      <c r="E246" s="17">
        <v>30.178171849999998</v>
      </c>
      <c r="F246" s="17">
        <v>5.4195303570000002</v>
      </c>
      <c r="G246" s="17">
        <v>30.153767999999999</v>
      </c>
      <c r="H246" s="17"/>
      <c r="I246" s="17"/>
      <c r="J246" s="17"/>
      <c r="K246" s="17"/>
    </row>
    <row r="247" spans="1:11" ht="15" x14ac:dyDescent="0.25">
      <c r="A247" s="8">
        <f t="shared" si="3"/>
        <v>202.59652479515702</v>
      </c>
      <c r="B247">
        <v>7.076503743</v>
      </c>
      <c r="C247">
        <v>28.62946621</v>
      </c>
      <c r="D247" s="17">
        <v>5.271016447</v>
      </c>
      <c r="E247" s="17">
        <v>30.31520883</v>
      </c>
      <c r="F247" s="17">
        <v>5.2397180600000004</v>
      </c>
      <c r="G247" s="17">
        <v>30.288927770000001</v>
      </c>
      <c r="H247" s="17"/>
      <c r="I247" s="17"/>
      <c r="J247" s="17"/>
      <c r="K247" s="17"/>
    </row>
    <row r="248" spans="1:11" ht="15" x14ac:dyDescent="0.25">
      <c r="A248" s="8">
        <f t="shared" si="3"/>
        <v>200.09765248617478</v>
      </c>
      <c r="B248">
        <v>6.9568334429999998</v>
      </c>
      <c r="C248">
        <v>28.762748760000001</v>
      </c>
      <c r="D248" s="17">
        <v>5.089976762</v>
      </c>
      <c r="E248" s="17">
        <v>30.446614159999999</v>
      </c>
      <c r="F248" s="17">
        <v>5.0513140500000002</v>
      </c>
      <c r="G248" s="17">
        <v>30.425964749999999</v>
      </c>
      <c r="H248" s="17"/>
      <c r="I248" s="17"/>
      <c r="J248" s="17"/>
      <c r="K248" s="17"/>
    </row>
    <row r="249" spans="1:11" ht="15" x14ac:dyDescent="0.25">
      <c r="A249" s="8">
        <f t="shared" si="3"/>
        <v>197.48801748203104</v>
      </c>
      <c r="B249">
        <v>6.8353220610000003</v>
      </c>
      <c r="C249">
        <v>28.89227687</v>
      </c>
      <c r="D249" s="17">
        <v>4.9015727509999998</v>
      </c>
      <c r="E249" s="17">
        <v>30.579896699999999</v>
      </c>
      <c r="F249" s="17">
        <v>4.8647511200000002</v>
      </c>
      <c r="G249" s="17">
        <v>30.559247299999999</v>
      </c>
      <c r="H249" s="17"/>
      <c r="I249" s="17"/>
      <c r="J249" s="17"/>
      <c r="K249" s="17"/>
    </row>
    <row r="250" spans="1:11" ht="15" x14ac:dyDescent="0.25">
      <c r="A250" s="8">
        <f t="shared" si="3"/>
        <v>194.50538490014492</v>
      </c>
      <c r="B250">
        <v>6.7003094150000004</v>
      </c>
      <c r="C250">
        <v>29.029313850000001</v>
      </c>
      <c r="D250" s="17">
        <v>4.7064181080000003</v>
      </c>
      <c r="E250" s="17">
        <v>30.71505647</v>
      </c>
      <c r="F250" s="17">
        <v>4.6714375590000001</v>
      </c>
      <c r="G250" s="17">
        <v>30.69440706</v>
      </c>
      <c r="H250" s="17"/>
      <c r="I250" s="17"/>
      <c r="J250" s="17"/>
      <c r="K250" s="17"/>
    </row>
    <row r="251" spans="1:11" ht="15" x14ac:dyDescent="0.25">
      <c r="A251" s="8">
        <f t="shared" si="3"/>
        <v>191.43762830202422</v>
      </c>
      <c r="B251">
        <v>6.5640693810000004</v>
      </c>
      <c r="C251">
        <v>29.164473619999999</v>
      </c>
      <c r="D251" s="17">
        <v>4.5051265259999997</v>
      </c>
      <c r="E251" s="17">
        <v>30.84833901</v>
      </c>
      <c r="F251" s="17">
        <v>4.4713733649999998</v>
      </c>
      <c r="G251" s="17">
        <v>30.82956682</v>
      </c>
      <c r="H251" s="17"/>
      <c r="I251" s="17"/>
      <c r="J251" s="17"/>
      <c r="K251" s="17"/>
    </row>
    <row r="252" spans="1:11" ht="15" x14ac:dyDescent="0.25">
      <c r="A252" s="8">
        <f t="shared" si="3"/>
        <v>188.26088884070137</v>
      </c>
      <c r="B252">
        <v>6.4266019590000001</v>
      </c>
      <c r="C252">
        <v>29.294001720000001</v>
      </c>
      <c r="D252" s="17">
        <v>4.2983117000000002</v>
      </c>
      <c r="E252" s="17">
        <v>30.983498780000001</v>
      </c>
      <c r="F252" s="17">
        <v>4.2663996199999996</v>
      </c>
      <c r="G252" s="17">
        <v>30.964726590000001</v>
      </c>
      <c r="H252" s="17"/>
      <c r="I252" s="17"/>
      <c r="J252" s="17"/>
      <c r="K252" s="17"/>
    </row>
    <row r="253" spans="1:11" ht="15" x14ac:dyDescent="0.25">
      <c r="A253" s="8">
        <f t="shared" si="3"/>
        <v>184.75259074303727</v>
      </c>
      <c r="B253">
        <v>6.2774743549999998</v>
      </c>
      <c r="C253">
        <v>29.431038709999999</v>
      </c>
      <c r="D253" s="17">
        <v>4.087814711</v>
      </c>
      <c r="E253" s="17">
        <v>31.114904110000001</v>
      </c>
      <c r="F253" s="17">
        <v>4.0577437119999997</v>
      </c>
      <c r="G253" s="17">
        <v>31.096131920000001</v>
      </c>
      <c r="H253" s="17"/>
      <c r="I253" s="17"/>
      <c r="J253" s="17"/>
      <c r="K253" s="17"/>
    </row>
    <row r="254" spans="1:11" ht="15" x14ac:dyDescent="0.25">
      <c r="A254" s="8">
        <f t="shared" si="3"/>
        <v>181.12598173826217</v>
      </c>
      <c r="B254">
        <v>6.1265056690000002</v>
      </c>
      <c r="C254">
        <v>29.564321249999999</v>
      </c>
      <c r="D254" s="17">
        <v>3.8748629459999999</v>
      </c>
      <c r="E254" s="17">
        <v>31.24630943</v>
      </c>
      <c r="F254" s="17">
        <v>3.8380413149999999</v>
      </c>
      <c r="G254" s="17">
        <v>31.231291679999998</v>
      </c>
      <c r="H254" s="17"/>
      <c r="I254" s="17"/>
      <c r="J254" s="17"/>
      <c r="K254" s="17"/>
    </row>
    <row r="255" spans="1:11" ht="15" x14ac:dyDescent="0.25">
      <c r="A255" s="8">
        <f t="shared" si="3"/>
        <v>177.15346885166721</v>
      </c>
      <c r="B255">
        <v>5.9644904929999996</v>
      </c>
      <c r="C255">
        <v>29.701358240000001</v>
      </c>
      <c r="D255" s="17">
        <v>3.6606837940000001</v>
      </c>
      <c r="E255" s="17">
        <v>31.37771476</v>
      </c>
      <c r="F255" s="17">
        <v>3.6171115309999999</v>
      </c>
      <c r="G255" s="17">
        <v>31.364574229999999</v>
      </c>
      <c r="H255" s="17"/>
      <c r="I255" s="17"/>
      <c r="J255" s="17"/>
      <c r="K255" s="17"/>
    </row>
    <row r="256" spans="1:11" ht="15" x14ac:dyDescent="0.25">
      <c r="A256" s="8">
        <f t="shared" si="3"/>
        <v>173.11476674734627</v>
      </c>
      <c r="B256">
        <v>5.8024753179999999</v>
      </c>
      <c r="C256">
        <v>29.834640780000001</v>
      </c>
      <c r="D256" s="17">
        <v>3.4299349069999998</v>
      </c>
      <c r="E256" s="17">
        <v>31.51287452</v>
      </c>
      <c r="F256" s="17">
        <v>3.3894311140000002</v>
      </c>
      <c r="G256" s="17">
        <v>31.499733989999999</v>
      </c>
      <c r="H256" s="17"/>
      <c r="I256" s="17"/>
      <c r="J256" s="17"/>
      <c r="K256" s="17"/>
    </row>
    <row r="257" spans="1:11" ht="15" x14ac:dyDescent="0.25">
      <c r="A257" s="8">
        <f t="shared" si="3"/>
        <v>168.7045785466492</v>
      </c>
      <c r="B257">
        <v>5.6287999590000002</v>
      </c>
      <c r="C257">
        <v>29.971677759999999</v>
      </c>
      <c r="D257" s="17">
        <v>3.1948901639999998</v>
      </c>
      <c r="E257" s="17">
        <v>31.646157070000001</v>
      </c>
      <c r="F257" s="17">
        <v>3.1574548400000002</v>
      </c>
      <c r="G257" s="17">
        <v>31.63301654</v>
      </c>
      <c r="H257" s="17"/>
      <c r="I257" s="17"/>
      <c r="J257" s="17"/>
      <c r="K257" s="17"/>
    </row>
    <row r="258" spans="1:11" ht="15" x14ac:dyDescent="0.25">
      <c r="A258" s="8">
        <f t="shared" si="3"/>
        <v>164.25301726305068</v>
      </c>
      <c r="B258">
        <v>5.4563519879999998</v>
      </c>
      <c r="C258">
        <v>30.103083089999998</v>
      </c>
      <c r="D258" s="17">
        <v>2.95800434</v>
      </c>
      <c r="E258" s="17">
        <v>31.77756239</v>
      </c>
      <c r="F258" s="17">
        <v>2.9162731580000001</v>
      </c>
      <c r="G258" s="17">
        <v>31.76629908</v>
      </c>
      <c r="H258" s="17"/>
      <c r="I258" s="17"/>
      <c r="J258" s="17"/>
      <c r="K258" s="17"/>
    </row>
    <row r="259" spans="1:11" ht="15" x14ac:dyDescent="0.25">
      <c r="A259" s="8">
        <f t="shared" si="3"/>
        <v>159.8018764803725</v>
      </c>
      <c r="B259">
        <v>5.2857450989999997</v>
      </c>
      <c r="C259">
        <v>30.232611200000001</v>
      </c>
      <c r="D259" s="17">
        <v>2.714981576</v>
      </c>
      <c r="E259" s="17">
        <v>31.91084494</v>
      </c>
      <c r="F259" s="17">
        <v>2.6769325579999999</v>
      </c>
      <c r="G259" s="17">
        <v>31.897704409999999</v>
      </c>
      <c r="H259" s="17"/>
      <c r="I259" s="17"/>
      <c r="J259" s="17"/>
      <c r="K259" s="17"/>
    </row>
    <row r="260" spans="1:11" ht="15" x14ac:dyDescent="0.25">
      <c r="A260" s="8">
        <f t="shared" si="3"/>
        <v>154.99935952042944</v>
      </c>
      <c r="B260">
        <v>5.1047054139999997</v>
      </c>
      <c r="C260">
        <v>30.36401652</v>
      </c>
      <c r="D260" s="17">
        <v>2.4652081809999999</v>
      </c>
      <c r="E260" s="17">
        <v>32.044127490000001</v>
      </c>
      <c r="F260" s="17">
        <v>2.429000244</v>
      </c>
      <c r="G260" s="17">
        <v>32.029109730000002</v>
      </c>
      <c r="H260" s="17"/>
      <c r="I260" s="17"/>
      <c r="J260" s="17"/>
      <c r="K260" s="17"/>
    </row>
    <row r="261" spans="1:11" ht="15" x14ac:dyDescent="0.25">
      <c r="A261" s="8">
        <f t="shared" si="3"/>
        <v>149.96186034636546</v>
      </c>
      <c r="B261">
        <v>4.9169150970000004</v>
      </c>
      <c r="C261">
        <v>30.499176290000001</v>
      </c>
      <c r="D261" s="17">
        <v>2.219116949</v>
      </c>
      <c r="E261" s="17">
        <v>32.17553281</v>
      </c>
      <c r="F261" s="17">
        <v>2.1755446850000002</v>
      </c>
      <c r="G261" s="17">
        <v>32.160515060000002</v>
      </c>
      <c r="H261" s="17"/>
      <c r="I261" s="17"/>
      <c r="J261" s="17"/>
      <c r="K261" s="17"/>
    </row>
    <row r="262" spans="1:11" ht="15" x14ac:dyDescent="0.25">
      <c r="A262" s="8">
        <f t="shared" si="3"/>
        <v>82.82682084619185</v>
      </c>
      <c r="B262">
        <v>2.6487026410177399</v>
      </c>
      <c r="C262">
        <v>31.270713278092401</v>
      </c>
      <c r="D262" s="17"/>
      <c r="E262" s="17"/>
      <c r="F262" s="17"/>
      <c r="G262" s="17"/>
      <c r="H262" s="17"/>
      <c r="I262" s="17"/>
      <c r="J262" s="17"/>
      <c r="K262" s="17"/>
    </row>
    <row r="263" spans="1:11" ht="15" x14ac:dyDescent="0.25">
      <c r="A263" s="8">
        <f t="shared" si="3"/>
        <v>76.155573178315123</v>
      </c>
      <c r="B263">
        <v>2.4253180809319002</v>
      </c>
      <c r="C263">
        <v>31.400241385679699</v>
      </c>
      <c r="D263" s="17"/>
      <c r="E263" s="17"/>
      <c r="F263" s="17"/>
      <c r="G263" s="17"/>
      <c r="H263" s="17"/>
      <c r="I263" s="17"/>
      <c r="J263" s="17"/>
      <c r="K263" s="17"/>
    </row>
    <row r="264" spans="1:11" ht="15" x14ac:dyDescent="0.25">
      <c r="A264" s="8">
        <f t="shared" si="3"/>
        <v>69.291008973161397</v>
      </c>
      <c r="B264">
        <v>2.19763766392134</v>
      </c>
      <c r="C264">
        <v>31.529769493266901</v>
      </c>
      <c r="D264" s="17"/>
      <c r="E264" s="17"/>
      <c r="F264" s="17"/>
      <c r="G264" s="17"/>
      <c r="H264" s="17"/>
      <c r="I264" s="17"/>
      <c r="J264" s="17"/>
      <c r="K264" s="17"/>
    </row>
    <row r="265" spans="1:11" ht="15" x14ac:dyDescent="0.25">
      <c r="A265" s="8">
        <f t="shared" si="3"/>
        <v>62.522895669857192</v>
      </c>
      <c r="B265">
        <v>1.9748667976819001</v>
      </c>
      <c r="C265">
        <v>31.659297600854199</v>
      </c>
      <c r="D265" s="17"/>
      <c r="E265" s="17"/>
      <c r="F265" s="17"/>
      <c r="G265" s="17"/>
      <c r="H265" s="17"/>
      <c r="I265" s="17"/>
      <c r="J265" s="17"/>
      <c r="K265" s="17"/>
    </row>
    <row r="266" spans="1:11" ht="15" x14ac:dyDescent="0.25">
      <c r="A266" s="8">
        <f t="shared" si="3"/>
        <v>55.014270953850755</v>
      </c>
      <c r="B266">
        <v>1.73061664681882</v>
      </c>
      <c r="C266">
        <v>31.788825708441401</v>
      </c>
      <c r="D266" s="17"/>
      <c r="E266" s="17"/>
      <c r="F266" s="17"/>
      <c r="G266" s="17"/>
      <c r="H266" s="17"/>
      <c r="I266" s="17"/>
      <c r="J266" s="17"/>
      <c r="K266" s="17"/>
    </row>
    <row r="267" spans="1:11" ht="15" x14ac:dyDescent="0.25">
      <c r="A267" s="8">
        <f t="shared" si="3"/>
        <v>47.811733443287501</v>
      </c>
      <c r="B267">
        <v>1.4980266790371399</v>
      </c>
      <c r="C267">
        <v>31.916476597078098</v>
      </c>
      <c r="D267" s="17"/>
      <c r="E267" s="17"/>
      <c r="F267" s="17"/>
      <c r="G267" s="17"/>
      <c r="H267" s="17"/>
      <c r="I267" s="17"/>
      <c r="J267" s="17"/>
      <c r="K267" s="17"/>
    </row>
    <row r="268" spans="1:11" ht="15" x14ac:dyDescent="0.25">
      <c r="A268" s="8">
        <f t="shared" si="3"/>
        <v>40.018852636599242</v>
      </c>
      <c r="B268">
        <v>1.2488669774029399</v>
      </c>
      <c r="C268">
        <v>32.044127485714903</v>
      </c>
      <c r="D268" s="17"/>
      <c r="E268" s="17"/>
      <c r="F268" s="17"/>
      <c r="G268" s="17"/>
      <c r="H268" s="17"/>
      <c r="I268" s="17"/>
      <c r="J268" s="17"/>
      <c r="K268" s="17"/>
    </row>
    <row r="269" spans="1:11" ht="15" x14ac:dyDescent="0.25">
      <c r="A269" s="8">
        <f t="shared" si="3"/>
        <v>32.4998987504109</v>
      </c>
      <c r="B269">
        <v>1.01014007115737</v>
      </c>
      <c r="C269">
        <v>32.173655593302101</v>
      </c>
      <c r="D269" s="17"/>
      <c r="E269" s="17"/>
      <c r="F269" s="17"/>
      <c r="G269" s="17"/>
      <c r="H269" s="17"/>
      <c r="I269" s="17"/>
      <c r="J269" s="17"/>
      <c r="K269" s="17"/>
    </row>
    <row r="270" spans="1:11" ht="15" x14ac:dyDescent="0.25">
      <c r="A270" s="8">
        <f t="shared" si="3"/>
        <v>24.659952594780119</v>
      </c>
      <c r="B270">
        <v>0.76343514490872599</v>
      </c>
      <c r="C270">
        <v>32.301306481938802</v>
      </c>
      <c r="D270" s="17"/>
      <c r="E270" s="17"/>
      <c r="F270" s="17"/>
      <c r="G270" s="17"/>
      <c r="H270" s="17"/>
      <c r="I270" s="17"/>
      <c r="J270" s="17"/>
      <c r="K270" s="17"/>
    </row>
    <row r="271" spans="1:11" ht="15" x14ac:dyDescent="0.25">
      <c r="A271" s="8">
        <f t="shared" si="3"/>
        <v>16.15997868552147</v>
      </c>
      <c r="B271">
        <v>0.49831940326839702</v>
      </c>
      <c r="C271">
        <v>32.428957370575503</v>
      </c>
      <c r="D271" s="17"/>
      <c r="E271" s="17"/>
      <c r="F271" s="17"/>
      <c r="G271" s="17"/>
      <c r="H271" s="17"/>
      <c r="I271" s="17"/>
      <c r="J271" s="17"/>
      <c r="K271" s="17"/>
    </row>
    <row r="272" spans="1:11" ht="15" x14ac:dyDescent="0.25">
      <c r="A272" s="8">
        <f t="shared" si="3"/>
        <v>7.7721383675708298</v>
      </c>
      <c r="B272">
        <v>0.23872690624557399</v>
      </c>
      <c r="C272">
        <v>32.556608259212197</v>
      </c>
      <c r="D272" s="17"/>
      <c r="E272" s="17"/>
      <c r="F272" s="17"/>
      <c r="G272" s="17"/>
      <c r="H272" s="17"/>
      <c r="I272" s="17"/>
      <c r="J272" s="17"/>
      <c r="K272" s="17"/>
    </row>
    <row r="273" spans="1:11" ht="15" x14ac:dyDescent="0.25">
      <c r="A273" s="8">
        <f t="shared" si="3"/>
        <v>4.0116257425678988E-2</v>
      </c>
      <c r="B273">
        <v>1.2273876927793E-3</v>
      </c>
      <c r="C273">
        <v>32.684259147848898</v>
      </c>
      <c r="D273" s="17"/>
      <c r="E273" s="17"/>
      <c r="F273" s="17"/>
      <c r="G273" s="17"/>
      <c r="H273" s="17"/>
      <c r="I273" s="17"/>
      <c r="J273" s="17"/>
      <c r="K273" s="17"/>
    </row>
    <row r="274" spans="1:11" x14ac:dyDescent="0.2">
      <c r="A274" s="8">
        <f t="shared" si="3"/>
        <v>0</v>
      </c>
      <c r="B274" s="17"/>
      <c r="C274" s="17"/>
      <c r="D274" s="17"/>
      <c r="E274" s="17"/>
      <c r="F274" s="17"/>
      <c r="G274" s="17"/>
      <c r="H274" s="17"/>
      <c r="I274" s="17"/>
      <c r="J274" s="17"/>
      <c r="K274" s="17"/>
    </row>
    <row r="275" spans="1:11" x14ac:dyDescent="0.2">
      <c r="A275" s="8">
        <f t="shared" si="3"/>
        <v>0</v>
      </c>
      <c r="D275" s="17"/>
      <c r="E275" s="17"/>
      <c r="F275" s="17"/>
      <c r="G275" s="17"/>
      <c r="H275" s="17"/>
      <c r="I275" s="17"/>
      <c r="J275" s="17"/>
      <c r="K275" s="17"/>
    </row>
    <row r="276" spans="1:11" x14ac:dyDescent="0.2">
      <c r="A276" s="8">
        <f t="shared" si="3"/>
        <v>0</v>
      </c>
      <c r="H276" s="17"/>
      <c r="I276" s="17"/>
      <c r="J276" s="17"/>
      <c r="K276" s="17"/>
    </row>
    <row r="277" spans="1:11" ht="15" x14ac:dyDescent="0.25">
      <c r="H277"/>
      <c r="I277"/>
    </row>
    <row r="278" spans="1:11" x14ac:dyDescent="0.2">
      <c r="B278" s="12"/>
    </row>
    <row r="279" spans="1:11" x14ac:dyDescent="0.2">
      <c r="F279" s="12"/>
    </row>
  </sheetData>
  <mergeCells count="19">
    <mergeCell ref="B2:C2"/>
    <mergeCell ref="B11:C11"/>
    <mergeCell ref="D11:E11"/>
    <mergeCell ref="F11:G11"/>
    <mergeCell ref="H11:I11"/>
    <mergeCell ref="D3:E3"/>
    <mergeCell ref="D4:E4"/>
    <mergeCell ref="D5:E5"/>
    <mergeCell ref="D6:E6"/>
    <mergeCell ref="B6:C6"/>
    <mergeCell ref="B3:C3"/>
    <mergeCell ref="B4:C4"/>
    <mergeCell ref="B5:C5"/>
    <mergeCell ref="J11:K11"/>
    <mergeCell ref="B10:K10"/>
    <mergeCell ref="B7:C7"/>
    <mergeCell ref="D7:E7"/>
    <mergeCell ref="B8:C8"/>
    <mergeCell ref="D8:E8"/>
  </mergeCells>
  <conditionalFormatting sqref="D6:E6">
    <cfRule type="containsBlanks" dxfId="21" priority="1">
      <formula>LEN(TRIM(D6))=0</formula>
    </cfRule>
  </conditionalFormatting>
  <dataValidations count="1">
    <dataValidation type="list" allowBlank="1" showInputMessage="1" showErrorMessage="1" sqref="D8:E8" xr:uid="{00000000-0002-0000-0200-000000000000}">
      <formula1>$H$3:$H$6</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tabColor theme="5" tint="-0.249977111117893"/>
  </sheetPr>
  <dimension ref="A2:P279"/>
  <sheetViews>
    <sheetView zoomScaleNormal="100" workbookViewId="0">
      <selection activeCell="K23" sqref="K23"/>
    </sheetView>
  </sheetViews>
  <sheetFormatPr defaultColWidth="9" defaultRowHeight="12.75" x14ac:dyDescent="0.2"/>
  <cols>
    <col min="1" max="1" width="3.7109375" style="8" customWidth="1"/>
    <col min="2" max="2" width="10.140625" style="6" bestFit="1" customWidth="1"/>
    <col min="3" max="3" width="9.140625" style="6" bestFit="1" customWidth="1"/>
    <col min="4" max="4" width="10.140625" style="6" bestFit="1" customWidth="1"/>
    <col min="5" max="5" width="9.140625" style="6" bestFit="1" customWidth="1"/>
    <col min="6" max="6" width="10.140625" style="6" bestFit="1" customWidth="1"/>
    <col min="7" max="7" width="9.140625" style="6" bestFit="1" customWidth="1"/>
    <col min="8" max="8" width="10.140625" style="6" bestFit="1" customWidth="1"/>
    <col min="9" max="9" width="9.140625" style="6" bestFit="1" customWidth="1"/>
    <col min="10" max="10" width="10.140625" style="6" bestFit="1" customWidth="1"/>
    <col min="11" max="11" width="9.140625" style="6" bestFit="1" customWidth="1"/>
    <col min="12" max="16384" width="9" style="6"/>
  </cols>
  <sheetData>
    <row r="2" spans="2:15" x14ac:dyDescent="0.2">
      <c r="B2" s="112" t="s">
        <v>200</v>
      </c>
      <c r="C2" s="113"/>
    </row>
    <row r="3" spans="2:15" x14ac:dyDescent="0.2">
      <c r="B3" s="109" t="s">
        <v>72</v>
      </c>
      <c r="C3" s="109"/>
      <c r="D3" s="114" t="s">
        <v>242</v>
      </c>
      <c r="E3" s="115"/>
      <c r="F3" s="21"/>
      <c r="G3" s="21"/>
      <c r="H3" s="44">
        <v>0.125</v>
      </c>
      <c r="I3" s="21"/>
      <c r="J3" s="21"/>
      <c r="K3" s="21"/>
      <c r="L3" s="21"/>
    </row>
    <row r="4" spans="2:15" x14ac:dyDescent="0.2">
      <c r="B4" s="109" t="s">
        <v>218</v>
      </c>
      <c r="C4" s="109"/>
      <c r="D4" s="114" t="s">
        <v>243</v>
      </c>
      <c r="E4" s="115"/>
      <c r="F4" s="42"/>
      <c r="G4" s="42"/>
      <c r="H4" s="44">
        <v>0.25</v>
      </c>
      <c r="I4" s="42"/>
      <c r="J4" s="21"/>
      <c r="K4" s="21"/>
      <c r="L4" s="21"/>
    </row>
    <row r="5" spans="2:15" x14ac:dyDescent="0.2">
      <c r="B5" s="109" t="s">
        <v>74</v>
      </c>
      <c r="C5" s="109"/>
      <c r="D5" s="116">
        <v>42963</v>
      </c>
      <c r="E5" s="115"/>
      <c r="F5" s="42"/>
      <c r="G5" s="42"/>
      <c r="H5" s="43">
        <v>0.375</v>
      </c>
      <c r="I5" s="42"/>
    </row>
    <row r="6" spans="2:15" x14ac:dyDescent="0.2">
      <c r="B6" s="109" t="s">
        <v>88</v>
      </c>
      <c r="C6" s="109"/>
      <c r="D6" s="117" t="s">
        <v>29</v>
      </c>
      <c r="E6" s="118"/>
      <c r="F6" s="45" t="s">
        <v>219</v>
      </c>
      <c r="G6" s="42"/>
      <c r="H6" s="44">
        <v>0.5</v>
      </c>
      <c r="I6" s="42"/>
      <c r="J6" s="21"/>
      <c r="K6" s="21"/>
      <c r="L6" s="21"/>
    </row>
    <row r="7" spans="2:15" x14ac:dyDescent="0.2">
      <c r="B7" s="109" t="s">
        <v>217</v>
      </c>
      <c r="C7" s="109"/>
      <c r="D7" s="110">
        <f>VLOOKUP(MAX(A32:A276),$A$32:$C$276,2,FALSE)</f>
        <v>8.6555380090000007</v>
      </c>
      <c r="E7" s="110"/>
      <c r="F7" s="42">
        <v>0</v>
      </c>
      <c r="G7" s="42">
        <f>MAX(C32:C274)</f>
        <v>32.684259147848898</v>
      </c>
      <c r="H7" s="42"/>
      <c r="I7" s="42"/>
      <c r="J7" s="21"/>
      <c r="K7" s="21"/>
      <c r="L7" s="21"/>
    </row>
    <row r="8" spans="2:15" x14ac:dyDescent="0.2">
      <c r="B8" s="109" t="s">
        <v>87</v>
      </c>
      <c r="C8" s="109"/>
      <c r="D8" s="111">
        <v>0.125</v>
      </c>
      <c r="E8" s="111"/>
      <c r="F8" s="21"/>
      <c r="G8" s="21"/>
      <c r="H8" s="21"/>
      <c r="I8" s="21"/>
      <c r="J8" s="21"/>
      <c r="K8" s="21"/>
      <c r="L8" s="21"/>
    </row>
    <row r="9" spans="2:15" x14ac:dyDescent="0.2">
      <c r="B9" s="25"/>
      <c r="C9" s="25"/>
      <c r="D9" s="25"/>
      <c r="E9" s="25"/>
      <c r="F9" s="25"/>
      <c r="G9" s="21"/>
      <c r="H9" s="21"/>
      <c r="I9" s="21"/>
      <c r="J9" s="21"/>
      <c r="K9" s="21"/>
      <c r="L9" s="21"/>
    </row>
    <row r="10" spans="2:15" x14ac:dyDescent="0.2">
      <c r="B10" s="108" t="s">
        <v>206</v>
      </c>
      <c r="C10" s="108"/>
      <c r="D10" s="108"/>
      <c r="E10" s="108"/>
      <c r="F10" s="108"/>
      <c r="G10" s="108"/>
      <c r="H10" s="108"/>
      <c r="I10" s="108"/>
      <c r="J10" s="108"/>
      <c r="K10" s="108"/>
      <c r="L10" s="21"/>
    </row>
    <row r="11" spans="2:15" x14ac:dyDescent="0.2">
      <c r="B11" s="107" t="s">
        <v>201</v>
      </c>
      <c r="C11" s="107"/>
      <c r="D11" s="107" t="s">
        <v>202</v>
      </c>
      <c r="E11" s="107"/>
      <c r="F11" s="107" t="s">
        <v>203</v>
      </c>
      <c r="G11" s="107"/>
      <c r="H11" s="107" t="s">
        <v>204</v>
      </c>
      <c r="I11" s="107"/>
      <c r="J11" s="107" t="s">
        <v>205</v>
      </c>
      <c r="K11" s="107"/>
    </row>
    <row r="12" spans="2:15" x14ac:dyDescent="0.2">
      <c r="B12" s="17" t="s">
        <v>243</v>
      </c>
      <c r="C12" s="17"/>
      <c r="D12" s="17" t="s">
        <v>306</v>
      </c>
      <c r="E12" s="17"/>
      <c r="F12" s="17" t="s">
        <v>307</v>
      </c>
      <c r="G12" s="17"/>
      <c r="H12" s="17"/>
      <c r="I12" s="17"/>
      <c r="J12" s="17"/>
      <c r="K12" s="17"/>
    </row>
    <row r="13" spans="2:15" x14ac:dyDescent="0.2">
      <c r="B13" s="39">
        <v>42963</v>
      </c>
      <c r="C13" s="17"/>
      <c r="D13" s="39">
        <v>42963</v>
      </c>
      <c r="E13" s="17"/>
      <c r="F13" s="39">
        <v>42963</v>
      </c>
      <c r="G13" s="17"/>
      <c r="H13" s="39"/>
      <c r="I13" s="17"/>
      <c r="J13" s="39"/>
      <c r="K13" s="17"/>
    </row>
    <row r="14" spans="2:15" x14ac:dyDescent="0.2">
      <c r="B14" s="40">
        <v>0.56032407407407414</v>
      </c>
      <c r="C14" s="17"/>
      <c r="D14" s="40">
        <v>0.56251157407407404</v>
      </c>
      <c r="E14" s="17"/>
      <c r="F14" s="40">
        <v>0.56289351851851854</v>
      </c>
      <c r="G14" s="17"/>
      <c r="H14" s="40"/>
      <c r="I14" s="17"/>
      <c r="J14" s="40"/>
      <c r="K14" s="17"/>
    </row>
    <row r="15" spans="2:15" x14ac:dyDescent="0.2">
      <c r="B15" s="17" t="s">
        <v>241</v>
      </c>
      <c r="C15" s="17"/>
      <c r="D15" s="17" t="s">
        <v>241</v>
      </c>
      <c r="E15" s="17"/>
      <c r="F15" s="17" t="s">
        <v>241</v>
      </c>
      <c r="G15" s="17"/>
      <c r="H15" s="17"/>
      <c r="I15" s="17"/>
      <c r="J15" s="17"/>
      <c r="K15" s="17"/>
    </row>
    <row r="16" spans="2:15" x14ac:dyDescent="0.2">
      <c r="B16" s="17"/>
      <c r="C16" s="17"/>
      <c r="D16" s="17"/>
      <c r="E16" s="17"/>
      <c r="F16" s="17"/>
      <c r="G16" s="17"/>
      <c r="H16" s="17"/>
      <c r="I16" s="17"/>
      <c r="J16" s="17"/>
      <c r="K16" s="17"/>
      <c r="L16" s="11"/>
      <c r="N16" s="21"/>
      <c r="O16" s="11"/>
    </row>
    <row r="17" spans="1:14" x14ac:dyDescent="0.2">
      <c r="B17" s="17" t="s">
        <v>242</v>
      </c>
      <c r="C17" s="17"/>
      <c r="D17" s="17" t="s">
        <v>242</v>
      </c>
      <c r="E17" s="17"/>
      <c r="F17" s="17" t="s">
        <v>242</v>
      </c>
      <c r="G17" s="17"/>
      <c r="H17" s="17"/>
      <c r="I17" s="17"/>
      <c r="J17" s="17"/>
      <c r="K17" s="17"/>
      <c r="N17" s="21"/>
    </row>
    <row r="18" spans="1:14" x14ac:dyDescent="0.2">
      <c r="A18" s="41"/>
      <c r="B18" s="17">
        <v>49.35257721</v>
      </c>
      <c r="C18" s="17"/>
      <c r="D18" s="17">
        <v>49.28954315</v>
      </c>
      <c r="E18" s="17"/>
      <c r="F18" s="17">
        <v>49.285751339999997</v>
      </c>
      <c r="G18" s="17"/>
      <c r="H18" s="17"/>
      <c r="I18" s="17"/>
      <c r="J18" s="17"/>
      <c r="K18" s="17"/>
      <c r="N18" s="21"/>
    </row>
    <row r="19" spans="1:14" x14ac:dyDescent="0.2">
      <c r="B19" s="17">
        <v>61.19244003</v>
      </c>
      <c r="C19" s="17"/>
      <c r="D19" s="17">
        <v>61.477470400000001</v>
      </c>
      <c r="E19" s="17"/>
      <c r="F19" s="17">
        <v>61.628158569999997</v>
      </c>
      <c r="G19" s="17"/>
      <c r="H19" s="17"/>
      <c r="I19" s="17"/>
      <c r="J19" s="17"/>
      <c r="K19" s="17"/>
      <c r="N19" s="21"/>
    </row>
    <row r="20" spans="1:14" x14ac:dyDescent="0.2">
      <c r="B20" s="17">
        <v>1035.763586</v>
      </c>
      <c r="C20" s="17"/>
      <c r="D20" s="17">
        <v>1033.2109</v>
      </c>
      <c r="E20" s="17"/>
      <c r="F20" s="17">
        <v>1035.194763</v>
      </c>
      <c r="G20" s="17"/>
      <c r="H20" s="17"/>
      <c r="I20" s="17"/>
      <c r="J20" s="17"/>
      <c r="K20" s="17"/>
      <c r="N20" s="21"/>
    </row>
    <row r="21" spans="1:14" x14ac:dyDescent="0.2">
      <c r="B21" s="17">
        <v>-999</v>
      </c>
      <c r="C21" s="17"/>
      <c r="D21" s="17">
        <v>-999</v>
      </c>
      <c r="E21" s="17"/>
      <c r="F21" s="17">
        <v>-999</v>
      </c>
      <c r="G21" s="17"/>
      <c r="H21" s="17"/>
      <c r="I21" s="17"/>
      <c r="J21" s="17"/>
      <c r="K21" s="17"/>
      <c r="N21" s="21"/>
    </row>
    <row r="22" spans="1:14" x14ac:dyDescent="0.2">
      <c r="B22" s="17"/>
      <c r="C22" s="17"/>
      <c r="D22" s="17"/>
      <c r="E22" s="17"/>
      <c r="F22" s="17"/>
      <c r="G22" s="17"/>
      <c r="H22" s="17"/>
      <c r="I22" s="17"/>
      <c r="J22" s="17"/>
      <c r="K22" s="17"/>
      <c r="N22" s="21"/>
    </row>
    <row r="23" spans="1:14" x14ac:dyDescent="0.2">
      <c r="B23" s="17">
        <v>0.11791</v>
      </c>
      <c r="C23" s="17">
        <v>0</v>
      </c>
      <c r="D23" s="17">
        <v>0.11791</v>
      </c>
      <c r="E23" s="17">
        <v>0</v>
      </c>
      <c r="F23" s="17">
        <v>0.11791</v>
      </c>
      <c r="G23" s="17">
        <v>0</v>
      </c>
      <c r="H23" s="17"/>
      <c r="I23" s="17"/>
      <c r="J23" s="17"/>
      <c r="K23" s="17"/>
      <c r="N23" s="21"/>
    </row>
    <row r="24" spans="1:14" x14ac:dyDescent="0.2">
      <c r="B24" s="17">
        <v>0</v>
      </c>
      <c r="C24" s="17">
        <v>0</v>
      </c>
      <c r="D24" s="17">
        <v>0</v>
      </c>
      <c r="E24" s="17">
        <v>0</v>
      </c>
      <c r="F24" s="17">
        <v>0</v>
      </c>
      <c r="G24" s="17">
        <v>0</v>
      </c>
      <c r="H24" s="17"/>
      <c r="I24" s="17"/>
      <c r="J24" s="17"/>
      <c r="K24" s="17"/>
      <c r="N24" s="21"/>
    </row>
    <row r="25" spans="1:14" x14ac:dyDescent="0.2">
      <c r="B25" s="17">
        <v>9.3453298930000006</v>
      </c>
      <c r="C25" s="17"/>
      <c r="D25" s="17">
        <v>9.3434888110000003</v>
      </c>
      <c r="E25" s="17"/>
      <c r="F25" s="17">
        <v>9.3453298930000006</v>
      </c>
      <c r="G25" s="17"/>
      <c r="H25" s="17"/>
      <c r="I25" s="17"/>
      <c r="J25" s="17"/>
      <c r="K25" s="17"/>
      <c r="N25" s="21"/>
    </row>
    <row r="26" spans="1:14" x14ac:dyDescent="0.2">
      <c r="B26" s="17">
        <v>33.110387850000002</v>
      </c>
      <c r="C26" s="17"/>
      <c r="D26" s="17">
        <v>33.189231049999997</v>
      </c>
      <c r="E26" s="17"/>
      <c r="F26" s="17">
        <v>33.121651159999999</v>
      </c>
      <c r="G26" s="17"/>
      <c r="H26" s="17"/>
      <c r="I26" s="17"/>
      <c r="J26" s="17"/>
      <c r="K26" s="17"/>
      <c r="N26" s="21"/>
    </row>
    <row r="27" spans="1:14" x14ac:dyDescent="0.2">
      <c r="B27" s="17">
        <v>8.6555380090000007</v>
      </c>
      <c r="C27" s="17"/>
      <c r="D27" s="17">
        <v>8.0412304690000003</v>
      </c>
      <c r="E27" s="17"/>
      <c r="F27" s="17">
        <v>6.9838359719999996</v>
      </c>
      <c r="G27" s="17"/>
      <c r="H27" s="17"/>
      <c r="I27" s="17"/>
      <c r="J27" s="17"/>
      <c r="K27" s="17"/>
      <c r="N27" s="21"/>
    </row>
    <row r="28" spans="1:14" x14ac:dyDescent="0.2">
      <c r="B28" s="17">
        <v>25.909375959999998</v>
      </c>
      <c r="C28" s="17"/>
      <c r="D28" s="17">
        <v>27.163358209999998</v>
      </c>
      <c r="E28" s="17"/>
      <c r="F28" s="17">
        <v>28.417340469999999</v>
      </c>
      <c r="G28" s="17"/>
      <c r="H28" s="17"/>
      <c r="I28" s="17"/>
      <c r="J28" s="17"/>
      <c r="K28" s="17"/>
      <c r="N28" s="21"/>
    </row>
    <row r="29" spans="1:14" x14ac:dyDescent="0.2">
      <c r="B29" s="17">
        <v>224.25958840000001</v>
      </c>
      <c r="C29" s="17"/>
      <c r="D29" s="17">
        <v>218.4268237</v>
      </c>
      <c r="E29" s="17"/>
      <c r="F29" s="17">
        <v>198.46204460000001</v>
      </c>
      <c r="G29" s="17"/>
      <c r="H29" s="17"/>
      <c r="I29" s="17"/>
      <c r="J29" s="17"/>
      <c r="K29" s="17"/>
      <c r="N29" s="21"/>
    </row>
    <row r="30" spans="1:14" x14ac:dyDescent="0.2">
      <c r="B30" s="17">
        <v>72.475649489999995</v>
      </c>
      <c r="C30" s="17"/>
      <c r="D30" s="17">
        <v>70.436815039999999</v>
      </c>
      <c r="E30" s="17"/>
      <c r="F30" s="17">
        <v>64.116653350000007</v>
      </c>
      <c r="G30" s="17"/>
      <c r="H30" s="17"/>
      <c r="I30" s="17"/>
      <c r="J30" s="17"/>
      <c r="K30" s="17"/>
      <c r="N30" s="21"/>
    </row>
    <row r="31" spans="1:14" x14ac:dyDescent="0.2">
      <c r="B31" s="17"/>
      <c r="C31" s="17"/>
      <c r="D31" s="17"/>
      <c r="E31" s="17"/>
      <c r="F31" s="17"/>
      <c r="G31" s="17"/>
      <c r="H31" s="17"/>
      <c r="I31" s="17"/>
      <c r="J31" s="17"/>
      <c r="K31" s="17"/>
      <c r="N31" s="21"/>
    </row>
    <row r="32" spans="1:14" ht="15" x14ac:dyDescent="0.25">
      <c r="A32" s="8">
        <f>B32*C32</f>
        <v>0</v>
      </c>
      <c r="B32">
        <v>9.3453298930000006</v>
      </c>
      <c r="C32">
        <v>0</v>
      </c>
      <c r="D32" s="17">
        <v>9.3434888110000003</v>
      </c>
      <c r="E32" s="17">
        <v>9.3860950000000005E-3</v>
      </c>
      <c r="F32" s="17">
        <v>9.3453298930000006</v>
      </c>
      <c r="G32" s="17">
        <v>1.8772190000000001E-3</v>
      </c>
      <c r="H32" s="17"/>
      <c r="I32" s="17"/>
      <c r="J32" s="17"/>
      <c r="K32" s="17"/>
      <c r="N32" s="21"/>
    </row>
    <row r="33" spans="1:16" ht="15" x14ac:dyDescent="0.25">
      <c r="A33" s="8">
        <f t="shared" ref="A33:A96" si="0">B33*C33</f>
        <v>1.2104034090534215</v>
      </c>
      <c r="B33">
        <v>9.3447161990000005</v>
      </c>
      <c r="C33">
        <v>0.129528108</v>
      </c>
      <c r="D33" s="17">
        <v>9.3434888110000003</v>
      </c>
      <c r="E33" s="17">
        <v>0.15393195400000001</v>
      </c>
      <c r="F33" s="17">
        <v>9.3447161990000005</v>
      </c>
      <c r="G33" s="17">
        <v>0.148300297</v>
      </c>
      <c r="H33" s="17"/>
      <c r="I33" s="17"/>
      <c r="J33" s="17"/>
      <c r="K33" s="17"/>
      <c r="M33" s="12"/>
      <c r="N33" s="21"/>
      <c r="P33" s="12"/>
    </row>
    <row r="34" spans="1:16" ht="15" x14ac:dyDescent="0.25">
      <c r="A34" s="8">
        <f t="shared" si="0"/>
        <v>2.5609752415999871</v>
      </c>
      <c r="B34">
        <v>9.3441025050000004</v>
      </c>
      <c r="C34">
        <v>0.27407396699999997</v>
      </c>
      <c r="D34" s="17">
        <v>9.3428751170000002</v>
      </c>
      <c r="E34" s="17">
        <v>0.29847781299999998</v>
      </c>
      <c r="F34" s="17">
        <v>9.3447161990000005</v>
      </c>
      <c r="G34" s="17">
        <v>0.29284615600000002</v>
      </c>
      <c r="H34" s="17"/>
      <c r="I34" s="17"/>
      <c r="J34" s="17"/>
      <c r="K34" s="17"/>
      <c r="N34" s="21"/>
    </row>
    <row r="35" spans="1:16" ht="15" x14ac:dyDescent="0.25">
      <c r="A35" s="8">
        <f t="shared" si="0"/>
        <v>3.7710514625153939</v>
      </c>
      <c r="B35">
        <v>9.3434888110000003</v>
      </c>
      <c r="C35">
        <v>0.40360207399999998</v>
      </c>
      <c r="D35" s="17">
        <v>9.3422614240000001</v>
      </c>
      <c r="E35" s="17">
        <v>0.44302367199999998</v>
      </c>
      <c r="F35" s="17">
        <v>9.3441025050000004</v>
      </c>
      <c r="G35" s="17">
        <v>0.43926923400000001</v>
      </c>
      <c r="H35" s="17"/>
      <c r="I35" s="17"/>
      <c r="J35" s="17"/>
      <c r="K35" s="17"/>
      <c r="N35" s="21"/>
    </row>
    <row r="36" spans="1:16" ht="15" x14ac:dyDescent="0.25">
      <c r="A36" s="8">
        <f t="shared" si="0"/>
        <v>4.981295890323393</v>
      </c>
      <c r="B36">
        <v>9.3434888110000003</v>
      </c>
      <c r="C36">
        <v>0.53313018199999995</v>
      </c>
      <c r="D36" s="17">
        <v>9.3422614240000001</v>
      </c>
      <c r="E36" s="17">
        <v>0.58944675000000002</v>
      </c>
      <c r="F36" s="17">
        <v>9.3434888110000003</v>
      </c>
      <c r="G36" s="17">
        <v>0.58381509399999998</v>
      </c>
      <c r="H36" s="17"/>
      <c r="I36" s="17"/>
      <c r="J36" s="17"/>
      <c r="K36" s="17"/>
      <c r="N36" s="21"/>
    </row>
    <row r="37" spans="1:16" ht="15" x14ac:dyDescent="0.25">
      <c r="A37" s="8">
        <f t="shared" si="0"/>
        <v>6.1911336487147697</v>
      </c>
      <c r="B37">
        <v>9.3428751170000002</v>
      </c>
      <c r="C37">
        <v>0.66265828999999998</v>
      </c>
      <c r="D37" s="17">
        <v>9.34164773</v>
      </c>
      <c r="E37" s="17">
        <v>0.73586982899999998</v>
      </c>
      <c r="F37" s="17">
        <v>9.3428751170000002</v>
      </c>
      <c r="G37" s="17">
        <v>0.72836095300000003</v>
      </c>
      <c r="H37" s="17"/>
      <c r="I37" s="17"/>
      <c r="J37" s="17"/>
      <c r="K37" s="17"/>
    </row>
    <row r="38" spans="1:16" ht="15" x14ac:dyDescent="0.25">
      <c r="A38" s="8">
        <f t="shared" si="0"/>
        <v>7.4012985765571839</v>
      </c>
      <c r="B38">
        <v>9.3428751170000002</v>
      </c>
      <c r="C38">
        <v>0.79218639700000004</v>
      </c>
      <c r="D38" s="17">
        <v>9.34164773</v>
      </c>
      <c r="E38" s="17">
        <v>0.88041568800000003</v>
      </c>
      <c r="F38" s="17">
        <v>9.3422614240000001</v>
      </c>
      <c r="G38" s="17">
        <v>0.87478403100000002</v>
      </c>
      <c r="H38" s="17"/>
      <c r="I38" s="17"/>
      <c r="J38" s="17"/>
      <c r="K38" s="17"/>
    </row>
    <row r="39" spans="1:16" ht="15" x14ac:dyDescent="0.25">
      <c r="A39" s="8">
        <f t="shared" si="0"/>
        <v>8.6108978640027551</v>
      </c>
      <c r="B39">
        <v>9.3422614240000001</v>
      </c>
      <c r="C39">
        <v>0.92171450499999996</v>
      </c>
      <c r="D39" s="17">
        <v>9.3410340359999999</v>
      </c>
      <c r="E39" s="17">
        <v>1.026838766</v>
      </c>
      <c r="F39" s="17">
        <v>9.3422614240000001</v>
      </c>
      <c r="G39" s="17">
        <v>1.0193298900000001</v>
      </c>
      <c r="H39" s="17"/>
      <c r="I39" s="17"/>
      <c r="J39" s="17"/>
      <c r="K39" s="17"/>
    </row>
    <row r="40" spans="1:16" ht="15" x14ac:dyDescent="0.25">
      <c r="A40" s="8">
        <f t="shared" si="0"/>
        <v>9.8203381600690705</v>
      </c>
      <c r="B40">
        <v>9.34164773</v>
      </c>
      <c r="C40">
        <v>1.051242612</v>
      </c>
      <c r="D40" s="17">
        <v>9.3404203419999998</v>
      </c>
      <c r="E40" s="17">
        <v>1.171384625</v>
      </c>
      <c r="F40" s="17">
        <v>9.34164773</v>
      </c>
      <c r="G40" s="17">
        <v>1.1657529680000001</v>
      </c>
      <c r="H40" s="17"/>
      <c r="I40" s="17"/>
      <c r="J40" s="17"/>
      <c r="K40" s="17"/>
    </row>
    <row r="41" spans="1:16" ht="15" x14ac:dyDescent="0.25">
      <c r="A41" s="8">
        <f t="shared" si="0"/>
        <v>11.030344116138465</v>
      </c>
      <c r="B41">
        <v>9.34164773</v>
      </c>
      <c r="C41">
        <v>1.1807707199999999</v>
      </c>
      <c r="D41" s="17">
        <v>9.3404203419999998</v>
      </c>
      <c r="E41" s="17">
        <v>1.3159304839999999</v>
      </c>
      <c r="F41" s="17">
        <v>9.34164773</v>
      </c>
      <c r="G41" s="17">
        <v>1.310298827</v>
      </c>
      <c r="H41" s="17"/>
      <c r="I41" s="17"/>
      <c r="J41" s="17"/>
      <c r="K41" s="17"/>
    </row>
    <row r="42" spans="1:16" ht="15" x14ac:dyDescent="0.25">
      <c r="A42" s="8">
        <f t="shared" si="0"/>
        <v>12.240350062866213</v>
      </c>
      <c r="B42">
        <v>9.34164773</v>
      </c>
      <c r="C42">
        <v>1.310298827</v>
      </c>
      <c r="D42" s="17">
        <v>9.3398066479999997</v>
      </c>
      <c r="E42" s="17">
        <v>1.4623535620000001</v>
      </c>
      <c r="F42" s="17">
        <v>9.3410340359999999</v>
      </c>
      <c r="G42" s="17">
        <v>1.454844687</v>
      </c>
      <c r="H42" s="17"/>
      <c r="I42" s="17"/>
      <c r="J42" s="17"/>
      <c r="K42" s="17"/>
    </row>
    <row r="43" spans="1:16" ht="15" x14ac:dyDescent="0.25">
      <c r="A43" s="8">
        <f t="shared" si="0"/>
        <v>13.589753738360766</v>
      </c>
      <c r="B43">
        <v>9.3410340359999999</v>
      </c>
      <c r="C43">
        <v>1.454844687</v>
      </c>
      <c r="D43" s="17">
        <v>9.3398066479999997</v>
      </c>
      <c r="E43" s="17">
        <v>1.608776641</v>
      </c>
      <c r="F43" s="17">
        <v>9.3410340359999999</v>
      </c>
      <c r="G43" s="17">
        <v>1.601267765</v>
      </c>
      <c r="H43" s="17"/>
      <c r="I43" s="17"/>
      <c r="J43" s="17"/>
      <c r="K43" s="17"/>
    </row>
    <row r="44" spans="1:16" ht="15" x14ac:dyDescent="0.25">
      <c r="A44" s="8">
        <f t="shared" si="0"/>
        <v>14.798707874388976</v>
      </c>
      <c r="B44">
        <v>9.3404203419999998</v>
      </c>
      <c r="C44">
        <v>1.5843727940000001</v>
      </c>
      <c r="D44" s="17">
        <v>9.3391929539999996</v>
      </c>
      <c r="E44" s="17">
        <v>1.7533224999999999</v>
      </c>
      <c r="F44" s="17">
        <v>9.3404203419999998</v>
      </c>
      <c r="G44" s="17">
        <v>1.745813624</v>
      </c>
      <c r="H44" s="17"/>
      <c r="I44" s="17"/>
      <c r="J44" s="17"/>
      <c r="K44" s="17"/>
    </row>
    <row r="45" spans="1:16" ht="15" x14ac:dyDescent="0.25">
      <c r="A45" s="8">
        <f t="shared" si="0"/>
        <v>16.007503038512795</v>
      </c>
      <c r="B45">
        <v>9.3398066479999997</v>
      </c>
      <c r="C45">
        <v>1.713900902</v>
      </c>
      <c r="D45" s="17">
        <v>9.3385792609999996</v>
      </c>
      <c r="E45" s="17">
        <v>1.8978683590000001</v>
      </c>
      <c r="F45" s="17">
        <v>9.3398066479999997</v>
      </c>
      <c r="G45" s="17">
        <v>1.8903594829999999</v>
      </c>
      <c r="H45" s="17"/>
      <c r="I45" s="17"/>
      <c r="J45" s="17"/>
      <c r="K45" s="17"/>
    </row>
    <row r="46" spans="1:16" ht="15" x14ac:dyDescent="0.25">
      <c r="A46" s="8">
        <f t="shared" si="0"/>
        <v>17.216139212052003</v>
      </c>
      <c r="B46">
        <v>9.3391929539999996</v>
      </c>
      <c r="C46">
        <v>1.8434290090000001</v>
      </c>
      <c r="D46" s="17">
        <v>9.3379655669999995</v>
      </c>
      <c r="E46" s="17">
        <v>2.044291437</v>
      </c>
      <c r="F46" s="17">
        <v>9.3398066479999997</v>
      </c>
      <c r="G46" s="17">
        <v>2.0217648100000001</v>
      </c>
      <c r="H46" s="17"/>
      <c r="I46" s="17"/>
      <c r="J46" s="17"/>
      <c r="K46" s="17"/>
    </row>
    <row r="47" spans="1:16" ht="15" x14ac:dyDescent="0.25">
      <c r="A47" s="8">
        <f t="shared" si="0"/>
        <v>18.566080889293872</v>
      </c>
      <c r="B47">
        <v>9.3391929539999996</v>
      </c>
      <c r="C47">
        <v>1.9879748690000001</v>
      </c>
      <c r="D47" s="17">
        <v>9.3379655669999995</v>
      </c>
      <c r="E47" s="17">
        <v>2.188837296</v>
      </c>
      <c r="F47" s="17">
        <v>9.3391929539999996</v>
      </c>
      <c r="G47" s="17">
        <v>2.166310669</v>
      </c>
      <c r="H47" s="17"/>
      <c r="I47" s="17"/>
      <c r="J47" s="17"/>
      <c r="K47" s="17"/>
    </row>
    <row r="48" spans="1:16" ht="15" x14ac:dyDescent="0.25">
      <c r="A48" s="8">
        <f t="shared" si="0"/>
        <v>19.774469376779379</v>
      </c>
      <c r="B48">
        <v>9.3385792609999996</v>
      </c>
      <c r="C48">
        <v>2.1175029759999999</v>
      </c>
      <c r="D48" s="17">
        <v>9.3373518729999994</v>
      </c>
      <c r="E48" s="17">
        <v>2.3352603740000002</v>
      </c>
      <c r="F48" s="17">
        <v>9.3385792609999996</v>
      </c>
      <c r="G48" s="17">
        <v>2.3127337469999998</v>
      </c>
      <c r="H48" s="17"/>
      <c r="I48" s="17"/>
      <c r="J48" s="17"/>
      <c r="K48" s="17"/>
    </row>
    <row r="49" spans="1:11" ht="15" x14ac:dyDescent="0.25">
      <c r="A49" s="8">
        <f t="shared" si="0"/>
        <v>20.982698890370685</v>
      </c>
      <c r="B49">
        <v>9.3379655669999995</v>
      </c>
      <c r="C49">
        <v>2.2470310840000001</v>
      </c>
      <c r="D49" s="17">
        <v>9.3373518729999994</v>
      </c>
      <c r="E49" s="17">
        <v>2.481683453</v>
      </c>
      <c r="F49" s="17">
        <v>9.3379655669999995</v>
      </c>
      <c r="G49" s="17">
        <v>2.4572796060000002</v>
      </c>
      <c r="H49" s="17"/>
      <c r="I49" s="17"/>
      <c r="J49" s="17"/>
      <c r="K49" s="17"/>
    </row>
    <row r="50" spans="1:11" ht="15" x14ac:dyDescent="0.25">
      <c r="A50" s="8">
        <f t="shared" si="0"/>
        <v>22.192227893495375</v>
      </c>
      <c r="B50">
        <v>9.3379655669999995</v>
      </c>
      <c r="C50">
        <v>2.3765591910000001</v>
      </c>
      <c r="D50" s="17">
        <v>9.3367381789999992</v>
      </c>
      <c r="E50" s="17">
        <v>2.626229312</v>
      </c>
      <c r="F50" s="17">
        <v>9.3373518729999994</v>
      </c>
      <c r="G50" s="17">
        <v>2.6037026839999999</v>
      </c>
      <c r="H50" s="17"/>
      <c r="I50" s="17"/>
      <c r="J50" s="17"/>
      <c r="K50" s="17"/>
    </row>
    <row r="51" spans="1:11" ht="15" x14ac:dyDescent="0.25">
      <c r="A51" s="8">
        <f t="shared" si="0"/>
        <v>23.398680964480285</v>
      </c>
      <c r="B51">
        <v>9.3367381789999992</v>
      </c>
      <c r="C51">
        <v>2.5060872989999998</v>
      </c>
      <c r="D51" s="17">
        <v>9.3361244849999991</v>
      </c>
      <c r="E51" s="17">
        <v>2.7576346379999999</v>
      </c>
      <c r="F51" s="17">
        <v>9.3373518729999994</v>
      </c>
      <c r="G51" s="17">
        <v>2.7501257629999998</v>
      </c>
      <c r="H51" s="17"/>
      <c r="I51" s="17"/>
      <c r="J51" s="17"/>
      <c r="K51" s="17"/>
    </row>
    <row r="52" spans="1:11" ht="15" x14ac:dyDescent="0.25">
      <c r="A52" s="8">
        <f t="shared" si="0"/>
        <v>24.608050995697521</v>
      </c>
      <c r="B52">
        <v>9.3367381789999992</v>
      </c>
      <c r="C52">
        <v>2.635615407</v>
      </c>
      <c r="D52" s="17">
        <v>9.3361244849999991</v>
      </c>
      <c r="E52" s="17">
        <v>2.9021804979999999</v>
      </c>
      <c r="F52" s="17">
        <v>9.3367381789999992</v>
      </c>
      <c r="G52" s="17">
        <v>2.8946716220000002</v>
      </c>
      <c r="H52" s="17"/>
      <c r="I52" s="17"/>
      <c r="J52" s="17"/>
      <c r="K52" s="17"/>
    </row>
    <row r="53" spans="1:11" ht="15" x14ac:dyDescent="0.25">
      <c r="A53" s="8">
        <f t="shared" si="0"/>
        <v>25.81742101757802</v>
      </c>
      <c r="B53">
        <v>9.3367381789999992</v>
      </c>
      <c r="C53">
        <v>2.765143514</v>
      </c>
      <c r="D53" s="17">
        <v>9.3361244849999991</v>
      </c>
      <c r="E53" s="17">
        <v>3.0335858240000002</v>
      </c>
      <c r="F53" s="17">
        <v>9.3367381789999992</v>
      </c>
      <c r="G53" s="17">
        <v>3.0410946999999999</v>
      </c>
      <c r="H53" s="17"/>
      <c r="I53" s="17"/>
      <c r="J53" s="17"/>
      <c r="K53" s="17"/>
    </row>
    <row r="54" spans="1:11" ht="15" x14ac:dyDescent="0.25">
      <c r="A54" s="8">
        <f t="shared" si="0"/>
        <v>27.042540556458469</v>
      </c>
      <c r="B54">
        <v>9.3361244849999991</v>
      </c>
      <c r="C54">
        <v>2.896548841</v>
      </c>
      <c r="D54" s="17">
        <v>9.3355107910000008</v>
      </c>
      <c r="E54" s="17">
        <v>3.180008902</v>
      </c>
      <c r="F54" s="17">
        <v>9.3361244849999991</v>
      </c>
      <c r="G54" s="17">
        <v>3.1875177780000001</v>
      </c>
      <c r="H54" s="17"/>
      <c r="I54" s="17"/>
      <c r="J54" s="17"/>
      <c r="K54" s="17"/>
    </row>
    <row r="55" spans="1:11" ht="15" x14ac:dyDescent="0.25">
      <c r="A55" s="8">
        <f t="shared" si="0"/>
        <v>28.249974002450347</v>
      </c>
      <c r="B55">
        <v>9.3355107910000008</v>
      </c>
      <c r="C55">
        <v>3.026076948</v>
      </c>
      <c r="D55" s="17">
        <v>9.3348970970000007</v>
      </c>
      <c r="E55" s="17">
        <v>3.3245547609999999</v>
      </c>
      <c r="F55" s="17">
        <v>9.3355107910000008</v>
      </c>
      <c r="G55" s="17">
        <v>3.3320636370000001</v>
      </c>
      <c r="H55" s="17"/>
      <c r="I55" s="17"/>
      <c r="J55" s="17"/>
      <c r="K55" s="17"/>
    </row>
    <row r="56" spans="1:11" ht="15" x14ac:dyDescent="0.25">
      <c r="A56" s="8">
        <f t="shared" si="0"/>
        <v>29.459185052422164</v>
      </c>
      <c r="B56">
        <v>9.3355107910000008</v>
      </c>
      <c r="C56">
        <v>3.1556050560000002</v>
      </c>
      <c r="D56" s="17">
        <v>9.3342834040000007</v>
      </c>
      <c r="E56" s="17">
        <v>3.4709778400000002</v>
      </c>
      <c r="F56" s="17">
        <v>9.3355107910000008</v>
      </c>
      <c r="G56" s="17">
        <v>3.463468964</v>
      </c>
      <c r="H56" s="17"/>
      <c r="I56" s="17"/>
      <c r="J56" s="17"/>
      <c r="K56" s="17"/>
    </row>
    <row r="57" spans="1:11" ht="15" x14ac:dyDescent="0.25">
      <c r="A57" s="8">
        <f t="shared" si="0"/>
        <v>30.666380026547127</v>
      </c>
      <c r="B57">
        <v>9.3348970970000007</v>
      </c>
      <c r="C57">
        <v>3.2851331629999998</v>
      </c>
      <c r="D57" s="17">
        <v>9.3336697100000006</v>
      </c>
      <c r="E57" s="17">
        <v>3.617400918</v>
      </c>
      <c r="F57" s="17">
        <v>9.3348970970000007</v>
      </c>
      <c r="G57" s="17">
        <v>3.608014823</v>
      </c>
      <c r="H57" s="17"/>
      <c r="I57" s="17"/>
      <c r="J57" s="17"/>
      <c r="K57" s="17"/>
    </row>
    <row r="58" spans="1:11" ht="15" x14ac:dyDescent="0.25">
      <c r="A58" s="8">
        <f t="shared" si="0"/>
        <v>31.873416032176848</v>
      </c>
      <c r="B58">
        <v>9.3342834040000007</v>
      </c>
      <c r="C58">
        <v>3.4146612709999999</v>
      </c>
      <c r="D58" s="17">
        <v>9.3336697100000006</v>
      </c>
      <c r="E58" s="17">
        <v>3.7619467769999999</v>
      </c>
      <c r="F58" s="17">
        <v>9.3348970970000007</v>
      </c>
      <c r="G58" s="17">
        <v>3.7544379010000002</v>
      </c>
      <c r="H58" s="17"/>
      <c r="I58" s="17"/>
      <c r="J58" s="17"/>
      <c r="K58" s="17"/>
    </row>
    <row r="59" spans="1:11" ht="15" x14ac:dyDescent="0.25">
      <c r="A59" s="8">
        <f t="shared" si="0"/>
        <v>33.099990595190143</v>
      </c>
      <c r="B59">
        <v>9.3342834040000007</v>
      </c>
      <c r="C59">
        <v>3.5460665979999999</v>
      </c>
      <c r="D59" s="17">
        <v>9.3330560160000005</v>
      </c>
      <c r="E59" s="17">
        <v>3.9083698550000001</v>
      </c>
      <c r="F59" s="17">
        <v>9.3342834040000007</v>
      </c>
      <c r="G59" s="17">
        <v>3.900860979</v>
      </c>
      <c r="H59" s="17"/>
      <c r="I59" s="17"/>
      <c r="J59" s="17"/>
      <c r="K59" s="17"/>
    </row>
    <row r="60" spans="1:11" ht="15" x14ac:dyDescent="0.25">
      <c r="A60" s="8">
        <f t="shared" si="0"/>
        <v>34.309042654711774</v>
      </c>
      <c r="B60">
        <v>9.3342834040000007</v>
      </c>
      <c r="C60">
        <v>3.675594705</v>
      </c>
      <c r="D60" s="17">
        <v>9.3324423220000003</v>
      </c>
      <c r="E60" s="17">
        <v>4.0529157140000001</v>
      </c>
      <c r="F60" s="17">
        <v>9.3336697100000006</v>
      </c>
      <c r="G60" s="17">
        <v>4.0472840569999997</v>
      </c>
      <c r="H60" s="17"/>
      <c r="I60" s="17"/>
      <c r="J60" s="17"/>
      <c r="K60" s="17"/>
    </row>
    <row r="61" spans="1:11" ht="15" x14ac:dyDescent="0.25">
      <c r="A61" s="8">
        <f t="shared" si="0"/>
        <v>35.515759542528095</v>
      </c>
      <c r="B61">
        <v>9.3336697100000006</v>
      </c>
      <c r="C61">
        <v>3.8051228130000001</v>
      </c>
      <c r="D61" s="17">
        <v>9.3324423220000003</v>
      </c>
      <c r="E61" s="17">
        <v>4.1993387919999998</v>
      </c>
      <c r="F61" s="17">
        <v>9.3336697100000006</v>
      </c>
      <c r="G61" s="17">
        <v>4.1918299169999997</v>
      </c>
      <c r="H61" s="17"/>
      <c r="I61" s="17"/>
      <c r="J61" s="17"/>
      <c r="K61" s="17"/>
    </row>
    <row r="62" spans="1:11" ht="15" x14ac:dyDescent="0.25">
      <c r="A62" s="8">
        <f t="shared" si="0"/>
        <v>36.724732111427635</v>
      </c>
      <c r="B62">
        <v>9.3336697100000006</v>
      </c>
      <c r="C62">
        <v>3.9346509200000002</v>
      </c>
      <c r="D62" s="17">
        <v>9.3318286280000002</v>
      </c>
      <c r="E62" s="17">
        <v>4.3457618699999996</v>
      </c>
      <c r="F62" s="17">
        <v>9.3330560160000005</v>
      </c>
      <c r="G62" s="17">
        <v>4.3232352430000001</v>
      </c>
      <c r="H62" s="17"/>
      <c r="I62" s="17"/>
      <c r="J62" s="17"/>
      <c r="K62" s="17"/>
    </row>
    <row r="63" spans="1:11" ht="15" x14ac:dyDescent="0.25">
      <c r="A63" s="8">
        <f t="shared" si="0"/>
        <v>37.931210527376436</v>
      </c>
      <c r="B63">
        <v>9.3330560160000005</v>
      </c>
      <c r="C63">
        <v>4.0641790279999999</v>
      </c>
      <c r="D63" s="17">
        <v>9.3318286280000002</v>
      </c>
      <c r="E63" s="17">
        <v>4.4921849490000003</v>
      </c>
      <c r="F63" s="17">
        <v>9.3330560160000005</v>
      </c>
      <c r="G63" s="17">
        <v>4.467781102</v>
      </c>
      <c r="H63" s="17"/>
      <c r="I63" s="17"/>
      <c r="J63" s="17"/>
      <c r="K63" s="17"/>
    </row>
    <row r="64" spans="1:11" ht="15" x14ac:dyDescent="0.25">
      <c r="A64" s="8">
        <f t="shared" si="0"/>
        <v>39.13752996207981</v>
      </c>
      <c r="B64">
        <v>9.3324423220000003</v>
      </c>
      <c r="C64">
        <v>4.1937071359999996</v>
      </c>
      <c r="D64" s="17">
        <v>9.3312149340000001</v>
      </c>
      <c r="E64" s="17">
        <v>4.6367308080000003</v>
      </c>
      <c r="F64" s="17">
        <v>9.3324423220000003</v>
      </c>
      <c r="G64" s="17">
        <v>4.6142041799999998</v>
      </c>
      <c r="H64" s="17"/>
      <c r="I64" s="17"/>
      <c r="J64" s="17"/>
      <c r="K64" s="17"/>
    </row>
    <row r="65" spans="1:11" ht="15" x14ac:dyDescent="0.25">
      <c r="A65" s="8">
        <f t="shared" si="0"/>
        <v>40.34634354973516</v>
      </c>
      <c r="B65">
        <v>9.3324423220000003</v>
      </c>
      <c r="C65">
        <v>4.3232352430000001</v>
      </c>
      <c r="D65" s="17">
        <v>9.3312149340000001</v>
      </c>
      <c r="E65" s="17">
        <v>4.7681361339999997</v>
      </c>
      <c r="F65" s="17">
        <v>9.3318286280000002</v>
      </c>
      <c r="G65" s="17">
        <v>4.7606272589999996</v>
      </c>
      <c r="H65" s="17"/>
      <c r="I65" s="17"/>
      <c r="J65" s="17"/>
      <c r="K65" s="17"/>
    </row>
    <row r="66" spans="1:11" ht="15" x14ac:dyDescent="0.25">
      <c r="A66" s="8">
        <f t="shared" si="0"/>
        <v>41.555157146722941</v>
      </c>
      <c r="B66">
        <v>9.3324423220000003</v>
      </c>
      <c r="C66">
        <v>4.4527633509999998</v>
      </c>
      <c r="D66" s="17">
        <v>9.3306012410000001</v>
      </c>
      <c r="E66" s="17">
        <v>4.9126819939999997</v>
      </c>
      <c r="F66" s="17">
        <v>9.3318286280000002</v>
      </c>
      <c r="G66" s="17">
        <v>4.9070503370000003</v>
      </c>
      <c r="H66" s="17"/>
      <c r="I66" s="17"/>
      <c r="J66" s="17"/>
      <c r="K66" s="17"/>
    </row>
    <row r="67" spans="1:11" ht="15" x14ac:dyDescent="0.25">
      <c r="A67" s="8">
        <f t="shared" si="0"/>
        <v>42.761158609604266</v>
      </c>
      <c r="B67">
        <v>9.3318286280000002</v>
      </c>
      <c r="C67">
        <v>4.5822914580000003</v>
      </c>
      <c r="D67" s="17">
        <v>9.3306012410000001</v>
      </c>
      <c r="E67" s="17">
        <v>5.04408732</v>
      </c>
      <c r="F67" s="17">
        <v>9.3312149340000001</v>
      </c>
      <c r="G67" s="17">
        <v>5.053473415</v>
      </c>
      <c r="H67" s="17"/>
      <c r="I67" s="17"/>
      <c r="J67" s="17"/>
      <c r="K67" s="17"/>
    </row>
    <row r="68" spans="1:11" ht="15" x14ac:dyDescent="0.25">
      <c r="A68" s="8">
        <f t="shared" si="0"/>
        <v>43.984517834539787</v>
      </c>
      <c r="B68">
        <v>9.3312149340000001</v>
      </c>
      <c r="C68">
        <v>4.7136967849999998</v>
      </c>
      <c r="D68" s="17">
        <v>9.329987547</v>
      </c>
      <c r="E68" s="17">
        <v>5.188633179</v>
      </c>
      <c r="F68" s="17">
        <v>9.3306012410000001</v>
      </c>
      <c r="G68" s="17">
        <v>5.1998964929999998</v>
      </c>
      <c r="H68" s="17"/>
      <c r="I68" s="17"/>
      <c r="J68" s="17"/>
      <c r="K68" s="17"/>
    </row>
    <row r="69" spans="1:11" ht="15" x14ac:dyDescent="0.25">
      <c r="A69" s="8">
        <f t="shared" si="0"/>
        <v>45.193172440950939</v>
      </c>
      <c r="B69">
        <v>9.3312149340000001</v>
      </c>
      <c r="C69">
        <v>4.8432248920000003</v>
      </c>
      <c r="D69" s="17">
        <v>9.329987547</v>
      </c>
      <c r="E69" s="17">
        <v>5.3350562569999997</v>
      </c>
      <c r="F69" s="17">
        <v>9.329987547</v>
      </c>
      <c r="G69" s="17">
        <v>5.3444423519999997</v>
      </c>
      <c r="H69" s="17"/>
      <c r="I69" s="17"/>
      <c r="J69" s="17"/>
      <c r="K69" s="17"/>
    </row>
    <row r="70" spans="1:11" ht="15" x14ac:dyDescent="0.25">
      <c r="A70" s="8">
        <f t="shared" si="0"/>
        <v>46.398775312986473</v>
      </c>
      <c r="B70">
        <v>9.3306012410000001</v>
      </c>
      <c r="C70">
        <v>4.972753</v>
      </c>
      <c r="D70" s="17">
        <v>9.3293738529999999</v>
      </c>
      <c r="E70" s="17">
        <v>5.4814793359999996</v>
      </c>
      <c r="F70" s="17">
        <v>9.3293738529999999</v>
      </c>
      <c r="G70" s="17">
        <v>5.4908654300000004</v>
      </c>
      <c r="H70" s="17"/>
      <c r="I70" s="17"/>
      <c r="J70" s="17"/>
      <c r="K70" s="17"/>
    </row>
    <row r="71" spans="1:11" ht="15" x14ac:dyDescent="0.25">
      <c r="A71" s="8">
        <f t="shared" si="0"/>
        <v>47.604219198933357</v>
      </c>
      <c r="B71">
        <v>9.329987547</v>
      </c>
      <c r="C71">
        <v>5.1022811079999997</v>
      </c>
      <c r="D71" s="17">
        <v>9.3293738529999999</v>
      </c>
      <c r="E71" s="17">
        <v>5.6260251950000004</v>
      </c>
      <c r="F71" s="17">
        <v>9.3293738529999999</v>
      </c>
      <c r="G71" s="17">
        <v>5.6372885080000001</v>
      </c>
      <c r="H71" s="17"/>
      <c r="I71" s="17"/>
      <c r="J71" s="17"/>
      <c r="K71" s="17"/>
    </row>
    <row r="72" spans="1:11" ht="15" x14ac:dyDescent="0.25">
      <c r="A72" s="8">
        <f t="shared" si="0"/>
        <v>48.830229254122834</v>
      </c>
      <c r="B72">
        <v>9.329987547</v>
      </c>
      <c r="C72">
        <v>5.233686434</v>
      </c>
      <c r="D72" s="17">
        <v>9.3287601589999998</v>
      </c>
      <c r="E72" s="17">
        <v>5.7574305209999999</v>
      </c>
      <c r="F72" s="17">
        <v>9.3287601589999998</v>
      </c>
      <c r="G72" s="17">
        <v>5.783711587</v>
      </c>
      <c r="H72" s="17"/>
      <c r="I72" s="17"/>
      <c r="J72" s="17"/>
      <c r="K72" s="17"/>
    </row>
    <row r="73" spans="1:11" ht="15" x14ac:dyDescent="0.25">
      <c r="A73" s="8">
        <f t="shared" si="0"/>
        <v>50.035433516164169</v>
      </c>
      <c r="B73">
        <v>9.3293738529999999</v>
      </c>
      <c r="C73">
        <v>5.3632145419999997</v>
      </c>
      <c r="D73" s="17">
        <v>9.3281464649999997</v>
      </c>
      <c r="E73" s="17">
        <v>5.9019763799999998</v>
      </c>
      <c r="F73" s="17">
        <v>9.3287601589999998</v>
      </c>
      <c r="G73" s="17">
        <v>5.9301346649999997</v>
      </c>
      <c r="H73" s="17"/>
      <c r="I73" s="17"/>
      <c r="J73" s="17"/>
      <c r="K73" s="17"/>
    </row>
    <row r="74" spans="1:11" ht="15" x14ac:dyDescent="0.25">
      <c r="A74" s="8">
        <f t="shared" si="0"/>
        <v>51.240478787631325</v>
      </c>
      <c r="B74">
        <v>9.3287601589999998</v>
      </c>
      <c r="C74">
        <v>5.4927426490000002</v>
      </c>
      <c r="D74" s="17">
        <v>9.3281464649999997</v>
      </c>
      <c r="E74" s="17">
        <v>6.0483994589999996</v>
      </c>
      <c r="F74" s="17">
        <v>9.3281464649999997</v>
      </c>
      <c r="G74" s="17">
        <v>6.0746805239999997</v>
      </c>
      <c r="H74" s="17"/>
      <c r="I74" s="17"/>
      <c r="J74" s="17"/>
      <c r="K74" s="17"/>
    </row>
    <row r="75" spans="1:11" ht="15" x14ac:dyDescent="0.25">
      <c r="A75" s="8">
        <f t="shared" si="0"/>
        <v>52.466327566829285</v>
      </c>
      <c r="B75">
        <v>9.3287601589999998</v>
      </c>
      <c r="C75">
        <v>5.6241479759999997</v>
      </c>
      <c r="D75" s="17">
        <v>9.3275327709999996</v>
      </c>
      <c r="E75" s="17">
        <v>6.1929453179999996</v>
      </c>
      <c r="F75" s="17">
        <v>9.3281464649999997</v>
      </c>
      <c r="G75" s="17">
        <v>6.2211036020000003</v>
      </c>
      <c r="H75" s="17"/>
      <c r="I75" s="17"/>
      <c r="J75" s="17"/>
      <c r="K75" s="17"/>
    </row>
    <row r="76" spans="1:11" ht="15" x14ac:dyDescent="0.25">
      <c r="A76" s="8">
        <f t="shared" si="0"/>
        <v>53.671133214391496</v>
      </c>
      <c r="B76">
        <v>9.3281464649999997</v>
      </c>
      <c r="C76">
        <v>5.7536760830000002</v>
      </c>
      <c r="D76" s="17">
        <v>9.3275327709999996</v>
      </c>
      <c r="E76" s="17">
        <v>6.3243506439999999</v>
      </c>
      <c r="F76" s="17">
        <v>9.3275327709999996</v>
      </c>
      <c r="G76" s="17">
        <v>6.3675266800000001</v>
      </c>
      <c r="H76" s="17"/>
      <c r="I76" s="17"/>
      <c r="J76" s="17"/>
      <c r="K76" s="17"/>
    </row>
    <row r="77" spans="1:11" ht="15" x14ac:dyDescent="0.25">
      <c r="A77" s="8">
        <f t="shared" si="0"/>
        <v>54.875779890037037</v>
      </c>
      <c r="B77">
        <v>9.3275327709999996</v>
      </c>
      <c r="C77">
        <v>5.8832041909999999</v>
      </c>
      <c r="D77" s="17">
        <v>9.3263053839999994</v>
      </c>
      <c r="E77" s="17">
        <v>6.4707737229999998</v>
      </c>
      <c r="F77" s="17">
        <v>9.3269190769999994</v>
      </c>
      <c r="G77" s="17">
        <v>6.5139497579999999</v>
      </c>
      <c r="H77" s="17"/>
      <c r="I77" s="17"/>
      <c r="J77" s="17"/>
      <c r="K77" s="17"/>
    </row>
    <row r="78" spans="1:11" ht="15" x14ac:dyDescent="0.25">
      <c r="A78" s="8">
        <f t="shared" si="0"/>
        <v>56.083957562172664</v>
      </c>
      <c r="B78">
        <v>9.3275327709999996</v>
      </c>
      <c r="C78">
        <v>6.0127322989999996</v>
      </c>
      <c r="D78" s="17">
        <v>9.3263053839999994</v>
      </c>
      <c r="E78" s="17">
        <v>6.6153195819999997</v>
      </c>
      <c r="F78" s="17">
        <v>9.3269190769999994</v>
      </c>
      <c r="G78" s="17">
        <v>6.6603728369999997</v>
      </c>
      <c r="H78" s="17"/>
      <c r="I78" s="17"/>
      <c r="J78" s="17"/>
      <c r="K78" s="17"/>
    </row>
    <row r="79" spans="1:11" ht="15" x14ac:dyDescent="0.25">
      <c r="A79" s="8">
        <f t="shared" si="0"/>
        <v>57.292135224980761</v>
      </c>
      <c r="B79">
        <v>9.3275327709999996</v>
      </c>
      <c r="C79">
        <v>6.1422604060000001</v>
      </c>
      <c r="D79" s="17">
        <v>9.3256916899999993</v>
      </c>
      <c r="E79" s="17">
        <v>6.7617426600000003</v>
      </c>
      <c r="F79" s="17">
        <v>9.3263053839999994</v>
      </c>
      <c r="G79" s="17">
        <v>6.8049186959999997</v>
      </c>
      <c r="H79" s="17"/>
      <c r="I79" s="17"/>
      <c r="J79" s="17"/>
      <c r="K79" s="17"/>
    </row>
    <row r="80" spans="1:11" ht="15" x14ac:dyDescent="0.25">
      <c r="A80" s="8">
        <f t="shared" si="0"/>
        <v>58.517822718857232</v>
      </c>
      <c r="B80">
        <v>9.3275327709999996</v>
      </c>
      <c r="C80">
        <v>6.2736657329999996</v>
      </c>
      <c r="D80" s="17">
        <v>9.3256916899999993</v>
      </c>
      <c r="E80" s="17">
        <v>6.9081657380000001</v>
      </c>
      <c r="F80" s="17">
        <v>9.3263053839999994</v>
      </c>
      <c r="G80" s="17">
        <v>6.9513417740000003</v>
      </c>
      <c r="H80" s="17"/>
      <c r="I80" s="17"/>
      <c r="J80" s="17"/>
      <c r="K80" s="17"/>
    </row>
    <row r="81" spans="1:11" ht="15" x14ac:dyDescent="0.25">
      <c r="A81" s="8">
        <f t="shared" si="0"/>
        <v>59.722070780024886</v>
      </c>
      <c r="B81">
        <v>9.3269190769999994</v>
      </c>
      <c r="C81">
        <v>6.4031938400000001</v>
      </c>
      <c r="D81" s="17">
        <v>9.3256916899999993</v>
      </c>
      <c r="E81" s="17">
        <v>7.0545888159999999</v>
      </c>
      <c r="F81" s="17">
        <v>9.3256916899999993</v>
      </c>
      <c r="G81" s="17">
        <v>7.0977648520000001</v>
      </c>
      <c r="H81" s="17"/>
      <c r="I81" s="17"/>
      <c r="J81" s="17"/>
      <c r="K81" s="17"/>
    </row>
    <row r="82" spans="1:11" ht="15" x14ac:dyDescent="0.25">
      <c r="A82" s="8">
        <f t="shared" si="0"/>
        <v>60.926159875807365</v>
      </c>
      <c r="B82">
        <v>9.3263053839999994</v>
      </c>
      <c r="C82">
        <v>6.5327219479999998</v>
      </c>
      <c r="D82" s="17">
        <v>9.3256916899999993</v>
      </c>
      <c r="E82" s="17">
        <v>7.2010118939999996</v>
      </c>
      <c r="F82" s="17">
        <v>9.3250779959999992</v>
      </c>
      <c r="G82" s="17">
        <v>7.2441879299999998</v>
      </c>
      <c r="H82" s="17"/>
      <c r="I82" s="17"/>
      <c r="J82" s="17"/>
      <c r="K82" s="17"/>
    </row>
    <row r="83" spans="1:11" ht="15" x14ac:dyDescent="0.25">
      <c r="A83" s="8">
        <f t="shared" si="0"/>
        <v>62.130089974615544</v>
      </c>
      <c r="B83">
        <v>9.3256916899999993</v>
      </c>
      <c r="C83">
        <v>6.6622500550000003</v>
      </c>
      <c r="D83" s="17">
        <v>9.3244643020000009</v>
      </c>
      <c r="E83" s="17">
        <v>7.3474349720000003</v>
      </c>
      <c r="F83" s="17">
        <v>9.3250779959999992</v>
      </c>
      <c r="G83" s="17">
        <v>7.3906110079999996</v>
      </c>
      <c r="H83" s="17"/>
      <c r="I83" s="17"/>
      <c r="J83" s="17"/>
      <c r="K83" s="17"/>
    </row>
    <row r="84" spans="1:11" ht="15" x14ac:dyDescent="0.25">
      <c r="A84" s="8">
        <f t="shared" si="0"/>
        <v>63.338029175012558</v>
      </c>
      <c r="B84">
        <v>9.3256916899999993</v>
      </c>
      <c r="C84">
        <v>6.791778163</v>
      </c>
      <c r="D84" s="17">
        <v>9.3244643020000009</v>
      </c>
      <c r="E84" s="17">
        <v>7.4919808320000003</v>
      </c>
      <c r="F84" s="17">
        <v>9.3244643020000009</v>
      </c>
      <c r="G84" s="17">
        <v>7.5370340860000002</v>
      </c>
      <c r="H84" s="17"/>
      <c r="I84" s="17"/>
      <c r="J84" s="17"/>
      <c r="K84" s="17"/>
    </row>
    <row r="85" spans="1:11" ht="15" x14ac:dyDescent="0.25">
      <c r="A85" s="8">
        <f t="shared" si="0"/>
        <v>64.545968375409586</v>
      </c>
      <c r="B85">
        <v>9.3256916899999993</v>
      </c>
      <c r="C85">
        <v>6.9213062709999997</v>
      </c>
      <c r="D85" s="17">
        <v>9.3244643020000009</v>
      </c>
      <c r="E85" s="17">
        <v>7.6233861579999997</v>
      </c>
      <c r="F85" s="17">
        <v>9.3238506080000008</v>
      </c>
      <c r="G85" s="17">
        <v>7.6815799460000003</v>
      </c>
      <c r="H85" s="17"/>
      <c r="I85" s="17"/>
      <c r="J85" s="17"/>
      <c r="K85" s="17"/>
    </row>
    <row r="86" spans="1:11" ht="15" x14ac:dyDescent="0.25">
      <c r="A86" s="8">
        <f t="shared" si="0"/>
        <v>65.771413932109525</v>
      </c>
      <c r="B86">
        <v>9.3256916899999993</v>
      </c>
      <c r="C86">
        <v>7.0527115970000001</v>
      </c>
      <c r="D86" s="17">
        <v>9.3238506080000008</v>
      </c>
      <c r="E86" s="17">
        <v>7.7698092360000004</v>
      </c>
      <c r="F86" s="17">
        <v>9.3232369140000007</v>
      </c>
      <c r="G86" s="17">
        <v>7.8129852719999997</v>
      </c>
      <c r="H86" s="17"/>
      <c r="I86" s="17"/>
      <c r="J86" s="17"/>
      <c r="K86" s="17"/>
    </row>
    <row r="87" spans="1:11" ht="15" x14ac:dyDescent="0.25">
      <c r="A87" s="8">
        <f t="shared" si="0"/>
        <v>66.974945435093019</v>
      </c>
      <c r="B87">
        <v>9.3250779959999992</v>
      </c>
      <c r="C87">
        <v>7.1822397049999998</v>
      </c>
      <c r="D87" s="17">
        <v>9.3232369140000007</v>
      </c>
      <c r="E87" s="17">
        <v>7.9162323140000002</v>
      </c>
      <c r="F87" s="17">
        <v>9.3226232210000006</v>
      </c>
      <c r="G87" s="17">
        <v>7.9575311309999996</v>
      </c>
      <c r="H87" s="17"/>
      <c r="I87" s="17"/>
      <c r="J87" s="17"/>
      <c r="K87" s="17"/>
    </row>
    <row r="88" spans="1:11" ht="15" x14ac:dyDescent="0.25">
      <c r="A88" s="8">
        <f t="shared" si="0"/>
        <v>68.178317947506656</v>
      </c>
      <c r="B88">
        <v>9.3244643020000009</v>
      </c>
      <c r="C88">
        <v>7.3117678120000003</v>
      </c>
      <c r="D88" s="17">
        <v>9.3232369140000007</v>
      </c>
      <c r="E88" s="17">
        <v>8.0607781739999993</v>
      </c>
      <c r="F88" s="17">
        <v>9.3220095270000005</v>
      </c>
      <c r="G88" s="17">
        <v>8.1039542089999994</v>
      </c>
      <c r="H88" s="17"/>
      <c r="I88" s="17"/>
      <c r="J88" s="17"/>
      <c r="K88" s="17"/>
    </row>
    <row r="89" spans="1:11" ht="15" x14ac:dyDescent="0.25">
      <c r="A89" s="8">
        <f t="shared" si="0"/>
        <v>69.386098166658257</v>
      </c>
      <c r="B89">
        <v>9.3244643020000009</v>
      </c>
      <c r="C89">
        <v>7.44129592</v>
      </c>
      <c r="D89" s="17">
        <v>9.3226232210000006</v>
      </c>
      <c r="E89" s="17">
        <v>8.1921835000000005</v>
      </c>
      <c r="F89" s="17">
        <v>9.3213958330000004</v>
      </c>
      <c r="G89" s="17">
        <v>8.2485000690000003</v>
      </c>
      <c r="H89" s="17"/>
      <c r="I89" s="17"/>
      <c r="J89" s="17"/>
      <c r="K89" s="17"/>
    </row>
    <row r="90" spans="1:11" ht="15" x14ac:dyDescent="0.25">
      <c r="A90" s="8">
        <f t="shared" si="0"/>
        <v>70.606735116719463</v>
      </c>
      <c r="B90">
        <v>9.3238506080000008</v>
      </c>
      <c r="C90">
        <v>7.5727012460000003</v>
      </c>
      <c r="D90" s="17">
        <v>9.3226232210000006</v>
      </c>
      <c r="E90" s="17">
        <v>8.3386065780000003</v>
      </c>
      <c r="F90" s="17">
        <v>9.3213958330000004</v>
      </c>
      <c r="G90" s="17">
        <v>8.3949231470000001</v>
      </c>
      <c r="H90" s="17"/>
      <c r="I90" s="17"/>
      <c r="J90" s="17"/>
      <c r="K90" s="17"/>
    </row>
    <row r="91" spans="1:11" ht="15" x14ac:dyDescent="0.25">
      <c r="A91" s="8">
        <f t="shared" si="0"/>
        <v>71.814435845248354</v>
      </c>
      <c r="B91">
        <v>9.3238506080000008</v>
      </c>
      <c r="C91">
        <v>7.702229354</v>
      </c>
      <c r="D91" s="17">
        <v>9.3220095270000005</v>
      </c>
      <c r="E91" s="17">
        <v>8.4831524369999993</v>
      </c>
      <c r="F91" s="17">
        <v>9.3207821390000003</v>
      </c>
      <c r="G91" s="17">
        <v>8.5413462249999998</v>
      </c>
      <c r="H91" s="17"/>
      <c r="I91" s="17"/>
      <c r="J91" s="17"/>
      <c r="K91" s="17"/>
    </row>
    <row r="92" spans="1:11" ht="15" x14ac:dyDescent="0.25">
      <c r="A92" s="8">
        <f t="shared" si="0"/>
        <v>73.022136573777246</v>
      </c>
      <c r="B92">
        <v>9.3238506080000008</v>
      </c>
      <c r="C92">
        <v>7.8317574619999997</v>
      </c>
      <c r="D92" s="17">
        <v>9.3220095270000005</v>
      </c>
      <c r="E92" s="17">
        <v>8.6295755159999992</v>
      </c>
      <c r="F92" s="17">
        <v>9.3201684450000002</v>
      </c>
      <c r="G92" s="17">
        <v>8.6858920840000007</v>
      </c>
      <c r="H92" s="17"/>
      <c r="I92" s="17"/>
      <c r="J92" s="17"/>
      <c r="K92" s="17"/>
    </row>
    <row r="93" spans="1:11" ht="15" x14ac:dyDescent="0.25">
      <c r="A93" s="8">
        <f t="shared" si="0"/>
        <v>74.242453257272757</v>
      </c>
      <c r="B93">
        <v>9.3232369140000007</v>
      </c>
      <c r="C93">
        <v>7.963162788</v>
      </c>
      <c r="D93" s="17">
        <v>9.3213958330000004</v>
      </c>
      <c r="E93" s="17">
        <v>8.7759985940000007</v>
      </c>
      <c r="F93" s="17">
        <v>9.3195547510000001</v>
      </c>
      <c r="G93" s="17">
        <v>8.8172974110000002</v>
      </c>
      <c r="H93" s="17"/>
      <c r="I93" s="17"/>
      <c r="J93" s="17"/>
      <c r="K93" s="17"/>
    </row>
    <row r="94" spans="1:11" ht="15" x14ac:dyDescent="0.25">
      <c r="A94" s="8">
        <f t="shared" si="0"/>
        <v>75.445108067424911</v>
      </c>
      <c r="B94">
        <v>9.3226232210000006</v>
      </c>
      <c r="C94">
        <v>8.0926908960000006</v>
      </c>
      <c r="D94" s="17">
        <v>9.3213958330000004</v>
      </c>
      <c r="E94" s="17">
        <v>8.9205444529999998</v>
      </c>
      <c r="F94" s="17">
        <v>9.318941057</v>
      </c>
      <c r="G94" s="17">
        <v>8.963720489</v>
      </c>
      <c r="H94" s="17"/>
      <c r="I94" s="17"/>
      <c r="J94" s="17"/>
      <c r="K94" s="17"/>
    </row>
    <row r="95" spans="1:11" ht="15" x14ac:dyDescent="0.25">
      <c r="A95" s="8">
        <f t="shared" si="0"/>
        <v>76.652649805515267</v>
      </c>
      <c r="B95">
        <v>9.3226232210000006</v>
      </c>
      <c r="C95">
        <v>8.2222190029999993</v>
      </c>
      <c r="D95" s="17">
        <v>9.3213958330000004</v>
      </c>
      <c r="E95" s="17">
        <v>9.0519497799999993</v>
      </c>
      <c r="F95" s="17">
        <v>9.3183273639999999</v>
      </c>
      <c r="G95" s="17">
        <v>9.1101435669999997</v>
      </c>
      <c r="H95" s="17"/>
      <c r="I95" s="17"/>
      <c r="J95" s="17"/>
      <c r="K95" s="17"/>
    </row>
    <row r="96" spans="1:11" ht="15" x14ac:dyDescent="0.25">
      <c r="A96" s="8">
        <f t="shared" si="0"/>
        <v>77.877692158368575</v>
      </c>
      <c r="B96">
        <v>9.3226232210000006</v>
      </c>
      <c r="C96">
        <v>8.3536243300000006</v>
      </c>
      <c r="D96" s="17">
        <v>9.3207821390000003</v>
      </c>
      <c r="E96" s="17">
        <v>9.1964956390000001</v>
      </c>
      <c r="F96" s="17">
        <v>9.3177136699999998</v>
      </c>
      <c r="G96" s="17">
        <v>9.2565666449999995</v>
      </c>
      <c r="H96" s="17"/>
      <c r="I96" s="17"/>
      <c r="J96" s="17"/>
      <c r="K96" s="17"/>
    </row>
    <row r="97" spans="1:11" ht="15" x14ac:dyDescent="0.25">
      <c r="A97" s="8">
        <f t="shared" ref="A97:A160" si="1">B97*C97</f>
        <v>79.080027836707259</v>
      </c>
      <c r="B97">
        <v>9.3220095270000005</v>
      </c>
      <c r="C97">
        <v>8.4831524369999993</v>
      </c>
      <c r="D97" s="17">
        <v>9.3201684450000002</v>
      </c>
      <c r="E97" s="17">
        <v>9.3279009649999995</v>
      </c>
      <c r="F97" s="17">
        <v>9.3170999759999997</v>
      </c>
      <c r="G97" s="17">
        <v>9.4011125040000003</v>
      </c>
      <c r="H97" s="17"/>
      <c r="I97" s="17"/>
      <c r="J97" s="17"/>
      <c r="K97" s="17"/>
    </row>
    <row r="98" spans="1:11" ht="15" x14ac:dyDescent="0.25">
      <c r="A98" s="8">
        <f t="shared" si="1"/>
        <v>80.282204543123171</v>
      </c>
      <c r="B98">
        <v>9.3213958330000004</v>
      </c>
      <c r="C98">
        <v>8.6126805449999999</v>
      </c>
      <c r="D98" s="17">
        <v>9.3201684450000002</v>
      </c>
      <c r="E98" s="17">
        <v>9.4724468240000004</v>
      </c>
      <c r="F98" s="17">
        <v>9.3170999759999997</v>
      </c>
      <c r="G98" s="17">
        <v>9.5325178309999998</v>
      </c>
      <c r="H98" s="17"/>
      <c r="I98" s="17"/>
      <c r="J98" s="17"/>
      <c r="K98" s="17"/>
    </row>
    <row r="99" spans="1:11" ht="15" x14ac:dyDescent="0.25">
      <c r="A99" s="8">
        <f t="shared" si="1"/>
        <v>81.489587309290755</v>
      </c>
      <c r="B99">
        <v>9.3213958330000004</v>
      </c>
      <c r="C99">
        <v>8.7422086530000005</v>
      </c>
      <c r="D99" s="17">
        <v>9.3195547510000001</v>
      </c>
      <c r="E99" s="17">
        <v>9.6038521509999999</v>
      </c>
      <c r="F99" s="17">
        <v>9.3164862819999996</v>
      </c>
      <c r="G99" s="17">
        <v>9.6770636900000007</v>
      </c>
      <c r="H99" s="17"/>
      <c r="I99" s="17"/>
      <c r="J99" s="17"/>
      <c r="K99" s="17"/>
    </row>
    <row r="100" spans="1:11" ht="15" x14ac:dyDescent="0.25">
      <c r="A100" s="8">
        <f t="shared" si="1"/>
        <v>82.709022683843926</v>
      </c>
      <c r="B100">
        <v>9.3207821390000003</v>
      </c>
      <c r="C100">
        <v>8.8736139789999999</v>
      </c>
      <c r="D100" s="17">
        <v>9.318941057</v>
      </c>
      <c r="E100" s="17">
        <v>9.7483980100000007</v>
      </c>
      <c r="F100" s="17">
        <v>9.3158725879999995</v>
      </c>
      <c r="G100" s="17">
        <v>9.8084690170000002</v>
      </c>
      <c r="H100" s="17"/>
      <c r="I100" s="17"/>
      <c r="J100" s="17"/>
      <c r="K100" s="17"/>
    </row>
    <row r="101" spans="1:11" ht="15" x14ac:dyDescent="0.25">
      <c r="A101" s="8">
        <f t="shared" si="1"/>
        <v>83.910800785108847</v>
      </c>
      <c r="B101">
        <v>9.3201684450000002</v>
      </c>
      <c r="C101">
        <v>9.0031420870000005</v>
      </c>
      <c r="D101" s="17">
        <v>9.318941057</v>
      </c>
      <c r="E101" s="17">
        <v>9.8948210880000005</v>
      </c>
      <c r="F101" s="17">
        <v>9.3152588939999994</v>
      </c>
      <c r="G101" s="17">
        <v>9.9530148759999992</v>
      </c>
      <c r="H101" s="17"/>
      <c r="I101" s="17"/>
      <c r="J101" s="17"/>
      <c r="K101" s="17"/>
    </row>
    <row r="102" spans="1:11" ht="15" x14ac:dyDescent="0.25">
      <c r="A102" s="8">
        <f t="shared" si="1"/>
        <v>85.123629225612859</v>
      </c>
      <c r="B102">
        <v>9.3207821390000003</v>
      </c>
      <c r="C102">
        <v>9.1326701939999992</v>
      </c>
      <c r="D102" s="17">
        <v>9.3177136699999998</v>
      </c>
      <c r="E102" s="17">
        <v>10.041244170000001</v>
      </c>
      <c r="F102" s="17">
        <v>9.3146452009999994</v>
      </c>
      <c r="G102" s="17">
        <v>10.0844202</v>
      </c>
      <c r="H102" s="17"/>
      <c r="I102" s="17"/>
      <c r="J102" s="17"/>
      <c r="K102" s="17"/>
    </row>
    <row r="103" spans="1:11" ht="15" x14ac:dyDescent="0.25">
      <c r="A103" s="8">
        <f t="shared" si="1"/>
        <v>86.330932501157733</v>
      </c>
      <c r="B103">
        <v>9.3207821390000003</v>
      </c>
      <c r="C103">
        <v>9.2621983019999998</v>
      </c>
      <c r="D103" s="17">
        <v>9.3177136699999998</v>
      </c>
      <c r="E103" s="17">
        <v>10.18766724</v>
      </c>
      <c r="F103" s="17">
        <v>9.3140315069999993</v>
      </c>
      <c r="G103" s="17">
        <v>10.228966059999999</v>
      </c>
      <c r="H103" s="17"/>
      <c r="I103" s="17"/>
      <c r="J103" s="17"/>
      <c r="K103" s="17"/>
    </row>
    <row r="104" spans="1:11" ht="15" x14ac:dyDescent="0.25">
      <c r="A104" s="8">
        <f t="shared" si="1"/>
        <v>87.532472130555135</v>
      </c>
      <c r="B104">
        <v>9.3201684450000002</v>
      </c>
      <c r="C104">
        <v>9.3917264100000004</v>
      </c>
      <c r="D104" s="17">
        <v>9.3170999759999997</v>
      </c>
      <c r="E104" s="17">
        <v>10.33409032</v>
      </c>
      <c r="F104" s="17">
        <v>9.3134178129999992</v>
      </c>
      <c r="G104" s="17">
        <v>10.375389139999999</v>
      </c>
      <c r="H104" s="17"/>
      <c r="I104" s="17"/>
      <c r="J104" s="17"/>
      <c r="K104" s="17"/>
    </row>
    <row r="105" spans="1:11" ht="15" x14ac:dyDescent="0.25">
      <c r="A105" s="8">
        <f t="shared" si="1"/>
        <v>88.73969590615711</v>
      </c>
      <c r="B105">
        <v>9.3201684450000002</v>
      </c>
      <c r="C105">
        <v>9.5212545169999991</v>
      </c>
      <c r="D105" s="17">
        <v>9.3164862819999996</v>
      </c>
      <c r="E105" s="17">
        <v>10.478636180000001</v>
      </c>
      <c r="F105" s="17">
        <v>9.3128041190000008</v>
      </c>
      <c r="G105" s="17">
        <v>10.521812219999999</v>
      </c>
      <c r="H105" s="17"/>
      <c r="I105" s="17"/>
      <c r="J105" s="17"/>
      <c r="K105" s="17"/>
    </row>
    <row r="106" spans="1:11" ht="15" x14ac:dyDescent="0.25">
      <c r="A106" s="8">
        <f t="shared" si="1"/>
        <v>89.946919691079273</v>
      </c>
      <c r="B106">
        <v>9.3201684450000002</v>
      </c>
      <c r="C106">
        <v>9.6507826249999997</v>
      </c>
      <c r="D106" s="17">
        <v>9.3164862819999996</v>
      </c>
      <c r="E106" s="17">
        <v>10.62505926</v>
      </c>
      <c r="F106" s="17">
        <v>9.3121904250000007</v>
      </c>
      <c r="G106" s="17">
        <v>10.66635808</v>
      </c>
      <c r="H106" s="17"/>
      <c r="I106" s="17"/>
      <c r="J106" s="17"/>
      <c r="K106" s="17"/>
    </row>
    <row r="107" spans="1:11" ht="15" x14ac:dyDescent="0.25">
      <c r="A107" s="8">
        <f t="shared" si="1"/>
        <v>91.148141348666897</v>
      </c>
      <c r="B107">
        <v>9.3195547510000001</v>
      </c>
      <c r="C107">
        <v>9.7803107320000002</v>
      </c>
      <c r="D107" s="17">
        <v>9.3158725879999995</v>
      </c>
      <c r="E107" s="17">
        <v>10.77148234</v>
      </c>
      <c r="F107" s="17">
        <v>9.3115767310000006</v>
      </c>
      <c r="G107" s="17">
        <v>10.810903939999999</v>
      </c>
      <c r="H107" s="17"/>
      <c r="I107" s="17"/>
      <c r="J107" s="17"/>
      <c r="K107" s="17"/>
    </row>
    <row r="108" spans="1:11" ht="15" x14ac:dyDescent="0.25">
      <c r="A108" s="8">
        <f t="shared" si="1"/>
        <v>92.361367251603411</v>
      </c>
      <c r="B108">
        <v>9.3201684450000002</v>
      </c>
      <c r="C108">
        <v>9.9098388400000008</v>
      </c>
      <c r="D108" s="17">
        <v>9.3152588939999994</v>
      </c>
      <c r="E108" s="17">
        <v>10.9160282</v>
      </c>
      <c r="F108" s="17">
        <v>9.3103493440000005</v>
      </c>
      <c r="G108" s="17">
        <v>10.94230926</v>
      </c>
      <c r="H108" s="17"/>
      <c r="I108" s="17"/>
      <c r="J108" s="17"/>
      <c r="K108" s="17"/>
    </row>
    <row r="109" spans="1:11" ht="15" x14ac:dyDescent="0.25">
      <c r="A109" s="8">
        <f t="shared" si="1"/>
        <v>93.568591055165896</v>
      </c>
      <c r="B109">
        <v>9.3201684450000002</v>
      </c>
      <c r="C109">
        <v>10.03936695</v>
      </c>
      <c r="D109" s="17">
        <v>9.3152588939999994</v>
      </c>
      <c r="E109" s="17">
        <v>11.062451279999999</v>
      </c>
      <c r="F109" s="17">
        <v>9.3097356500000004</v>
      </c>
      <c r="G109" s="17">
        <v>11.086855119999999</v>
      </c>
      <c r="H109" s="17"/>
      <c r="I109" s="17"/>
      <c r="J109" s="17"/>
      <c r="K109" s="17"/>
    </row>
    <row r="110" spans="1:11" ht="15" x14ac:dyDescent="0.25">
      <c r="A110" s="8">
        <f t="shared" si="1"/>
        <v>94.769574268843442</v>
      </c>
      <c r="B110">
        <v>9.3195547510000001</v>
      </c>
      <c r="C110">
        <v>10.168895060000001</v>
      </c>
      <c r="D110" s="17">
        <v>9.3146452009999994</v>
      </c>
      <c r="E110" s="17">
        <v>11.20887435</v>
      </c>
      <c r="F110" s="17">
        <v>9.3085082620000001</v>
      </c>
      <c r="G110" s="17">
        <v>11.233278200000001</v>
      </c>
      <c r="H110" s="17"/>
      <c r="I110" s="17"/>
      <c r="J110" s="17"/>
      <c r="K110" s="17"/>
    </row>
    <row r="111" spans="1:11" ht="15" x14ac:dyDescent="0.25">
      <c r="A111" s="8">
        <f t="shared" si="1"/>
        <v>95.994213343156105</v>
      </c>
      <c r="B111">
        <v>9.3195547510000001</v>
      </c>
      <c r="C111">
        <v>10.300300379999999</v>
      </c>
      <c r="D111" s="17">
        <v>9.3140315069999993</v>
      </c>
      <c r="E111" s="17">
        <v>11.353420209999999</v>
      </c>
      <c r="F111" s="17">
        <v>9.3072808739999999</v>
      </c>
      <c r="G111" s="17">
        <v>11.37782406</v>
      </c>
      <c r="H111" s="17"/>
      <c r="I111" s="17"/>
      <c r="J111" s="17"/>
      <c r="K111" s="17"/>
    </row>
    <row r="112" spans="1:11" ht="15" x14ac:dyDescent="0.25">
      <c r="A112" s="8">
        <f t="shared" si="1"/>
        <v>97.194956932929315</v>
      </c>
      <c r="B112">
        <v>9.318941057</v>
      </c>
      <c r="C112">
        <v>10.42982849</v>
      </c>
      <c r="D112" s="17">
        <v>9.3134178129999992</v>
      </c>
      <c r="E112" s="17">
        <v>11.499843289999999</v>
      </c>
      <c r="F112" s="17">
        <v>9.3066671799999998</v>
      </c>
      <c r="G112" s="17">
        <v>11.52424714</v>
      </c>
      <c r="H112" s="17"/>
      <c r="I112" s="17"/>
      <c r="J112" s="17"/>
      <c r="K112" s="17"/>
    </row>
    <row r="113" spans="1:11" ht="15" x14ac:dyDescent="0.25">
      <c r="A113" s="8">
        <f t="shared" si="1"/>
        <v>98.402021755243922</v>
      </c>
      <c r="B113">
        <v>9.318941057</v>
      </c>
      <c r="C113">
        <v>10.559356599999999</v>
      </c>
      <c r="D113" s="17">
        <v>9.3121904250000007</v>
      </c>
      <c r="E113" s="17">
        <v>11.64438915</v>
      </c>
      <c r="F113" s="17">
        <v>9.3060534869999998</v>
      </c>
      <c r="G113" s="17">
        <v>11.668793000000001</v>
      </c>
      <c r="H113" s="17"/>
      <c r="I113" s="17"/>
      <c r="J113" s="17"/>
      <c r="K113" s="17"/>
    </row>
    <row r="114" spans="1:11" ht="15" x14ac:dyDescent="0.25">
      <c r="A114" s="8">
        <f t="shared" si="1"/>
        <v>99.626580186900142</v>
      </c>
      <c r="B114">
        <v>9.318941057</v>
      </c>
      <c r="C114">
        <v>10.69076192</v>
      </c>
      <c r="D114" s="17">
        <v>9.3121904250000007</v>
      </c>
      <c r="E114" s="17">
        <v>11.79081223</v>
      </c>
      <c r="F114" s="17">
        <v>9.3048260989999996</v>
      </c>
      <c r="G114" s="17">
        <v>11.81521607</v>
      </c>
      <c r="H114" s="17"/>
      <c r="I114" s="17"/>
      <c r="J114" s="17"/>
      <c r="K114" s="17"/>
    </row>
    <row r="115" spans="1:11" ht="15" x14ac:dyDescent="0.25">
      <c r="A115" s="8">
        <f t="shared" si="1"/>
        <v>100.83364500921476</v>
      </c>
      <c r="B115">
        <v>9.318941057</v>
      </c>
      <c r="C115">
        <v>10.820290030000001</v>
      </c>
      <c r="D115" s="17">
        <v>9.3115767310000006</v>
      </c>
      <c r="E115" s="17">
        <v>11.93723531</v>
      </c>
      <c r="F115" s="17">
        <v>9.3035987109999994</v>
      </c>
      <c r="G115" s="17">
        <v>11.959761930000001</v>
      </c>
      <c r="H115" s="17"/>
      <c r="I115" s="17"/>
      <c r="J115" s="17"/>
      <c r="K115" s="17"/>
    </row>
    <row r="116" spans="1:11" ht="15" x14ac:dyDescent="0.25">
      <c r="A116" s="8">
        <f t="shared" si="1"/>
        <v>102.04070983152937</v>
      </c>
      <c r="B116">
        <v>9.318941057</v>
      </c>
      <c r="C116">
        <v>10.94981814</v>
      </c>
      <c r="D116" s="17">
        <v>9.3103493440000005</v>
      </c>
      <c r="E116" s="17">
        <v>12.081781169999999</v>
      </c>
      <c r="F116" s="17">
        <v>9.3023713239999992</v>
      </c>
      <c r="G116" s="17">
        <v>12.091167260000001</v>
      </c>
      <c r="H116" s="17"/>
      <c r="I116" s="17"/>
      <c r="J116" s="17"/>
      <c r="K116" s="17"/>
    </row>
    <row r="117" spans="1:11" ht="15" x14ac:dyDescent="0.25">
      <c r="A117" s="8">
        <f t="shared" si="1"/>
        <v>103.24777465384399</v>
      </c>
      <c r="B117">
        <v>9.318941057</v>
      </c>
      <c r="C117">
        <v>11.07934625</v>
      </c>
      <c r="D117" s="17">
        <v>9.3091219560000003</v>
      </c>
      <c r="E117" s="17">
        <v>12.22820424</v>
      </c>
      <c r="F117" s="17">
        <v>9.3017576300000009</v>
      </c>
      <c r="G117" s="17">
        <v>12.23571312</v>
      </c>
      <c r="H117" s="17"/>
      <c r="I117" s="17"/>
      <c r="J117" s="17"/>
      <c r="K117" s="17"/>
    </row>
    <row r="118" spans="1:11" ht="15" x14ac:dyDescent="0.25">
      <c r="A118" s="8">
        <f t="shared" si="1"/>
        <v>104.4723330855002</v>
      </c>
      <c r="B118">
        <v>9.318941057</v>
      </c>
      <c r="C118">
        <v>11.210751569999999</v>
      </c>
      <c r="D118" s="17">
        <v>9.307894568</v>
      </c>
      <c r="E118" s="17">
        <v>12.37462732</v>
      </c>
      <c r="F118" s="17">
        <v>9.3005302420000007</v>
      </c>
      <c r="G118" s="17">
        <v>12.3821362</v>
      </c>
      <c r="H118" s="17"/>
      <c r="I118" s="17"/>
      <c r="J118" s="17"/>
      <c r="K118" s="17"/>
    </row>
    <row r="119" spans="1:11" ht="15" x14ac:dyDescent="0.25">
      <c r="A119" s="8">
        <f>B119*C119</f>
        <v>105.81237876832787</v>
      </c>
      <c r="B119">
        <v>9.3183273639999999</v>
      </c>
      <c r="C119">
        <v>11.35529743</v>
      </c>
      <c r="D119" s="17">
        <v>9.3066671799999998</v>
      </c>
      <c r="E119" s="17">
        <v>12.519173179999999</v>
      </c>
      <c r="F119" s="17">
        <v>9.2993028540000005</v>
      </c>
      <c r="G119" s="17">
        <v>12.526682060000001</v>
      </c>
      <c r="H119" s="17"/>
      <c r="I119" s="17"/>
      <c r="J119" s="17"/>
      <c r="K119" s="17"/>
    </row>
    <row r="120" spans="1:11" ht="15" x14ac:dyDescent="0.25">
      <c r="A120" s="8">
        <f t="shared" si="1"/>
        <v>107.01231593162312</v>
      </c>
      <c r="B120">
        <v>9.3177136699999998</v>
      </c>
      <c r="C120">
        <v>11.484825539999999</v>
      </c>
      <c r="D120" s="17">
        <v>9.3054397929999997</v>
      </c>
      <c r="E120" s="17">
        <v>12.665596259999999</v>
      </c>
      <c r="F120" s="17">
        <v>9.2974617730000002</v>
      </c>
      <c r="G120" s="17">
        <v>12.673105140000001</v>
      </c>
      <c r="H120" s="17"/>
      <c r="I120" s="17"/>
      <c r="J120" s="17"/>
      <c r="K120" s="17"/>
    </row>
    <row r="121" spans="1:11" ht="15" x14ac:dyDescent="0.25">
      <c r="A121" s="8">
        <f t="shared" si="1"/>
        <v>108.22634943196827</v>
      </c>
      <c r="B121">
        <v>9.3183273639999999</v>
      </c>
      <c r="C121">
        <v>11.61435365</v>
      </c>
      <c r="D121" s="17">
        <v>9.3029850169999992</v>
      </c>
      <c r="E121" s="17">
        <v>12.812019340000001</v>
      </c>
      <c r="F121" s="17">
        <v>9.2956206909999999</v>
      </c>
      <c r="G121" s="17">
        <v>12.817650990000001</v>
      </c>
      <c r="H121" s="17"/>
      <c r="I121" s="17"/>
      <c r="J121" s="17"/>
      <c r="K121" s="17"/>
    </row>
    <row r="122" spans="1:11" ht="15" x14ac:dyDescent="0.25">
      <c r="A122" s="8">
        <f t="shared" si="1"/>
        <v>109.43333467060521</v>
      </c>
      <c r="B122">
        <v>9.3183273639999999</v>
      </c>
      <c r="C122">
        <v>11.74388175</v>
      </c>
      <c r="D122" s="17">
        <v>9.3011439360000008</v>
      </c>
      <c r="E122" s="17">
        <v>12.9565652</v>
      </c>
      <c r="F122" s="17">
        <v>9.2937796099999996</v>
      </c>
      <c r="G122" s="17">
        <v>12.964074070000001</v>
      </c>
      <c r="H122" s="17"/>
      <c r="I122" s="17"/>
      <c r="J122" s="17"/>
      <c r="K122" s="17"/>
    </row>
    <row r="123" spans="1:11" ht="15" x14ac:dyDescent="0.25">
      <c r="A123" s="8">
        <f t="shared" si="1"/>
        <v>110.63303336203479</v>
      </c>
      <c r="B123">
        <v>9.3177136699999998</v>
      </c>
      <c r="C123">
        <v>11.873409860000001</v>
      </c>
      <c r="D123" s="17">
        <v>9.2986891600000003</v>
      </c>
      <c r="E123" s="17">
        <v>13.101111059999999</v>
      </c>
      <c r="F123" s="17">
        <v>9.2919385279999993</v>
      </c>
      <c r="G123" s="17">
        <v>13.10861993</v>
      </c>
      <c r="H123" s="17"/>
      <c r="I123" s="17"/>
      <c r="J123" s="17"/>
      <c r="K123" s="17"/>
    </row>
    <row r="124" spans="1:11" ht="15" x14ac:dyDescent="0.25">
      <c r="A124" s="8">
        <f t="shared" si="1"/>
        <v>111.83257307221648</v>
      </c>
      <c r="B124">
        <v>9.3170999759999997</v>
      </c>
      <c r="C124">
        <v>12.00293797</v>
      </c>
      <c r="D124" s="17">
        <v>9.296234385</v>
      </c>
      <c r="E124" s="17">
        <v>13.24565692</v>
      </c>
      <c r="F124" s="17">
        <v>9.2900974470000008</v>
      </c>
      <c r="G124" s="17">
        <v>13.253165790000001</v>
      </c>
      <c r="H124" s="17"/>
      <c r="I124" s="17"/>
      <c r="J124" s="17"/>
      <c r="K124" s="17"/>
    </row>
    <row r="125" spans="1:11" ht="15" x14ac:dyDescent="0.25">
      <c r="A125" s="8">
        <f t="shared" si="1"/>
        <v>113.0494428955286</v>
      </c>
      <c r="B125">
        <v>9.3164862819999996</v>
      </c>
      <c r="C125">
        <v>12.134343299999999</v>
      </c>
      <c r="D125" s="17">
        <v>9.2925522219999994</v>
      </c>
      <c r="E125" s="17">
        <v>13.39020277</v>
      </c>
      <c r="F125" s="17">
        <v>9.2870289770000003</v>
      </c>
      <c r="G125" s="17">
        <v>13.399588870000001</v>
      </c>
      <c r="H125" s="17"/>
      <c r="I125" s="17"/>
      <c r="J125" s="17"/>
      <c r="K125" s="17"/>
    </row>
    <row r="126" spans="1:11" ht="15" x14ac:dyDescent="0.25">
      <c r="A126" s="8">
        <f t="shared" si="1"/>
        <v>114.26371592660708</v>
      </c>
      <c r="B126">
        <v>9.3170999759999997</v>
      </c>
      <c r="C126">
        <v>12.263871399999999</v>
      </c>
      <c r="D126" s="17">
        <v>9.2894837530000007</v>
      </c>
      <c r="E126" s="17">
        <v>13.53662585</v>
      </c>
      <c r="F126" s="17">
        <v>9.2833468139999997</v>
      </c>
      <c r="G126" s="17">
        <v>13.54413473</v>
      </c>
      <c r="H126" s="17"/>
      <c r="I126" s="17"/>
      <c r="J126" s="17"/>
      <c r="K126" s="17"/>
    </row>
    <row r="127" spans="1:11" ht="15" x14ac:dyDescent="0.25">
      <c r="A127" s="8">
        <f t="shared" si="1"/>
        <v>115.46293652226052</v>
      </c>
      <c r="B127">
        <v>9.3164862819999996</v>
      </c>
      <c r="C127">
        <v>12.39339951</v>
      </c>
      <c r="D127" s="17">
        <v>9.2845742019999999</v>
      </c>
      <c r="E127" s="17">
        <v>13.681171709999999</v>
      </c>
      <c r="F127" s="17">
        <v>9.2790509570000008</v>
      </c>
      <c r="G127" s="17">
        <v>13.688680590000001</v>
      </c>
      <c r="H127" s="17"/>
      <c r="I127" s="17"/>
      <c r="J127" s="17"/>
      <c r="K127" s="17"/>
    </row>
    <row r="128" spans="1:11" ht="15" x14ac:dyDescent="0.25">
      <c r="A128" s="8">
        <f t="shared" si="1"/>
        <v>116.66968338220892</v>
      </c>
      <c r="B128">
        <v>9.3164862819999996</v>
      </c>
      <c r="C128">
        <v>12.522927620000001</v>
      </c>
      <c r="D128" s="17">
        <v>9.2796646509999992</v>
      </c>
      <c r="E128" s="17">
        <v>13.82571757</v>
      </c>
      <c r="F128" s="17">
        <v>9.2741414070000001</v>
      </c>
      <c r="G128" s="17">
        <v>13.83322645</v>
      </c>
      <c r="H128" s="17"/>
      <c r="I128" s="17"/>
      <c r="J128" s="17"/>
      <c r="K128" s="17"/>
    </row>
    <row r="129" spans="1:11" ht="15" x14ac:dyDescent="0.25">
      <c r="A129" s="8">
        <f t="shared" si="1"/>
        <v>117.87643024215728</v>
      </c>
      <c r="B129">
        <v>9.3164862819999996</v>
      </c>
      <c r="C129">
        <v>12.65245573</v>
      </c>
      <c r="D129" s="17">
        <v>9.2723003249999998</v>
      </c>
      <c r="E129" s="17">
        <v>13.96838621</v>
      </c>
      <c r="F129" s="17">
        <v>9.2673907740000008</v>
      </c>
      <c r="G129" s="17">
        <v>13.977772310000001</v>
      </c>
      <c r="H129" s="17"/>
      <c r="I129" s="17"/>
      <c r="J129" s="17"/>
      <c r="K129" s="17"/>
    </row>
    <row r="130" spans="1:11" ht="15" x14ac:dyDescent="0.25">
      <c r="A130" s="8">
        <f t="shared" si="1"/>
        <v>119.09282072449589</v>
      </c>
      <c r="B130">
        <v>9.3158725879999995</v>
      </c>
      <c r="C130">
        <v>12.783861050000001</v>
      </c>
      <c r="D130" s="17">
        <v>9.2643223050000003</v>
      </c>
      <c r="E130" s="17">
        <v>14.112932069999999</v>
      </c>
      <c r="F130" s="17">
        <v>9.2594127539999995</v>
      </c>
      <c r="G130" s="17">
        <v>14.120440950000001</v>
      </c>
      <c r="H130" s="17"/>
      <c r="I130" s="17"/>
      <c r="J130" s="17"/>
      <c r="K130" s="17"/>
    </row>
    <row r="131" spans="1:11" ht="15" x14ac:dyDescent="0.25">
      <c r="A131" s="8">
        <f t="shared" si="1"/>
        <v>120.29156322437318</v>
      </c>
      <c r="B131">
        <v>9.3152588939999994</v>
      </c>
      <c r="C131">
        <v>12.913389159999999</v>
      </c>
      <c r="D131" s="17">
        <v>9.2551168970000006</v>
      </c>
      <c r="E131" s="17">
        <v>14.25747793</v>
      </c>
      <c r="F131" s="17">
        <v>9.2502073469999999</v>
      </c>
      <c r="G131" s="17">
        <v>14.26498681</v>
      </c>
      <c r="H131" s="17"/>
      <c r="I131" s="17"/>
      <c r="J131" s="17"/>
      <c r="K131" s="17"/>
    </row>
    <row r="132" spans="1:11" ht="15" x14ac:dyDescent="0.25">
      <c r="A132" s="8">
        <f t="shared" si="1"/>
        <v>121.4981511030737</v>
      </c>
      <c r="B132">
        <v>9.3152588939999994</v>
      </c>
      <c r="C132">
        <v>13.04291727</v>
      </c>
      <c r="D132" s="17">
        <v>9.2440704080000007</v>
      </c>
      <c r="E132" s="17">
        <v>14.402023789999999</v>
      </c>
      <c r="F132" s="17">
        <v>9.2385471639999999</v>
      </c>
      <c r="G132" s="17">
        <v>14.40765545</v>
      </c>
      <c r="H132" s="17"/>
      <c r="I132" s="17"/>
      <c r="J132" s="17"/>
      <c r="K132" s="17"/>
    </row>
    <row r="133" spans="1:11" ht="15" x14ac:dyDescent="0.25">
      <c r="A133" s="8">
        <f t="shared" si="1"/>
        <v>122.7047389817742</v>
      </c>
      <c r="B133">
        <v>9.3152588939999994</v>
      </c>
      <c r="C133">
        <v>13.172445379999999</v>
      </c>
      <c r="D133" s="17">
        <v>9.2311828370000004</v>
      </c>
      <c r="E133" s="17">
        <v>14.54469243</v>
      </c>
      <c r="F133" s="17">
        <v>9.2256595929999996</v>
      </c>
      <c r="G133" s="17">
        <v>14.5522013</v>
      </c>
      <c r="H133" s="17"/>
      <c r="I133" s="17"/>
      <c r="J133" s="17"/>
      <c r="K133" s="17"/>
    </row>
    <row r="134" spans="1:11" ht="15" x14ac:dyDescent="0.25">
      <c r="A134" s="8">
        <f t="shared" si="1"/>
        <v>123.90316343931126</v>
      </c>
      <c r="B134">
        <v>9.3146452009999994</v>
      </c>
      <c r="C134">
        <v>13.301973479999999</v>
      </c>
      <c r="D134" s="17">
        <v>9.217067879</v>
      </c>
      <c r="E134" s="17">
        <v>14.68736107</v>
      </c>
      <c r="F134" s="17">
        <v>9.2109309400000008</v>
      </c>
      <c r="G134" s="17">
        <v>14.69299273</v>
      </c>
      <c r="H134" s="17"/>
      <c r="I134" s="17"/>
      <c r="J134" s="17"/>
      <c r="K134" s="17"/>
    </row>
    <row r="135" spans="1:11" ht="15" x14ac:dyDescent="0.25">
      <c r="A135" s="8">
        <f t="shared" si="1"/>
        <v>125.10967182751736</v>
      </c>
      <c r="B135">
        <v>9.3146452009999994</v>
      </c>
      <c r="C135">
        <v>13.43150159</v>
      </c>
      <c r="D135" s="17">
        <v>9.2011118389999993</v>
      </c>
      <c r="E135" s="17">
        <v>14.83002971</v>
      </c>
      <c r="F135" s="17">
        <v>9.194361207</v>
      </c>
      <c r="G135" s="17">
        <v>14.837538589999999</v>
      </c>
      <c r="H135" s="17"/>
      <c r="I135" s="17"/>
      <c r="J135" s="17"/>
      <c r="K135" s="17"/>
    </row>
    <row r="136" spans="1:11" ht="15" x14ac:dyDescent="0.25">
      <c r="A136" s="8">
        <f t="shared" si="1"/>
        <v>126.30785789316275</v>
      </c>
      <c r="B136">
        <v>9.3140315069999993</v>
      </c>
      <c r="C136">
        <v>13.561029700000001</v>
      </c>
      <c r="D136" s="17">
        <v>9.183314717</v>
      </c>
      <c r="E136" s="17">
        <v>14.97269835</v>
      </c>
      <c r="F136" s="17">
        <v>9.1753366970000005</v>
      </c>
      <c r="G136" s="17">
        <v>14.978330010000001</v>
      </c>
      <c r="H136" s="17"/>
      <c r="I136" s="17"/>
      <c r="J136" s="17"/>
      <c r="K136" s="17"/>
    </row>
    <row r="137" spans="1:11" ht="15" x14ac:dyDescent="0.25">
      <c r="A137" s="8">
        <f t="shared" si="1"/>
        <v>127.5142867907449</v>
      </c>
      <c r="B137">
        <v>9.3140315069999993</v>
      </c>
      <c r="C137">
        <v>13.69055781</v>
      </c>
      <c r="D137" s="17">
        <v>9.1630628200000004</v>
      </c>
      <c r="E137" s="17">
        <v>15.11536699</v>
      </c>
      <c r="F137" s="17">
        <v>9.1550847999999991</v>
      </c>
      <c r="G137" s="17">
        <v>15.120998650000001</v>
      </c>
      <c r="H137" s="17"/>
      <c r="I137" s="17"/>
      <c r="J137" s="17"/>
      <c r="K137" s="17"/>
    </row>
    <row r="138" spans="1:11" ht="15" x14ac:dyDescent="0.25">
      <c r="A138" s="8">
        <f t="shared" si="1"/>
        <v>128.71223429138431</v>
      </c>
      <c r="B138">
        <v>9.3134178129999992</v>
      </c>
      <c r="C138">
        <v>13.82008591</v>
      </c>
      <c r="D138" s="17">
        <v>9.1415835360000006</v>
      </c>
      <c r="E138" s="17">
        <v>15.25428119</v>
      </c>
      <c r="F138" s="17">
        <v>9.1329918219999993</v>
      </c>
      <c r="G138" s="17">
        <v>15.26179007</v>
      </c>
      <c r="H138" s="17"/>
      <c r="I138" s="17"/>
      <c r="J138" s="17"/>
      <c r="K138" s="17"/>
    </row>
    <row r="139" spans="1:11" ht="15" x14ac:dyDescent="0.25">
      <c r="A139" s="8">
        <f t="shared" si="1"/>
        <v>129.93606703252945</v>
      </c>
      <c r="B139">
        <v>9.3134178129999992</v>
      </c>
      <c r="C139">
        <v>13.951491239999999</v>
      </c>
      <c r="D139" s="17">
        <v>9.1176494760000004</v>
      </c>
      <c r="E139" s="17">
        <v>15.39507261</v>
      </c>
      <c r="F139" s="17">
        <v>9.1078303740000006</v>
      </c>
      <c r="G139" s="17">
        <v>15.402581489999999</v>
      </c>
      <c r="H139" s="17"/>
      <c r="I139" s="17"/>
      <c r="J139" s="17"/>
      <c r="K139" s="17"/>
    </row>
    <row r="140" spans="1:11" ht="15" x14ac:dyDescent="0.25">
      <c r="A140" s="8">
        <f t="shared" si="1"/>
        <v>131.14241643948768</v>
      </c>
      <c r="B140">
        <v>9.3134178129999992</v>
      </c>
      <c r="C140">
        <v>14.08101935</v>
      </c>
      <c r="D140" s="17">
        <v>9.0918743339999999</v>
      </c>
      <c r="E140" s="17">
        <v>15.533986820000001</v>
      </c>
      <c r="F140" s="17">
        <v>9.080827845</v>
      </c>
      <c r="G140" s="17">
        <v>15.54149569</v>
      </c>
      <c r="H140" s="17"/>
      <c r="I140" s="17"/>
      <c r="J140" s="17"/>
      <c r="K140" s="17"/>
    </row>
    <row r="141" spans="1:11" ht="15" x14ac:dyDescent="0.25">
      <c r="A141" s="8">
        <f t="shared" si="1"/>
        <v>132.3487658464459</v>
      </c>
      <c r="B141">
        <v>9.3134178129999992</v>
      </c>
      <c r="C141">
        <v>14.210547460000001</v>
      </c>
      <c r="D141" s="17">
        <v>9.0624170300000007</v>
      </c>
      <c r="E141" s="17">
        <v>15.672901019999999</v>
      </c>
      <c r="F141" s="17">
        <v>9.0507568470000006</v>
      </c>
      <c r="G141" s="17">
        <v>15.68040989</v>
      </c>
      <c r="H141" s="17"/>
      <c r="I141" s="17"/>
      <c r="J141" s="17"/>
      <c r="K141" s="17"/>
    </row>
    <row r="142" spans="1:11" ht="15" x14ac:dyDescent="0.25">
      <c r="A142" s="8">
        <f t="shared" si="1"/>
        <v>133.54631474193926</v>
      </c>
      <c r="B142">
        <v>9.3128041190000008</v>
      </c>
      <c r="C142">
        <v>14.340075560000001</v>
      </c>
      <c r="D142" s="17">
        <v>9.0305049499999992</v>
      </c>
      <c r="E142" s="17">
        <v>15.81181522</v>
      </c>
      <c r="F142" s="17">
        <v>9.0176173790000007</v>
      </c>
      <c r="G142" s="17">
        <v>15.81744688</v>
      </c>
      <c r="H142" s="17"/>
      <c r="I142" s="17"/>
      <c r="J142" s="17"/>
      <c r="K142" s="17"/>
    </row>
    <row r="143" spans="1:11" ht="15" x14ac:dyDescent="0.25">
      <c r="A143" s="8">
        <f t="shared" si="1"/>
        <v>134.75258465827352</v>
      </c>
      <c r="B143">
        <v>9.3128041190000008</v>
      </c>
      <c r="C143">
        <v>14.46960367</v>
      </c>
      <c r="D143" s="17">
        <v>8.9961380940000009</v>
      </c>
      <c r="E143" s="17">
        <v>15.948852199999999</v>
      </c>
      <c r="F143" s="17">
        <v>8.9814094420000004</v>
      </c>
      <c r="G143" s="17">
        <v>15.95448386</v>
      </c>
      <c r="H143" s="17"/>
      <c r="I143" s="17"/>
      <c r="J143" s="17"/>
      <c r="K143" s="17"/>
    </row>
    <row r="144" spans="1:11" ht="15" x14ac:dyDescent="0.25">
      <c r="A144" s="8">
        <f t="shared" si="1"/>
        <v>135.94989517502921</v>
      </c>
      <c r="B144">
        <v>9.3121904250000007</v>
      </c>
      <c r="C144">
        <v>14.59913178</v>
      </c>
      <c r="D144" s="17">
        <v>8.9593164630000004</v>
      </c>
      <c r="E144" s="17">
        <v>16.08588919</v>
      </c>
      <c r="F144" s="17">
        <v>8.9421330359999995</v>
      </c>
      <c r="G144" s="17">
        <v>16.089643630000001</v>
      </c>
      <c r="H144" s="17"/>
      <c r="I144" s="17"/>
      <c r="J144" s="17"/>
      <c r="K144" s="17"/>
    </row>
    <row r="145" spans="1:11" ht="15" x14ac:dyDescent="0.25">
      <c r="A145" s="8">
        <f t="shared" si="1"/>
        <v>137.15608560073954</v>
      </c>
      <c r="B145">
        <v>9.3121904250000007</v>
      </c>
      <c r="C145">
        <v>14.728659889999999</v>
      </c>
      <c r="D145" s="17">
        <v>8.9188126699999994</v>
      </c>
      <c r="E145" s="17">
        <v>16.22104895</v>
      </c>
      <c r="F145" s="17">
        <v>8.8997881599999999</v>
      </c>
      <c r="G145" s="17">
        <v>16.224803390000002</v>
      </c>
      <c r="H145" s="17"/>
      <c r="I145" s="17"/>
      <c r="J145" s="17"/>
      <c r="K145" s="17"/>
    </row>
    <row r="146" spans="1:11" ht="15" x14ac:dyDescent="0.25">
      <c r="A146" s="8">
        <f t="shared" si="1"/>
        <v>138.35315755250767</v>
      </c>
      <c r="B146">
        <v>9.3115767310000006</v>
      </c>
      <c r="C146">
        <v>14.858187989999999</v>
      </c>
      <c r="D146" s="17">
        <v>8.8752404059999996</v>
      </c>
      <c r="E146" s="17">
        <v>16.356208720000001</v>
      </c>
      <c r="F146" s="17">
        <v>8.8531474279999998</v>
      </c>
      <c r="G146" s="17">
        <v>16.358085939999999</v>
      </c>
      <c r="H146" s="17"/>
      <c r="I146" s="17"/>
      <c r="J146" s="17"/>
      <c r="K146" s="17"/>
    </row>
    <row r="147" spans="1:11" ht="15" x14ac:dyDescent="0.25">
      <c r="A147" s="8">
        <f t="shared" si="1"/>
        <v>139.55926848759407</v>
      </c>
      <c r="B147">
        <v>9.3115767310000006</v>
      </c>
      <c r="C147">
        <v>14.9877161</v>
      </c>
      <c r="D147" s="17">
        <v>8.8279859799999993</v>
      </c>
      <c r="E147" s="17">
        <v>16.489491260000001</v>
      </c>
      <c r="F147" s="17">
        <v>8.8034382260000008</v>
      </c>
      <c r="G147" s="17">
        <v>16.489491260000001</v>
      </c>
      <c r="H147" s="17"/>
      <c r="I147" s="17"/>
      <c r="J147" s="17"/>
      <c r="K147" s="17"/>
    </row>
    <row r="148" spans="1:11" ht="15" x14ac:dyDescent="0.25">
      <c r="A148" s="8">
        <f t="shared" si="1"/>
        <v>140.74682471366131</v>
      </c>
      <c r="B148">
        <v>9.3103493440000005</v>
      </c>
      <c r="C148">
        <v>15.117244210000001</v>
      </c>
      <c r="D148" s="17">
        <v>8.7795041660000006</v>
      </c>
      <c r="E148" s="17">
        <v>16.622773810000002</v>
      </c>
      <c r="F148" s="17">
        <v>8.7500468619999996</v>
      </c>
      <c r="G148" s="17">
        <v>16.620896590000001</v>
      </c>
      <c r="H148" s="17"/>
      <c r="I148" s="17"/>
      <c r="J148" s="17"/>
      <c r="K148" s="17"/>
    </row>
    <row r="149" spans="1:11" ht="15" x14ac:dyDescent="0.25">
      <c r="A149" s="8">
        <f t="shared" si="1"/>
        <v>141.96089623689411</v>
      </c>
      <c r="B149">
        <v>9.3097356500000004</v>
      </c>
      <c r="C149">
        <v>15.248649540000001</v>
      </c>
      <c r="D149" s="17">
        <v>8.7230443330000007</v>
      </c>
      <c r="E149" s="17">
        <v>16.767319669999999</v>
      </c>
      <c r="F149" s="17">
        <v>8.6923596399999994</v>
      </c>
      <c r="G149" s="17">
        <v>16.75230191</v>
      </c>
      <c r="H149" s="17"/>
      <c r="I149" s="17"/>
      <c r="J149" s="17"/>
      <c r="K149" s="17"/>
    </row>
    <row r="150" spans="1:11" ht="15" x14ac:dyDescent="0.25">
      <c r="A150" s="8">
        <f t="shared" si="1"/>
        <v>143.16676860714088</v>
      </c>
      <c r="B150">
        <v>9.3097356500000004</v>
      </c>
      <c r="C150">
        <v>15.378177640000001</v>
      </c>
      <c r="D150" s="17">
        <v>8.673335131</v>
      </c>
      <c r="E150" s="17">
        <v>16.898724990000002</v>
      </c>
      <c r="F150" s="17">
        <v>8.6242396229999994</v>
      </c>
      <c r="G150" s="17">
        <v>16.89497055</v>
      </c>
      <c r="H150" s="17"/>
      <c r="I150" s="17"/>
      <c r="J150" s="17"/>
      <c r="K150" s="17"/>
    </row>
    <row r="151" spans="1:11" ht="15" x14ac:dyDescent="0.25">
      <c r="A151" s="8">
        <f t="shared" si="1"/>
        <v>144.36312408451244</v>
      </c>
      <c r="B151">
        <v>9.3091219560000003</v>
      </c>
      <c r="C151">
        <v>15.50770575</v>
      </c>
      <c r="D151" s="17">
        <v>8.6273080929999999</v>
      </c>
      <c r="E151" s="17">
        <v>17.030130320000001</v>
      </c>
      <c r="F151" s="17">
        <v>8.5505963620000003</v>
      </c>
      <c r="G151" s="17">
        <v>17.03576198</v>
      </c>
      <c r="H151" s="17"/>
      <c r="I151" s="17"/>
      <c r="J151" s="17"/>
      <c r="K151" s="17"/>
    </row>
    <row r="152" spans="1:11" ht="15" x14ac:dyDescent="0.25">
      <c r="A152" s="8">
        <f t="shared" si="1"/>
        <v>145.56891705723262</v>
      </c>
      <c r="B152">
        <v>9.3091219560000003</v>
      </c>
      <c r="C152">
        <v>15.63723386</v>
      </c>
      <c r="D152" s="17">
        <v>8.582508442</v>
      </c>
      <c r="E152" s="17">
        <v>17.174676179999999</v>
      </c>
      <c r="F152" s="17">
        <v>8.4720435490000003</v>
      </c>
      <c r="G152" s="17">
        <v>17.174676179999999</v>
      </c>
      <c r="H152" s="17"/>
      <c r="I152" s="17"/>
      <c r="J152" s="17"/>
      <c r="K152" s="17"/>
    </row>
    <row r="153" spans="1:11" ht="15" x14ac:dyDescent="0.25">
      <c r="A153" s="8">
        <f t="shared" si="1"/>
        <v>146.76503406273238</v>
      </c>
      <c r="B153">
        <v>9.3085082620000001</v>
      </c>
      <c r="C153">
        <v>15.766761969999999</v>
      </c>
      <c r="D153" s="17">
        <v>8.5499826680000002</v>
      </c>
      <c r="E153" s="17">
        <v>17.306081509999999</v>
      </c>
      <c r="F153" s="17">
        <v>8.3879674919999996</v>
      </c>
      <c r="G153" s="17">
        <v>17.313590380000001</v>
      </c>
      <c r="H153" s="17"/>
      <c r="I153" s="17"/>
      <c r="J153" s="17"/>
      <c r="K153" s="17"/>
    </row>
    <row r="154" spans="1:11" ht="15" x14ac:dyDescent="0.25">
      <c r="A154" s="8">
        <f t="shared" si="1"/>
        <v>148.09101095341262</v>
      </c>
      <c r="B154">
        <v>9.3072808739999999</v>
      </c>
      <c r="C154">
        <v>15.911307819999999</v>
      </c>
      <c r="D154" s="17">
        <v>8.5199116690000007</v>
      </c>
      <c r="E154" s="17">
        <v>17.450627359999999</v>
      </c>
      <c r="F154" s="17">
        <v>8.300209272</v>
      </c>
      <c r="G154" s="17">
        <v>17.446872930000001</v>
      </c>
      <c r="H154" s="17"/>
      <c r="I154" s="17"/>
      <c r="J154" s="17"/>
      <c r="K154" s="17"/>
    </row>
    <row r="155" spans="1:11" ht="15" x14ac:dyDescent="0.25">
      <c r="A155" s="8">
        <f t="shared" si="1"/>
        <v>149.28672128949577</v>
      </c>
      <c r="B155">
        <v>9.3066671799999998</v>
      </c>
      <c r="C155">
        <v>16.04083593</v>
      </c>
      <c r="D155" s="17">
        <v>8.5002734659999994</v>
      </c>
      <c r="E155" s="17">
        <v>17.582032689999998</v>
      </c>
      <c r="F155" s="17">
        <v>8.2075415019999998</v>
      </c>
      <c r="G155" s="17">
        <v>17.580155470000001</v>
      </c>
      <c r="H155" s="17"/>
      <c r="I155" s="17"/>
      <c r="J155" s="17"/>
      <c r="K155" s="17"/>
    </row>
    <row r="156" spans="1:11" ht="15" x14ac:dyDescent="0.25">
      <c r="A156" s="8">
        <f t="shared" si="1"/>
        <v>150.49219629972021</v>
      </c>
      <c r="B156">
        <v>9.3066671799999998</v>
      </c>
      <c r="C156">
        <v>16.170364039999999</v>
      </c>
      <c r="D156" s="17">
        <v>8.4849311200000006</v>
      </c>
      <c r="E156" s="17">
        <v>17.726578549999999</v>
      </c>
      <c r="F156" s="17">
        <v>8.1099641800000004</v>
      </c>
      <c r="G156" s="17">
        <v>17.711560800000001</v>
      </c>
      <c r="H156" s="17"/>
      <c r="I156" s="17"/>
      <c r="J156" s="17"/>
      <c r="K156" s="17"/>
    </row>
    <row r="157" spans="1:11" ht="15" x14ac:dyDescent="0.25">
      <c r="A157" s="8">
        <f t="shared" si="1"/>
        <v>151.68766818023144</v>
      </c>
      <c r="B157">
        <v>9.3060534869999998</v>
      </c>
      <c r="C157">
        <v>16.299892150000002</v>
      </c>
      <c r="D157" s="17">
        <v>8.4751120190000009</v>
      </c>
      <c r="E157" s="17">
        <v>17.857983879999999</v>
      </c>
      <c r="F157" s="17">
        <v>7.9988855939999999</v>
      </c>
      <c r="G157" s="17">
        <v>17.854229440000001</v>
      </c>
      <c r="H157" s="17"/>
      <c r="I157" s="17"/>
      <c r="J157" s="17"/>
      <c r="K157" s="17"/>
    </row>
    <row r="158" spans="1:11" ht="15" x14ac:dyDescent="0.25">
      <c r="A158" s="8">
        <f t="shared" si="1"/>
        <v>152.88298106332439</v>
      </c>
      <c r="B158">
        <v>9.3054397929999997</v>
      </c>
      <c r="C158">
        <v>16.429420260000001</v>
      </c>
      <c r="D158" s="17">
        <v>8.4646792229999992</v>
      </c>
      <c r="E158" s="17">
        <v>17.989389200000002</v>
      </c>
      <c r="F158" s="17">
        <v>7.8847385379999997</v>
      </c>
      <c r="G158" s="17">
        <v>17.99314364</v>
      </c>
      <c r="H158" s="17"/>
      <c r="I158" s="17"/>
      <c r="J158" s="17"/>
      <c r="K158" s="17"/>
    </row>
    <row r="159" spans="1:11" ht="15" x14ac:dyDescent="0.25">
      <c r="A159" s="8">
        <f t="shared" si="1"/>
        <v>154.06797274486638</v>
      </c>
      <c r="B159">
        <v>9.3042124049999995</v>
      </c>
      <c r="C159">
        <v>16.558948359999999</v>
      </c>
      <c r="D159" s="17">
        <v>8.4554738159999996</v>
      </c>
      <c r="E159" s="17">
        <v>18.120794530000001</v>
      </c>
      <c r="F159" s="17">
        <v>7.7712051769999997</v>
      </c>
      <c r="G159" s="17">
        <v>18.132057840000002</v>
      </c>
      <c r="H159" s="17"/>
      <c r="I159" s="17"/>
      <c r="J159" s="17"/>
      <c r="K159" s="17"/>
    </row>
    <row r="160" spans="1:11" ht="15" x14ac:dyDescent="0.25">
      <c r="A160" s="8">
        <f t="shared" si="1"/>
        <v>155.26288817484584</v>
      </c>
      <c r="B160">
        <v>9.3035987109999994</v>
      </c>
      <c r="C160">
        <v>16.688476470000001</v>
      </c>
      <c r="D160" s="17">
        <v>8.4444273259999996</v>
      </c>
      <c r="E160" s="17">
        <v>18.265340389999999</v>
      </c>
      <c r="F160" s="17">
        <v>7.6681046110000004</v>
      </c>
      <c r="G160" s="17">
        <v>18.26909483</v>
      </c>
      <c r="H160" s="17"/>
      <c r="I160" s="17"/>
      <c r="J160" s="17"/>
      <c r="K160" s="17"/>
    </row>
    <row r="161" spans="1:11" ht="15" x14ac:dyDescent="0.25">
      <c r="A161" s="8">
        <f t="shared" ref="A161:A224" si="2">B161*C161</f>
        <v>156.45764462357738</v>
      </c>
      <c r="B161">
        <v>9.3029850169999992</v>
      </c>
      <c r="C161">
        <v>16.81800458</v>
      </c>
      <c r="D161" s="17">
        <v>8.435221919</v>
      </c>
      <c r="E161" s="17">
        <v>18.396745719999998</v>
      </c>
      <c r="F161" s="17">
        <v>7.5821874720000002</v>
      </c>
      <c r="G161" s="17">
        <v>18.406131810000002</v>
      </c>
      <c r="H161" s="17"/>
      <c r="I161" s="17"/>
      <c r="J161" s="17"/>
      <c r="K161" s="17"/>
    </row>
    <row r="162" spans="1:11" ht="15" x14ac:dyDescent="0.25">
      <c r="A162" s="8">
        <f t="shared" si="2"/>
        <v>157.65224210800855</v>
      </c>
      <c r="B162">
        <v>9.3023713239999992</v>
      </c>
      <c r="C162">
        <v>16.947532689999999</v>
      </c>
      <c r="D162" s="17">
        <v>8.4260165110000003</v>
      </c>
      <c r="E162" s="17">
        <v>18.528151040000001</v>
      </c>
      <c r="F162" s="17">
        <v>7.5134537610000001</v>
      </c>
      <c r="G162" s="17">
        <v>18.543168789999999</v>
      </c>
      <c r="H162" s="17"/>
      <c r="I162" s="17"/>
      <c r="J162" s="17"/>
      <c r="K162" s="17"/>
    </row>
    <row r="163" spans="1:11" ht="15" x14ac:dyDescent="0.25">
      <c r="A163" s="8">
        <f t="shared" si="2"/>
        <v>158.84668050135636</v>
      </c>
      <c r="B163">
        <v>9.3017576300000009</v>
      </c>
      <c r="C163">
        <v>17.077060790000001</v>
      </c>
      <c r="D163" s="17">
        <v>8.4168111030000006</v>
      </c>
      <c r="E163" s="17">
        <v>18.659556370000001</v>
      </c>
      <c r="F163" s="17">
        <v>7.4643582540000004</v>
      </c>
      <c r="G163" s="17">
        <v>18.682082999999999</v>
      </c>
      <c r="H163" s="17"/>
      <c r="I163" s="17"/>
      <c r="J163" s="17"/>
      <c r="K163" s="17"/>
    </row>
    <row r="164" spans="1:11" ht="15" x14ac:dyDescent="0.25">
      <c r="A164" s="8">
        <f t="shared" si="2"/>
        <v>160.03040042611153</v>
      </c>
      <c r="B164">
        <v>9.3005302420000007</v>
      </c>
      <c r="C164">
        <v>17.2065889</v>
      </c>
      <c r="D164" s="17">
        <v>8.4063783080000007</v>
      </c>
      <c r="E164" s="17">
        <v>18.804102230000002</v>
      </c>
      <c r="F164" s="17">
        <v>7.4324461739999998</v>
      </c>
      <c r="G164" s="17">
        <v>18.820997200000001</v>
      </c>
      <c r="H164" s="17"/>
      <c r="I164" s="17"/>
      <c r="J164" s="17"/>
      <c r="K164" s="17"/>
    </row>
    <row r="165" spans="1:11" ht="15" x14ac:dyDescent="0.25">
      <c r="A165" s="8">
        <f t="shared" si="2"/>
        <v>161.21380238837094</v>
      </c>
      <c r="B165">
        <v>9.2993028540000005</v>
      </c>
      <c r="C165">
        <v>17.336117009999999</v>
      </c>
      <c r="D165" s="17">
        <v>8.3965592059999992</v>
      </c>
      <c r="E165" s="17">
        <v>18.948648089999999</v>
      </c>
      <c r="F165" s="17">
        <v>7.4152627459999998</v>
      </c>
      <c r="G165" s="17">
        <v>18.959911399999999</v>
      </c>
      <c r="H165" s="17"/>
      <c r="I165" s="17"/>
      <c r="J165" s="17"/>
      <c r="K165" s="17"/>
    </row>
    <row r="166" spans="1:11" ht="15" x14ac:dyDescent="0.25">
      <c r="A166" s="8">
        <f t="shared" si="2"/>
        <v>162.3968864056003</v>
      </c>
      <c r="B166">
        <v>9.2980754670000003</v>
      </c>
      <c r="C166">
        <v>17.465645120000001</v>
      </c>
      <c r="D166" s="17">
        <v>8.3867401049999994</v>
      </c>
      <c r="E166" s="17">
        <v>19.09319395</v>
      </c>
      <c r="F166" s="17">
        <v>7.4023751750000004</v>
      </c>
      <c r="G166" s="17">
        <v>19.098825600000001</v>
      </c>
      <c r="H166" s="17"/>
      <c r="I166" s="17"/>
      <c r="J166" s="17"/>
      <c r="K166" s="17"/>
    </row>
    <row r="167" spans="1:11" ht="15" x14ac:dyDescent="0.25">
      <c r="A167" s="8">
        <f t="shared" si="2"/>
        <v>163.73007745177941</v>
      </c>
      <c r="B167">
        <v>9.2974617730000002</v>
      </c>
      <c r="C167">
        <v>17.610190979999999</v>
      </c>
      <c r="D167" s="17">
        <v>8.3769210029999996</v>
      </c>
      <c r="E167" s="17">
        <v>19.237739810000001</v>
      </c>
      <c r="F167" s="17">
        <v>7.3907149920000004</v>
      </c>
      <c r="G167" s="17">
        <v>19.239617020000001</v>
      </c>
      <c r="H167" s="17"/>
      <c r="I167" s="17"/>
      <c r="J167" s="17"/>
      <c r="K167" s="17"/>
    </row>
    <row r="168" spans="1:11" ht="15" x14ac:dyDescent="0.25">
      <c r="A168" s="8">
        <f t="shared" si="2"/>
        <v>164.91258649173656</v>
      </c>
      <c r="B168">
        <v>9.296234385</v>
      </c>
      <c r="C168">
        <v>17.73971908</v>
      </c>
      <c r="D168" s="17">
        <v>8.367715596</v>
      </c>
      <c r="E168" s="17">
        <v>19.382285660000001</v>
      </c>
      <c r="F168" s="17">
        <v>7.3790548090000003</v>
      </c>
      <c r="G168" s="17">
        <v>19.37853123</v>
      </c>
      <c r="H168" s="17"/>
      <c r="I168" s="17"/>
      <c r="J168" s="17"/>
      <c r="K168" s="17"/>
    </row>
    <row r="169" spans="1:11" ht="15" x14ac:dyDescent="0.25">
      <c r="A169" s="8">
        <f t="shared" si="2"/>
        <v>166.09477766217259</v>
      </c>
      <c r="B169">
        <v>9.2950069969999998</v>
      </c>
      <c r="C169">
        <v>17.869247189999999</v>
      </c>
      <c r="D169" s="17">
        <v>8.3585101880000003</v>
      </c>
      <c r="E169" s="17">
        <v>19.524954300000001</v>
      </c>
      <c r="F169" s="17">
        <v>7.3673946260000003</v>
      </c>
      <c r="G169" s="17">
        <v>19.517445429999999</v>
      </c>
      <c r="H169" s="17"/>
      <c r="I169" s="17"/>
      <c r="J169" s="17"/>
      <c r="K169" s="17"/>
    </row>
    <row r="170" spans="1:11" ht="15" x14ac:dyDescent="0.25">
      <c r="A170" s="8">
        <f t="shared" si="2"/>
        <v>167.27665088811162</v>
      </c>
      <c r="B170">
        <v>9.2937796099999996</v>
      </c>
      <c r="C170">
        <v>17.998775299999998</v>
      </c>
      <c r="D170" s="17">
        <v>8.3499184740000008</v>
      </c>
      <c r="E170" s="17">
        <v>19.669500159999998</v>
      </c>
      <c r="F170" s="17">
        <v>7.3557344430000002</v>
      </c>
      <c r="G170" s="17">
        <v>19.656359630000001</v>
      </c>
      <c r="H170" s="17"/>
      <c r="I170" s="17"/>
      <c r="J170" s="17"/>
      <c r="K170" s="17"/>
    </row>
    <row r="171" spans="1:11" ht="15" x14ac:dyDescent="0.25">
      <c r="A171" s="8">
        <f t="shared" si="2"/>
        <v>168.46933136471858</v>
      </c>
      <c r="B171">
        <v>9.2931659159999995</v>
      </c>
      <c r="C171">
        <v>18.128303410000001</v>
      </c>
      <c r="D171" s="17">
        <v>8.3407130659999993</v>
      </c>
      <c r="E171" s="17">
        <v>19.812168799999998</v>
      </c>
      <c r="F171" s="17">
        <v>7.3446879540000003</v>
      </c>
      <c r="G171" s="17">
        <v>19.795273829999999</v>
      </c>
      <c r="H171" s="17"/>
      <c r="I171" s="17"/>
      <c r="J171" s="17"/>
      <c r="K171" s="17"/>
    </row>
    <row r="172" spans="1:11" ht="15" x14ac:dyDescent="0.25">
      <c r="A172" s="8">
        <f t="shared" si="2"/>
        <v>169.65064804550138</v>
      </c>
      <c r="B172">
        <v>9.2919385279999993</v>
      </c>
      <c r="C172">
        <v>18.257831509999999</v>
      </c>
      <c r="D172" s="17">
        <v>8.3315076589999997</v>
      </c>
      <c r="E172" s="17">
        <v>19.956714659999999</v>
      </c>
      <c r="F172" s="17">
        <v>7.3336414640000003</v>
      </c>
      <c r="G172" s="17">
        <v>19.934188039999999</v>
      </c>
      <c r="H172" s="17"/>
      <c r="I172" s="17"/>
      <c r="J172" s="17"/>
      <c r="K172" s="17"/>
    </row>
    <row r="173" spans="1:11" ht="15" x14ac:dyDescent="0.25">
      <c r="A173" s="8">
        <f t="shared" si="2"/>
        <v>170.9824658625206</v>
      </c>
      <c r="B173">
        <v>9.2913248339999992</v>
      </c>
      <c r="C173">
        <v>18.40237737</v>
      </c>
      <c r="D173" s="17">
        <v>8.3235296390000002</v>
      </c>
      <c r="E173" s="17">
        <v>20.0993833</v>
      </c>
      <c r="F173" s="17">
        <v>7.3232086689999996</v>
      </c>
      <c r="G173" s="17">
        <v>20.07122502</v>
      </c>
      <c r="H173" s="17"/>
      <c r="I173" s="17"/>
      <c r="J173" s="17"/>
      <c r="K173" s="17"/>
    </row>
    <row r="174" spans="1:11" ht="15" x14ac:dyDescent="0.25">
      <c r="A174" s="8">
        <f t="shared" si="2"/>
        <v>172.16320778779331</v>
      </c>
      <c r="B174">
        <v>9.2900974470000008</v>
      </c>
      <c r="C174">
        <v>18.531905479999999</v>
      </c>
      <c r="D174" s="17">
        <v>8.3155516190000007</v>
      </c>
      <c r="E174" s="17">
        <v>20.24205194</v>
      </c>
      <c r="F174" s="17">
        <v>7.3121621799999996</v>
      </c>
      <c r="G174" s="17">
        <v>20.208262000000001</v>
      </c>
      <c r="H174" s="17"/>
      <c r="I174" s="17"/>
      <c r="J174" s="17"/>
      <c r="K174" s="17"/>
    </row>
    <row r="175" spans="1:11" ht="15" x14ac:dyDescent="0.25">
      <c r="A175" s="8">
        <f t="shared" si="2"/>
        <v>173.48312966049645</v>
      </c>
      <c r="B175">
        <v>9.2888700590000006</v>
      </c>
      <c r="C175">
        <v>18.67645134</v>
      </c>
      <c r="D175" s="17">
        <v>8.3075735989999995</v>
      </c>
      <c r="E175" s="17">
        <v>20.386597800000001</v>
      </c>
      <c r="F175" s="17">
        <v>7.3017293839999997</v>
      </c>
      <c r="G175" s="17">
        <v>20.3471762</v>
      </c>
      <c r="H175" s="17"/>
      <c r="I175" s="17"/>
      <c r="J175" s="17"/>
      <c r="K175" s="17"/>
    </row>
    <row r="176" spans="1:11" ht="15" x14ac:dyDescent="0.25">
      <c r="A176" s="8">
        <f t="shared" si="2"/>
        <v>174.79114637243589</v>
      </c>
      <c r="B176">
        <v>9.2870289770000003</v>
      </c>
      <c r="C176">
        <v>18.820997200000001</v>
      </c>
      <c r="D176" s="17">
        <v>8.299595579</v>
      </c>
      <c r="E176" s="17">
        <v>20.529266440000001</v>
      </c>
      <c r="F176" s="17">
        <v>7.291910283</v>
      </c>
      <c r="G176" s="17">
        <v>20.486090409999999</v>
      </c>
      <c r="H176" s="17"/>
      <c r="I176" s="17"/>
      <c r="J176" s="17"/>
      <c r="K176" s="17"/>
    </row>
    <row r="177" spans="1:11" ht="15" x14ac:dyDescent="0.25">
      <c r="A177" s="8">
        <f t="shared" si="2"/>
        <v>176.09863086177882</v>
      </c>
      <c r="B177">
        <v>9.2851878960000001</v>
      </c>
      <c r="C177">
        <v>18.965543060000002</v>
      </c>
      <c r="D177" s="17">
        <v>8.2922312520000006</v>
      </c>
      <c r="E177" s="17">
        <v>20.671935080000001</v>
      </c>
      <c r="F177" s="17">
        <v>7.2814774870000001</v>
      </c>
      <c r="G177" s="17">
        <v>20.623127390000001</v>
      </c>
      <c r="H177" s="17"/>
      <c r="I177" s="17"/>
      <c r="J177" s="17"/>
      <c r="K177" s="17"/>
    </row>
    <row r="178" spans="1:11" ht="15" x14ac:dyDescent="0.25">
      <c r="A178" s="8">
        <f t="shared" si="2"/>
        <v>177.41731083764836</v>
      </c>
      <c r="B178">
        <v>9.2839605079999998</v>
      </c>
      <c r="C178">
        <v>19.110088919999999</v>
      </c>
      <c r="D178" s="17">
        <v>8.2848669259999994</v>
      </c>
      <c r="E178" s="17">
        <v>20.814603720000001</v>
      </c>
      <c r="F178" s="17">
        <v>7.2716583860000004</v>
      </c>
      <c r="G178" s="17">
        <v>20.760164369999998</v>
      </c>
      <c r="H178" s="17"/>
      <c r="I178" s="17"/>
      <c r="J178" s="17"/>
      <c r="K178" s="17"/>
    </row>
    <row r="179" spans="1:11" ht="15" x14ac:dyDescent="0.25">
      <c r="A179" s="8">
        <f t="shared" si="2"/>
        <v>178.59623012766971</v>
      </c>
      <c r="B179">
        <v>9.2827331199999996</v>
      </c>
      <c r="C179">
        <v>19.239617020000001</v>
      </c>
      <c r="D179" s="17">
        <v>8.2775026</v>
      </c>
      <c r="E179" s="17">
        <v>20.959149579999998</v>
      </c>
      <c r="F179" s="17">
        <v>7.2618392839999997</v>
      </c>
      <c r="G179" s="17">
        <v>20.89532414</v>
      </c>
      <c r="H179" s="17"/>
      <c r="I179" s="17"/>
      <c r="J179" s="17"/>
      <c r="K179" s="17"/>
    </row>
    <row r="180" spans="1:11" ht="15" x14ac:dyDescent="0.25">
      <c r="A180" s="8">
        <f t="shared" si="2"/>
        <v>179.90232295567131</v>
      </c>
      <c r="B180">
        <v>9.2808920389999994</v>
      </c>
      <c r="C180">
        <v>19.384162880000002</v>
      </c>
      <c r="D180" s="17">
        <v>8.2707519680000008</v>
      </c>
      <c r="E180" s="17">
        <v>21.101818219999998</v>
      </c>
      <c r="F180" s="17">
        <v>7.2526338770000001</v>
      </c>
      <c r="G180" s="17">
        <v>21.032361120000001</v>
      </c>
      <c r="H180" s="17"/>
      <c r="I180" s="17"/>
      <c r="J180" s="17"/>
      <c r="K180" s="17"/>
    </row>
    <row r="181" spans="1:11" ht="15" x14ac:dyDescent="0.25">
      <c r="A181" s="8">
        <f t="shared" si="2"/>
        <v>181.20788352287127</v>
      </c>
      <c r="B181">
        <v>9.2790509570000008</v>
      </c>
      <c r="C181">
        <v>19.528708739999999</v>
      </c>
      <c r="D181" s="17">
        <v>8.2646150289999998</v>
      </c>
      <c r="E181" s="17">
        <v>21.244486859999999</v>
      </c>
      <c r="F181" s="17">
        <v>7.2434284690000004</v>
      </c>
      <c r="G181" s="17">
        <v>21.169398109999999</v>
      </c>
      <c r="H181" s="17"/>
      <c r="I181" s="17"/>
      <c r="J181" s="17"/>
      <c r="K181" s="17"/>
    </row>
    <row r="182" spans="1:11" ht="15" x14ac:dyDescent="0.25">
      <c r="A182" s="8">
        <f t="shared" si="2"/>
        <v>182.50083850987394</v>
      </c>
      <c r="B182">
        <v>9.2765961820000005</v>
      </c>
      <c r="C182">
        <v>19.6732546</v>
      </c>
      <c r="D182" s="17">
        <v>8.2578643970000005</v>
      </c>
      <c r="E182" s="17">
        <v>21.387155499999999</v>
      </c>
      <c r="F182" s="17">
        <v>7.2342230609999998</v>
      </c>
      <c r="G182" s="17">
        <v>21.306435090000001</v>
      </c>
      <c r="H182" s="17"/>
      <c r="I182" s="17"/>
      <c r="J182" s="17"/>
      <c r="K182" s="17"/>
    </row>
    <row r="183" spans="1:11" ht="15" x14ac:dyDescent="0.25">
      <c r="A183" s="8">
        <f t="shared" si="2"/>
        <v>183.67811278269676</v>
      </c>
      <c r="B183">
        <v>9.2753687940000002</v>
      </c>
      <c r="C183">
        <v>19.802782709999999</v>
      </c>
      <c r="D183" s="17">
        <v>8.2517274589999996</v>
      </c>
      <c r="E183" s="17">
        <v>21.527946920000002</v>
      </c>
      <c r="F183" s="17">
        <v>7.2256313470000002</v>
      </c>
      <c r="G183" s="17">
        <v>21.441594850000001</v>
      </c>
      <c r="H183" s="17"/>
      <c r="I183" s="17"/>
      <c r="J183" s="17"/>
      <c r="K183" s="17"/>
    </row>
    <row r="184" spans="1:11" ht="15" x14ac:dyDescent="0.25">
      <c r="A184" s="8">
        <f t="shared" si="2"/>
        <v>184.85506911295613</v>
      </c>
      <c r="B184">
        <v>9.2741414070000001</v>
      </c>
      <c r="C184">
        <v>19.932310820000001</v>
      </c>
      <c r="D184" s="17">
        <v>8.2449768260000003</v>
      </c>
      <c r="E184" s="17">
        <v>21.670615569999999</v>
      </c>
      <c r="F184" s="17">
        <v>7.2164259399999997</v>
      </c>
      <c r="G184" s="17">
        <v>21.57863184</v>
      </c>
      <c r="H184" s="17"/>
      <c r="I184" s="17"/>
      <c r="J184" s="17"/>
      <c r="K184" s="17"/>
    </row>
    <row r="185" spans="1:11" ht="15" x14ac:dyDescent="0.25">
      <c r="A185" s="8">
        <f t="shared" si="2"/>
        <v>186.15864471894241</v>
      </c>
      <c r="B185">
        <v>9.2723003249999998</v>
      </c>
      <c r="C185">
        <v>20.076856679999999</v>
      </c>
      <c r="D185" s="17">
        <v>8.2394535819999994</v>
      </c>
      <c r="E185" s="17">
        <v>21.813284209999999</v>
      </c>
      <c r="F185" s="17">
        <v>7.2084479200000002</v>
      </c>
      <c r="G185" s="17">
        <v>21.715668820000001</v>
      </c>
      <c r="H185" s="17"/>
      <c r="I185" s="17"/>
      <c r="J185" s="17"/>
      <c r="K185" s="17"/>
    </row>
    <row r="186" spans="1:11" ht="15" x14ac:dyDescent="0.25">
      <c r="A186" s="8">
        <f t="shared" si="2"/>
        <v>187.46168810358807</v>
      </c>
      <c r="B186">
        <v>9.2704592439999995</v>
      </c>
      <c r="C186">
        <v>20.22140254</v>
      </c>
      <c r="D186" s="17">
        <v>8.2339303370000003</v>
      </c>
      <c r="E186" s="17">
        <v>21.954075629999998</v>
      </c>
      <c r="F186" s="17">
        <v>7.1998562059999998</v>
      </c>
      <c r="G186" s="17">
        <v>21.850828580000002</v>
      </c>
      <c r="H186" s="17"/>
      <c r="I186" s="17"/>
      <c r="J186" s="17"/>
      <c r="K186" s="17"/>
    </row>
    <row r="187" spans="1:11" ht="15" x14ac:dyDescent="0.25">
      <c r="A187" s="8">
        <f t="shared" si="2"/>
        <v>188.62500534350627</v>
      </c>
      <c r="B187">
        <v>9.2686181619999992</v>
      </c>
      <c r="C187">
        <v>20.350930640000001</v>
      </c>
      <c r="D187" s="17">
        <v>8.2284070919999994</v>
      </c>
      <c r="E187" s="17">
        <v>22.096744269999999</v>
      </c>
      <c r="F187" s="17">
        <v>7.1924918800000004</v>
      </c>
      <c r="G187" s="17">
        <v>21.98598835</v>
      </c>
      <c r="H187" s="17"/>
      <c r="I187" s="17"/>
      <c r="J187" s="17"/>
      <c r="K187" s="17"/>
    </row>
    <row r="188" spans="1:11" ht="15" x14ac:dyDescent="0.25">
      <c r="A188" s="8">
        <f t="shared" si="2"/>
        <v>189.91443394341891</v>
      </c>
      <c r="B188">
        <v>9.2661633870000006</v>
      </c>
      <c r="C188">
        <v>20.495476499999999</v>
      </c>
      <c r="D188" s="17">
        <v>8.2241112350000005</v>
      </c>
      <c r="E188" s="17">
        <v>22.239412909999999</v>
      </c>
      <c r="F188" s="17">
        <v>7.18451386</v>
      </c>
      <c r="G188" s="17">
        <v>22.123025330000001</v>
      </c>
      <c r="H188" s="17"/>
      <c r="I188" s="17"/>
      <c r="J188" s="17"/>
      <c r="K188" s="17"/>
    </row>
    <row r="189" spans="1:11" ht="15" x14ac:dyDescent="0.25">
      <c r="A189" s="8">
        <f t="shared" si="2"/>
        <v>191.08934769072997</v>
      </c>
      <c r="B189">
        <v>9.2649359990000004</v>
      </c>
      <c r="C189">
        <v>20.625004610000001</v>
      </c>
      <c r="D189" s="17">
        <v>8.2185879909999997</v>
      </c>
      <c r="E189" s="17">
        <v>22.380204330000002</v>
      </c>
      <c r="F189" s="17">
        <v>7.1771495339999998</v>
      </c>
      <c r="G189" s="17">
        <v>22.258185099999999</v>
      </c>
      <c r="H189" s="17"/>
      <c r="I189" s="17"/>
      <c r="J189" s="17"/>
      <c r="K189" s="17"/>
    </row>
    <row r="190" spans="1:11" ht="15" x14ac:dyDescent="0.25">
      <c r="A190" s="8">
        <f t="shared" si="2"/>
        <v>192.39031738703196</v>
      </c>
      <c r="B190">
        <v>9.2630949170000001</v>
      </c>
      <c r="C190">
        <v>20.769550469999999</v>
      </c>
      <c r="D190" s="17">
        <v>8.2142921340000008</v>
      </c>
      <c r="E190" s="17">
        <v>22.522872970000002</v>
      </c>
      <c r="F190" s="17">
        <v>7.1697852070000003</v>
      </c>
      <c r="G190" s="17">
        <v>22.393344859999999</v>
      </c>
      <c r="H190" s="17"/>
      <c r="I190" s="17"/>
      <c r="J190" s="17"/>
      <c r="K190" s="17"/>
    </row>
    <row r="191" spans="1:11" ht="15" x14ac:dyDescent="0.25">
      <c r="A191" s="8">
        <f t="shared" si="2"/>
        <v>193.56449730702053</v>
      </c>
      <c r="B191">
        <v>9.26186753</v>
      </c>
      <c r="C191">
        <v>20.899078580000001</v>
      </c>
      <c r="D191" s="17">
        <v>8.209382583</v>
      </c>
      <c r="E191" s="17">
        <v>22.663664390000001</v>
      </c>
      <c r="F191" s="17">
        <v>7.1630345750000002</v>
      </c>
      <c r="G191" s="17">
        <v>22.53038184</v>
      </c>
      <c r="H191" s="17"/>
      <c r="I191" s="17"/>
      <c r="J191" s="17"/>
      <c r="K191" s="17"/>
    </row>
    <row r="192" spans="1:11" ht="15" x14ac:dyDescent="0.25">
      <c r="A192" s="8">
        <f t="shared" si="2"/>
        <v>194.86451887617918</v>
      </c>
      <c r="B192">
        <v>9.2600264479999996</v>
      </c>
      <c r="C192">
        <v>21.043624439999999</v>
      </c>
      <c r="D192" s="17">
        <v>8.2050867259999993</v>
      </c>
      <c r="E192" s="17">
        <v>22.806333030000001</v>
      </c>
      <c r="F192" s="17">
        <v>7.156283943</v>
      </c>
      <c r="G192" s="17">
        <v>22.665541609999998</v>
      </c>
      <c r="H192" s="17"/>
      <c r="I192" s="17"/>
      <c r="J192" s="17"/>
      <c r="K192" s="17"/>
    </row>
    <row r="193" spans="1:11" ht="15" x14ac:dyDescent="0.25">
      <c r="A193" s="8">
        <f t="shared" si="2"/>
        <v>196.15100507940417</v>
      </c>
      <c r="B193">
        <v>9.2575716729999993</v>
      </c>
      <c r="C193">
        <v>21.188170289999999</v>
      </c>
      <c r="D193" s="17">
        <v>8.2007908690000004</v>
      </c>
      <c r="E193" s="17">
        <v>22.949001670000001</v>
      </c>
      <c r="F193" s="17">
        <v>7.1489196169999998</v>
      </c>
      <c r="G193" s="17">
        <v>22.800701369999999</v>
      </c>
      <c r="H193" s="17"/>
      <c r="I193" s="17"/>
      <c r="J193" s="17"/>
      <c r="K193" s="17"/>
    </row>
    <row r="194" spans="1:11" ht="15" x14ac:dyDescent="0.25">
      <c r="A194" s="8">
        <f t="shared" si="2"/>
        <v>197.44987345867474</v>
      </c>
      <c r="B194">
        <v>9.2557305910000007</v>
      </c>
      <c r="C194">
        <v>21.33271615</v>
      </c>
      <c r="D194" s="17">
        <v>8.1971087059999999</v>
      </c>
      <c r="E194" s="17">
        <v>23.089793090000001</v>
      </c>
      <c r="F194" s="17">
        <v>7.1427826779999997</v>
      </c>
      <c r="G194" s="17">
        <v>22.93586114</v>
      </c>
      <c r="H194" s="17"/>
      <c r="I194" s="17"/>
      <c r="J194" s="17"/>
      <c r="K194" s="17"/>
    </row>
    <row r="195" spans="1:11" ht="15" x14ac:dyDescent="0.25">
      <c r="A195" s="8">
        <f t="shared" si="2"/>
        <v>198.73502915102856</v>
      </c>
      <c r="B195">
        <v>9.2532758160000004</v>
      </c>
      <c r="C195">
        <v>21.47726201</v>
      </c>
      <c r="D195" s="17">
        <v>8.1934265429999993</v>
      </c>
      <c r="E195" s="17">
        <v>23.23058451</v>
      </c>
      <c r="F195" s="17">
        <v>7.1372594339999997</v>
      </c>
      <c r="G195" s="17">
        <v>23.071020900000001</v>
      </c>
      <c r="H195" s="17"/>
      <c r="I195" s="17"/>
      <c r="J195" s="17"/>
      <c r="K195" s="17"/>
    </row>
    <row r="196" spans="1:11" ht="15" x14ac:dyDescent="0.25">
      <c r="A196" s="8">
        <f t="shared" si="2"/>
        <v>200.00620601449643</v>
      </c>
      <c r="B196">
        <v>9.2502073469999999</v>
      </c>
      <c r="C196">
        <v>21.621807870000001</v>
      </c>
      <c r="D196" s="17">
        <v>8.1891306860000004</v>
      </c>
      <c r="E196" s="17">
        <v>23.37325315</v>
      </c>
      <c r="F196" s="17">
        <v>7.1311224949999996</v>
      </c>
      <c r="G196" s="17">
        <v>23.206180669999998</v>
      </c>
      <c r="H196" s="17"/>
      <c r="I196" s="17"/>
      <c r="J196" s="17"/>
      <c r="K196" s="17"/>
    </row>
    <row r="197" spans="1:11" ht="15" x14ac:dyDescent="0.25">
      <c r="A197" s="8">
        <f t="shared" si="2"/>
        <v>201.27249360182162</v>
      </c>
      <c r="B197">
        <v>9.2477525709999995</v>
      </c>
      <c r="C197">
        <v>21.764476510000001</v>
      </c>
      <c r="D197" s="17">
        <v>8.1854485229999998</v>
      </c>
      <c r="E197" s="17">
        <v>23.514044569999999</v>
      </c>
      <c r="F197" s="17">
        <v>7.1249855569999996</v>
      </c>
      <c r="G197" s="17">
        <v>23.341340429999999</v>
      </c>
      <c r="H197" s="17"/>
      <c r="I197" s="17"/>
      <c r="J197" s="17"/>
      <c r="K197" s="17"/>
    </row>
    <row r="198" spans="1:11" ht="15" x14ac:dyDescent="0.25">
      <c r="A198" s="8">
        <f t="shared" si="2"/>
        <v>202.3897202203573</v>
      </c>
      <c r="B198">
        <v>9.2440704080000007</v>
      </c>
      <c r="C198">
        <v>21.89400462</v>
      </c>
      <c r="D198" s="17">
        <v>8.1823800539999993</v>
      </c>
      <c r="E198" s="17">
        <v>23.656713209999999</v>
      </c>
      <c r="F198" s="17">
        <v>7.1194623119999996</v>
      </c>
      <c r="G198" s="17">
        <v>23.4765002</v>
      </c>
      <c r="H198" s="17"/>
      <c r="I198" s="17"/>
      <c r="J198" s="17"/>
      <c r="K198" s="17"/>
    </row>
    <row r="199" spans="1:11" ht="15" x14ac:dyDescent="0.25">
      <c r="A199" s="8">
        <f t="shared" si="2"/>
        <v>203.62741655060984</v>
      </c>
      <c r="B199">
        <v>9.2403882450000001</v>
      </c>
      <c r="C199">
        <v>22.036673260000001</v>
      </c>
      <c r="D199" s="17">
        <v>8.1786978910000006</v>
      </c>
      <c r="E199" s="17">
        <v>23.79750464</v>
      </c>
      <c r="F199" s="17">
        <v>7.1145527609999997</v>
      </c>
      <c r="G199" s="17">
        <v>23.611659960000001</v>
      </c>
      <c r="H199" s="17"/>
      <c r="I199" s="17"/>
      <c r="J199" s="17"/>
      <c r="K199" s="17"/>
    </row>
    <row r="200" spans="1:11" ht="15" x14ac:dyDescent="0.25">
      <c r="A200" s="8">
        <f t="shared" si="2"/>
        <v>204.85417658970542</v>
      </c>
      <c r="B200">
        <v>9.2354786939999993</v>
      </c>
      <c r="C200">
        <v>22.181219120000002</v>
      </c>
      <c r="D200" s="17">
        <v>8.1756294220000001</v>
      </c>
      <c r="E200" s="17">
        <v>23.938296059999999</v>
      </c>
      <c r="F200" s="17">
        <v>7.1096432099999998</v>
      </c>
      <c r="G200" s="17">
        <v>23.746819720000001</v>
      </c>
      <c r="H200" s="17"/>
      <c r="I200" s="17"/>
      <c r="J200" s="17"/>
      <c r="K200" s="17"/>
    </row>
    <row r="201" spans="1:11" ht="15" x14ac:dyDescent="0.25">
      <c r="A201" s="8">
        <f t="shared" si="2"/>
        <v>206.04848949560031</v>
      </c>
      <c r="B201">
        <v>9.2299554500000003</v>
      </c>
      <c r="C201">
        <v>22.323887760000002</v>
      </c>
      <c r="D201" s="17">
        <v>8.1725609519999995</v>
      </c>
      <c r="E201" s="17">
        <v>24.079087479999998</v>
      </c>
      <c r="F201" s="17">
        <v>7.10473366</v>
      </c>
      <c r="G201" s="17">
        <v>23.881979489999999</v>
      </c>
      <c r="H201" s="17"/>
      <c r="I201" s="17"/>
      <c r="J201" s="17"/>
      <c r="K201" s="17"/>
    </row>
    <row r="202" spans="1:11" ht="15" x14ac:dyDescent="0.25">
      <c r="A202" s="8">
        <f t="shared" si="2"/>
        <v>207.21365120988219</v>
      </c>
      <c r="B202">
        <v>9.2232048169999992</v>
      </c>
      <c r="C202">
        <v>22.466556400000002</v>
      </c>
      <c r="D202" s="17">
        <v>8.1694924830000009</v>
      </c>
      <c r="E202" s="17">
        <v>24.219878900000001</v>
      </c>
      <c r="F202" s="17">
        <v>7.099824109</v>
      </c>
      <c r="G202" s="17">
        <v>24.015262029999999</v>
      </c>
      <c r="H202" s="17"/>
      <c r="I202" s="17"/>
      <c r="J202" s="17"/>
      <c r="K202" s="17"/>
    </row>
    <row r="203" spans="1:11" ht="15" x14ac:dyDescent="0.25">
      <c r="A203" s="8">
        <f t="shared" si="2"/>
        <v>208.3352613248689</v>
      </c>
      <c r="B203">
        <v>9.2146131039999997</v>
      </c>
      <c r="C203">
        <v>22.609225039999998</v>
      </c>
      <c r="D203" s="17">
        <v>8.1664240140000004</v>
      </c>
      <c r="E203" s="17">
        <v>24.360670320000001</v>
      </c>
      <c r="F203" s="17">
        <v>7.0955282520000003</v>
      </c>
      <c r="G203" s="17">
        <v>24.148544579999999</v>
      </c>
      <c r="H203" s="17"/>
      <c r="I203" s="17"/>
      <c r="J203" s="17"/>
      <c r="K203" s="17"/>
    </row>
    <row r="204" spans="1:11" ht="15" x14ac:dyDescent="0.25">
      <c r="A204" s="8">
        <f t="shared" si="2"/>
        <v>209.34740251720552</v>
      </c>
      <c r="B204">
        <v>9.2066350840000002</v>
      </c>
      <c r="C204">
        <v>22.738753150000001</v>
      </c>
      <c r="D204" s="17">
        <v>8.163969239</v>
      </c>
      <c r="E204" s="17">
        <v>24.50146174</v>
      </c>
      <c r="F204" s="17">
        <v>7.0918460889999997</v>
      </c>
      <c r="G204" s="17">
        <v>24.28370434</v>
      </c>
      <c r="H204" s="17"/>
      <c r="I204" s="17"/>
      <c r="J204" s="17"/>
      <c r="K204" s="17"/>
    </row>
    <row r="205" spans="1:11" ht="15" x14ac:dyDescent="0.25">
      <c r="A205" s="8">
        <f t="shared" si="2"/>
        <v>210.40492012303199</v>
      </c>
      <c r="B205">
        <v>9.1962022880000003</v>
      </c>
      <c r="C205">
        <v>22.87954457</v>
      </c>
      <c r="D205" s="17">
        <v>8.1609007689999995</v>
      </c>
      <c r="E205" s="17">
        <v>24.64413038</v>
      </c>
      <c r="F205" s="17">
        <v>7.0875502319999999</v>
      </c>
      <c r="G205" s="17">
        <v>24.418864110000001</v>
      </c>
      <c r="H205" s="17"/>
      <c r="I205" s="17"/>
      <c r="J205" s="17"/>
      <c r="K205" s="17"/>
    </row>
    <row r="206" spans="1:11" ht="15" x14ac:dyDescent="0.25">
      <c r="A206" s="8">
        <f t="shared" si="2"/>
        <v>211.46261517164592</v>
      </c>
      <c r="B206">
        <v>9.1851557990000003</v>
      </c>
      <c r="C206">
        <v>23.02221321</v>
      </c>
      <c r="D206" s="17">
        <v>8.1584459939999991</v>
      </c>
      <c r="E206" s="17">
        <v>24.784921799999999</v>
      </c>
      <c r="F206" s="17">
        <v>7.0832543750000001</v>
      </c>
      <c r="G206" s="17">
        <v>24.552146650000001</v>
      </c>
      <c r="H206" s="17"/>
      <c r="I206" s="17"/>
      <c r="J206" s="17"/>
      <c r="K206" s="17"/>
    </row>
    <row r="207" spans="1:11" ht="15" x14ac:dyDescent="0.25">
      <c r="A207" s="8">
        <f t="shared" si="2"/>
        <v>212.48872594713092</v>
      </c>
      <c r="B207">
        <v>9.1728819220000002</v>
      </c>
      <c r="C207">
        <v>23.16488185</v>
      </c>
      <c r="D207" s="17">
        <v>8.1553775250000005</v>
      </c>
      <c r="E207" s="17">
        <v>24.925713229999999</v>
      </c>
      <c r="F207" s="17">
        <v>7.0795722120000004</v>
      </c>
      <c r="G207" s="17">
        <v>24.685429200000002</v>
      </c>
      <c r="H207" s="17"/>
      <c r="I207" s="17"/>
      <c r="J207" s="17"/>
      <c r="K207" s="17"/>
    </row>
    <row r="208" spans="1:11" ht="15" x14ac:dyDescent="0.25">
      <c r="A208" s="8">
        <f t="shared" si="2"/>
        <v>213.46553294759994</v>
      </c>
      <c r="B208">
        <v>9.1593806569999998</v>
      </c>
      <c r="C208">
        <v>23.30567327</v>
      </c>
      <c r="D208" s="17">
        <v>8.1535364430000001</v>
      </c>
      <c r="E208" s="17">
        <v>25.06838187</v>
      </c>
      <c r="F208" s="17">
        <v>7.0758900489999998</v>
      </c>
      <c r="G208" s="17">
        <v>24.820588959999998</v>
      </c>
      <c r="H208" s="17"/>
      <c r="I208" s="17"/>
      <c r="J208" s="17"/>
      <c r="K208" s="17"/>
    </row>
    <row r="209" spans="1:11" ht="15" x14ac:dyDescent="0.25">
      <c r="A209" s="8">
        <f t="shared" si="2"/>
        <v>214.44131696794713</v>
      </c>
      <c r="B209">
        <v>9.1452656989999994</v>
      </c>
      <c r="C209">
        <v>23.44834191</v>
      </c>
      <c r="D209" s="17">
        <v>8.1516953619999999</v>
      </c>
      <c r="E209" s="17">
        <v>25.209173289999999</v>
      </c>
      <c r="F209" s="17">
        <v>7.0722078860000002</v>
      </c>
      <c r="G209" s="17">
        <v>24.953871509999999</v>
      </c>
      <c r="H209" s="17"/>
      <c r="I209" s="17"/>
      <c r="J209" s="17"/>
      <c r="K209" s="17"/>
    </row>
    <row r="210" spans="1:11" ht="15" x14ac:dyDescent="0.25">
      <c r="A210" s="8">
        <f t="shared" si="2"/>
        <v>215.38145577618749</v>
      </c>
      <c r="B210">
        <v>9.1305370470000007</v>
      </c>
      <c r="C210">
        <v>23.589133329999999</v>
      </c>
      <c r="D210" s="17">
        <v>8.1492405859999995</v>
      </c>
      <c r="E210" s="17">
        <v>25.349964709999998</v>
      </c>
      <c r="F210" s="17">
        <v>7.0685257229999996</v>
      </c>
      <c r="G210" s="17">
        <v>25.08715406</v>
      </c>
      <c r="H210" s="17"/>
      <c r="I210" s="17"/>
      <c r="J210" s="17"/>
      <c r="K210" s="17"/>
    </row>
    <row r="211" spans="1:11" ht="15" x14ac:dyDescent="0.25">
      <c r="A211" s="8">
        <f t="shared" si="2"/>
        <v>216.27375851144967</v>
      </c>
      <c r="B211">
        <v>9.1139673129999998</v>
      </c>
      <c r="C211">
        <v>23.729924749999999</v>
      </c>
      <c r="D211" s="17">
        <v>8.1467858110000009</v>
      </c>
      <c r="E211" s="17">
        <v>25.490756130000001</v>
      </c>
      <c r="F211" s="17">
        <v>7.0654572529999999</v>
      </c>
      <c r="G211" s="17">
        <v>25.220436599999999</v>
      </c>
      <c r="H211" s="17"/>
      <c r="I211" s="17"/>
      <c r="J211" s="17"/>
      <c r="K211" s="17"/>
    </row>
    <row r="212" spans="1:11" ht="15" x14ac:dyDescent="0.25">
      <c r="A212" s="8">
        <f t="shared" si="2"/>
        <v>217.12966960498818</v>
      </c>
      <c r="B212">
        <v>9.0967838850000007</v>
      </c>
      <c r="C212">
        <v>23.868838960000001</v>
      </c>
      <c r="D212" s="17">
        <v>8.1443310350000004</v>
      </c>
      <c r="E212" s="17">
        <v>25.631547550000001</v>
      </c>
      <c r="F212" s="17">
        <v>7.0623887840000004</v>
      </c>
      <c r="G212" s="17">
        <v>25.35371915</v>
      </c>
      <c r="H212" s="17"/>
      <c r="I212" s="17"/>
      <c r="J212" s="17"/>
      <c r="K212" s="17"/>
    </row>
    <row r="213" spans="1:11" ht="15" x14ac:dyDescent="0.25">
      <c r="A213" s="8">
        <f t="shared" si="2"/>
        <v>217.95364729633943</v>
      </c>
      <c r="B213">
        <v>9.0777593759999995</v>
      </c>
      <c r="C213">
        <v>24.009630380000001</v>
      </c>
      <c r="D213" s="17">
        <v>8.1424899540000002</v>
      </c>
      <c r="E213" s="17">
        <v>25.77233897</v>
      </c>
      <c r="F213" s="17">
        <v>7.0587066209999998</v>
      </c>
      <c r="G213" s="17">
        <v>25.48700169</v>
      </c>
      <c r="H213" s="17"/>
      <c r="I213" s="17"/>
      <c r="J213" s="17"/>
      <c r="K213" s="17"/>
    </row>
    <row r="214" spans="1:11" ht="15" x14ac:dyDescent="0.25">
      <c r="A214" s="8">
        <f t="shared" si="2"/>
        <v>218.74044295723237</v>
      </c>
      <c r="B214">
        <v>9.058121173</v>
      </c>
      <c r="C214">
        <v>24.148544579999999</v>
      </c>
      <c r="D214" s="17">
        <v>8.1400351789999998</v>
      </c>
      <c r="E214" s="17">
        <v>25.913130389999999</v>
      </c>
      <c r="F214" s="17">
        <v>7.0556381520000002</v>
      </c>
      <c r="G214" s="17">
        <v>25.622161460000001</v>
      </c>
      <c r="H214" s="17"/>
      <c r="I214" s="17"/>
      <c r="J214" s="17"/>
      <c r="K214" s="17"/>
    </row>
    <row r="215" spans="1:11" ht="15" x14ac:dyDescent="0.25">
      <c r="A215" s="8">
        <f t="shared" si="2"/>
        <v>219.4770673644214</v>
      </c>
      <c r="B215">
        <v>9.0366418880000001</v>
      </c>
      <c r="C215">
        <v>24.287458780000001</v>
      </c>
      <c r="D215" s="17">
        <v>8.1381940969999995</v>
      </c>
      <c r="E215" s="17">
        <v>26.052044599999999</v>
      </c>
      <c r="F215" s="17">
        <v>7.0531833769999999</v>
      </c>
      <c r="G215" s="17">
        <v>25.755444000000001</v>
      </c>
      <c r="H215" s="17"/>
      <c r="I215" s="17"/>
      <c r="J215" s="17"/>
      <c r="K215" s="17"/>
    </row>
    <row r="216" spans="1:11" ht="15" x14ac:dyDescent="0.25">
      <c r="A216" s="8">
        <f t="shared" si="2"/>
        <v>220.19273392211247</v>
      </c>
      <c r="B216">
        <v>9.0145489100000002</v>
      </c>
      <c r="C216">
        <v>24.42637298</v>
      </c>
      <c r="D216" s="17">
        <v>8.1351256280000008</v>
      </c>
      <c r="E216" s="17">
        <v>26.192836020000001</v>
      </c>
      <c r="F216" s="17">
        <v>7.0501149070000002</v>
      </c>
      <c r="G216" s="17">
        <v>25.888726550000001</v>
      </c>
      <c r="H216" s="17"/>
      <c r="I216" s="17"/>
      <c r="J216" s="17"/>
      <c r="K216" s="17"/>
    </row>
    <row r="217" spans="1:11" ht="15" x14ac:dyDescent="0.25">
      <c r="A217" s="8">
        <f t="shared" si="2"/>
        <v>220.84015844292006</v>
      </c>
      <c r="B217">
        <v>8.99061485</v>
      </c>
      <c r="C217">
        <v>24.563409969999999</v>
      </c>
      <c r="D217" s="17">
        <v>8.1320571590000004</v>
      </c>
      <c r="E217" s="17">
        <v>26.333627440000001</v>
      </c>
      <c r="F217" s="17">
        <v>7.0476601319999999</v>
      </c>
      <c r="G217" s="17">
        <v>26.022009090000001</v>
      </c>
      <c r="H217" s="17"/>
      <c r="I217" s="17"/>
      <c r="J217" s="17"/>
      <c r="K217" s="17"/>
    </row>
    <row r="218" spans="1:11" ht="15" x14ac:dyDescent="0.25">
      <c r="A218" s="8">
        <f t="shared" si="2"/>
        <v>221.43554762270747</v>
      </c>
      <c r="B218">
        <v>8.9648397079999995</v>
      </c>
      <c r="C218">
        <v>24.70044695</v>
      </c>
      <c r="D218" s="17">
        <v>8.1289886889999998</v>
      </c>
      <c r="E218" s="17">
        <v>26.47441886</v>
      </c>
      <c r="F218" s="17">
        <v>7.0452053570000004</v>
      </c>
      <c r="G218" s="17">
        <v>26.155291640000002</v>
      </c>
      <c r="H218" s="17"/>
      <c r="I218" s="17"/>
      <c r="J218" s="17"/>
      <c r="K218" s="17"/>
    </row>
    <row r="219" spans="1:11" ht="15" x14ac:dyDescent="0.25">
      <c r="A219" s="8">
        <f t="shared" si="2"/>
        <v>221.99492182217659</v>
      </c>
      <c r="B219">
        <v>8.9372234850000005</v>
      </c>
      <c r="C219">
        <v>24.839361149999998</v>
      </c>
      <c r="D219" s="17">
        <v>8.1234654450000008</v>
      </c>
      <c r="E219" s="17">
        <v>26.613333059999999</v>
      </c>
      <c r="F219" s="17">
        <v>7.042750581</v>
      </c>
      <c r="G219" s="17">
        <v>26.288574180000001</v>
      </c>
      <c r="H219" s="17"/>
      <c r="I219" s="17"/>
      <c r="J219" s="17"/>
      <c r="K219" s="17"/>
    </row>
    <row r="220" spans="1:11" ht="15" x14ac:dyDescent="0.25">
      <c r="A220" s="8">
        <f t="shared" si="2"/>
        <v>222.48251952651995</v>
      </c>
      <c r="B220">
        <v>8.9083798739999995</v>
      </c>
      <c r="C220">
        <v>24.97452092</v>
      </c>
      <c r="D220" s="17">
        <v>8.1167148119999997</v>
      </c>
      <c r="E220" s="17">
        <v>26.752247260000001</v>
      </c>
      <c r="F220" s="17">
        <v>7.0402958059999996</v>
      </c>
      <c r="G220" s="17">
        <v>26.423733949999999</v>
      </c>
      <c r="H220" s="17"/>
      <c r="I220" s="17"/>
      <c r="J220" s="17"/>
      <c r="K220" s="17"/>
    </row>
    <row r="221" spans="1:11" ht="15" x14ac:dyDescent="0.25">
      <c r="A221" s="8">
        <f t="shared" si="2"/>
        <v>222.94816739375793</v>
      </c>
      <c r="B221">
        <v>8.8783088760000002</v>
      </c>
      <c r="C221">
        <v>25.111557900000001</v>
      </c>
      <c r="D221" s="17">
        <v>8.1019861599999992</v>
      </c>
      <c r="E221" s="17">
        <v>26.89116147</v>
      </c>
      <c r="F221" s="17">
        <v>7.0384547240000002</v>
      </c>
      <c r="G221" s="17">
        <v>26.557016489999999</v>
      </c>
      <c r="H221" s="17"/>
      <c r="I221" s="17"/>
      <c r="J221" s="17"/>
      <c r="K221" s="17"/>
    </row>
    <row r="222" spans="1:11" ht="15" x14ac:dyDescent="0.25">
      <c r="A222" s="8">
        <f t="shared" si="2"/>
        <v>223.34248230540459</v>
      </c>
      <c r="B222">
        <v>8.8463967960000005</v>
      </c>
      <c r="C222">
        <v>25.246717669999999</v>
      </c>
      <c r="D222" s="17">
        <v>8.0768247120000005</v>
      </c>
      <c r="E222" s="17">
        <v>27.028198450000001</v>
      </c>
      <c r="F222" s="17">
        <v>7.0359999489999998</v>
      </c>
      <c r="G222" s="17">
        <v>26.690299039999999</v>
      </c>
      <c r="H222" s="17"/>
      <c r="I222" s="17"/>
      <c r="J222" s="17"/>
      <c r="K222" s="17"/>
    </row>
    <row r="223" spans="1:11" ht="15" x14ac:dyDescent="0.25">
      <c r="A223" s="8">
        <f t="shared" si="2"/>
        <v>223.64932172772629</v>
      </c>
      <c r="B223">
        <v>8.8120299400000004</v>
      </c>
      <c r="C223">
        <v>25.380000209999999</v>
      </c>
      <c r="D223" s="17">
        <v>8.0412304690000003</v>
      </c>
      <c r="E223" s="17">
        <v>27.163358209999998</v>
      </c>
      <c r="F223" s="17">
        <v>7.0341588670000004</v>
      </c>
      <c r="G223" s="17">
        <v>26.823581579999999</v>
      </c>
      <c r="H223" s="17"/>
      <c r="I223" s="17"/>
      <c r="J223" s="17"/>
      <c r="K223" s="17"/>
    </row>
    <row r="224" spans="1:11" ht="15" x14ac:dyDescent="0.25">
      <c r="A224" s="8">
        <f t="shared" si="2"/>
        <v>223.90002821396857</v>
      </c>
      <c r="B224">
        <v>8.775822003</v>
      </c>
      <c r="C224">
        <v>25.513282759999999</v>
      </c>
      <c r="D224" s="17">
        <v>7.9945897370000001</v>
      </c>
      <c r="E224" s="17">
        <v>27.296640759999999</v>
      </c>
      <c r="F224" s="17">
        <v>7.0323177860000001</v>
      </c>
      <c r="G224" s="17">
        <v>26.95686413</v>
      </c>
      <c r="H224" s="17"/>
      <c r="I224" s="17"/>
      <c r="J224" s="17"/>
      <c r="K224" s="17"/>
    </row>
    <row r="225" spans="1:11" ht="15" x14ac:dyDescent="0.25">
      <c r="A225" s="8">
        <f t="shared" ref="A225:A276" si="3">B225*C225</f>
        <v>224.09386543637839</v>
      </c>
      <c r="B225">
        <v>8.7377729849999994</v>
      </c>
      <c r="C225">
        <v>25.646565299999999</v>
      </c>
      <c r="D225" s="17">
        <v>7.9369025149999999</v>
      </c>
      <c r="E225" s="17">
        <v>27.428046089999999</v>
      </c>
      <c r="F225" s="17">
        <v>7.0298630099999997</v>
      </c>
      <c r="G225" s="17">
        <v>27.09014668</v>
      </c>
      <c r="H225" s="17"/>
      <c r="I225" s="17"/>
      <c r="J225" s="17"/>
      <c r="K225" s="17"/>
    </row>
    <row r="226" spans="1:11" ht="15" x14ac:dyDescent="0.25">
      <c r="A226" s="8">
        <f t="shared" si="3"/>
        <v>224.21376955270966</v>
      </c>
      <c r="B226">
        <v>8.6978828850000003</v>
      </c>
      <c r="C226">
        <v>25.777970629999999</v>
      </c>
      <c r="D226" s="17">
        <v>7.8601907850000003</v>
      </c>
      <c r="E226" s="17">
        <v>27.568837510000002</v>
      </c>
      <c r="F226" s="17">
        <v>7.0280219290000003</v>
      </c>
      <c r="G226" s="17">
        <v>27.22342922</v>
      </c>
      <c r="H226" s="17"/>
      <c r="I226" s="17"/>
      <c r="J226" s="17"/>
      <c r="K226" s="17"/>
    </row>
    <row r="227" spans="1:11" ht="15" x14ac:dyDescent="0.25">
      <c r="A227" s="8">
        <f t="shared" si="3"/>
        <v>224.25958841125086</v>
      </c>
      <c r="B227">
        <v>8.6555380090000007</v>
      </c>
      <c r="C227">
        <v>25.909375959999998</v>
      </c>
      <c r="D227" s="17">
        <v>7.7748873400000003</v>
      </c>
      <c r="E227" s="17">
        <v>27.709628930000001</v>
      </c>
      <c r="F227" s="17">
        <v>7.0255671529999999</v>
      </c>
      <c r="G227" s="17">
        <v>27.35671177</v>
      </c>
      <c r="H227" s="17"/>
      <c r="I227" s="17"/>
      <c r="J227" s="17"/>
      <c r="K227" s="17"/>
    </row>
    <row r="228" spans="1:11" ht="15" x14ac:dyDescent="0.25">
      <c r="A228" s="8">
        <f t="shared" si="3"/>
        <v>224.2461498281003</v>
      </c>
      <c r="B228">
        <v>8.6119657459999992</v>
      </c>
      <c r="C228">
        <v>26.03890406</v>
      </c>
      <c r="D228" s="17">
        <v>7.6852880380000004</v>
      </c>
      <c r="E228" s="17">
        <v>27.846665909999999</v>
      </c>
      <c r="F228" s="17">
        <v>7.0237260719999997</v>
      </c>
      <c r="G228" s="17">
        <v>27.48999431</v>
      </c>
      <c r="H228" s="17"/>
      <c r="I228" s="17"/>
      <c r="J228" s="17"/>
      <c r="K228" s="17"/>
    </row>
    <row r="229" spans="1:11" ht="15" x14ac:dyDescent="0.25">
      <c r="A229" s="8">
        <f t="shared" si="3"/>
        <v>224.10907231266211</v>
      </c>
      <c r="B229">
        <v>8.5598017689999999</v>
      </c>
      <c r="C229">
        <v>26.1815727</v>
      </c>
      <c r="D229" s="17">
        <v>7.592006574</v>
      </c>
      <c r="E229" s="17">
        <v>27.98182568</v>
      </c>
      <c r="F229" s="17">
        <v>7.0218849900000002</v>
      </c>
      <c r="G229" s="17">
        <v>27.623276860000001</v>
      </c>
      <c r="H229" s="17"/>
      <c r="I229" s="17"/>
      <c r="J229" s="17"/>
      <c r="K229" s="17"/>
    </row>
    <row r="230" spans="1:11" ht="15" x14ac:dyDescent="0.25">
      <c r="A230" s="8">
        <f t="shared" si="3"/>
        <v>223.8926781576404</v>
      </c>
      <c r="B230">
        <v>8.5057967110000003</v>
      </c>
      <c r="C230">
        <v>26.32236412</v>
      </c>
      <c r="D230" s="17">
        <v>7.49565664</v>
      </c>
      <c r="E230" s="17">
        <v>28.11510822</v>
      </c>
      <c r="F230" s="17">
        <v>7.0188165209999998</v>
      </c>
      <c r="G230" s="17">
        <v>27.758436620000001</v>
      </c>
      <c r="H230" s="17"/>
      <c r="I230" s="17"/>
      <c r="J230" s="17"/>
      <c r="K230" s="17"/>
    </row>
    <row r="231" spans="1:11" ht="15" x14ac:dyDescent="0.25">
      <c r="A231" s="8">
        <f t="shared" si="3"/>
        <v>223.59611607040222</v>
      </c>
      <c r="B231">
        <v>8.4493368770000004</v>
      </c>
      <c r="C231">
        <v>26.46315555</v>
      </c>
      <c r="D231" s="17">
        <v>7.3968519309999996</v>
      </c>
      <c r="E231" s="17">
        <v>28.24651355</v>
      </c>
      <c r="F231" s="17">
        <v>7.0163617460000003</v>
      </c>
      <c r="G231" s="17">
        <v>27.889841950000001</v>
      </c>
      <c r="H231" s="17"/>
      <c r="I231" s="17"/>
      <c r="J231" s="17"/>
      <c r="K231" s="17"/>
    </row>
    <row r="232" spans="1:11" ht="15" x14ac:dyDescent="0.25">
      <c r="A232" s="8">
        <f t="shared" si="3"/>
        <v>223.20202239114732</v>
      </c>
      <c r="B232">
        <v>8.3898085739999999</v>
      </c>
      <c r="C232">
        <v>26.603946969999999</v>
      </c>
      <c r="D232" s="17">
        <v>7.2857733439999999</v>
      </c>
      <c r="E232" s="17">
        <v>28.385427750000002</v>
      </c>
      <c r="F232" s="17">
        <v>7.0126795829999997</v>
      </c>
      <c r="G232" s="17">
        <v>28.02124727</v>
      </c>
      <c r="H232" s="17"/>
      <c r="I232" s="17"/>
      <c r="J232" s="17"/>
      <c r="K232" s="17"/>
    </row>
    <row r="233" spans="1:11" ht="15" x14ac:dyDescent="0.25">
      <c r="A233" s="8">
        <f t="shared" si="3"/>
        <v>222.70988108751442</v>
      </c>
      <c r="B233">
        <v>8.3278254960000009</v>
      </c>
      <c r="C233">
        <v>26.742861170000001</v>
      </c>
      <c r="D233" s="17">
        <v>7.1716262889999998</v>
      </c>
      <c r="E233" s="17">
        <v>28.522464729999999</v>
      </c>
      <c r="F233" s="17">
        <v>7.0077700319999998</v>
      </c>
      <c r="G233" s="17">
        <v>28.15452982</v>
      </c>
      <c r="H233" s="17"/>
      <c r="I233" s="17"/>
      <c r="J233" s="17"/>
      <c r="K233" s="17"/>
    </row>
    <row r="234" spans="1:11" ht="15" x14ac:dyDescent="0.25">
      <c r="A234" s="8">
        <f t="shared" si="3"/>
        <v>222.0860261264981</v>
      </c>
      <c r="B234">
        <v>8.2621602539999994</v>
      </c>
      <c r="C234">
        <v>26.879898149999999</v>
      </c>
      <c r="D234" s="17">
        <v>7.0550244580000001</v>
      </c>
      <c r="E234" s="17">
        <v>28.657624500000001</v>
      </c>
      <c r="F234" s="17">
        <v>7.0004057059999996</v>
      </c>
      <c r="G234" s="17">
        <v>28.28593515</v>
      </c>
      <c r="H234" s="17"/>
      <c r="I234" s="17"/>
      <c r="J234" s="17"/>
      <c r="K234" s="17"/>
    </row>
    <row r="235" spans="1:11" ht="15" x14ac:dyDescent="0.25">
      <c r="A235" s="8">
        <f t="shared" si="3"/>
        <v>221.37905058032067</v>
      </c>
      <c r="B235">
        <v>8.1946539309999995</v>
      </c>
      <c r="C235">
        <v>27.01505792</v>
      </c>
      <c r="D235" s="17">
        <v>6.935354158</v>
      </c>
      <c r="E235" s="17">
        <v>28.79090704</v>
      </c>
      <c r="F235" s="17">
        <v>6.9838359719999996</v>
      </c>
      <c r="G235" s="17">
        <v>28.417340469999999</v>
      </c>
      <c r="H235" s="17"/>
      <c r="I235" s="17"/>
      <c r="J235" s="17"/>
      <c r="K235" s="17"/>
    </row>
    <row r="236" spans="1:11" ht="15" x14ac:dyDescent="0.25">
      <c r="A236" s="8">
        <f t="shared" si="3"/>
        <v>220.57051707339696</v>
      </c>
      <c r="B236">
        <v>8.1240791389999991</v>
      </c>
      <c r="C236">
        <v>27.150217680000001</v>
      </c>
      <c r="D236" s="17">
        <v>6.8040236749999998</v>
      </c>
      <c r="E236" s="17">
        <v>28.92982125</v>
      </c>
      <c r="F236" s="17">
        <v>6.9488554230000004</v>
      </c>
      <c r="G236" s="17">
        <v>28.558131889999999</v>
      </c>
      <c r="H236" s="17"/>
      <c r="I236" s="17"/>
      <c r="J236" s="17"/>
      <c r="K236" s="17"/>
    </row>
    <row r="237" spans="1:11" ht="15" x14ac:dyDescent="0.25">
      <c r="A237" s="8">
        <f t="shared" si="3"/>
        <v>219.64569923084423</v>
      </c>
      <c r="B237">
        <v>8.0510495710000001</v>
      </c>
      <c r="C237">
        <v>27.281623010000001</v>
      </c>
      <c r="D237" s="17">
        <v>6.6702384160000001</v>
      </c>
      <c r="E237" s="17">
        <v>29.066858230000001</v>
      </c>
      <c r="F237" s="17">
        <v>6.8923955890000004</v>
      </c>
      <c r="G237" s="17">
        <v>28.695168880000001</v>
      </c>
      <c r="H237" s="17"/>
      <c r="I237" s="17"/>
      <c r="J237" s="17"/>
      <c r="K237" s="17"/>
    </row>
    <row r="238" spans="1:11" ht="15" x14ac:dyDescent="0.25">
      <c r="A238" s="8">
        <f t="shared" si="3"/>
        <v>218.60260167314979</v>
      </c>
      <c r="B238">
        <v>7.9749515339999997</v>
      </c>
      <c r="C238">
        <v>27.41115112</v>
      </c>
      <c r="D238" s="17">
        <v>6.5346120760000002</v>
      </c>
      <c r="E238" s="17">
        <v>29.202017990000002</v>
      </c>
      <c r="F238" s="17">
        <v>6.816297552</v>
      </c>
      <c r="G238" s="17">
        <v>28.8265742</v>
      </c>
      <c r="H238" s="17"/>
      <c r="I238" s="17"/>
      <c r="J238" s="17"/>
      <c r="K238" s="17"/>
    </row>
    <row r="239" spans="1:11" ht="15" x14ac:dyDescent="0.25">
      <c r="A239" s="8">
        <f t="shared" si="3"/>
        <v>217.34131388529852</v>
      </c>
      <c r="B239">
        <v>7.8884207010000003</v>
      </c>
      <c r="C239">
        <v>27.551942539999999</v>
      </c>
      <c r="D239" s="17">
        <v>6.386711859</v>
      </c>
      <c r="E239" s="17">
        <v>29.340932200000001</v>
      </c>
      <c r="F239" s="17">
        <v>6.7101285160000002</v>
      </c>
      <c r="G239" s="17">
        <v>28.965488409999999</v>
      </c>
      <c r="H239" s="17"/>
      <c r="I239" s="17"/>
      <c r="J239" s="17"/>
      <c r="K239" s="17"/>
    </row>
    <row r="240" spans="1:11" ht="15" x14ac:dyDescent="0.25">
      <c r="A240" s="8">
        <f t="shared" si="3"/>
        <v>215.95604612824624</v>
      </c>
      <c r="B240">
        <v>7.7988213999999996</v>
      </c>
      <c r="C240">
        <v>27.690856740000001</v>
      </c>
      <c r="D240" s="17">
        <v>6.2381979489999999</v>
      </c>
      <c r="E240" s="17">
        <v>29.476091960000002</v>
      </c>
      <c r="F240" s="17">
        <v>6.5861623590000002</v>
      </c>
      <c r="G240" s="17">
        <v>29.100648169999999</v>
      </c>
      <c r="H240" s="17"/>
      <c r="I240" s="17"/>
      <c r="J240" s="17"/>
      <c r="K240" s="17"/>
    </row>
    <row r="241" spans="1:11" ht="15" x14ac:dyDescent="0.25">
      <c r="A241" s="8">
        <f t="shared" si="3"/>
        <v>214.4631019892129</v>
      </c>
      <c r="B241">
        <v>7.7067673230000002</v>
      </c>
      <c r="C241">
        <v>27.827893719999999</v>
      </c>
      <c r="D241" s="17">
        <v>6.0878429560000002</v>
      </c>
      <c r="E241" s="17">
        <v>29.609374509999999</v>
      </c>
      <c r="F241" s="17">
        <v>6.4560592640000003</v>
      </c>
      <c r="G241" s="17">
        <v>29.232053499999999</v>
      </c>
      <c r="H241" s="17"/>
      <c r="I241" s="17"/>
      <c r="J241" s="17"/>
      <c r="K241" s="17"/>
    </row>
    <row r="242" spans="1:11" ht="15" x14ac:dyDescent="0.25">
      <c r="A242" s="8">
        <f t="shared" si="3"/>
        <v>212.84483004613014</v>
      </c>
      <c r="B242">
        <v>7.6116447770000004</v>
      </c>
      <c r="C242">
        <v>27.96305349</v>
      </c>
      <c r="D242" s="17">
        <v>5.9264414749999998</v>
      </c>
      <c r="E242" s="17">
        <v>29.74641149</v>
      </c>
      <c r="F242" s="17">
        <v>6.3130685980000001</v>
      </c>
      <c r="G242" s="17">
        <v>29.372844919999999</v>
      </c>
      <c r="H242" s="17"/>
      <c r="I242" s="17"/>
      <c r="J242" s="17"/>
      <c r="K242" s="17"/>
    </row>
    <row r="243" spans="1:11" ht="15" x14ac:dyDescent="0.25">
      <c r="A243" s="8">
        <f t="shared" si="3"/>
        <v>211.10052161492331</v>
      </c>
      <c r="B243">
        <v>7.5134537610000001</v>
      </c>
      <c r="C243">
        <v>28.09633603</v>
      </c>
      <c r="D243" s="17">
        <v>5.7644262990000001</v>
      </c>
      <c r="E243" s="17">
        <v>29.87781682</v>
      </c>
      <c r="F243" s="17">
        <v>6.1670094620000002</v>
      </c>
      <c r="G243" s="17">
        <v>29.508004679999999</v>
      </c>
      <c r="H243" s="17"/>
      <c r="I243" s="17"/>
      <c r="J243" s="17"/>
      <c r="K243" s="17"/>
    </row>
    <row r="244" spans="1:11" ht="15" x14ac:dyDescent="0.25">
      <c r="A244" s="8">
        <f t="shared" si="3"/>
        <v>209.24682615673439</v>
      </c>
      <c r="B244">
        <v>7.4128079710000003</v>
      </c>
      <c r="C244">
        <v>28.22774136</v>
      </c>
      <c r="D244" s="17">
        <v>5.5925920219999998</v>
      </c>
      <c r="E244" s="17">
        <v>30.014853800000001</v>
      </c>
      <c r="F244" s="17">
        <v>6.0086764500000003</v>
      </c>
      <c r="G244" s="17">
        <v>29.646918889999998</v>
      </c>
      <c r="H244" s="17"/>
      <c r="I244" s="17"/>
      <c r="J244" s="17"/>
      <c r="K244" s="17"/>
    </row>
    <row r="245" spans="1:11" ht="15" x14ac:dyDescent="0.25">
      <c r="A245" s="8">
        <f t="shared" si="3"/>
        <v>207.26593994430928</v>
      </c>
      <c r="B245">
        <v>7.309093711</v>
      </c>
      <c r="C245">
        <v>28.357269469999999</v>
      </c>
      <c r="D245" s="17">
        <v>5.4201440510000003</v>
      </c>
      <c r="E245" s="17">
        <v>30.148136350000001</v>
      </c>
      <c r="F245" s="17">
        <v>5.8497297440000002</v>
      </c>
      <c r="G245" s="17">
        <v>29.782078649999999</v>
      </c>
      <c r="H245" s="17"/>
      <c r="I245" s="17"/>
      <c r="J245" s="17"/>
      <c r="K245" s="17"/>
    </row>
    <row r="246" spans="1:11" ht="15" x14ac:dyDescent="0.25">
      <c r="A246" s="8">
        <f t="shared" si="3"/>
        <v>204.99752809406988</v>
      </c>
      <c r="B246">
        <v>7.1943329609999997</v>
      </c>
      <c r="C246">
        <v>28.49430645</v>
      </c>
      <c r="D246" s="17">
        <v>5.2391043670000004</v>
      </c>
      <c r="E246" s="17">
        <v>30.283296109999998</v>
      </c>
      <c r="F246" s="17">
        <v>5.6791228540000001</v>
      </c>
      <c r="G246" s="17">
        <v>29.920992850000001</v>
      </c>
      <c r="H246" s="17"/>
      <c r="I246" s="17"/>
      <c r="J246" s="17"/>
      <c r="K246" s="17"/>
    </row>
    <row r="247" spans="1:11" ht="15" x14ac:dyDescent="0.25">
      <c r="A247" s="8">
        <f t="shared" si="3"/>
        <v>202.59652479515702</v>
      </c>
      <c r="B247">
        <v>7.076503743</v>
      </c>
      <c r="C247">
        <v>28.62946621</v>
      </c>
      <c r="D247" s="17">
        <v>5.0488592739999998</v>
      </c>
      <c r="E247" s="17">
        <v>30.42033309</v>
      </c>
      <c r="F247" s="17">
        <v>5.508515965</v>
      </c>
      <c r="G247" s="17">
        <v>30.056152619999999</v>
      </c>
      <c r="H247" s="17"/>
      <c r="I247" s="17"/>
      <c r="J247" s="17"/>
      <c r="K247" s="17"/>
    </row>
    <row r="248" spans="1:11" ht="15" x14ac:dyDescent="0.25">
      <c r="A248" s="8">
        <f t="shared" si="3"/>
        <v>200.09765248617478</v>
      </c>
      <c r="B248">
        <v>6.9568334429999998</v>
      </c>
      <c r="C248">
        <v>28.762748760000001</v>
      </c>
      <c r="D248" s="17">
        <v>4.8616826509999997</v>
      </c>
      <c r="E248" s="17">
        <v>30.55361564</v>
      </c>
      <c r="F248" s="17">
        <v>5.3391364640000001</v>
      </c>
      <c r="G248" s="17">
        <v>30.187557940000001</v>
      </c>
      <c r="H248" s="17"/>
      <c r="I248" s="17"/>
      <c r="J248" s="17"/>
      <c r="K248" s="17"/>
    </row>
    <row r="249" spans="1:11" ht="15" x14ac:dyDescent="0.25">
      <c r="A249" s="8">
        <f t="shared" si="3"/>
        <v>197.48801748203104</v>
      </c>
      <c r="B249">
        <v>6.8353220610000003</v>
      </c>
      <c r="C249">
        <v>28.89227687</v>
      </c>
      <c r="D249" s="17">
        <v>4.6671417020000003</v>
      </c>
      <c r="E249" s="17">
        <v>30.68689818</v>
      </c>
      <c r="F249" s="17">
        <v>5.1599378600000003</v>
      </c>
      <c r="G249" s="17">
        <v>30.322717709999999</v>
      </c>
      <c r="H249" s="17"/>
      <c r="I249" s="17"/>
      <c r="J249" s="17"/>
      <c r="K249" s="17"/>
    </row>
    <row r="250" spans="1:11" ht="15" x14ac:dyDescent="0.25">
      <c r="A250" s="8">
        <f t="shared" si="3"/>
        <v>194.50538490014492</v>
      </c>
      <c r="B250">
        <v>6.7003094150000004</v>
      </c>
      <c r="C250">
        <v>29.029313850000001</v>
      </c>
      <c r="D250" s="17">
        <v>4.4664638139999999</v>
      </c>
      <c r="E250" s="17">
        <v>30.820180730000001</v>
      </c>
      <c r="F250" s="17">
        <v>4.9721475430000002</v>
      </c>
      <c r="G250" s="17">
        <v>30.45975469</v>
      </c>
      <c r="H250" s="17"/>
      <c r="I250" s="17"/>
      <c r="J250" s="17"/>
      <c r="K250" s="17"/>
    </row>
    <row r="251" spans="1:11" ht="15" x14ac:dyDescent="0.25">
      <c r="A251" s="8">
        <f t="shared" si="3"/>
        <v>191.43762830202422</v>
      </c>
      <c r="B251">
        <v>6.5640693810000004</v>
      </c>
      <c r="C251">
        <v>29.164473619999999</v>
      </c>
      <c r="D251" s="17">
        <v>4.2608763749999996</v>
      </c>
      <c r="E251" s="17">
        <v>30.95158606</v>
      </c>
      <c r="F251" s="17">
        <v>4.7868120019999996</v>
      </c>
      <c r="G251" s="17">
        <v>30.59116002</v>
      </c>
      <c r="H251" s="17"/>
      <c r="I251" s="17"/>
      <c r="J251" s="17"/>
      <c r="K251" s="17"/>
    </row>
    <row r="252" spans="1:11" ht="15" x14ac:dyDescent="0.25">
      <c r="A252" s="8">
        <f t="shared" si="3"/>
        <v>188.26088884070137</v>
      </c>
      <c r="B252">
        <v>6.4266019590000001</v>
      </c>
      <c r="C252">
        <v>29.294001720000001</v>
      </c>
      <c r="D252" s="17">
        <v>4.0509930799999996</v>
      </c>
      <c r="E252" s="17">
        <v>31.082991379999999</v>
      </c>
      <c r="F252" s="17">
        <v>4.5842930329999998</v>
      </c>
      <c r="G252" s="17">
        <v>30.728197000000002</v>
      </c>
      <c r="H252" s="17"/>
      <c r="I252" s="17"/>
      <c r="J252" s="17"/>
      <c r="K252" s="17"/>
    </row>
    <row r="253" spans="1:11" ht="15" x14ac:dyDescent="0.25">
      <c r="A253" s="8">
        <f t="shared" si="3"/>
        <v>184.75259074303727</v>
      </c>
      <c r="B253">
        <v>6.2774743549999998</v>
      </c>
      <c r="C253">
        <v>29.431038709999999</v>
      </c>
      <c r="D253" s="17">
        <v>3.8392687030000001</v>
      </c>
      <c r="E253" s="17">
        <v>31.214396709999999</v>
      </c>
      <c r="F253" s="17">
        <v>4.376250819</v>
      </c>
      <c r="G253" s="17">
        <v>30.865233979999999</v>
      </c>
      <c r="H253" s="17"/>
      <c r="I253" s="17"/>
      <c r="J253" s="17"/>
      <c r="K253" s="17"/>
    </row>
    <row r="254" spans="1:11" ht="15" x14ac:dyDescent="0.25">
      <c r="A254" s="8">
        <f t="shared" si="3"/>
        <v>181.12598173826217</v>
      </c>
      <c r="B254">
        <v>6.1265056690000002</v>
      </c>
      <c r="C254">
        <v>29.564321249999999</v>
      </c>
      <c r="D254" s="17">
        <v>3.617725224</v>
      </c>
      <c r="E254" s="17">
        <v>31.34767926</v>
      </c>
      <c r="F254" s="17">
        <v>4.1645264419999997</v>
      </c>
      <c r="G254" s="17">
        <v>31.000393750000001</v>
      </c>
      <c r="H254" s="17"/>
      <c r="I254" s="17"/>
      <c r="J254" s="17"/>
      <c r="K254" s="17"/>
    </row>
    <row r="255" spans="1:11" ht="15" x14ac:dyDescent="0.25">
      <c r="A255" s="8">
        <f t="shared" si="3"/>
        <v>177.15346885166721</v>
      </c>
      <c r="B255">
        <v>5.9644904929999996</v>
      </c>
      <c r="C255">
        <v>29.701358240000001</v>
      </c>
      <c r="D255" s="17">
        <v>3.3894311140000002</v>
      </c>
      <c r="E255" s="17">
        <v>31.480961799999999</v>
      </c>
      <c r="F255" s="17">
        <v>3.9491199020000001</v>
      </c>
      <c r="G255" s="17">
        <v>31.135553510000001</v>
      </c>
      <c r="H255" s="17"/>
      <c r="I255" s="17"/>
      <c r="J255" s="17"/>
      <c r="K255" s="17"/>
    </row>
    <row r="256" spans="1:11" ht="15" x14ac:dyDescent="0.25">
      <c r="A256" s="8">
        <f t="shared" si="3"/>
        <v>173.11476674734627</v>
      </c>
      <c r="B256">
        <v>5.8024753179999999</v>
      </c>
      <c r="C256">
        <v>29.834640780000001</v>
      </c>
      <c r="D256" s="17">
        <v>3.1574548400000002</v>
      </c>
      <c r="E256" s="17">
        <v>31.612367129999999</v>
      </c>
      <c r="F256" s="17">
        <v>3.7324859739999998</v>
      </c>
      <c r="G256" s="17">
        <v>31.268836060000002</v>
      </c>
      <c r="H256" s="17"/>
      <c r="I256" s="17"/>
      <c r="J256" s="17"/>
      <c r="K256" s="17"/>
    </row>
    <row r="257" spans="1:11" ht="15" x14ac:dyDescent="0.25">
      <c r="A257" s="8">
        <f t="shared" si="3"/>
        <v>168.7045785466492</v>
      </c>
      <c r="B257">
        <v>5.6287999590000002</v>
      </c>
      <c r="C257">
        <v>29.971677759999999</v>
      </c>
      <c r="D257" s="17">
        <v>2.9230237899999998</v>
      </c>
      <c r="E257" s="17">
        <v>31.743772450000002</v>
      </c>
      <c r="F257" s="17">
        <v>3.507260332</v>
      </c>
      <c r="G257" s="17">
        <v>31.403995819999999</v>
      </c>
      <c r="H257" s="17"/>
      <c r="I257" s="17"/>
      <c r="J257" s="17"/>
      <c r="K257" s="17"/>
    </row>
    <row r="258" spans="1:11" ht="15" x14ac:dyDescent="0.25">
      <c r="A258" s="8">
        <f t="shared" si="3"/>
        <v>164.25301726305068</v>
      </c>
      <c r="B258">
        <v>5.4563519879999998</v>
      </c>
      <c r="C258">
        <v>30.103083089999998</v>
      </c>
      <c r="D258" s="17">
        <v>2.6830694959999999</v>
      </c>
      <c r="E258" s="17">
        <v>31.875177780000001</v>
      </c>
      <c r="F258" s="17">
        <v>3.2765114460000002</v>
      </c>
      <c r="G258" s="17">
        <v>31.537278369999999</v>
      </c>
      <c r="H258" s="17"/>
      <c r="I258" s="17"/>
      <c r="J258" s="17"/>
      <c r="K258" s="17"/>
    </row>
    <row r="259" spans="1:11" ht="15" x14ac:dyDescent="0.25">
      <c r="A259" s="8">
        <f t="shared" si="3"/>
        <v>159.8018764803725</v>
      </c>
      <c r="B259">
        <v>5.2857450989999997</v>
      </c>
      <c r="C259">
        <v>30.232611200000001</v>
      </c>
      <c r="D259" s="17">
        <v>2.4357508760000002</v>
      </c>
      <c r="E259" s="17">
        <v>32.006583110000001</v>
      </c>
      <c r="F259" s="17">
        <v>3.0426940899999999</v>
      </c>
      <c r="G259" s="17">
        <v>31.668683699999999</v>
      </c>
      <c r="H259" s="17"/>
      <c r="I259" s="17"/>
      <c r="J259" s="17"/>
      <c r="K259" s="17"/>
    </row>
    <row r="260" spans="1:11" ht="15" x14ac:dyDescent="0.25">
      <c r="A260" s="8">
        <f t="shared" si="3"/>
        <v>154.99935952042944</v>
      </c>
      <c r="B260">
        <v>5.1047054139999997</v>
      </c>
      <c r="C260">
        <v>30.36401652</v>
      </c>
      <c r="D260" s="17">
        <v>2.1804542360000001</v>
      </c>
      <c r="E260" s="17">
        <v>32.13798843</v>
      </c>
      <c r="F260" s="17">
        <v>2.8008987150000002</v>
      </c>
      <c r="G260" s="17">
        <v>31.801966239999999</v>
      </c>
      <c r="H260" s="17"/>
      <c r="I260" s="17"/>
      <c r="J260" s="17"/>
      <c r="K260" s="17"/>
    </row>
    <row r="261" spans="1:11" ht="15" x14ac:dyDescent="0.25">
      <c r="A261" s="8">
        <f t="shared" si="3"/>
        <v>149.96186034636546</v>
      </c>
      <c r="B261">
        <v>4.9169150970000004</v>
      </c>
      <c r="C261">
        <v>30.499176290000001</v>
      </c>
      <c r="D261" s="17">
        <v>1.926384984</v>
      </c>
      <c r="E261" s="17">
        <v>32.26939376</v>
      </c>
      <c r="F261" s="17">
        <v>2.550511626</v>
      </c>
      <c r="G261" s="17">
        <v>31.935248789999999</v>
      </c>
      <c r="H261" s="17"/>
      <c r="I261" s="17"/>
      <c r="J261" s="17"/>
      <c r="K261" s="17"/>
    </row>
    <row r="262" spans="1:11" ht="15" x14ac:dyDescent="0.25">
      <c r="A262" s="8">
        <f t="shared" si="3"/>
        <v>82.82682084619185</v>
      </c>
      <c r="B262">
        <v>2.6487026410177399</v>
      </c>
      <c r="C262">
        <v>31.270713278092401</v>
      </c>
      <c r="D262" s="17"/>
      <c r="E262" s="17"/>
      <c r="F262" s="17"/>
      <c r="G262" s="17"/>
      <c r="H262" s="17"/>
      <c r="I262" s="17"/>
      <c r="J262" s="17"/>
      <c r="K262" s="17"/>
    </row>
    <row r="263" spans="1:11" ht="15" x14ac:dyDescent="0.25">
      <c r="A263" s="8">
        <f t="shared" si="3"/>
        <v>76.155573178315123</v>
      </c>
      <c r="B263">
        <v>2.4253180809319002</v>
      </c>
      <c r="C263">
        <v>31.400241385679699</v>
      </c>
      <c r="D263" s="17"/>
      <c r="E263" s="17"/>
      <c r="F263" s="17"/>
      <c r="G263" s="17"/>
      <c r="H263" s="17"/>
      <c r="I263" s="17"/>
      <c r="J263" s="17"/>
      <c r="K263" s="17"/>
    </row>
    <row r="264" spans="1:11" ht="15" x14ac:dyDescent="0.25">
      <c r="A264" s="8">
        <f t="shared" si="3"/>
        <v>69.291008973161397</v>
      </c>
      <c r="B264">
        <v>2.19763766392134</v>
      </c>
      <c r="C264">
        <v>31.529769493266901</v>
      </c>
      <c r="D264" s="17"/>
      <c r="E264" s="17"/>
      <c r="F264" s="17"/>
      <c r="G264" s="17"/>
      <c r="H264" s="17"/>
      <c r="I264" s="17"/>
      <c r="J264" s="17"/>
      <c r="K264" s="17"/>
    </row>
    <row r="265" spans="1:11" ht="15" x14ac:dyDescent="0.25">
      <c r="A265" s="8">
        <f t="shared" si="3"/>
        <v>62.522895669857192</v>
      </c>
      <c r="B265">
        <v>1.9748667976819001</v>
      </c>
      <c r="C265">
        <v>31.659297600854199</v>
      </c>
      <c r="D265" s="17"/>
      <c r="E265" s="17"/>
      <c r="F265" s="17"/>
      <c r="G265" s="17"/>
      <c r="H265" s="17"/>
      <c r="I265" s="17"/>
      <c r="J265" s="17"/>
      <c r="K265" s="17"/>
    </row>
    <row r="266" spans="1:11" ht="15" x14ac:dyDescent="0.25">
      <c r="A266" s="8">
        <f t="shared" si="3"/>
        <v>55.014270953850755</v>
      </c>
      <c r="B266">
        <v>1.73061664681882</v>
      </c>
      <c r="C266">
        <v>31.788825708441401</v>
      </c>
      <c r="D266" s="17"/>
      <c r="E266" s="17"/>
      <c r="F266" s="17"/>
      <c r="G266" s="17"/>
      <c r="H266" s="17"/>
      <c r="I266" s="17"/>
      <c r="J266" s="17"/>
      <c r="K266" s="17"/>
    </row>
    <row r="267" spans="1:11" ht="15" x14ac:dyDescent="0.25">
      <c r="A267" s="8">
        <f t="shared" si="3"/>
        <v>47.811733443287501</v>
      </c>
      <c r="B267">
        <v>1.4980266790371399</v>
      </c>
      <c r="C267">
        <v>31.916476597078098</v>
      </c>
      <c r="D267" s="17"/>
      <c r="E267" s="17"/>
      <c r="F267" s="17"/>
      <c r="G267" s="17"/>
      <c r="H267" s="17"/>
      <c r="I267" s="17"/>
      <c r="J267" s="17"/>
      <c r="K267" s="17"/>
    </row>
    <row r="268" spans="1:11" ht="15" x14ac:dyDescent="0.25">
      <c r="A268" s="8">
        <f t="shared" si="3"/>
        <v>40.018852636599242</v>
      </c>
      <c r="B268">
        <v>1.2488669774029399</v>
      </c>
      <c r="C268">
        <v>32.044127485714903</v>
      </c>
      <c r="D268" s="17"/>
      <c r="E268" s="17"/>
      <c r="F268" s="17"/>
      <c r="G268" s="17"/>
      <c r="H268" s="17"/>
      <c r="I268" s="17"/>
      <c r="J268" s="17"/>
      <c r="K268" s="17"/>
    </row>
    <row r="269" spans="1:11" ht="15" x14ac:dyDescent="0.25">
      <c r="A269" s="8">
        <f t="shared" si="3"/>
        <v>32.4998987504109</v>
      </c>
      <c r="B269">
        <v>1.01014007115737</v>
      </c>
      <c r="C269">
        <v>32.173655593302101</v>
      </c>
      <c r="D269" s="17"/>
      <c r="E269" s="17"/>
      <c r="F269" s="17"/>
      <c r="G269" s="17"/>
      <c r="H269" s="17"/>
      <c r="I269" s="17"/>
      <c r="J269" s="17"/>
      <c r="K269" s="17"/>
    </row>
    <row r="270" spans="1:11" ht="15" x14ac:dyDescent="0.25">
      <c r="A270" s="8">
        <f t="shared" si="3"/>
        <v>24.659952594780119</v>
      </c>
      <c r="B270">
        <v>0.76343514490872599</v>
      </c>
      <c r="C270">
        <v>32.301306481938802</v>
      </c>
      <c r="D270" s="17"/>
      <c r="E270" s="17"/>
      <c r="F270" s="17"/>
      <c r="G270" s="17"/>
      <c r="H270" s="17"/>
      <c r="I270" s="17"/>
      <c r="J270" s="17"/>
      <c r="K270" s="17"/>
    </row>
    <row r="271" spans="1:11" ht="15" x14ac:dyDescent="0.25">
      <c r="A271" s="8">
        <f t="shared" si="3"/>
        <v>16.15997868552147</v>
      </c>
      <c r="B271">
        <v>0.49831940326839702</v>
      </c>
      <c r="C271">
        <v>32.428957370575503</v>
      </c>
      <c r="D271" s="17"/>
      <c r="E271" s="17"/>
      <c r="F271" s="17"/>
      <c r="G271" s="17"/>
      <c r="H271" s="17"/>
      <c r="I271" s="17"/>
      <c r="J271" s="17"/>
      <c r="K271" s="17"/>
    </row>
    <row r="272" spans="1:11" ht="15" x14ac:dyDescent="0.25">
      <c r="A272" s="8">
        <f t="shared" si="3"/>
        <v>7.7721383675708298</v>
      </c>
      <c r="B272">
        <v>0.23872690624557399</v>
      </c>
      <c r="C272">
        <v>32.556608259212197</v>
      </c>
      <c r="D272" s="17"/>
      <c r="E272" s="17"/>
      <c r="F272" s="17"/>
      <c r="G272" s="17"/>
      <c r="H272" s="17"/>
      <c r="I272" s="17"/>
      <c r="J272" s="17"/>
      <c r="K272" s="17"/>
    </row>
    <row r="273" spans="1:11" ht="15" x14ac:dyDescent="0.25">
      <c r="A273" s="8">
        <f t="shared" si="3"/>
        <v>4.0116257425678988E-2</v>
      </c>
      <c r="B273">
        <v>1.2273876927793E-3</v>
      </c>
      <c r="C273">
        <v>32.684259147848898</v>
      </c>
      <c r="D273" s="17"/>
      <c r="E273" s="17"/>
      <c r="F273" s="17"/>
      <c r="G273" s="17"/>
      <c r="H273" s="17"/>
      <c r="I273" s="17"/>
      <c r="J273" s="17"/>
      <c r="K273" s="17"/>
    </row>
    <row r="274" spans="1:11" x14ac:dyDescent="0.2">
      <c r="A274" s="8">
        <f t="shared" si="3"/>
        <v>0</v>
      </c>
      <c r="B274" s="17"/>
      <c r="C274" s="17"/>
      <c r="D274" s="17"/>
      <c r="E274" s="17"/>
      <c r="F274" s="17"/>
      <c r="G274" s="17"/>
      <c r="H274" s="17"/>
      <c r="I274" s="17"/>
      <c r="J274" s="17"/>
      <c r="K274" s="17"/>
    </row>
    <row r="275" spans="1:11" x14ac:dyDescent="0.2">
      <c r="A275" s="8">
        <f t="shared" si="3"/>
        <v>0</v>
      </c>
      <c r="D275" s="17"/>
      <c r="E275" s="17"/>
      <c r="F275" s="17"/>
      <c r="G275" s="17"/>
      <c r="H275" s="17"/>
      <c r="I275" s="17"/>
      <c r="J275" s="17"/>
      <c r="K275" s="17"/>
    </row>
    <row r="276" spans="1:11" x14ac:dyDescent="0.2">
      <c r="A276" s="8">
        <f t="shared" si="3"/>
        <v>0</v>
      </c>
      <c r="H276" s="17"/>
      <c r="I276" s="17"/>
      <c r="J276" s="17"/>
      <c r="K276" s="17"/>
    </row>
    <row r="277" spans="1:11" ht="15" x14ac:dyDescent="0.25">
      <c r="H277"/>
      <c r="I277"/>
    </row>
    <row r="278" spans="1:11" x14ac:dyDescent="0.2">
      <c r="B278" s="12"/>
    </row>
    <row r="279" spans="1:11" x14ac:dyDescent="0.2">
      <c r="F279" s="12"/>
    </row>
  </sheetData>
  <mergeCells count="19">
    <mergeCell ref="B5:C5"/>
    <mergeCell ref="D5:E5"/>
    <mergeCell ref="B2:C2"/>
    <mergeCell ref="B3:C3"/>
    <mergeCell ref="D3:E3"/>
    <mergeCell ref="B4:C4"/>
    <mergeCell ref="D4:E4"/>
    <mergeCell ref="B6:C6"/>
    <mergeCell ref="D6:E6"/>
    <mergeCell ref="B7:C7"/>
    <mergeCell ref="D7:E7"/>
    <mergeCell ref="B8:C8"/>
    <mergeCell ref="D8:E8"/>
    <mergeCell ref="B10:K10"/>
    <mergeCell ref="B11:C11"/>
    <mergeCell ref="D11:E11"/>
    <mergeCell ref="F11:G11"/>
    <mergeCell ref="H11:I11"/>
    <mergeCell ref="J11:K11"/>
  </mergeCells>
  <conditionalFormatting sqref="D6:E6">
    <cfRule type="containsBlanks" dxfId="20" priority="1">
      <formula>LEN(TRIM(D6))=0</formula>
    </cfRule>
  </conditionalFormatting>
  <dataValidations count="1">
    <dataValidation type="list" allowBlank="1" showInputMessage="1" showErrorMessage="1" sqref="D8:E8" xr:uid="{00000000-0002-0000-0300-000000000000}">
      <formula1>$H$3:$H$6</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tabColor theme="5" tint="-0.249977111117893"/>
  </sheetPr>
  <dimension ref="A2:P279"/>
  <sheetViews>
    <sheetView zoomScaleNormal="100" workbookViewId="0">
      <selection activeCell="K24" sqref="K24"/>
    </sheetView>
  </sheetViews>
  <sheetFormatPr defaultColWidth="9" defaultRowHeight="12.75" x14ac:dyDescent="0.2"/>
  <cols>
    <col min="1" max="1" width="3.7109375" style="8" customWidth="1"/>
    <col min="2" max="2" width="10.140625" style="6" bestFit="1" customWidth="1"/>
    <col min="3" max="3" width="9.140625" style="6" bestFit="1" customWidth="1"/>
    <col min="4" max="4" width="10.140625" style="6" bestFit="1" customWidth="1"/>
    <col min="5" max="5" width="9.140625" style="6" bestFit="1" customWidth="1"/>
    <col min="6" max="6" width="10.140625" style="6" bestFit="1" customWidth="1"/>
    <col min="7" max="7" width="9.140625" style="6" bestFit="1" customWidth="1"/>
    <col min="8" max="8" width="10.140625" style="6" bestFit="1" customWidth="1"/>
    <col min="9" max="9" width="9.140625" style="6" bestFit="1" customWidth="1"/>
    <col min="10" max="10" width="10.140625" style="6" bestFit="1" customWidth="1"/>
    <col min="11" max="11" width="9.140625" style="6" bestFit="1" customWidth="1"/>
    <col min="12" max="16384" width="9" style="6"/>
  </cols>
  <sheetData>
    <row r="2" spans="2:15" x14ac:dyDescent="0.2">
      <c r="B2" s="112" t="s">
        <v>200</v>
      </c>
      <c r="C2" s="113"/>
    </row>
    <row r="3" spans="2:15" x14ac:dyDescent="0.2">
      <c r="B3" s="109" t="s">
        <v>72</v>
      </c>
      <c r="C3" s="109"/>
      <c r="D3" s="114" t="s">
        <v>242</v>
      </c>
      <c r="E3" s="115"/>
      <c r="F3" s="21"/>
      <c r="G3" s="21"/>
      <c r="H3" s="44">
        <v>0.125</v>
      </c>
      <c r="I3" s="21"/>
      <c r="J3" s="21"/>
      <c r="K3" s="21"/>
      <c r="L3" s="21"/>
    </row>
    <row r="4" spans="2:15" x14ac:dyDescent="0.2">
      <c r="B4" s="109" t="s">
        <v>218</v>
      </c>
      <c r="C4" s="109"/>
      <c r="D4" s="114" t="s">
        <v>243</v>
      </c>
      <c r="E4" s="115"/>
      <c r="F4" s="42"/>
      <c r="G4" s="42"/>
      <c r="H4" s="44">
        <v>0.25</v>
      </c>
      <c r="I4" s="42"/>
      <c r="J4" s="21"/>
      <c r="K4" s="21"/>
      <c r="L4" s="21"/>
    </row>
    <row r="5" spans="2:15" x14ac:dyDescent="0.2">
      <c r="B5" s="109" t="s">
        <v>74</v>
      </c>
      <c r="C5" s="109"/>
      <c r="D5" s="116">
        <v>42963</v>
      </c>
      <c r="E5" s="115"/>
      <c r="F5" s="42"/>
      <c r="G5" s="42"/>
      <c r="H5" s="43">
        <v>0.375</v>
      </c>
      <c r="I5" s="42"/>
    </row>
    <row r="6" spans="2:15" x14ac:dyDescent="0.2">
      <c r="B6" s="109" t="s">
        <v>88</v>
      </c>
      <c r="C6" s="109"/>
      <c r="D6" s="114" t="s">
        <v>42</v>
      </c>
      <c r="E6" s="115"/>
      <c r="F6" s="45" t="s">
        <v>219</v>
      </c>
      <c r="G6" s="42"/>
      <c r="H6" s="44">
        <v>0.5</v>
      </c>
      <c r="I6" s="42"/>
      <c r="J6" s="21"/>
      <c r="K6" s="21"/>
      <c r="L6" s="21"/>
    </row>
    <row r="7" spans="2:15" x14ac:dyDescent="0.2">
      <c r="B7" s="109" t="s">
        <v>217</v>
      </c>
      <c r="C7" s="109"/>
      <c r="D7" s="110">
        <f>VLOOKUP(MAX(A32:A276),$A$32:$C$276,2,FALSE)</f>
        <v>8.6555380090000007</v>
      </c>
      <c r="E7" s="110"/>
      <c r="F7" s="42">
        <v>0</v>
      </c>
      <c r="G7" s="42">
        <f>MAX(C32:C274)</f>
        <v>32.684259147848898</v>
      </c>
      <c r="H7" s="42"/>
      <c r="I7" s="42"/>
      <c r="J7" s="21"/>
      <c r="K7" s="21"/>
      <c r="L7" s="21"/>
    </row>
    <row r="8" spans="2:15" x14ac:dyDescent="0.2">
      <c r="B8" s="109" t="s">
        <v>87</v>
      </c>
      <c r="C8" s="109"/>
      <c r="D8" s="111">
        <v>0.125</v>
      </c>
      <c r="E8" s="111"/>
      <c r="F8" s="21"/>
      <c r="G8" s="21"/>
      <c r="H8" s="21"/>
      <c r="I8" s="21"/>
      <c r="J8" s="21"/>
      <c r="K8" s="21"/>
      <c r="L8" s="21"/>
    </row>
    <row r="9" spans="2:15" x14ac:dyDescent="0.2">
      <c r="B9" s="25"/>
      <c r="C9" s="25"/>
      <c r="D9" s="25"/>
      <c r="E9" s="25"/>
      <c r="F9" s="25"/>
      <c r="G9" s="21"/>
      <c r="H9" s="21"/>
      <c r="I9" s="21"/>
      <c r="J9" s="21"/>
      <c r="K9" s="21"/>
      <c r="L9" s="21"/>
    </row>
    <row r="10" spans="2:15" x14ac:dyDescent="0.2">
      <c r="B10" s="108" t="s">
        <v>206</v>
      </c>
      <c r="C10" s="108"/>
      <c r="D10" s="108"/>
      <c r="E10" s="108"/>
      <c r="F10" s="108"/>
      <c r="G10" s="108"/>
      <c r="H10" s="108"/>
      <c r="I10" s="108"/>
      <c r="J10" s="108"/>
      <c r="K10" s="108"/>
      <c r="L10" s="21"/>
    </row>
    <row r="11" spans="2:15" x14ac:dyDescent="0.2">
      <c r="B11" s="107" t="s">
        <v>201</v>
      </c>
      <c r="C11" s="107"/>
      <c r="D11" s="107" t="s">
        <v>202</v>
      </c>
      <c r="E11" s="107"/>
      <c r="F11" s="107" t="s">
        <v>203</v>
      </c>
      <c r="G11" s="107"/>
      <c r="H11" s="107" t="s">
        <v>204</v>
      </c>
      <c r="I11" s="107"/>
      <c r="J11" s="107" t="s">
        <v>205</v>
      </c>
      <c r="K11" s="107"/>
    </row>
    <row r="12" spans="2:15" x14ac:dyDescent="0.2">
      <c r="B12" s="17" t="s">
        <v>243</v>
      </c>
      <c r="C12" s="17"/>
      <c r="D12" s="17" t="s">
        <v>308</v>
      </c>
      <c r="E12" s="17"/>
      <c r="F12" s="17" t="s">
        <v>309</v>
      </c>
      <c r="G12" s="17"/>
      <c r="H12" s="17"/>
      <c r="I12" s="17"/>
      <c r="J12" s="17"/>
      <c r="K12" s="17"/>
    </row>
    <row r="13" spans="2:15" x14ac:dyDescent="0.2">
      <c r="B13" s="39">
        <v>42963</v>
      </c>
      <c r="C13" s="17"/>
      <c r="D13" s="39">
        <v>42963</v>
      </c>
      <c r="E13" s="17"/>
      <c r="F13" s="39">
        <v>42963</v>
      </c>
      <c r="G13" s="17"/>
      <c r="H13" s="39"/>
      <c r="I13" s="17"/>
      <c r="J13" s="39"/>
      <c r="K13" s="17"/>
    </row>
    <row r="14" spans="2:15" x14ac:dyDescent="0.2">
      <c r="B14" s="40">
        <v>0.56032407407407414</v>
      </c>
      <c r="C14" s="17"/>
      <c r="D14" s="40">
        <v>0.56351851851851853</v>
      </c>
      <c r="E14" s="17"/>
      <c r="F14" s="40">
        <v>0.56388888888888888</v>
      </c>
      <c r="G14" s="17"/>
      <c r="H14" s="40"/>
      <c r="I14" s="17"/>
      <c r="J14" s="40"/>
      <c r="K14" s="17"/>
    </row>
    <row r="15" spans="2:15" x14ac:dyDescent="0.2">
      <c r="B15" s="17" t="s">
        <v>241</v>
      </c>
      <c r="C15" s="17"/>
      <c r="D15" s="17" t="s">
        <v>241</v>
      </c>
      <c r="E15" s="17"/>
      <c r="F15" s="17" t="s">
        <v>241</v>
      </c>
      <c r="G15" s="17"/>
      <c r="H15" s="17"/>
      <c r="I15" s="17"/>
      <c r="J15" s="17"/>
      <c r="K15" s="17"/>
    </row>
    <row r="16" spans="2:15" x14ac:dyDescent="0.2">
      <c r="B16" s="17"/>
      <c r="C16" s="17"/>
      <c r="D16" s="17"/>
      <c r="E16" s="17"/>
      <c r="F16" s="17"/>
      <c r="G16" s="17"/>
      <c r="H16" s="17"/>
      <c r="I16" s="17"/>
      <c r="J16" s="17"/>
      <c r="K16" s="17"/>
      <c r="L16" s="11"/>
      <c r="N16" s="21"/>
      <c r="O16" s="11"/>
    </row>
    <row r="17" spans="1:14" x14ac:dyDescent="0.2">
      <c r="B17" s="17" t="s">
        <v>242</v>
      </c>
      <c r="C17" s="17"/>
      <c r="D17" s="17" t="s">
        <v>242</v>
      </c>
      <c r="E17" s="17"/>
      <c r="F17" s="17" t="s">
        <v>242</v>
      </c>
      <c r="G17" s="17"/>
      <c r="H17" s="17"/>
      <c r="I17" s="17"/>
      <c r="J17" s="17"/>
      <c r="K17" s="17"/>
      <c r="N17" s="21"/>
    </row>
    <row r="18" spans="1:14" x14ac:dyDescent="0.2">
      <c r="A18" s="41"/>
      <c r="B18" s="17">
        <v>49.35257721</v>
      </c>
      <c r="C18" s="17"/>
      <c r="D18" s="17">
        <v>49.224655149999997</v>
      </c>
      <c r="E18" s="17"/>
      <c r="F18" s="17">
        <v>49.152610780000003</v>
      </c>
      <c r="G18" s="17"/>
      <c r="H18" s="17"/>
      <c r="I18" s="17"/>
      <c r="J18" s="17"/>
      <c r="K18" s="17"/>
      <c r="N18" s="21"/>
    </row>
    <row r="19" spans="1:14" x14ac:dyDescent="0.2">
      <c r="B19" s="17">
        <v>61.19244003</v>
      </c>
      <c r="C19" s="17"/>
      <c r="D19" s="17">
        <v>59.775680540000003</v>
      </c>
      <c r="E19" s="17"/>
      <c r="F19" s="17">
        <v>60.974491120000003</v>
      </c>
      <c r="G19" s="17"/>
      <c r="H19" s="17"/>
      <c r="I19" s="17"/>
      <c r="J19" s="17"/>
      <c r="K19" s="17"/>
      <c r="N19" s="21"/>
    </row>
    <row r="20" spans="1:14" x14ac:dyDescent="0.2">
      <c r="B20" s="17">
        <v>1035.763586</v>
      </c>
      <c r="C20" s="17"/>
      <c r="D20" s="17">
        <v>1036.3613330000001</v>
      </c>
      <c r="E20" s="17"/>
      <c r="F20" s="17">
        <v>1035.5836409999999</v>
      </c>
      <c r="G20" s="17"/>
      <c r="H20" s="17"/>
      <c r="I20" s="17"/>
      <c r="J20" s="17"/>
      <c r="K20" s="17"/>
      <c r="N20" s="21"/>
    </row>
    <row r="21" spans="1:14" x14ac:dyDescent="0.2">
      <c r="B21" s="17">
        <v>-999</v>
      </c>
      <c r="C21" s="17"/>
      <c r="D21" s="17">
        <v>-999</v>
      </c>
      <c r="E21" s="17"/>
      <c r="F21" s="17">
        <v>-999</v>
      </c>
      <c r="G21" s="17"/>
      <c r="H21" s="17"/>
      <c r="I21" s="17"/>
      <c r="J21" s="17"/>
      <c r="K21" s="17"/>
      <c r="N21" s="21"/>
    </row>
    <row r="22" spans="1:14" x14ac:dyDescent="0.2">
      <c r="B22" s="17"/>
      <c r="C22" s="17"/>
      <c r="D22" s="17"/>
      <c r="E22" s="17"/>
      <c r="F22" s="17"/>
      <c r="G22" s="17"/>
      <c r="H22" s="17"/>
      <c r="I22" s="17"/>
      <c r="J22" s="17"/>
      <c r="K22" s="17"/>
      <c r="N22" s="21"/>
    </row>
    <row r="23" spans="1:14" x14ac:dyDescent="0.2">
      <c r="B23" s="17">
        <v>0.11791</v>
      </c>
      <c r="C23" s="17">
        <v>0</v>
      </c>
      <c r="D23" s="17">
        <v>0.11791</v>
      </c>
      <c r="E23" s="17">
        <v>0</v>
      </c>
      <c r="F23" s="17">
        <v>0.11791</v>
      </c>
      <c r="G23" s="17">
        <v>0</v>
      </c>
      <c r="H23" s="17"/>
      <c r="I23" s="17"/>
      <c r="J23" s="17"/>
      <c r="K23" s="17"/>
      <c r="N23" s="21"/>
    </row>
    <row r="24" spans="1:14" x14ac:dyDescent="0.2">
      <c r="B24" s="17">
        <v>0</v>
      </c>
      <c r="C24" s="17">
        <v>0</v>
      </c>
      <c r="D24" s="17">
        <v>0</v>
      </c>
      <c r="E24" s="17">
        <v>0</v>
      </c>
      <c r="F24" s="17">
        <v>0</v>
      </c>
      <c r="G24" s="17">
        <v>0</v>
      </c>
      <c r="H24" s="17"/>
      <c r="I24" s="17"/>
      <c r="J24" s="17"/>
      <c r="K24" s="17"/>
      <c r="N24" s="21"/>
    </row>
    <row r="25" spans="1:14" x14ac:dyDescent="0.2">
      <c r="B25" s="17">
        <v>9.3453298930000006</v>
      </c>
      <c r="C25" s="17"/>
      <c r="D25" s="17">
        <v>9.3545353010000003</v>
      </c>
      <c r="E25" s="17"/>
      <c r="F25" s="17">
        <v>9.3434888110000003</v>
      </c>
      <c r="G25" s="17"/>
      <c r="H25" s="17"/>
      <c r="I25" s="17"/>
      <c r="J25" s="17"/>
      <c r="K25" s="17"/>
      <c r="N25" s="21"/>
    </row>
    <row r="26" spans="1:14" x14ac:dyDescent="0.2">
      <c r="B26" s="17">
        <v>33.110387850000002</v>
      </c>
      <c r="C26" s="17"/>
      <c r="D26" s="17">
        <v>33.132914479999997</v>
      </c>
      <c r="E26" s="17"/>
      <c r="F26" s="17">
        <v>33.206126019999999</v>
      </c>
      <c r="G26" s="17"/>
      <c r="H26" s="17"/>
      <c r="I26" s="17"/>
      <c r="J26" s="17"/>
      <c r="K26" s="17"/>
      <c r="N26" s="21"/>
    </row>
    <row r="27" spans="1:14" x14ac:dyDescent="0.2">
      <c r="B27" s="17">
        <v>8.6555380090000007</v>
      </c>
      <c r="C27" s="17"/>
      <c r="D27" s="17">
        <v>8.1277613019999997</v>
      </c>
      <c r="E27" s="17"/>
      <c r="F27" s="17">
        <v>7.0525696829999998</v>
      </c>
      <c r="G27" s="17"/>
      <c r="H27" s="17"/>
      <c r="I27" s="17"/>
      <c r="J27" s="17"/>
      <c r="K27" s="17"/>
      <c r="N27" s="21"/>
    </row>
    <row r="28" spans="1:14" x14ac:dyDescent="0.2">
      <c r="B28" s="17">
        <v>25.909375959999998</v>
      </c>
      <c r="C28" s="17"/>
      <c r="D28" s="17">
        <v>27.095778330000002</v>
      </c>
      <c r="E28" s="17"/>
      <c r="F28" s="17">
        <v>28.392936630000001</v>
      </c>
      <c r="G28" s="17"/>
      <c r="H28" s="17"/>
      <c r="I28" s="17"/>
      <c r="J28" s="17"/>
      <c r="K28" s="17"/>
      <c r="N28" s="21"/>
    </row>
    <row r="29" spans="1:14" x14ac:dyDescent="0.2">
      <c r="B29" s="17">
        <v>224.25958840000001</v>
      </c>
      <c r="C29" s="17"/>
      <c r="D29" s="17">
        <v>220.22801860000001</v>
      </c>
      <c r="E29" s="17"/>
      <c r="F29" s="17">
        <v>200.2431641</v>
      </c>
      <c r="G29" s="17"/>
      <c r="H29" s="17"/>
      <c r="I29" s="17"/>
      <c r="J29" s="17"/>
      <c r="K29" s="17"/>
      <c r="N29" s="21"/>
    </row>
    <row r="30" spans="1:14" x14ac:dyDescent="0.2">
      <c r="B30" s="17">
        <v>72.475649489999995</v>
      </c>
      <c r="C30" s="17"/>
      <c r="D30" s="17">
        <v>71.054356999999996</v>
      </c>
      <c r="E30" s="17"/>
      <c r="F30" s="17">
        <v>64.540216419999993</v>
      </c>
      <c r="G30" s="17"/>
      <c r="H30" s="17"/>
      <c r="I30" s="17"/>
      <c r="J30" s="17"/>
      <c r="K30" s="17"/>
      <c r="N30" s="21"/>
    </row>
    <row r="31" spans="1:14" x14ac:dyDescent="0.2">
      <c r="B31" s="17"/>
      <c r="C31" s="17"/>
      <c r="D31" s="17"/>
      <c r="E31" s="17"/>
      <c r="F31" s="17"/>
      <c r="G31" s="17"/>
      <c r="H31" s="17"/>
      <c r="I31" s="17"/>
      <c r="J31" s="17"/>
      <c r="K31" s="17"/>
      <c r="N31" s="21"/>
    </row>
    <row r="32" spans="1:14" ht="15" x14ac:dyDescent="0.25">
      <c r="A32" s="8">
        <f>B32*C32</f>
        <v>0</v>
      </c>
      <c r="B32">
        <v>9.3453298930000006</v>
      </c>
      <c r="C32">
        <v>0</v>
      </c>
      <c r="D32" s="17">
        <v>9.3545353010000003</v>
      </c>
      <c r="E32" s="17">
        <v>1.3140532999999999E-2</v>
      </c>
      <c r="F32" s="17">
        <v>9.3434888110000003</v>
      </c>
      <c r="G32" s="17">
        <v>7.5088760000000003E-3</v>
      </c>
      <c r="H32" s="17"/>
      <c r="I32" s="17"/>
      <c r="J32" s="17"/>
      <c r="K32" s="17"/>
      <c r="N32" s="21"/>
    </row>
    <row r="33" spans="1:16" ht="15" x14ac:dyDescent="0.25">
      <c r="A33" s="8">
        <f t="shared" ref="A33:A96" si="0">B33*C33</f>
        <v>1.2104034090534215</v>
      </c>
      <c r="B33">
        <v>9.3447161990000005</v>
      </c>
      <c r="C33">
        <v>0.129528108</v>
      </c>
      <c r="D33" s="17">
        <v>9.3539216070000002</v>
      </c>
      <c r="E33" s="17">
        <v>0.15768639200000001</v>
      </c>
      <c r="F33" s="17">
        <v>9.3428751170000002</v>
      </c>
      <c r="G33" s="17">
        <v>0.15393195400000001</v>
      </c>
      <c r="H33" s="17"/>
      <c r="I33" s="17"/>
      <c r="J33" s="17"/>
      <c r="K33" s="17"/>
      <c r="M33" s="12"/>
      <c r="N33" s="21"/>
      <c r="P33" s="12"/>
    </row>
    <row r="34" spans="1:16" ht="15" x14ac:dyDescent="0.25">
      <c r="A34" s="8">
        <f t="shared" si="0"/>
        <v>2.5609752415999871</v>
      </c>
      <c r="B34">
        <v>9.3441025050000004</v>
      </c>
      <c r="C34">
        <v>0.27407396699999997</v>
      </c>
      <c r="D34" s="17">
        <v>9.3533079130000001</v>
      </c>
      <c r="E34" s="17">
        <v>0.30223225100000001</v>
      </c>
      <c r="F34" s="17">
        <v>9.3422614240000001</v>
      </c>
      <c r="G34" s="17">
        <v>0.29847781299999998</v>
      </c>
      <c r="H34" s="17"/>
      <c r="I34" s="17"/>
      <c r="J34" s="17"/>
      <c r="K34" s="17"/>
      <c r="N34" s="21"/>
    </row>
    <row r="35" spans="1:16" ht="15" x14ac:dyDescent="0.25">
      <c r="A35" s="8">
        <f t="shared" si="0"/>
        <v>3.7710514625153939</v>
      </c>
      <c r="B35">
        <v>9.3434888110000003</v>
      </c>
      <c r="C35">
        <v>0.40360207399999998</v>
      </c>
      <c r="D35" s="17">
        <v>9.3533079130000001</v>
      </c>
      <c r="E35" s="17">
        <v>0.44865532899999999</v>
      </c>
      <c r="F35" s="17">
        <v>9.34164773</v>
      </c>
      <c r="G35" s="17">
        <v>0.44302367199999998</v>
      </c>
      <c r="H35" s="17"/>
      <c r="I35" s="17"/>
      <c r="J35" s="17"/>
      <c r="K35" s="17"/>
      <c r="N35" s="21"/>
    </row>
    <row r="36" spans="1:16" ht="15" x14ac:dyDescent="0.25">
      <c r="A36" s="8">
        <f t="shared" si="0"/>
        <v>4.981295890323393</v>
      </c>
      <c r="B36">
        <v>9.3434888110000003</v>
      </c>
      <c r="C36">
        <v>0.53313018199999995</v>
      </c>
      <c r="D36" s="17">
        <v>9.3533079130000001</v>
      </c>
      <c r="E36" s="17">
        <v>0.59320118799999999</v>
      </c>
      <c r="F36" s="17">
        <v>9.3410340359999999</v>
      </c>
      <c r="G36" s="17">
        <v>0.58756953199999995</v>
      </c>
      <c r="H36" s="17"/>
      <c r="I36" s="17"/>
      <c r="J36" s="17"/>
      <c r="K36" s="17"/>
      <c r="N36" s="21"/>
    </row>
    <row r="37" spans="1:16" ht="15" x14ac:dyDescent="0.25">
      <c r="A37" s="8">
        <f t="shared" si="0"/>
        <v>6.1911336487147697</v>
      </c>
      <c r="B37">
        <v>9.3428751170000002</v>
      </c>
      <c r="C37">
        <v>0.66265828999999998</v>
      </c>
      <c r="D37" s="17">
        <v>9.352694219</v>
      </c>
      <c r="E37" s="17">
        <v>0.73774704800000002</v>
      </c>
      <c r="F37" s="17">
        <v>9.3410340359999999</v>
      </c>
      <c r="G37" s="17">
        <v>0.73399261000000005</v>
      </c>
      <c r="H37" s="17"/>
      <c r="I37" s="17"/>
      <c r="J37" s="17"/>
      <c r="K37" s="17"/>
    </row>
    <row r="38" spans="1:16" ht="15" x14ac:dyDescent="0.25">
      <c r="A38" s="8">
        <f t="shared" si="0"/>
        <v>7.4012985765571839</v>
      </c>
      <c r="B38">
        <v>9.3428751170000002</v>
      </c>
      <c r="C38">
        <v>0.79218639700000004</v>
      </c>
      <c r="D38" s="17">
        <v>9.3520805249999999</v>
      </c>
      <c r="E38" s="17">
        <v>0.884170126</v>
      </c>
      <c r="F38" s="17">
        <v>9.3398066479999997</v>
      </c>
      <c r="G38" s="17">
        <v>0.87853846899999999</v>
      </c>
      <c r="H38" s="17"/>
      <c r="I38" s="17"/>
      <c r="J38" s="17"/>
      <c r="K38" s="17"/>
    </row>
    <row r="39" spans="1:16" ht="15" x14ac:dyDescent="0.25">
      <c r="A39" s="8">
        <f t="shared" si="0"/>
        <v>8.6108978640027551</v>
      </c>
      <c r="B39">
        <v>9.3422614240000001</v>
      </c>
      <c r="C39">
        <v>0.92171450499999996</v>
      </c>
      <c r="D39" s="17">
        <v>9.3514668309999998</v>
      </c>
      <c r="E39" s="17">
        <v>1.0287159850000001</v>
      </c>
      <c r="F39" s="17">
        <v>9.3385792609999996</v>
      </c>
      <c r="G39" s="17">
        <v>1.0230843279999999</v>
      </c>
      <c r="H39" s="17"/>
      <c r="I39" s="17"/>
      <c r="J39" s="17"/>
      <c r="K39" s="17"/>
    </row>
    <row r="40" spans="1:16" ht="15" x14ac:dyDescent="0.25">
      <c r="A40" s="8">
        <f t="shared" si="0"/>
        <v>9.8203381600690705</v>
      </c>
      <c r="B40">
        <v>9.34164773</v>
      </c>
      <c r="C40">
        <v>1.051242612</v>
      </c>
      <c r="D40" s="17">
        <v>9.3514668309999998</v>
      </c>
      <c r="E40" s="17">
        <v>1.175139063</v>
      </c>
      <c r="F40" s="17">
        <v>9.3379655669999995</v>
      </c>
      <c r="G40" s="17">
        <v>1.1695074059999999</v>
      </c>
      <c r="H40" s="17"/>
      <c r="I40" s="17"/>
      <c r="J40" s="17"/>
      <c r="K40" s="17"/>
    </row>
    <row r="41" spans="1:16" ht="15" x14ac:dyDescent="0.25">
      <c r="A41" s="8">
        <f t="shared" si="0"/>
        <v>11.030344116138465</v>
      </c>
      <c r="B41">
        <v>9.34164773</v>
      </c>
      <c r="C41">
        <v>1.1807707199999999</v>
      </c>
      <c r="D41" s="17">
        <v>9.3508531369999996</v>
      </c>
      <c r="E41" s="17">
        <v>1.319684922</v>
      </c>
      <c r="F41" s="17">
        <v>9.3373518729999994</v>
      </c>
      <c r="G41" s="17">
        <v>1.3140532650000001</v>
      </c>
      <c r="H41" s="17"/>
      <c r="I41" s="17"/>
      <c r="J41" s="17"/>
      <c r="K41" s="17"/>
    </row>
    <row r="42" spans="1:16" ht="15" x14ac:dyDescent="0.25">
      <c r="A42" s="8">
        <f t="shared" si="0"/>
        <v>12.240350062866213</v>
      </c>
      <c r="B42">
        <v>9.34164773</v>
      </c>
      <c r="C42">
        <v>1.310298827</v>
      </c>
      <c r="D42" s="17">
        <v>9.3508531369999996</v>
      </c>
      <c r="E42" s="17">
        <v>1.466108</v>
      </c>
      <c r="F42" s="17">
        <v>9.3361244849999991</v>
      </c>
      <c r="G42" s="17">
        <v>1.4585991250000001</v>
      </c>
      <c r="H42" s="17"/>
      <c r="I42" s="17"/>
      <c r="J42" s="17"/>
      <c r="K42" s="17"/>
    </row>
    <row r="43" spans="1:16" ht="15" x14ac:dyDescent="0.25">
      <c r="A43" s="8">
        <f t="shared" si="0"/>
        <v>13.589753738360766</v>
      </c>
      <c r="B43">
        <v>9.3410340359999999</v>
      </c>
      <c r="C43">
        <v>1.454844687</v>
      </c>
      <c r="D43" s="17">
        <v>9.3502394439999996</v>
      </c>
      <c r="E43" s="17">
        <v>1.61065386</v>
      </c>
      <c r="F43" s="17">
        <v>9.3348970970000007</v>
      </c>
      <c r="G43" s="17">
        <v>1.6050222030000001</v>
      </c>
      <c r="H43" s="17"/>
      <c r="I43" s="17"/>
      <c r="J43" s="17"/>
      <c r="K43" s="17"/>
    </row>
    <row r="44" spans="1:16" ht="15" x14ac:dyDescent="0.25">
      <c r="A44" s="8">
        <f t="shared" si="0"/>
        <v>14.798707874388976</v>
      </c>
      <c r="B44">
        <v>9.3404203419999998</v>
      </c>
      <c r="C44">
        <v>1.5843727940000001</v>
      </c>
      <c r="D44" s="17">
        <v>9.3496257499999995</v>
      </c>
      <c r="E44" s="17">
        <v>1.757076938</v>
      </c>
      <c r="F44" s="17">
        <v>9.3342834040000007</v>
      </c>
      <c r="G44" s="17">
        <v>1.749568062</v>
      </c>
      <c r="H44" s="17"/>
      <c r="I44" s="17"/>
      <c r="J44" s="17"/>
      <c r="K44" s="17"/>
    </row>
    <row r="45" spans="1:16" ht="15" x14ac:dyDescent="0.25">
      <c r="A45" s="8">
        <f t="shared" si="0"/>
        <v>16.007503038512795</v>
      </c>
      <c r="B45">
        <v>9.3398066479999997</v>
      </c>
      <c r="C45">
        <v>1.713900902</v>
      </c>
      <c r="D45" s="17">
        <v>9.3496257499999995</v>
      </c>
      <c r="E45" s="17">
        <v>1.9016227969999999</v>
      </c>
      <c r="F45" s="17">
        <v>9.3336697100000006</v>
      </c>
      <c r="G45" s="17">
        <v>1.8809733879999999</v>
      </c>
      <c r="H45" s="17"/>
      <c r="I45" s="17"/>
      <c r="J45" s="17"/>
      <c r="K45" s="17"/>
    </row>
    <row r="46" spans="1:16" ht="15" x14ac:dyDescent="0.25">
      <c r="A46" s="8">
        <f t="shared" si="0"/>
        <v>17.216139212052003</v>
      </c>
      <c r="B46">
        <v>9.3391929539999996</v>
      </c>
      <c r="C46">
        <v>1.8434290090000001</v>
      </c>
      <c r="D46" s="17">
        <v>9.3490120559999994</v>
      </c>
      <c r="E46" s="17">
        <v>2.0480458750000001</v>
      </c>
      <c r="F46" s="17">
        <v>9.3330560160000005</v>
      </c>
      <c r="G46" s="17">
        <v>2.0255192480000002</v>
      </c>
      <c r="H46" s="17"/>
      <c r="I46" s="17"/>
      <c r="J46" s="17"/>
      <c r="K46" s="17"/>
    </row>
    <row r="47" spans="1:16" ht="15" x14ac:dyDescent="0.25">
      <c r="A47" s="8">
        <f t="shared" si="0"/>
        <v>18.566080889293872</v>
      </c>
      <c r="B47">
        <v>9.3391929539999996</v>
      </c>
      <c r="C47">
        <v>1.9879748690000001</v>
      </c>
      <c r="D47" s="17">
        <v>9.3483983619999993</v>
      </c>
      <c r="E47" s="17">
        <v>2.1925917340000001</v>
      </c>
      <c r="F47" s="17">
        <v>9.3318286280000002</v>
      </c>
      <c r="G47" s="17">
        <v>2.1719423259999999</v>
      </c>
      <c r="H47" s="17"/>
      <c r="I47" s="17"/>
      <c r="J47" s="17"/>
      <c r="K47" s="17"/>
    </row>
    <row r="48" spans="1:16" ht="15" x14ac:dyDescent="0.25">
      <c r="A48" s="8">
        <f t="shared" si="0"/>
        <v>19.774469376779379</v>
      </c>
      <c r="B48">
        <v>9.3385792609999996</v>
      </c>
      <c r="C48">
        <v>2.1175029759999999</v>
      </c>
      <c r="D48" s="17">
        <v>9.3477846679999992</v>
      </c>
      <c r="E48" s="17">
        <v>2.323997061</v>
      </c>
      <c r="F48" s="17">
        <v>9.3312149340000001</v>
      </c>
      <c r="G48" s="17">
        <v>2.3164881849999999</v>
      </c>
      <c r="H48" s="17"/>
      <c r="I48" s="17"/>
      <c r="J48" s="17"/>
      <c r="K48" s="17"/>
    </row>
    <row r="49" spans="1:11" ht="15" x14ac:dyDescent="0.25">
      <c r="A49" s="8">
        <f t="shared" si="0"/>
        <v>20.982698890370685</v>
      </c>
      <c r="B49">
        <v>9.3379655669999995</v>
      </c>
      <c r="C49">
        <v>2.2470310840000001</v>
      </c>
      <c r="D49" s="17">
        <v>9.3477846679999992</v>
      </c>
      <c r="E49" s="17">
        <v>2.46854292</v>
      </c>
      <c r="F49" s="17">
        <v>9.3306012410000001</v>
      </c>
      <c r="G49" s="17">
        <v>2.4629112630000001</v>
      </c>
      <c r="H49" s="17"/>
      <c r="I49" s="17"/>
      <c r="J49" s="17"/>
      <c r="K49" s="17"/>
    </row>
    <row r="50" spans="1:11" ht="15" x14ac:dyDescent="0.25">
      <c r="A50" s="8">
        <f t="shared" si="0"/>
        <v>22.192227893495375</v>
      </c>
      <c r="B50">
        <v>9.3379655669999995</v>
      </c>
      <c r="C50">
        <v>2.3765591910000001</v>
      </c>
      <c r="D50" s="17">
        <v>9.3465572810000008</v>
      </c>
      <c r="E50" s="17">
        <v>2.6149659980000002</v>
      </c>
      <c r="F50" s="17">
        <v>9.3293738529999999</v>
      </c>
      <c r="G50" s="17">
        <v>2.607457122</v>
      </c>
      <c r="H50" s="17"/>
      <c r="I50" s="17"/>
      <c r="J50" s="17"/>
      <c r="K50" s="17"/>
    </row>
    <row r="51" spans="1:11" ht="15" x14ac:dyDescent="0.25">
      <c r="A51" s="8">
        <f t="shared" si="0"/>
        <v>23.398680964480285</v>
      </c>
      <c r="B51">
        <v>9.3367381789999992</v>
      </c>
      <c r="C51">
        <v>2.5060872989999998</v>
      </c>
      <c r="D51" s="17">
        <v>9.3465572810000008</v>
      </c>
      <c r="E51" s="17">
        <v>2.7613890759999999</v>
      </c>
      <c r="F51" s="17">
        <v>9.3281464649999997</v>
      </c>
      <c r="G51" s="17">
        <v>2.7538801999999998</v>
      </c>
      <c r="H51" s="17"/>
      <c r="I51" s="17"/>
      <c r="J51" s="17"/>
      <c r="K51" s="17"/>
    </row>
    <row r="52" spans="1:11" ht="15" x14ac:dyDescent="0.25">
      <c r="A52" s="8">
        <f t="shared" si="0"/>
        <v>24.608050995697521</v>
      </c>
      <c r="B52">
        <v>9.3367381789999992</v>
      </c>
      <c r="C52">
        <v>2.635615407</v>
      </c>
      <c r="D52" s="17">
        <v>9.3459435870000007</v>
      </c>
      <c r="E52" s="17">
        <v>2.9059349349999999</v>
      </c>
      <c r="F52" s="17">
        <v>9.3275327709999996</v>
      </c>
      <c r="G52" s="17">
        <v>2.8984260599999998</v>
      </c>
      <c r="H52" s="17"/>
      <c r="I52" s="17"/>
      <c r="J52" s="17"/>
      <c r="K52" s="17"/>
    </row>
    <row r="53" spans="1:11" ht="15" x14ac:dyDescent="0.25">
      <c r="A53" s="8">
        <f t="shared" si="0"/>
        <v>25.81742101757802</v>
      </c>
      <c r="B53">
        <v>9.3367381789999992</v>
      </c>
      <c r="C53">
        <v>2.765143514</v>
      </c>
      <c r="D53" s="17">
        <v>9.3453298930000006</v>
      </c>
      <c r="E53" s="17">
        <v>3.0373402619999998</v>
      </c>
      <c r="F53" s="17">
        <v>9.3269190769999994</v>
      </c>
      <c r="G53" s="17">
        <v>3.0429719190000002</v>
      </c>
      <c r="H53" s="17"/>
      <c r="I53" s="17"/>
      <c r="J53" s="17"/>
      <c r="K53" s="17"/>
    </row>
    <row r="54" spans="1:11" ht="15" x14ac:dyDescent="0.25">
      <c r="A54" s="8">
        <f t="shared" si="0"/>
        <v>27.042540556458469</v>
      </c>
      <c r="B54">
        <v>9.3361244849999991</v>
      </c>
      <c r="C54">
        <v>2.896548841</v>
      </c>
      <c r="D54" s="17">
        <v>9.3447161990000005</v>
      </c>
      <c r="E54" s="17">
        <v>3.1818861209999998</v>
      </c>
      <c r="F54" s="17">
        <v>9.3256916899999993</v>
      </c>
      <c r="G54" s="17">
        <v>3.189394997</v>
      </c>
      <c r="H54" s="17"/>
      <c r="I54" s="17"/>
      <c r="J54" s="17"/>
      <c r="K54" s="17"/>
    </row>
    <row r="55" spans="1:11" ht="15" x14ac:dyDescent="0.25">
      <c r="A55" s="8">
        <f t="shared" si="0"/>
        <v>28.249974002450347</v>
      </c>
      <c r="B55">
        <v>9.3355107910000008</v>
      </c>
      <c r="C55">
        <v>3.026076948</v>
      </c>
      <c r="D55" s="17">
        <v>9.3441025050000004</v>
      </c>
      <c r="E55" s="17">
        <v>3.3132914480000002</v>
      </c>
      <c r="F55" s="17">
        <v>9.3250779959999992</v>
      </c>
      <c r="G55" s="17">
        <v>3.3339408559999999</v>
      </c>
      <c r="H55" s="17"/>
      <c r="I55" s="17"/>
      <c r="J55" s="17"/>
      <c r="K55" s="17"/>
    </row>
    <row r="56" spans="1:11" ht="15" x14ac:dyDescent="0.25">
      <c r="A56" s="8">
        <f t="shared" si="0"/>
        <v>29.459185052422164</v>
      </c>
      <c r="B56">
        <v>9.3355107910000008</v>
      </c>
      <c r="C56">
        <v>3.1556050560000002</v>
      </c>
      <c r="D56" s="17">
        <v>9.3434888110000003</v>
      </c>
      <c r="E56" s="17">
        <v>3.459714526</v>
      </c>
      <c r="F56" s="17">
        <v>9.3244643020000009</v>
      </c>
      <c r="G56" s="17">
        <v>3.4803639340000001</v>
      </c>
      <c r="H56" s="17"/>
      <c r="I56" s="17"/>
      <c r="J56" s="17"/>
      <c r="K56" s="17"/>
    </row>
    <row r="57" spans="1:11" ht="15" x14ac:dyDescent="0.25">
      <c r="A57" s="8">
        <f t="shared" si="0"/>
        <v>30.666380026547127</v>
      </c>
      <c r="B57">
        <v>9.3348970970000007</v>
      </c>
      <c r="C57">
        <v>3.2851331629999998</v>
      </c>
      <c r="D57" s="17">
        <v>9.3428751170000002</v>
      </c>
      <c r="E57" s="17">
        <v>3.6042603849999999</v>
      </c>
      <c r="F57" s="17">
        <v>9.3238506080000008</v>
      </c>
      <c r="G57" s="17">
        <v>3.624909793</v>
      </c>
      <c r="H57" s="17"/>
      <c r="I57" s="17"/>
      <c r="J57" s="17"/>
      <c r="K57" s="17"/>
    </row>
    <row r="58" spans="1:11" ht="15" x14ac:dyDescent="0.25">
      <c r="A58" s="8">
        <f t="shared" si="0"/>
        <v>31.873416032176848</v>
      </c>
      <c r="B58">
        <v>9.3342834040000007</v>
      </c>
      <c r="C58">
        <v>3.4146612709999999</v>
      </c>
      <c r="D58" s="17">
        <v>9.34164773</v>
      </c>
      <c r="E58" s="17">
        <v>3.7506834630000001</v>
      </c>
      <c r="F58" s="17">
        <v>9.3226232210000006</v>
      </c>
      <c r="G58" s="17">
        <v>3.7713328719999999</v>
      </c>
      <c r="H58" s="17"/>
      <c r="I58" s="17"/>
      <c r="J58" s="17"/>
      <c r="K58" s="17"/>
    </row>
    <row r="59" spans="1:11" ht="15" x14ac:dyDescent="0.25">
      <c r="A59" s="8">
        <f t="shared" si="0"/>
        <v>33.099990595190143</v>
      </c>
      <c r="B59">
        <v>9.3342834040000007</v>
      </c>
      <c r="C59">
        <v>3.5460665979999999</v>
      </c>
      <c r="D59" s="17">
        <v>9.3410340359999999</v>
      </c>
      <c r="E59" s="17">
        <v>3.8971065409999999</v>
      </c>
      <c r="F59" s="17">
        <v>9.3213958330000004</v>
      </c>
      <c r="G59" s="17">
        <v>3.9177559500000001</v>
      </c>
      <c r="H59" s="17"/>
      <c r="I59" s="17"/>
      <c r="J59" s="17"/>
      <c r="K59" s="17"/>
    </row>
    <row r="60" spans="1:11" ht="15" x14ac:dyDescent="0.25">
      <c r="A60" s="8">
        <f t="shared" si="0"/>
        <v>34.309042654711774</v>
      </c>
      <c r="B60">
        <v>9.3342834040000007</v>
      </c>
      <c r="C60">
        <v>3.675594705</v>
      </c>
      <c r="D60" s="17">
        <v>9.3404203419999998</v>
      </c>
      <c r="E60" s="17">
        <v>4.0416524010000003</v>
      </c>
      <c r="F60" s="17">
        <v>9.3207821390000003</v>
      </c>
      <c r="G60" s="17">
        <v>4.0641790279999999</v>
      </c>
      <c r="H60" s="17"/>
      <c r="I60" s="17"/>
      <c r="J60" s="17"/>
      <c r="K60" s="17"/>
    </row>
    <row r="61" spans="1:11" ht="15" x14ac:dyDescent="0.25">
      <c r="A61" s="8">
        <f t="shared" si="0"/>
        <v>35.515759542528095</v>
      </c>
      <c r="B61">
        <v>9.3336697100000006</v>
      </c>
      <c r="C61">
        <v>3.8051228130000001</v>
      </c>
      <c r="D61" s="17">
        <v>9.3391929539999996</v>
      </c>
      <c r="E61" s="17">
        <v>4.1730577269999998</v>
      </c>
      <c r="F61" s="17">
        <v>9.3195547510000001</v>
      </c>
      <c r="G61" s="17">
        <v>4.2087248869999998</v>
      </c>
      <c r="H61" s="17"/>
      <c r="I61" s="17"/>
      <c r="J61" s="17"/>
      <c r="K61" s="17"/>
    </row>
    <row r="62" spans="1:11" ht="15" x14ac:dyDescent="0.25">
      <c r="A62" s="8">
        <f t="shared" si="0"/>
        <v>36.724732111427635</v>
      </c>
      <c r="B62">
        <v>9.3336697100000006</v>
      </c>
      <c r="C62">
        <v>3.9346509200000002</v>
      </c>
      <c r="D62" s="17">
        <v>9.3385792609999996</v>
      </c>
      <c r="E62" s="17">
        <v>4.3176035859999997</v>
      </c>
      <c r="F62" s="17">
        <v>9.318941057</v>
      </c>
      <c r="G62" s="17">
        <v>4.3401302140000002</v>
      </c>
      <c r="H62" s="17"/>
      <c r="I62" s="17"/>
      <c r="J62" s="17"/>
      <c r="K62" s="17"/>
    </row>
    <row r="63" spans="1:11" ht="15" x14ac:dyDescent="0.25">
      <c r="A63" s="8">
        <f t="shared" si="0"/>
        <v>37.931210527376436</v>
      </c>
      <c r="B63">
        <v>9.3330560160000005</v>
      </c>
      <c r="C63">
        <v>4.0641790279999999</v>
      </c>
      <c r="D63" s="17">
        <v>9.3379655669999995</v>
      </c>
      <c r="E63" s="17">
        <v>4.4490089130000001</v>
      </c>
      <c r="F63" s="17">
        <v>9.3177136699999998</v>
      </c>
      <c r="G63" s="17">
        <v>4.4846760730000002</v>
      </c>
      <c r="H63" s="17"/>
      <c r="I63" s="17"/>
      <c r="J63" s="17"/>
      <c r="K63" s="17"/>
    </row>
    <row r="64" spans="1:11" ht="15" x14ac:dyDescent="0.25">
      <c r="A64" s="8">
        <f t="shared" si="0"/>
        <v>39.13752996207981</v>
      </c>
      <c r="B64">
        <v>9.3324423220000003</v>
      </c>
      <c r="C64">
        <v>4.1937071359999996</v>
      </c>
      <c r="D64" s="17">
        <v>9.3367381789999992</v>
      </c>
      <c r="E64" s="17">
        <v>4.5954319909999999</v>
      </c>
      <c r="F64" s="17">
        <v>9.3164862819999996</v>
      </c>
      <c r="G64" s="17">
        <v>4.6310991509999999</v>
      </c>
      <c r="H64" s="17"/>
      <c r="I64" s="17"/>
      <c r="J64" s="17"/>
      <c r="K64" s="17"/>
    </row>
    <row r="65" spans="1:11" ht="15" x14ac:dyDescent="0.25">
      <c r="A65" s="8">
        <f t="shared" si="0"/>
        <v>40.34634354973516</v>
      </c>
      <c r="B65">
        <v>9.3324423220000003</v>
      </c>
      <c r="C65">
        <v>4.3232352430000001</v>
      </c>
      <c r="D65" s="17">
        <v>9.3355107910000008</v>
      </c>
      <c r="E65" s="17">
        <v>4.7418550689999996</v>
      </c>
      <c r="F65" s="17">
        <v>9.3158725879999995</v>
      </c>
      <c r="G65" s="17">
        <v>4.7775222289999997</v>
      </c>
      <c r="H65" s="17"/>
      <c r="I65" s="17"/>
      <c r="J65" s="17"/>
      <c r="K65" s="17"/>
    </row>
    <row r="66" spans="1:11" ht="15" x14ac:dyDescent="0.25">
      <c r="A66" s="8">
        <f t="shared" si="0"/>
        <v>41.555157146722941</v>
      </c>
      <c r="B66">
        <v>9.3324423220000003</v>
      </c>
      <c r="C66">
        <v>4.4527633509999998</v>
      </c>
      <c r="D66" s="17">
        <v>9.3342834040000007</v>
      </c>
      <c r="E66" s="17">
        <v>4.8864009279999996</v>
      </c>
      <c r="F66" s="17">
        <v>9.3152588939999994</v>
      </c>
      <c r="G66" s="17">
        <v>4.9220680879999996</v>
      </c>
      <c r="H66" s="17"/>
      <c r="I66" s="17"/>
      <c r="J66" s="17"/>
      <c r="K66" s="17"/>
    </row>
    <row r="67" spans="1:11" ht="15" x14ac:dyDescent="0.25">
      <c r="A67" s="8">
        <f t="shared" si="0"/>
        <v>42.761158609604266</v>
      </c>
      <c r="B67">
        <v>9.3318286280000002</v>
      </c>
      <c r="C67">
        <v>4.5822914580000003</v>
      </c>
      <c r="D67" s="17">
        <v>9.3324423220000003</v>
      </c>
      <c r="E67" s="17">
        <v>5.017806255</v>
      </c>
      <c r="F67" s="17">
        <v>9.3146452009999994</v>
      </c>
      <c r="G67" s="17">
        <v>5.0684911660000003</v>
      </c>
      <c r="H67" s="17"/>
      <c r="I67" s="17"/>
      <c r="J67" s="17"/>
      <c r="K67" s="17"/>
    </row>
    <row r="68" spans="1:11" ht="15" x14ac:dyDescent="0.25">
      <c r="A68" s="8">
        <f t="shared" si="0"/>
        <v>43.984517834539787</v>
      </c>
      <c r="B68">
        <v>9.3312149340000001</v>
      </c>
      <c r="C68">
        <v>4.7136967849999998</v>
      </c>
      <c r="D68" s="17">
        <v>9.3312149340000001</v>
      </c>
      <c r="E68" s="17">
        <v>5.1642293329999998</v>
      </c>
      <c r="F68" s="17">
        <v>9.3140315069999993</v>
      </c>
      <c r="G68" s="17">
        <v>5.2149142450000001</v>
      </c>
      <c r="H68" s="17"/>
      <c r="I68" s="17"/>
      <c r="J68" s="17"/>
      <c r="K68" s="17"/>
    </row>
    <row r="69" spans="1:11" ht="15" x14ac:dyDescent="0.25">
      <c r="A69" s="8">
        <f t="shared" si="0"/>
        <v>45.193172440950939</v>
      </c>
      <c r="B69">
        <v>9.3312149340000001</v>
      </c>
      <c r="C69">
        <v>4.8432248920000003</v>
      </c>
      <c r="D69" s="17">
        <v>9.3293738529999999</v>
      </c>
      <c r="E69" s="17">
        <v>5.3087751919999997</v>
      </c>
      <c r="F69" s="17">
        <v>9.3140315069999993</v>
      </c>
      <c r="G69" s="17">
        <v>5.3594601040000001</v>
      </c>
      <c r="H69" s="17"/>
      <c r="I69" s="17"/>
      <c r="J69" s="17"/>
      <c r="K69" s="17"/>
    </row>
    <row r="70" spans="1:11" ht="15" x14ac:dyDescent="0.25">
      <c r="A70" s="8">
        <f t="shared" si="0"/>
        <v>46.398775312986473</v>
      </c>
      <c r="B70">
        <v>9.3306012410000001</v>
      </c>
      <c r="C70">
        <v>4.972753</v>
      </c>
      <c r="D70" s="17">
        <v>9.3281464649999997</v>
      </c>
      <c r="E70" s="17">
        <v>5.4401805190000001</v>
      </c>
      <c r="F70" s="17">
        <v>9.3134178129999992</v>
      </c>
      <c r="G70" s="17">
        <v>5.5058831819999998</v>
      </c>
      <c r="H70" s="17"/>
      <c r="I70" s="17"/>
      <c r="J70" s="17"/>
      <c r="K70" s="17"/>
    </row>
    <row r="71" spans="1:11" ht="15" x14ac:dyDescent="0.25">
      <c r="A71" s="8">
        <f t="shared" si="0"/>
        <v>47.604219198933357</v>
      </c>
      <c r="B71">
        <v>9.329987547</v>
      </c>
      <c r="C71">
        <v>5.1022811079999997</v>
      </c>
      <c r="D71" s="17">
        <v>9.3263053839999994</v>
      </c>
      <c r="E71" s="17">
        <v>5.584726378</v>
      </c>
      <c r="F71" s="17">
        <v>9.3128041190000008</v>
      </c>
      <c r="G71" s="17">
        <v>5.6523062599999996</v>
      </c>
      <c r="H71" s="17"/>
      <c r="I71" s="17"/>
      <c r="J71" s="17"/>
      <c r="K71" s="17"/>
    </row>
    <row r="72" spans="1:11" ht="15" x14ac:dyDescent="0.25">
      <c r="A72" s="8">
        <f t="shared" si="0"/>
        <v>48.830229254122834</v>
      </c>
      <c r="B72">
        <v>9.329987547</v>
      </c>
      <c r="C72">
        <v>5.233686434</v>
      </c>
      <c r="D72" s="17">
        <v>9.3244643020000009</v>
      </c>
      <c r="E72" s="17">
        <v>5.7311494559999998</v>
      </c>
      <c r="F72" s="17">
        <v>9.3128041190000008</v>
      </c>
      <c r="G72" s="17">
        <v>5.7968521190000004</v>
      </c>
      <c r="H72" s="17"/>
      <c r="I72" s="17"/>
      <c r="J72" s="17"/>
      <c r="K72" s="17"/>
    </row>
    <row r="73" spans="1:11" ht="15" x14ac:dyDescent="0.25">
      <c r="A73" s="8">
        <f t="shared" si="0"/>
        <v>50.035433516164169</v>
      </c>
      <c r="B73">
        <v>9.3293738529999999</v>
      </c>
      <c r="C73">
        <v>5.3632145419999997</v>
      </c>
      <c r="D73" s="17">
        <v>9.3226232210000006</v>
      </c>
      <c r="E73" s="17">
        <v>5.8775725339999996</v>
      </c>
      <c r="F73" s="17">
        <v>9.3121904250000007</v>
      </c>
      <c r="G73" s="17">
        <v>5.9413979780000004</v>
      </c>
      <c r="H73" s="17"/>
      <c r="I73" s="17"/>
      <c r="J73" s="17"/>
      <c r="K73" s="17"/>
    </row>
    <row r="74" spans="1:11" ht="15" x14ac:dyDescent="0.25">
      <c r="A74" s="8">
        <f t="shared" si="0"/>
        <v>51.240478787631325</v>
      </c>
      <c r="B74">
        <v>9.3287601589999998</v>
      </c>
      <c r="C74">
        <v>5.4927426490000002</v>
      </c>
      <c r="D74" s="17">
        <v>9.3213958330000004</v>
      </c>
      <c r="E74" s="17">
        <v>6.0239956120000002</v>
      </c>
      <c r="F74" s="17">
        <v>9.3121904250000007</v>
      </c>
      <c r="G74" s="17">
        <v>6.0728033049999999</v>
      </c>
      <c r="H74" s="17"/>
      <c r="I74" s="17"/>
      <c r="J74" s="17"/>
      <c r="K74" s="17"/>
    </row>
    <row r="75" spans="1:11" ht="15" x14ac:dyDescent="0.25">
      <c r="A75" s="8">
        <f t="shared" si="0"/>
        <v>52.466327566829285</v>
      </c>
      <c r="B75">
        <v>9.3287601589999998</v>
      </c>
      <c r="C75">
        <v>5.6241479759999997</v>
      </c>
      <c r="D75" s="17">
        <v>9.3195547510000001</v>
      </c>
      <c r="E75" s="17">
        <v>6.1685414710000002</v>
      </c>
      <c r="F75" s="17">
        <v>9.3115767310000006</v>
      </c>
      <c r="G75" s="17">
        <v>6.2173491639999998</v>
      </c>
      <c r="H75" s="17"/>
      <c r="I75" s="17"/>
      <c r="J75" s="17"/>
      <c r="K75" s="17"/>
    </row>
    <row r="76" spans="1:11" ht="15" x14ac:dyDescent="0.25">
      <c r="A76" s="8">
        <f t="shared" si="0"/>
        <v>53.671133214391496</v>
      </c>
      <c r="B76">
        <v>9.3281464649999997</v>
      </c>
      <c r="C76">
        <v>5.7536760830000002</v>
      </c>
      <c r="D76" s="17">
        <v>9.3177136699999998</v>
      </c>
      <c r="E76" s="17">
        <v>6.31496455</v>
      </c>
      <c r="F76" s="17">
        <v>9.3109630370000005</v>
      </c>
      <c r="G76" s="17">
        <v>6.3487544910000002</v>
      </c>
      <c r="H76" s="17"/>
      <c r="I76" s="17"/>
      <c r="J76" s="17"/>
      <c r="K76" s="17"/>
    </row>
    <row r="77" spans="1:11" ht="15" x14ac:dyDescent="0.25">
      <c r="A77" s="8">
        <f t="shared" si="0"/>
        <v>54.875779890037037</v>
      </c>
      <c r="B77">
        <v>9.3275327709999996</v>
      </c>
      <c r="C77">
        <v>5.8832041909999999</v>
      </c>
      <c r="D77" s="17">
        <v>9.3164862819999996</v>
      </c>
      <c r="E77" s="17">
        <v>6.459510409</v>
      </c>
      <c r="F77" s="17">
        <v>9.3103493440000005</v>
      </c>
      <c r="G77" s="17">
        <v>6.495177569</v>
      </c>
      <c r="H77" s="17"/>
      <c r="I77" s="17"/>
      <c r="J77" s="17"/>
      <c r="K77" s="17"/>
    </row>
    <row r="78" spans="1:11" ht="15" x14ac:dyDescent="0.25">
      <c r="A78" s="8">
        <f t="shared" si="0"/>
        <v>56.083957562172664</v>
      </c>
      <c r="B78">
        <v>9.3275327709999996</v>
      </c>
      <c r="C78">
        <v>6.0127322989999996</v>
      </c>
      <c r="D78" s="17">
        <v>9.3158725879999995</v>
      </c>
      <c r="E78" s="17">
        <v>6.6059334869999997</v>
      </c>
      <c r="F78" s="17">
        <v>9.3103493440000005</v>
      </c>
      <c r="G78" s="17">
        <v>6.6397234279999999</v>
      </c>
      <c r="H78" s="17"/>
      <c r="I78" s="17"/>
      <c r="J78" s="17"/>
      <c r="K78" s="17"/>
    </row>
    <row r="79" spans="1:11" ht="15" x14ac:dyDescent="0.25">
      <c r="A79" s="8">
        <f t="shared" si="0"/>
        <v>57.292135224980761</v>
      </c>
      <c r="B79">
        <v>9.3275327709999996</v>
      </c>
      <c r="C79">
        <v>6.1422604060000001</v>
      </c>
      <c r="D79" s="17">
        <v>9.3152588939999994</v>
      </c>
      <c r="E79" s="17">
        <v>6.7504793459999997</v>
      </c>
      <c r="F79" s="17">
        <v>9.3097356500000004</v>
      </c>
      <c r="G79" s="17">
        <v>6.7861465059999997</v>
      </c>
      <c r="H79" s="17"/>
      <c r="I79" s="17"/>
      <c r="J79" s="17"/>
      <c r="K79" s="17"/>
    </row>
    <row r="80" spans="1:11" ht="15" x14ac:dyDescent="0.25">
      <c r="A80" s="8">
        <f t="shared" si="0"/>
        <v>58.517822718857232</v>
      </c>
      <c r="B80">
        <v>9.3275327709999996</v>
      </c>
      <c r="C80">
        <v>6.2736657329999996</v>
      </c>
      <c r="D80" s="17">
        <v>9.3146452009999994</v>
      </c>
      <c r="E80" s="17">
        <v>6.8818846730000001</v>
      </c>
      <c r="F80" s="17">
        <v>9.3091219560000003</v>
      </c>
      <c r="G80" s="17">
        <v>6.9306923649999996</v>
      </c>
      <c r="H80" s="17"/>
      <c r="I80" s="17"/>
      <c r="J80" s="17"/>
      <c r="K80" s="17"/>
    </row>
    <row r="81" spans="1:11" ht="15" x14ac:dyDescent="0.25">
      <c r="A81" s="8">
        <f t="shared" si="0"/>
        <v>59.722070780024886</v>
      </c>
      <c r="B81">
        <v>9.3269190769999994</v>
      </c>
      <c r="C81">
        <v>6.4031938400000001</v>
      </c>
      <c r="D81" s="17">
        <v>9.3140315069999993</v>
      </c>
      <c r="E81" s="17">
        <v>7.026430532</v>
      </c>
      <c r="F81" s="17">
        <v>9.3085082620000001</v>
      </c>
      <c r="G81" s="17">
        <v>7.062097692</v>
      </c>
      <c r="H81" s="17"/>
      <c r="I81" s="17"/>
      <c r="J81" s="17"/>
      <c r="K81" s="17"/>
    </row>
    <row r="82" spans="1:11" ht="15" x14ac:dyDescent="0.25">
      <c r="A82" s="8">
        <f t="shared" si="0"/>
        <v>60.926159875807365</v>
      </c>
      <c r="B82">
        <v>9.3263053839999994</v>
      </c>
      <c r="C82">
        <v>6.5327219479999998</v>
      </c>
      <c r="D82" s="17">
        <v>9.3134178129999992</v>
      </c>
      <c r="E82" s="17">
        <v>7.1578358580000003</v>
      </c>
      <c r="F82" s="17">
        <v>9.307894568</v>
      </c>
      <c r="G82" s="17">
        <v>7.206643551</v>
      </c>
      <c r="H82" s="17"/>
      <c r="I82" s="17"/>
      <c r="J82" s="17"/>
      <c r="K82" s="17"/>
    </row>
    <row r="83" spans="1:11" ht="15" x14ac:dyDescent="0.25">
      <c r="A83" s="8">
        <f t="shared" si="0"/>
        <v>62.130089974615544</v>
      </c>
      <c r="B83">
        <v>9.3256916899999993</v>
      </c>
      <c r="C83">
        <v>6.6622500550000003</v>
      </c>
      <c r="D83" s="17">
        <v>9.3128041190000008</v>
      </c>
      <c r="E83" s="17">
        <v>7.3023817180000004</v>
      </c>
      <c r="F83" s="17">
        <v>9.3072808739999999</v>
      </c>
      <c r="G83" s="17">
        <v>7.3530666289999997</v>
      </c>
      <c r="H83" s="17"/>
      <c r="I83" s="17"/>
      <c r="J83" s="17"/>
      <c r="K83" s="17"/>
    </row>
    <row r="84" spans="1:11" ht="15" x14ac:dyDescent="0.25">
      <c r="A84" s="8">
        <f t="shared" si="0"/>
        <v>63.338029175012558</v>
      </c>
      <c r="B84">
        <v>9.3256916899999993</v>
      </c>
      <c r="C84">
        <v>6.791778163</v>
      </c>
      <c r="D84" s="17">
        <v>9.3128041190000008</v>
      </c>
      <c r="E84" s="17">
        <v>7.4488047960000001</v>
      </c>
      <c r="F84" s="17">
        <v>9.3066671799999998</v>
      </c>
      <c r="G84" s="17">
        <v>7.4976124879999997</v>
      </c>
      <c r="H84" s="17"/>
      <c r="I84" s="17"/>
      <c r="J84" s="17"/>
      <c r="K84" s="17"/>
    </row>
    <row r="85" spans="1:11" ht="15" x14ac:dyDescent="0.25">
      <c r="A85" s="8">
        <f t="shared" si="0"/>
        <v>64.545968375409586</v>
      </c>
      <c r="B85">
        <v>9.3256916899999993</v>
      </c>
      <c r="C85">
        <v>6.9213062709999997</v>
      </c>
      <c r="D85" s="17">
        <v>9.3121904250000007</v>
      </c>
      <c r="E85" s="17">
        <v>7.5952278739999999</v>
      </c>
      <c r="F85" s="17">
        <v>9.3060534869999998</v>
      </c>
      <c r="G85" s="17">
        <v>7.6440355670000004</v>
      </c>
      <c r="H85" s="17"/>
      <c r="I85" s="17"/>
      <c r="J85" s="17"/>
      <c r="K85" s="17"/>
    </row>
    <row r="86" spans="1:11" ht="15" x14ac:dyDescent="0.25">
      <c r="A86" s="8">
        <f t="shared" si="0"/>
        <v>65.771413932109525</v>
      </c>
      <c r="B86">
        <v>9.3256916899999993</v>
      </c>
      <c r="C86">
        <v>7.0527115970000001</v>
      </c>
      <c r="D86" s="17">
        <v>9.3109630370000005</v>
      </c>
      <c r="E86" s="17">
        <v>7.7397737329999998</v>
      </c>
      <c r="F86" s="17">
        <v>9.3060534869999998</v>
      </c>
      <c r="G86" s="17">
        <v>7.7885814260000004</v>
      </c>
      <c r="H86" s="17"/>
      <c r="I86" s="17"/>
      <c r="J86" s="17"/>
      <c r="K86" s="17"/>
    </row>
    <row r="87" spans="1:11" ht="15" x14ac:dyDescent="0.25">
      <c r="A87" s="8">
        <f t="shared" si="0"/>
        <v>66.974945435093019</v>
      </c>
      <c r="B87">
        <v>9.3250779959999992</v>
      </c>
      <c r="C87">
        <v>7.1822397049999998</v>
      </c>
      <c r="D87" s="17">
        <v>9.3109630370000005</v>
      </c>
      <c r="E87" s="17">
        <v>7.8861968109999996</v>
      </c>
      <c r="F87" s="17">
        <v>9.3054397929999997</v>
      </c>
      <c r="G87" s="17">
        <v>7.9199867519999998</v>
      </c>
      <c r="H87" s="17"/>
      <c r="I87" s="17"/>
      <c r="J87" s="17"/>
      <c r="K87" s="17"/>
    </row>
    <row r="88" spans="1:11" ht="15" x14ac:dyDescent="0.25">
      <c r="A88" s="8">
        <f t="shared" si="0"/>
        <v>68.178317947506656</v>
      </c>
      <c r="B88">
        <v>9.3244643020000009</v>
      </c>
      <c r="C88">
        <v>7.3117678120000003</v>
      </c>
      <c r="D88" s="17">
        <v>9.3103493440000005</v>
      </c>
      <c r="E88" s="17">
        <v>8.0307426700000004</v>
      </c>
      <c r="F88" s="17">
        <v>9.3048260989999996</v>
      </c>
      <c r="G88" s="17">
        <v>8.0645326120000007</v>
      </c>
      <c r="H88" s="17"/>
      <c r="I88" s="17"/>
      <c r="J88" s="17"/>
      <c r="K88" s="17"/>
    </row>
    <row r="89" spans="1:11" ht="15" x14ac:dyDescent="0.25">
      <c r="A89" s="8">
        <f t="shared" si="0"/>
        <v>69.386098166658257</v>
      </c>
      <c r="B89">
        <v>9.3244643020000009</v>
      </c>
      <c r="C89">
        <v>7.44129592</v>
      </c>
      <c r="D89" s="17">
        <v>9.3097356500000004</v>
      </c>
      <c r="E89" s="17">
        <v>8.1771657490000003</v>
      </c>
      <c r="F89" s="17">
        <v>9.3042124049999995</v>
      </c>
      <c r="G89" s="17">
        <v>8.1959379380000001</v>
      </c>
      <c r="H89" s="17"/>
      <c r="I89" s="17"/>
      <c r="J89" s="17"/>
      <c r="K89" s="17"/>
    </row>
    <row r="90" spans="1:11" ht="15" x14ac:dyDescent="0.25">
      <c r="A90" s="8">
        <f t="shared" si="0"/>
        <v>70.606735116719463</v>
      </c>
      <c r="B90">
        <v>9.3238506080000008</v>
      </c>
      <c r="C90">
        <v>7.5727012460000003</v>
      </c>
      <c r="D90" s="17">
        <v>9.3097356500000004</v>
      </c>
      <c r="E90" s="17">
        <v>8.3217116079999993</v>
      </c>
      <c r="F90" s="17">
        <v>9.3042124049999995</v>
      </c>
      <c r="G90" s="17">
        <v>8.3404837969999992</v>
      </c>
      <c r="H90" s="17"/>
      <c r="I90" s="17"/>
      <c r="J90" s="17"/>
      <c r="K90" s="17"/>
    </row>
    <row r="91" spans="1:11" ht="15" x14ac:dyDescent="0.25">
      <c r="A91" s="8">
        <f t="shared" si="0"/>
        <v>71.814435845248354</v>
      </c>
      <c r="B91">
        <v>9.3238506080000008</v>
      </c>
      <c r="C91">
        <v>7.702229354</v>
      </c>
      <c r="D91" s="17">
        <v>9.3091219560000003</v>
      </c>
      <c r="E91" s="17">
        <v>8.4531169340000005</v>
      </c>
      <c r="F91" s="17">
        <v>9.3035987109999994</v>
      </c>
      <c r="G91" s="17">
        <v>8.4869068750000007</v>
      </c>
      <c r="H91" s="17"/>
      <c r="I91" s="17"/>
      <c r="J91" s="17"/>
      <c r="K91" s="17"/>
    </row>
    <row r="92" spans="1:11" ht="15" x14ac:dyDescent="0.25">
      <c r="A92" s="8">
        <f t="shared" si="0"/>
        <v>73.022136573777246</v>
      </c>
      <c r="B92">
        <v>9.3238506080000008</v>
      </c>
      <c r="C92">
        <v>7.8317574619999997</v>
      </c>
      <c r="D92" s="17">
        <v>9.3085082620000001</v>
      </c>
      <c r="E92" s="17">
        <v>8.5976627929999996</v>
      </c>
      <c r="F92" s="17">
        <v>9.3029850169999992</v>
      </c>
      <c r="G92" s="17">
        <v>8.6314527349999999</v>
      </c>
      <c r="H92" s="17"/>
      <c r="I92" s="17"/>
      <c r="J92" s="17"/>
      <c r="K92" s="17"/>
    </row>
    <row r="93" spans="1:11" ht="15" x14ac:dyDescent="0.25">
      <c r="A93" s="8">
        <f t="shared" si="0"/>
        <v>74.242453257272757</v>
      </c>
      <c r="B93">
        <v>9.3232369140000007</v>
      </c>
      <c r="C93">
        <v>7.963162788</v>
      </c>
      <c r="D93" s="17">
        <v>9.307894568</v>
      </c>
      <c r="E93" s="17">
        <v>8.7440858719999994</v>
      </c>
      <c r="F93" s="17">
        <v>9.3017576300000009</v>
      </c>
      <c r="G93" s="17">
        <v>8.7778758129999996</v>
      </c>
      <c r="H93" s="17"/>
      <c r="I93" s="17"/>
      <c r="J93" s="17"/>
      <c r="K93" s="17"/>
    </row>
    <row r="94" spans="1:11" ht="15" x14ac:dyDescent="0.25">
      <c r="A94" s="8">
        <f t="shared" si="0"/>
        <v>75.445108067424911</v>
      </c>
      <c r="B94">
        <v>9.3226232210000006</v>
      </c>
      <c r="C94">
        <v>8.0926908960000006</v>
      </c>
      <c r="D94" s="17">
        <v>9.307894568</v>
      </c>
      <c r="E94" s="17">
        <v>8.8886317310000003</v>
      </c>
      <c r="F94" s="17">
        <v>9.3017576300000009</v>
      </c>
      <c r="G94" s="17">
        <v>8.9224216720000005</v>
      </c>
      <c r="H94" s="17"/>
      <c r="I94" s="17"/>
      <c r="J94" s="17"/>
      <c r="K94" s="17"/>
    </row>
    <row r="95" spans="1:11" ht="15" x14ac:dyDescent="0.25">
      <c r="A95" s="8">
        <f t="shared" si="0"/>
        <v>76.652649805515267</v>
      </c>
      <c r="B95">
        <v>9.3226232210000006</v>
      </c>
      <c r="C95">
        <v>8.2222190029999993</v>
      </c>
      <c r="D95" s="17">
        <v>9.3072808739999999</v>
      </c>
      <c r="E95" s="17">
        <v>9.035054809</v>
      </c>
      <c r="F95" s="17">
        <v>9.3011439360000008</v>
      </c>
      <c r="G95" s="17">
        <v>9.0538269979999999</v>
      </c>
      <c r="H95" s="17"/>
      <c r="I95" s="17"/>
      <c r="J95" s="17"/>
      <c r="K95" s="17"/>
    </row>
    <row r="96" spans="1:11" ht="15" x14ac:dyDescent="0.25">
      <c r="A96" s="8">
        <f t="shared" si="0"/>
        <v>77.877692158368575</v>
      </c>
      <c r="B96">
        <v>9.3226232210000006</v>
      </c>
      <c r="C96">
        <v>8.3536243300000006</v>
      </c>
      <c r="D96" s="17">
        <v>9.3066671799999998</v>
      </c>
      <c r="E96" s="17">
        <v>9.1796006680000009</v>
      </c>
      <c r="F96" s="17">
        <v>9.3005302420000007</v>
      </c>
      <c r="G96" s="17">
        <v>9.1983728580000008</v>
      </c>
      <c r="H96" s="17"/>
      <c r="I96" s="17"/>
      <c r="J96" s="17"/>
      <c r="K96" s="17"/>
    </row>
    <row r="97" spans="1:11" ht="15" x14ac:dyDescent="0.25">
      <c r="A97" s="8">
        <f t="shared" ref="A97:A160" si="1">B97*C97</f>
        <v>79.080027836707259</v>
      </c>
      <c r="B97">
        <v>9.3220095270000005</v>
      </c>
      <c r="C97">
        <v>8.4831524369999993</v>
      </c>
      <c r="D97" s="17">
        <v>9.3060534869999998</v>
      </c>
      <c r="E97" s="17">
        <v>9.3260237460000006</v>
      </c>
      <c r="F97" s="17">
        <v>9.2999165480000006</v>
      </c>
      <c r="G97" s="17">
        <v>9.3429187169999999</v>
      </c>
      <c r="H97" s="17"/>
      <c r="I97" s="17"/>
      <c r="J97" s="17"/>
      <c r="K97" s="17"/>
    </row>
    <row r="98" spans="1:11" ht="15" x14ac:dyDescent="0.25">
      <c r="A98" s="8">
        <f t="shared" si="1"/>
        <v>80.282204543123171</v>
      </c>
      <c r="B98">
        <v>9.3213958330000004</v>
      </c>
      <c r="C98">
        <v>8.6126805449999999</v>
      </c>
      <c r="D98" s="17">
        <v>9.3054397929999997</v>
      </c>
      <c r="E98" s="17">
        <v>9.4705696049999997</v>
      </c>
      <c r="F98" s="17">
        <v>9.2993028540000005</v>
      </c>
      <c r="G98" s="17">
        <v>9.4743240429999993</v>
      </c>
      <c r="H98" s="17"/>
      <c r="I98" s="17"/>
      <c r="J98" s="17"/>
      <c r="K98" s="17"/>
    </row>
    <row r="99" spans="1:11" ht="15" x14ac:dyDescent="0.25">
      <c r="A99" s="8">
        <f t="shared" si="1"/>
        <v>81.489587309290755</v>
      </c>
      <c r="B99">
        <v>9.3213958330000004</v>
      </c>
      <c r="C99">
        <v>8.7422086530000005</v>
      </c>
      <c r="D99" s="17">
        <v>9.3048260989999996</v>
      </c>
      <c r="E99" s="17">
        <v>9.6019749319999992</v>
      </c>
      <c r="F99" s="17">
        <v>9.2986891600000003</v>
      </c>
      <c r="G99" s="17">
        <v>9.6188699030000002</v>
      </c>
      <c r="H99" s="17"/>
      <c r="I99" s="17"/>
      <c r="J99" s="17"/>
      <c r="K99" s="17"/>
    </row>
    <row r="100" spans="1:11" ht="15" x14ac:dyDescent="0.25">
      <c r="A100" s="8">
        <f t="shared" si="1"/>
        <v>82.709022683843926</v>
      </c>
      <c r="B100">
        <v>9.3207821390000003</v>
      </c>
      <c r="C100">
        <v>8.8736139789999999</v>
      </c>
      <c r="D100" s="17">
        <v>9.3048260989999996</v>
      </c>
      <c r="E100" s="17">
        <v>9.746520791</v>
      </c>
      <c r="F100" s="17">
        <v>9.2980754670000003</v>
      </c>
      <c r="G100" s="17">
        <v>9.7502752289999997</v>
      </c>
      <c r="H100" s="17"/>
      <c r="I100" s="17"/>
      <c r="J100" s="17"/>
      <c r="K100" s="17"/>
    </row>
    <row r="101" spans="1:11" ht="15" x14ac:dyDescent="0.25">
      <c r="A101" s="8">
        <f t="shared" si="1"/>
        <v>83.910800785108847</v>
      </c>
      <c r="B101">
        <v>9.3201684450000002</v>
      </c>
      <c r="C101">
        <v>9.0031420870000005</v>
      </c>
      <c r="D101" s="17">
        <v>9.3035987109999994</v>
      </c>
      <c r="E101" s="17">
        <v>9.8779261179999995</v>
      </c>
      <c r="F101" s="17">
        <v>9.2968480790000001</v>
      </c>
      <c r="G101" s="17">
        <v>9.8948210880000005</v>
      </c>
      <c r="H101" s="17"/>
      <c r="I101" s="17"/>
      <c r="J101" s="17"/>
      <c r="K101" s="17"/>
    </row>
    <row r="102" spans="1:11" ht="15" x14ac:dyDescent="0.25">
      <c r="A102" s="8">
        <f t="shared" si="1"/>
        <v>85.123629225612859</v>
      </c>
      <c r="B102">
        <v>9.3207821390000003</v>
      </c>
      <c r="C102">
        <v>9.1326701939999992</v>
      </c>
      <c r="D102" s="17">
        <v>9.3029850169999992</v>
      </c>
      <c r="E102" s="17">
        <v>10.0243492</v>
      </c>
      <c r="F102" s="17">
        <v>9.296234385</v>
      </c>
      <c r="G102" s="17">
        <v>10.03936695</v>
      </c>
      <c r="H102" s="17"/>
      <c r="I102" s="17"/>
      <c r="J102" s="17"/>
      <c r="K102" s="17"/>
    </row>
    <row r="103" spans="1:11" ht="15" x14ac:dyDescent="0.25">
      <c r="A103" s="8">
        <f t="shared" si="1"/>
        <v>86.330932501157733</v>
      </c>
      <c r="B103">
        <v>9.3207821390000003</v>
      </c>
      <c r="C103">
        <v>9.2621983019999998</v>
      </c>
      <c r="D103" s="17">
        <v>9.3023713239999992</v>
      </c>
      <c r="E103" s="17">
        <v>10.168895060000001</v>
      </c>
      <c r="F103" s="17">
        <v>9.2956206909999999</v>
      </c>
      <c r="G103" s="17">
        <v>10.18579003</v>
      </c>
      <c r="H103" s="17"/>
      <c r="I103" s="17"/>
      <c r="J103" s="17"/>
      <c r="K103" s="17"/>
    </row>
    <row r="104" spans="1:11" ht="15" x14ac:dyDescent="0.25">
      <c r="A104" s="8">
        <f t="shared" si="1"/>
        <v>87.532472130555135</v>
      </c>
      <c r="B104">
        <v>9.3201684450000002</v>
      </c>
      <c r="C104">
        <v>9.3917264100000004</v>
      </c>
      <c r="D104" s="17">
        <v>9.3017576300000009</v>
      </c>
      <c r="E104" s="17">
        <v>10.300300379999999</v>
      </c>
      <c r="F104" s="17">
        <v>9.2943933039999997</v>
      </c>
      <c r="G104" s="17">
        <v>10.33033588</v>
      </c>
      <c r="H104" s="17"/>
      <c r="I104" s="17"/>
      <c r="J104" s="17"/>
      <c r="K104" s="17"/>
    </row>
    <row r="105" spans="1:11" ht="15" x14ac:dyDescent="0.25">
      <c r="A105" s="8">
        <f t="shared" si="1"/>
        <v>88.73969590615711</v>
      </c>
      <c r="B105">
        <v>9.3201684450000002</v>
      </c>
      <c r="C105">
        <v>9.5212545169999991</v>
      </c>
      <c r="D105" s="17">
        <v>9.3005302420000007</v>
      </c>
      <c r="E105" s="17">
        <v>10.44484624</v>
      </c>
      <c r="F105" s="17">
        <v>9.2931659159999995</v>
      </c>
      <c r="G105" s="17">
        <v>10.47675896</v>
      </c>
      <c r="H105" s="17"/>
      <c r="I105" s="17"/>
      <c r="J105" s="17"/>
      <c r="K105" s="17"/>
    </row>
    <row r="106" spans="1:11" ht="15" x14ac:dyDescent="0.25">
      <c r="A106" s="8">
        <f t="shared" si="1"/>
        <v>89.946919691079273</v>
      </c>
      <c r="B106">
        <v>9.3201684450000002</v>
      </c>
      <c r="C106">
        <v>9.6507826249999997</v>
      </c>
      <c r="D106" s="17">
        <v>9.2993028540000005</v>
      </c>
      <c r="E106" s="17">
        <v>10.59126932</v>
      </c>
      <c r="F106" s="17">
        <v>9.2919385279999993</v>
      </c>
      <c r="G106" s="17">
        <v>10.621304820000001</v>
      </c>
      <c r="H106" s="17"/>
      <c r="I106" s="17"/>
      <c r="J106" s="17"/>
      <c r="K106" s="17"/>
    </row>
    <row r="107" spans="1:11" ht="15" x14ac:dyDescent="0.25">
      <c r="A107" s="8">
        <f t="shared" si="1"/>
        <v>91.148141348666897</v>
      </c>
      <c r="B107">
        <v>9.3195547510000001</v>
      </c>
      <c r="C107">
        <v>9.7803107320000002</v>
      </c>
      <c r="D107" s="17">
        <v>9.2980754670000003</v>
      </c>
      <c r="E107" s="17">
        <v>10.7376924</v>
      </c>
      <c r="F107" s="17">
        <v>9.2907111400000009</v>
      </c>
      <c r="G107" s="17">
        <v>10.76585068</v>
      </c>
      <c r="H107" s="17"/>
      <c r="I107" s="17"/>
      <c r="J107" s="17"/>
      <c r="K107" s="17"/>
    </row>
    <row r="108" spans="1:11" ht="15" x14ac:dyDescent="0.25">
      <c r="A108" s="8">
        <f t="shared" si="1"/>
        <v>92.361367251603411</v>
      </c>
      <c r="B108">
        <v>9.3201684450000002</v>
      </c>
      <c r="C108">
        <v>9.9098388400000008</v>
      </c>
      <c r="D108" s="17">
        <v>9.2968480790000001</v>
      </c>
      <c r="E108" s="17">
        <v>10.882238259999999</v>
      </c>
      <c r="F108" s="17">
        <v>9.2894837530000007</v>
      </c>
      <c r="G108" s="17">
        <v>10.91227376</v>
      </c>
      <c r="H108" s="17"/>
      <c r="I108" s="17"/>
      <c r="J108" s="17"/>
      <c r="K108" s="17"/>
    </row>
    <row r="109" spans="1:11" ht="15" x14ac:dyDescent="0.25">
      <c r="A109" s="8">
        <f t="shared" si="1"/>
        <v>93.568591055165896</v>
      </c>
      <c r="B109">
        <v>9.3201684450000002</v>
      </c>
      <c r="C109">
        <v>10.03936695</v>
      </c>
      <c r="D109" s="17">
        <v>9.2956206909999999</v>
      </c>
      <c r="E109" s="17">
        <v>11.02678412</v>
      </c>
      <c r="F109" s="17">
        <v>9.2882563650000005</v>
      </c>
      <c r="G109" s="17">
        <v>11.056819620000001</v>
      </c>
      <c r="H109" s="17"/>
      <c r="I109" s="17"/>
      <c r="J109" s="17"/>
      <c r="K109" s="17"/>
    </row>
    <row r="110" spans="1:11" ht="15" x14ac:dyDescent="0.25">
      <c r="A110" s="8">
        <f t="shared" si="1"/>
        <v>94.769574268843442</v>
      </c>
      <c r="B110">
        <v>9.3195547510000001</v>
      </c>
      <c r="C110">
        <v>10.168895060000001</v>
      </c>
      <c r="D110" s="17">
        <v>9.2943933039999997</v>
      </c>
      <c r="E110" s="17">
        <v>11.17132997</v>
      </c>
      <c r="F110" s="17">
        <v>9.2864152840000003</v>
      </c>
      <c r="G110" s="17">
        <v>11.20136548</v>
      </c>
      <c r="H110" s="17"/>
      <c r="I110" s="17"/>
      <c r="J110" s="17"/>
      <c r="K110" s="17"/>
    </row>
    <row r="111" spans="1:11" ht="15" x14ac:dyDescent="0.25">
      <c r="A111" s="8">
        <f t="shared" si="1"/>
        <v>95.994213343156105</v>
      </c>
      <c r="B111">
        <v>9.3195547510000001</v>
      </c>
      <c r="C111">
        <v>10.300300379999999</v>
      </c>
      <c r="D111" s="17">
        <v>9.2931659159999995</v>
      </c>
      <c r="E111" s="17">
        <v>11.31775305</v>
      </c>
      <c r="F111" s="17">
        <v>9.2851878960000001</v>
      </c>
      <c r="G111" s="17">
        <v>11.34778856</v>
      </c>
      <c r="H111" s="17"/>
      <c r="I111" s="17"/>
      <c r="J111" s="17"/>
      <c r="K111" s="17"/>
    </row>
    <row r="112" spans="1:11" ht="15" x14ac:dyDescent="0.25">
      <c r="A112" s="8">
        <f t="shared" si="1"/>
        <v>97.194956932929315</v>
      </c>
      <c r="B112">
        <v>9.318941057</v>
      </c>
      <c r="C112">
        <v>10.42982849</v>
      </c>
      <c r="D112" s="17">
        <v>9.2913248339999992</v>
      </c>
      <c r="E112" s="17">
        <v>11.462298909999999</v>
      </c>
      <c r="F112" s="17">
        <v>9.2839605079999998</v>
      </c>
      <c r="G112" s="17">
        <v>11.492334420000001</v>
      </c>
      <c r="H112" s="17"/>
      <c r="I112" s="17"/>
      <c r="J112" s="17"/>
      <c r="K112" s="17"/>
    </row>
    <row r="113" spans="1:11" ht="15" x14ac:dyDescent="0.25">
      <c r="A113" s="8">
        <f t="shared" si="1"/>
        <v>98.402021755243922</v>
      </c>
      <c r="B113">
        <v>9.318941057</v>
      </c>
      <c r="C113">
        <v>10.559356599999999</v>
      </c>
      <c r="D113" s="17">
        <v>9.2900974470000008</v>
      </c>
      <c r="E113" s="17">
        <v>11.60684477</v>
      </c>
      <c r="F113" s="17">
        <v>9.2821194269999996</v>
      </c>
      <c r="G113" s="17">
        <v>11.636880270000001</v>
      </c>
      <c r="H113" s="17"/>
      <c r="I113" s="17"/>
      <c r="J113" s="17"/>
      <c r="K113" s="17"/>
    </row>
    <row r="114" spans="1:11" ht="15" x14ac:dyDescent="0.25">
      <c r="A114" s="8">
        <f t="shared" si="1"/>
        <v>99.626580186900142</v>
      </c>
      <c r="B114">
        <v>9.318941057</v>
      </c>
      <c r="C114">
        <v>10.69076192</v>
      </c>
      <c r="D114" s="17">
        <v>9.2888700590000006</v>
      </c>
      <c r="E114" s="17">
        <v>11.75139063</v>
      </c>
      <c r="F114" s="17">
        <v>9.2802783449999993</v>
      </c>
      <c r="G114" s="17">
        <v>11.783303350000001</v>
      </c>
      <c r="H114" s="17"/>
      <c r="I114" s="17"/>
      <c r="J114" s="17"/>
      <c r="K114" s="17"/>
    </row>
    <row r="115" spans="1:11" ht="15" x14ac:dyDescent="0.25">
      <c r="A115" s="8">
        <f t="shared" si="1"/>
        <v>100.83364500921476</v>
      </c>
      <c r="B115">
        <v>9.318941057</v>
      </c>
      <c r="C115">
        <v>10.820290030000001</v>
      </c>
      <c r="D115" s="17">
        <v>9.2864152840000003</v>
      </c>
      <c r="E115" s="17">
        <v>11.89593649</v>
      </c>
      <c r="F115" s="17">
        <v>9.2784372640000008</v>
      </c>
      <c r="G115" s="17">
        <v>11.92784921</v>
      </c>
      <c r="H115" s="17"/>
      <c r="I115" s="17"/>
      <c r="J115" s="17"/>
      <c r="K115" s="17"/>
    </row>
    <row r="116" spans="1:11" ht="15" x14ac:dyDescent="0.25">
      <c r="A116" s="8">
        <f t="shared" si="1"/>
        <v>102.04070983152937</v>
      </c>
      <c r="B116">
        <v>9.318941057</v>
      </c>
      <c r="C116">
        <v>10.94981814</v>
      </c>
      <c r="D116" s="17">
        <v>9.2845742019999999</v>
      </c>
      <c r="E116" s="17">
        <v>12.04235957</v>
      </c>
      <c r="F116" s="17">
        <v>9.2765961820000005</v>
      </c>
      <c r="G116" s="17">
        <v>12.07427229</v>
      </c>
      <c r="H116" s="17"/>
      <c r="I116" s="17"/>
      <c r="J116" s="17"/>
      <c r="K116" s="17"/>
    </row>
    <row r="117" spans="1:11" ht="15" x14ac:dyDescent="0.25">
      <c r="A117" s="8">
        <f t="shared" si="1"/>
        <v>103.24777465384399</v>
      </c>
      <c r="B117">
        <v>9.318941057</v>
      </c>
      <c r="C117">
        <v>11.07934625</v>
      </c>
      <c r="D117" s="17">
        <v>9.2833468139999997</v>
      </c>
      <c r="E117" s="17">
        <v>12.186905429999999</v>
      </c>
      <c r="F117" s="17">
        <v>9.2741414070000001</v>
      </c>
      <c r="G117" s="17">
        <v>12.218818150000001</v>
      </c>
      <c r="H117" s="17"/>
      <c r="I117" s="17"/>
      <c r="J117" s="17"/>
      <c r="K117" s="17"/>
    </row>
    <row r="118" spans="1:11" ht="15" x14ac:dyDescent="0.25">
      <c r="A118" s="8">
        <f t="shared" si="1"/>
        <v>104.4723330855002</v>
      </c>
      <c r="B118">
        <v>9.318941057</v>
      </c>
      <c r="C118">
        <v>11.210751569999999</v>
      </c>
      <c r="D118" s="17">
        <v>9.2808920389999994</v>
      </c>
      <c r="E118" s="17">
        <v>12.333328509999999</v>
      </c>
      <c r="F118" s="17">
        <v>9.2723003249999998</v>
      </c>
      <c r="G118" s="17">
        <v>12.36336401</v>
      </c>
      <c r="H118" s="17"/>
      <c r="I118" s="17"/>
      <c r="J118" s="17"/>
      <c r="K118" s="17"/>
    </row>
    <row r="119" spans="1:11" ht="15" x14ac:dyDescent="0.25">
      <c r="A119" s="8">
        <f>B119*C119</f>
        <v>105.81237876832787</v>
      </c>
      <c r="B119">
        <v>9.3183273639999999</v>
      </c>
      <c r="C119">
        <v>11.35529743</v>
      </c>
      <c r="D119" s="17">
        <v>9.2790509570000008</v>
      </c>
      <c r="E119" s="17">
        <v>12.477874359999999</v>
      </c>
      <c r="F119" s="17">
        <v>9.2698455499999994</v>
      </c>
      <c r="G119" s="17">
        <v>12.507909870000001</v>
      </c>
      <c r="H119" s="17"/>
      <c r="I119" s="17"/>
      <c r="J119" s="17"/>
      <c r="K119" s="17"/>
    </row>
    <row r="120" spans="1:11" ht="15" x14ac:dyDescent="0.25">
      <c r="A120" s="8">
        <f t="shared" si="1"/>
        <v>107.01231593162312</v>
      </c>
      <c r="B120">
        <v>9.3177136699999998</v>
      </c>
      <c r="C120">
        <v>11.484825539999999</v>
      </c>
      <c r="D120" s="17">
        <v>9.2765961820000005</v>
      </c>
      <c r="E120" s="17">
        <v>12.624297439999999</v>
      </c>
      <c r="F120" s="17">
        <v>9.2680044680000009</v>
      </c>
      <c r="G120" s="17">
        <v>12.654332950000001</v>
      </c>
      <c r="H120" s="17"/>
      <c r="I120" s="17"/>
      <c r="J120" s="17"/>
      <c r="K120" s="17"/>
    </row>
    <row r="121" spans="1:11" ht="15" x14ac:dyDescent="0.25">
      <c r="A121" s="8">
        <f t="shared" si="1"/>
        <v>108.22634943196827</v>
      </c>
      <c r="B121">
        <v>9.3183273639999999</v>
      </c>
      <c r="C121">
        <v>11.61435365</v>
      </c>
      <c r="D121" s="17">
        <v>9.2747551000000001</v>
      </c>
      <c r="E121" s="17">
        <v>12.7688433</v>
      </c>
      <c r="F121" s="17">
        <v>9.2655496930000005</v>
      </c>
      <c r="G121" s="17">
        <v>12.798878800000001</v>
      </c>
      <c r="H121" s="17"/>
      <c r="I121" s="17"/>
      <c r="J121" s="17"/>
      <c r="K121" s="17"/>
    </row>
    <row r="122" spans="1:11" ht="15" x14ac:dyDescent="0.25">
      <c r="A122" s="8">
        <f t="shared" si="1"/>
        <v>109.43333467060521</v>
      </c>
      <c r="B122">
        <v>9.3183273639999999</v>
      </c>
      <c r="C122">
        <v>11.74388175</v>
      </c>
      <c r="D122" s="17">
        <v>9.2729140189999999</v>
      </c>
      <c r="E122" s="17">
        <v>12.913389159999999</v>
      </c>
      <c r="F122" s="17">
        <v>9.2630949170000001</v>
      </c>
      <c r="G122" s="17">
        <v>12.94342466</v>
      </c>
      <c r="H122" s="17"/>
      <c r="I122" s="17"/>
      <c r="J122" s="17"/>
      <c r="K122" s="17"/>
    </row>
    <row r="123" spans="1:11" ht="15" x14ac:dyDescent="0.25">
      <c r="A123" s="8">
        <f t="shared" si="1"/>
        <v>110.63303336203479</v>
      </c>
      <c r="B123">
        <v>9.3177136699999998</v>
      </c>
      <c r="C123">
        <v>11.873409860000001</v>
      </c>
      <c r="D123" s="17">
        <v>9.2710729369999996</v>
      </c>
      <c r="E123" s="17">
        <v>13.059812239999999</v>
      </c>
      <c r="F123" s="17">
        <v>9.2612538359999999</v>
      </c>
      <c r="G123" s="17">
        <v>13.087970520000001</v>
      </c>
      <c r="H123" s="17"/>
      <c r="I123" s="17"/>
      <c r="J123" s="17"/>
      <c r="K123" s="17"/>
    </row>
    <row r="124" spans="1:11" ht="15" x14ac:dyDescent="0.25">
      <c r="A124" s="8">
        <f t="shared" si="1"/>
        <v>111.83257307221648</v>
      </c>
      <c r="B124">
        <v>9.3170999759999997</v>
      </c>
      <c r="C124">
        <v>12.00293797</v>
      </c>
      <c r="D124" s="17">
        <v>9.2686181619999992</v>
      </c>
      <c r="E124" s="17">
        <v>13.2043581</v>
      </c>
      <c r="F124" s="17">
        <v>9.2594127539999995</v>
      </c>
      <c r="G124" s="17">
        <v>13.23251638</v>
      </c>
      <c r="H124" s="17"/>
      <c r="I124" s="17"/>
      <c r="J124" s="17"/>
      <c r="K124" s="17"/>
    </row>
    <row r="125" spans="1:11" ht="15" x14ac:dyDescent="0.25">
      <c r="A125" s="8">
        <f t="shared" si="1"/>
        <v>113.0494428955286</v>
      </c>
      <c r="B125">
        <v>9.3164862819999996</v>
      </c>
      <c r="C125">
        <v>12.134343299999999</v>
      </c>
      <c r="D125" s="17">
        <v>9.2667770800000007</v>
      </c>
      <c r="E125" s="17">
        <v>13.348903959999999</v>
      </c>
      <c r="F125" s="17">
        <v>9.2569579789999992</v>
      </c>
      <c r="G125" s="17">
        <v>13.377062240000001</v>
      </c>
      <c r="H125" s="17"/>
      <c r="I125" s="17"/>
      <c r="J125" s="17"/>
      <c r="K125" s="17"/>
    </row>
    <row r="126" spans="1:11" ht="15" x14ac:dyDescent="0.25">
      <c r="A126" s="8">
        <f t="shared" si="1"/>
        <v>114.26371592660708</v>
      </c>
      <c r="B126">
        <v>9.3170999759999997</v>
      </c>
      <c r="C126">
        <v>12.263871399999999</v>
      </c>
      <c r="D126" s="17">
        <v>9.2643223050000003</v>
      </c>
      <c r="E126" s="17">
        <v>13.49344982</v>
      </c>
      <c r="F126" s="17">
        <v>9.2545032040000006</v>
      </c>
      <c r="G126" s="17">
        <v>13.5216081</v>
      </c>
      <c r="H126" s="17"/>
      <c r="I126" s="17"/>
      <c r="J126" s="17"/>
      <c r="K126" s="17"/>
    </row>
    <row r="127" spans="1:11" ht="15" x14ac:dyDescent="0.25">
      <c r="A127" s="8">
        <f t="shared" si="1"/>
        <v>115.46293652226052</v>
      </c>
      <c r="B127">
        <v>9.3164862819999996</v>
      </c>
      <c r="C127">
        <v>12.39339951</v>
      </c>
      <c r="D127" s="17">
        <v>9.26186753</v>
      </c>
      <c r="E127" s="17">
        <v>13.63799568</v>
      </c>
      <c r="F127" s="17">
        <v>9.2520484280000002</v>
      </c>
      <c r="G127" s="17">
        <v>13.666153960000001</v>
      </c>
      <c r="H127" s="17"/>
      <c r="I127" s="17"/>
      <c r="J127" s="17"/>
      <c r="K127" s="17"/>
    </row>
    <row r="128" spans="1:11" ht="15" x14ac:dyDescent="0.25">
      <c r="A128" s="8">
        <f t="shared" si="1"/>
        <v>116.66968338220892</v>
      </c>
      <c r="B128">
        <v>9.3164862819999996</v>
      </c>
      <c r="C128">
        <v>12.522927620000001</v>
      </c>
      <c r="D128" s="17">
        <v>9.2594127539999995</v>
      </c>
      <c r="E128" s="17">
        <v>13.78254153</v>
      </c>
      <c r="F128" s="17">
        <v>9.2489799589999997</v>
      </c>
      <c r="G128" s="17">
        <v>13.81069982</v>
      </c>
      <c r="H128" s="17"/>
      <c r="I128" s="17"/>
      <c r="J128" s="17"/>
      <c r="K128" s="17"/>
    </row>
    <row r="129" spans="1:11" ht="15" x14ac:dyDescent="0.25">
      <c r="A129" s="8">
        <f t="shared" si="1"/>
        <v>117.87643024215728</v>
      </c>
      <c r="B129">
        <v>9.3164862819999996</v>
      </c>
      <c r="C129">
        <v>12.65245573</v>
      </c>
      <c r="D129" s="17">
        <v>9.2557305910000007</v>
      </c>
      <c r="E129" s="17">
        <v>13.927087390000001</v>
      </c>
      <c r="F129" s="17">
        <v>9.2459114899999992</v>
      </c>
      <c r="G129" s="17">
        <v>13.955245680000001</v>
      </c>
      <c r="H129" s="17"/>
      <c r="I129" s="17"/>
      <c r="J129" s="17"/>
      <c r="K129" s="17"/>
    </row>
    <row r="130" spans="1:11" ht="15" x14ac:dyDescent="0.25">
      <c r="A130" s="8">
        <f t="shared" si="1"/>
        <v>119.09282072449589</v>
      </c>
      <c r="B130">
        <v>9.3158725879999995</v>
      </c>
      <c r="C130">
        <v>12.783861050000001</v>
      </c>
      <c r="D130" s="17">
        <v>9.2520484280000002</v>
      </c>
      <c r="E130" s="17">
        <v>14.07163325</v>
      </c>
      <c r="F130" s="17">
        <v>9.2416156330000003</v>
      </c>
      <c r="G130" s="17">
        <v>14.09979154</v>
      </c>
      <c r="H130" s="17"/>
      <c r="I130" s="17"/>
      <c r="J130" s="17"/>
      <c r="K130" s="17"/>
    </row>
    <row r="131" spans="1:11" ht="15" x14ac:dyDescent="0.25">
      <c r="A131" s="8">
        <f t="shared" si="1"/>
        <v>120.29156322437318</v>
      </c>
      <c r="B131">
        <v>9.3152588939999994</v>
      </c>
      <c r="C131">
        <v>12.913389159999999</v>
      </c>
      <c r="D131" s="17">
        <v>9.2471388769999994</v>
      </c>
      <c r="E131" s="17">
        <v>14.216179110000001</v>
      </c>
      <c r="F131" s="17">
        <v>9.2360923879999994</v>
      </c>
      <c r="G131" s="17">
        <v>14.24246018</v>
      </c>
      <c r="H131" s="17"/>
      <c r="I131" s="17"/>
      <c r="J131" s="17"/>
      <c r="K131" s="17"/>
    </row>
    <row r="132" spans="1:11" ht="15" x14ac:dyDescent="0.25">
      <c r="A132" s="8">
        <f t="shared" si="1"/>
        <v>121.4981511030737</v>
      </c>
      <c r="B132">
        <v>9.3152588939999994</v>
      </c>
      <c r="C132">
        <v>13.04291727</v>
      </c>
      <c r="D132" s="17">
        <v>9.2410019390000002</v>
      </c>
      <c r="E132" s="17">
        <v>14.36072497</v>
      </c>
      <c r="F132" s="17">
        <v>9.2299554500000003</v>
      </c>
      <c r="G132" s="17">
        <v>14.387006039999999</v>
      </c>
      <c r="H132" s="17"/>
      <c r="I132" s="17"/>
      <c r="J132" s="17"/>
      <c r="K132" s="17"/>
    </row>
    <row r="133" spans="1:11" ht="15" x14ac:dyDescent="0.25">
      <c r="A133" s="8">
        <f t="shared" si="1"/>
        <v>122.7047389817742</v>
      </c>
      <c r="B133">
        <v>9.3152588939999994</v>
      </c>
      <c r="C133">
        <v>13.172445379999999</v>
      </c>
      <c r="D133" s="17">
        <v>9.2342513069999992</v>
      </c>
      <c r="E133" s="17">
        <v>14.50339361</v>
      </c>
      <c r="F133" s="17">
        <v>9.2219774300000008</v>
      </c>
      <c r="G133" s="17">
        <v>14.529674679999999</v>
      </c>
      <c r="H133" s="17"/>
      <c r="I133" s="17"/>
      <c r="J133" s="17"/>
      <c r="K133" s="17"/>
    </row>
    <row r="134" spans="1:11" ht="15" x14ac:dyDescent="0.25">
      <c r="A134" s="8">
        <f t="shared" si="1"/>
        <v>123.90316343931126</v>
      </c>
      <c r="B134">
        <v>9.3146452009999994</v>
      </c>
      <c r="C134">
        <v>13.301973479999999</v>
      </c>
      <c r="D134" s="17">
        <v>9.2244322049999994</v>
      </c>
      <c r="E134" s="17">
        <v>14.647939470000001</v>
      </c>
      <c r="F134" s="17">
        <v>9.2109309400000008</v>
      </c>
      <c r="G134" s="17">
        <v>14.67422054</v>
      </c>
      <c r="H134" s="17"/>
      <c r="I134" s="17"/>
      <c r="J134" s="17"/>
      <c r="K134" s="17"/>
    </row>
    <row r="135" spans="1:11" ht="15" x14ac:dyDescent="0.25">
      <c r="A135" s="8">
        <f t="shared" si="1"/>
        <v>125.10967182751736</v>
      </c>
      <c r="B135">
        <v>9.3146452009999994</v>
      </c>
      <c r="C135">
        <v>13.43150159</v>
      </c>
      <c r="D135" s="17">
        <v>9.2133857159999994</v>
      </c>
      <c r="E135" s="17">
        <v>14.78873089</v>
      </c>
      <c r="F135" s="17">
        <v>9.1986570640000007</v>
      </c>
      <c r="G135" s="17">
        <v>14.81688918</v>
      </c>
      <c r="H135" s="17"/>
      <c r="I135" s="17"/>
      <c r="J135" s="17"/>
      <c r="K135" s="17"/>
    </row>
    <row r="136" spans="1:11" ht="15" x14ac:dyDescent="0.25">
      <c r="A136" s="8">
        <f t="shared" si="1"/>
        <v>126.30785789316275</v>
      </c>
      <c r="B136">
        <v>9.3140315069999993</v>
      </c>
      <c r="C136">
        <v>13.561029700000001</v>
      </c>
      <c r="D136" s="17">
        <v>9.1998844510000009</v>
      </c>
      <c r="E136" s="17">
        <v>14.93139953</v>
      </c>
      <c r="F136" s="17">
        <v>9.183314717</v>
      </c>
      <c r="G136" s="17">
        <v>14.9576806</v>
      </c>
      <c r="H136" s="17"/>
      <c r="I136" s="17"/>
      <c r="J136" s="17"/>
      <c r="K136" s="17"/>
    </row>
    <row r="137" spans="1:11" ht="15" x14ac:dyDescent="0.25">
      <c r="A137" s="8">
        <f t="shared" si="1"/>
        <v>127.5142867907449</v>
      </c>
      <c r="B137">
        <v>9.3140315069999993</v>
      </c>
      <c r="C137">
        <v>13.69055781</v>
      </c>
      <c r="D137" s="17">
        <v>9.183314717</v>
      </c>
      <c r="E137" s="17">
        <v>15.07406817</v>
      </c>
      <c r="F137" s="17">
        <v>9.1661312899999992</v>
      </c>
      <c r="G137" s="17">
        <v>15.10034924</v>
      </c>
      <c r="H137" s="17"/>
      <c r="I137" s="17"/>
      <c r="J137" s="17"/>
      <c r="K137" s="17"/>
    </row>
    <row r="138" spans="1:11" ht="15" x14ac:dyDescent="0.25">
      <c r="A138" s="8">
        <f t="shared" si="1"/>
        <v>128.71223429138431</v>
      </c>
      <c r="B138">
        <v>9.3134178129999992</v>
      </c>
      <c r="C138">
        <v>13.82008591</v>
      </c>
      <c r="D138" s="17">
        <v>9.1649039020000007</v>
      </c>
      <c r="E138" s="17">
        <v>15.21485959</v>
      </c>
      <c r="F138" s="17">
        <v>9.1464930869999996</v>
      </c>
      <c r="G138" s="17">
        <v>15.24301788</v>
      </c>
      <c r="H138" s="17"/>
      <c r="I138" s="17"/>
      <c r="J138" s="17"/>
      <c r="K138" s="17"/>
    </row>
    <row r="139" spans="1:11" ht="15" x14ac:dyDescent="0.25">
      <c r="A139" s="8">
        <f t="shared" si="1"/>
        <v>129.93606703252945</v>
      </c>
      <c r="B139">
        <v>9.3134178129999992</v>
      </c>
      <c r="C139">
        <v>13.951491239999999</v>
      </c>
      <c r="D139" s="17">
        <v>9.1446520049999993</v>
      </c>
      <c r="E139" s="17">
        <v>15.35565102</v>
      </c>
      <c r="F139" s="17">
        <v>9.1237864139999996</v>
      </c>
      <c r="G139" s="17">
        <v>15.38193208</v>
      </c>
      <c r="H139" s="17"/>
      <c r="I139" s="17"/>
      <c r="J139" s="17"/>
      <c r="K139" s="17"/>
    </row>
    <row r="140" spans="1:11" ht="15" x14ac:dyDescent="0.25">
      <c r="A140" s="8">
        <f t="shared" si="1"/>
        <v>131.14241643948768</v>
      </c>
      <c r="B140">
        <v>9.3134178129999992</v>
      </c>
      <c r="C140">
        <v>14.08101935</v>
      </c>
      <c r="D140" s="17">
        <v>9.1213316389999992</v>
      </c>
      <c r="E140" s="17">
        <v>15.496442439999999</v>
      </c>
      <c r="F140" s="17">
        <v>9.0998523539999994</v>
      </c>
      <c r="G140" s="17">
        <v>15.5227235</v>
      </c>
      <c r="H140" s="17"/>
      <c r="I140" s="17"/>
      <c r="J140" s="17"/>
      <c r="K140" s="17"/>
    </row>
    <row r="141" spans="1:11" ht="15" x14ac:dyDescent="0.25">
      <c r="A141" s="8">
        <f t="shared" si="1"/>
        <v>132.3487658464459</v>
      </c>
      <c r="B141">
        <v>9.3134178129999992</v>
      </c>
      <c r="C141">
        <v>14.210547460000001</v>
      </c>
      <c r="D141" s="17">
        <v>9.0955564970000005</v>
      </c>
      <c r="E141" s="17">
        <v>15.635356639999999</v>
      </c>
      <c r="F141" s="17">
        <v>9.0728498250000005</v>
      </c>
      <c r="G141" s="17">
        <v>15.6616377</v>
      </c>
      <c r="H141" s="17"/>
      <c r="I141" s="17"/>
      <c r="J141" s="17"/>
      <c r="K141" s="17"/>
    </row>
    <row r="142" spans="1:11" ht="15" x14ac:dyDescent="0.25">
      <c r="A142" s="8">
        <f t="shared" si="1"/>
        <v>133.54631474193926</v>
      </c>
      <c r="B142">
        <v>9.3128041190000008</v>
      </c>
      <c r="C142">
        <v>14.340075560000001</v>
      </c>
      <c r="D142" s="17">
        <v>9.0679402739999997</v>
      </c>
      <c r="E142" s="17">
        <v>15.776148060000001</v>
      </c>
      <c r="F142" s="17">
        <v>9.0427788269999994</v>
      </c>
      <c r="G142" s="17">
        <v>15.800551909999999</v>
      </c>
      <c r="H142" s="17"/>
      <c r="I142" s="17"/>
      <c r="J142" s="17"/>
      <c r="K142" s="17"/>
    </row>
    <row r="143" spans="1:11" ht="15" x14ac:dyDescent="0.25">
      <c r="A143" s="8">
        <f t="shared" si="1"/>
        <v>134.75258465827352</v>
      </c>
      <c r="B143">
        <v>9.3128041190000008</v>
      </c>
      <c r="C143">
        <v>14.46960367</v>
      </c>
      <c r="D143" s="17">
        <v>9.0372555820000002</v>
      </c>
      <c r="E143" s="17">
        <v>15.915062259999999</v>
      </c>
      <c r="F143" s="17">
        <v>9.0102530529999996</v>
      </c>
      <c r="G143" s="17">
        <v>15.937588890000001</v>
      </c>
      <c r="H143" s="17"/>
      <c r="I143" s="17"/>
      <c r="J143" s="17"/>
      <c r="K143" s="17"/>
    </row>
    <row r="144" spans="1:11" ht="15" x14ac:dyDescent="0.25">
      <c r="A144" s="8">
        <f t="shared" si="1"/>
        <v>135.94989517502921</v>
      </c>
      <c r="B144">
        <v>9.3121904250000007</v>
      </c>
      <c r="C144">
        <v>14.59913178</v>
      </c>
      <c r="D144" s="17">
        <v>9.0041161140000003</v>
      </c>
      <c r="E144" s="17">
        <v>16.052099250000001</v>
      </c>
      <c r="F144" s="17">
        <v>8.9746588099999993</v>
      </c>
      <c r="G144" s="17">
        <v>16.074625869999998</v>
      </c>
      <c r="H144" s="17"/>
      <c r="I144" s="17"/>
      <c r="J144" s="17"/>
      <c r="K144" s="17"/>
    </row>
    <row r="145" spans="1:11" ht="15" x14ac:dyDescent="0.25">
      <c r="A145" s="8">
        <f t="shared" si="1"/>
        <v>137.15608560073954</v>
      </c>
      <c r="B145">
        <v>9.3121904250000007</v>
      </c>
      <c r="C145">
        <v>14.728659889999999</v>
      </c>
      <c r="D145" s="17">
        <v>8.967908177</v>
      </c>
      <c r="E145" s="17">
        <v>16.189136229999999</v>
      </c>
      <c r="F145" s="17">
        <v>8.9353824030000002</v>
      </c>
      <c r="G145" s="17">
        <v>16.211662860000001</v>
      </c>
      <c r="H145" s="17"/>
      <c r="I145" s="17"/>
      <c r="J145" s="17"/>
      <c r="K145" s="17"/>
    </row>
    <row r="146" spans="1:11" ht="15" x14ac:dyDescent="0.25">
      <c r="A146" s="8">
        <f t="shared" si="1"/>
        <v>138.35315755250767</v>
      </c>
      <c r="B146">
        <v>9.3115767310000006</v>
      </c>
      <c r="C146">
        <v>14.858187989999999</v>
      </c>
      <c r="D146" s="17">
        <v>8.9292454649999993</v>
      </c>
      <c r="E146" s="17">
        <v>16.32429599</v>
      </c>
      <c r="F146" s="17">
        <v>8.8924238340000006</v>
      </c>
      <c r="G146" s="17">
        <v>16.346822620000001</v>
      </c>
      <c r="H146" s="17"/>
      <c r="I146" s="17"/>
      <c r="J146" s="17"/>
      <c r="K146" s="17"/>
    </row>
    <row r="147" spans="1:11" ht="15" x14ac:dyDescent="0.25">
      <c r="A147" s="8">
        <f t="shared" si="1"/>
        <v>139.55926848759407</v>
      </c>
      <c r="B147">
        <v>9.3115767310000006</v>
      </c>
      <c r="C147">
        <v>14.9877161</v>
      </c>
      <c r="D147" s="17">
        <v>8.8869005899999998</v>
      </c>
      <c r="E147" s="17">
        <v>16.459455760000001</v>
      </c>
      <c r="F147" s="17">
        <v>8.8463967960000005</v>
      </c>
      <c r="G147" s="17">
        <v>16.480105170000002</v>
      </c>
      <c r="H147" s="17"/>
      <c r="I147" s="17"/>
      <c r="J147" s="17"/>
      <c r="K147" s="17"/>
    </row>
    <row r="148" spans="1:11" ht="15" x14ac:dyDescent="0.25">
      <c r="A148" s="8">
        <f t="shared" si="1"/>
        <v>140.74682471366131</v>
      </c>
      <c r="B148">
        <v>9.3103493440000005</v>
      </c>
      <c r="C148">
        <v>15.117244210000001</v>
      </c>
      <c r="D148" s="17">
        <v>8.843328326</v>
      </c>
      <c r="E148" s="17">
        <v>16.592738300000001</v>
      </c>
      <c r="F148" s="17">
        <v>8.7960738999999997</v>
      </c>
      <c r="G148" s="17">
        <v>16.613387710000001</v>
      </c>
      <c r="H148" s="17"/>
      <c r="I148" s="17"/>
      <c r="J148" s="17"/>
      <c r="K148" s="17"/>
    </row>
    <row r="149" spans="1:11" ht="15" x14ac:dyDescent="0.25">
      <c r="A149" s="8">
        <f t="shared" si="1"/>
        <v>141.96089623689411</v>
      </c>
      <c r="B149">
        <v>9.3097356500000004</v>
      </c>
      <c r="C149">
        <v>15.248649540000001</v>
      </c>
      <c r="D149" s="17">
        <v>8.7973012879999999</v>
      </c>
      <c r="E149" s="17">
        <v>16.726020850000001</v>
      </c>
      <c r="F149" s="17">
        <v>8.7420688420000001</v>
      </c>
      <c r="G149" s="17">
        <v>16.744793040000001</v>
      </c>
      <c r="H149" s="17"/>
      <c r="I149" s="17"/>
      <c r="J149" s="17"/>
      <c r="K149" s="17"/>
    </row>
    <row r="150" spans="1:11" ht="15" x14ac:dyDescent="0.25">
      <c r="A150" s="8">
        <f t="shared" si="1"/>
        <v>143.16676860714088</v>
      </c>
      <c r="B150">
        <v>9.3097356500000004</v>
      </c>
      <c r="C150">
        <v>15.378177640000001</v>
      </c>
      <c r="D150" s="17">
        <v>8.7537290250000002</v>
      </c>
      <c r="E150" s="17">
        <v>16.859303390000001</v>
      </c>
      <c r="F150" s="17">
        <v>8.6776309880000007</v>
      </c>
      <c r="G150" s="17">
        <v>16.889338899999998</v>
      </c>
      <c r="H150" s="17"/>
      <c r="I150" s="17"/>
      <c r="J150" s="17"/>
      <c r="K150" s="17"/>
    </row>
    <row r="151" spans="1:11" ht="15" x14ac:dyDescent="0.25">
      <c r="A151" s="8">
        <f t="shared" si="1"/>
        <v>144.36312408451244</v>
      </c>
      <c r="B151">
        <v>9.3091219560000003</v>
      </c>
      <c r="C151">
        <v>15.50770575</v>
      </c>
      <c r="D151" s="17">
        <v>8.7138389249999992</v>
      </c>
      <c r="E151" s="17">
        <v>16.990708720000001</v>
      </c>
      <c r="F151" s="17">
        <v>8.6082835830000004</v>
      </c>
      <c r="G151" s="17">
        <v>17.030130320000001</v>
      </c>
      <c r="H151" s="17"/>
      <c r="I151" s="17"/>
      <c r="J151" s="17"/>
      <c r="K151" s="17"/>
    </row>
    <row r="152" spans="1:11" ht="15" x14ac:dyDescent="0.25">
      <c r="A152" s="8">
        <f t="shared" si="1"/>
        <v>145.56891705723262</v>
      </c>
      <c r="B152">
        <v>9.3091219560000003</v>
      </c>
      <c r="C152">
        <v>15.63723386</v>
      </c>
      <c r="D152" s="17">
        <v>8.6794720689999991</v>
      </c>
      <c r="E152" s="17">
        <v>17.123991270000001</v>
      </c>
      <c r="F152" s="17">
        <v>8.5334129339999993</v>
      </c>
      <c r="G152" s="17">
        <v>17.170921740000001</v>
      </c>
      <c r="H152" s="17"/>
      <c r="I152" s="17"/>
      <c r="J152" s="17"/>
      <c r="K152" s="17"/>
    </row>
    <row r="153" spans="1:11" ht="15" x14ac:dyDescent="0.25">
      <c r="A153" s="8">
        <f t="shared" si="1"/>
        <v>146.76503406273238</v>
      </c>
      <c r="B153">
        <v>9.3085082620000001</v>
      </c>
      <c r="C153">
        <v>15.766761969999999</v>
      </c>
      <c r="D153" s="17">
        <v>8.6500147649999999</v>
      </c>
      <c r="E153" s="17">
        <v>17.25539659</v>
      </c>
      <c r="F153" s="17">
        <v>8.4542464279999994</v>
      </c>
      <c r="G153" s="17">
        <v>17.309835939999999</v>
      </c>
      <c r="H153" s="17"/>
      <c r="I153" s="17"/>
      <c r="J153" s="17"/>
      <c r="K153" s="17"/>
    </row>
    <row r="154" spans="1:11" ht="15" x14ac:dyDescent="0.25">
      <c r="A154" s="8">
        <f t="shared" si="1"/>
        <v>148.09101095341262</v>
      </c>
      <c r="B154">
        <v>9.3072808739999999</v>
      </c>
      <c r="C154">
        <v>15.911307819999999</v>
      </c>
      <c r="D154" s="17">
        <v>8.6260807049999997</v>
      </c>
      <c r="E154" s="17">
        <v>17.388679140000001</v>
      </c>
      <c r="F154" s="17">
        <v>8.3695566770000003</v>
      </c>
      <c r="G154" s="17">
        <v>17.444995710000001</v>
      </c>
      <c r="H154" s="17"/>
      <c r="I154" s="17"/>
      <c r="J154" s="17"/>
      <c r="K154" s="17"/>
    </row>
    <row r="155" spans="1:11" ht="15" x14ac:dyDescent="0.25">
      <c r="A155" s="8">
        <f t="shared" si="1"/>
        <v>149.28672128949577</v>
      </c>
      <c r="B155">
        <v>9.3066671799999998</v>
      </c>
      <c r="C155">
        <v>16.04083593</v>
      </c>
      <c r="D155" s="17">
        <v>8.6082835830000004</v>
      </c>
      <c r="E155" s="17">
        <v>17.523838900000001</v>
      </c>
      <c r="F155" s="17">
        <v>8.2799573750000004</v>
      </c>
      <c r="G155" s="17">
        <v>17.580155470000001</v>
      </c>
      <c r="H155" s="17"/>
      <c r="I155" s="17"/>
      <c r="J155" s="17"/>
      <c r="K155" s="17"/>
    </row>
    <row r="156" spans="1:11" ht="15" x14ac:dyDescent="0.25">
      <c r="A156" s="8">
        <f t="shared" si="1"/>
        <v>150.49219629972021</v>
      </c>
      <c r="B156">
        <v>9.3066671799999998</v>
      </c>
      <c r="C156">
        <v>16.170364039999999</v>
      </c>
      <c r="D156" s="17">
        <v>8.5953960130000002</v>
      </c>
      <c r="E156" s="17">
        <v>17.657121450000002</v>
      </c>
      <c r="F156" s="17">
        <v>8.1860622169999999</v>
      </c>
      <c r="G156" s="17">
        <v>17.713438020000002</v>
      </c>
      <c r="H156" s="17"/>
      <c r="I156" s="17"/>
      <c r="J156" s="17"/>
      <c r="K156" s="17"/>
    </row>
    <row r="157" spans="1:11" ht="15" x14ac:dyDescent="0.25">
      <c r="A157" s="8">
        <f t="shared" si="1"/>
        <v>151.68766818023144</v>
      </c>
      <c r="B157">
        <v>9.3060534869999998</v>
      </c>
      <c r="C157">
        <v>16.299892150000002</v>
      </c>
      <c r="D157" s="17">
        <v>8.5849632170000003</v>
      </c>
      <c r="E157" s="17">
        <v>17.790403990000001</v>
      </c>
      <c r="F157" s="17">
        <v>8.0878712020000005</v>
      </c>
      <c r="G157" s="17">
        <v>17.844843340000001</v>
      </c>
      <c r="H157" s="17"/>
      <c r="I157" s="17"/>
      <c r="J157" s="17"/>
      <c r="K157" s="17"/>
    </row>
    <row r="158" spans="1:11" ht="15" x14ac:dyDescent="0.25">
      <c r="A158" s="8">
        <f t="shared" si="1"/>
        <v>152.88298106332439</v>
      </c>
      <c r="B158">
        <v>9.3054397929999997</v>
      </c>
      <c r="C158">
        <v>16.429420260000001</v>
      </c>
      <c r="D158" s="17">
        <v>8.5751441160000006</v>
      </c>
      <c r="E158" s="17">
        <v>17.923686539999999</v>
      </c>
      <c r="F158" s="17">
        <v>7.9767926149999999</v>
      </c>
      <c r="G158" s="17">
        <v>17.985634770000001</v>
      </c>
      <c r="H158" s="17"/>
      <c r="I158" s="17"/>
      <c r="J158" s="17"/>
      <c r="K158" s="17"/>
    </row>
    <row r="159" spans="1:11" ht="15" x14ac:dyDescent="0.25">
      <c r="A159" s="8">
        <f t="shared" si="1"/>
        <v>154.06797274486638</v>
      </c>
      <c r="B159">
        <v>9.3042124049999995</v>
      </c>
      <c r="C159">
        <v>16.558948359999999</v>
      </c>
      <c r="D159" s="17">
        <v>8.5659387079999991</v>
      </c>
      <c r="E159" s="17">
        <v>18.056969089999999</v>
      </c>
      <c r="F159" s="17">
        <v>7.8644866410000001</v>
      </c>
      <c r="G159" s="17">
        <v>18.124548969999999</v>
      </c>
      <c r="H159" s="17"/>
      <c r="I159" s="17"/>
      <c r="J159" s="17"/>
      <c r="K159" s="17"/>
    </row>
    <row r="160" spans="1:11" ht="15" x14ac:dyDescent="0.25">
      <c r="A160" s="8">
        <f t="shared" si="1"/>
        <v>155.26288817484584</v>
      </c>
      <c r="B160">
        <v>9.3035987109999994</v>
      </c>
      <c r="C160">
        <v>16.688476470000001</v>
      </c>
      <c r="D160" s="17">
        <v>8.5561196059999993</v>
      </c>
      <c r="E160" s="17">
        <v>18.188374410000002</v>
      </c>
      <c r="F160" s="17">
        <v>7.7607723809999998</v>
      </c>
      <c r="G160" s="17">
        <v>18.263463170000001</v>
      </c>
      <c r="H160" s="17"/>
      <c r="I160" s="17"/>
      <c r="J160" s="17"/>
      <c r="K160" s="17"/>
    </row>
    <row r="161" spans="1:11" ht="15" x14ac:dyDescent="0.25">
      <c r="A161" s="8">
        <f t="shared" ref="A161:A224" si="2">B161*C161</f>
        <v>156.45764462357738</v>
      </c>
      <c r="B161">
        <v>9.3029850169999992</v>
      </c>
      <c r="C161">
        <v>16.81800458</v>
      </c>
      <c r="D161" s="17">
        <v>8.5469141989999997</v>
      </c>
      <c r="E161" s="17">
        <v>18.321656959999999</v>
      </c>
      <c r="F161" s="17">
        <v>7.6724004680000002</v>
      </c>
      <c r="G161" s="17">
        <v>18.40237737</v>
      </c>
      <c r="H161" s="17"/>
      <c r="I161" s="17"/>
      <c r="J161" s="17"/>
      <c r="K161" s="17"/>
    </row>
    <row r="162" spans="1:11" ht="15" x14ac:dyDescent="0.25">
      <c r="A162" s="8">
        <f t="shared" si="2"/>
        <v>157.65224210800855</v>
      </c>
      <c r="B162">
        <v>9.3023713239999992</v>
      </c>
      <c r="C162">
        <v>16.947532689999999</v>
      </c>
      <c r="D162" s="17">
        <v>8.5383224850000001</v>
      </c>
      <c r="E162" s="17">
        <v>18.453062280000001</v>
      </c>
      <c r="F162" s="17">
        <v>7.6024393689999998</v>
      </c>
      <c r="G162" s="17">
        <v>18.541291569999999</v>
      </c>
      <c r="H162" s="17"/>
      <c r="I162" s="17"/>
      <c r="J162" s="17"/>
      <c r="K162" s="17"/>
    </row>
    <row r="163" spans="1:11" ht="15" x14ac:dyDescent="0.25">
      <c r="A163" s="8">
        <f t="shared" si="2"/>
        <v>158.84668050135636</v>
      </c>
      <c r="B163">
        <v>9.3017576300000009</v>
      </c>
      <c r="C163">
        <v>17.077060790000001</v>
      </c>
      <c r="D163" s="17">
        <v>8.5291170770000004</v>
      </c>
      <c r="E163" s="17">
        <v>18.584467610000001</v>
      </c>
      <c r="F163" s="17">
        <v>7.5508890859999998</v>
      </c>
      <c r="G163" s="17">
        <v>18.682082999999999</v>
      </c>
      <c r="H163" s="17"/>
      <c r="I163" s="17"/>
      <c r="J163" s="17"/>
      <c r="K163" s="17"/>
    </row>
    <row r="164" spans="1:11" ht="15" x14ac:dyDescent="0.25">
      <c r="A164" s="8">
        <f t="shared" si="2"/>
        <v>160.03040042611153</v>
      </c>
      <c r="B164">
        <v>9.3005302420000007</v>
      </c>
      <c r="C164">
        <v>17.2065889</v>
      </c>
      <c r="D164" s="17">
        <v>8.5192979760000007</v>
      </c>
      <c r="E164" s="17">
        <v>18.715872940000001</v>
      </c>
      <c r="F164" s="17">
        <v>7.5171359239999997</v>
      </c>
      <c r="G164" s="17">
        <v>18.822874420000002</v>
      </c>
      <c r="H164" s="17"/>
      <c r="I164" s="17"/>
      <c r="J164" s="17"/>
      <c r="K164" s="17"/>
    </row>
    <row r="165" spans="1:11" ht="15" x14ac:dyDescent="0.25">
      <c r="A165" s="8">
        <f t="shared" si="2"/>
        <v>161.21380238837094</v>
      </c>
      <c r="B165">
        <v>9.2993028540000005</v>
      </c>
      <c r="C165">
        <v>17.336117009999999</v>
      </c>
      <c r="D165" s="17">
        <v>8.5107062619999994</v>
      </c>
      <c r="E165" s="17">
        <v>18.84727826</v>
      </c>
      <c r="F165" s="17">
        <v>7.4987251090000004</v>
      </c>
      <c r="G165" s="17">
        <v>18.963665840000001</v>
      </c>
      <c r="H165" s="17"/>
      <c r="I165" s="17"/>
      <c r="J165" s="17"/>
      <c r="K165" s="17"/>
    </row>
    <row r="166" spans="1:11" ht="15" x14ac:dyDescent="0.25">
      <c r="A166" s="8">
        <f t="shared" si="2"/>
        <v>162.3968864056003</v>
      </c>
      <c r="B166">
        <v>9.2980754670000003</v>
      </c>
      <c r="C166">
        <v>17.465645120000001</v>
      </c>
      <c r="D166" s="17">
        <v>8.5021145479999998</v>
      </c>
      <c r="E166" s="17">
        <v>18.978683589999999</v>
      </c>
      <c r="F166" s="17">
        <v>7.4864512320000003</v>
      </c>
      <c r="G166" s="17">
        <v>19.10445726</v>
      </c>
      <c r="H166" s="17"/>
      <c r="I166" s="17"/>
      <c r="J166" s="17"/>
      <c r="K166" s="17"/>
    </row>
    <row r="167" spans="1:11" ht="15" x14ac:dyDescent="0.25">
      <c r="A167" s="8">
        <f t="shared" si="2"/>
        <v>163.73007745177941</v>
      </c>
      <c r="B167">
        <v>9.2974617730000002</v>
      </c>
      <c r="C167">
        <v>17.610190979999999</v>
      </c>
      <c r="D167" s="17">
        <v>8.4929091400000001</v>
      </c>
      <c r="E167" s="17">
        <v>19.11196614</v>
      </c>
      <c r="F167" s="17">
        <v>7.4754047430000004</v>
      </c>
      <c r="G167" s="17">
        <v>19.2471259</v>
      </c>
      <c r="H167" s="17"/>
      <c r="I167" s="17"/>
      <c r="J167" s="17"/>
      <c r="K167" s="17"/>
    </row>
    <row r="168" spans="1:11" ht="15" x14ac:dyDescent="0.25">
      <c r="A168" s="8">
        <f t="shared" si="2"/>
        <v>164.91258649173656</v>
      </c>
      <c r="B168">
        <v>9.296234385</v>
      </c>
      <c r="C168">
        <v>17.73971908</v>
      </c>
      <c r="D168" s="17">
        <v>8.4843174260000005</v>
      </c>
      <c r="E168" s="17">
        <v>19.243371459999999</v>
      </c>
      <c r="F168" s="17">
        <v>7.4637445600000003</v>
      </c>
      <c r="G168" s="17">
        <v>19.386040099999999</v>
      </c>
      <c r="H168" s="17"/>
      <c r="I168" s="17"/>
      <c r="J168" s="17"/>
      <c r="K168" s="17"/>
    </row>
    <row r="169" spans="1:11" ht="15" x14ac:dyDescent="0.25">
      <c r="A169" s="8">
        <f t="shared" si="2"/>
        <v>166.09477766217259</v>
      </c>
      <c r="B169">
        <v>9.2950069969999998</v>
      </c>
      <c r="C169">
        <v>17.869247189999999</v>
      </c>
      <c r="D169" s="17">
        <v>8.4757257119999991</v>
      </c>
      <c r="E169" s="17">
        <v>19.374776789999999</v>
      </c>
      <c r="F169" s="17">
        <v>7.4526980710000004</v>
      </c>
      <c r="G169" s="17">
        <v>19.526831520000002</v>
      </c>
      <c r="H169" s="17"/>
      <c r="I169" s="17"/>
      <c r="J169" s="17"/>
      <c r="K169" s="17"/>
    </row>
    <row r="170" spans="1:11" ht="15" x14ac:dyDescent="0.25">
      <c r="A170" s="8">
        <f t="shared" si="2"/>
        <v>167.27665088811162</v>
      </c>
      <c r="B170">
        <v>9.2937796099999996</v>
      </c>
      <c r="C170">
        <v>17.998775299999998</v>
      </c>
      <c r="D170" s="17">
        <v>8.4671339989999996</v>
      </c>
      <c r="E170" s="17">
        <v>19.506182119999998</v>
      </c>
      <c r="F170" s="17">
        <v>7.4416515810000003</v>
      </c>
      <c r="G170" s="17">
        <v>19.669500159999998</v>
      </c>
      <c r="H170" s="17"/>
      <c r="I170" s="17"/>
      <c r="J170" s="17"/>
      <c r="K170" s="17"/>
    </row>
    <row r="171" spans="1:11" ht="15" x14ac:dyDescent="0.25">
      <c r="A171" s="8">
        <f t="shared" si="2"/>
        <v>168.46933136471858</v>
      </c>
      <c r="B171">
        <v>9.2931659159999995</v>
      </c>
      <c r="C171">
        <v>18.128303410000001</v>
      </c>
      <c r="D171" s="17">
        <v>8.4591559790000002</v>
      </c>
      <c r="E171" s="17">
        <v>19.637587440000001</v>
      </c>
      <c r="F171" s="17">
        <v>7.4306050920000004</v>
      </c>
      <c r="G171" s="17">
        <v>19.808414370000001</v>
      </c>
      <c r="H171" s="17"/>
      <c r="I171" s="17"/>
      <c r="J171" s="17"/>
      <c r="K171" s="17"/>
    </row>
    <row r="172" spans="1:11" ht="15" x14ac:dyDescent="0.25">
      <c r="A172" s="8">
        <f t="shared" si="2"/>
        <v>169.65064804550138</v>
      </c>
      <c r="B172">
        <v>9.2919385279999993</v>
      </c>
      <c r="C172">
        <v>18.257831509999999</v>
      </c>
      <c r="D172" s="17">
        <v>8.4517916520000007</v>
      </c>
      <c r="E172" s="17">
        <v>19.768992770000001</v>
      </c>
      <c r="F172" s="17">
        <v>7.4195586029999996</v>
      </c>
      <c r="G172" s="17">
        <v>19.949205790000001</v>
      </c>
      <c r="H172" s="17"/>
      <c r="I172" s="17"/>
      <c r="J172" s="17"/>
      <c r="K172" s="17"/>
    </row>
    <row r="173" spans="1:11" ht="15" x14ac:dyDescent="0.25">
      <c r="A173" s="8">
        <f t="shared" si="2"/>
        <v>170.9824658625206</v>
      </c>
      <c r="B173">
        <v>9.2913248339999992</v>
      </c>
      <c r="C173">
        <v>18.40237737</v>
      </c>
      <c r="D173" s="17">
        <v>8.4431999389999994</v>
      </c>
      <c r="E173" s="17">
        <v>19.900398089999999</v>
      </c>
      <c r="F173" s="17">
        <v>7.4091258069999997</v>
      </c>
      <c r="G173" s="17">
        <v>20.08999721</v>
      </c>
      <c r="H173" s="17"/>
      <c r="I173" s="17"/>
      <c r="J173" s="17"/>
      <c r="K173" s="17"/>
    </row>
    <row r="174" spans="1:11" ht="15" x14ac:dyDescent="0.25">
      <c r="A174" s="8">
        <f t="shared" si="2"/>
        <v>172.16320778779331</v>
      </c>
      <c r="B174">
        <v>9.2900974470000008</v>
      </c>
      <c r="C174">
        <v>18.531905479999999</v>
      </c>
      <c r="D174" s="17">
        <v>8.435221919</v>
      </c>
      <c r="E174" s="17">
        <v>20.031803419999999</v>
      </c>
      <c r="F174" s="17">
        <v>7.399306706</v>
      </c>
      <c r="G174" s="17">
        <v>20.228911409999998</v>
      </c>
      <c r="H174" s="17"/>
      <c r="I174" s="17"/>
      <c r="J174" s="17"/>
      <c r="K174" s="17"/>
    </row>
    <row r="175" spans="1:11" ht="15" x14ac:dyDescent="0.25">
      <c r="A175" s="8">
        <f t="shared" si="2"/>
        <v>173.48312966049645</v>
      </c>
      <c r="B175">
        <v>9.2888700590000006</v>
      </c>
      <c r="C175">
        <v>18.67645134</v>
      </c>
      <c r="D175" s="17">
        <v>8.4272438990000005</v>
      </c>
      <c r="E175" s="17">
        <v>20.163208749999999</v>
      </c>
      <c r="F175" s="17">
        <v>7.3888739110000001</v>
      </c>
      <c r="G175" s="17">
        <v>20.367825610000001</v>
      </c>
      <c r="H175" s="17"/>
      <c r="I175" s="17"/>
      <c r="J175" s="17"/>
      <c r="K175" s="17"/>
    </row>
    <row r="176" spans="1:11" ht="15" x14ac:dyDescent="0.25">
      <c r="A176" s="8">
        <f t="shared" si="2"/>
        <v>174.79114637243589</v>
      </c>
      <c r="B176">
        <v>9.2870289770000003</v>
      </c>
      <c r="C176">
        <v>18.820997200000001</v>
      </c>
      <c r="D176" s="17">
        <v>8.4192658789999992</v>
      </c>
      <c r="E176" s="17">
        <v>20.294614070000002</v>
      </c>
      <c r="F176" s="17">
        <v>7.3784411150000002</v>
      </c>
      <c r="G176" s="17">
        <v>20.50673982</v>
      </c>
      <c r="H176" s="17"/>
      <c r="I176" s="17"/>
      <c r="J176" s="17"/>
      <c r="K176" s="17"/>
    </row>
    <row r="177" spans="1:11" ht="15" x14ac:dyDescent="0.25">
      <c r="A177" s="8">
        <f t="shared" si="2"/>
        <v>176.09863086177882</v>
      </c>
      <c r="B177">
        <v>9.2851878960000001</v>
      </c>
      <c r="C177">
        <v>18.965543060000002</v>
      </c>
      <c r="D177" s="17">
        <v>8.4112878589999998</v>
      </c>
      <c r="E177" s="17">
        <v>20.439159929999999</v>
      </c>
      <c r="F177" s="17">
        <v>7.3686220139999996</v>
      </c>
      <c r="G177" s="17">
        <v>20.645654019999998</v>
      </c>
      <c r="H177" s="17"/>
      <c r="I177" s="17"/>
      <c r="J177" s="17"/>
      <c r="K177" s="17"/>
    </row>
    <row r="178" spans="1:11" ht="15" x14ac:dyDescent="0.25">
      <c r="A178" s="8">
        <f t="shared" si="2"/>
        <v>177.41731083764836</v>
      </c>
      <c r="B178">
        <v>9.2839605079999998</v>
      </c>
      <c r="C178">
        <v>19.110088919999999</v>
      </c>
      <c r="D178" s="17">
        <v>8.4039235320000003</v>
      </c>
      <c r="E178" s="17">
        <v>20.570565259999999</v>
      </c>
      <c r="F178" s="17">
        <v>7.3588029119999998</v>
      </c>
      <c r="G178" s="17">
        <v>20.784568220000001</v>
      </c>
      <c r="H178" s="17"/>
      <c r="I178" s="17"/>
      <c r="J178" s="17"/>
      <c r="K178" s="17"/>
    </row>
    <row r="179" spans="1:11" ht="15" x14ac:dyDescent="0.25">
      <c r="A179" s="8">
        <f t="shared" si="2"/>
        <v>178.59623012766971</v>
      </c>
      <c r="B179">
        <v>9.2827331199999996</v>
      </c>
      <c r="C179">
        <v>19.239617020000001</v>
      </c>
      <c r="D179" s="17">
        <v>8.3959455120000008</v>
      </c>
      <c r="E179" s="17">
        <v>20.71511112</v>
      </c>
      <c r="F179" s="17">
        <v>7.3489838110000001</v>
      </c>
      <c r="G179" s="17">
        <v>20.923482419999999</v>
      </c>
      <c r="H179" s="17"/>
      <c r="I179" s="17"/>
      <c r="J179" s="17"/>
      <c r="K179" s="17"/>
    </row>
    <row r="180" spans="1:11" ht="15" x14ac:dyDescent="0.25">
      <c r="A180" s="8">
        <f t="shared" si="2"/>
        <v>179.90232295567131</v>
      </c>
      <c r="B180">
        <v>9.2808920389999994</v>
      </c>
      <c r="C180">
        <v>19.384162880000002</v>
      </c>
      <c r="D180" s="17">
        <v>8.3879674919999996</v>
      </c>
      <c r="E180" s="17">
        <v>20.85965698</v>
      </c>
      <c r="F180" s="17">
        <v>7.3391647090000003</v>
      </c>
      <c r="G180" s="17">
        <v>21.062396629999999</v>
      </c>
      <c r="H180" s="17"/>
      <c r="I180" s="17"/>
      <c r="J180" s="17"/>
      <c r="K180" s="17"/>
    </row>
    <row r="181" spans="1:11" ht="15" x14ac:dyDescent="0.25">
      <c r="A181" s="8">
        <f t="shared" si="2"/>
        <v>181.20788352287127</v>
      </c>
      <c r="B181">
        <v>9.2790509570000008</v>
      </c>
      <c r="C181">
        <v>19.528708739999999</v>
      </c>
      <c r="D181" s="17">
        <v>8.3812168600000003</v>
      </c>
      <c r="E181" s="17">
        <v>21.002325620000001</v>
      </c>
      <c r="F181" s="17">
        <v>7.3299593009999997</v>
      </c>
      <c r="G181" s="17">
        <v>21.19943361</v>
      </c>
      <c r="H181" s="17"/>
      <c r="I181" s="17"/>
      <c r="J181" s="17"/>
      <c r="K181" s="17"/>
    </row>
    <row r="182" spans="1:11" ht="15" x14ac:dyDescent="0.25">
      <c r="A182" s="8">
        <f t="shared" si="2"/>
        <v>182.50083850987394</v>
      </c>
      <c r="B182">
        <v>9.2765961820000005</v>
      </c>
      <c r="C182">
        <v>19.6732546</v>
      </c>
      <c r="D182" s="17">
        <v>8.3744662279999993</v>
      </c>
      <c r="E182" s="17">
        <v>21.146871480000001</v>
      </c>
      <c r="F182" s="17">
        <v>7.3207538940000001</v>
      </c>
      <c r="G182" s="17">
        <v>21.338347809999998</v>
      </c>
      <c r="H182" s="17"/>
      <c r="I182" s="17"/>
      <c r="J182" s="17"/>
      <c r="K182" s="17"/>
    </row>
    <row r="183" spans="1:11" ht="15" x14ac:dyDescent="0.25">
      <c r="A183" s="8">
        <f t="shared" si="2"/>
        <v>183.67811278269676</v>
      </c>
      <c r="B183">
        <v>9.2753687940000002</v>
      </c>
      <c r="C183">
        <v>19.802782709999999</v>
      </c>
      <c r="D183" s="17">
        <v>8.367715596</v>
      </c>
      <c r="E183" s="17">
        <v>21.291417339999999</v>
      </c>
      <c r="F183" s="17">
        <v>7.3109347920000003</v>
      </c>
      <c r="G183" s="17">
        <v>21.47726201</v>
      </c>
      <c r="H183" s="17"/>
      <c r="I183" s="17"/>
      <c r="J183" s="17"/>
      <c r="K183" s="17"/>
    </row>
    <row r="184" spans="1:11" ht="15" x14ac:dyDescent="0.25">
      <c r="A184" s="8">
        <f t="shared" si="2"/>
        <v>184.85506911295613</v>
      </c>
      <c r="B184">
        <v>9.2741414070000001</v>
      </c>
      <c r="C184">
        <v>19.932310820000001</v>
      </c>
      <c r="D184" s="17">
        <v>8.3609649630000007</v>
      </c>
      <c r="E184" s="17">
        <v>21.434085979999999</v>
      </c>
      <c r="F184" s="17">
        <v>7.3023430779999998</v>
      </c>
      <c r="G184" s="17">
        <v>21.614298999999999</v>
      </c>
      <c r="H184" s="17"/>
      <c r="I184" s="17"/>
      <c r="J184" s="17"/>
      <c r="K184" s="17"/>
    </row>
    <row r="185" spans="1:11" ht="15" x14ac:dyDescent="0.25">
      <c r="A185" s="8">
        <f t="shared" si="2"/>
        <v>186.15864471894241</v>
      </c>
      <c r="B185">
        <v>9.2723003249999998</v>
      </c>
      <c r="C185">
        <v>20.076856679999999</v>
      </c>
      <c r="D185" s="17">
        <v>8.3554417189999999</v>
      </c>
      <c r="E185" s="17">
        <v>21.565491300000001</v>
      </c>
      <c r="F185" s="17">
        <v>7.2931376700000001</v>
      </c>
      <c r="G185" s="17">
        <v>21.75133598</v>
      </c>
      <c r="H185" s="17"/>
      <c r="I185" s="17"/>
      <c r="J185" s="17"/>
      <c r="K185" s="17"/>
    </row>
    <row r="186" spans="1:11" ht="15" x14ac:dyDescent="0.25">
      <c r="A186" s="8">
        <f t="shared" si="2"/>
        <v>187.46168810358807</v>
      </c>
      <c r="B186">
        <v>9.2704592439999995</v>
      </c>
      <c r="C186">
        <v>20.22140254</v>
      </c>
      <c r="D186" s="17">
        <v>8.3493047800000006</v>
      </c>
      <c r="E186" s="17">
        <v>21.708159940000002</v>
      </c>
      <c r="F186" s="17">
        <v>7.2845459569999997</v>
      </c>
      <c r="G186" s="17">
        <v>21.890250179999999</v>
      </c>
      <c r="H186" s="17"/>
      <c r="I186" s="17"/>
      <c r="J186" s="17"/>
      <c r="K186" s="17"/>
    </row>
    <row r="187" spans="1:11" ht="15" x14ac:dyDescent="0.25">
      <c r="A187" s="8">
        <f t="shared" si="2"/>
        <v>188.62500534350627</v>
      </c>
      <c r="B187">
        <v>9.2686181619999992</v>
      </c>
      <c r="C187">
        <v>20.350930640000001</v>
      </c>
      <c r="D187" s="17">
        <v>8.3437815359999998</v>
      </c>
      <c r="E187" s="17">
        <v>21.839565270000001</v>
      </c>
      <c r="F187" s="17">
        <v>7.2759542430000002</v>
      </c>
      <c r="G187" s="17">
        <v>22.027287170000001</v>
      </c>
      <c r="H187" s="17"/>
      <c r="I187" s="17"/>
      <c r="J187" s="17"/>
      <c r="K187" s="17"/>
    </row>
    <row r="188" spans="1:11" ht="15" x14ac:dyDescent="0.25">
      <c r="A188" s="8">
        <f t="shared" si="2"/>
        <v>189.91443394341891</v>
      </c>
      <c r="B188">
        <v>9.2661633870000006</v>
      </c>
      <c r="C188">
        <v>20.495476499999999</v>
      </c>
      <c r="D188" s="17">
        <v>8.3382582910000007</v>
      </c>
      <c r="E188" s="17">
        <v>21.982233910000001</v>
      </c>
      <c r="F188" s="17">
        <v>7.2679762229999998</v>
      </c>
      <c r="G188" s="17">
        <v>22.164324149999999</v>
      </c>
      <c r="H188" s="17"/>
      <c r="I188" s="17"/>
      <c r="J188" s="17"/>
      <c r="K188" s="17"/>
    </row>
    <row r="189" spans="1:11" ht="15" x14ac:dyDescent="0.25">
      <c r="A189" s="8">
        <f t="shared" si="2"/>
        <v>191.08934769072997</v>
      </c>
      <c r="B189">
        <v>9.2649359990000004</v>
      </c>
      <c r="C189">
        <v>20.625004610000001</v>
      </c>
      <c r="D189" s="17">
        <v>8.333962434</v>
      </c>
      <c r="E189" s="17">
        <v>22.113639240000001</v>
      </c>
      <c r="F189" s="17">
        <v>7.2599982030000003</v>
      </c>
      <c r="G189" s="17">
        <v>22.30136113</v>
      </c>
      <c r="H189" s="17"/>
      <c r="I189" s="17"/>
      <c r="J189" s="17"/>
      <c r="K189" s="17"/>
    </row>
    <row r="190" spans="1:11" ht="15" x14ac:dyDescent="0.25">
      <c r="A190" s="8">
        <f t="shared" si="2"/>
        <v>192.39031738703196</v>
      </c>
      <c r="B190">
        <v>9.2630949170000001</v>
      </c>
      <c r="C190">
        <v>20.769550469999999</v>
      </c>
      <c r="D190" s="17">
        <v>8.3284391889999991</v>
      </c>
      <c r="E190" s="17">
        <v>22.256307880000001</v>
      </c>
      <c r="F190" s="17">
        <v>7.252020183</v>
      </c>
      <c r="G190" s="17">
        <v>22.438398119999999</v>
      </c>
      <c r="H190" s="17"/>
      <c r="I190" s="17"/>
      <c r="J190" s="17"/>
      <c r="K190" s="17"/>
    </row>
    <row r="191" spans="1:11" ht="15" x14ac:dyDescent="0.25">
      <c r="A191" s="8">
        <f t="shared" si="2"/>
        <v>193.56449730702053</v>
      </c>
      <c r="B191">
        <v>9.26186753</v>
      </c>
      <c r="C191">
        <v>20.899078580000001</v>
      </c>
      <c r="D191" s="17">
        <v>8.3241433320000002</v>
      </c>
      <c r="E191" s="17">
        <v>22.398976520000001</v>
      </c>
      <c r="F191" s="17">
        <v>7.2446558569999997</v>
      </c>
      <c r="G191" s="17">
        <v>22.577312320000001</v>
      </c>
      <c r="H191" s="17"/>
      <c r="I191" s="17"/>
      <c r="J191" s="17"/>
      <c r="K191" s="17"/>
    </row>
    <row r="192" spans="1:11" ht="15" x14ac:dyDescent="0.25">
      <c r="A192" s="8">
        <f t="shared" si="2"/>
        <v>194.86451887617918</v>
      </c>
      <c r="B192">
        <v>9.2600264479999996</v>
      </c>
      <c r="C192">
        <v>21.043624439999999</v>
      </c>
      <c r="D192" s="17">
        <v>8.3186200879999994</v>
      </c>
      <c r="E192" s="17">
        <v>22.543522379999999</v>
      </c>
      <c r="F192" s="17">
        <v>7.2366778370000002</v>
      </c>
      <c r="G192" s="17">
        <v>22.714349299999999</v>
      </c>
      <c r="H192" s="17"/>
      <c r="I192" s="17"/>
      <c r="J192" s="17"/>
      <c r="K192" s="17"/>
    </row>
    <row r="193" spans="1:11" ht="15" x14ac:dyDescent="0.25">
      <c r="A193" s="8">
        <f t="shared" si="2"/>
        <v>196.15100507940417</v>
      </c>
      <c r="B193">
        <v>9.2575716729999993</v>
      </c>
      <c r="C193">
        <v>21.188170289999999</v>
      </c>
      <c r="D193" s="17">
        <v>8.3143242310000005</v>
      </c>
      <c r="E193" s="17">
        <v>22.686191019999999</v>
      </c>
      <c r="F193" s="17">
        <v>7.229927204</v>
      </c>
      <c r="G193" s="17">
        <v>22.85138628</v>
      </c>
      <c r="H193" s="17"/>
      <c r="I193" s="17"/>
      <c r="J193" s="17"/>
      <c r="K193" s="17"/>
    </row>
    <row r="194" spans="1:11" ht="15" x14ac:dyDescent="0.25">
      <c r="A194" s="8">
        <f t="shared" si="2"/>
        <v>197.44987345867474</v>
      </c>
      <c r="B194">
        <v>9.2557305910000007</v>
      </c>
      <c r="C194">
        <v>21.33271615</v>
      </c>
      <c r="D194" s="17">
        <v>8.3100283739999998</v>
      </c>
      <c r="E194" s="17">
        <v>22.83073688</v>
      </c>
      <c r="F194" s="17">
        <v>7.2231765719999999</v>
      </c>
      <c r="G194" s="17">
        <v>22.988423269999998</v>
      </c>
      <c r="H194" s="17"/>
      <c r="I194" s="17"/>
      <c r="J194" s="17"/>
      <c r="K194" s="17"/>
    </row>
    <row r="195" spans="1:11" ht="15" x14ac:dyDescent="0.25">
      <c r="A195" s="8">
        <f t="shared" si="2"/>
        <v>198.73502915102856</v>
      </c>
      <c r="B195">
        <v>9.2532758160000004</v>
      </c>
      <c r="C195">
        <v>21.47726201</v>
      </c>
      <c r="D195" s="17">
        <v>8.3051188230000008</v>
      </c>
      <c r="E195" s="17">
        <v>22.97340552</v>
      </c>
      <c r="F195" s="17">
        <v>7.2170396339999998</v>
      </c>
      <c r="G195" s="17">
        <v>23.123583029999999</v>
      </c>
      <c r="H195" s="17"/>
      <c r="I195" s="17"/>
      <c r="J195" s="17"/>
      <c r="K195" s="17"/>
    </row>
    <row r="196" spans="1:11" ht="15" x14ac:dyDescent="0.25">
      <c r="A196" s="8">
        <f t="shared" si="2"/>
        <v>200.00620601449643</v>
      </c>
      <c r="B196">
        <v>9.2502073469999999</v>
      </c>
      <c r="C196">
        <v>21.621807870000001</v>
      </c>
      <c r="D196" s="17">
        <v>8.3008229660000001</v>
      </c>
      <c r="E196" s="17">
        <v>23.11607416</v>
      </c>
      <c r="F196" s="17">
        <v>7.2109026949999997</v>
      </c>
      <c r="G196" s="17">
        <v>23.262497239999998</v>
      </c>
      <c r="H196" s="17"/>
      <c r="I196" s="17"/>
      <c r="J196" s="17"/>
      <c r="K196" s="17"/>
    </row>
    <row r="197" spans="1:11" ht="15" x14ac:dyDescent="0.25">
      <c r="A197" s="8">
        <f t="shared" si="2"/>
        <v>201.27249360182162</v>
      </c>
      <c r="B197">
        <v>9.2477525709999995</v>
      </c>
      <c r="C197">
        <v>21.764476510000001</v>
      </c>
      <c r="D197" s="17">
        <v>8.2971408029999996</v>
      </c>
      <c r="E197" s="17">
        <v>23.260620020000001</v>
      </c>
      <c r="F197" s="17">
        <v>7.2053794499999997</v>
      </c>
      <c r="G197" s="17">
        <v>23.397656999999999</v>
      </c>
      <c r="H197" s="17"/>
      <c r="I197" s="17"/>
      <c r="J197" s="17"/>
      <c r="K197" s="17"/>
    </row>
    <row r="198" spans="1:11" ht="15" x14ac:dyDescent="0.25">
      <c r="A198" s="8">
        <f t="shared" si="2"/>
        <v>202.3897202203573</v>
      </c>
      <c r="B198">
        <v>9.2440704080000007</v>
      </c>
      <c r="C198">
        <v>21.89400462</v>
      </c>
      <c r="D198" s="17">
        <v>8.2928449460000007</v>
      </c>
      <c r="E198" s="17">
        <v>23.403288660000001</v>
      </c>
      <c r="F198" s="17">
        <v>7.1998562059999998</v>
      </c>
      <c r="G198" s="17">
        <v>23.532816759999999</v>
      </c>
      <c r="H198" s="17"/>
      <c r="I198" s="17"/>
      <c r="J198" s="17"/>
      <c r="K198" s="17"/>
    </row>
    <row r="199" spans="1:11" ht="15" x14ac:dyDescent="0.25">
      <c r="A199" s="8">
        <f t="shared" si="2"/>
        <v>203.62741655060984</v>
      </c>
      <c r="B199">
        <v>9.2403882450000001</v>
      </c>
      <c r="C199">
        <v>22.036673260000001</v>
      </c>
      <c r="D199" s="17">
        <v>8.2891627830000001</v>
      </c>
      <c r="E199" s="17">
        <v>23.547834519999999</v>
      </c>
      <c r="F199" s="17">
        <v>7.1943329609999997</v>
      </c>
      <c r="G199" s="17">
        <v>23.669853750000001</v>
      </c>
      <c r="H199" s="17"/>
      <c r="I199" s="17"/>
      <c r="J199" s="17"/>
      <c r="K199" s="17"/>
    </row>
    <row r="200" spans="1:11" ht="15" x14ac:dyDescent="0.25">
      <c r="A200" s="8">
        <f t="shared" si="2"/>
        <v>204.85417658970542</v>
      </c>
      <c r="B200">
        <v>9.2354786939999993</v>
      </c>
      <c r="C200">
        <v>22.181219120000002</v>
      </c>
      <c r="D200" s="17">
        <v>8.2854806199999995</v>
      </c>
      <c r="E200" s="17">
        <v>23.690503159999999</v>
      </c>
      <c r="F200" s="17">
        <v>7.1894234099999998</v>
      </c>
      <c r="G200" s="17">
        <v>23.805013509999998</v>
      </c>
      <c r="H200" s="17"/>
      <c r="I200" s="17"/>
      <c r="J200" s="17"/>
      <c r="K200" s="17"/>
    </row>
    <row r="201" spans="1:11" ht="15" x14ac:dyDescent="0.25">
      <c r="A201" s="8">
        <f t="shared" si="2"/>
        <v>206.04848949560031</v>
      </c>
      <c r="B201">
        <v>9.2299554500000003</v>
      </c>
      <c r="C201">
        <v>22.323887760000002</v>
      </c>
      <c r="D201" s="17">
        <v>8.2817984570000007</v>
      </c>
      <c r="E201" s="17">
        <v>23.83504902</v>
      </c>
      <c r="F201" s="17">
        <v>7.18451386</v>
      </c>
      <c r="G201" s="17">
        <v>23.94017328</v>
      </c>
      <c r="H201" s="17"/>
      <c r="I201" s="17"/>
      <c r="J201" s="17"/>
      <c r="K201" s="17"/>
    </row>
    <row r="202" spans="1:11" ht="15" x14ac:dyDescent="0.25">
      <c r="A202" s="8">
        <f t="shared" si="2"/>
        <v>207.21365120988219</v>
      </c>
      <c r="B202">
        <v>9.2232048169999992</v>
      </c>
      <c r="C202">
        <v>22.466556400000002</v>
      </c>
      <c r="D202" s="17">
        <v>8.2787299880000003</v>
      </c>
      <c r="E202" s="17">
        <v>23.97771766</v>
      </c>
      <c r="F202" s="17">
        <v>7.1802180030000002</v>
      </c>
      <c r="G202" s="17">
        <v>24.077210260000001</v>
      </c>
      <c r="H202" s="17"/>
      <c r="I202" s="17"/>
      <c r="J202" s="17"/>
      <c r="K202" s="17"/>
    </row>
    <row r="203" spans="1:11" ht="15" x14ac:dyDescent="0.25">
      <c r="A203" s="8">
        <f t="shared" si="2"/>
        <v>208.3352613248689</v>
      </c>
      <c r="B203">
        <v>9.2146131039999997</v>
      </c>
      <c r="C203">
        <v>22.609225039999998</v>
      </c>
      <c r="D203" s="17">
        <v>8.2756615189999998</v>
      </c>
      <c r="E203" s="17">
        <v>24.118509079999999</v>
      </c>
      <c r="F203" s="17">
        <v>7.1746947580000002</v>
      </c>
      <c r="G203" s="17">
        <v>24.212370020000002</v>
      </c>
      <c r="H203" s="17"/>
      <c r="I203" s="17"/>
      <c r="J203" s="17"/>
      <c r="K203" s="17"/>
    </row>
    <row r="204" spans="1:11" ht="15" x14ac:dyDescent="0.25">
      <c r="A204" s="8">
        <f t="shared" si="2"/>
        <v>209.34740251720552</v>
      </c>
      <c r="B204">
        <v>9.2066350840000002</v>
      </c>
      <c r="C204">
        <v>22.738753150000001</v>
      </c>
      <c r="D204" s="17">
        <v>8.2719793549999991</v>
      </c>
      <c r="E204" s="17">
        <v>24.26305494</v>
      </c>
      <c r="F204" s="17">
        <v>7.1703989010000004</v>
      </c>
      <c r="G204" s="17">
        <v>24.347529789999999</v>
      </c>
      <c r="H204" s="17"/>
      <c r="I204" s="17"/>
      <c r="J204" s="17"/>
      <c r="K204" s="17"/>
    </row>
    <row r="205" spans="1:11" ht="15" x14ac:dyDescent="0.25">
      <c r="A205" s="8">
        <f t="shared" si="2"/>
        <v>210.40492012303199</v>
      </c>
      <c r="B205">
        <v>9.1962022880000003</v>
      </c>
      <c r="C205">
        <v>22.87954457</v>
      </c>
      <c r="D205" s="17">
        <v>8.2695245800000006</v>
      </c>
      <c r="E205" s="17">
        <v>24.40572358</v>
      </c>
      <c r="F205" s="17">
        <v>7.1661030439999998</v>
      </c>
      <c r="G205" s="17">
        <v>24.484566770000001</v>
      </c>
      <c r="H205" s="17"/>
      <c r="I205" s="17"/>
      <c r="J205" s="17"/>
      <c r="K205" s="17"/>
    </row>
    <row r="206" spans="1:11" ht="15" x14ac:dyDescent="0.25">
      <c r="A206" s="8">
        <f t="shared" si="2"/>
        <v>211.46261517164592</v>
      </c>
      <c r="B206">
        <v>9.1851557990000003</v>
      </c>
      <c r="C206">
        <v>23.02221321</v>
      </c>
      <c r="D206" s="17">
        <v>8.265842417</v>
      </c>
      <c r="E206" s="17">
        <v>24.54839222</v>
      </c>
      <c r="F206" s="17">
        <v>7.161807187</v>
      </c>
      <c r="G206" s="17">
        <v>24.621603759999999</v>
      </c>
      <c r="H206" s="17"/>
      <c r="I206" s="17"/>
      <c r="J206" s="17"/>
      <c r="K206" s="17"/>
    </row>
    <row r="207" spans="1:11" ht="15" x14ac:dyDescent="0.25">
      <c r="A207" s="8">
        <f t="shared" si="2"/>
        <v>212.48872594713092</v>
      </c>
      <c r="B207">
        <v>9.1728819220000002</v>
      </c>
      <c r="C207">
        <v>23.16488185</v>
      </c>
      <c r="D207" s="17">
        <v>8.2633876419999996</v>
      </c>
      <c r="E207" s="17">
        <v>24.69106086</v>
      </c>
      <c r="F207" s="17">
        <v>7.1575113300000002</v>
      </c>
      <c r="G207" s="17">
        <v>24.75676352</v>
      </c>
      <c r="H207" s="17"/>
      <c r="I207" s="17"/>
      <c r="J207" s="17"/>
      <c r="K207" s="17"/>
    </row>
    <row r="208" spans="1:11" ht="15" x14ac:dyDescent="0.25">
      <c r="A208" s="8">
        <f t="shared" si="2"/>
        <v>213.46553294759994</v>
      </c>
      <c r="B208">
        <v>9.1593806569999998</v>
      </c>
      <c r="C208">
        <v>23.30567327</v>
      </c>
      <c r="D208" s="17">
        <v>8.2603191720000009</v>
      </c>
      <c r="E208" s="17">
        <v>24.8337295</v>
      </c>
      <c r="F208" s="17">
        <v>7.1538291669999996</v>
      </c>
      <c r="G208" s="17">
        <v>24.89192328</v>
      </c>
      <c r="H208" s="17"/>
      <c r="I208" s="17"/>
      <c r="J208" s="17"/>
      <c r="K208" s="17"/>
    </row>
    <row r="209" spans="1:11" ht="15" x14ac:dyDescent="0.25">
      <c r="A209" s="8">
        <f t="shared" si="2"/>
        <v>214.44131696794713</v>
      </c>
      <c r="B209">
        <v>9.1452656989999994</v>
      </c>
      <c r="C209">
        <v>23.44834191</v>
      </c>
      <c r="D209" s="17">
        <v>8.2572507030000004</v>
      </c>
      <c r="E209" s="17">
        <v>24.976398140000001</v>
      </c>
      <c r="F209" s="17">
        <v>7.1501470039999999</v>
      </c>
      <c r="G209" s="17">
        <v>25.027083050000002</v>
      </c>
      <c r="H209" s="17"/>
      <c r="I209" s="17"/>
      <c r="J209" s="17"/>
      <c r="K209" s="17"/>
    </row>
    <row r="210" spans="1:11" ht="15" x14ac:dyDescent="0.25">
      <c r="A210" s="8">
        <f t="shared" si="2"/>
        <v>215.38145577618749</v>
      </c>
      <c r="B210">
        <v>9.1305370470000007</v>
      </c>
      <c r="C210">
        <v>23.589133329999999</v>
      </c>
      <c r="D210" s="17">
        <v>8.2547959280000001</v>
      </c>
      <c r="E210" s="17">
        <v>25.119066780000001</v>
      </c>
      <c r="F210" s="17">
        <v>7.1464648410000002</v>
      </c>
      <c r="G210" s="17">
        <v>25.164120029999999</v>
      </c>
      <c r="H210" s="17"/>
      <c r="I210" s="17"/>
      <c r="J210" s="17"/>
      <c r="K210" s="17"/>
    </row>
    <row r="211" spans="1:11" ht="15" x14ac:dyDescent="0.25">
      <c r="A211" s="8">
        <f t="shared" si="2"/>
        <v>216.27375851144967</v>
      </c>
      <c r="B211">
        <v>9.1139673129999998</v>
      </c>
      <c r="C211">
        <v>23.729924749999999</v>
      </c>
      <c r="D211" s="17">
        <v>8.2523411519999996</v>
      </c>
      <c r="E211" s="17">
        <v>25.261735420000001</v>
      </c>
      <c r="F211" s="17">
        <v>7.1427826779999997</v>
      </c>
      <c r="G211" s="17">
        <v>25.299279800000001</v>
      </c>
      <c r="H211" s="17"/>
      <c r="I211" s="17"/>
      <c r="J211" s="17"/>
      <c r="K211" s="17"/>
    </row>
    <row r="212" spans="1:11" ht="15" x14ac:dyDescent="0.25">
      <c r="A212" s="8">
        <f t="shared" si="2"/>
        <v>217.12966960498818</v>
      </c>
      <c r="B212">
        <v>9.0967838850000007</v>
      </c>
      <c r="C212">
        <v>23.868838960000001</v>
      </c>
      <c r="D212" s="17">
        <v>8.2492726829999992</v>
      </c>
      <c r="E212" s="17">
        <v>25.404404060000001</v>
      </c>
      <c r="F212" s="17">
        <v>7.1397142090000001</v>
      </c>
      <c r="G212" s="17">
        <v>25.43256234</v>
      </c>
      <c r="H212" s="17"/>
      <c r="I212" s="17"/>
      <c r="J212" s="17"/>
      <c r="K212" s="17"/>
    </row>
    <row r="213" spans="1:11" ht="15" x14ac:dyDescent="0.25">
      <c r="A213" s="8">
        <f t="shared" si="2"/>
        <v>217.95364729633943</v>
      </c>
      <c r="B213">
        <v>9.0777593759999995</v>
      </c>
      <c r="C213">
        <v>24.009630380000001</v>
      </c>
      <c r="D213" s="17">
        <v>8.2468179080000006</v>
      </c>
      <c r="E213" s="17">
        <v>25.547072700000001</v>
      </c>
      <c r="F213" s="17">
        <v>7.1360320460000004</v>
      </c>
      <c r="G213" s="17">
        <v>25.567722109999998</v>
      </c>
      <c r="H213" s="17"/>
      <c r="I213" s="17"/>
      <c r="J213" s="17"/>
      <c r="K213" s="17"/>
    </row>
    <row r="214" spans="1:11" ht="15" x14ac:dyDescent="0.25">
      <c r="A214" s="8">
        <f t="shared" si="2"/>
        <v>218.74044295723237</v>
      </c>
      <c r="B214">
        <v>9.058121173</v>
      </c>
      <c r="C214">
        <v>24.148544579999999</v>
      </c>
      <c r="D214" s="17">
        <v>8.2437494390000001</v>
      </c>
      <c r="E214" s="17">
        <v>25.689741340000001</v>
      </c>
      <c r="F214" s="17">
        <v>7.1329635769999999</v>
      </c>
      <c r="G214" s="17">
        <v>25.702881869999999</v>
      </c>
      <c r="H214" s="17"/>
      <c r="I214" s="17"/>
      <c r="J214" s="17"/>
      <c r="K214" s="17"/>
    </row>
    <row r="215" spans="1:11" ht="15" x14ac:dyDescent="0.25">
      <c r="A215" s="8">
        <f t="shared" si="2"/>
        <v>219.4770673644214</v>
      </c>
      <c r="B215">
        <v>9.0366418880000001</v>
      </c>
      <c r="C215">
        <v>24.287458780000001</v>
      </c>
      <c r="D215" s="17">
        <v>8.2412946629999997</v>
      </c>
      <c r="E215" s="17">
        <v>25.832409980000001</v>
      </c>
      <c r="F215" s="17">
        <v>7.1305088010000004</v>
      </c>
      <c r="G215" s="17">
        <v>25.83804164</v>
      </c>
      <c r="H215" s="17"/>
      <c r="I215" s="17"/>
      <c r="J215" s="17"/>
      <c r="K215" s="17"/>
    </row>
    <row r="216" spans="1:11" ht="15" x14ac:dyDescent="0.25">
      <c r="A216" s="8">
        <f t="shared" si="2"/>
        <v>220.19273392211247</v>
      </c>
      <c r="B216">
        <v>9.0145489100000002</v>
      </c>
      <c r="C216">
        <v>24.42637298</v>
      </c>
      <c r="D216" s="17">
        <v>8.2382261939999992</v>
      </c>
      <c r="E216" s="17">
        <v>25.975078620000001</v>
      </c>
      <c r="F216" s="17">
        <v>7.1268266379999998</v>
      </c>
      <c r="G216" s="17">
        <v>25.973201400000001</v>
      </c>
      <c r="H216" s="17"/>
      <c r="I216" s="17"/>
      <c r="J216" s="17"/>
      <c r="K216" s="17"/>
    </row>
    <row r="217" spans="1:11" ht="15" x14ac:dyDescent="0.25">
      <c r="A217" s="8">
        <f t="shared" si="2"/>
        <v>220.84015844292006</v>
      </c>
      <c r="B217">
        <v>8.99061485</v>
      </c>
      <c r="C217">
        <v>24.563409969999999</v>
      </c>
      <c r="D217" s="17">
        <v>8.2351577250000005</v>
      </c>
      <c r="E217" s="17">
        <v>26.117747260000002</v>
      </c>
      <c r="F217" s="17">
        <v>7.1243718630000004</v>
      </c>
      <c r="G217" s="17">
        <v>26.108361160000001</v>
      </c>
      <c r="H217" s="17"/>
      <c r="I217" s="17"/>
      <c r="J217" s="17"/>
      <c r="K217" s="17"/>
    </row>
    <row r="218" spans="1:11" ht="15" x14ac:dyDescent="0.25">
      <c r="A218" s="8">
        <f t="shared" si="2"/>
        <v>221.43554762270747</v>
      </c>
      <c r="B218">
        <v>8.9648397079999995</v>
      </c>
      <c r="C218">
        <v>24.70044695</v>
      </c>
      <c r="D218" s="17">
        <v>8.231475562</v>
      </c>
      <c r="E218" s="17">
        <v>26.260415900000002</v>
      </c>
      <c r="F218" s="17">
        <v>7.1213033939999999</v>
      </c>
      <c r="G218" s="17">
        <v>26.243520929999999</v>
      </c>
      <c r="H218" s="17"/>
      <c r="I218" s="17"/>
      <c r="J218" s="17"/>
      <c r="K218" s="17"/>
    </row>
    <row r="219" spans="1:11" ht="15" x14ac:dyDescent="0.25">
      <c r="A219" s="8">
        <f t="shared" si="2"/>
        <v>221.99492182217659</v>
      </c>
      <c r="B219">
        <v>8.9372234850000005</v>
      </c>
      <c r="C219">
        <v>24.839361149999998</v>
      </c>
      <c r="D219" s="17">
        <v>8.2271797049999993</v>
      </c>
      <c r="E219" s="17">
        <v>26.401207320000001</v>
      </c>
      <c r="F219" s="17">
        <v>7.1188486180000004</v>
      </c>
      <c r="G219" s="17">
        <v>26.378680689999999</v>
      </c>
      <c r="H219" s="17"/>
      <c r="I219" s="17"/>
      <c r="J219" s="17"/>
      <c r="K219" s="17"/>
    </row>
    <row r="220" spans="1:11" ht="15" x14ac:dyDescent="0.25">
      <c r="A220" s="8">
        <f t="shared" si="2"/>
        <v>222.48251952651995</v>
      </c>
      <c r="B220">
        <v>8.9083798739999995</v>
      </c>
      <c r="C220">
        <v>24.97452092</v>
      </c>
      <c r="D220" s="17">
        <v>8.2216564600000002</v>
      </c>
      <c r="E220" s="17">
        <v>26.54199874</v>
      </c>
      <c r="F220" s="17">
        <v>7.1157801489999999</v>
      </c>
      <c r="G220" s="17">
        <v>26.51196324</v>
      </c>
      <c r="H220" s="17"/>
      <c r="I220" s="17"/>
      <c r="J220" s="17"/>
      <c r="K220" s="17"/>
    </row>
    <row r="221" spans="1:11" ht="15" x14ac:dyDescent="0.25">
      <c r="A221" s="8">
        <f t="shared" si="2"/>
        <v>222.94816739375793</v>
      </c>
      <c r="B221">
        <v>8.8783088760000002</v>
      </c>
      <c r="C221">
        <v>25.111557900000001</v>
      </c>
      <c r="D221" s="17">
        <v>8.2118373590000004</v>
      </c>
      <c r="E221" s="17">
        <v>26.68279016</v>
      </c>
      <c r="F221" s="17">
        <v>7.1133253740000004</v>
      </c>
      <c r="G221" s="17">
        <v>26.647123000000001</v>
      </c>
      <c r="H221" s="17"/>
      <c r="I221" s="17"/>
      <c r="J221" s="17"/>
      <c r="K221" s="17"/>
    </row>
    <row r="222" spans="1:11" ht="15" x14ac:dyDescent="0.25">
      <c r="A222" s="8">
        <f t="shared" si="2"/>
        <v>223.34248230540459</v>
      </c>
      <c r="B222">
        <v>8.8463967960000005</v>
      </c>
      <c r="C222">
        <v>25.246717669999999</v>
      </c>
      <c r="D222" s="17">
        <v>8.1940402369999994</v>
      </c>
      <c r="E222" s="17">
        <v>26.823581579999999</v>
      </c>
      <c r="F222" s="17">
        <v>7.1102569039999999</v>
      </c>
      <c r="G222" s="17">
        <v>26.780405550000001</v>
      </c>
      <c r="H222" s="17"/>
      <c r="I222" s="17"/>
      <c r="J222" s="17"/>
      <c r="K222" s="17"/>
    </row>
    <row r="223" spans="1:11" ht="15" x14ac:dyDescent="0.25">
      <c r="A223" s="8">
        <f t="shared" si="2"/>
        <v>223.64932172772629</v>
      </c>
      <c r="B223">
        <v>8.8120299400000004</v>
      </c>
      <c r="C223">
        <v>25.380000209999999</v>
      </c>
      <c r="D223" s="17">
        <v>8.1664240140000004</v>
      </c>
      <c r="E223" s="17">
        <v>26.960618570000001</v>
      </c>
      <c r="F223" s="17">
        <v>7.1078021290000004</v>
      </c>
      <c r="G223" s="17">
        <v>26.915565310000002</v>
      </c>
      <c r="H223" s="17"/>
      <c r="I223" s="17"/>
      <c r="J223" s="17"/>
      <c r="K223" s="17"/>
    </row>
    <row r="224" spans="1:11" ht="15" x14ac:dyDescent="0.25">
      <c r="A224" s="8">
        <f t="shared" si="2"/>
        <v>223.90002821396857</v>
      </c>
      <c r="B224">
        <v>8.775822003</v>
      </c>
      <c r="C224">
        <v>25.513282759999999</v>
      </c>
      <c r="D224" s="17">
        <v>8.1277613019999997</v>
      </c>
      <c r="E224" s="17">
        <v>27.095778330000002</v>
      </c>
      <c r="F224" s="17">
        <v>7.105347353</v>
      </c>
      <c r="G224" s="17">
        <v>27.050725079999999</v>
      </c>
      <c r="H224" s="17"/>
      <c r="I224" s="17"/>
      <c r="J224" s="17"/>
      <c r="K224" s="17"/>
    </row>
    <row r="225" spans="1:11" ht="15" x14ac:dyDescent="0.25">
      <c r="A225" s="8">
        <f t="shared" ref="A225:A276" si="3">B225*C225</f>
        <v>224.09386543637839</v>
      </c>
      <c r="B225">
        <v>8.7377729849999994</v>
      </c>
      <c r="C225">
        <v>25.646565299999999</v>
      </c>
      <c r="D225" s="17">
        <v>8.0780521000000007</v>
      </c>
      <c r="E225" s="17">
        <v>27.230938099999999</v>
      </c>
      <c r="F225" s="17">
        <v>7.1028925779999996</v>
      </c>
      <c r="G225" s="17">
        <v>27.18588484</v>
      </c>
      <c r="H225" s="17"/>
      <c r="I225" s="17"/>
      <c r="J225" s="17"/>
      <c r="K225" s="17"/>
    </row>
    <row r="226" spans="1:11" ht="15" x14ac:dyDescent="0.25">
      <c r="A226" s="8">
        <f t="shared" si="3"/>
        <v>224.21376955270966</v>
      </c>
      <c r="B226">
        <v>8.6978828850000003</v>
      </c>
      <c r="C226">
        <v>25.777970629999999</v>
      </c>
      <c r="D226" s="17">
        <v>8.0179101030000002</v>
      </c>
      <c r="E226" s="17">
        <v>27.364220639999999</v>
      </c>
      <c r="F226" s="17">
        <v>7.1004378030000002</v>
      </c>
      <c r="G226" s="17">
        <v>27.321044610000001</v>
      </c>
      <c r="H226" s="17"/>
      <c r="I226" s="17"/>
      <c r="J226" s="17"/>
      <c r="K226" s="17"/>
    </row>
    <row r="227" spans="1:11" ht="15" x14ac:dyDescent="0.25">
      <c r="A227" s="8">
        <f t="shared" si="3"/>
        <v>224.25958841125086</v>
      </c>
      <c r="B227">
        <v>8.6555380090000007</v>
      </c>
      <c r="C227">
        <v>25.909375959999998</v>
      </c>
      <c r="D227" s="17">
        <v>7.9479490049999999</v>
      </c>
      <c r="E227" s="17">
        <v>27.495625969999999</v>
      </c>
      <c r="F227" s="17">
        <v>7.0973693329999996</v>
      </c>
      <c r="G227" s="17">
        <v>27.456204369999998</v>
      </c>
      <c r="H227" s="17"/>
      <c r="I227" s="17"/>
      <c r="J227" s="17"/>
      <c r="K227" s="17"/>
    </row>
    <row r="228" spans="1:11" ht="15" x14ac:dyDescent="0.25">
      <c r="A228" s="8">
        <f t="shared" si="3"/>
        <v>224.2461498281003</v>
      </c>
      <c r="B228">
        <v>8.6119657459999992</v>
      </c>
      <c r="C228">
        <v>26.03890406</v>
      </c>
      <c r="D228" s="17">
        <v>7.863872948</v>
      </c>
      <c r="E228" s="17">
        <v>27.636417389999998</v>
      </c>
      <c r="F228" s="17">
        <v>7.0955282520000003</v>
      </c>
      <c r="G228" s="17">
        <v>27.59136414</v>
      </c>
      <c r="H228" s="17"/>
      <c r="I228" s="17"/>
      <c r="J228" s="17"/>
      <c r="K228" s="17"/>
    </row>
    <row r="229" spans="1:11" ht="15" x14ac:dyDescent="0.25">
      <c r="A229" s="8">
        <f t="shared" si="3"/>
        <v>224.10907231266211</v>
      </c>
      <c r="B229">
        <v>8.5598017689999999</v>
      </c>
      <c r="C229">
        <v>26.1815727</v>
      </c>
      <c r="D229" s="17">
        <v>7.7767284209999996</v>
      </c>
      <c r="E229" s="17">
        <v>27.77533159</v>
      </c>
      <c r="F229" s="17">
        <v>7.0924597829999998</v>
      </c>
      <c r="G229" s="17">
        <v>27.7265239</v>
      </c>
      <c r="H229" s="17"/>
      <c r="I229" s="17"/>
      <c r="J229" s="17"/>
      <c r="K229" s="17"/>
    </row>
    <row r="230" spans="1:11" ht="15" x14ac:dyDescent="0.25">
      <c r="A230" s="8">
        <f t="shared" si="3"/>
        <v>223.8926781576404</v>
      </c>
      <c r="B230">
        <v>8.5057967110000003</v>
      </c>
      <c r="C230">
        <v>26.32236412</v>
      </c>
      <c r="D230" s="17">
        <v>7.6852880380000004</v>
      </c>
      <c r="E230" s="17">
        <v>27.914245789999999</v>
      </c>
      <c r="F230" s="17">
        <v>7.0893913130000001</v>
      </c>
      <c r="G230" s="17">
        <v>27.85980644</v>
      </c>
      <c r="H230" s="17"/>
      <c r="I230" s="17"/>
      <c r="J230" s="17"/>
      <c r="K230" s="17"/>
    </row>
    <row r="231" spans="1:11" ht="15" x14ac:dyDescent="0.25">
      <c r="A231" s="8">
        <f t="shared" si="3"/>
        <v>223.59611607040222</v>
      </c>
      <c r="B231">
        <v>8.4493368770000004</v>
      </c>
      <c r="C231">
        <v>26.46315555</v>
      </c>
      <c r="D231" s="17">
        <v>7.5913928799999999</v>
      </c>
      <c r="E231" s="17">
        <v>28.04940556</v>
      </c>
      <c r="F231" s="17">
        <v>7.0850954570000004</v>
      </c>
      <c r="G231" s="17">
        <v>27.99308899</v>
      </c>
      <c r="H231" s="17"/>
      <c r="I231" s="17"/>
      <c r="J231" s="17"/>
      <c r="K231" s="17"/>
    </row>
    <row r="232" spans="1:11" ht="15" x14ac:dyDescent="0.25">
      <c r="A232" s="8">
        <f t="shared" si="3"/>
        <v>223.20202239114732</v>
      </c>
      <c r="B232">
        <v>8.3898085739999999</v>
      </c>
      <c r="C232">
        <v>26.603946969999999</v>
      </c>
      <c r="D232" s="17">
        <v>7.4938155579999997</v>
      </c>
      <c r="E232" s="17">
        <v>28.1826881</v>
      </c>
      <c r="F232" s="17">
        <v>7.0807995999999997</v>
      </c>
      <c r="G232" s="17">
        <v>28.128248750000001</v>
      </c>
      <c r="H232" s="17"/>
      <c r="I232" s="17"/>
      <c r="J232" s="17"/>
      <c r="K232" s="17"/>
    </row>
    <row r="233" spans="1:11" ht="15" x14ac:dyDescent="0.25">
      <c r="A233" s="8">
        <f t="shared" si="3"/>
        <v>222.70988108751442</v>
      </c>
      <c r="B233">
        <v>8.3278254960000009</v>
      </c>
      <c r="C233">
        <v>26.742861170000001</v>
      </c>
      <c r="D233" s="17">
        <v>7.3845780540000003</v>
      </c>
      <c r="E233" s="17">
        <v>28.32347953</v>
      </c>
      <c r="F233" s="17">
        <v>7.0722078860000002</v>
      </c>
      <c r="G233" s="17">
        <v>28.261531300000001</v>
      </c>
      <c r="H233" s="17"/>
      <c r="I233" s="17"/>
      <c r="J233" s="17"/>
      <c r="K233" s="17"/>
    </row>
    <row r="234" spans="1:11" ht="15" x14ac:dyDescent="0.25">
      <c r="A234" s="8">
        <f t="shared" si="3"/>
        <v>222.0860261264981</v>
      </c>
      <c r="B234">
        <v>8.2621602539999994</v>
      </c>
      <c r="C234">
        <v>26.879898149999999</v>
      </c>
      <c r="D234" s="17">
        <v>7.2722720799999996</v>
      </c>
      <c r="E234" s="17">
        <v>28.46427095</v>
      </c>
      <c r="F234" s="17">
        <v>7.0525696829999998</v>
      </c>
      <c r="G234" s="17">
        <v>28.392936630000001</v>
      </c>
      <c r="H234" s="17"/>
      <c r="I234" s="17"/>
      <c r="J234" s="17"/>
      <c r="K234" s="17"/>
    </row>
    <row r="235" spans="1:11" ht="15" x14ac:dyDescent="0.25">
      <c r="A235" s="8">
        <f t="shared" si="3"/>
        <v>221.37905058032067</v>
      </c>
      <c r="B235">
        <v>8.1946539309999995</v>
      </c>
      <c r="C235">
        <v>27.01505792</v>
      </c>
      <c r="D235" s="17">
        <v>7.1575113300000002</v>
      </c>
      <c r="E235" s="17">
        <v>28.601307930000001</v>
      </c>
      <c r="F235" s="17">
        <v>7.0139069699999999</v>
      </c>
      <c r="G235" s="17">
        <v>28.533728050000001</v>
      </c>
      <c r="H235" s="17"/>
      <c r="I235" s="17"/>
      <c r="J235" s="17"/>
      <c r="K235" s="17"/>
    </row>
    <row r="236" spans="1:11" ht="15" x14ac:dyDescent="0.25">
      <c r="A236" s="8">
        <f t="shared" si="3"/>
        <v>220.57051707339696</v>
      </c>
      <c r="B236">
        <v>8.1240791389999991</v>
      </c>
      <c r="C236">
        <v>27.150217680000001</v>
      </c>
      <c r="D236" s="17">
        <v>7.0396821120000004</v>
      </c>
      <c r="E236" s="17">
        <v>28.734590480000001</v>
      </c>
      <c r="F236" s="17">
        <v>6.9537649730000002</v>
      </c>
      <c r="G236" s="17">
        <v>28.670765029999998</v>
      </c>
      <c r="H236" s="17"/>
      <c r="I236" s="17"/>
      <c r="J236" s="17"/>
      <c r="K236" s="17"/>
    </row>
    <row r="237" spans="1:11" ht="15" x14ac:dyDescent="0.25">
      <c r="A237" s="8">
        <f t="shared" si="3"/>
        <v>219.64569923084423</v>
      </c>
      <c r="B237">
        <v>8.0510495710000001</v>
      </c>
      <c r="C237">
        <v>27.281623010000001</v>
      </c>
      <c r="D237" s="17">
        <v>6.9200118120000003</v>
      </c>
      <c r="E237" s="17">
        <v>28.8659958</v>
      </c>
      <c r="F237" s="17">
        <v>6.8733710800000001</v>
      </c>
      <c r="G237" s="17">
        <v>28.804047579999999</v>
      </c>
      <c r="H237" s="17"/>
      <c r="I237" s="17"/>
      <c r="J237" s="17"/>
      <c r="K237" s="17"/>
    </row>
    <row r="238" spans="1:11" ht="15" x14ac:dyDescent="0.25">
      <c r="A238" s="8">
        <f t="shared" si="3"/>
        <v>218.60260167314979</v>
      </c>
      <c r="B238">
        <v>7.9749515339999997</v>
      </c>
      <c r="C238">
        <v>27.41115112</v>
      </c>
      <c r="D238" s="17">
        <v>6.788067635</v>
      </c>
      <c r="E238" s="17">
        <v>29.004909999999999</v>
      </c>
      <c r="F238" s="17">
        <v>6.7635198809999997</v>
      </c>
      <c r="G238" s="17">
        <v>28.942961780000001</v>
      </c>
      <c r="H238" s="17"/>
      <c r="I238" s="17"/>
      <c r="J238" s="17"/>
      <c r="K238" s="17"/>
    </row>
    <row r="239" spans="1:11" ht="15" x14ac:dyDescent="0.25">
      <c r="A239" s="8">
        <f t="shared" si="3"/>
        <v>217.34131388529852</v>
      </c>
      <c r="B239">
        <v>7.8884207010000003</v>
      </c>
      <c r="C239">
        <v>27.551942539999999</v>
      </c>
      <c r="D239" s="17">
        <v>6.6536686830000003</v>
      </c>
      <c r="E239" s="17">
        <v>29.14006977</v>
      </c>
      <c r="F239" s="17">
        <v>6.6389400299999997</v>
      </c>
      <c r="G239" s="17">
        <v>29.08187598</v>
      </c>
      <c r="H239" s="17"/>
      <c r="I239" s="17"/>
      <c r="J239" s="17"/>
      <c r="K239" s="17"/>
    </row>
    <row r="240" spans="1:11" ht="15" x14ac:dyDescent="0.25">
      <c r="A240" s="8">
        <f t="shared" si="3"/>
        <v>215.95604612824624</v>
      </c>
      <c r="B240">
        <v>7.7988213999999996</v>
      </c>
      <c r="C240">
        <v>27.690856740000001</v>
      </c>
      <c r="D240" s="17">
        <v>6.5168149550000001</v>
      </c>
      <c r="E240" s="17">
        <v>29.27335231</v>
      </c>
      <c r="F240" s="17">
        <v>6.5082232409999996</v>
      </c>
      <c r="G240" s="17">
        <v>29.213281309999999</v>
      </c>
      <c r="H240" s="17"/>
      <c r="I240" s="17"/>
      <c r="J240" s="17"/>
      <c r="K240" s="17"/>
    </row>
    <row r="241" spans="1:11" ht="15" x14ac:dyDescent="0.25">
      <c r="A241" s="8">
        <f t="shared" si="3"/>
        <v>214.4631019892129</v>
      </c>
      <c r="B241">
        <v>7.7067673230000002</v>
      </c>
      <c r="C241">
        <v>27.827893719999999</v>
      </c>
      <c r="D241" s="17">
        <v>6.368914738</v>
      </c>
      <c r="E241" s="17">
        <v>29.412266519999999</v>
      </c>
      <c r="F241" s="17">
        <v>6.3756653700000001</v>
      </c>
      <c r="G241" s="17">
        <v>29.344686630000002</v>
      </c>
      <c r="H241" s="17"/>
      <c r="I241" s="17"/>
      <c r="J241" s="17"/>
      <c r="K241" s="17"/>
    </row>
    <row r="242" spans="1:11" ht="15" x14ac:dyDescent="0.25">
      <c r="A242" s="8">
        <f t="shared" si="3"/>
        <v>212.84483004613014</v>
      </c>
      <c r="B242">
        <v>7.6116447770000004</v>
      </c>
      <c r="C242">
        <v>27.96305349</v>
      </c>
      <c r="D242" s="17">
        <v>6.2191734390000004</v>
      </c>
      <c r="E242" s="17">
        <v>29.549303500000001</v>
      </c>
      <c r="F242" s="17">
        <v>6.2296062350000003</v>
      </c>
      <c r="G242" s="17">
        <v>29.48172362</v>
      </c>
      <c r="H242" s="17"/>
      <c r="I242" s="17"/>
      <c r="J242" s="17"/>
      <c r="K242" s="17"/>
    </row>
    <row r="243" spans="1:11" ht="15" x14ac:dyDescent="0.25">
      <c r="A243" s="8">
        <f t="shared" si="3"/>
        <v>211.10052161492331</v>
      </c>
      <c r="B243">
        <v>7.5134537610000001</v>
      </c>
      <c r="C243">
        <v>28.09633603</v>
      </c>
      <c r="D243" s="17">
        <v>6.0688184469999999</v>
      </c>
      <c r="E243" s="17">
        <v>29.68070883</v>
      </c>
      <c r="F243" s="17">
        <v>6.0817060180000002</v>
      </c>
      <c r="G243" s="17">
        <v>29.613128939999999</v>
      </c>
      <c r="H243" s="17"/>
      <c r="I243" s="17"/>
      <c r="J243" s="17"/>
      <c r="K243" s="17"/>
    </row>
    <row r="244" spans="1:11" ht="15" x14ac:dyDescent="0.25">
      <c r="A244" s="8">
        <f t="shared" si="3"/>
        <v>209.24682615673439</v>
      </c>
      <c r="B244">
        <v>7.4128079710000003</v>
      </c>
      <c r="C244">
        <v>28.22774136</v>
      </c>
      <c r="D244" s="17">
        <v>5.9068032720000003</v>
      </c>
      <c r="E244" s="17">
        <v>29.819623029999999</v>
      </c>
      <c r="F244" s="17">
        <v>5.9227593120000002</v>
      </c>
      <c r="G244" s="17">
        <v>29.750165930000001</v>
      </c>
      <c r="H244" s="17"/>
      <c r="I244" s="17"/>
      <c r="J244" s="17"/>
      <c r="K244" s="17"/>
    </row>
    <row r="245" spans="1:11" ht="15" x14ac:dyDescent="0.25">
      <c r="A245" s="8">
        <f t="shared" si="3"/>
        <v>207.26593994430928</v>
      </c>
      <c r="B245">
        <v>7.309093711</v>
      </c>
      <c r="C245">
        <v>28.357269469999999</v>
      </c>
      <c r="D245" s="17">
        <v>5.7441744019999996</v>
      </c>
      <c r="E245" s="17">
        <v>29.951028359999999</v>
      </c>
      <c r="F245" s="17">
        <v>5.7619715239999998</v>
      </c>
      <c r="G245" s="17">
        <v>29.883448470000001</v>
      </c>
      <c r="H245" s="17"/>
      <c r="I245" s="17"/>
      <c r="J245" s="17"/>
      <c r="K245" s="17"/>
    </row>
    <row r="246" spans="1:11" ht="15" x14ac:dyDescent="0.25">
      <c r="A246" s="8">
        <f t="shared" si="3"/>
        <v>204.99752809406988</v>
      </c>
      <c r="B246">
        <v>7.1943329609999997</v>
      </c>
      <c r="C246">
        <v>28.49430645</v>
      </c>
      <c r="D246" s="17">
        <v>5.5711127380000001</v>
      </c>
      <c r="E246" s="17">
        <v>30.086188119999999</v>
      </c>
      <c r="F246" s="17">
        <v>5.5919783279999997</v>
      </c>
      <c r="G246" s="17">
        <v>30.02048546</v>
      </c>
      <c r="H246" s="17"/>
      <c r="I246" s="17"/>
      <c r="J246" s="17"/>
      <c r="K246" s="17"/>
    </row>
    <row r="247" spans="1:11" ht="15" x14ac:dyDescent="0.25">
      <c r="A247" s="8">
        <f t="shared" si="3"/>
        <v>202.59652479515702</v>
      </c>
      <c r="B247">
        <v>7.076503743</v>
      </c>
      <c r="C247">
        <v>28.62946621</v>
      </c>
      <c r="D247" s="17">
        <v>5.3992784609999998</v>
      </c>
      <c r="E247" s="17">
        <v>30.21947067</v>
      </c>
      <c r="F247" s="17">
        <v>5.4207577450000004</v>
      </c>
      <c r="G247" s="17">
        <v>30.153767999999999</v>
      </c>
      <c r="H247" s="17"/>
      <c r="I247" s="17"/>
      <c r="J247" s="17"/>
      <c r="K247" s="17"/>
    </row>
    <row r="248" spans="1:11" ht="15" x14ac:dyDescent="0.25">
      <c r="A248" s="8">
        <f t="shared" si="3"/>
        <v>200.09765248617478</v>
      </c>
      <c r="B248">
        <v>6.9568334429999998</v>
      </c>
      <c r="C248">
        <v>28.762748760000001</v>
      </c>
      <c r="D248" s="17">
        <v>5.2182387759999997</v>
      </c>
      <c r="E248" s="17">
        <v>30.352753209999999</v>
      </c>
      <c r="F248" s="17">
        <v>5.2403317539999996</v>
      </c>
      <c r="G248" s="17">
        <v>30.290804990000002</v>
      </c>
      <c r="H248" s="17"/>
      <c r="I248" s="17"/>
      <c r="J248" s="17"/>
      <c r="K248" s="17"/>
    </row>
    <row r="249" spans="1:11" ht="15" x14ac:dyDescent="0.25">
      <c r="A249" s="8">
        <f t="shared" si="3"/>
        <v>197.48801748203104</v>
      </c>
      <c r="B249">
        <v>6.8353220610000003</v>
      </c>
      <c r="C249">
        <v>28.89227687</v>
      </c>
      <c r="D249" s="17">
        <v>5.027993683</v>
      </c>
      <c r="E249" s="17">
        <v>30.489790190000001</v>
      </c>
      <c r="F249" s="17">
        <v>5.0617468450000001</v>
      </c>
      <c r="G249" s="17">
        <v>30.422210310000001</v>
      </c>
      <c r="H249" s="17"/>
      <c r="I249" s="17"/>
      <c r="J249" s="17"/>
      <c r="K249" s="17"/>
    </row>
    <row r="250" spans="1:11" ht="15" x14ac:dyDescent="0.25">
      <c r="A250" s="8">
        <f t="shared" si="3"/>
        <v>194.50538490014492</v>
      </c>
      <c r="B250">
        <v>6.7003094150000004</v>
      </c>
      <c r="C250">
        <v>29.029313850000001</v>
      </c>
      <c r="D250" s="17">
        <v>4.8414307540000001</v>
      </c>
      <c r="E250" s="17">
        <v>30.621195520000001</v>
      </c>
      <c r="F250" s="17">
        <v>4.8751839160000001</v>
      </c>
      <c r="G250" s="17">
        <v>30.55361564</v>
      </c>
      <c r="H250" s="17"/>
      <c r="I250" s="17"/>
      <c r="J250" s="17"/>
      <c r="K250" s="17"/>
    </row>
    <row r="251" spans="1:11" ht="15" x14ac:dyDescent="0.25">
      <c r="A251" s="8">
        <f t="shared" si="3"/>
        <v>191.43762830202422</v>
      </c>
      <c r="B251">
        <v>6.5640693810000004</v>
      </c>
      <c r="C251">
        <v>29.164473619999999</v>
      </c>
      <c r="D251" s="17">
        <v>4.6468898049999998</v>
      </c>
      <c r="E251" s="17">
        <v>30.75260085</v>
      </c>
      <c r="F251" s="17">
        <v>4.6812566599999998</v>
      </c>
      <c r="G251" s="17">
        <v>30.68689818</v>
      </c>
      <c r="H251" s="17"/>
      <c r="I251" s="17"/>
      <c r="J251" s="17"/>
      <c r="K251" s="17"/>
    </row>
    <row r="252" spans="1:11" ht="15" x14ac:dyDescent="0.25">
      <c r="A252" s="8">
        <f t="shared" si="3"/>
        <v>188.26088884070137</v>
      </c>
      <c r="B252">
        <v>6.4266019590000001</v>
      </c>
      <c r="C252">
        <v>29.294001720000001</v>
      </c>
      <c r="D252" s="17">
        <v>4.4462119170000003</v>
      </c>
      <c r="E252" s="17">
        <v>30.88588339</v>
      </c>
      <c r="F252" s="17">
        <v>4.4805787720000003</v>
      </c>
      <c r="G252" s="17">
        <v>30.822057950000001</v>
      </c>
      <c r="H252" s="17"/>
      <c r="I252" s="17"/>
      <c r="J252" s="17"/>
      <c r="K252" s="17"/>
    </row>
    <row r="253" spans="1:11" ht="15" x14ac:dyDescent="0.25">
      <c r="A253" s="8">
        <f t="shared" si="3"/>
        <v>184.75259074303727</v>
      </c>
      <c r="B253">
        <v>6.2774743549999998</v>
      </c>
      <c r="C253">
        <v>29.431038709999999</v>
      </c>
      <c r="D253" s="17">
        <v>4.2412381720000001</v>
      </c>
      <c r="E253" s="17">
        <v>31.01728872</v>
      </c>
      <c r="F253" s="17">
        <v>4.2749913340000001</v>
      </c>
      <c r="G253" s="17">
        <v>30.957217709999998</v>
      </c>
      <c r="H253" s="17"/>
      <c r="I253" s="17"/>
      <c r="J253" s="17"/>
      <c r="K253" s="17"/>
    </row>
    <row r="254" spans="1:11" ht="15" x14ac:dyDescent="0.25">
      <c r="A254" s="8">
        <f t="shared" si="3"/>
        <v>181.12598173826217</v>
      </c>
      <c r="B254">
        <v>6.1265056690000002</v>
      </c>
      <c r="C254">
        <v>29.564321249999999</v>
      </c>
      <c r="D254" s="17">
        <v>4.0319685710000002</v>
      </c>
      <c r="E254" s="17">
        <v>31.14869405</v>
      </c>
      <c r="F254" s="17">
        <v>4.0657217320000001</v>
      </c>
      <c r="G254" s="17">
        <v>31.090500259999999</v>
      </c>
      <c r="H254" s="17"/>
      <c r="I254" s="17"/>
      <c r="J254" s="17"/>
      <c r="K254" s="17"/>
    </row>
    <row r="255" spans="1:11" ht="15" x14ac:dyDescent="0.25">
      <c r="A255" s="8">
        <f t="shared" si="3"/>
        <v>177.15346885166721</v>
      </c>
      <c r="B255">
        <v>5.9644904929999996</v>
      </c>
      <c r="C255">
        <v>29.701358240000001</v>
      </c>
      <c r="D255" s="17">
        <v>3.8110387860000001</v>
      </c>
      <c r="E255" s="17">
        <v>31.28385381</v>
      </c>
      <c r="F255" s="17">
        <v>3.8539973550000002</v>
      </c>
      <c r="G255" s="17">
        <v>31.221905589999999</v>
      </c>
      <c r="H255" s="17"/>
      <c r="I255" s="17"/>
      <c r="J255" s="17"/>
      <c r="K255" s="17"/>
    </row>
    <row r="256" spans="1:11" ht="15" x14ac:dyDescent="0.25">
      <c r="A256" s="8">
        <f t="shared" si="3"/>
        <v>173.11476674734627</v>
      </c>
      <c r="B256">
        <v>5.8024753179999999</v>
      </c>
      <c r="C256">
        <v>29.834640780000001</v>
      </c>
      <c r="D256" s="17">
        <v>3.5907226950000002</v>
      </c>
      <c r="E256" s="17">
        <v>31.41525914</v>
      </c>
      <c r="F256" s="17">
        <v>3.6324538770000001</v>
      </c>
      <c r="G256" s="17">
        <v>31.353310910000001</v>
      </c>
      <c r="H256" s="17"/>
      <c r="I256" s="17"/>
      <c r="J256" s="17"/>
      <c r="K256" s="17"/>
    </row>
    <row r="257" spans="1:11" ht="15" x14ac:dyDescent="0.25">
      <c r="A257" s="8">
        <f t="shared" si="3"/>
        <v>168.7045785466492</v>
      </c>
      <c r="B257">
        <v>5.6287999590000002</v>
      </c>
      <c r="C257">
        <v>29.971677759999999</v>
      </c>
      <c r="D257" s="17">
        <v>3.3636559720000001</v>
      </c>
      <c r="E257" s="17">
        <v>31.54854168</v>
      </c>
      <c r="F257" s="17">
        <v>3.4035460720000001</v>
      </c>
      <c r="G257" s="17">
        <v>31.488470679999999</v>
      </c>
      <c r="H257" s="17"/>
      <c r="I257" s="17"/>
      <c r="J257" s="17"/>
      <c r="K257" s="17"/>
    </row>
    <row r="258" spans="1:11" ht="15" x14ac:dyDescent="0.25">
      <c r="A258" s="8">
        <f t="shared" si="3"/>
        <v>164.25301726305068</v>
      </c>
      <c r="B258">
        <v>5.4563519879999998</v>
      </c>
      <c r="C258">
        <v>30.103083089999998</v>
      </c>
      <c r="D258" s="17">
        <v>3.1322933919999998</v>
      </c>
      <c r="E258" s="17">
        <v>31.679947009999999</v>
      </c>
      <c r="F258" s="17">
        <v>3.1697287169999999</v>
      </c>
      <c r="G258" s="17">
        <v>31.621753219999999</v>
      </c>
      <c r="H258" s="17"/>
      <c r="I258" s="17"/>
      <c r="J258" s="17"/>
      <c r="K258" s="17"/>
    </row>
    <row r="259" spans="1:11" ht="15" x14ac:dyDescent="0.25">
      <c r="A259" s="8">
        <f t="shared" si="3"/>
        <v>159.8018764803725</v>
      </c>
      <c r="B259">
        <v>5.2857450989999997</v>
      </c>
      <c r="C259">
        <v>30.232611200000001</v>
      </c>
      <c r="D259" s="17">
        <v>2.8923390979999999</v>
      </c>
      <c r="E259" s="17">
        <v>31.813229549999999</v>
      </c>
      <c r="F259" s="17">
        <v>2.927319647</v>
      </c>
      <c r="G259" s="17">
        <v>31.755035769999999</v>
      </c>
      <c r="H259" s="17"/>
      <c r="I259" s="17"/>
      <c r="J259" s="17"/>
      <c r="K259" s="17"/>
    </row>
    <row r="260" spans="1:11" ht="15" x14ac:dyDescent="0.25">
      <c r="A260" s="8">
        <f t="shared" si="3"/>
        <v>154.99935952042944</v>
      </c>
      <c r="B260">
        <v>5.1047054139999997</v>
      </c>
      <c r="C260">
        <v>30.36401652</v>
      </c>
      <c r="D260" s="17">
        <v>2.6474752530000001</v>
      </c>
      <c r="E260" s="17">
        <v>31.9465121</v>
      </c>
      <c r="F260" s="17">
        <v>2.686751659</v>
      </c>
      <c r="G260" s="17">
        <v>31.888318309999999</v>
      </c>
      <c r="H260" s="17"/>
      <c r="I260" s="17"/>
      <c r="J260" s="17"/>
      <c r="K260" s="17"/>
    </row>
    <row r="261" spans="1:11" ht="15" x14ac:dyDescent="0.25">
      <c r="A261" s="8">
        <f t="shared" si="3"/>
        <v>149.96186034636546</v>
      </c>
      <c r="B261">
        <v>4.9169150970000004</v>
      </c>
      <c r="C261">
        <v>30.499176290000001</v>
      </c>
      <c r="D261" s="17">
        <v>2.3964744699999998</v>
      </c>
      <c r="E261" s="17">
        <v>32.079794649999997</v>
      </c>
      <c r="F261" s="17">
        <v>2.4388193459999998</v>
      </c>
      <c r="G261" s="17">
        <v>32.021600859999999</v>
      </c>
      <c r="H261" s="17"/>
      <c r="I261" s="17"/>
      <c r="J261" s="17"/>
      <c r="K261" s="17"/>
    </row>
    <row r="262" spans="1:11" ht="15" x14ac:dyDescent="0.25">
      <c r="A262" s="8">
        <f t="shared" si="3"/>
        <v>82.82682084619185</v>
      </c>
      <c r="B262">
        <v>2.6487026410177399</v>
      </c>
      <c r="C262">
        <v>31.270713278092401</v>
      </c>
      <c r="D262" s="17"/>
      <c r="E262" s="17"/>
      <c r="F262" s="17"/>
      <c r="G262" s="17"/>
      <c r="H262" s="17"/>
      <c r="I262" s="17"/>
      <c r="J262" s="17"/>
      <c r="K262" s="17"/>
    </row>
    <row r="263" spans="1:11" ht="15" x14ac:dyDescent="0.25">
      <c r="A263" s="8">
        <f t="shared" si="3"/>
        <v>76.155573178315123</v>
      </c>
      <c r="B263">
        <v>2.4253180809319002</v>
      </c>
      <c r="C263">
        <v>31.400241385679699</v>
      </c>
      <c r="D263" s="17"/>
      <c r="E263" s="17"/>
      <c r="F263" s="17"/>
      <c r="G263" s="17"/>
      <c r="H263" s="17"/>
      <c r="I263" s="17"/>
      <c r="J263" s="17"/>
      <c r="K263" s="17"/>
    </row>
    <row r="264" spans="1:11" ht="15" x14ac:dyDescent="0.25">
      <c r="A264" s="8">
        <f t="shared" si="3"/>
        <v>69.291008973161397</v>
      </c>
      <c r="B264">
        <v>2.19763766392134</v>
      </c>
      <c r="C264">
        <v>31.529769493266901</v>
      </c>
      <c r="D264" s="17"/>
      <c r="E264" s="17"/>
      <c r="F264" s="17"/>
      <c r="G264" s="17"/>
      <c r="H264" s="17"/>
      <c r="I264" s="17"/>
      <c r="J264" s="17"/>
      <c r="K264" s="17"/>
    </row>
    <row r="265" spans="1:11" ht="15" x14ac:dyDescent="0.25">
      <c r="A265" s="8">
        <f t="shared" si="3"/>
        <v>62.522895669857192</v>
      </c>
      <c r="B265">
        <v>1.9748667976819001</v>
      </c>
      <c r="C265">
        <v>31.659297600854199</v>
      </c>
      <c r="D265" s="17"/>
      <c r="E265" s="17"/>
      <c r="F265" s="17"/>
      <c r="G265" s="17"/>
      <c r="H265" s="17"/>
      <c r="I265" s="17"/>
      <c r="J265" s="17"/>
      <c r="K265" s="17"/>
    </row>
    <row r="266" spans="1:11" ht="15" x14ac:dyDescent="0.25">
      <c r="A266" s="8">
        <f t="shared" si="3"/>
        <v>55.014270953850755</v>
      </c>
      <c r="B266">
        <v>1.73061664681882</v>
      </c>
      <c r="C266">
        <v>31.788825708441401</v>
      </c>
      <c r="D266" s="17"/>
      <c r="E266" s="17"/>
      <c r="F266" s="17"/>
      <c r="G266" s="17"/>
      <c r="H266" s="17"/>
      <c r="I266" s="17"/>
      <c r="J266" s="17"/>
      <c r="K266" s="17"/>
    </row>
    <row r="267" spans="1:11" ht="15" x14ac:dyDescent="0.25">
      <c r="A267" s="8">
        <f t="shared" si="3"/>
        <v>47.811733443287501</v>
      </c>
      <c r="B267">
        <v>1.4980266790371399</v>
      </c>
      <c r="C267">
        <v>31.916476597078098</v>
      </c>
      <c r="D267" s="17"/>
      <c r="E267" s="17"/>
      <c r="F267" s="17"/>
      <c r="G267" s="17"/>
      <c r="H267" s="17"/>
      <c r="I267" s="17"/>
      <c r="J267" s="17"/>
      <c r="K267" s="17"/>
    </row>
    <row r="268" spans="1:11" ht="15" x14ac:dyDescent="0.25">
      <c r="A268" s="8">
        <f t="shared" si="3"/>
        <v>40.018852636599242</v>
      </c>
      <c r="B268">
        <v>1.2488669774029399</v>
      </c>
      <c r="C268">
        <v>32.044127485714903</v>
      </c>
      <c r="D268" s="17"/>
      <c r="E268" s="17"/>
      <c r="F268" s="17"/>
      <c r="G268" s="17"/>
      <c r="H268" s="17"/>
      <c r="I268" s="17"/>
      <c r="J268" s="17"/>
      <c r="K268" s="17"/>
    </row>
    <row r="269" spans="1:11" ht="15" x14ac:dyDescent="0.25">
      <c r="A269" s="8">
        <f t="shared" si="3"/>
        <v>32.4998987504109</v>
      </c>
      <c r="B269">
        <v>1.01014007115737</v>
      </c>
      <c r="C269">
        <v>32.173655593302101</v>
      </c>
      <c r="D269" s="17"/>
      <c r="E269" s="17"/>
      <c r="F269" s="17"/>
      <c r="G269" s="17"/>
      <c r="H269" s="17"/>
      <c r="I269" s="17"/>
      <c r="J269" s="17"/>
      <c r="K269" s="17"/>
    </row>
    <row r="270" spans="1:11" ht="15" x14ac:dyDescent="0.25">
      <c r="A270" s="8">
        <f t="shared" si="3"/>
        <v>24.659952594780119</v>
      </c>
      <c r="B270">
        <v>0.76343514490872599</v>
      </c>
      <c r="C270">
        <v>32.301306481938802</v>
      </c>
      <c r="D270" s="17"/>
      <c r="E270" s="17"/>
      <c r="F270" s="17"/>
      <c r="G270" s="17"/>
      <c r="H270" s="17"/>
      <c r="I270" s="17"/>
      <c r="J270" s="17"/>
      <c r="K270" s="17"/>
    </row>
    <row r="271" spans="1:11" ht="15" x14ac:dyDescent="0.25">
      <c r="A271" s="8">
        <f t="shared" si="3"/>
        <v>16.15997868552147</v>
      </c>
      <c r="B271">
        <v>0.49831940326839702</v>
      </c>
      <c r="C271">
        <v>32.428957370575503</v>
      </c>
      <c r="D271" s="17"/>
      <c r="E271" s="17"/>
      <c r="F271" s="17"/>
      <c r="G271" s="17"/>
      <c r="H271" s="17"/>
      <c r="I271" s="17"/>
      <c r="J271" s="17"/>
      <c r="K271" s="17"/>
    </row>
    <row r="272" spans="1:11" ht="15" x14ac:dyDescent="0.25">
      <c r="A272" s="8">
        <f t="shared" si="3"/>
        <v>7.7721383675708298</v>
      </c>
      <c r="B272">
        <v>0.23872690624557399</v>
      </c>
      <c r="C272">
        <v>32.556608259212197</v>
      </c>
      <c r="D272" s="17"/>
      <c r="E272" s="17"/>
      <c r="F272" s="17"/>
      <c r="G272" s="17"/>
      <c r="H272" s="17"/>
      <c r="I272" s="17"/>
      <c r="J272" s="17"/>
      <c r="K272" s="17"/>
    </row>
    <row r="273" spans="1:11" ht="15" x14ac:dyDescent="0.25">
      <c r="A273" s="8">
        <f t="shared" si="3"/>
        <v>4.0116257425678988E-2</v>
      </c>
      <c r="B273">
        <v>1.2273876927793E-3</v>
      </c>
      <c r="C273">
        <v>32.684259147848898</v>
      </c>
      <c r="D273" s="17"/>
      <c r="E273" s="17"/>
      <c r="F273" s="17"/>
      <c r="G273" s="17"/>
      <c r="H273" s="17"/>
      <c r="I273" s="17"/>
      <c r="J273" s="17"/>
      <c r="K273" s="17"/>
    </row>
    <row r="274" spans="1:11" x14ac:dyDescent="0.2">
      <c r="A274" s="8">
        <f t="shared" si="3"/>
        <v>0</v>
      </c>
      <c r="B274" s="17"/>
      <c r="C274" s="17"/>
      <c r="D274" s="17"/>
      <c r="E274" s="17"/>
      <c r="F274" s="17"/>
      <c r="G274" s="17"/>
      <c r="H274" s="17"/>
      <c r="I274" s="17"/>
      <c r="J274" s="17"/>
      <c r="K274" s="17"/>
    </row>
    <row r="275" spans="1:11" x14ac:dyDescent="0.2">
      <c r="A275" s="8">
        <f t="shared" si="3"/>
        <v>0</v>
      </c>
      <c r="D275" s="17"/>
      <c r="E275" s="17"/>
      <c r="F275" s="17"/>
      <c r="G275" s="17"/>
      <c r="H275" s="17"/>
      <c r="I275" s="17"/>
      <c r="J275" s="17"/>
      <c r="K275" s="17"/>
    </row>
    <row r="276" spans="1:11" x14ac:dyDescent="0.2">
      <c r="A276" s="8">
        <f t="shared" si="3"/>
        <v>0</v>
      </c>
      <c r="H276" s="17"/>
      <c r="I276" s="17"/>
      <c r="J276" s="17"/>
      <c r="K276" s="17"/>
    </row>
    <row r="277" spans="1:11" ht="15" x14ac:dyDescent="0.25">
      <c r="H277"/>
      <c r="I277"/>
    </row>
    <row r="278" spans="1:11" x14ac:dyDescent="0.2">
      <c r="B278" s="12"/>
    </row>
    <row r="279" spans="1:11" x14ac:dyDescent="0.2">
      <c r="F279" s="12"/>
    </row>
  </sheetData>
  <mergeCells count="19">
    <mergeCell ref="B5:C5"/>
    <mergeCell ref="D5:E5"/>
    <mergeCell ref="B2:C2"/>
    <mergeCell ref="B3:C3"/>
    <mergeCell ref="D3:E3"/>
    <mergeCell ref="B4:C4"/>
    <mergeCell ref="D4:E4"/>
    <mergeCell ref="B6:C6"/>
    <mergeCell ref="D6:E6"/>
    <mergeCell ref="B7:C7"/>
    <mergeCell ref="D7:E7"/>
    <mergeCell ref="B8:C8"/>
    <mergeCell ref="D8:E8"/>
    <mergeCell ref="B10:K10"/>
    <mergeCell ref="B11:C11"/>
    <mergeCell ref="D11:E11"/>
    <mergeCell ref="F11:G11"/>
    <mergeCell ref="H11:I11"/>
    <mergeCell ref="J11:K11"/>
  </mergeCells>
  <conditionalFormatting sqref="D6:E6">
    <cfRule type="containsBlanks" dxfId="19" priority="1">
      <formula>LEN(TRIM(D6))=0</formula>
    </cfRule>
  </conditionalFormatting>
  <dataValidations count="1">
    <dataValidation type="list" allowBlank="1" showInputMessage="1" showErrorMessage="1" sqref="D8:E8" xr:uid="{00000000-0002-0000-0400-000000000000}">
      <formula1>$H$3:$H$6</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tabColor theme="5" tint="-0.249977111117893"/>
  </sheetPr>
  <dimension ref="A2:P279"/>
  <sheetViews>
    <sheetView zoomScaleNormal="100" workbookViewId="0">
      <selection activeCell="H25" sqref="H25"/>
    </sheetView>
  </sheetViews>
  <sheetFormatPr defaultColWidth="9" defaultRowHeight="12.75" x14ac:dyDescent="0.2"/>
  <cols>
    <col min="1" max="1" width="3.7109375" style="8" customWidth="1"/>
    <col min="2" max="2" width="10.140625" style="6" bestFit="1" customWidth="1"/>
    <col min="3" max="3" width="9.140625" style="6" bestFit="1" customWidth="1"/>
    <col min="4" max="4" width="10.140625" style="6" bestFit="1" customWidth="1"/>
    <col min="5" max="5" width="9.140625" style="6" bestFit="1" customWidth="1"/>
    <col min="6" max="6" width="10.140625" style="6" bestFit="1" customWidth="1"/>
    <col min="7" max="7" width="9.140625" style="6" bestFit="1" customWidth="1"/>
    <col min="8" max="8" width="10.140625" style="6" bestFit="1" customWidth="1"/>
    <col min="9" max="9" width="9.140625" style="6" bestFit="1" customWidth="1"/>
    <col min="10" max="10" width="10.140625" style="6" bestFit="1" customWidth="1"/>
    <col min="11" max="11" width="9.140625" style="6" bestFit="1" customWidth="1"/>
    <col min="12" max="16384" width="9" style="6"/>
  </cols>
  <sheetData>
    <row r="2" spans="2:15" x14ac:dyDescent="0.2">
      <c r="B2" s="112" t="s">
        <v>200</v>
      </c>
      <c r="C2" s="113"/>
    </row>
    <row r="3" spans="2:15" x14ac:dyDescent="0.2">
      <c r="B3" s="109" t="s">
        <v>72</v>
      </c>
      <c r="C3" s="109"/>
      <c r="D3" s="114" t="s">
        <v>242</v>
      </c>
      <c r="E3" s="115"/>
      <c r="F3" s="21"/>
      <c r="G3" s="21"/>
      <c r="H3" s="44">
        <v>0.125</v>
      </c>
      <c r="I3" s="21"/>
      <c r="J3" s="21"/>
      <c r="K3" s="21"/>
      <c r="L3" s="21"/>
    </row>
    <row r="4" spans="2:15" x14ac:dyDescent="0.2">
      <c r="B4" s="109" t="s">
        <v>218</v>
      </c>
      <c r="C4" s="109"/>
      <c r="D4" s="114" t="s">
        <v>243</v>
      </c>
      <c r="E4" s="115"/>
      <c r="F4" s="42"/>
      <c r="G4" s="42"/>
      <c r="H4" s="44">
        <v>0.25</v>
      </c>
      <c r="I4" s="42"/>
      <c r="J4" s="21"/>
      <c r="K4" s="21"/>
      <c r="L4" s="21"/>
    </row>
    <row r="5" spans="2:15" x14ac:dyDescent="0.2">
      <c r="B5" s="109" t="s">
        <v>74</v>
      </c>
      <c r="C5" s="109"/>
      <c r="D5" s="116">
        <v>42963</v>
      </c>
      <c r="E5" s="115"/>
      <c r="F5" s="42"/>
      <c r="G5" s="42"/>
      <c r="H5" s="43">
        <v>0.375</v>
      </c>
      <c r="I5" s="42"/>
    </row>
    <row r="6" spans="2:15" x14ac:dyDescent="0.2">
      <c r="B6" s="109" t="s">
        <v>88</v>
      </c>
      <c r="C6" s="109"/>
      <c r="D6" s="114" t="s">
        <v>40</v>
      </c>
      <c r="E6" s="115"/>
      <c r="F6" s="45" t="s">
        <v>219</v>
      </c>
      <c r="G6" s="42"/>
      <c r="H6" s="44">
        <v>0.5</v>
      </c>
      <c r="I6" s="42"/>
      <c r="J6" s="21"/>
      <c r="K6" s="21"/>
      <c r="L6" s="21"/>
    </row>
    <row r="7" spans="2:15" x14ac:dyDescent="0.2">
      <c r="B7" s="109" t="s">
        <v>217</v>
      </c>
      <c r="C7" s="109"/>
      <c r="D7" s="110">
        <f>VLOOKUP(MAX(A32:A276),$A$32:$C$276,2,FALSE)</f>
        <v>8.6555380090000007</v>
      </c>
      <c r="E7" s="110"/>
      <c r="F7" s="42">
        <v>0</v>
      </c>
      <c r="G7" s="42">
        <f>MAX(C32:C274)</f>
        <v>32.684259147848898</v>
      </c>
      <c r="H7" s="42"/>
      <c r="I7" s="42"/>
      <c r="J7" s="21"/>
      <c r="K7" s="21"/>
      <c r="L7" s="21"/>
    </row>
    <row r="8" spans="2:15" x14ac:dyDescent="0.2">
      <c r="B8" s="109" t="s">
        <v>87</v>
      </c>
      <c r="C8" s="109"/>
      <c r="D8" s="111">
        <v>0.125</v>
      </c>
      <c r="E8" s="111"/>
      <c r="F8" s="21"/>
      <c r="G8" s="21"/>
      <c r="H8" s="21"/>
      <c r="I8" s="21"/>
      <c r="J8" s="21"/>
      <c r="K8" s="21"/>
      <c r="L8" s="21"/>
    </row>
    <row r="9" spans="2:15" x14ac:dyDescent="0.2">
      <c r="B9" s="25"/>
      <c r="C9" s="25"/>
      <c r="D9" s="25"/>
      <c r="E9" s="25"/>
      <c r="F9" s="25"/>
      <c r="G9" s="21"/>
      <c r="H9" s="21"/>
      <c r="I9" s="21"/>
      <c r="J9" s="21"/>
      <c r="K9" s="21"/>
      <c r="L9" s="21"/>
    </row>
    <row r="10" spans="2:15" x14ac:dyDescent="0.2">
      <c r="B10" s="108" t="s">
        <v>206</v>
      </c>
      <c r="C10" s="108"/>
      <c r="D10" s="108"/>
      <c r="E10" s="108"/>
      <c r="F10" s="108"/>
      <c r="G10" s="108"/>
      <c r="H10" s="108"/>
      <c r="I10" s="108"/>
      <c r="J10" s="108"/>
      <c r="K10" s="108"/>
      <c r="L10" s="21"/>
    </row>
    <row r="11" spans="2:15" x14ac:dyDescent="0.2">
      <c r="B11" s="107" t="s">
        <v>201</v>
      </c>
      <c r="C11" s="107"/>
      <c r="D11" s="107" t="s">
        <v>202</v>
      </c>
      <c r="E11" s="107"/>
      <c r="F11" s="107" t="s">
        <v>203</v>
      </c>
      <c r="G11" s="107"/>
      <c r="H11" s="107" t="s">
        <v>204</v>
      </c>
      <c r="I11" s="107"/>
      <c r="J11" s="107" t="s">
        <v>205</v>
      </c>
      <c r="K11" s="107"/>
    </row>
    <row r="12" spans="2:15" x14ac:dyDescent="0.2">
      <c r="B12" s="17" t="s">
        <v>243</v>
      </c>
      <c r="C12" s="17"/>
      <c r="D12" s="17" t="s">
        <v>310</v>
      </c>
      <c r="E12" s="17"/>
      <c r="F12" s="17" t="s">
        <v>311</v>
      </c>
      <c r="G12" s="17"/>
      <c r="H12" s="17"/>
      <c r="I12" s="17"/>
      <c r="J12" s="17"/>
      <c r="K12" s="17"/>
    </row>
    <row r="13" spans="2:15" x14ac:dyDescent="0.2">
      <c r="B13" s="39">
        <v>42963</v>
      </c>
      <c r="C13" s="17"/>
      <c r="D13" s="39">
        <v>42963</v>
      </c>
      <c r="E13" s="17"/>
      <c r="F13" s="39">
        <v>42963</v>
      </c>
      <c r="G13" s="17"/>
      <c r="H13" s="39"/>
      <c r="I13" s="17"/>
      <c r="J13" s="39"/>
      <c r="K13" s="17"/>
    </row>
    <row r="14" spans="2:15" x14ac:dyDescent="0.2">
      <c r="B14" s="40">
        <v>0.56032407407407414</v>
      </c>
      <c r="C14" s="17"/>
      <c r="D14" s="40">
        <v>0.56444444444444442</v>
      </c>
      <c r="E14" s="17"/>
      <c r="F14" s="40">
        <v>0.56479166666666669</v>
      </c>
      <c r="G14" s="17"/>
      <c r="H14" s="40"/>
      <c r="I14" s="17"/>
      <c r="J14" s="40"/>
      <c r="K14" s="17"/>
    </row>
    <row r="15" spans="2:15" x14ac:dyDescent="0.2">
      <c r="B15" s="17" t="s">
        <v>241</v>
      </c>
      <c r="C15" s="17"/>
      <c r="D15" s="17" t="s">
        <v>241</v>
      </c>
      <c r="E15" s="17"/>
      <c r="F15" s="17" t="s">
        <v>241</v>
      </c>
      <c r="G15" s="17"/>
      <c r="H15" s="17"/>
      <c r="I15" s="17"/>
      <c r="J15" s="17"/>
      <c r="K15" s="17"/>
    </row>
    <row r="16" spans="2:15" x14ac:dyDescent="0.2">
      <c r="B16" s="17"/>
      <c r="C16" s="17"/>
      <c r="D16" s="17"/>
      <c r="E16" s="17"/>
      <c r="F16" s="17"/>
      <c r="G16" s="17"/>
      <c r="H16" s="17"/>
      <c r="I16" s="17"/>
      <c r="J16" s="17"/>
      <c r="K16" s="17"/>
      <c r="L16" s="11"/>
      <c r="N16" s="21"/>
      <c r="O16" s="11"/>
    </row>
    <row r="17" spans="1:14" x14ac:dyDescent="0.2">
      <c r="B17" s="17" t="s">
        <v>242</v>
      </c>
      <c r="C17" s="17"/>
      <c r="D17" s="17" t="s">
        <v>242</v>
      </c>
      <c r="E17" s="17"/>
      <c r="F17" s="17" t="s">
        <v>242</v>
      </c>
      <c r="G17" s="17"/>
      <c r="H17" s="17"/>
      <c r="I17" s="17"/>
      <c r="J17" s="17"/>
      <c r="K17" s="17"/>
      <c r="N17" s="21"/>
    </row>
    <row r="18" spans="1:14" x14ac:dyDescent="0.2">
      <c r="A18" s="41"/>
      <c r="B18" s="17">
        <v>49.35257721</v>
      </c>
      <c r="C18" s="17"/>
      <c r="D18" s="17">
        <v>49.384246830000002</v>
      </c>
      <c r="E18" s="17"/>
      <c r="F18" s="17">
        <v>49.613162989999999</v>
      </c>
      <c r="G18" s="17"/>
      <c r="H18" s="17"/>
      <c r="I18" s="17"/>
      <c r="J18" s="17"/>
      <c r="K18" s="17"/>
      <c r="N18" s="21"/>
    </row>
    <row r="19" spans="1:14" x14ac:dyDescent="0.2">
      <c r="B19" s="17">
        <v>61.19244003</v>
      </c>
      <c r="C19" s="17"/>
      <c r="D19" s="17">
        <v>61.090618130000003</v>
      </c>
      <c r="E19" s="17"/>
      <c r="F19" s="17">
        <v>61.933101649999998</v>
      </c>
      <c r="G19" s="17"/>
      <c r="H19" s="17"/>
      <c r="I19" s="17"/>
      <c r="J19" s="17"/>
      <c r="K19" s="17"/>
      <c r="N19" s="21"/>
    </row>
    <row r="20" spans="1:14" x14ac:dyDescent="0.2">
      <c r="B20" s="17">
        <v>1035.763586</v>
      </c>
      <c r="C20" s="17"/>
      <c r="D20" s="17">
        <v>1036.6206070000001</v>
      </c>
      <c r="E20" s="17"/>
      <c r="F20" s="17">
        <v>1038.3057899999999</v>
      </c>
      <c r="G20" s="17"/>
      <c r="H20" s="17"/>
      <c r="I20" s="17"/>
      <c r="J20" s="17"/>
      <c r="K20" s="17"/>
      <c r="N20" s="21"/>
    </row>
    <row r="21" spans="1:14" x14ac:dyDescent="0.2">
      <c r="B21" s="17">
        <v>-999</v>
      </c>
      <c r="C21" s="17"/>
      <c r="D21" s="17">
        <v>-999</v>
      </c>
      <c r="E21" s="17"/>
      <c r="F21" s="17">
        <v>-999</v>
      </c>
      <c r="G21" s="17"/>
      <c r="H21" s="17"/>
      <c r="I21" s="17"/>
      <c r="J21" s="17"/>
      <c r="K21" s="17"/>
      <c r="N21" s="21"/>
    </row>
    <row r="22" spans="1:14" x14ac:dyDescent="0.2">
      <c r="B22" s="17"/>
      <c r="C22" s="17"/>
      <c r="D22" s="17"/>
      <c r="E22" s="17"/>
      <c r="F22" s="17"/>
      <c r="G22" s="17"/>
      <c r="H22" s="17"/>
      <c r="I22" s="17"/>
      <c r="J22" s="17"/>
      <c r="K22" s="17"/>
      <c r="N22" s="21"/>
    </row>
    <row r="23" spans="1:14" x14ac:dyDescent="0.2">
      <c r="B23" s="17">
        <v>0.11791</v>
      </c>
      <c r="C23" s="17">
        <v>0</v>
      </c>
      <c r="D23" s="17">
        <v>0.11791</v>
      </c>
      <c r="E23" s="17">
        <v>0</v>
      </c>
      <c r="F23" s="17">
        <v>0.11791</v>
      </c>
      <c r="G23" s="17">
        <v>0</v>
      </c>
      <c r="H23" s="17"/>
      <c r="I23" s="17"/>
      <c r="J23" s="17"/>
      <c r="K23" s="17"/>
      <c r="N23" s="21"/>
    </row>
    <row r="24" spans="1:14" x14ac:dyDescent="0.2">
      <c r="B24" s="17">
        <v>0</v>
      </c>
      <c r="C24" s="17">
        <v>0</v>
      </c>
      <c r="D24" s="17">
        <v>0</v>
      </c>
      <c r="E24" s="17">
        <v>0</v>
      </c>
      <c r="F24" s="17">
        <v>0</v>
      </c>
      <c r="G24" s="17">
        <v>0</v>
      </c>
      <c r="H24" s="17"/>
      <c r="I24" s="17"/>
      <c r="J24" s="17"/>
      <c r="K24" s="17"/>
      <c r="N24" s="21"/>
    </row>
    <row r="25" spans="1:14" x14ac:dyDescent="0.2">
      <c r="B25" s="17">
        <v>9.3453298930000006</v>
      </c>
      <c r="C25" s="17"/>
      <c r="D25" s="17">
        <v>9.3711050339999993</v>
      </c>
      <c r="E25" s="17"/>
      <c r="F25" s="17">
        <v>9.3631270139999998</v>
      </c>
      <c r="G25" s="17"/>
      <c r="H25" s="17"/>
      <c r="I25" s="17"/>
      <c r="J25" s="17"/>
      <c r="K25" s="17"/>
      <c r="N25" s="21"/>
    </row>
    <row r="26" spans="1:14" x14ac:dyDescent="0.2">
      <c r="B26" s="17">
        <v>33.110387850000002</v>
      </c>
      <c r="C26" s="17"/>
      <c r="D26" s="17">
        <v>33.177967729999999</v>
      </c>
      <c r="E26" s="17"/>
      <c r="F26" s="17">
        <v>33.072843470000002</v>
      </c>
      <c r="G26" s="17"/>
      <c r="H26" s="17"/>
      <c r="I26" s="17"/>
      <c r="J26" s="17"/>
      <c r="K26" s="17"/>
      <c r="N26" s="21"/>
    </row>
    <row r="27" spans="1:14" x14ac:dyDescent="0.2">
      <c r="B27" s="17">
        <v>8.6555380090000007</v>
      </c>
      <c r="C27" s="17"/>
      <c r="D27" s="17">
        <v>8.0829616509999997</v>
      </c>
      <c r="E27" s="17"/>
      <c r="F27" s="17">
        <v>6.99795093</v>
      </c>
      <c r="G27" s="17"/>
      <c r="H27" s="17"/>
      <c r="I27" s="17"/>
      <c r="J27" s="17"/>
      <c r="K27" s="17"/>
      <c r="N27" s="21"/>
    </row>
    <row r="28" spans="1:14" x14ac:dyDescent="0.2">
      <c r="B28" s="17">
        <v>25.909375959999998</v>
      </c>
      <c r="C28" s="17"/>
      <c r="D28" s="17">
        <v>27.131445490000001</v>
      </c>
      <c r="E28" s="17"/>
      <c r="F28" s="17">
        <v>28.46427095</v>
      </c>
      <c r="G28" s="17"/>
      <c r="H28" s="17"/>
      <c r="I28" s="17"/>
      <c r="J28" s="17"/>
      <c r="K28" s="17"/>
      <c r="N28" s="21"/>
    </row>
    <row r="29" spans="1:14" x14ac:dyDescent="0.2">
      <c r="B29" s="17">
        <v>224.25958840000001</v>
      </c>
      <c r="C29" s="17"/>
      <c r="D29" s="17">
        <v>219.30243340000001</v>
      </c>
      <c r="E29" s="17"/>
      <c r="F29" s="17">
        <v>199.19157139999999</v>
      </c>
      <c r="G29" s="17"/>
      <c r="H29" s="17"/>
      <c r="I29" s="17"/>
      <c r="J29" s="17"/>
      <c r="K29" s="17"/>
      <c r="N29" s="21"/>
    </row>
    <row r="30" spans="1:14" x14ac:dyDescent="0.2">
      <c r="B30" s="17">
        <v>72.475649489999995</v>
      </c>
      <c r="C30" s="17"/>
      <c r="D30" s="17">
        <v>70.534706689999993</v>
      </c>
      <c r="E30" s="17"/>
      <c r="F30" s="17">
        <v>64.324809310000006</v>
      </c>
      <c r="G30" s="17"/>
      <c r="H30" s="17"/>
      <c r="I30" s="17"/>
      <c r="J30" s="17"/>
      <c r="K30" s="17"/>
      <c r="N30" s="21"/>
    </row>
    <row r="31" spans="1:14" x14ac:dyDescent="0.2">
      <c r="B31" s="17"/>
      <c r="C31" s="17"/>
      <c r="D31" s="17"/>
      <c r="E31" s="17"/>
      <c r="F31" s="17"/>
      <c r="G31" s="17"/>
      <c r="H31" s="17"/>
      <c r="I31" s="17"/>
      <c r="J31" s="17"/>
      <c r="K31" s="17"/>
      <c r="N31" s="21"/>
    </row>
    <row r="32" spans="1:14" ht="15" x14ac:dyDescent="0.25">
      <c r="A32" s="8">
        <f>B32*C32</f>
        <v>0</v>
      </c>
      <c r="B32">
        <v>9.3453298930000006</v>
      </c>
      <c r="C32">
        <v>0</v>
      </c>
      <c r="D32" s="17">
        <v>9.3711050339999993</v>
      </c>
      <c r="E32" s="17">
        <v>3.7544380000000001E-3</v>
      </c>
      <c r="F32" s="17">
        <v>9.3631270139999998</v>
      </c>
      <c r="G32" s="17">
        <v>1.1263314E-2</v>
      </c>
      <c r="H32" s="17"/>
      <c r="I32" s="17"/>
      <c r="J32" s="17"/>
      <c r="K32" s="17"/>
      <c r="N32" s="21"/>
    </row>
    <row r="33" spans="1:16" ht="15" x14ac:dyDescent="0.25">
      <c r="A33" s="8">
        <f t="shared" ref="A33:A96" si="0">B33*C33</f>
        <v>1.2104034090534215</v>
      </c>
      <c r="B33">
        <v>9.3447161990000005</v>
      </c>
      <c r="C33">
        <v>0.129528108</v>
      </c>
      <c r="D33" s="17">
        <v>9.3704913409999993</v>
      </c>
      <c r="E33" s="17">
        <v>0.148300297</v>
      </c>
      <c r="F33" s="17">
        <v>9.3625133209999998</v>
      </c>
      <c r="G33" s="17">
        <v>0.140791421</v>
      </c>
      <c r="H33" s="17"/>
      <c r="I33" s="17"/>
      <c r="J33" s="17"/>
      <c r="K33" s="17"/>
      <c r="M33" s="12"/>
      <c r="N33" s="21"/>
      <c r="P33" s="12"/>
    </row>
    <row r="34" spans="1:16" ht="15" x14ac:dyDescent="0.25">
      <c r="A34" s="8">
        <f t="shared" si="0"/>
        <v>2.5609752415999871</v>
      </c>
      <c r="B34">
        <v>9.3441025050000004</v>
      </c>
      <c r="C34">
        <v>0.27407396699999997</v>
      </c>
      <c r="D34" s="17">
        <v>9.3698776469999991</v>
      </c>
      <c r="E34" s="17">
        <v>0.29472337500000001</v>
      </c>
      <c r="F34" s="17">
        <v>9.3618996269999997</v>
      </c>
      <c r="G34" s="17">
        <v>0.28533728000000003</v>
      </c>
      <c r="H34" s="17"/>
      <c r="I34" s="17"/>
      <c r="J34" s="17"/>
      <c r="K34" s="17"/>
      <c r="N34" s="21"/>
    </row>
    <row r="35" spans="1:16" ht="15" x14ac:dyDescent="0.25">
      <c r="A35" s="8">
        <f t="shared" si="0"/>
        <v>3.7710514625153939</v>
      </c>
      <c r="B35">
        <v>9.3434888110000003</v>
      </c>
      <c r="C35">
        <v>0.40360207399999998</v>
      </c>
      <c r="D35" s="17">
        <v>9.3686502590000007</v>
      </c>
      <c r="E35" s="17">
        <v>0.43926923400000001</v>
      </c>
      <c r="F35" s="17">
        <v>9.3612859329999996</v>
      </c>
      <c r="G35" s="17">
        <v>0.42988314</v>
      </c>
      <c r="H35" s="17"/>
      <c r="I35" s="17"/>
      <c r="J35" s="17"/>
      <c r="K35" s="17"/>
      <c r="N35" s="21"/>
    </row>
    <row r="36" spans="1:16" ht="15" x14ac:dyDescent="0.25">
      <c r="A36" s="8">
        <f t="shared" si="0"/>
        <v>4.981295890323393</v>
      </c>
      <c r="B36">
        <v>9.3434888110000003</v>
      </c>
      <c r="C36">
        <v>0.53313018199999995</v>
      </c>
      <c r="D36" s="17">
        <v>9.3680365650000006</v>
      </c>
      <c r="E36" s="17">
        <v>0.58381509399999998</v>
      </c>
      <c r="F36" s="17">
        <v>9.3606722389999995</v>
      </c>
      <c r="G36" s="17">
        <v>0.559411247</v>
      </c>
      <c r="H36" s="17"/>
      <c r="I36" s="17"/>
      <c r="J36" s="17"/>
      <c r="K36" s="17"/>
      <c r="N36" s="21"/>
    </row>
    <row r="37" spans="1:16" ht="15" x14ac:dyDescent="0.25">
      <c r="A37" s="8">
        <f t="shared" si="0"/>
        <v>6.1911336487147697</v>
      </c>
      <c r="B37">
        <v>9.3428751170000002</v>
      </c>
      <c r="C37">
        <v>0.66265828999999998</v>
      </c>
      <c r="D37" s="17">
        <v>9.3674228710000005</v>
      </c>
      <c r="E37" s="17">
        <v>0.73023817199999996</v>
      </c>
      <c r="F37" s="17">
        <v>9.3600585449999993</v>
      </c>
      <c r="G37" s="17">
        <v>0.68893935500000003</v>
      </c>
      <c r="H37" s="17"/>
      <c r="I37" s="17"/>
      <c r="J37" s="17"/>
      <c r="K37" s="17"/>
    </row>
    <row r="38" spans="1:16" ht="15" x14ac:dyDescent="0.25">
      <c r="A38" s="8">
        <f t="shared" si="0"/>
        <v>7.4012985765571839</v>
      </c>
      <c r="B38">
        <v>9.3428751170000002</v>
      </c>
      <c r="C38">
        <v>0.79218639700000004</v>
      </c>
      <c r="D38" s="17">
        <v>9.3668091770000004</v>
      </c>
      <c r="E38" s="17">
        <v>0.87666124999999995</v>
      </c>
      <c r="F38" s="17">
        <v>9.3588311569999991</v>
      </c>
      <c r="G38" s="17">
        <v>0.81846746199999998</v>
      </c>
      <c r="H38" s="17"/>
      <c r="I38" s="17"/>
      <c r="J38" s="17"/>
      <c r="K38" s="17"/>
    </row>
    <row r="39" spans="1:16" ht="15" x14ac:dyDescent="0.25">
      <c r="A39" s="8">
        <f t="shared" si="0"/>
        <v>8.6108978640027551</v>
      </c>
      <c r="B39">
        <v>9.3422614240000001</v>
      </c>
      <c r="C39">
        <v>0.92171450499999996</v>
      </c>
      <c r="D39" s="17">
        <v>9.3661954840000003</v>
      </c>
      <c r="E39" s="17">
        <v>1.0230843279999999</v>
      </c>
      <c r="F39" s="17">
        <v>9.3582174640000009</v>
      </c>
      <c r="G39" s="17">
        <v>0.94799557000000001</v>
      </c>
      <c r="H39" s="17"/>
      <c r="I39" s="17"/>
      <c r="J39" s="17"/>
      <c r="K39" s="17"/>
    </row>
    <row r="40" spans="1:16" ht="15" x14ac:dyDescent="0.25">
      <c r="A40" s="8">
        <f t="shared" si="0"/>
        <v>9.8203381600690705</v>
      </c>
      <c r="B40">
        <v>9.34164773</v>
      </c>
      <c r="C40">
        <v>1.051242612</v>
      </c>
      <c r="D40" s="17">
        <v>9.3661954840000003</v>
      </c>
      <c r="E40" s="17">
        <v>1.1676301870000001</v>
      </c>
      <c r="F40" s="17">
        <v>9.3576037700000008</v>
      </c>
      <c r="G40" s="17">
        <v>1.092541429</v>
      </c>
      <c r="H40" s="17"/>
      <c r="I40" s="17"/>
      <c r="J40" s="17"/>
      <c r="K40" s="17"/>
    </row>
    <row r="41" spans="1:16" ht="15" x14ac:dyDescent="0.25">
      <c r="A41" s="8">
        <f t="shared" si="0"/>
        <v>11.030344116138465</v>
      </c>
      <c r="B41">
        <v>9.34164773</v>
      </c>
      <c r="C41">
        <v>1.1807707199999999</v>
      </c>
      <c r="D41" s="17">
        <v>9.3655817900000002</v>
      </c>
      <c r="E41" s="17">
        <v>1.312176046</v>
      </c>
      <c r="F41" s="17">
        <v>9.3569900760000007</v>
      </c>
      <c r="G41" s="17">
        <v>1.2220695370000001</v>
      </c>
      <c r="H41" s="17"/>
      <c r="I41" s="17"/>
      <c r="J41" s="17"/>
      <c r="K41" s="17"/>
    </row>
    <row r="42" spans="1:16" ht="15" x14ac:dyDescent="0.25">
      <c r="A42" s="8">
        <f t="shared" si="0"/>
        <v>12.240350062866213</v>
      </c>
      <c r="B42">
        <v>9.34164773</v>
      </c>
      <c r="C42">
        <v>1.310298827</v>
      </c>
      <c r="D42" s="17">
        <v>9.3649680960000001</v>
      </c>
      <c r="E42" s="17">
        <v>1.4585991250000001</v>
      </c>
      <c r="F42" s="17">
        <v>9.3569900760000007</v>
      </c>
      <c r="G42" s="17">
        <v>1.353474863</v>
      </c>
      <c r="H42" s="17"/>
      <c r="I42" s="17"/>
      <c r="J42" s="17"/>
      <c r="K42" s="17"/>
    </row>
    <row r="43" spans="1:16" ht="15" x14ac:dyDescent="0.25">
      <c r="A43" s="8">
        <f t="shared" si="0"/>
        <v>13.589753738360766</v>
      </c>
      <c r="B43">
        <v>9.3410340359999999</v>
      </c>
      <c r="C43">
        <v>1.454844687</v>
      </c>
      <c r="D43" s="17">
        <v>9.364354402</v>
      </c>
      <c r="E43" s="17">
        <v>1.6050222030000001</v>
      </c>
      <c r="F43" s="17">
        <v>9.3563763820000005</v>
      </c>
      <c r="G43" s="17">
        <v>1.4830029709999999</v>
      </c>
      <c r="H43" s="17"/>
      <c r="I43" s="17"/>
      <c r="J43" s="17"/>
      <c r="K43" s="17"/>
    </row>
    <row r="44" spans="1:16" ht="15" x14ac:dyDescent="0.25">
      <c r="A44" s="8">
        <f t="shared" si="0"/>
        <v>14.798707874388976</v>
      </c>
      <c r="B44">
        <v>9.3404203419999998</v>
      </c>
      <c r="C44">
        <v>1.5843727940000001</v>
      </c>
      <c r="D44" s="17">
        <v>9.3637407079999999</v>
      </c>
      <c r="E44" s="17">
        <v>1.7514452810000001</v>
      </c>
      <c r="F44" s="17">
        <v>9.3557626880000004</v>
      </c>
      <c r="G44" s="17">
        <v>1.612531079</v>
      </c>
      <c r="H44" s="17"/>
      <c r="I44" s="17"/>
      <c r="J44" s="17"/>
      <c r="K44" s="17"/>
    </row>
    <row r="45" spans="1:16" ht="15" x14ac:dyDescent="0.25">
      <c r="A45" s="8">
        <f t="shared" si="0"/>
        <v>16.007503038512795</v>
      </c>
      <c r="B45">
        <v>9.3398066479999997</v>
      </c>
      <c r="C45">
        <v>1.713900902</v>
      </c>
      <c r="D45" s="17">
        <v>9.3637407079999999</v>
      </c>
      <c r="E45" s="17">
        <v>1.8978683590000001</v>
      </c>
      <c r="F45" s="17">
        <v>9.3557626880000004</v>
      </c>
      <c r="G45" s="17">
        <v>1.757076938</v>
      </c>
      <c r="H45" s="17"/>
      <c r="I45" s="17"/>
      <c r="J45" s="17"/>
      <c r="K45" s="17"/>
    </row>
    <row r="46" spans="1:16" ht="15" x14ac:dyDescent="0.25">
      <c r="A46" s="8">
        <f t="shared" si="0"/>
        <v>17.216139212052003</v>
      </c>
      <c r="B46">
        <v>9.3391929539999996</v>
      </c>
      <c r="C46">
        <v>1.8434290090000001</v>
      </c>
      <c r="D46" s="17">
        <v>9.3631270139999998</v>
      </c>
      <c r="E46" s="17">
        <v>2.0424142179999998</v>
      </c>
      <c r="F46" s="17">
        <v>9.3551489940000003</v>
      </c>
      <c r="G46" s="17">
        <v>1.886605045</v>
      </c>
      <c r="H46" s="17"/>
      <c r="I46" s="17"/>
      <c r="J46" s="17"/>
      <c r="K46" s="17"/>
    </row>
    <row r="47" spans="1:16" ht="15" x14ac:dyDescent="0.25">
      <c r="A47" s="8">
        <f t="shared" si="0"/>
        <v>18.566080889293872</v>
      </c>
      <c r="B47">
        <v>9.3391929539999996</v>
      </c>
      <c r="C47">
        <v>1.9879748690000001</v>
      </c>
      <c r="D47" s="17">
        <v>9.3625133209999998</v>
      </c>
      <c r="E47" s="17">
        <v>2.1738195450000002</v>
      </c>
      <c r="F47" s="17">
        <v>9.3545353010000003</v>
      </c>
      <c r="G47" s="17">
        <v>2.0161331530000002</v>
      </c>
      <c r="H47" s="17"/>
      <c r="I47" s="17"/>
      <c r="J47" s="17"/>
      <c r="K47" s="17"/>
    </row>
    <row r="48" spans="1:16" ht="15" x14ac:dyDescent="0.25">
      <c r="A48" s="8">
        <f t="shared" si="0"/>
        <v>19.774469376779379</v>
      </c>
      <c r="B48">
        <v>9.3385792609999996</v>
      </c>
      <c r="C48">
        <v>2.1175029759999999</v>
      </c>
      <c r="D48" s="17">
        <v>9.3612859329999996</v>
      </c>
      <c r="E48" s="17">
        <v>2.3202426229999999</v>
      </c>
      <c r="F48" s="17">
        <v>9.3539216070000002</v>
      </c>
      <c r="G48" s="17">
        <v>2.1456612599999998</v>
      </c>
      <c r="H48" s="17"/>
      <c r="I48" s="17"/>
      <c r="J48" s="17"/>
      <c r="K48" s="17"/>
    </row>
    <row r="49" spans="1:11" ht="15" x14ac:dyDescent="0.25">
      <c r="A49" s="8">
        <f t="shared" si="0"/>
        <v>20.982698890370685</v>
      </c>
      <c r="B49">
        <v>9.3379655669999995</v>
      </c>
      <c r="C49">
        <v>2.2470310840000001</v>
      </c>
      <c r="D49" s="17">
        <v>9.3606722389999995</v>
      </c>
      <c r="E49" s="17">
        <v>2.4647884819999999</v>
      </c>
      <c r="F49" s="17">
        <v>9.3533079130000001</v>
      </c>
      <c r="G49" s="17">
        <v>2.2902071199999998</v>
      </c>
      <c r="H49" s="17"/>
      <c r="I49" s="17"/>
      <c r="J49" s="17"/>
      <c r="K49" s="17"/>
    </row>
    <row r="50" spans="1:11" ht="15" x14ac:dyDescent="0.25">
      <c r="A50" s="8">
        <f t="shared" si="0"/>
        <v>22.192227893495375</v>
      </c>
      <c r="B50">
        <v>9.3379655669999995</v>
      </c>
      <c r="C50">
        <v>2.3765591910000001</v>
      </c>
      <c r="D50" s="17">
        <v>9.3606722389999995</v>
      </c>
      <c r="E50" s="17">
        <v>2.5961938089999999</v>
      </c>
      <c r="F50" s="17">
        <v>9.352694219</v>
      </c>
      <c r="G50" s="17">
        <v>2.4197352269999999</v>
      </c>
      <c r="H50" s="17"/>
      <c r="I50" s="17"/>
      <c r="J50" s="17"/>
      <c r="K50" s="17"/>
    </row>
    <row r="51" spans="1:11" ht="15" x14ac:dyDescent="0.25">
      <c r="A51" s="8">
        <f t="shared" si="0"/>
        <v>23.398680964480285</v>
      </c>
      <c r="B51">
        <v>9.3367381789999992</v>
      </c>
      <c r="C51">
        <v>2.5060872989999998</v>
      </c>
      <c r="D51" s="17">
        <v>9.3594448509999992</v>
      </c>
      <c r="E51" s="17">
        <v>2.7426168870000001</v>
      </c>
      <c r="F51" s="17">
        <v>9.3520805249999999</v>
      </c>
      <c r="G51" s="17">
        <v>2.549263335</v>
      </c>
      <c r="H51" s="17"/>
      <c r="I51" s="17"/>
      <c r="J51" s="17"/>
      <c r="K51" s="17"/>
    </row>
    <row r="52" spans="1:11" ht="15" x14ac:dyDescent="0.25">
      <c r="A52" s="8">
        <f t="shared" si="0"/>
        <v>24.608050995697521</v>
      </c>
      <c r="B52">
        <v>9.3367381789999992</v>
      </c>
      <c r="C52">
        <v>2.635615407</v>
      </c>
      <c r="D52" s="17">
        <v>9.3588311569999991</v>
      </c>
      <c r="E52" s="17">
        <v>2.887162746</v>
      </c>
      <c r="F52" s="17">
        <v>9.3514668309999998</v>
      </c>
      <c r="G52" s="17">
        <v>2.6787914420000001</v>
      </c>
      <c r="H52" s="17"/>
      <c r="I52" s="17"/>
      <c r="J52" s="17"/>
      <c r="K52" s="17"/>
    </row>
    <row r="53" spans="1:11" ht="15" x14ac:dyDescent="0.25">
      <c r="A53" s="8">
        <f t="shared" si="0"/>
        <v>25.81742101757802</v>
      </c>
      <c r="B53">
        <v>9.3367381789999992</v>
      </c>
      <c r="C53">
        <v>2.765143514</v>
      </c>
      <c r="D53" s="17">
        <v>9.3582174640000009</v>
      </c>
      <c r="E53" s="17">
        <v>3.0335858240000002</v>
      </c>
      <c r="F53" s="17">
        <v>9.3514668309999998</v>
      </c>
      <c r="G53" s="17">
        <v>2.8083195500000002</v>
      </c>
      <c r="H53" s="17"/>
      <c r="I53" s="17"/>
      <c r="J53" s="17"/>
      <c r="K53" s="17"/>
    </row>
    <row r="54" spans="1:11" ht="15" x14ac:dyDescent="0.25">
      <c r="A54" s="8">
        <f t="shared" si="0"/>
        <v>27.042540556458469</v>
      </c>
      <c r="B54">
        <v>9.3361244849999991</v>
      </c>
      <c r="C54">
        <v>2.896548841</v>
      </c>
      <c r="D54" s="17">
        <v>9.3576037700000008</v>
      </c>
      <c r="E54" s="17">
        <v>3.180008902</v>
      </c>
      <c r="F54" s="17">
        <v>9.3508531369999996</v>
      </c>
      <c r="G54" s="17">
        <v>2.9397248770000002</v>
      </c>
      <c r="H54" s="17"/>
      <c r="I54" s="17"/>
      <c r="J54" s="17"/>
      <c r="K54" s="17"/>
    </row>
    <row r="55" spans="1:11" ht="15" x14ac:dyDescent="0.25">
      <c r="A55" s="8">
        <f t="shared" si="0"/>
        <v>28.249974002450347</v>
      </c>
      <c r="B55">
        <v>9.3355107910000008</v>
      </c>
      <c r="C55">
        <v>3.026076948</v>
      </c>
      <c r="D55" s="17">
        <v>9.3569900760000007</v>
      </c>
      <c r="E55" s="17">
        <v>3.3264319800000002</v>
      </c>
      <c r="F55" s="17">
        <v>9.3508531369999996</v>
      </c>
      <c r="G55" s="17">
        <v>3.0692529839999998</v>
      </c>
      <c r="H55" s="17"/>
      <c r="I55" s="17"/>
      <c r="J55" s="17"/>
      <c r="K55" s="17"/>
    </row>
    <row r="56" spans="1:11" ht="15" x14ac:dyDescent="0.25">
      <c r="A56" s="8">
        <f t="shared" si="0"/>
        <v>29.459185052422164</v>
      </c>
      <c r="B56">
        <v>9.3355107910000008</v>
      </c>
      <c r="C56">
        <v>3.1556050560000002</v>
      </c>
      <c r="D56" s="17">
        <v>9.3569900760000007</v>
      </c>
      <c r="E56" s="17">
        <v>3.4728550579999999</v>
      </c>
      <c r="F56" s="17">
        <v>9.3502394439999996</v>
      </c>
      <c r="G56" s="17">
        <v>3.1987810919999999</v>
      </c>
      <c r="H56" s="17"/>
      <c r="I56" s="17"/>
      <c r="J56" s="17"/>
      <c r="K56" s="17"/>
    </row>
    <row r="57" spans="1:11" ht="15" x14ac:dyDescent="0.25">
      <c r="A57" s="8">
        <f t="shared" si="0"/>
        <v>30.666380026547127</v>
      </c>
      <c r="B57">
        <v>9.3348970970000007</v>
      </c>
      <c r="C57">
        <v>3.2851331629999998</v>
      </c>
      <c r="D57" s="17">
        <v>9.3563763820000005</v>
      </c>
      <c r="E57" s="17">
        <v>3.617400918</v>
      </c>
      <c r="F57" s="17">
        <v>9.3496257499999995</v>
      </c>
      <c r="G57" s="17">
        <v>3.328309199</v>
      </c>
      <c r="H57" s="17"/>
      <c r="I57" s="17"/>
      <c r="J57" s="17"/>
      <c r="K57" s="17"/>
    </row>
    <row r="58" spans="1:11" ht="15" x14ac:dyDescent="0.25">
      <c r="A58" s="8">
        <f t="shared" si="0"/>
        <v>31.873416032176848</v>
      </c>
      <c r="B58">
        <v>9.3342834040000007</v>
      </c>
      <c r="C58">
        <v>3.4146612709999999</v>
      </c>
      <c r="D58" s="17">
        <v>9.3563763820000005</v>
      </c>
      <c r="E58" s="17">
        <v>3.7488062439999998</v>
      </c>
      <c r="F58" s="17">
        <v>9.3496257499999995</v>
      </c>
      <c r="G58" s="17">
        <v>3.4578373070000001</v>
      </c>
      <c r="H58" s="17"/>
      <c r="I58" s="17"/>
      <c r="J58" s="17"/>
      <c r="K58" s="17"/>
    </row>
    <row r="59" spans="1:11" ht="15" x14ac:dyDescent="0.25">
      <c r="A59" s="8">
        <f t="shared" si="0"/>
        <v>33.099990595190143</v>
      </c>
      <c r="B59">
        <v>9.3342834040000007</v>
      </c>
      <c r="C59">
        <v>3.5460665979999999</v>
      </c>
      <c r="D59" s="17">
        <v>9.3557626880000004</v>
      </c>
      <c r="E59" s="17">
        <v>3.895229322</v>
      </c>
      <c r="F59" s="17">
        <v>9.3490120559999994</v>
      </c>
      <c r="G59" s="17">
        <v>3.589242633</v>
      </c>
      <c r="H59" s="17"/>
      <c r="I59" s="17"/>
      <c r="J59" s="17"/>
      <c r="K59" s="17"/>
    </row>
    <row r="60" spans="1:11" ht="15" x14ac:dyDescent="0.25">
      <c r="A60" s="8">
        <f t="shared" si="0"/>
        <v>34.309042654711774</v>
      </c>
      <c r="B60">
        <v>9.3342834040000007</v>
      </c>
      <c r="C60">
        <v>3.675594705</v>
      </c>
      <c r="D60" s="17">
        <v>9.3551489940000003</v>
      </c>
      <c r="E60" s="17">
        <v>4.0416524010000003</v>
      </c>
      <c r="F60" s="17">
        <v>9.3483983619999993</v>
      </c>
      <c r="G60" s="17">
        <v>3.7187707410000002</v>
      </c>
      <c r="H60" s="17"/>
      <c r="I60" s="17"/>
      <c r="J60" s="17"/>
      <c r="K60" s="17"/>
    </row>
    <row r="61" spans="1:11" ht="15" x14ac:dyDescent="0.25">
      <c r="A61" s="8">
        <f t="shared" si="0"/>
        <v>35.515759542528095</v>
      </c>
      <c r="B61">
        <v>9.3336697100000006</v>
      </c>
      <c r="C61">
        <v>3.8051228130000001</v>
      </c>
      <c r="D61" s="17">
        <v>9.3551489940000003</v>
      </c>
      <c r="E61" s="17">
        <v>4.1880754790000001</v>
      </c>
      <c r="F61" s="17">
        <v>9.3471709740000009</v>
      </c>
      <c r="G61" s="17">
        <v>3.8482988489999999</v>
      </c>
      <c r="H61" s="17"/>
      <c r="I61" s="17"/>
      <c r="J61" s="17"/>
      <c r="K61" s="17"/>
    </row>
    <row r="62" spans="1:11" ht="15" x14ac:dyDescent="0.25">
      <c r="A62" s="8">
        <f t="shared" si="0"/>
        <v>36.724732111427635</v>
      </c>
      <c r="B62">
        <v>9.3336697100000006</v>
      </c>
      <c r="C62">
        <v>3.9346509200000002</v>
      </c>
      <c r="D62" s="17">
        <v>9.3545353010000003</v>
      </c>
      <c r="E62" s="17">
        <v>4.332621338</v>
      </c>
      <c r="F62" s="17">
        <v>9.3471709740000009</v>
      </c>
      <c r="G62" s="17">
        <v>3.9797041750000002</v>
      </c>
      <c r="H62" s="17"/>
      <c r="I62" s="17"/>
      <c r="J62" s="17"/>
      <c r="K62" s="17"/>
    </row>
    <row r="63" spans="1:11" ht="15" x14ac:dyDescent="0.25">
      <c r="A63" s="8">
        <f t="shared" si="0"/>
        <v>37.931210527376436</v>
      </c>
      <c r="B63">
        <v>9.3330560160000005</v>
      </c>
      <c r="C63">
        <v>4.0641790279999999</v>
      </c>
      <c r="D63" s="17">
        <v>9.3545353010000003</v>
      </c>
      <c r="E63" s="17">
        <v>4.4640266640000004</v>
      </c>
      <c r="F63" s="17">
        <v>9.3471709740000009</v>
      </c>
      <c r="G63" s="17">
        <v>4.1092322829999999</v>
      </c>
      <c r="H63" s="17"/>
      <c r="I63" s="17"/>
      <c r="J63" s="17"/>
      <c r="K63" s="17"/>
    </row>
    <row r="64" spans="1:11" ht="15" x14ac:dyDescent="0.25">
      <c r="A64" s="8">
        <f t="shared" si="0"/>
        <v>39.13752996207981</v>
      </c>
      <c r="B64">
        <v>9.3324423220000003</v>
      </c>
      <c r="C64">
        <v>4.1937071359999996</v>
      </c>
      <c r="D64" s="17">
        <v>9.3539216070000002</v>
      </c>
      <c r="E64" s="17">
        <v>4.6104497430000002</v>
      </c>
      <c r="F64" s="17">
        <v>9.3465572810000008</v>
      </c>
      <c r="G64" s="17">
        <v>4.2387603900000004</v>
      </c>
      <c r="H64" s="17"/>
      <c r="I64" s="17"/>
      <c r="J64" s="17"/>
      <c r="K64" s="17"/>
    </row>
    <row r="65" spans="1:11" ht="15" x14ac:dyDescent="0.25">
      <c r="A65" s="8">
        <f t="shared" si="0"/>
        <v>40.34634354973516</v>
      </c>
      <c r="B65">
        <v>9.3324423220000003</v>
      </c>
      <c r="C65">
        <v>4.3232352430000001</v>
      </c>
      <c r="D65" s="17">
        <v>9.3533079130000001</v>
      </c>
      <c r="E65" s="17">
        <v>4.7549956020000002</v>
      </c>
      <c r="F65" s="17">
        <v>9.3465572810000008</v>
      </c>
      <c r="G65" s="17">
        <v>4.3701657169999999</v>
      </c>
      <c r="H65" s="17"/>
      <c r="I65" s="17"/>
      <c r="J65" s="17"/>
      <c r="K65" s="17"/>
    </row>
    <row r="66" spans="1:11" ht="15" x14ac:dyDescent="0.25">
      <c r="A66" s="8">
        <f t="shared" si="0"/>
        <v>41.555157146722941</v>
      </c>
      <c r="B66">
        <v>9.3324423220000003</v>
      </c>
      <c r="C66">
        <v>4.4527633509999998</v>
      </c>
      <c r="D66" s="17">
        <v>9.352694219</v>
      </c>
      <c r="E66" s="17">
        <v>4.8864009279999996</v>
      </c>
      <c r="F66" s="17">
        <v>9.3459435870000007</v>
      </c>
      <c r="G66" s="17">
        <v>4.4996938240000004</v>
      </c>
      <c r="H66" s="17"/>
      <c r="I66" s="17"/>
      <c r="J66" s="17"/>
      <c r="K66" s="17"/>
    </row>
    <row r="67" spans="1:11" ht="15" x14ac:dyDescent="0.25">
      <c r="A67" s="8">
        <f t="shared" si="0"/>
        <v>42.761158609604266</v>
      </c>
      <c r="B67">
        <v>9.3318286280000002</v>
      </c>
      <c r="C67">
        <v>4.5822914580000003</v>
      </c>
      <c r="D67" s="17">
        <v>9.3520805249999999</v>
      </c>
      <c r="E67" s="17">
        <v>5.0328240060000002</v>
      </c>
      <c r="F67" s="17">
        <v>9.3459435870000007</v>
      </c>
      <c r="G67" s="17">
        <v>4.6292219320000001</v>
      </c>
      <c r="H67" s="17"/>
      <c r="I67" s="17"/>
      <c r="J67" s="17"/>
      <c r="K67" s="17"/>
    </row>
    <row r="68" spans="1:11" ht="15" x14ac:dyDescent="0.25">
      <c r="A68" s="8">
        <f t="shared" si="0"/>
        <v>43.984517834539787</v>
      </c>
      <c r="B68">
        <v>9.3312149340000001</v>
      </c>
      <c r="C68">
        <v>4.7136967849999998</v>
      </c>
      <c r="D68" s="17">
        <v>9.3514668309999998</v>
      </c>
      <c r="E68" s="17">
        <v>5.1792470850000001</v>
      </c>
      <c r="F68" s="17">
        <v>9.3453298930000006</v>
      </c>
      <c r="G68" s="17">
        <v>4.7587500399999998</v>
      </c>
      <c r="H68" s="17"/>
      <c r="I68" s="17"/>
      <c r="J68" s="17"/>
      <c r="K68" s="17"/>
    </row>
    <row r="69" spans="1:11" ht="15" x14ac:dyDescent="0.25">
      <c r="A69" s="8">
        <f t="shared" si="0"/>
        <v>45.193172440950939</v>
      </c>
      <c r="B69">
        <v>9.3312149340000001</v>
      </c>
      <c r="C69">
        <v>4.8432248920000003</v>
      </c>
      <c r="D69" s="17">
        <v>9.3508531369999996</v>
      </c>
      <c r="E69" s="17">
        <v>5.3256701629999998</v>
      </c>
      <c r="F69" s="17">
        <v>9.3447161990000005</v>
      </c>
      <c r="G69" s="17">
        <v>4.8901553660000001</v>
      </c>
      <c r="H69" s="17"/>
      <c r="I69" s="17"/>
      <c r="J69" s="17"/>
      <c r="K69" s="17"/>
    </row>
    <row r="70" spans="1:11" ht="15" x14ac:dyDescent="0.25">
      <c r="A70" s="8">
        <f t="shared" si="0"/>
        <v>46.398775312986473</v>
      </c>
      <c r="B70">
        <v>9.3306012410000001</v>
      </c>
      <c r="C70">
        <v>4.972753</v>
      </c>
      <c r="D70" s="17">
        <v>9.3502394439999996</v>
      </c>
      <c r="E70" s="17">
        <v>5.4720932409999996</v>
      </c>
      <c r="F70" s="17">
        <v>9.3434888110000003</v>
      </c>
      <c r="G70" s="17">
        <v>5.0347012250000001</v>
      </c>
      <c r="H70" s="17"/>
      <c r="I70" s="17"/>
      <c r="J70" s="17"/>
      <c r="K70" s="17"/>
    </row>
    <row r="71" spans="1:11" ht="15" x14ac:dyDescent="0.25">
      <c r="A71" s="8">
        <f t="shared" si="0"/>
        <v>47.604219198933357</v>
      </c>
      <c r="B71">
        <v>9.329987547</v>
      </c>
      <c r="C71">
        <v>5.1022811079999997</v>
      </c>
      <c r="D71" s="17">
        <v>9.3496257499999995</v>
      </c>
      <c r="E71" s="17">
        <v>5.6185163190000003</v>
      </c>
      <c r="F71" s="17">
        <v>9.3428751170000002</v>
      </c>
      <c r="G71" s="17">
        <v>5.1642293329999998</v>
      </c>
      <c r="H71" s="17"/>
      <c r="I71" s="17"/>
      <c r="J71" s="17"/>
      <c r="K71" s="17"/>
    </row>
    <row r="72" spans="1:11" ht="15" x14ac:dyDescent="0.25">
      <c r="A72" s="8">
        <f t="shared" si="0"/>
        <v>48.830229254122834</v>
      </c>
      <c r="B72">
        <v>9.329987547</v>
      </c>
      <c r="C72">
        <v>5.233686434</v>
      </c>
      <c r="D72" s="17">
        <v>9.3490120559999994</v>
      </c>
      <c r="E72" s="17">
        <v>5.764939397</v>
      </c>
      <c r="F72" s="17">
        <v>9.34164773</v>
      </c>
      <c r="G72" s="17">
        <v>5.2937574410000003</v>
      </c>
      <c r="H72" s="17"/>
      <c r="I72" s="17"/>
      <c r="J72" s="17"/>
      <c r="K72" s="17"/>
    </row>
    <row r="73" spans="1:11" ht="15" x14ac:dyDescent="0.25">
      <c r="A73" s="8">
        <f t="shared" si="0"/>
        <v>50.035433516164169</v>
      </c>
      <c r="B73">
        <v>9.3293738529999999</v>
      </c>
      <c r="C73">
        <v>5.3632145419999997</v>
      </c>
      <c r="D73" s="17">
        <v>9.3490120559999994</v>
      </c>
      <c r="E73" s="17">
        <v>5.909485256</v>
      </c>
      <c r="F73" s="17">
        <v>9.3410340359999999</v>
      </c>
      <c r="G73" s="17">
        <v>5.4251627669999998</v>
      </c>
      <c r="H73" s="17"/>
      <c r="I73" s="17"/>
      <c r="J73" s="17"/>
      <c r="K73" s="17"/>
    </row>
    <row r="74" spans="1:11" ht="15" x14ac:dyDescent="0.25">
      <c r="A74" s="8">
        <f t="shared" si="0"/>
        <v>51.240478787631325</v>
      </c>
      <c r="B74">
        <v>9.3287601589999998</v>
      </c>
      <c r="C74">
        <v>5.4927426490000002</v>
      </c>
      <c r="D74" s="17">
        <v>9.3483983619999993</v>
      </c>
      <c r="E74" s="17">
        <v>6.0559083339999997</v>
      </c>
      <c r="F74" s="17">
        <v>9.3404203419999998</v>
      </c>
      <c r="G74" s="17">
        <v>5.5546908750000004</v>
      </c>
      <c r="H74" s="17"/>
      <c r="I74" s="17"/>
      <c r="J74" s="17"/>
      <c r="K74" s="17"/>
    </row>
    <row r="75" spans="1:11" ht="15" x14ac:dyDescent="0.25">
      <c r="A75" s="8">
        <f t="shared" si="0"/>
        <v>52.466327566829285</v>
      </c>
      <c r="B75">
        <v>9.3287601589999998</v>
      </c>
      <c r="C75">
        <v>5.6241479759999997</v>
      </c>
      <c r="D75" s="17">
        <v>9.3477846679999992</v>
      </c>
      <c r="E75" s="17">
        <v>6.2023314129999996</v>
      </c>
      <c r="F75" s="17">
        <v>9.3404203419999998</v>
      </c>
      <c r="G75" s="17">
        <v>5.6860962009999998</v>
      </c>
      <c r="H75" s="17"/>
      <c r="I75" s="17"/>
      <c r="J75" s="17"/>
      <c r="K75" s="17"/>
    </row>
    <row r="76" spans="1:11" ht="15" x14ac:dyDescent="0.25">
      <c r="A76" s="8">
        <f t="shared" si="0"/>
        <v>53.671133214391496</v>
      </c>
      <c r="B76">
        <v>9.3281464649999997</v>
      </c>
      <c r="C76">
        <v>5.7536760830000002</v>
      </c>
      <c r="D76" s="17">
        <v>9.3465572810000008</v>
      </c>
      <c r="E76" s="17">
        <v>6.3487544910000002</v>
      </c>
      <c r="F76" s="17">
        <v>9.3398066479999997</v>
      </c>
      <c r="G76" s="17">
        <v>5.8156243090000004</v>
      </c>
      <c r="H76" s="17"/>
      <c r="I76" s="17"/>
      <c r="J76" s="17"/>
      <c r="K76" s="17"/>
    </row>
    <row r="77" spans="1:11" ht="15" x14ac:dyDescent="0.25">
      <c r="A77" s="8">
        <f t="shared" si="0"/>
        <v>54.875779890037037</v>
      </c>
      <c r="B77">
        <v>9.3275327709999996</v>
      </c>
      <c r="C77">
        <v>5.8832041909999999</v>
      </c>
      <c r="D77" s="17">
        <v>9.3459435870000007</v>
      </c>
      <c r="E77" s="17">
        <v>6.4933003500000002</v>
      </c>
      <c r="F77" s="17">
        <v>9.3398066479999997</v>
      </c>
      <c r="G77" s="17">
        <v>5.945152416</v>
      </c>
      <c r="H77" s="17"/>
      <c r="I77" s="17"/>
      <c r="J77" s="17"/>
      <c r="K77" s="17"/>
    </row>
    <row r="78" spans="1:11" ht="15" x14ac:dyDescent="0.25">
      <c r="A78" s="8">
        <f t="shared" si="0"/>
        <v>56.083957562172664</v>
      </c>
      <c r="B78">
        <v>9.3275327709999996</v>
      </c>
      <c r="C78">
        <v>6.0127322989999996</v>
      </c>
      <c r="D78" s="17">
        <v>9.3453298930000006</v>
      </c>
      <c r="E78" s="17">
        <v>6.6247056759999996</v>
      </c>
      <c r="F78" s="17">
        <v>9.3391929539999996</v>
      </c>
      <c r="G78" s="17">
        <v>6.0765577430000004</v>
      </c>
      <c r="H78" s="17"/>
      <c r="I78" s="17"/>
      <c r="J78" s="17"/>
      <c r="K78" s="17"/>
    </row>
    <row r="79" spans="1:11" ht="15" x14ac:dyDescent="0.25">
      <c r="A79" s="8">
        <f t="shared" si="0"/>
        <v>57.292135224980761</v>
      </c>
      <c r="B79">
        <v>9.3275327709999996</v>
      </c>
      <c r="C79">
        <v>6.1422604060000001</v>
      </c>
      <c r="D79" s="17">
        <v>9.3441025050000004</v>
      </c>
      <c r="E79" s="17">
        <v>6.7711287550000003</v>
      </c>
      <c r="F79" s="17">
        <v>9.3391929539999996</v>
      </c>
      <c r="G79" s="17">
        <v>6.20608585</v>
      </c>
      <c r="H79" s="17"/>
      <c r="I79" s="17"/>
      <c r="J79" s="17"/>
      <c r="K79" s="17"/>
    </row>
    <row r="80" spans="1:11" ht="15" x14ac:dyDescent="0.25">
      <c r="A80" s="8">
        <f t="shared" si="0"/>
        <v>58.517822718857232</v>
      </c>
      <c r="B80">
        <v>9.3275327709999996</v>
      </c>
      <c r="C80">
        <v>6.2736657329999996</v>
      </c>
      <c r="D80" s="17">
        <v>9.3434888110000003</v>
      </c>
      <c r="E80" s="17">
        <v>6.9175518330000001</v>
      </c>
      <c r="F80" s="17">
        <v>9.3385792609999996</v>
      </c>
      <c r="G80" s="17">
        <v>6.3356139579999997</v>
      </c>
      <c r="H80" s="17"/>
      <c r="I80" s="17"/>
      <c r="J80" s="17"/>
      <c r="K80" s="17"/>
    </row>
    <row r="81" spans="1:11" ht="15" x14ac:dyDescent="0.25">
      <c r="A81" s="8">
        <f t="shared" si="0"/>
        <v>59.722070780024886</v>
      </c>
      <c r="B81">
        <v>9.3269190769999994</v>
      </c>
      <c r="C81">
        <v>6.4031938400000001</v>
      </c>
      <c r="D81" s="17">
        <v>9.3422614240000001</v>
      </c>
      <c r="E81" s="17">
        <v>7.0639749109999999</v>
      </c>
      <c r="F81" s="17">
        <v>9.3379655669999995</v>
      </c>
      <c r="G81" s="17">
        <v>6.4651420660000003</v>
      </c>
      <c r="H81" s="17"/>
      <c r="I81" s="17"/>
      <c r="J81" s="17"/>
      <c r="K81" s="17"/>
    </row>
    <row r="82" spans="1:11" ht="15" x14ac:dyDescent="0.25">
      <c r="A82" s="8">
        <f t="shared" si="0"/>
        <v>60.926159875807365</v>
      </c>
      <c r="B82">
        <v>9.3263053839999994</v>
      </c>
      <c r="C82">
        <v>6.5327219479999998</v>
      </c>
      <c r="D82" s="17">
        <v>9.34164773</v>
      </c>
      <c r="E82" s="17">
        <v>7.2103979889999996</v>
      </c>
      <c r="F82" s="17">
        <v>9.3367381789999992</v>
      </c>
      <c r="G82" s="17">
        <v>6.5946701729999999</v>
      </c>
      <c r="H82" s="17"/>
      <c r="I82" s="17"/>
      <c r="J82" s="17"/>
      <c r="K82" s="17"/>
    </row>
    <row r="83" spans="1:11" ht="15" x14ac:dyDescent="0.25">
      <c r="A83" s="8">
        <f t="shared" si="0"/>
        <v>62.130089974615544</v>
      </c>
      <c r="B83">
        <v>9.3256916899999993</v>
      </c>
      <c r="C83">
        <v>6.6622500550000003</v>
      </c>
      <c r="D83" s="17">
        <v>9.3404203419999998</v>
      </c>
      <c r="E83" s="17">
        <v>7.3568210670000003</v>
      </c>
      <c r="F83" s="17">
        <v>9.3355107910000008</v>
      </c>
      <c r="G83" s="17">
        <v>6.7241982809999996</v>
      </c>
      <c r="H83" s="17"/>
      <c r="I83" s="17"/>
      <c r="J83" s="17"/>
      <c r="K83" s="17"/>
    </row>
    <row r="84" spans="1:11" ht="15" x14ac:dyDescent="0.25">
      <c r="A84" s="8">
        <f t="shared" si="0"/>
        <v>63.338029175012558</v>
      </c>
      <c r="B84">
        <v>9.3256916899999993</v>
      </c>
      <c r="C84">
        <v>6.791778163</v>
      </c>
      <c r="D84" s="17">
        <v>9.3398066479999997</v>
      </c>
      <c r="E84" s="17">
        <v>7.4882263939999998</v>
      </c>
      <c r="F84" s="17">
        <v>9.3342834040000007</v>
      </c>
      <c r="G84" s="17">
        <v>6.8537263880000001</v>
      </c>
      <c r="H84" s="17"/>
      <c r="I84" s="17"/>
      <c r="J84" s="17"/>
      <c r="K84" s="17"/>
    </row>
    <row r="85" spans="1:11" ht="15" x14ac:dyDescent="0.25">
      <c r="A85" s="8">
        <f t="shared" si="0"/>
        <v>64.545968375409586</v>
      </c>
      <c r="B85">
        <v>9.3256916899999993</v>
      </c>
      <c r="C85">
        <v>6.9213062709999997</v>
      </c>
      <c r="D85" s="17">
        <v>9.3391929539999996</v>
      </c>
      <c r="E85" s="17">
        <v>7.6346494720000004</v>
      </c>
      <c r="F85" s="17">
        <v>9.3336697100000006</v>
      </c>
      <c r="G85" s="17">
        <v>6.9832544959999998</v>
      </c>
      <c r="H85" s="17"/>
      <c r="I85" s="17"/>
      <c r="J85" s="17"/>
      <c r="K85" s="17"/>
    </row>
    <row r="86" spans="1:11" ht="15" x14ac:dyDescent="0.25">
      <c r="A86" s="8">
        <f t="shared" si="0"/>
        <v>65.771413932109525</v>
      </c>
      <c r="B86">
        <v>9.3256916899999993</v>
      </c>
      <c r="C86">
        <v>7.0527115970000001</v>
      </c>
      <c r="D86" s="17">
        <v>9.3379655669999995</v>
      </c>
      <c r="E86" s="17">
        <v>7.7810725500000002</v>
      </c>
      <c r="F86" s="17">
        <v>9.3324423220000003</v>
      </c>
      <c r="G86" s="17">
        <v>7.1127826040000004</v>
      </c>
      <c r="H86" s="17"/>
      <c r="I86" s="17"/>
      <c r="J86" s="17"/>
      <c r="K86" s="17"/>
    </row>
    <row r="87" spans="1:11" ht="15" x14ac:dyDescent="0.25">
      <c r="A87" s="8">
        <f t="shared" si="0"/>
        <v>66.974945435093019</v>
      </c>
      <c r="B87">
        <v>9.3250779959999992</v>
      </c>
      <c r="C87">
        <v>7.1822397049999998</v>
      </c>
      <c r="D87" s="17">
        <v>9.3367381789999992</v>
      </c>
      <c r="E87" s="17">
        <v>7.9256184090000001</v>
      </c>
      <c r="F87" s="17">
        <v>9.3318286280000002</v>
      </c>
      <c r="G87" s="17">
        <v>7.2441879299999998</v>
      </c>
      <c r="H87" s="17"/>
      <c r="I87" s="17"/>
      <c r="J87" s="17"/>
      <c r="K87" s="17"/>
    </row>
    <row r="88" spans="1:11" ht="15" x14ac:dyDescent="0.25">
      <c r="A88" s="8">
        <f t="shared" si="0"/>
        <v>68.178317947506656</v>
      </c>
      <c r="B88">
        <v>9.3244643020000009</v>
      </c>
      <c r="C88">
        <v>7.3117678120000003</v>
      </c>
      <c r="D88" s="17">
        <v>9.3355107910000008</v>
      </c>
      <c r="E88" s="17">
        <v>8.0720414869999999</v>
      </c>
      <c r="F88" s="17">
        <v>9.3312149340000001</v>
      </c>
      <c r="G88" s="17">
        <v>7.3737160380000004</v>
      </c>
      <c r="H88" s="17"/>
      <c r="I88" s="17"/>
      <c r="J88" s="17"/>
      <c r="K88" s="17"/>
    </row>
    <row r="89" spans="1:11" ht="15" x14ac:dyDescent="0.25">
      <c r="A89" s="8">
        <f t="shared" si="0"/>
        <v>69.386098166658257</v>
      </c>
      <c r="B89">
        <v>9.3244643020000009</v>
      </c>
      <c r="C89">
        <v>7.44129592</v>
      </c>
      <c r="D89" s="17">
        <v>9.3342834040000007</v>
      </c>
      <c r="E89" s="17">
        <v>8.2034468139999994</v>
      </c>
      <c r="F89" s="17">
        <v>9.329987547</v>
      </c>
      <c r="G89" s="17">
        <v>7.503244145</v>
      </c>
      <c r="H89" s="17"/>
      <c r="I89" s="17"/>
      <c r="J89" s="17"/>
      <c r="K89" s="17"/>
    </row>
    <row r="90" spans="1:11" ht="15" x14ac:dyDescent="0.25">
      <c r="A90" s="8">
        <f t="shared" si="0"/>
        <v>70.606735116719463</v>
      </c>
      <c r="B90">
        <v>9.3238506080000008</v>
      </c>
      <c r="C90">
        <v>7.5727012460000003</v>
      </c>
      <c r="D90" s="17">
        <v>9.3330560160000005</v>
      </c>
      <c r="E90" s="17">
        <v>8.3479926730000003</v>
      </c>
      <c r="F90" s="17">
        <v>9.329987547</v>
      </c>
      <c r="G90" s="17">
        <v>7.6327722529999997</v>
      </c>
      <c r="H90" s="17"/>
      <c r="I90" s="17"/>
      <c r="J90" s="17"/>
      <c r="K90" s="17"/>
    </row>
    <row r="91" spans="1:11" ht="15" x14ac:dyDescent="0.25">
      <c r="A91" s="8">
        <f t="shared" si="0"/>
        <v>71.814435845248354</v>
      </c>
      <c r="B91">
        <v>9.3238506080000008</v>
      </c>
      <c r="C91">
        <v>7.702229354</v>
      </c>
      <c r="D91" s="17">
        <v>9.3318286280000002</v>
      </c>
      <c r="E91" s="17">
        <v>8.494415751</v>
      </c>
      <c r="F91" s="17">
        <v>9.3287601589999998</v>
      </c>
      <c r="G91" s="17">
        <v>7.7623003600000002</v>
      </c>
      <c r="H91" s="17"/>
      <c r="I91" s="17"/>
      <c r="J91" s="17"/>
      <c r="K91" s="17"/>
    </row>
    <row r="92" spans="1:11" ht="15" x14ac:dyDescent="0.25">
      <c r="A92" s="8">
        <f t="shared" si="0"/>
        <v>73.022136573777246</v>
      </c>
      <c r="B92">
        <v>9.3238506080000008</v>
      </c>
      <c r="C92">
        <v>7.8317574619999997</v>
      </c>
      <c r="D92" s="17">
        <v>9.3306012410000001</v>
      </c>
      <c r="E92" s="17">
        <v>8.6408388289999998</v>
      </c>
      <c r="F92" s="17">
        <v>9.3275327709999996</v>
      </c>
      <c r="G92" s="17">
        <v>7.8937056869999997</v>
      </c>
      <c r="H92" s="17"/>
      <c r="I92" s="17"/>
      <c r="J92" s="17"/>
      <c r="K92" s="17"/>
    </row>
    <row r="93" spans="1:11" ht="15" x14ac:dyDescent="0.25">
      <c r="A93" s="8">
        <f t="shared" si="0"/>
        <v>74.242453257272757</v>
      </c>
      <c r="B93">
        <v>9.3232369140000007</v>
      </c>
      <c r="C93">
        <v>7.963162788</v>
      </c>
      <c r="D93" s="17">
        <v>9.3293738529999999</v>
      </c>
      <c r="E93" s="17">
        <v>8.7872619069999995</v>
      </c>
      <c r="F93" s="17">
        <v>9.3263053839999994</v>
      </c>
      <c r="G93" s="17">
        <v>8.0232337949999994</v>
      </c>
      <c r="H93" s="17"/>
      <c r="I93" s="17"/>
      <c r="J93" s="17"/>
      <c r="K93" s="17"/>
    </row>
    <row r="94" spans="1:11" ht="15" x14ac:dyDescent="0.25">
      <c r="A94" s="8">
        <f t="shared" si="0"/>
        <v>75.445108067424911</v>
      </c>
      <c r="B94">
        <v>9.3226232210000006</v>
      </c>
      <c r="C94">
        <v>8.0926908960000006</v>
      </c>
      <c r="D94" s="17">
        <v>9.3287601589999998</v>
      </c>
      <c r="E94" s="17">
        <v>8.9336849859999994</v>
      </c>
      <c r="F94" s="17">
        <v>9.3244643020000009</v>
      </c>
      <c r="G94" s="17">
        <v>8.1527619019999999</v>
      </c>
      <c r="H94" s="17"/>
      <c r="I94" s="17"/>
      <c r="J94" s="17"/>
      <c r="K94" s="17"/>
    </row>
    <row r="95" spans="1:11" ht="15" x14ac:dyDescent="0.25">
      <c r="A95" s="8">
        <f t="shared" si="0"/>
        <v>76.652649805515267</v>
      </c>
      <c r="B95">
        <v>9.3226232210000006</v>
      </c>
      <c r="C95">
        <v>8.2222190029999993</v>
      </c>
      <c r="D95" s="17">
        <v>9.3275327709999996</v>
      </c>
      <c r="E95" s="17">
        <v>9.0782308450000002</v>
      </c>
      <c r="F95" s="17">
        <v>9.3232369140000007</v>
      </c>
      <c r="G95" s="17">
        <v>8.2822900100000005</v>
      </c>
      <c r="H95" s="17"/>
      <c r="I95" s="17"/>
      <c r="J95" s="17"/>
      <c r="K95" s="17"/>
    </row>
    <row r="96" spans="1:11" ht="15" x14ac:dyDescent="0.25">
      <c r="A96" s="8">
        <f t="shared" si="0"/>
        <v>77.877692158368575</v>
      </c>
      <c r="B96">
        <v>9.3226232210000006</v>
      </c>
      <c r="C96">
        <v>8.3536243300000006</v>
      </c>
      <c r="D96" s="17">
        <v>9.3263053839999994</v>
      </c>
      <c r="E96" s="17">
        <v>9.224653923</v>
      </c>
      <c r="F96" s="17">
        <v>9.3220095270000005</v>
      </c>
      <c r="G96" s="17">
        <v>8.413695336</v>
      </c>
      <c r="H96" s="17"/>
      <c r="I96" s="17"/>
      <c r="J96" s="17"/>
      <c r="K96" s="17"/>
    </row>
    <row r="97" spans="1:11" ht="15" x14ac:dyDescent="0.25">
      <c r="A97" s="8">
        <f t="shared" ref="A97:A160" si="1">B97*C97</f>
        <v>79.080027836707259</v>
      </c>
      <c r="B97">
        <v>9.3220095270000005</v>
      </c>
      <c r="C97">
        <v>8.4831524369999993</v>
      </c>
      <c r="D97" s="17">
        <v>9.3250779959999992</v>
      </c>
      <c r="E97" s="17">
        <v>9.3710770009999997</v>
      </c>
      <c r="F97" s="17">
        <v>9.3207821390000003</v>
      </c>
      <c r="G97" s="17">
        <v>8.5432234440000006</v>
      </c>
      <c r="H97" s="17"/>
      <c r="I97" s="17"/>
      <c r="J97" s="17"/>
      <c r="K97" s="17"/>
    </row>
    <row r="98" spans="1:11" ht="15" x14ac:dyDescent="0.25">
      <c r="A98" s="8">
        <f t="shared" si="1"/>
        <v>80.282204543123171</v>
      </c>
      <c r="B98">
        <v>9.3213958330000004</v>
      </c>
      <c r="C98">
        <v>8.6126805449999999</v>
      </c>
      <c r="D98" s="17">
        <v>9.3244643020000009</v>
      </c>
      <c r="E98" s="17">
        <v>9.5175000789999995</v>
      </c>
      <c r="F98" s="17">
        <v>9.3195547510000001</v>
      </c>
      <c r="G98" s="17">
        <v>8.67462877</v>
      </c>
      <c r="H98" s="17"/>
      <c r="I98" s="17"/>
      <c r="J98" s="17"/>
      <c r="K98" s="17"/>
    </row>
    <row r="99" spans="1:11" ht="15" x14ac:dyDescent="0.25">
      <c r="A99" s="8">
        <f t="shared" si="1"/>
        <v>81.489587309290755</v>
      </c>
      <c r="B99">
        <v>9.3213958330000004</v>
      </c>
      <c r="C99">
        <v>8.7422086530000005</v>
      </c>
      <c r="D99" s="17">
        <v>9.3232369140000007</v>
      </c>
      <c r="E99" s="17">
        <v>9.6620459380000003</v>
      </c>
      <c r="F99" s="17">
        <v>9.318941057</v>
      </c>
      <c r="G99" s="17">
        <v>8.8041568780000006</v>
      </c>
      <c r="H99" s="17"/>
      <c r="I99" s="17"/>
      <c r="J99" s="17"/>
      <c r="K99" s="17"/>
    </row>
    <row r="100" spans="1:11" ht="15" x14ac:dyDescent="0.25">
      <c r="A100" s="8">
        <f t="shared" si="1"/>
        <v>82.709022683843926</v>
      </c>
      <c r="B100">
        <v>9.3207821390000003</v>
      </c>
      <c r="C100">
        <v>8.8736139789999999</v>
      </c>
      <c r="D100" s="17">
        <v>9.3226232210000006</v>
      </c>
      <c r="E100" s="17">
        <v>9.8084690170000002</v>
      </c>
      <c r="F100" s="17">
        <v>9.3183273639999999</v>
      </c>
      <c r="G100" s="17">
        <v>8.9336849859999994</v>
      </c>
      <c r="H100" s="17"/>
      <c r="I100" s="17"/>
      <c r="J100" s="17"/>
      <c r="K100" s="17"/>
    </row>
    <row r="101" spans="1:11" ht="15" x14ac:dyDescent="0.25">
      <c r="A101" s="8">
        <f t="shared" si="1"/>
        <v>83.910800785108847</v>
      </c>
      <c r="B101">
        <v>9.3201684450000002</v>
      </c>
      <c r="C101">
        <v>9.0031420870000005</v>
      </c>
      <c r="D101" s="17">
        <v>9.3220095270000005</v>
      </c>
      <c r="E101" s="17">
        <v>9.9548920949999999</v>
      </c>
      <c r="F101" s="17">
        <v>9.3177136699999998</v>
      </c>
      <c r="G101" s="17">
        <v>9.0782308450000002</v>
      </c>
      <c r="H101" s="17"/>
      <c r="I101" s="17"/>
      <c r="J101" s="17"/>
      <c r="K101" s="17"/>
    </row>
    <row r="102" spans="1:11" ht="15" x14ac:dyDescent="0.25">
      <c r="A102" s="8">
        <f t="shared" si="1"/>
        <v>85.123629225612859</v>
      </c>
      <c r="B102">
        <v>9.3207821390000003</v>
      </c>
      <c r="C102">
        <v>9.1326701939999992</v>
      </c>
      <c r="D102" s="17">
        <v>9.3207821390000003</v>
      </c>
      <c r="E102" s="17">
        <v>10.09943795</v>
      </c>
      <c r="F102" s="17">
        <v>9.3164862819999996</v>
      </c>
      <c r="G102" s="17">
        <v>9.2077589520000007</v>
      </c>
      <c r="H102" s="17"/>
      <c r="I102" s="17"/>
      <c r="J102" s="17"/>
      <c r="K102" s="17"/>
    </row>
    <row r="103" spans="1:11" ht="15" x14ac:dyDescent="0.25">
      <c r="A103" s="8">
        <f t="shared" si="1"/>
        <v>86.330932501157733</v>
      </c>
      <c r="B103">
        <v>9.3207821390000003</v>
      </c>
      <c r="C103">
        <v>9.2621983019999998</v>
      </c>
      <c r="D103" s="17">
        <v>9.3201684450000002</v>
      </c>
      <c r="E103" s="17">
        <v>10.24586103</v>
      </c>
      <c r="F103" s="17">
        <v>9.3152588939999994</v>
      </c>
      <c r="G103" s="17">
        <v>9.3372870599999995</v>
      </c>
      <c r="H103" s="17"/>
      <c r="I103" s="17"/>
      <c r="J103" s="17"/>
      <c r="K103" s="17"/>
    </row>
    <row r="104" spans="1:11" ht="15" x14ac:dyDescent="0.25">
      <c r="A104" s="8">
        <f t="shared" si="1"/>
        <v>87.532472130555135</v>
      </c>
      <c r="B104">
        <v>9.3201684450000002</v>
      </c>
      <c r="C104">
        <v>9.3917264100000004</v>
      </c>
      <c r="D104" s="17">
        <v>9.318941057</v>
      </c>
      <c r="E104" s="17">
        <v>10.39040689</v>
      </c>
      <c r="F104" s="17">
        <v>9.3140315069999993</v>
      </c>
      <c r="G104" s="17">
        <v>9.4668151680000001</v>
      </c>
      <c r="H104" s="17"/>
      <c r="I104" s="17"/>
      <c r="J104" s="17"/>
      <c r="K104" s="17"/>
    </row>
    <row r="105" spans="1:11" ht="15" x14ac:dyDescent="0.25">
      <c r="A105" s="8">
        <f t="shared" si="1"/>
        <v>88.73969590615711</v>
      </c>
      <c r="B105">
        <v>9.3201684450000002</v>
      </c>
      <c r="C105">
        <v>9.5212545169999991</v>
      </c>
      <c r="D105" s="17">
        <v>9.318941057</v>
      </c>
      <c r="E105" s="17">
        <v>10.536829969999999</v>
      </c>
      <c r="F105" s="17">
        <v>9.3128041190000008</v>
      </c>
      <c r="G105" s="17">
        <v>9.5963432750000006</v>
      </c>
      <c r="H105" s="17"/>
      <c r="I105" s="17"/>
      <c r="J105" s="17"/>
      <c r="K105" s="17"/>
    </row>
    <row r="106" spans="1:11" ht="15" x14ac:dyDescent="0.25">
      <c r="A106" s="8">
        <f t="shared" si="1"/>
        <v>89.946919691079273</v>
      </c>
      <c r="B106">
        <v>9.3201684450000002</v>
      </c>
      <c r="C106">
        <v>9.6507826249999997</v>
      </c>
      <c r="D106" s="17">
        <v>9.3183273639999999</v>
      </c>
      <c r="E106" s="17">
        <v>10.68137583</v>
      </c>
      <c r="F106" s="17">
        <v>9.3121904250000007</v>
      </c>
      <c r="G106" s="17">
        <v>9.7408891339999997</v>
      </c>
      <c r="H106" s="17"/>
      <c r="I106" s="17"/>
      <c r="J106" s="17"/>
      <c r="K106" s="17"/>
    </row>
    <row r="107" spans="1:11" ht="15" x14ac:dyDescent="0.25">
      <c r="A107" s="8">
        <f t="shared" si="1"/>
        <v>91.148141348666897</v>
      </c>
      <c r="B107">
        <v>9.3195547510000001</v>
      </c>
      <c r="C107">
        <v>9.7803107320000002</v>
      </c>
      <c r="D107" s="17">
        <v>9.3177136699999998</v>
      </c>
      <c r="E107" s="17">
        <v>10.81278116</v>
      </c>
      <c r="F107" s="17">
        <v>9.3115767310000006</v>
      </c>
      <c r="G107" s="17">
        <v>9.8704172420000003</v>
      </c>
      <c r="H107" s="17"/>
      <c r="I107" s="17"/>
      <c r="J107" s="17"/>
      <c r="K107" s="17"/>
    </row>
    <row r="108" spans="1:11" ht="15" x14ac:dyDescent="0.25">
      <c r="A108" s="8">
        <f t="shared" si="1"/>
        <v>92.361367251603411</v>
      </c>
      <c r="B108">
        <v>9.3201684450000002</v>
      </c>
      <c r="C108">
        <v>9.9098388400000008</v>
      </c>
      <c r="D108" s="17">
        <v>9.3170999759999997</v>
      </c>
      <c r="E108" s="17">
        <v>10.95732701</v>
      </c>
      <c r="F108" s="17">
        <v>9.3103493440000005</v>
      </c>
      <c r="G108" s="17">
        <v>9.9999453500000008</v>
      </c>
      <c r="H108" s="17"/>
      <c r="I108" s="17"/>
      <c r="J108" s="17"/>
      <c r="K108" s="17"/>
    </row>
    <row r="109" spans="1:11" ht="15" x14ac:dyDescent="0.25">
      <c r="A109" s="8">
        <f t="shared" si="1"/>
        <v>93.568591055165896</v>
      </c>
      <c r="B109">
        <v>9.3201684450000002</v>
      </c>
      <c r="C109">
        <v>10.03936695</v>
      </c>
      <c r="D109" s="17">
        <v>9.3164862819999996</v>
      </c>
      <c r="E109" s="17">
        <v>11.08873234</v>
      </c>
      <c r="F109" s="17">
        <v>9.3097356500000004</v>
      </c>
      <c r="G109" s="17">
        <v>10.12947346</v>
      </c>
      <c r="H109" s="17"/>
      <c r="I109" s="17"/>
      <c r="J109" s="17"/>
      <c r="K109" s="17"/>
    </row>
    <row r="110" spans="1:11" ht="15" x14ac:dyDescent="0.25">
      <c r="A110" s="8">
        <f t="shared" si="1"/>
        <v>94.769574268843442</v>
      </c>
      <c r="B110">
        <v>9.3195547510000001</v>
      </c>
      <c r="C110">
        <v>10.168895060000001</v>
      </c>
      <c r="D110" s="17">
        <v>9.3158725879999995</v>
      </c>
      <c r="E110" s="17">
        <v>11.233278200000001</v>
      </c>
      <c r="F110" s="17">
        <v>9.3091219560000003</v>
      </c>
      <c r="G110" s="17">
        <v>10.25900156</v>
      </c>
      <c r="H110" s="17"/>
      <c r="I110" s="17"/>
      <c r="J110" s="17"/>
      <c r="K110" s="17"/>
    </row>
    <row r="111" spans="1:11" ht="15" x14ac:dyDescent="0.25">
      <c r="A111" s="8">
        <f t="shared" si="1"/>
        <v>95.994213343156105</v>
      </c>
      <c r="B111">
        <v>9.3195547510000001</v>
      </c>
      <c r="C111">
        <v>10.300300379999999</v>
      </c>
      <c r="D111" s="17">
        <v>9.3152588939999994</v>
      </c>
      <c r="E111" s="17">
        <v>11.379701280000001</v>
      </c>
      <c r="F111" s="17">
        <v>9.3091219560000003</v>
      </c>
      <c r="G111" s="17">
        <v>10.38852967</v>
      </c>
      <c r="H111" s="17"/>
      <c r="I111" s="17"/>
      <c r="J111" s="17"/>
      <c r="K111" s="17"/>
    </row>
    <row r="112" spans="1:11" ht="15" x14ac:dyDescent="0.25">
      <c r="A112" s="8">
        <f t="shared" si="1"/>
        <v>97.194956932929315</v>
      </c>
      <c r="B112">
        <v>9.318941057</v>
      </c>
      <c r="C112">
        <v>10.42982849</v>
      </c>
      <c r="D112" s="17">
        <v>9.3146452009999994</v>
      </c>
      <c r="E112" s="17">
        <v>11.526124360000001</v>
      </c>
      <c r="F112" s="17">
        <v>9.3085082620000001</v>
      </c>
      <c r="G112" s="17">
        <v>10.518057779999999</v>
      </c>
      <c r="H112" s="17"/>
      <c r="I112" s="17"/>
      <c r="J112" s="17"/>
      <c r="K112" s="17"/>
    </row>
    <row r="113" spans="1:11" ht="15" x14ac:dyDescent="0.25">
      <c r="A113" s="8">
        <f t="shared" si="1"/>
        <v>98.402021755243922</v>
      </c>
      <c r="B113">
        <v>9.318941057</v>
      </c>
      <c r="C113">
        <v>10.559356599999999</v>
      </c>
      <c r="D113" s="17">
        <v>9.3140315069999993</v>
      </c>
      <c r="E113" s="17">
        <v>11.67254743</v>
      </c>
      <c r="F113" s="17">
        <v>9.3085082620000001</v>
      </c>
      <c r="G113" s="17">
        <v>10.64758589</v>
      </c>
      <c r="H113" s="17"/>
      <c r="I113" s="17"/>
      <c r="J113" s="17"/>
      <c r="K113" s="17"/>
    </row>
    <row r="114" spans="1:11" ht="15" x14ac:dyDescent="0.25">
      <c r="A114" s="8">
        <f t="shared" si="1"/>
        <v>99.626580186900142</v>
      </c>
      <c r="B114">
        <v>9.318941057</v>
      </c>
      <c r="C114">
        <v>10.69076192</v>
      </c>
      <c r="D114" s="17">
        <v>9.3128041190000008</v>
      </c>
      <c r="E114" s="17">
        <v>11.817093290000001</v>
      </c>
      <c r="F114" s="17">
        <v>9.307894568</v>
      </c>
      <c r="G114" s="17">
        <v>10.792131749999999</v>
      </c>
      <c r="H114" s="17"/>
      <c r="I114" s="17"/>
      <c r="J114" s="17"/>
      <c r="K114" s="17"/>
    </row>
    <row r="115" spans="1:11" ht="15" x14ac:dyDescent="0.25">
      <c r="A115" s="8">
        <f t="shared" si="1"/>
        <v>100.83364500921476</v>
      </c>
      <c r="B115">
        <v>9.318941057</v>
      </c>
      <c r="C115">
        <v>10.820290030000001</v>
      </c>
      <c r="D115" s="17">
        <v>9.3121904250000007</v>
      </c>
      <c r="E115" s="17">
        <v>11.948498620000001</v>
      </c>
      <c r="F115" s="17">
        <v>9.3066671799999998</v>
      </c>
      <c r="G115" s="17">
        <v>10.921659849999999</v>
      </c>
      <c r="H115" s="17"/>
      <c r="I115" s="17"/>
      <c r="J115" s="17"/>
      <c r="K115" s="17"/>
    </row>
    <row r="116" spans="1:11" ht="15" x14ac:dyDescent="0.25">
      <c r="A116" s="8">
        <f t="shared" si="1"/>
        <v>102.04070983152937</v>
      </c>
      <c r="B116">
        <v>9.318941057</v>
      </c>
      <c r="C116">
        <v>10.94981814</v>
      </c>
      <c r="D116" s="17">
        <v>9.3115767310000006</v>
      </c>
      <c r="E116" s="17">
        <v>12.09304448</v>
      </c>
      <c r="F116" s="17">
        <v>9.3066671799999998</v>
      </c>
      <c r="G116" s="17">
        <v>11.05118796</v>
      </c>
      <c r="H116" s="17"/>
      <c r="I116" s="17"/>
      <c r="J116" s="17"/>
      <c r="K116" s="17"/>
    </row>
    <row r="117" spans="1:11" ht="15" x14ac:dyDescent="0.25">
      <c r="A117" s="8">
        <f t="shared" si="1"/>
        <v>103.24777465384399</v>
      </c>
      <c r="B117">
        <v>9.318941057</v>
      </c>
      <c r="C117">
        <v>11.07934625</v>
      </c>
      <c r="D117" s="17">
        <v>9.3103493440000005</v>
      </c>
      <c r="E117" s="17">
        <v>12.23946756</v>
      </c>
      <c r="F117" s="17">
        <v>9.3054397929999997</v>
      </c>
      <c r="G117" s="17">
        <v>11.180716070000001</v>
      </c>
      <c r="H117" s="17"/>
      <c r="I117" s="17"/>
      <c r="J117" s="17"/>
      <c r="K117" s="17"/>
    </row>
    <row r="118" spans="1:11" ht="15" x14ac:dyDescent="0.25">
      <c r="A118" s="8">
        <f t="shared" si="1"/>
        <v>104.4723330855002</v>
      </c>
      <c r="B118">
        <v>9.318941057</v>
      </c>
      <c r="C118">
        <v>11.210751569999999</v>
      </c>
      <c r="D118" s="17">
        <v>9.3091219560000003</v>
      </c>
      <c r="E118" s="17">
        <v>12.38401342</v>
      </c>
      <c r="F118" s="17">
        <v>9.3048260989999996</v>
      </c>
      <c r="G118" s="17">
        <v>11.31024418</v>
      </c>
      <c r="H118" s="17"/>
      <c r="I118" s="17"/>
      <c r="J118" s="17"/>
      <c r="K118" s="17"/>
    </row>
    <row r="119" spans="1:11" ht="15" x14ac:dyDescent="0.25">
      <c r="A119" s="8">
        <f>B119*C119</f>
        <v>105.81237876832787</v>
      </c>
      <c r="B119">
        <v>9.3183273639999999</v>
      </c>
      <c r="C119">
        <v>11.35529743</v>
      </c>
      <c r="D119" s="17">
        <v>9.307894568</v>
      </c>
      <c r="E119" s="17">
        <v>12.53043649</v>
      </c>
      <c r="F119" s="17">
        <v>9.3035987109999994</v>
      </c>
      <c r="G119" s="17">
        <v>11.43977228</v>
      </c>
      <c r="H119" s="17"/>
      <c r="I119" s="17"/>
      <c r="J119" s="17"/>
      <c r="K119" s="17"/>
    </row>
    <row r="120" spans="1:11" ht="15" x14ac:dyDescent="0.25">
      <c r="A120" s="8">
        <f t="shared" si="1"/>
        <v>107.01231593162312</v>
      </c>
      <c r="B120">
        <v>9.3177136699999998</v>
      </c>
      <c r="C120">
        <v>11.484825539999999</v>
      </c>
      <c r="D120" s="17">
        <v>9.3066671799999998</v>
      </c>
      <c r="E120" s="17">
        <v>12.67685957</v>
      </c>
      <c r="F120" s="17">
        <v>9.3029850169999992</v>
      </c>
      <c r="G120" s="17">
        <v>11.56930039</v>
      </c>
      <c r="H120" s="17"/>
      <c r="I120" s="17"/>
      <c r="J120" s="17"/>
      <c r="K120" s="17"/>
    </row>
    <row r="121" spans="1:11" ht="15" x14ac:dyDescent="0.25">
      <c r="A121" s="8">
        <f t="shared" si="1"/>
        <v>108.22634943196827</v>
      </c>
      <c r="B121">
        <v>9.3183273639999999</v>
      </c>
      <c r="C121">
        <v>11.61435365</v>
      </c>
      <c r="D121" s="17">
        <v>9.3054397929999997</v>
      </c>
      <c r="E121" s="17">
        <v>12.82140543</v>
      </c>
      <c r="F121" s="17">
        <v>9.3023713239999992</v>
      </c>
      <c r="G121" s="17">
        <v>11.698828499999999</v>
      </c>
      <c r="H121" s="17"/>
      <c r="I121" s="17"/>
      <c r="J121" s="17"/>
      <c r="K121" s="17"/>
    </row>
    <row r="122" spans="1:11" ht="15" x14ac:dyDescent="0.25">
      <c r="A122" s="8">
        <f t="shared" si="1"/>
        <v>109.43333467060521</v>
      </c>
      <c r="B122">
        <v>9.3183273639999999</v>
      </c>
      <c r="C122">
        <v>11.74388175</v>
      </c>
      <c r="D122" s="17">
        <v>9.3042124049999995</v>
      </c>
      <c r="E122" s="17">
        <v>12.96595129</v>
      </c>
      <c r="F122" s="17">
        <v>9.3017576300000009</v>
      </c>
      <c r="G122" s="17">
        <v>11.82835661</v>
      </c>
      <c r="H122" s="17"/>
      <c r="I122" s="17"/>
      <c r="J122" s="17"/>
      <c r="K122" s="17"/>
    </row>
    <row r="123" spans="1:11" ht="15" x14ac:dyDescent="0.25">
      <c r="A123" s="8">
        <f t="shared" si="1"/>
        <v>110.63303336203479</v>
      </c>
      <c r="B123">
        <v>9.3177136699999998</v>
      </c>
      <c r="C123">
        <v>11.873409860000001</v>
      </c>
      <c r="D123" s="17">
        <v>9.3023713239999992</v>
      </c>
      <c r="E123" s="17">
        <v>13.11237437</v>
      </c>
      <c r="F123" s="17">
        <v>9.3011439360000008</v>
      </c>
      <c r="G123" s="17">
        <v>11.95788471</v>
      </c>
      <c r="H123" s="17"/>
      <c r="I123" s="17"/>
      <c r="J123" s="17"/>
      <c r="K123" s="17"/>
    </row>
    <row r="124" spans="1:11" ht="15" x14ac:dyDescent="0.25">
      <c r="A124" s="8">
        <f t="shared" si="1"/>
        <v>111.83257307221648</v>
      </c>
      <c r="B124">
        <v>9.3170999759999997</v>
      </c>
      <c r="C124">
        <v>12.00293797</v>
      </c>
      <c r="D124" s="17">
        <v>9.3005302420000007</v>
      </c>
      <c r="E124" s="17">
        <v>13.25692023</v>
      </c>
      <c r="F124" s="17">
        <v>9.3005302420000007</v>
      </c>
      <c r="G124" s="17">
        <v>12.087412820000001</v>
      </c>
      <c r="H124" s="17"/>
      <c r="I124" s="17"/>
      <c r="J124" s="17"/>
      <c r="K124" s="17"/>
    </row>
    <row r="125" spans="1:11" ht="15" x14ac:dyDescent="0.25">
      <c r="A125" s="8">
        <f t="shared" si="1"/>
        <v>113.0494428955286</v>
      </c>
      <c r="B125">
        <v>9.3164862819999996</v>
      </c>
      <c r="C125">
        <v>12.134343299999999</v>
      </c>
      <c r="D125" s="17">
        <v>9.2980754670000003</v>
      </c>
      <c r="E125" s="17">
        <v>13.40146609</v>
      </c>
      <c r="F125" s="17">
        <v>9.2999165480000006</v>
      </c>
      <c r="G125" s="17">
        <v>12.21694093</v>
      </c>
      <c r="H125" s="17"/>
      <c r="I125" s="17"/>
      <c r="J125" s="17"/>
      <c r="K125" s="17"/>
    </row>
    <row r="126" spans="1:11" ht="15" x14ac:dyDescent="0.25">
      <c r="A126" s="8">
        <f t="shared" si="1"/>
        <v>114.26371592660708</v>
      </c>
      <c r="B126">
        <v>9.3170999759999997</v>
      </c>
      <c r="C126">
        <v>12.263871399999999</v>
      </c>
      <c r="D126" s="17">
        <v>9.2950069969999998</v>
      </c>
      <c r="E126" s="17">
        <v>13.547889169999999</v>
      </c>
      <c r="F126" s="17">
        <v>9.2993028540000005</v>
      </c>
      <c r="G126" s="17">
        <v>12.346469040000001</v>
      </c>
      <c r="H126" s="17"/>
      <c r="I126" s="17"/>
      <c r="J126" s="17"/>
      <c r="K126" s="17"/>
    </row>
    <row r="127" spans="1:11" ht="15" x14ac:dyDescent="0.25">
      <c r="A127" s="8">
        <f t="shared" si="1"/>
        <v>115.46293652226052</v>
      </c>
      <c r="B127">
        <v>9.3164862819999996</v>
      </c>
      <c r="C127">
        <v>12.39339951</v>
      </c>
      <c r="D127" s="17">
        <v>9.2919385279999993</v>
      </c>
      <c r="E127" s="17">
        <v>13.69243503</v>
      </c>
      <c r="F127" s="17">
        <v>9.2980754670000003</v>
      </c>
      <c r="G127" s="17">
        <v>12.47599715</v>
      </c>
      <c r="H127" s="17"/>
      <c r="I127" s="17"/>
      <c r="J127" s="17"/>
      <c r="K127" s="17"/>
    </row>
    <row r="128" spans="1:11" ht="15" x14ac:dyDescent="0.25">
      <c r="A128" s="8">
        <f t="shared" si="1"/>
        <v>116.66968338220892</v>
      </c>
      <c r="B128">
        <v>9.3164862819999996</v>
      </c>
      <c r="C128">
        <v>12.522927620000001</v>
      </c>
      <c r="D128" s="17">
        <v>9.2882563650000005</v>
      </c>
      <c r="E128" s="17">
        <v>13.838858099999999</v>
      </c>
      <c r="F128" s="17">
        <v>9.2974617730000002</v>
      </c>
      <c r="G128" s="17">
        <v>12.605525249999999</v>
      </c>
      <c r="H128" s="17"/>
      <c r="I128" s="17"/>
      <c r="J128" s="17"/>
      <c r="K128" s="17"/>
    </row>
    <row r="129" spans="1:11" ht="15" x14ac:dyDescent="0.25">
      <c r="A129" s="8">
        <f t="shared" si="1"/>
        <v>117.87643024215728</v>
      </c>
      <c r="B129">
        <v>9.3164862819999996</v>
      </c>
      <c r="C129">
        <v>12.65245573</v>
      </c>
      <c r="D129" s="17">
        <v>9.2833468139999997</v>
      </c>
      <c r="E129" s="17">
        <v>13.98340396</v>
      </c>
      <c r="F129" s="17">
        <v>9.296234385</v>
      </c>
      <c r="G129" s="17">
        <v>12.73505336</v>
      </c>
      <c r="H129" s="17"/>
      <c r="I129" s="17"/>
      <c r="J129" s="17"/>
      <c r="K129" s="17"/>
    </row>
    <row r="130" spans="1:11" ht="15" x14ac:dyDescent="0.25">
      <c r="A130" s="8">
        <f t="shared" si="1"/>
        <v>119.09282072449589</v>
      </c>
      <c r="B130">
        <v>9.3158725879999995</v>
      </c>
      <c r="C130">
        <v>12.783861050000001</v>
      </c>
      <c r="D130" s="17">
        <v>9.2772098760000006</v>
      </c>
      <c r="E130" s="17">
        <v>14.12794982</v>
      </c>
      <c r="F130" s="17">
        <v>9.2950069969999998</v>
      </c>
      <c r="G130" s="17">
        <v>12.864581469999999</v>
      </c>
      <c r="H130" s="17"/>
      <c r="I130" s="17"/>
      <c r="J130" s="17"/>
      <c r="K130" s="17"/>
    </row>
    <row r="131" spans="1:11" ht="15" x14ac:dyDescent="0.25">
      <c r="A131" s="8">
        <f t="shared" si="1"/>
        <v>120.29156322437318</v>
      </c>
      <c r="B131">
        <v>9.3152588939999994</v>
      </c>
      <c r="C131">
        <v>12.913389159999999</v>
      </c>
      <c r="D131" s="17">
        <v>9.2692318559999993</v>
      </c>
      <c r="E131" s="17">
        <v>14.27249568</v>
      </c>
      <c r="F131" s="17">
        <v>9.2937796099999996</v>
      </c>
      <c r="G131" s="17">
        <v>13.00912733</v>
      </c>
      <c r="H131" s="17"/>
      <c r="I131" s="17"/>
      <c r="J131" s="17"/>
      <c r="K131" s="17"/>
    </row>
    <row r="132" spans="1:11" ht="15" x14ac:dyDescent="0.25">
      <c r="A132" s="8">
        <f t="shared" si="1"/>
        <v>121.4981511030737</v>
      </c>
      <c r="B132">
        <v>9.3152588939999994</v>
      </c>
      <c r="C132">
        <v>13.04291727</v>
      </c>
      <c r="D132" s="17">
        <v>9.2587990599999994</v>
      </c>
      <c r="E132" s="17">
        <v>14.415164320000001</v>
      </c>
      <c r="F132" s="17">
        <v>9.2919385279999993</v>
      </c>
      <c r="G132" s="17">
        <v>13.13865543</v>
      </c>
      <c r="H132" s="17"/>
      <c r="I132" s="17"/>
      <c r="J132" s="17"/>
      <c r="K132" s="17"/>
    </row>
    <row r="133" spans="1:11" ht="15" x14ac:dyDescent="0.25">
      <c r="A133" s="8">
        <f t="shared" si="1"/>
        <v>122.7047389817742</v>
      </c>
      <c r="B133">
        <v>9.3152588939999994</v>
      </c>
      <c r="C133">
        <v>13.172445379999999</v>
      </c>
      <c r="D133" s="17">
        <v>9.2471388769999994</v>
      </c>
      <c r="E133" s="17">
        <v>14.55971018</v>
      </c>
      <c r="F133" s="17">
        <v>9.2900974470000008</v>
      </c>
      <c r="G133" s="17">
        <v>13.283201289999999</v>
      </c>
      <c r="H133" s="17"/>
      <c r="I133" s="17"/>
      <c r="J133" s="17"/>
      <c r="K133" s="17"/>
    </row>
    <row r="134" spans="1:11" ht="15" x14ac:dyDescent="0.25">
      <c r="A134" s="8">
        <f t="shared" si="1"/>
        <v>123.90316343931126</v>
      </c>
      <c r="B134">
        <v>9.3146452009999994</v>
      </c>
      <c r="C134">
        <v>13.301973479999999</v>
      </c>
      <c r="D134" s="17">
        <v>9.2336376130000009</v>
      </c>
      <c r="E134" s="17">
        <v>14.704256040000001</v>
      </c>
      <c r="F134" s="17">
        <v>9.2876426710000004</v>
      </c>
      <c r="G134" s="17">
        <v>13.42774715</v>
      </c>
      <c r="H134" s="17"/>
      <c r="I134" s="17"/>
      <c r="J134" s="17"/>
      <c r="K134" s="17"/>
    </row>
    <row r="135" spans="1:11" ht="15" x14ac:dyDescent="0.25">
      <c r="A135" s="8">
        <f t="shared" si="1"/>
        <v>125.10967182751736</v>
      </c>
      <c r="B135">
        <v>9.3146452009999994</v>
      </c>
      <c r="C135">
        <v>13.43150159</v>
      </c>
      <c r="D135" s="17">
        <v>9.2176815730000001</v>
      </c>
      <c r="E135" s="17">
        <v>14.846924680000001</v>
      </c>
      <c r="F135" s="17">
        <v>9.2858015900000002</v>
      </c>
      <c r="G135" s="17">
        <v>13.572293009999999</v>
      </c>
      <c r="H135" s="17"/>
      <c r="I135" s="17"/>
      <c r="J135" s="17"/>
      <c r="K135" s="17"/>
    </row>
    <row r="136" spans="1:11" ht="15" x14ac:dyDescent="0.25">
      <c r="A136" s="8">
        <f t="shared" si="1"/>
        <v>126.30785789316275</v>
      </c>
      <c r="B136">
        <v>9.3140315069999993</v>
      </c>
      <c r="C136">
        <v>13.561029700000001</v>
      </c>
      <c r="D136" s="17">
        <v>9.1998844510000009</v>
      </c>
      <c r="E136" s="17">
        <v>14.9877161</v>
      </c>
      <c r="F136" s="17">
        <v>9.2827331199999996</v>
      </c>
      <c r="G136" s="17">
        <v>13.71683887</v>
      </c>
      <c r="H136" s="17"/>
      <c r="I136" s="17"/>
      <c r="J136" s="17"/>
      <c r="K136" s="17"/>
    </row>
    <row r="137" spans="1:11" ht="15" x14ac:dyDescent="0.25">
      <c r="A137" s="8">
        <f t="shared" si="1"/>
        <v>127.5142867907449</v>
      </c>
      <c r="B137">
        <v>9.3140315069999993</v>
      </c>
      <c r="C137">
        <v>13.69055781</v>
      </c>
      <c r="D137" s="17">
        <v>9.1790188599999993</v>
      </c>
      <c r="E137" s="17">
        <v>15.13038474</v>
      </c>
      <c r="F137" s="17">
        <v>9.2790509570000008</v>
      </c>
      <c r="G137" s="17">
        <v>13.846366980000001</v>
      </c>
      <c r="H137" s="17"/>
      <c r="I137" s="17"/>
      <c r="J137" s="17"/>
      <c r="K137" s="17"/>
    </row>
    <row r="138" spans="1:11" ht="15" x14ac:dyDescent="0.25">
      <c r="A138" s="8">
        <f t="shared" si="1"/>
        <v>128.71223429138431</v>
      </c>
      <c r="B138">
        <v>9.3134178129999992</v>
      </c>
      <c r="C138">
        <v>13.82008591</v>
      </c>
      <c r="D138" s="17">
        <v>9.1569258819999995</v>
      </c>
      <c r="E138" s="17">
        <v>15.27117616</v>
      </c>
      <c r="F138" s="17">
        <v>9.273527713</v>
      </c>
      <c r="G138" s="17">
        <v>13.99091284</v>
      </c>
      <c r="H138" s="17"/>
      <c r="I138" s="17"/>
      <c r="J138" s="17"/>
      <c r="K138" s="17"/>
    </row>
    <row r="139" spans="1:11" ht="15" x14ac:dyDescent="0.25">
      <c r="A139" s="8">
        <f t="shared" si="1"/>
        <v>129.93606703252945</v>
      </c>
      <c r="B139">
        <v>9.3134178129999992</v>
      </c>
      <c r="C139">
        <v>13.951491239999999</v>
      </c>
      <c r="D139" s="17">
        <v>9.1323781279999992</v>
      </c>
      <c r="E139" s="17">
        <v>15.411967580000001</v>
      </c>
      <c r="F139" s="17">
        <v>9.2673907740000008</v>
      </c>
      <c r="G139" s="17">
        <v>14.135458699999999</v>
      </c>
      <c r="H139" s="17"/>
      <c r="I139" s="17"/>
      <c r="J139" s="17"/>
      <c r="K139" s="17"/>
    </row>
    <row r="140" spans="1:11" ht="15" x14ac:dyDescent="0.25">
      <c r="A140" s="8">
        <f t="shared" si="1"/>
        <v>131.14241643948768</v>
      </c>
      <c r="B140">
        <v>9.3134178129999992</v>
      </c>
      <c r="C140">
        <v>14.08101935</v>
      </c>
      <c r="D140" s="17">
        <v>9.1059892930000004</v>
      </c>
      <c r="E140" s="17">
        <v>15.55088179</v>
      </c>
      <c r="F140" s="17">
        <v>9.2587990599999994</v>
      </c>
      <c r="G140" s="17">
        <v>14.278127339999999</v>
      </c>
      <c r="H140" s="17"/>
      <c r="I140" s="17"/>
      <c r="J140" s="17"/>
      <c r="K140" s="17"/>
    </row>
    <row r="141" spans="1:11" ht="15" x14ac:dyDescent="0.25">
      <c r="A141" s="8">
        <f t="shared" si="1"/>
        <v>132.3487658464459</v>
      </c>
      <c r="B141">
        <v>9.3134178129999992</v>
      </c>
      <c r="C141">
        <v>14.210547460000001</v>
      </c>
      <c r="D141" s="17">
        <v>9.0765319879999993</v>
      </c>
      <c r="E141" s="17">
        <v>15.68979599</v>
      </c>
      <c r="F141" s="17">
        <v>9.2502073469999999</v>
      </c>
      <c r="G141" s="17">
        <v>14.40765545</v>
      </c>
      <c r="H141" s="17"/>
      <c r="I141" s="17"/>
      <c r="J141" s="17"/>
      <c r="K141" s="17"/>
    </row>
    <row r="142" spans="1:11" ht="15" x14ac:dyDescent="0.25">
      <c r="A142" s="8">
        <f t="shared" si="1"/>
        <v>133.54631474193926</v>
      </c>
      <c r="B142">
        <v>9.3128041190000008</v>
      </c>
      <c r="C142">
        <v>14.340075560000001</v>
      </c>
      <c r="D142" s="17">
        <v>9.0440062139999995</v>
      </c>
      <c r="E142" s="17">
        <v>15.82683297</v>
      </c>
      <c r="F142" s="17">
        <v>9.2379334699999998</v>
      </c>
      <c r="G142" s="17">
        <v>14.55032409</v>
      </c>
      <c r="H142" s="17"/>
      <c r="I142" s="17"/>
      <c r="J142" s="17"/>
      <c r="K142" s="17"/>
    </row>
    <row r="143" spans="1:11" ht="15" x14ac:dyDescent="0.25">
      <c r="A143" s="8">
        <f t="shared" si="1"/>
        <v>134.75258465827352</v>
      </c>
      <c r="B143">
        <v>9.3128041190000008</v>
      </c>
      <c r="C143">
        <v>14.46960367</v>
      </c>
      <c r="D143" s="17">
        <v>9.0084119709999992</v>
      </c>
      <c r="E143" s="17">
        <v>15.96574717</v>
      </c>
      <c r="F143" s="17">
        <v>9.2238185109999993</v>
      </c>
      <c r="G143" s="17">
        <v>14.69299273</v>
      </c>
      <c r="H143" s="17"/>
      <c r="I143" s="17"/>
      <c r="J143" s="17"/>
      <c r="K143" s="17"/>
    </row>
    <row r="144" spans="1:11" ht="15" x14ac:dyDescent="0.25">
      <c r="A144" s="8">
        <f t="shared" si="1"/>
        <v>135.94989517502921</v>
      </c>
      <c r="B144">
        <v>9.3121904250000007</v>
      </c>
      <c r="C144">
        <v>14.59913178</v>
      </c>
      <c r="D144" s="17">
        <v>8.9703629530000004</v>
      </c>
      <c r="E144" s="17">
        <v>16.102784159999999</v>
      </c>
      <c r="F144" s="17">
        <v>9.2078624710000003</v>
      </c>
      <c r="G144" s="17">
        <v>14.83566137</v>
      </c>
      <c r="H144" s="17"/>
      <c r="I144" s="17"/>
      <c r="J144" s="17"/>
      <c r="K144" s="17"/>
    </row>
    <row r="145" spans="1:11" ht="15" x14ac:dyDescent="0.25">
      <c r="A145" s="8">
        <f t="shared" si="1"/>
        <v>137.15608560073954</v>
      </c>
      <c r="B145">
        <v>9.3121904250000007</v>
      </c>
      <c r="C145">
        <v>14.728659889999999</v>
      </c>
      <c r="D145" s="17">
        <v>8.9286317709999992</v>
      </c>
      <c r="E145" s="17">
        <v>16.237943919999999</v>
      </c>
      <c r="F145" s="17">
        <v>9.1894516559999992</v>
      </c>
      <c r="G145" s="17">
        <v>14.978330010000001</v>
      </c>
      <c r="H145" s="17"/>
      <c r="I145" s="17"/>
      <c r="J145" s="17"/>
      <c r="K145" s="17"/>
    </row>
    <row r="146" spans="1:11" ht="15" x14ac:dyDescent="0.25">
      <c r="A146" s="8">
        <f t="shared" si="1"/>
        <v>138.35315755250767</v>
      </c>
      <c r="B146">
        <v>9.3115767310000006</v>
      </c>
      <c r="C146">
        <v>14.858187989999999</v>
      </c>
      <c r="D146" s="17">
        <v>8.8838321199999992</v>
      </c>
      <c r="E146" s="17">
        <v>16.37122647</v>
      </c>
      <c r="F146" s="17">
        <v>9.1685860649999995</v>
      </c>
      <c r="G146" s="17">
        <v>15.11912143</v>
      </c>
      <c r="H146" s="17"/>
      <c r="I146" s="17"/>
      <c r="J146" s="17"/>
      <c r="K146" s="17"/>
    </row>
    <row r="147" spans="1:11" ht="15" x14ac:dyDescent="0.25">
      <c r="A147" s="8">
        <f t="shared" si="1"/>
        <v>139.55926848759407</v>
      </c>
      <c r="B147">
        <v>9.3115767310000006</v>
      </c>
      <c r="C147">
        <v>14.9877161</v>
      </c>
      <c r="D147" s="17">
        <v>8.8353503060000005</v>
      </c>
      <c r="E147" s="17">
        <v>16.50450901</v>
      </c>
      <c r="F147" s="17">
        <v>9.1452656989999994</v>
      </c>
      <c r="G147" s="17">
        <v>15.26179007</v>
      </c>
      <c r="H147" s="17"/>
      <c r="I147" s="17"/>
      <c r="J147" s="17"/>
      <c r="K147" s="17"/>
    </row>
    <row r="148" spans="1:11" ht="15" x14ac:dyDescent="0.25">
      <c r="A148" s="8">
        <f t="shared" si="1"/>
        <v>140.74682471366131</v>
      </c>
      <c r="B148">
        <v>9.3103493440000005</v>
      </c>
      <c r="C148">
        <v>15.117244210000001</v>
      </c>
      <c r="D148" s="17">
        <v>8.7831863299999995</v>
      </c>
      <c r="E148" s="17">
        <v>16.63779156</v>
      </c>
      <c r="F148" s="17">
        <v>9.1201042510000008</v>
      </c>
      <c r="G148" s="17">
        <v>15.40070427</v>
      </c>
      <c r="H148" s="17"/>
      <c r="I148" s="17"/>
      <c r="J148" s="17"/>
      <c r="K148" s="17"/>
    </row>
    <row r="149" spans="1:11" ht="15" x14ac:dyDescent="0.25">
      <c r="A149" s="8">
        <f t="shared" si="1"/>
        <v>141.96089623689411</v>
      </c>
      <c r="B149">
        <v>9.3097356500000004</v>
      </c>
      <c r="C149">
        <v>15.248649540000001</v>
      </c>
      <c r="D149" s="17">
        <v>8.7279538829999996</v>
      </c>
      <c r="E149" s="17">
        <v>16.76919689</v>
      </c>
      <c r="F149" s="17">
        <v>9.0912606399999998</v>
      </c>
      <c r="G149" s="17">
        <v>15.54149569</v>
      </c>
      <c r="H149" s="17"/>
      <c r="I149" s="17"/>
      <c r="J149" s="17"/>
      <c r="K149" s="17"/>
    </row>
    <row r="150" spans="1:11" ht="15" x14ac:dyDescent="0.25">
      <c r="A150" s="8">
        <f t="shared" si="1"/>
        <v>143.16676860714088</v>
      </c>
      <c r="B150">
        <v>9.3097356500000004</v>
      </c>
      <c r="C150">
        <v>15.378177640000001</v>
      </c>
      <c r="D150" s="17">
        <v>8.662288642</v>
      </c>
      <c r="E150" s="17">
        <v>16.91374274</v>
      </c>
      <c r="F150" s="17">
        <v>9.0605759480000003</v>
      </c>
      <c r="G150" s="17">
        <v>15.678532669999999</v>
      </c>
      <c r="H150" s="17"/>
      <c r="I150" s="17"/>
      <c r="J150" s="17"/>
      <c r="K150" s="17"/>
    </row>
    <row r="151" spans="1:11" ht="15" x14ac:dyDescent="0.25">
      <c r="A151" s="8">
        <f t="shared" si="1"/>
        <v>144.36312408451244</v>
      </c>
      <c r="B151">
        <v>9.3091219560000003</v>
      </c>
      <c r="C151">
        <v>15.50770575</v>
      </c>
      <c r="D151" s="17">
        <v>8.594168625</v>
      </c>
      <c r="E151" s="17">
        <v>17.05453417</v>
      </c>
      <c r="F151" s="17">
        <v>9.0262090930000003</v>
      </c>
      <c r="G151" s="17">
        <v>15.81744688</v>
      </c>
      <c r="H151" s="17"/>
      <c r="I151" s="17"/>
      <c r="J151" s="17"/>
      <c r="K151" s="17"/>
    </row>
    <row r="152" spans="1:11" ht="15" x14ac:dyDescent="0.25">
      <c r="A152" s="8">
        <f t="shared" si="1"/>
        <v>145.56891705723262</v>
      </c>
      <c r="B152">
        <v>9.3091219560000003</v>
      </c>
      <c r="C152">
        <v>15.63723386</v>
      </c>
      <c r="D152" s="17">
        <v>8.526048608</v>
      </c>
      <c r="E152" s="17">
        <v>17.19720281</v>
      </c>
      <c r="F152" s="17">
        <v>8.9893874619999998</v>
      </c>
      <c r="G152" s="17">
        <v>15.95448386</v>
      </c>
      <c r="H152" s="17"/>
      <c r="I152" s="17"/>
      <c r="J152" s="17"/>
      <c r="K152" s="17"/>
    </row>
    <row r="153" spans="1:11" ht="15" x14ac:dyDescent="0.25">
      <c r="A153" s="8">
        <f t="shared" si="1"/>
        <v>146.76503406273238</v>
      </c>
      <c r="B153">
        <v>9.3085082620000001</v>
      </c>
      <c r="C153">
        <v>15.766761969999999</v>
      </c>
      <c r="D153" s="17">
        <v>8.4646792229999992</v>
      </c>
      <c r="E153" s="17">
        <v>17.33799423</v>
      </c>
      <c r="F153" s="17">
        <v>8.9494973620000007</v>
      </c>
      <c r="G153" s="17">
        <v>16.091520840000001</v>
      </c>
      <c r="H153" s="17"/>
      <c r="I153" s="17"/>
      <c r="J153" s="17"/>
      <c r="K153" s="17"/>
    </row>
    <row r="154" spans="1:11" ht="15" x14ac:dyDescent="0.25">
      <c r="A154" s="8">
        <f t="shared" si="1"/>
        <v>148.09101095341262</v>
      </c>
      <c r="B154">
        <v>9.3072808739999999</v>
      </c>
      <c r="C154">
        <v>15.911307819999999</v>
      </c>
      <c r="D154" s="17">
        <v>8.4125152459999999</v>
      </c>
      <c r="E154" s="17">
        <v>17.48066287</v>
      </c>
      <c r="F154" s="17">
        <v>8.9059250989999992</v>
      </c>
      <c r="G154" s="17">
        <v>16.224803390000002</v>
      </c>
      <c r="H154" s="17"/>
      <c r="I154" s="17"/>
      <c r="J154" s="17"/>
      <c r="K154" s="17"/>
    </row>
    <row r="155" spans="1:11" ht="15" x14ac:dyDescent="0.25">
      <c r="A155" s="8">
        <f t="shared" si="1"/>
        <v>149.28672128949577</v>
      </c>
      <c r="B155">
        <v>9.3066671799999998</v>
      </c>
      <c r="C155">
        <v>16.04083593</v>
      </c>
      <c r="D155" s="17">
        <v>8.3695566770000003</v>
      </c>
      <c r="E155" s="17">
        <v>17.621454289999999</v>
      </c>
      <c r="F155" s="17">
        <v>8.8592843660000007</v>
      </c>
      <c r="G155" s="17">
        <v>16.359963149999999</v>
      </c>
      <c r="H155" s="17"/>
      <c r="I155" s="17"/>
      <c r="J155" s="17"/>
      <c r="K155" s="17"/>
    </row>
    <row r="156" spans="1:11" ht="15" x14ac:dyDescent="0.25">
      <c r="A156" s="8">
        <f t="shared" si="1"/>
        <v>150.49219629972021</v>
      </c>
      <c r="B156">
        <v>9.3066671799999998</v>
      </c>
      <c r="C156">
        <v>16.170364039999999</v>
      </c>
      <c r="D156" s="17">
        <v>8.3382582910000007</v>
      </c>
      <c r="E156" s="17">
        <v>17.762245709999998</v>
      </c>
      <c r="F156" s="17">
        <v>8.8077340829999997</v>
      </c>
      <c r="G156" s="17">
        <v>16.491368479999998</v>
      </c>
      <c r="H156" s="17"/>
      <c r="I156" s="17"/>
      <c r="J156" s="17"/>
      <c r="K156" s="17"/>
    </row>
    <row r="157" spans="1:11" ht="15" x14ac:dyDescent="0.25">
      <c r="A157" s="8">
        <f t="shared" si="1"/>
        <v>151.68766818023144</v>
      </c>
      <c r="B157">
        <v>9.3060534869999998</v>
      </c>
      <c r="C157">
        <v>16.299892150000002</v>
      </c>
      <c r="D157" s="17">
        <v>8.3173926999999992</v>
      </c>
      <c r="E157" s="17">
        <v>17.904914349999999</v>
      </c>
      <c r="F157" s="17">
        <v>8.7525016369999999</v>
      </c>
      <c r="G157" s="17">
        <v>16.624651029999999</v>
      </c>
      <c r="H157" s="17"/>
      <c r="I157" s="17"/>
      <c r="J157" s="17"/>
      <c r="K157" s="17"/>
    </row>
    <row r="158" spans="1:11" ht="15" x14ac:dyDescent="0.25">
      <c r="A158" s="8">
        <f t="shared" si="1"/>
        <v>152.88298106332439</v>
      </c>
      <c r="B158">
        <v>9.3054397929999997</v>
      </c>
      <c r="C158">
        <v>16.429420260000001</v>
      </c>
      <c r="D158" s="17">
        <v>8.3057325169999991</v>
      </c>
      <c r="E158" s="17">
        <v>18.049460209999999</v>
      </c>
      <c r="F158" s="17">
        <v>8.6942007219999997</v>
      </c>
      <c r="G158" s="17">
        <v>16.754179130000001</v>
      </c>
      <c r="H158" s="17"/>
      <c r="I158" s="17"/>
      <c r="J158" s="17"/>
      <c r="K158" s="17"/>
    </row>
    <row r="159" spans="1:11" ht="15" x14ac:dyDescent="0.25">
      <c r="A159" s="8">
        <f t="shared" si="1"/>
        <v>154.06797274486638</v>
      </c>
      <c r="B159">
        <v>9.3042124049999995</v>
      </c>
      <c r="C159">
        <v>16.558948359999999</v>
      </c>
      <c r="D159" s="17">
        <v>8.2989818849999999</v>
      </c>
      <c r="E159" s="17">
        <v>18.19212885</v>
      </c>
      <c r="F159" s="17">
        <v>8.6236259289999992</v>
      </c>
      <c r="G159" s="17">
        <v>16.89497055</v>
      </c>
      <c r="H159" s="17"/>
      <c r="I159" s="17"/>
      <c r="J159" s="17"/>
      <c r="K159" s="17"/>
    </row>
    <row r="160" spans="1:11" ht="15" x14ac:dyDescent="0.25">
      <c r="A160" s="8">
        <f t="shared" si="1"/>
        <v>155.26288817484584</v>
      </c>
      <c r="B160">
        <v>9.3035987109999994</v>
      </c>
      <c r="C160">
        <v>16.688476470000001</v>
      </c>
      <c r="D160" s="17">
        <v>8.2934586400000008</v>
      </c>
      <c r="E160" s="17">
        <v>18.33479749</v>
      </c>
      <c r="F160" s="17">
        <v>8.5475278929999998</v>
      </c>
      <c r="G160" s="17">
        <v>17.03576198</v>
      </c>
      <c r="H160" s="17"/>
      <c r="I160" s="17"/>
      <c r="J160" s="17"/>
      <c r="K160" s="17"/>
    </row>
    <row r="161" spans="1:11" ht="15" x14ac:dyDescent="0.25">
      <c r="A161" s="8">
        <f t="shared" ref="A161:A224" si="2">B161*C161</f>
        <v>156.45764462357738</v>
      </c>
      <c r="B161">
        <v>9.3029850169999992</v>
      </c>
      <c r="C161">
        <v>16.81800458</v>
      </c>
      <c r="D161" s="17">
        <v>8.2879353949999999</v>
      </c>
      <c r="E161" s="17">
        <v>18.479343350000001</v>
      </c>
      <c r="F161" s="17">
        <v>8.4671339989999996</v>
      </c>
      <c r="G161" s="17">
        <v>17.1765534</v>
      </c>
      <c r="H161" s="17"/>
      <c r="I161" s="17"/>
      <c r="J161" s="17"/>
      <c r="K161" s="17"/>
    </row>
    <row r="162" spans="1:11" ht="15" x14ac:dyDescent="0.25">
      <c r="A162" s="8">
        <f t="shared" si="2"/>
        <v>157.65224210800855</v>
      </c>
      <c r="B162">
        <v>9.3023713239999992</v>
      </c>
      <c r="C162">
        <v>16.947532689999999</v>
      </c>
      <c r="D162" s="17">
        <v>8.2824121510000008</v>
      </c>
      <c r="E162" s="17">
        <v>18.622011990000001</v>
      </c>
      <c r="F162" s="17">
        <v>8.3818305540000004</v>
      </c>
      <c r="G162" s="17">
        <v>17.31171316</v>
      </c>
      <c r="H162" s="17"/>
      <c r="I162" s="17"/>
      <c r="J162" s="17"/>
      <c r="K162" s="17"/>
    </row>
    <row r="163" spans="1:11" ht="15" x14ac:dyDescent="0.25">
      <c r="A163" s="8">
        <f t="shared" si="2"/>
        <v>158.84668050135636</v>
      </c>
      <c r="B163">
        <v>9.3017576300000009</v>
      </c>
      <c r="C163">
        <v>17.077060790000001</v>
      </c>
      <c r="D163" s="17">
        <v>8.2775026</v>
      </c>
      <c r="E163" s="17">
        <v>18.764680630000001</v>
      </c>
      <c r="F163" s="17">
        <v>8.2916175590000005</v>
      </c>
      <c r="G163" s="17">
        <v>17.446872930000001</v>
      </c>
      <c r="H163" s="17"/>
      <c r="I163" s="17"/>
      <c r="J163" s="17"/>
      <c r="K163" s="17"/>
    </row>
    <row r="164" spans="1:11" ht="15" x14ac:dyDescent="0.25">
      <c r="A164" s="8">
        <f t="shared" si="2"/>
        <v>160.03040042611153</v>
      </c>
      <c r="B164">
        <v>9.3005302420000007</v>
      </c>
      <c r="C164">
        <v>17.2065889</v>
      </c>
      <c r="D164" s="17">
        <v>8.2725930489999993</v>
      </c>
      <c r="E164" s="17">
        <v>18.907349270000001</v>
      </c>
      <c r="F164" s="17">
        <v>8.1964950119999997</v>
      </c>
      <c r="G164" s="17">
        <v>17.57827825</v>
      </c>
      <c r="H164" s="17"/>
      <c r="I164" s="17"/>
      <c r="J164" s="17"/>
      <c r="K164" s="17"/>
    </row>
    <row r="165" spans="1:11" ht="15" x14ac:dyDescent="0.25">
      <c r="A165" s="8">
        <f t="shared" si="2"/>
        <v>161.21380238837094</v>
      </c>
      <c r="B165">
        <v>9.2993028540000005</v>
      </c>
      <c r="C165">
        <v>17.336117009999999</v>
      </c>
      <c r="D165" s="17">
        <v>8.2682971920000004</v>
      </c>
      <c r="E165" s="17">
        <v>19.050017910000001</v>
      </c>
      <c r="F165" s="17">
        <v>8.096462915</v>
      </c>
      <c r="G165" s="17">
        <v>17.70968358</v>
      </c>
      <c r="H165" s="17"/>
      <c r="I165" s="17"/>
      <c r="J165" s="17"/>
      <c r="K165" s="17"/>
    </row>
    <row r="166" spans="1:11" ht="15" x14ac:dyDescent="0.25">
      <c r="A166" s="8">
        <f t="shared" si="2"/>
        <v>162.3968864056003</v>
      </c>
      <c r="B166">
        <v>9.2980754670000003</v>
      </c>
      <c r="C166">
        <v>17.465645120000001</v>
      </c>
      <c r="D166" s="17">
        <v>8.2633876419999996</v>
      </c>
      <c r="E166" s="17">
        <v>19.192686550000001</v>
      </c>
      <c r="F166" s="17">
        <v>7.9927486549999998</v>
      </c>
      <c r="G166" s="17">
        <v>17.839211689999999</v>
      </c>
      <c r="H166" s="17"/>
      <c r="I166" s="17"/>
      <c r="J166" s="17"/>
      <c r="K166" s="17"/>
    </row>
    <row r="167" spans="1:11" ht="15" x14ac:dyDescent="0.25">
      <c r="A167" s="8">
        <f t="shared" si="2"/>
        <v>163.73007745177941</v>
      </c>
      <c r="B167">
        <v>9.2974617730000002</v>
      </c>
      <c r="C167">
        <v>17.610190979999999</v>
      </c>
      <c r="D167" s="17">
        <v>8.2590917850000007</v>
      </c>
      <c r="E167" s="17">
        <v>19.335355190000001</v>
      </c>
      <c r="F167" s="17">
        <v>7.8736920489999997</v>
      </c>
      <c r="G167" s="17">
        <v>17.978125890000001</v>
      </c>
      <c r="H167" s="17"/>
      <c r="I167" s="17"/>
      <c r="J167" s="17"/>
      <c r="K167" s="17"/>
    </row>
    <row r="168" spans="1:11" ht="15" x14ac:dyDescent="0.25">
      <c r="A168" s="8">
        <f t="shared" si="2"/>
        <v>164.91258649173656</v>
      </c>
      <c r="B168">
        <v>9.296234385</v>
      </c>
      <c r="C168">
        <v>17.73971908</v>
      </c>
      <c r="D168" s="17">
        <v>8.2554096220000002</v>
      </c>
      <c r="E168" s="17">
        <v>19.478023830000001</v>
      </c>
      <c r="F168" s="17">
        <v>7.7503395859999999</v>
      </c>
      <c r="G168" s="17">
        <v>18.113285650000002</v>
      </c>
      <c r="H168" s="17"/>
      <c r="I168" s="17"/>
      <c r="J168" s="17"/>
      <c r="K168" s="17"/>
    </row>
    <row r="169" spans="1:11" ht="15" x14ac:dyDescent="0.25">
      <c r="A169" s="8">
        <f t="shared" si="2"/>
        <v>166.09477766217259</v>
      </c>
      <c r="B169">
        <v>9.2950069969999998</v>
      </c>
      <c r="C169">
        <v>17.869247189999999</v>
      </c>
      <c r="D169" s="17">
        <v>8.2517274589999996</v>
      </c>
      <c r="E169" s="17">
        <v>19.620692470000002</v>
      </c>
      <c r="F169" s="17">
        <v>7.626373429</v>
      </c>
      <c r="G169" s="17">
        <v>18.246568199999999</v>
      </c>
      <c r="H169" s="17"/>
      <c r="I169" s="17"/>
      <c r="J169" s="17"/>
      <c r="K169" s="17"/>
    </row>
    <row r="170" spans="1:11" ht="15" x14ac:dyDescent="0.25">
      <c r="A170" s="8">
        <f t="shared" si="2"/>
        <v>167.27665088811162</v>
      </c>
      <c r="B170">
        <v>9.2937796099999996</v>
      </c>
      <c r="C170">
        <v>17.998775299999998</v>
      </c>
      <c r="D170" s="17">
        <v>8.2486589890000008</v>
      </c>
      <c r="E170" s="17">
        <v>19.763361110000002</v>
      </c>
      <c r="F170" s="17">
        <v>7.507316823</v>
      </c>
      <c r="G170" s="17">
        <v>18.379850739999998</v>
      </c>
      <c r="H170" s="17"/>
      <c r="I170" s="17"/>
      <c r="J170" s="17"/>
      <c r="K170" s="17"/>
    </row>
    <row r="171" spans="1:11" ht="15" x14ac:dyDescent="0.25">
      <c r="A171" s="8">
        <f t="shared" si="2"/>
        <v>168.46933136471858</v>
      </c>
      <c r="B171">
        <v>9.2931659159999995</v>
      </c>
      <c r="C171">
        <v>18.128303410000001</v>
      </c>
      <c r="D171" s="17">
        <v>8.2449768260000003</v>
      </c>
      <c r="E171" s="17">
        <v>19.907906969999999</v>
      </c>
      <c r="F171" s="17">
        <v>7.404829951</v>
      </c>
      <c r="G171" s="17">
        <v>18.511256070000002</v>
      </c>
      <c r="H171" s="17"/>
      <c r="I171" s="17"/>
      <c r="J171" s="17"/>
      <c r="K171" s="17"/>
    </row>
    <row r="172" spans="1:11" ht="15" x14ac:dyDescent="0.25">
      <c r="A172" s="8">
        <f t="shared" si="2"/>
        <v>169.65064804550138</v>
      </c>
      <c r="B172">
        <v>9.2919385279999993</v>
      </c>
      <c r="C172">
        <v>18.257831509999999</v>
      </c>
      <c r="D172" s="17">
        <v>8.2419083569999998</v>
      </c>
      <c r="E172" s="17">
        <v>20.050575609999999</v>
      </c>
      <c r="F172" s="17">
        <v>7.3225949750000003</v>
      </c>
      <c r="G172" s="17">
        <v>18.644538619999999</v>
      </c>
      <c r="H172" s="17"/>
      <c r="I172" s="17"/>
      <c r="J172" s="17"/>
      <c r="K172" s="17"/>
    </row>
    <row r="173" spans="1:11" ht="15" x14ac:dyDescent="0.25">
      <c r="A173" s="8">
        <f t="shared" si="2"/>
        <v>170.9824658625206</v>
      </c>
      <c r="B173">
        <v>9.2913248339999992</v>
      </c>
      <c r="C173">
        <v>18.40237737</v>
      </c>
      <c r="D173" s="17">
        <v>8.2394535819999994</v>
      </c>
      <c r="E173" s="17">
        <v>20.193244249999999</v>
      </c>
      <c r="F173" s="17">
        <v>7.2618392839999997</v>
      </c>
      <c r="G173" s="17">
        <v>18.775943940000001</v>
      </c>
      <c r="H173" s="17"/>
      <c r="I173" s="17"/>
      <c r="J173" s="17"/>
      <c r="K173" s="17"/>
    </row>
    <row r="174" spans="1:11" ht="15" x14ac:dyDescent="0.25">
      <c r="A174" s="8">
        <f t="shared" si="2"/>
        <v>172.16320778779331</v>
      </c>
      <c r="B174">
        <v>9.2900974470000008</v>
      </c>
      <c r="C174">
        <v>18.531905479999999</v>
      </c>
      <c r="D174" s="17">
        <v>8.2363851120000007</v>
      </c>
      <c r="E174" s="17">
        <v>20.335912889999999</v>
      </c>
      <c r="F174" s="17">
        <v>7.2213354900000004</v>
      </c>
      <c r="G174" s="17">
        <v>18.911103709999999</v>
      </c>
      <c r="H174" s="17"/>
      <c r="I174" s="17"/>
      <c r="J174" s="17"/>
      <c r="K174" s="17"/>
    </row>
    <row r="175" spans="1:11" ht="15" x14ac:dyDescent="0.25">
      <c r="A175" s="8">
        <f t="shared" si="2"/>
        <v>173.48312966049645</v>
      </c>
      <c r="B175">
        <v>9.2888700590000006</v>
      </c>
      <c r="C175">
        <v>18.67645134</v>
      </c>
      <c r="D175" s="17">
        <v>8.2339303370000003</v>
      </c>
      <c r="E175" s="17">
        <v>20.47858153</v>
      </c>
      <c r="F175" s="17">
        <v>7.2004698999999999</v>
      </c>
      <c r="G175" s="17">
        <v>19.04626347</v>
      </c>
      <c r="H175" s="17"/>
      <c r="I175" s="17"/>
      <c r="J175" s="17"/>
      <c r="K175" s="17"/>
    </row>
    <row r="176" spans="1:11" ht="15" x14ac:dyDescent="0.25">
      <c r="A176" s="8">
        <f t="shared" si="2"/>
        <v>174.79114637243589</v>
      </c>
      <c r="B176">
        <v>9.2870289770000003</v>
      </c>
      <c r="C176">
        <v>18.820997200000001</v>
      </c>
      <c r="D176" s="17">
        <v>8.231475562</v>
      </c>
      <c r="E176" s="17">
        <v>20.62125017</v>
      </c>
      <c r="F176" s="17">
        <v>7.1912644920000002</v>
      </c>
      <c r="G176" s="17">
        <v>19.183300460000002</v>
      </c>
      <c r="H176" s="17"/>
      <c r="I176" s="17"/>
      <c r="J176" s="17"/>
      <c r="K176" s="17"/>
    </row>
    <row r="177" spans="1:11" ht="15" x14ac:dyDescent="0.25">
      <c r="A177" s="8">
        <f t="shared" si="2"/>
        <v>176.09863086177882</v>
      </c>
      <c r="B177">
        <v>9.2851878960000001</v>
      </c>
      <c r="C177">
        <v>18.965543060000002</v>
      </c>
      <c r="D177" s="17">
        <v>8.2290207859999995</v>
      </c>
      <c r="E177" s="17">
        <v>20.762041589999999</v>
      </c>
      <c r="F177" s="17">
        <v>7.18451386</v>
      </c>
      <c r="G177" s="17">
        <v>19.318460219999999</v>
      </c>
      <c r="H177" s="17"/>
      <c r="I177" s="17"/>
      <c r="J177" s="17"/>
      <c r="K177" s="17"/>
    </row>
    <row r="178" spans="1:11" ht="15" x14ac:dyDescent="0.25">
      <c r="A178" s="8">
        <f t="shared" si="2"/>
        <v>177.41731083764836</v>
      </c>
      <c r="B178">
        <v>9.2839605079999998</v>
      </c>
      <c r="C178">
        <v>19.110088919999999</v>
      </c>
      <c r="D178" s="17">
        <v>8.2271797049999993</v>
      </c>
      <c r="E178" s="17">
        <v>20.904710229999999</v>
      </c>
      <c r="F178" s="17">
        <v>7.1783769209999999</v>
      </c>
      <c r="G178" s="17">
        <v>19.453619979999999</v>
      </c>
      <c r="H178" s="17"/>
      <c r="I178" s="17"/>
      <c r="J178" s="17"/>
      <c r="K178" s="17"/>
    </row>
    <row r="179" spans="1:11" ht="15" x14ac:dyDescent="0.25">
      <c r="A179" s="8">
        <f t="shared" si="2"/>
        <v>178.59623012766971</v>
      </c>
      <c r="B179">
        <v>9.2827331199999996</v>
      </c>
      <c r="C179">
        <v>19.239617020000001</v>
      </c>
      <c r="D179" s="17">
        <v>8.2253386230000007</v>
      </c>
      <c r="E179" s="17">
        <v>21.047378869999999</v>
      </c>
      <c r="F179" s="17">
        <v>7.172853677</v>
      </c>
      <c r="G179" s="17">
        <v>19.590656970000001</v>
      </c>
      <c r="H179" s="17"/>
      <c r="I179" s="17"/>
      <c r="J179" s="17"/>
      <c r="K179" s="17"/>
    </row>
    <row r="180" spans="1:11" ht="15" x14ac:dyDescent="0.25">
      <c r="A180" s="8">
        <f t="shared" si="2"/>
        <v>179.90232295567131</v>
      </c>
      <c r="B180">
        <v>9.2808920389999994</v>
      </c>
      <c r="C180">
        <v>19.384162880000002</v>
      </c>
      <c r="D180" s="17">
        <v>8.2228838480000004</v>
      </c>
      <c r="E180" s="17">
        <v>21.190047509999999</v>
      </c>
      <c r="F180" s="17">
        <v>7.1679441260000001</v>
      </c>
      <c r="G180" s="17">
        <v>19.725816729999998</v>
      </c>
      <c r="H180" s="17"/>
      <c r="I180" s="17"/>
      <c r="J180" s="17"/>
      <c r="K180" s="17"/>
    </row>
    <row r="181" spans="1:11" ht="15" x14ac:dyDescent="0.25">
      <c r="A181" s="8">
        <f t="shared" si="2"/>
        <v>181.20788352287127</v>
      </c>
      <c r="B181">
        <v>9.2790509570000008</v>
      </c>
      <c r="C181">
        <v>19.528708739999999</v>
      </c>
      <c r="D181" s="17">
        <v>8.2216564600000002</v>
      </c>
      <c r="E181" s="17">
        <v>21.330838929999999</v>
      </c>
      <c r="F181" s="17">
        <v>7.1624208810000001</v>
      </c>
      <c r="G181" s="17">
        <v>19.8609765</v>
      </c>
      <c r="H181" s="17"/>
      <c r="I181" s="17"/>
      <c r="J181" s="17"/>
      <c r="K181" s="17"/>
    </row>
    <row r="182" spans="1:11" ht="15" x14ac:dyDescent="0.25">
      <c r="A182" s="8">
        <f t="shared" si="2"/>
        <v>182.50083850987394</v>
      </c>
      <c r="B182">
        <v>9.2765961820000005</v>
      </c>
      <c r="C182">
        <v>19.6732546</v>
      </c>
      <c r="D182" s="17">
        <v>8.2198153789999999</v>
      </c>
      <c r="E182" s="17">
        <v>21.47350758</v>
      </c>
      <c r="F182" s="17">
        <v>7.1581250240000003</v>
      </c>
      <c r="G182" s="17">
        <v>19.99613626</v>
      </c>
      <c r="H182" s="17"/>
      <c r="I182" s="17"/>
      <c r="J182" s="17"/>
      <c r="K182" s="17"/>
    </row>
    <row r="183" spans="1:11" ht="15" x14ac:dyDescent="0.25">
      <c r="A183" s="8">
        <f t="shared" si="2"/>
        <v>183.67811278269676</v>
      </c>
      <c r="B183">
        <v>9.2753687940000002</v>
      </c>
      <c r="C183">
        <v>19.802782709999999</v>
      </c>
      <c r="D183" s="17">
        <v>8.2185879909999997</v>
      </c>
      <c r="E183" s="17">
        <v>21.61617622</v>
      </c>
      <c r="F183" s="17">
        <v>7.1532154739999996</v>
      </c>
      <c r="G183" s="17">
        <v>20.133173240000001</v>
      </c>
      <c r="H183" s="17"/>
      <c r="I183" s="17"/>
      <c r="J183" s="17"/>
      <c r="K183" s="17"/>
    </row>
    <row r="184" spans="1:11" ht="15" x14ac:dyDescent="0.25">
      <c r="A184" s="8">
        <f t="shared" si="2"/>
        <v>184.85506911295613</v>
      </c>
      <c r="B184">
        <v>9.2741414070000001</v>
      </c>
      <c r="C184">
        <v>19.932310820000001</v>
      </c>
      <c r="D184" s="17">
        <v>8.2167469089999994</v>
      </c>
      <c r="E184" s="17">
        <v>21.756967639999999</v>
      </c>
      <c r="F184" s="17">
        <v>7.1489196169999998</v>
      </c>
      <c r="G184" s="17">
        <v>20.268333009999999</v>
      </c>
      <c r="H184" s="17"/>
      <c r="I184" s="17"/>
      <c r="J184" s="17"/>
      <c r="K184" s="17"/>
    </row>
    <row r="185" spans="1:11" ht="15" x14ac:dyDescent="0.25">
      <c r="A185" s="8">
        <f t="shared" si="2"/>
        <v>186.15864471894241</v>
      </c>
      <c r="B185">
        <v>9.2723003249999998</v>
      </c>
      <c r="C185">
        <v>20.076856679999999</v>
      </c>
      <c r="D185" s="17">
        <v>8.2155195219999992</v>
      </c>
      <c r="E185" s="17">
        <v>21.899636279999999</v>
      </c>
      <c r="F185" s="17">
        <v>7.14462376</v>
      </c>
      <c r="G185" s="17">
        <v>20.40349277</v>
      </c>
      <c r="H185" s="17"/>
      <c r="I185" s="17"/>
      <c r="J185" s="17"/>
      <c r="K185" s="17"/>
    </row>
    <row r="186" spans="1:11" ht="15" x14ac:dyDescent="0.25">
      <c r="A186" s="8">
        <f t="shared" si="2"/>
        <v>187.46168810358807</v>
      </c>
      <c r="B186">
        <v>9.2704592439999995</v>
      </c>
      <c r="C186">
        <v>20.22140254</v>
      </c>
      <c r="D186" s="17">
        <v>8.2142921340000008</v>
      </c>
      <c r="E186" s="17">
        <v>22.040427699999999</v>
      </c>
      <c r="F186" s="17">
        <v>7.1397142090000001</v>
      </c>
      <c r="G186" s="17">
        <v>20.538652540000001</v>
      </c>
      <c r="H186" s="17"/>
      <c r="I186" s="17"/>
      <c r="J186" s="17"/>
      <c r="K186" s="17"/>
    </row>
    <row r="187" spans="1:11" ht="15" x14ac:dyDescent="0.25">
      <c r="A187" s="8">
        <f t="shared" si="2"/>
        <v>188.62500534350627</v>
      </c>
      <c r="B187">
        <v>9.2686181619999992</v>
      </c>
      <c r="C187">
        <v>20.350930640000001</v>
      </c>
      <c r="D187" s="17">
        <v>8.2130647460000006</v>
      </c>
      <c r="E187" s="17">
        <v>22.183096339999999</v>
      </c>
      <c r="F187" s="17">
        <v>7.1360320460000004</v>
      </c>
      <c r="G187" s="17">
        <v>20.673812300000002</v>
      </c>
      <c r="H187" s="17"/>
      <c r="I187" s="17"/>
      <c r="J187" s="17"/>
      <c r="K187" s="17"/>
    </row>
    <row r="188" spans="1:11" ht="15" x14ac:dyDescent="0.25">
      <c r="A188" s="8">
        <f t="shared" si="2"/>
        <v>189.91443394341891</v>
      </c>
      <c r="B188">
        <v>9.2661633870000006</v>
      </c>
      <c r="C188">
        <v>20.495476499999999</v>
      </c>
      <c r="D188" s="17">
        <v>8.2124510520000005</v>
      </c>
      <c r="E188" s="17">
        <v>22.325764979999999</v>
      </c>
      <c r="F188" s="17">
        <v>7.1329635769999999</v>
      </c>
      <c r="G188" s="17">
        <v>20.807094849999999</v>
      </c>
      <c r="H188" s="17"/>
      <c r="I188" s="17"/>
      <c r="J188" s="17"/>
      <c r="K188" s="17"/>
    </row>
    <row r="189" spans="1:11" ht="15" x14ac:dyDescent="0.25">
      <c r="A189" s="8">
        <f t="shared" si="2"/>
        <v>191.08934769072997</v>
      </c>
      <c r="B189">
        <v>9.2649359990000004</v>
      </c>
      <c r="C189">
        <v>20.625004610000001</v>
      </c>
      <c r="D189" s="17">
        <v>8.2112236650000003</v>
      </c>
      <c r="E189" s="17">
        <v>22.468433619999999</v>
      </c>
      <c r="F189" s="17">
        <v>7.1292814140000003</v>
      </c>
      <c r="G189" s="17">
        <v>20.942254609999999</v>
      </c>
      <c r="H189" s="17"/>
      <c r="I189" s="17"/>
      <c r="J189" s="17"/>
      <c r="K189" s="17"/>
    </row>
    <row r="190" spans="1:11" ht="15" x14ac:dyDescent="0.25">
      <c r="A190" s="8">
        <f t="shared" si="2"/>
        <v>192.39031738703196</v>
      </c>
      <c r="B190">
        <v>9.2630949170000001</v>
      </c>
      <c r="C190">
        <v>20.769550469999999</v>
      </c>
      <c r="D190" s="17">
        <v>8.2099962770000001</v>
      </c>
      <c r="E190" s="17">
        <v>22.611102259999999</v>
      </c>
      <c r="F190" s="17">
        <v>7.1262129439999997</v>
      </c>
      <c r="G190" s="17">
        <v>21.07741438</v>
      </c>
      <c r="H190" s="17"/>
      <c r="I190" s="17"/>
      <c r="J190" s="17"/>
      <c r="K190" s="17"/>
    </row>
    <row r="191" spans="1:11" ht="15" x14ac:dyDescent="0.25">
      <c r="A191" s="8">
        <f t="shared" si="2"/>
        <v>193.56449730702053</v>
      </c>
      <c r="B191">
        <v>9.26186753</v>
      </c>
      <c r="C191">
        <v>20.899078580000001</v>
      </c>
      <c r="D191" s="17">
        <v>8.209382583</v>
      </c>
      <c r="E191" s="17">
        <v>22.753770899999999</v>
      </c>
      <c r="F191" s="17">
        <v>7.1231444750000001</v>
      </c>
      <c r="G191" s="17">
        <v>21.214451360000002</v>
      </c>
      <c r="H191" s="17"/>
      <c r="I191" s="17"/>
      <c r="J191" s="17"/>
      <c r="K191" s="17"/>
    </row>
    <row r="192" spans="1:11" ht="15" x14ac:dyDescent="0.25">
      <c r="A192" s="8">
        <f t="shared" si="2"/>
        <v>194.86451887617918</v>
      </c>
      <c r="B192">
        <v>9.2600264479999996</v>
      </c>
      <c r="C192">
        <v>21.043624439999999</v>
      </c>
      <c r="D192" s="17">
        <v>8.2087688889999999</v>
      </c>
      <c r="E192" s="17">
        <v>22.894562319999999</v>
      </c>
      <c r="F192" s="17">
        <v>7.1200760059999997</v>
      </c>
      <c r="G192" s="17">
        <v>21.347733909999999</v>
      </c>
      <c r="H192" s="17"/>
      <c r="I192" s="17"/>
      <c r="J192" s="17"/>
      <c r="K192" s="17"/>
    </row>
    <row r="193" spans="1:11" ht="15" x14ac:dyDescent="0.25">
      <c r="A193" s="8">
        <f t="shared" si="2"/>
        <v>196.15100507940417</v>
      </c>
      <c r="B193">
        <v>9.2575716729999993</v>
      </c>
      <c r="C193">
        <v>21.188170289999999</v>
      </c>
      <c r="D193" s="17">
        <v>8.2081551949999998</v>
      </c>
      <c r="E193" s="17">
        <v>23.037230959999999</v>
      </c>
      <c r="F193" s="17">
        <v>7.1176212300000001</v>
      </c>
      <c r="G193" s="17">
        <v>21.482893669999999</v>
      </c>
      <c r="H193" s="17"/>
      <c r="I193" s="17"/>
      <c r="J193" s="17"/>
      <c r="K193" s="17"/>
    </row>
    <row r="194" spans="1:11" ht="15" x14ac:dyDescent="0.25">
      <c r="A194" s="8">
        <f t="shared" si="2"/>
        <v>197.44987345867474</v>
      </c>
      <c r="B194">
        <v>9.2557305910000007</v>
      </c>
      <c r="C194">
        <v>21.33271615</v>
      </c>
      <c r="D194" s="17">
        <v>8.2075415019999998</v>
      </c>
      <c r="E194" s="17">
        <v>23.178022380000002</v>
      </c>
      <c r="F194" s="17">
        <v>7.1145527609999997</v>
      </c>
      <c r="G194" s="17">
        <v>21.619930650000001</v>
      </c>
      <c r="H194" s="17"/>
      <c r="I194" s="17"/>
      <c r="J194" s="17"/>
      <c r="K194" s="17"/>
    </row>
    <row r="195" spans="1:11" ht="15" x14ac:dyDescent="0.25">
      <c r="A195" s="8">
        <f t="shared" si="2"/>
        <v>198.73502915102856</v>
      </c>
      <c r="B195">
        <v>9.2532758160000004</v>
      </c>
      <c r="C195">
        <v>21.47726201</v>
      </c>
      <c r="D195" s="17">
        <v>8.2069278079999997</v>
      </c>
      <c r="E195" s="17">
        <v>23.320691020000002</v>
      </c>
      <c r="F195" s="17">
        <v>7.1120979860000002</v>
      </c>
      <c r="G195" s="17">
        <v>21.753213200000001</v>
      </c>
      <c r="H195" s="17"/>
      <c r="I195" s="17"/>
      <c r="J195" s="17"/>
      <c r="K195" s="17"/>
    </row>
    <row r="196" spans="1:11" ht="15" x14ac:dyDescent="0.25">
      <c r="A196" s="8">
        <f t="shared" si="2"/>
        <v>200.00620601449643</v>
      </c>
      <c r="B196">
        <v>9.2502073469999999</v>
      </c>
      <c r="C196">
        <v>21.621807870000001</v>
      </c>
      <c r="D196" s="17">
        <v>8.2057004199999994</v>
      </c>
      <c r="E196" s="17">
        <v>23.461482440000001</v>
      </c>
      <c r="F196" s="17">
        <v>7.1096432099999998</v>
      </c>
      <c r="G196" s="17">
        <v>21.888372960000002</v>
      </c>
      <c r="H196" s="17"/>
      <c r="I196" s="17"/>
      <c r="J196" s="17"/>
      <c r="K196" s="17"/>
    </row>
    <row r="197" spans="1:11" ht="15" x14ac:dyDescent="0.25">
      <c r="A197" s="8">
        <f t="shared" si="2"/>
        <v>201.27249360182162</v>
      </c>
      <c r="B197">
        <v>9.2477525709999995</v>
      </c>
      <c r="C197">
        <v>21.764476510000001</v>
      </c>
      <c r="D197" s="17">
        <v>8.2050867259999993</v>
      </c>
      <c r="E197" s="17">
        <v>23.604151080000001</v>
      </c>
      <c r="F197" s="17">
        <v>7.1078021290000004</v>
      </c>
      <c r="G197" s="17">
        <v>22.021655509999999</v>
      </c>
      <c r="H197" s="17"/>
      <c r="I197" s="17"/>
      <c r="J197" s="17"/>
      <c r="K197" s="17"/>
    </row>
    <row r="198" spans="1:11" ht="15" x14ac:dyDescent="0.25">
      <c r="A198" s="8">
        <f t="shared" si="2"/>
        <v>202.3897202203573</v>
      </c>
      <c r="B198">
        <v>9.2440704080000007</v>
      </c>
      <c r="C198">
        <v>21.89400462</v>
      </c>
      <c r="D198" s="17">
        <v>8.2044730319999992</v>
      </c>
      <c r="E198" s="17">
        <v>23.746819720000001</v>
      </c>
      <c r="F198" s="17">
        <v>7.1059610470000001</v>
      </c>
      <c r="G198" s="17">
        <v>22.156815269999999</v>
      </c>
      <c r="H198" s="17"/>
      <c r="I198" s="17"/>
      <c r="J198" s="17"/>
      <c r="K198" s="17"/>
    </row>
    <row r="199" spans="1:11" ht="15" x14ac:dyDescent="0.25">
      <c r="A199" s="8">
        <f t="shared" si="2"/>
        <v>203.62741655060984</v>
      </c>
      <c r="B199">
        <v>9.2403882450000001</v>
      </c>
      <c r="C199">
        <v>22.036673260000001</v>
      </c>
      <c r="D199" s="17">
        <v>8.2038593389999992</v>
      </c>
      <c r="E199" s="17">
        <v>23.887611150000001</v>
      </c>
      <c r="F199" s="17">
        <v>7.1041199659999998</v>
      </c>
      <c r="G199" s="17">
        <v>22.291975040000001</v>
      </c>
      <c r="H199" s="17"/>
      <c r="I199" s="17"/>
      <c r="J199" s="17"/>
      <c r="K199" s="17"/>
    </row>
    <row r="200" spans="1:11" ht="15" x14ac:dyDescent="0.25">
      <c r="A200" s="8">
        <f t="shared" si="2"/>
        <v>204.85417658970542</v>
      </c>
      <c r="B200">
        <v>9.2354786939999993</v>
      </c>
      <c r="C200">
        <v>22.181219120000002</v>
      </c>
      <c r="D200" s="17">
        <v>8.2026319510000008</v>
      </c>
      <c r="E200" s="17">
        <v>24.030279790000002</v>
      </c>
      <c r="F200" s="17">
        <v>7.1022788840000004</v>
      </c>
      <c r="G200" s="17">
        <v>22.427134800000001</v>
      </c>
      <c r="H200" s="17"/>
      <c r="I200" s="17"/>
      <c r="J200" s="17"/>
      <c r="K200" s="17"/>
    </row>
    <row r="201" spans="1:11" ht="15" x14ac:dyDescent="0.25">
      <c r="A201" s="8">
        <f t="shared" si="2"/>
        <v>206.04848949560031</v>
      </c>
      <c r="B201">
        <v>9.2299554500000003</v>
      </c>
      <c r="C201">
        <v>22.323887760000002</v>
      </c>
      <c r="D201" s="17">
        <v>8.2020182570000006</v>
      </c>
      <c r="E201" s="17">
        <v>24.172948430000002</v>
      </c>
      <c r="F201" s="17">
        <v>7.1004378030000002</v>
      </c>
      <c r="G201" s="17">
        <v>22.562294569999999</v>
      </c>
      <c r="H201" s="17"/>
      <c r="I201" s="17"/>
      <c r="J201" s="17"/>
      <c r="K201" s="17"/>
    </row>
    <row r="202" spans="1:11" ht="15" x14ac:dyDescent="0.25">
      <c r="A202" s="8">
        <f t="shared" si="2"/>
        <v>207.21365120988219</v>
      </c>
      <c r="B202">
        <v>9.2232048169999992</v>
      </c>
      <c r="C202">
        <v>22.466556400000002</v>
      </c>
      <c r="D202" s="17">
        <v>8.2014045630000005</v>
      </c>
      <c r="E202" s="17">
        <v>24.315617069999998</v>
      </c>
      <c r="F202" s="17">
        <v>7.0985967209999998</v>
      </c>
      <c r="G202" s="17">
        <v>22.697454329999999</v>
      </c>
      <c r="H202" s="17"/>
      <c r="I202" s="17"/>
      <c r="J202" s="17"/>
      <c r="K202" s="17"/>
    </row>
    <row r="203" spans="1:11" ht="15" x14ac:dyDescent="0.25">
      <c r="A203" s="8">
        <f t="shared" si="2"/>
        <v>208.3352613248689</v>
      </c>
      <c r="B203">
        <v>9.2146131039999997</v>
      </c>
      <c r="C203">
        <v>22.609225039999998</v>
      </c>
      <c r="D203" s="17">
        <v>8.2007908690000004</v>
      </c>
      <c r="E203" s="17">
        <v>24.456408490000001</v>
      </c>
      <c r="F203" s="17">
        <v>7.0973693329999996</v>
      </c>
      <c r="G203" s="17">
        <v>22.83073688</v>
      </c>
      <c r="H203" s="17"/>
      <c r="I203" s="17"/>
      <c r="J203" s="17"/>
      <c r="K203" s="17"/>
    </row>
    <row r="204" spans="1:11" ht="15" x14ac:dyDescent="0.25">
      <c r="A204" s="8">
        <f t="shared" si="2"/>
        <v>209.34740251720552</v>
      </c>
      <c r="B204">
        <v>9.2066350840000002</v>
      </c>
      <c r="C204">
        <v>22.738753150000001</v>
      </c>
      <c r="D204" s="17">
        <v>8.1995634820000003</v>
      </c>
      <c r="E204" s="17">
        <v>24.599077130000001</v>
      </c>
      <c r="F204" s="17">
        <v>7.0961419460000004</v>
      </c>
      <c r="G204" s="17">
        <v>22.96589664</v>
      </c>
      <c r="H204" s="17"/>
      <c r="I204" s="17"/>
      <c r="J204" s="17"/>
      <c r="K204" s="17"/>
    </row>
    <row r="205" spans="1:11" ht="15" x14ac:dyDescent="0.25">
      <c r="A205" s="8">
        <f t="shared" si="2"/>
        <v>210.40492012303199</v>
      </c>
      <c r="B205">
        <v>9.1962022880000003</v>
      </c>
      <c r="C205">
        <v>22.87954457</v>
      </c>
      <c r="D205" s="17">
        <v>8.1989497880000002</v>
      </c>
      <c r="E205" s="17">
        <v>24.741745770000001</v>
      </c>
      <c r="F205" s="17">
        <v>7.0955282520000003</v>
      </c>
      <c r="G205" s="17">
        <v>23.101056410000002</v>
      </c>
      <c r="H205" s="17"/>
      <c r="I205" s="17"/>
      <c r="J205" s="17"/>
      <c r="K205" s="17"/>
    </row>
    <row r="206" spans="1:11" ht="15" x14ac:dyDescent="0.25">
      <c r="A206" s="8">
        <f t="shared" si="2"/>
        <v>211.46261517164592</v>
      </c>
      <c r="B206">
        <v>9.1851557990000003</v>
      </c>
      <c r="C206">
        <v>23.02221321</v>
      </c>
      <c r="D206" s="17">
        <v>8.1983360940000001</v>
      </c>
      <c r="E206" s="17">
        <v>24.884414410000002</v>
      </c>
      <c r="F206" s="17">
        <v>7.094300864</v>
      </c>
      <c r="G206" s="17">
        <v>23.236216169999999</v>
      </c>
      <c r="H206" s="17"/>
      <c r="I206" s="17"/>
      <c r="J206" s="17"/>
      <c r="K206" s="17"/>
    </row>
    <row r="207" spans="1:11" ht="15" x14ac:dyDescent="0.25">
      <c r="A207" s="8">
        <f t="shared" si="2"/>
        <v>212.48872594713092</v>
      </c>
      <c r="B207">
        <v>9.1728819220000002</v>
      </c>
      <c r="C207">
        <v>23.16488185</v>
      </c>
      <c r="D207" s="17">
        <v>8.1971087059999999</v>
      </c>
      <c r="E207" s="17">
        <v>25.025205830000001</v>
      </c>
      <c r="F207" s="17">
        <v>7.0936871699999999</v>
      </c>
      <c r="G207" s="17">
        <v>23.369498719999999</v>
      </c>
      <c r="H207" s="17"/>
      <c r="I207" s="17"/>
      <c r="J207" s="17"/>
      <c r="K207" s="17"/>
    </row>
    <row r="208" spans="1:11" ht="15" x14ac:dyDescent="0.25">
      <c r="A208" s="8">
        <f t="shared" si="2"/>
        <v>213.46553294759994</v>
      </c>
      <c r="B208">
        <v>9.1593806569999998</v>
      </c>
      <c r="C208">
        <v>23.30567327</v>
      </c>
      <c r="D208" s="17">
        <v>8.1958813189999997</v>
      </c>
      <c r="E208" s="17">
        <v>25.16599725</v>
      </c>
      <c r="F208" s="17">
        <v>7.0930734769999999</v>
      </c>
      <c r="G208" s="17">
        <v>23.50465848</v>
      </c>
      <c r="H208" s="17"/>
      <c r="I208" s="17"/>
      <c r="J208" s="17"/>
      <c r="K208" s="17"/>
    </row>
    <row r="209" spans="1:11" ht="15" x14ac:dyDescent="0.25">
      <c r="A209" s="8">
        <f t="shared" si="2"/>
        <v>214.44131696794713</v>
      </c>
      <c r="B209">
        <v>9.1452656989999994</v>
      </c>
      <c r="C209">
        <v>23.44834191</v>
      </c>
      <c r="D209" s="17">
        <v>8.1946539309999995</v>
      </c>
      <c r="E209" s="17">
        <v>25.30866589</v>
      </c>
      <c r="F209" s="17">
        <v>7.0918460889999997</v>
      </c>
      <c r="G209" s="17">
        <v>23.63981824</v>
      </c>
      <c r="H209" s="17"/>
      <c r="I209" s="17"/>
      <c r="J209" s="17"/>
      <c r="K209" s="17"/>
    </row>
    <row r="210" spans="1:11" ht="15" x14ac:dyDescent="0.25">
      <c r="A210" s="8">
        <f t="shared" si="2"/>
        <v>215.38145577618749</v>
      </c>
      <c r="B210">
        <v>9.1305370470000007</v>
      </c>
      <c r="C210">
        <v>23.589133329999999</v>
      </c>
      <c r="D210" s="17">
        <v>8.1934265429999993</v>
      </c>
      <c r="E210" s="17">
        <v>25.44945731</v>
      </c>
      <c r="F210" s="17">
        <v>7.0906187010000004</v>
      </c>
      <c r="G210" s="17">
        <v>23.774978010000002</v>
      </c>
      <c r="H210" s="17"/>
      <c r="I210" s="17"/>
      <c r="J210" s="17"/>
      <c r="K210" s="17"/>
    </row>
    <row r="211" spans="1:11" ht="15" x14ac:dyDescent="0.25">
      <c r="A211" s="8">
        <f t="shared" si="2"/>
        <v>216.27375851144967</v>
      </c>
      <c r="B211">
        <v>9.1139673129999998</v>
      </c>
      <c r="C211">
        <v>23.729924749999999</v>
      </c>
      <c r="D211" s="17">
        <v>8.1915854620000008</v>
      </c>
      <c r="E211" s="17">
        <v>25.590248729999999</v>
      </c>
      <c r="F211" s="17">
        <v>7.0893913130000001</v>
      </c>
      <c r="G211" s="17">
        <v>23.910137769999999</v>
      </c>
      <c r="H211" s="17"/>
      <c r="I211" s="17"/>
      <c r="J211" s="17"/>
      <c r="K211" s="17"/>
    </row>
    <row r="212" spans="1:11" ht="15" x14ac:dyDescent="0.25">
      <c r="A212" s="8">
        <f t="shared" si="2"/>
        <v>217.12966960498818</v>
      </c>
      <c r="B212">
        <v>9.0967838850000007</v>
      </c>
      <c r="C212">
        <v>23.868838960000001</v>
      </c>
      <c r="D212" s="17">
        <v>8.1903580740000006</v>
      </c>
      <c r="E212" s="17">
        <v>25.732917369999999</v>
      </c>
      <c r="F212" s="17">
        <v>7.088163926</v>
      </c>
      <c r="G212" s="17">
        <v>24.04529754</v>
      </c>
      <c r="H212" s="17"/>
      <c r="I212" s="17"/>
      <c r="J212" s="17"/>
      <c r="K212" s="17"/>
    </row>
    <row r="213" spans="1:11" ht="15" x14ac:dyDescent="0.25">
      <c r="A213" s="8">
        <f t="shared" si="2"/>
        <v>217.95364729633943</v>
      </c>
      <c r="B213">
        <v>9.0777593759999995</v>
      </c>
      <c r="C213">
        <v>24.009630380000001</v>
      </c>
      <c r="D213" s="17">
        <v>8.1885169920000003</v>
      </c>
      <c r="E213" s="17">
        <v>25.873708799999999</v>
      </c>
      <c r="F213" s="17">
        <v>7.0875502319999999</v>
      </c>
      <c r="G213" s="17">
        <v>24.17858008</v>
      </c>
      <c r="H213" s="17"/>
      <c r="I213" s="17"/>
      <c r="J213" s="17"/>
      <c r="K213" s="17"/>
    </row>
    <row r="214" spans="1:11" ht="15" x14ac:dyDescent="0.25">
      <c r="A214" s="8">
        <f t="shared" si="2"/>
        <v>218.74044295723237</v>
      </c>
      <c r="B214">
        <v>9.058121173</v>
      </c>
      <c r="C214">
        <v>24.148544579999999</v>
      </c>
      <c r="D214" s="17">
        <v>8.186675911</v>
      </c>
      <c r="E214" s="17">
        <v>26.014500219999999</v>
      </c>
      <c r="F214" s="17">
        <v>7.0869365379999998</v>
      </c>
      <c r="G214" s="17">
        <v>24.313739850000001</v>
      </c>
      <c r="H214" s="17"/>
      <c r="I214" s="17"/>
      <c r="J214" s="17"/>
      <c r="K214" s="17"/>
    </row>
    <row r="215" spans="1:11" ht="15" x14ac:dyDescent="0.25">
      <c r="A215" s="8">
        <f t="shared" si="2"/>
        <v>219.4770673644214</v>
      </c>
      <c r="B215">
        <v>9.0366418880000001</v>
      </c>
      <c r="C215">
        <v>24.287458780000001</v>
      </c>
      <c r="D215" s="17">
        <v>8.1842211349999996</v>
      </c>
      <c r="E215" s="17">
        <v>26.155291640000002</v>
      </c>
      <c r="F215" s="17">
        <v>7.0869365379999998</v>
      </c>
      <c r="G215" s="17">
        <v>24.448899610000002</v>
      </c>
      <c r="H215" s="17"/>
      <c r="I215" s="17"/>
      <c r="J215" s="17"/>
      <c r="K215" s="17"/>
    </row>
    <row r="216" spans="1:11" ht="15" x14ac:dyDescent="0.25">
      <c r="A216" s="8">
        <f t="shared" si="2"/>
        <v>220.19273392211247</v>
      </c>
      <c r="B216">
        <v>9.0145489100000002</v>
      </c>
      <c r="C216">
        <v>24.42637298</v>
      </c>
      <c r="D216" s="17">
        <v>8.1817663599999992</v>
      </c>
      <c r="E216" s="17">
        <v>26.296083060000001</v>
      </c>
      <c r="F216" s="17">
        <v>7.0863228439999997</v>
      </c>
      <c r="G216" s="17">
        <v>24.582182159999999</v>
      </c>
      <c r="H216" s="17"/>
      <c r="I216" s="17"/>
      <c r="J216" s="17"/>
      <c r="K216" s="17"/>
    </row>
    <row r="217" spans="1:11" ht="15" x14ac:dyDescent="0.25">
      <c r="A217" s="8">
        <f t="shared" si="2"/>
        <v>220.84015844292006</v>
      </c>
      <c r="B217">
        <v>8.99061485</v>
      </c>
      <c r="C217">
        <v>24.563409969999999</v>
      </c>
      <c r="D217" s="17">
        <v>8.1780841970000004</v>
      </c>
      <c r="E217" s="17">
        <v>26.438751700000001</v>
      </c>
      <c r="F217" s="17">
        <v>7.0857091499999996</v>
      </c>
      <c r="G217" s="17">
        <v>24.717341919999999</v>
      </c>
      <c r="H217" s="17"/>
      <c r="I217" s="17"/>
      <c r="J217" s="17"/>
      <c r="K217" s="17"/>
    </row>
    <row r="218" spans="1:11" ht="15" x14ac:dyDescent="0.25">
      <c r="A218" s="8">
        <f t="shared" si="2"/>
        <v>221.43554762270747</v>
      </c>
      <c r="B218">
        <v>8.9648397079999995</v>
      </c>
      <c r="C218">
        <v>24.70044695</v>
      </c>
      <c r="D218" s="17">
        <v>8.1725609519999995</v>
      </c>
      <c r="E218" s="17">
        <v>26.57954312</v>
      </c>
      <c r="F218" s="17">
        <v>7.0844817630000003</v>
      </c>
      <c r="G218" s="17">
        <v>24.85062447</v>
      </c>
      <c r="H218" s="17"/>
      <c r="I218" s="17"/>
      <c r="J218" s="17"/>
      <c r="K218" s="17"/>
    </row>
    <row r="219" spans="1:11" ht="15" x14ac:dyDescent="0.25">
      <c r="A219" s="8">
        <f t="shared" si="2"/>
        <v>221.99492182217659</v>
      </c>
      <c r="B219">
        <v>8.9372234850000005</v>
      </c>
      <c r="C219">
        <v>24.839361149999998</v>
      </c>
      <c r="D219" s="17">
        <v>8.163969239</v>
      </c>
      <c r="E219" s="17">
        <v>26.718457319999999</v>
      </c>
      <c r="F219" s="17">
        <v>7.0838680690000002</v>
      </c>
      <c r="G219" s="17">
        <v>24.98578423</v>
      </c>
      <c r="H219" s="17"/>
      <c r="I219" s="17"/>
      <c r="J219" s="17"/>
      <c r="K219" s="17"/>
    </row>
    <row r="220" spans="1:11" ht="15" x14ac:dyDescent="0.25">
      <c r="A220" s="8">
        <f t="shared" si="2"/>
        <v>222.48251952651995</v>
      </c>
      <c r="B220">
        <v>8.9083798739999995</v>
      </c>
      <c r="C220">
        <v>24.97452092</v>
      </c>
      <c r="D220" s="17">
        <v>8.1473995049999992</v>
      </c>
      <c r="E220" s="17">
        <v>26.857371530000002</v>
      </c>
      <c r="F220" s="17">
        <v>7.082640681</v>
      </c>
      <c r="G220" s="17">
        <v>25.120944000000001</v>
      </c>
      <c r="H220" s="17"/>
      <c r="I220" s="17"/>
      <c r="J220" s="17"/>
      <c r="K220" s="17"/>
    </row>
    <row r="221" spans="1:11" ht="15" x14ac:dyDescent="0.25">
      <c r="A221" s="8">
        <f t="shared" si="2"/>
        <v>222.94816739375793</v>
      </c>
      <c r="B221">
        <v>8.8783088760000002</v>
      </c>
      <c r="C221">
        <v>25.111557900000001</v>
      </c>
      <c r="D221" s="17">
        <v>8.1203969750000002</v>
      </c>
      <c r="E221" s="17">
        <v>26.99628573</v>
      </c>
      <c r="F221" s="17">
        <v>7.0820269869999999</v>
      </c>
      <c r="G221" s="17">
        <v>25.256103759999998</v>
      </c>
      <c r="H221" s="17"/>
      <c r="I221" s="17"/>
      <c r="J221" s="17"/>
      <c r="K221" s="17"/>
    </row>
    <row r="222" spans="1:11" ht="15" x14ac:dyDescent="0.25">
      <c r="A222" s="8">
        <f t="shared" si="2"/>
        <v>223.34248230540459</v>
      </c>
      <c r="B222">
        <v>8.8463967960000005</v>
      </c>
      <c r="C222">
        <v>25.246717669999999</v>
      </c>
      <c r="D222" s="17">
        <v>8.0829616509999997</v>
      </c>
      <c r="E222" s="17">
        <v>27.131445490000001</v>
      </c>
      <c r="F222" s="17">
        <v>7.0807995999999997</v>
      </c>
      <c r="G222" s="17">
        <v>25.389386309999999</v>
      </c>
      <c r="H222" s="17"/>
      <c r="I222" s="17"/>
      <c r="J222" s="17"/>
      <c r="K222" s="17"/>
    </row>
    <row r="223" spans="1:11" ht="15" x14ac:dyDescent="0.25">
      <c r="A223" s="8">
        <f t="shared" si="2"/>
        <v>223.64932172772629</v>
      </c>
      <c r="B223">
        <v>8.8120299400000004</v>
      </c>
      <c r="C223">
        <v>25.380000209999999</v>
      </c>
      <c r="D223" s="17">
        <v>8.0338661429999991</v>
      </c>
      <c r="E223" s="17">
        <v>27.266605259999999</v>
      </c>
      <c r="F223" s="17">
        <v>7.0807995999999997</v>
      </c>
      <c r="G223" s="17">
        <v>25.522668849999999</v>
      </c>
      <c r="H223" s="17"/>
      <c r="I223" s="17"/>
      <c r="J223" s="17"/>
      <c r="K223" s="17"/>
    </row>
    <row r="224" spans="1:11" ht="15" x14ac:dyDescent="0.25">
      <c r="A224" s="8">
        <f t="shared" si="2"/>
        <v>223.90002821396857</v>
      </c>
      <c r="B224">
        <v>8.775822003</v>
      </c>
      <c r="C224">
        <v>25.513282759999999</v>
      </c>
      <c r="D224" s="17">
        <v>7.9737241460000003</v>
      </c>
      <c r="E224" s="17">
        <v>27.398010580000001</v>
      </c>
      <c r="F224" s="17">
        <v>7.0801859059999996</v>
      </c>
      <c r="G224" s="17">
        <v>25.65782862</v>
      </c>
      <c r="H224" s="17"/>
      <c r="I224" s="17"/>
      <c r="J224" s="17"/>
      <c r="K224" s="17"/>
    </row>
    <row r="225" spans="1:11" ht="15" x14ac:dyDescent="0.25">
      <c r="A225" s="8">
        <f t="shared" ref="A225:A276" si="3">B225*C225</f>
        <v>224.09386543637839</v>
      </c>
      <c r="B225">
        <v>8.7377729849999994</v>
      </c>
      <c r="C225">
        <v>25.646565299999999</v>
      </c>
      <c r="D225" s="17">
        <v>7.8963987209999997</v>
      </c>
      <c r="E225" s="17">
        <v>27.540679220000001</v>
      </c>
      <c r="F225" s="17">
        <v>7.0795722120000004</v>
      </c>
      <c r="G225" s="17">
        <v>25.792988380000001</v>
      </c>
      <c r="H225" s="17"/>
      <c r="I225" s="17"/>
      <c r="J225" s="17"/>
      <c r="K225" s="17"/>
    </row>
    <row r="226" spans="1:11" ht="15" x14ac:dyDescent="0.25">
      <c r="A226" s="8">
        <f t="shared" si="3"/>
        <v>224.21376955270966</v>
      </c>
      <c r="B226">
        <v>8.6978828850000003</v>
      </c>
      <c r="C226">
        <v>25.777970629999999</v>
      </c>
      <c r="D226" s="17">
        <v>7.8104815829999996</v>
      </c>
      <c r="E226" s="17">
        <v>27.681470640000001</v>
      </c>
      <c r="F226" s="17">
        <v>7.0789585180000003</v>
      </c>
      <c r="G226" s="17">
        <v>25.926270930000001</v>
      </c>
      <c r="H226" s="17"/>
      <c r="I226" s="17"/>
      <c r="J226" s="17"/>
      <c r="K226" s="17"/>
    </row>
    <row r="227" spans="1:11" ht="15" x14ac:dyDescent="0.25">
      <c r="A227" s="8">
        <f t="shared" si="3"/>
        <v>224.25958841125086</v>
      </c>
      <c r="B227">
        <v>8.6555380090000007</v>
      </c>
      <c r="C227">
        <v>25.909375959999998</v>
      </c>
      <c r="D227" s="17">
        <v>7.7214959749999998</v>
      </c>
      <c r="E227" s="17">
        <v>27.818507629999999</v>
      </c>
      <c r="F227" s="17">
        <v>7.0777311300000001</v>
      </c>
      <c r="G227" s="17">
        <v>26.059553470000001</v>
      </c>
      <c r="H227" s="17"/>
      <c r="I227" s="17"/>
      <c r="J227" s="17"/>
      <c r="K227" s="17"/>
    </row>
    <row r="228" spans="1:11" ht="15" x14ac:dyDescent="0.25">
      <c r="A228" s="8">
        <f t="shared" si="3"/>
        <v>224.2461498281003</v>
      </c>
      <c r="B228">
        <v>8.6119657459999992</v>
      </c>
      <c r="C228">
        <v>26.03890406</v>
      </c>
      <c r="D228" s="17">
        <v>7.6282145110000004</v>
      </c>
      <c r="E228" s="17">
        <v>27.95554461</v>
      </c>
      <c r="F228" s="17">
        <v>7.0771174370000001</v>
      </c>
      <c r="G228" s="17">
        <v>26.194713239999999</v>
      </c>
      <c r="H228" s="17"/>
      <c r="I228" s="17"/>
      <c r="J228" s="17"/>
      <c r="K228" s="17"/>
    </row>
    <row r="229" spans="1:11" ht="15" x14ac:dyDescent="0.25">
      <c r="A229" s="8">
        <f t="shared" si="3"/>
        <v>224.10907231266211</v>
      </c>
      <c r="B229">
        <v>8.5598017689999999</v>
      </c>
      <c r="C229">
        <v>26.1815727</v>
      </c>
      <c r="D229" s="17">
        <v>7.5324782709999996</v>
      </c>
      <c r="E229" s="17">
        <v>28.088827160000001</v>
      </c>
      <c r="F229" s="17">
        <v>7.0758900489999998</v>
      </c>
      <c r="G229" s="17">
        <v>26.327995779999998</v>
      </c>
      <c r="H229" s="17"/>
      <c r="I229" s="17"/>
      <c r="J229" s="17"/>
      <c r="K229" s="17"/>
    </row>
    <row r="230" spans="1:11" ht="15" x14ac:dyDescent="0.25">
      <c r="A230" s="8">
        <f t="shared" si="3"/>
        <v>223.8926781576404</v>
      </c>
      <c r="B230">
        <v>8.5057967110000003</v>
      </c>
      <c r="C230">
        <v>26.32236412</v>
      </c>
      <c r="D230" s="17">
        <v>7.433673561</v>
      </c>
      <c r="E230" s="17">
        <v>28.22023248</v>
      </c>
      <c r="F230" s="17">
        <v>7.0752763549999997</v>
      </c>
      <c r="G230" s="17">
        <v>26.46315555</v>
      </c>
      <c r="H230" s="17"/>
      <c r="I230" s="17"/>
      <c r="J230" s="17"/>
      <c r="K230" s="17"/>
    </row>
    <row r="231" spans="1:11" ht="15" x14ac:dyDescent="0.25">
      <c r="A231" s="8">
        <f t="shared" si="3"/>
        <v>223.59611607040222</v>
      </c>
      <c r="B231">
        <v>8.4493368770000004</v>
      </c>
      <c r="C231">
        <v>26.46315555</v>
      </c>
      <c r="D231" s="17">
        <v>7.3225949750000003</v>
      </c>
      <c r="E231" s="17">
        <v>28.36290112</v>
      </c>
      <c r="F231" s="17">
        <v>7.0746626609999996</v>
      </c>
      <c r="G231" s="17">
        <v>26.596438089999999</v>
      </c>
      <c r="H231" s="17"/>
      <c r="I231" s="17"/>
      <c r="J231" s="17"/>
      <c r="K231" s="17"/>
    </row>
    <row r="232" spans="1:11" ht="15" x14ac:dyDescent="0.25">
      <c r="A232" s="8">
        <f t="shared" si="3"/>
        <v>223.20202239114732</v>
      </c>
      <c r="B232">
        <v>8.3898085739999999</v>
      </c>
      <c r="C232">
        <v>26.603946969999999</v>
      </c>
      <c r="D232" s="17">
        <v>7.2084479200000002</v>
      </c>
      <c r="E232" s="17">
        <v>28.499938109999999</v>
      </c>
      <c r="F232" s="17">
        <v>7.0740489670000004</v>
      </c>
      <c r="G232" s="17">
        <v>26.72972064</v>
      </c>
      <c r="H232" s="17"/>
      <c r="I232" s="17"/>
      <c r="J232" s="17"/>
      <c r="K232" s="17"/>
    </row>
    <row r="233" spans="1:11" ht="15" x14ac:dyDescent="0.25">
      <c r="A233" s="8">
        <f t="shared" si="3"/>
        <v>222.70988108751442</v>
      </c>
      <c r="B233">
        <v>8.3278254960000009</v>
      </c>
      <c r="C233">
        <v>26.742861170000001</v>
      </c>
      <c r="D233" s="17">
        <v>7.0918460889999997</v>
      </c>
      <c r="E233" s="17">
        <v>28.635097869999999</v>
      </c>
      <c r="F233" s="17">
        <v>7.0734352730000003</v>
      </c>
      <c r="G233" s="17">
        <v>26.864880400000001</v>
      </c>
      <c r="H233" s="17"/>
      <c r="I233" s="17"/>
      <c r="J233" s="17"/>
      <c r="K233" s="17"/>
    </row>
    <row r="234" spans="1:11" ht="15" x14ac:dyDescent="0.25">
      <c r="A234" s="8">
        <f t="shared" si="3"/>
        <v>222.0860261264981</v>
      </c>
      <c r="B234">
        <v>8.2621602539999994</v>
      </c>
      <c r="C234">
        <v>26.879898149999999</v>
      </c>
      <c r="D234" s="17">
        <v>6.9727894829999997</v>
      </c>
      <c r="E234" s="17">
        <v>28.76838042</v>
      </c>
      <c r="F234" s="17">
        <v>7.0722078860000002</v>
      </c>
      <c r="G234" s="17">
        <v>26.998162950000001</v>
      </c>
      <c r="H234" s="17"/>
      <c r="I234" s="17"/>
      <c r="J234" s="17"/>
      <c r="K234" s="17"/>
    </row>
    <row r="235" spans="1:11" ht="15" x14ac:dyDescent="0.25">
      <c r="A235" s="8">
        <f t="shared" si="3"/>
        <v>221.37905058032067</v>
      </c>
      <c r="B235">
        <v>8.1946539309999995</v>
      </c>
      <c r="C235">
        <v>27.01505792</v>
      </c>
      <c r="D235" s="17">
        <v>6.8414590000000004</v>
      </c>
      <c r="E235" s="17">
        <v>28.909171839999999</v>
      </c>
      <c r="F235" s="17">
        <v>7.0709804979999999</v>
      </c>
      <c r="G235" s="17">
        <v>27.133322710000002</v>
      </c>
      <c r="H235" s="17"/>
      <c r="I235" s="17"/>
      <c r="J235" s="17"/>
      <c r="K235" s="17"/>
    </row>
    <row r="236" spans="1:11" ht="15" x14ac:dyDescent="0.25">
      <c r="A236" s="8">
        <f t="shared" si="3"/>
        <v>220.57051707339696</v>
      </c>
      <c r="B236">
        <v>8.1240791389999991</v>
      </c>
      <c r="C236">
        <v>27.150217680000001</v>
      </c>
      <c r="D236" s="17">
        <v>6.7076737409999998</v>
      </c>
      <c r="E236" s="17">
        <v>29.04620882</v>
      </c>
      <c r="F236" s="17">
        <v>7.0697531099999997</v>
      </c>
      <c r="G236" s="17">
        <v>27.266605259999999</v>
      </c>
      <c r="H236" s="17"/>
      <c r="I236" s="17"/>
      <c r="J236" s="17"/>
      <c r="K236" s="17"/>
    </row>
    <row r="237" spans="1:11" ht="15" x14ac:dyDescent="0.25">
      <c r="A237" s="8">
        <f t="shared" si="3"/>
        <v>219.64569923084423</v>
      </c>
      <c r="B237">
        <v>8.0510495710000001</v>
      </c>
      <c r="C237">
        <v>27.281623010000001</v>
      </c>
      <c r="D237" s="17">
        <v>6.5714337069999997</v>
      </c>
      <c r="E237" s="17">
        <v>29.181368590000002</v>
      </c>
      <c r="F237" s="17">
        <v>7.0679120290000004</v>
      </c>
      <c r="G237" s="17">
        <v>27.401765019999999</v>
      </c>
      <c r="H237" s="17"/>
      <c r="I237" s="17"/>
      <c r="J237" s="17"/>
      <c r="K237" s="17"/>
    </row>
    <row r="238" spans="1:11" ht="15" x14ac:dyDescent="0.25">
      <c r="A238" s="8">
        <f t="shared" si="3"/>
        <v>218.60260167314979</v>
      </c>
      <c r="B238">
        <v>7.9749515339999997</v>
      </c>
      <c r="C238">
        <v>27.41115112</v>
      </c>
      <c r="D238" s="17">
        <v>6.4339662860000004</v>
      </c>
      <c r="E238" s="17">
        <v>29.312773910000001</v>
      </c>
      <c r="F238" s="17">
        <v>7.066070947</v>
      </c>
      <c r="G238" s="17">
        <v>27.53692479</v>
      </c>
      <c r="H238" s="17"/>
      <c r="I238" s="17"/>
      <c r="J238" s="17"/>
      <c r="K238" s="17"/>
    </row>
    <row r="239" spans="1:11" ht="15" x14ac:dyDescent="0.25">
      <c r="A239" s="8">
        <f t="shared" si="3"/>
        <v>217.34131388529852</v>
      </c>
      <c r="B239">
        <v>7.8884207010000003</v>
      </c>
      <c r="C239">
        <v>27.551942539999999</v>
      </c>
      <c r="D239" s="17">
        <v>6.2848386810000001</v>
      </c>
      <c r="E239" s="17">
        <v>29.447933679999998</v>
      </c>
      <c r="F239" s="17">
        <v>7.0636161719999997</v>
      </c>
      <c r="G239" s="17">
        <v>27.67020733</v>
      </c>
      <c r="H239" s="17"/>
      <c r="I239" s="17"/>
      <c r="J239" s="17"/>
      <c r="K239" s="17"/>
    </row>
    <row r="240" spans="1:11" ht="15" x14ac:dyDescent="0.25">
      <c r="A240" s="8">
        <f t="shared" si="3"/>
        <v>215.95604612824624</v>
      </c>
      <c r="B240">
        <v>7.7988213999999996</v>
      </c>
      <c r="C240">
        <v>27.690856740000001</v>
      </c>
      <c r="D240" s="17">
        <v>6.1344836889999996</v>
      </c>
      <c r="E240" s="17">
        <v>29.581216220000002</v>
      </c>
      <c r="F240" s="17">
        <v>7.0617750900000003</v>
      </c>
      <c r="G240" s="17">
        <v>27.803489880000001</v>
      </c>
      <c r="H240" s="17"/>
      <c r="I240" s="17"/>
      <c r="J240" s="17"/>
      <c r="K240" s="17"/>
    </row>
    <row r="241" spans="1:11" ht="15" x14ac:dyDescent="0.25">
      <c r="A241" s="8">
        <f t="shared" si="3"/>
        <v>214.4631019892129</v>
      </c>
      <c r="B241">
        <v>7.7067673230000002</v>
      </c>
      <c r="C241">
        <v>27.827893719999999</v>
      </c>
      <c r="D241" s="17">
        <v>5.9718548189999998</v>
      </c>
      <c r="E241" s="17">
        <v>29.72013042</v>
      </c>
      <c r="F241" s="17">
        <v>7.0580929269999997</v>
      </c>
      <c r="G241" s="17">
        <v>27.93677242</v>
      </c>
      <c r="H241" s="17"/>
      <c r="I241" s="17"/>
      <c r="J241" s="17"/>
      <c r="K241" s="17"/>
    </row>
    <row r="242" spans="1:11" ht="15" x14ac:dyDescent="0.25">
      <c r="A242" s="8">
        <f t="shared" si="3"/>
        <v>212.84483004613014</v>
      </c>
      <c r="B242">
        <v>7.6116447770000004</v>
      </c>
      <c r="C242">
        <v>27.96305349</v>
      </c>
      <c r="D242" s="17">
        <v>5.8098396440000002</v>
      </c>
      <c r="E242" s="17">
        <v>29.853412970000001</v>
      </c>
      <c r="F242" s="17">
        <v>7.0537970699999999</v>
      </c>
      <c r="G242" s="17">
        <v>28.070054970000001</v>
      </c>
      <c r="H242" s="17"/>
      <c r="I242" s="17"/>
      <c r="J242" s="17"/>
      <c r="K242" s="17"/>
    </row>
    <row r="243" spans="1:11" ht="15" x14ac:dyDescent="0.25">
      <c r="A243" s="8">
        <f t="shared" si="3"/>
        <v>211.10052161492331</v>
      </c>
      <c r="B243">
        <v>7.5134537610000001</v>
      </c>
      <c r="C243">
        <v>28.09633603</v>
      </c>
      <c r="D243" s="17">
        <v>5.6367779789999997</v>
      </c>
      <c r="E243" s="17">
        <v>29.992327169999999</v>
      </c>
      <c r="F243" s="17">
        <v>7.0464327439999996</v>
      </c>
      <c r="G243" s="17">
        <v>28.203337510000001</v>
      </c>
      <c r="H243" s="17"/>
      <c r="I243" s="17"/>
      <c r="J243" s="17"/>
      <c r="K243" s="17"/>
    </row>
    <row r="244" spans="1:11" ht="15" x14ac:dyDescent="0.25">
      <c r="A244" s="8">
        <f t="shared" si="3"/>
        <v>209.24682615673439</v>
      </c>
      <c r="B244">
        <v>7.4128079710000003</v>
      </c>
      <c r="C244">
        <v>28.22774136</v>
      </c>
      <c r="D244" s="17">
        <v>5.4643300080000001</v>
      </c>
      <c r="E244" s="17">
        <v>30.12560972</v>
      </c>
      <c r="F244" s="17">
        <v>7.0298630099999997</v>
      </c>
      <c r="G244" s="17">
        <v>28.334742840000001</v>
      </c>
      <c r="H244" s="17"/>
      <c r="I244" s="17"/>
      <c r="J244" s="17"/>
      <c r="K244" s="17"/>
    </row>
    <row r="245" spans="1:11" ht="15" x14ac:dyDescent="0.25">
      <c r="A245" s="8">
        <f t="shared" si="3"/>
        <v>207.26593994430928</v>
      </c>
      <c r="B245">
        <v>7.309093711</v>
      </c>
      <c r="C245">
        <v>28.357269469999999</v>
      </c>
      <c r="D245" s="17">
        <v>5.2826766300000001</v>
      </c>
      <c r="E245" s="17">
        <v>30.262646700000001</v>
      </c>
      <c r="F245" s="17">
        <v>6.99795093</v>
      </c>
      <c r="G245" s="17">
        <v>28.46427095</v>
      </c>
      <c r="H245" s="17"/>
      <c r="I245" s="17"/>
      <c r="J245" s="17"/>
      <c r="K245" s="17"/>
    </row>
    <row r="246" spans="1:11" ht="15" x14ac:dyDescent="0.25">
      <c r="A246" s="8">
        <f t="shared" si="3"/>
        <v>204.99752809406988</v>
      </c>
      <c r="B246">
        <v>7.1943329609999997</v>
      </c>
      <c r="C246">
        <v>28.49430645</v>
      </c>
      <c r="D246" s="17">
        <v>5.1022506390000002</v>
      </c>
      <c r="E246" s="17">
        <v>30.394052030000001</v>
      </c>
      <c r="F246" s="17">
        <v>6.9433321780000004</v>
      </c>
      <c r="G246" s="17">
        <v>28.601307930000001</v>
      </c>
      <c r="H246" s="17"/>
      <c r="I246" s="17"/>
      <c r="J246" s="17"/>
      <c r="K246" s="17"/>
    </row>
    <row r="247" spans="1:11" ht="15" x14ac:dyDescent="0.25">
      <c r="A247" s="8">
        <f t="shared" si="3"/>
        <v>202.59652479515702</v>
      </c>
      <c r="B247">
        <v>7.076503743</v>
      </c>
      <c r="C247">
        <v>28.62946621</v>
      </c>
      <c r="D247" s="17">
        <v>4.9132329339999998</v>
      </c>
      <c r="E247" s="17">
        <v>30.527334570000001</v>
      </c>
      <c r="F247" s="17">
        <v>6.8690752230000003</v>
      </c>
      <c r="G247" s="17">
        <v>28.736467690000001</v>
      </c>
      <c r="H247" s="17"/>
      <c r="I247" s="17"/>
      <c r="J247" s="17"/>
      <c r="K247" s="17"/>
    </row>
    <row r="248" spans="1:11" ht="15" x14ac:dyDescent="0.25">
      <c r="A248" s="8">
        <f t="shared" si="3"/>
        <v>200.09765248617478</v>
      </c>
      <c r="B248">
        <v>6.9568334429999998</v>
      </c>
      <c r="C248">
        <v>28.762748760000001</v>
      </c>
      <c r="D248" s="17">
        <v>4.7174645970000002</v>
      </c>
      <c r="E248" s="17">
        <v>30.660617120000001</v>
      </c>
      <c r="F248" s="17">
        <v>6.7745663699999996</v>
      </c>
      <c r="G248" s="17">
        <v>28.867873020000001</v>
      </c>
      <c r="H248" s="17"/>
      <c r="I248" s="17"/>
      <c r="J248" s="17"/>
      <c r="K248" s="17"/>
    </row>
    <row r="249" spans="1:11" ht="15" x14ac:dyDescent="0.25">
      <c r="A249" s="8">
        <f t="shared" si="3"/>
        <v>197.48801748203104</v>
      </c>
      <c r="B249">
        <v>6.8353220610000003</v>
      </c>
      <c r="C249">
        <v>28.89227687</v>
      </c>
      <c r="D249" s="17">
        <v>4.5155593219999997</v>
      </c>
      <c r="E249" s="17">
        <v>30.795776879999998</v>
      </c>
      <c r="F249" s="17">
        <v>6.652441295</v>
      </c>
      <c r="G249" s="17">
        <v>29.004909999999999</v>
      </c>
      <c r="H249" s="17"/>
      <c r="I249" s="17"/>
      <c r="J249" s="17"/>
      <c r="K249" s="17"/>
    </row>
    <row r="250" spans="1:11" ht="15" x14ac:dyDescent="0.25">
      <c r="A250" s="8">
        <f t="shared" si="3"/>
        <v>194.50538490014492</v>
      </c>
      <c r="B250">
        <v>6.7003094150000004</v>
      </c>
      <c r="C250">
        <v>29.029313850000001</v>
      </c>
      <c r="D250" s="17">
        <v>4.308130802</v>
      </c>
      <c r="E250" s="17">
        <v>30.93093665</v>
      </c>
      <c r="F250" s="17">
        <v>6.5235655870000002</v>
      </c>
      <c r="G250" s="17">
        <v>29.14006977</v>
      </c>
      <c r="H250" s="17"/>
      <c r="I250" s="17"/>
      <c r="J250" s="17"/>
      <c r="K250" s="17"/>
    </row>
    <row r="251" spans="1:11" ht="15" x14ac:dyDescent="0.25">
      <c r="A251" s="8">
        <f t="shared" si="3"/>
        <v>191.43762830202422</v>
      </c>
      <c r="B251">
        <v>6.5640693810000004</v>
      </c>
      <c r="C251">
        <v>29.164473619999999</v>
      </c>
      <c r="D251" s="17">
        <v>4.0970201179999997</v>
      </c>
      <c r="E251" s="17">
        <v>31.06609641</v>
      </c>
      <c r="F251" s="17">
        <v>6.3897803289999997</v>
      </c>
      <c r="G251" s="17">
        <v>29.2714751</v>
      </c>
      <c r="H251" s="17"/>
      <c r="I251" s="17"/>
      <c r="J251" s="17"/>
      <c r="K251" s="17"/>
    </row>
    <row r="252" spans="1:11" ht="15" x14ac:dyDescent="0.25">
      <c r="A252" s="8">
        <f t="shared" si="3"/>
        <v>188.26088884070137</v>
      </c>
      <c r="B252">
        <v>6.4266019590000001</v>
      </c>
      <c r="C252">
        <v>29.294001720000001</v>
      </c>
      <c r="D252" s="17">
        <v>3.8834546599999999</v>
      </c>
      <c r="E252" s="17">
        <v>31.19750174</v>
      </c>
      <c r="F252" s="17">
        <v>6.2443348869999999</v>
      </c>
      <c r="G252" s="17">
        <v>29.40663486</v>
      </c>
      <c r="H252" s="17"/>
      <c r="I252" s="17"/>
      <c r="J252" s="17"/>
      <c r="K252" s="17"/>
    </row>
    <row r="253" spans="1:11" ht="15" x14ac:dyDescent="0.25">
      <c r="A253" s="8">
        <f t="shared" si="3"/>
        <v>184.75259074303727</v>
      </c>
      <c r="B253">
        <v>6.2774743549999998</v>
      </c>
      <c r="C253">
        <v>29.431038709999999</v>
      </c>
      <c r="D253" s="17">
        <v>3.6600701</v>
      </c>
      <c r="E253" s="17">
        <v>31.33078428</v>
      </c>
      <c r="F253" s="17">
        <v>6.0964346699999998</v>
      </c>
      <c r="G253" s="17">
        <v>29.539917410000001</v>
      </c>
      <c r="H253" s="17"/>
      <c r="I253" s="17"/>
      <c r="J253" s="17"/>
      <c r="K253" s="17"/>
    </row>
    <row r="254" spans="1:11" ht="15" x14ac:dyDescent="0.25">
      <c r="A254" s="8">
        <f t="shared" si="3"/>
        <v>181.12598173826217</v>
      </c>
      <c r="B254">
        <v>6.1265056690000002</v>
      </c>
      <c r="C254">
        <v>29.564321249999999</v>
      </c>
      <c r="D254" s="17">
        <v>3.4293212139999998</v>
      </c>
      <c r="E254" s="17">
        <v>31.465944050000001</v>
      </c>
      <c r="F254" s="17">
        <v>5.9473070650000004</v>
      </c>
      <c r="G254" s="17">
        <v>29.669445509999999</v>
      </c>
      <c r="H254" s="17"/>
      <c r="I254" s="17"/>
      <c r="J254" s="17"/>
      <c r="K254" s="17"/>
    </row>
    <row r="255" spans="1:11" ht="15" x14ac:dyDescent="0.25">
      <c r="A255" s="8">
        <f t="shared" si="3"/>
        <v>177.15346885166721</v>
      </c>
      <c r="B255">
        <v>5.9644904929999996</v>
      </c>
      <c r="C255">
        <v>29.701358240000001</v>
      </c>
      <c r="D255" s="17">
        <v>3.1936627770000001</v>
      </c>
      <c r="E255" s="17">
        <v>31.599226590000001</v>
      </c>
      <c r="F255" s="17">
        <v>5.7877466650000002</v>
      </c>
      <c r="G255" s="17">
        <v>29.80272806</v>
      </c>
      <c r="H255" s="17"/>
      <c r="I255" s="17"/>
      <c r="J255" s="17"/>
      <c r="K255" s="17"/>
    </row>
    <row r="256" spans="1:11" ht="15" x14ac:dyDescent="0.25">
      <c r="A256" s="8">
        <f t="shared" si="3"/>
        <v>173.11476674734627</v>
      </c>
      <c r="B256">
        <v>5.8024753179999999</v>
      </c>
      <c r="C256">
        <v>29.834640780000001</v>
      </c>
      <c r="D256" s="17">
        <v>2.95800434</v>
      </c>
      <c r="E256" s="17">
        <v>31.732509140000001</v>
      </c>
      <c r="F256" s="17">
        <v>5.6281862650000001</v>
      </c>
      <c r="G256" s="17">
        <v>29.932256169999999</v>
      </c>
      <c r="H256" s="17"/>
      <c r="I256" s="17"/>
      <c r="J256" s="17"/>
      <c r="K256" s="17"/>
    </row>
    <row r="257" spans="1:11" ht="15" x14ac:dyDescent="0.25">
      <c r="A257" s="8">
        <f t="shared" si="3"/>
        <v>168.7045785466492</v>
      </c>
      <c r="B257">
        <v>5.6287999590000002</v>
      </c>
      <c r="C257">
        <v>29.971677759999999</v>
      </c>
      <c r="D257" s="17">
        <v>2.714981576</v>
      </c>
      <c r="E257" s="17">
        <v>31.863914470000001</v>
      </c>
      <c r="F257" s="17">
        <v>5.4569656819999999</v>
      </c>
      <c r="G257" s="17">
        <v>30.065538709999998</v>
      </c>
      <c r="H257" s="17"/>
      <c r="I257" s="17"/>
      <c r="J257" s="17"/>
      <c r="K257" s="17"/>
    </row>
    <row r="258" spans="1:11" ht="15" x14ac:dyDescent="0.25">
      <c r="A258" s="8">
        <f t="shared" si="3"/>
        <v>164.25301726305068</v>
      </c>
      <c r="B258">
        <v>5.4563519879999998</v>
      </c>
      <c r="C258">
        <v>30.103083089999998</v>
      </c>
      <c r="D258" s="17">
        <v>2.470731426</v>
      </c>
      <c r="E258" s="17">
        <v>31.99531979</v>
      </c>
      <c r="F258" s="17">
        <v>5.2869724869999999</v>
      </c>
      <c r="G258" s="17">
        <v>30.195066820000001</v>
      </c>
      <c r="H258" s="17"/>
      <c r="I258" s="17"/>
      <c r="J258" s="17"/>
      <c r="K258" s="17"/>
    </row>
    <row r="259" spans="1:11" ht="15" x14ac:dyDescent="0.25">
      <c r="A259" s="8">
        <f t="shared" si="3"/>
        <v>159.8018764803725</v>
      </c>
      <c r="B259">
        <v>5.2857450989999997</v>
      </c>
      <c r="C259">
        <v>30.232611200000001</v>
      </c>
      <c r="D259" s="17">
        <v>2.2185032549999999</v>
      </c>
      <c r="E259" s="17">
        <v>32.126725120000003</v>
      </c>
      <c r="F259" s="17">
        <v>5.1077738840000002</v>
      </c>
      <c r="G259" s="17">
        <v>30.326472150000001</v>
      </c>
      <c r="H259" s="17"/>
      <c r="I259" s="17"/>
      <c r="J259" s="17"/>
      <c r="K259" s="17"/>
    </row>
    <row r="260" spans="1:11" ht="15" x14ac:dyDescent="0.25">
      <c r="A260" s="8">
        <f t="shared" si="3"/>
        <v>154.99935952042944</v>
      </c>
      <c r="B260">
        <v>5.1047054139999997</v>
      </c>
      <c r="C260">
        <v>30.36401652</v>
      </c>
      <c r="D260" s="17">
        <v>1.964434002</v>
      </c>
      <c r="E260" s="17">
        <v>32.258130450000003</v>
      </c>
      <c r="F260" s="17">
        <v>4.9205972600000001</v>
      </c>
      <c r="G260" s="17">
        <v>30.461631910000001</v>
      </c>
      <c r="H260" s="17"/>
      <c r="I260" s="17"/>
      <c r="J260" s="17"/>
      <c r="K260" s="17"/>
    </row>
    <row r="261" spans="1:11" ht="15" x14ac:dyDescent="0.25">
      <c r="A261" s="8">
        <f t="shared" si="3"/>
        <v>149.96186034636546</v>
      </c>
      <c r="B261">
        <v>4.9169150970000004</v>
      </c>
      <c r="C261">
        <v>30.499176290000001</v>
      </c>
      <c r="D261" s="17">
        <v>1.7060688930000001</v>
      </c>
      <c r="E261" s="17">
        <v>32.389535770000002</v>
      </c>
      <c r="F261" s="17">
        <v>4.7266700049999999</v>
      </c>
      <c r="G261" s="17">
        <v>30.596791670000002</v>
      </c>
      <c r="H261" s="17"/>
      <c r="I261" s="17"/>
      <c r="J261" s="17"/>
      <c r="K261" s="17"/>
    </row>
    <row r="262" spans="1:11" ht="15" x14ac:dyDescent="0.25">
      <c r="A262" s="8">
        <f t="shared" si="3"/>
        <v>82.82682084619185</v>
      </c>
      <c r="B262">
        <v>2.6487026410177399</v>
      </c>
      <c r="C262">
        <v>31.270713278092401</v>
      </c>
      <c r="D262" s="17"/>
      <c r="E262" s="17"/>
      <c r="F262" s="17"/>
      <c r="G262" s="17"/>
      <c r="H262" s="17"/>
      <c r="I262" s="17"/>
      <c r="J262" s="17"/>
      <c r="K262" s="17"/>
    </row>
    <row r="263" spans="1:11" ht="15" x14ac:dyDescent="0.25">
      <c r="A263" s="8">
        <f t="shared" si="3"/>
        <v>76.155573178315123</v>
      </c>
      <c r="B263">
        <v>2.4253180809319002</v>
      </c>
      <c r="C263">
        <v>31.400241385679699</v>
      </c>
      <c r="D263" s="17"/>
      <c r="E263" s="17"/>
      <c r="F263" s="17"/>
      <c r="G263" s="17"/>
      <c r="H263" s="17"/>
      <c r="I263" s="17"/>
      <c r="J263" s="17"/>
      <c r="K263" s="17"/>
    </row>
    <row r="264" spans="1:11" ht="15" x14ac:dyDescent="0.25">
      <c r="A264" s="8">
        <f t="shared" si="3"/>
        <v>69.291008973161397</v>
      </c>
      <c r="B264">
        <v>2.19763766392134</v>
      </c>
      <c r="C264">
        <v>31.529769493266901</v>
      </c>
      <c r="D264" s="17"/>
      <c r="E264" s="17"/>
      <c r="F264" s="17"/>
      <c r="G264" s="17"/>
      <c r="H264" s="17"/>
      <c r="I264" s="17"/>
      <c r="J264" s="17"/>
      <c r="K264" s="17"/>
    </row>
    <row r="265" spans="1:11" ht="15" x14ac:dyDescent="0.25">
      <c r="A265" s="8">
        <f t="shared" si="3"/>
        <v>62.522895669857192</v>
      </c>
      <c r="B265">
        <v>1.9748667976819001</v>
      </c>
      <c r="C265">
        <v>31.659297600854199</v>
      </c>
      <c r="D265" s="17"/>
      <c r="E265" s="17"/>
      <c r="F265" s="17"/>
      <c r="G265" s="17"/>
      <c r="H265" s="17"/>
      <c r="I265" s="17"/>
      <c r="J265" s="17"/>
      <c r="K265" s="17"/>
    </row>
    <row r="266" spans="1:11" ht="15" x14ac:dyDescent="0.25">
      <c r="A266" s="8">
        <f t="shared" si="3"/>
        <v>55.014270953850755</v>
      </c>
      <c r="B266">
        <v>1.73061664681882</v>
      </c>
      <c r="C266">
        <v>31.788825708441401</v>
      </c>
      <c r="D266" s="17"/>
      <c r="E266" s="17"/>
      <c r="F266" s="17"/>
      <c r="G266" s="17"/>
      <c r="H266" s="17"/>
      <c r="I266" s="17"/>
      <c r="J266" s="17"/>
      <c r="K266" s="17"/>
    </row>
    <row r="267" spans="1:11" ht="15" x14ac:dyDescent="0.25">
      <c r="A267" s="8">
        <f t="shared" si="3"/>
        <v>47.811733443287501</v>
      </c>
      <c r="B267">
        <v>1.4980266790371399</v>
      </c>
      <c r="C267">
        <v>31.916476597078098</v>
      </c>
      <c r="D267" s="17"/>
      <c r="E267" s="17"/>
      <c r="F267" s="17"/>
      <c r="G267" s="17"/>
      <c r="H267" s="17"/>
      <c r="I267" s="17"/>
      <c r="J267" s="17"/>
      <c r="K267" s="17"/>
    </row>
    <row r="268" spans="1:11" ht="15" x14ac:dyDescent="0.25">
      <c r="A268" s="8">
        <f t="shared" si="3"/>
        <v>40.018852636599242</v>
      </c>
      <c r="B268">
        <v>1.2488669774029399</v>
      </c>
      <c r="C268">
        <v>32.044127485714903</v>
      </c>
      <c r="D268" s="17"/>
      <c r="E268" s="17"/>
      <c r="F268" s="17"/>
      <c r="G268" s="17"/>
      <c r="H268" s="17"/>
      <c r="I268" s="17"/>
      <c r="J268" s="17"/>
      <c r="K268" s="17"/>
    </row>
    <row r="269" spans="1:11" ht="15" x14ac:dyDescent="0.25">
      <c r="A269" s="8">
        <f t="shared" si="3"/>
        <v>32.4998987504109</v>
      </c>
      <c r="B269">
        <v>1.01014007115737</v>
      </c>
      <c r="C269">
        <v>32.173655593302101</v>
      </c>
      <c r="D269" s="17"/>
      <c r="E269" s="17"/>
      <c r="F269" s="17"/>
      <c r="G269" s="17"/>
      <c r="H269" s="17"/>
      <c r="I269" s="17"/>
      <c r="J269" s="17"/>
      <c r="K269" s="17"/>
    </row>
    <row r="270" spans="1:11" ht="15" x14ac:dyDescent="0.25">
      <c r="A270" s="8">
        <f t="shared" si="3"/>
        <v>24.659952594780119</v>
      </c>
      <c r="B270">
        <v>0.76343514490872599</v>
      </c>
      <c r="C270">
        <v>32.301306481938802</v>
      </c>
      <c r="D270" s="17"/>
      <c r="E270" s="17"/>
      <c r="F270" s="17"/>
      <c r="G270" s="17"/>
      <c r="H270" s="17"/>
      <c r="I270" s="17"/>
      <c r="J270" s="17"/>
      <c r="K270" s="17"/>
    </row>
    <row r="271" spans="1:11" ht="15" x14ac:dyDescent="0.25">
      <c r="A271" s="8">
        <f t="shared" si="3"/>
        <v>16.15997868552147</v>
      </c>
      <c r="B271">
        <v>0.49831940326839702</v>
      </c>
      <c r="C271">
        <v>32.428957370575503</v>
      </c>
      <c r="D271" s="17"/>
      <c r="E271" s="17"/>
      <c r="F271" s="17"/>
      <c r="G271" s="17"/>
      <c r="H271" s="17"/>
      <c r="I271" s="17"/>
      <c r="J271" s="17"/>
      <c r="K271" s="17"/>
    </row>
    <row r="272" spans="1:11" ht="15" x14ac:dyDescent="0.25">
      <c r="A272" s="8">
        <f t="shared" si="3"/>
        <v>7.7721383675708298</v>
      </c>
      <c r="B272">
        <v>0.23872690624557399</v>
      </c>
      <c r="C272">
        <v>32.556608259212197</v>
      </c>
      <c r="D272" s="17"/>
      <c r="E272" s="17"/>
      <c r="F272" s="17"/>
      <c r="G272" s="17"/>
      <c r="H272" s="17"/>
      <c r="I272" s="17"/>
      <c r="J272" s="17"/>
      <c r="K272" s="17"/>
    </row>
    <row r="273" spans="1:11" ht="15" x14ac:dyDescent="0.25">
      <c r="A273" s="8">
        <f t="shared" si="3"/>
        <v>4.0116257425678988E-2</v>
      </c>
      <c r="B273">
        <v>1.2273876927793E-3</v>
      </c>
      <c r="C273">
        <v>32.684259147848898</v>
      </c>
      <c r="D273" s="17"/>
      <c r="E273" s="17"/>
      <c r="F273" s="17"/>
      <c r="G273" s="17"/>
      <c r="H273" s="17"/>
      <c r="I273" s="17"/>
      <c r="J273" s="17"/>
      <c r="K273" s="17"/>
    </row>
    <row r="274" spans="1:11" x14ac:dyDescent="0.2">
      <c r="A274" s="8">
        <f t="shared" si="3"/>
        <v>0</v>
      </c>
      <c r="B274" s="17"/>
      <c r="C274" s="17"/>
      <c r="D274" s="17"/>
      <c r="E274" s="17"/>
      <c r="F274" s="17"/>
      <c r="G274" s="17"/>
      <c r="H274" s="17"/>
      <c r="I274" s="17"/>
      <c r="J274" s="17"/>
      <c r="K274" s="17"/>
    </row>
    <row r="275" spans="1:11" x14ac:dyDescent="0.2">
      <c r="A275" s="8">
        <f t="shared" si="3"/>
        <v>0</v>
      </c>
      <c r="D275" s="17"/>
      <c r="E275" s="17"/>
      <c r="F275" s="17"/>
      <c r="G275" s="17"/>
      <c r="H275" s="17"/>
      <c r="I275" s="17"/>
      <c r="J275" s="17"/>
      <c r="K275" s="17"/>
    </row>
    <row r="276" spans="1:11" x14ac:dyDescent="0.2">
      <c r="A276" s="8">
        <f t="shared" si="3"/>
        <v>0</v>
      </c>
      <c r="H276" s="17"/>
      <c r="I276" s="17"/>
      <c r="J276" s="17"/>
      <c r="K276" s="17"/>
    </row>
    <row r="277" spans="1:11" ht="15" x14ac:dyDescent="0.25">
      <c r="H277"/>
      <c r="I277"/>
    </row>
    <row r="278" spans="1:11" x14ac:dyDescent="0.2">
      <c r="B278" s="12"/>
    </row>
    <row r="279" spans="1:11" x14ac:dyDescent="0.2">
      <c r="F279" s="12"/>
    </row>
  </sheetData>
  <mergeCells count="19">
    <mergeCell ref="B5:C5"/>
    <mergeCell ref="D5:E5"/>
    <mergeCell ref="B2:C2"/>
    <mergeCell ref="B3:C3"/>
    <mergeCell ref="D3:E3"/>
    <mergeCell ref="B4:C4"/>
    <mergeCell ref="D4:E4"/>
    <mergeCell ref="B6:C6"/>
    <mergeCell ref="D6:E6"/>
    <mergeCell ref="B7:C7"/>
    <mergeCell ref="D7:E7"/>
    <mergeCell ref="B8:C8"/>
    <mergeCell ref="D8:E8"/>
    <mergeCell ref="B10:K10"/>
    <mergeCell ref="B11:C11"/>
    <mergeCell ref="D11:E11"/>
    <mergeCell ref="F11:G11"/>
    <mergeCell ref="H11:I11"/>
    <mergeCell ref="J11:K11"/>
  </mergeCells>
  <conditionalFormatting sqref="D6:E6">
    <cfRule type="containsBlanks" dxfId="18" priority="1">
      <formula>LEN(TRIM(D6))=0</formula>
    </cfRule>
  </conditionalFormatting>
  <dataValidations count="1">
    <dataValidation type="list" allowBlank="1" showInputMessage="1" showErrorMessage="1" sqref="D8:E8" xr:uid="{00000000-0002-0000-0500-000000000000}">
      <formula1>$H$3:$H$6</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4">
    <tabColor theme="9" tint="-0.249977111117893"/>
  </sheetPr>
  <dimension ref="A1:AB3943"/>
  <sheetViews>
    <sheetView zoomScale="85" zoomScaleNormal="85" workbookViewId="0">
      <pane ySplit="6615" topLeftCell="A3926"/>
      <selection activeCell="H3290" sqref="H3290:H3943"/>
      <selection pane="bottomLeft" activeCell="G3937" sqref="G3937"/>
    </sheetView>
  </sheetViews>
  <sheetFormatPr defaultColWidth="9.140625" defaultRowHeight="12.75" x14ac:dyDescent="0.25"/>
  <cols>
    <col min="1" max="1" width="15.140625" style="50" bestFit="1" customWidth="1"/>
    <col min="2" max="2" width="9.140625" style="50"/>
    <col min="3" max="4" width="9.140625" style="50" customWidth="1"/>
    <col min="5" max="5" width="9.140625" style="89" customWidth="1"/>
    <col min="6" max="6" width="9.28515625" style="50" bestFit="1" customWidth="1"/>
    <col min="7" max="7" width="9.140625" style="89"/>
    <col min="8" max="9" width="9.140625" style="50"/>
    <col min="10" max="12" width="9.28515625" style="50" customWidth="1"/>
    <col min="13" max="14" width="9.28515625" style="50" bestFit="1" customWidth="1"/>
    <col min="15" max="15" width="9.140625" style="50"/>
    <col min="16" max="17" width="8.85546875" style="51" customWidth="1"/>
    <col min="18" max="16384" width="9.140625" style="50"/>
  </cols>
  <sheetData>
    <row r="1" spans="1:28" ht="15" x14ac:dyDescent="0.25">
      <c r="A1" t="s">
        <v>312</v>
      </c>
      <c r="B1" t="s">
        <v>313</v>
      </c>
      <c r="C1" t="s">
        <v>314</v>
      </c>
      <c r="D1">
        <v>36178</v>
      </c>
      <c r="E1" s="87" t="s">
        <v>315</v>
      </c>
      <c r="F1" t="s">
        <v>316</v>
      </c>
      <c r="G1" s="87">
        <v>3516</v>
      </c>
      <c r="H1" t="s">
        <v>317</v>
      </c>
      <c r="I1"/>
      <c r="J1"/>
      <c r="K1"/>
      <c r="L1"/>
      <c r="M1" s="52"/>
      <c r="N1" s="52"/>
      <c r="O1" s="52"/>
      <c r="P1" s="52"/>
      <c r="Q1" s="52"/>
      <c r="R1" s="52"/>
      <c r="S1" s="52"/>
      <c r="T1" s="52"/>
      <c r="U1" s="52"/>
      <c r="V1" s="52"/>
      <c r="W1" s="52"/>
      <c r="X1" s="52"/>
      <c r="Y1" s="52"/>
      <c r="Z1" s="52"/>
      <c r="AA1" s="52"/>
      <c r="AB1" s="52"/>
    </row>
    <row r="2" spans="1:28" ht="15" x14ac:dyDescent="0.25">
      <c r="A2" t="s">
        <v>318</v>
      </c>
      <c r="B2" t="s">
        <v>319</v>
      </c>
      <c r="C2" t="s">
        <v>320</v>
      </c>
      <c r="D2" t="s">
        <v>321</v>
      </c>
      <c r="E2" s="87" t="s">
        <v>322</v>
      </c>
      <c r="F2" t="s">
        <v>323</v>
      </c>
      <c r="G2" s="87" t="s">
        <v>324</v>
      </c>
      <c r="H2" t="s">
        <v>325</v>
      </c>
      <c r="I2" t="s">
        <v>326</v>
      </c>
      <c r="J2" t="s">
        <v>327</v>
      </c>
      <c r="K2" t="s">
        <v>328</v>
      </c>
      <c r="L2" t="s">
        <v>329</v>
      </c>
      <c r="M2" s="52"/>
      <c r="N2" s="52"/>
      <c r="O2" s="52"/>
      <c r="P2" s="52"/>
      <c r="Q2" s="52"/>
      <c r="R2" s="52"/>
      <c r="S2" s="52"/>
      <c r="T2" s="52"/>
      <c r="U2" s="52"/>
      <c r="V2" s="52"/>
      <c r="W2" s="52"/>
      <c r="X2" s="52"/>
      <c r="Y2" s="52"/>
      <c r="Z2" s="52"/>
      <c r="AA2" s="52"/>
      <c r="AB2" s="52"/>
    </row>
    <row r="3" spans="1:28" ht="15" x14ac:dyDescent="0.25">
      <c r="A3" t="s">
        <v>330</v>
      </c>
      <c r="B3" t="s">
        <v>331</v>
      </c>
      <c r="C3" t="s">
        <v>332</v>
      </c>
      <c r="D3" t="s">
        <v>333</v>
      </c>
      <c r="E3" s="87" t="s">
        <v>334</v>
      </c>
      <c r="F3"/>
      <c r="G3" s="87" t="s">
        <v>334</v>
      </c>
      <c r="H3"/>
      <c r="I3" t="s">
        <v>332</v>
      </c>
      <c r="J3" t="s">
        <v>332</v>
      </c>
      <c r="K3" t="s">
        <v>335</v>
      </c>
      <c r="L3" t="s">
        <v>336</v>
      </c>
      <c r="M3" s="52"/>
      <c r="N3" s="52"/>
      <c r="O3" s="52"/>
      <c r="P3" s="52"/>
      <c r="Q3" s="52"/>
      <c r="R3" s="52"/>
      <c r="S3" s="52"/>
      <c r="T3" s="52"/>
      <c r="U3" s="52"/>
      <c r="V3" s="52"/>
      <c r="W3" s="52"/>
      <c r="X3" s="52"/>
      <c r="Y3" s="52"/>
      <c r="Z3" s="52"/>
      <c r="AA3" s="52"/>
      <c r="AB3" s="52"/>
    </row>
    <row r="4" spans="1:28" ht="15" x14ac:dyDescent="0.25">
      <c r="A4"/>
      <c r="B4"/>
      <c r="C4" t="s">
        <v>337</v>
      </c>
      <c r="D4" t="s">
        <v>337</v>
      </c>
      <c r="E4" s="87" t="s">
        <v>337</v>
      </c>
      <c r="F4" t="s">
        <v>337</v>
      </c>
      <c r="G4" s="87" t="s">
        <v>337</v>
      </c>
      <c r="H4" t="s">
        <v>337</v>
      </c>
      <c r="I4" t="s">
        <v>337</v>
      </c>
      <c r="J4" t="s">
        <v>337</v>
      </c>
      <c r="K4" t="s">
        <v>337</v>
      </c>
      <c r="L4" t="s">
        <v>337</v>
      </c>
      <c r="M4" s="52"/>
      <c r="N4" s="52"/>
      <c r="O4" s="52"/>
      <c r="P4" s="52"/>
      <c r="Q4" s="52"/>
      <c r="R4" s="52"/>
      <c r="S4" s="52"/>
      <c r="T4" s="52"/>
      <c r="U4" s="52"/>
      <c r="V4" s="52"/>
      <c r="W4" s="52"/>
      <c r="X4" s="52"/>
      <c r="Y4" s="52"/>
      <c r="Z4" s="52"/>
      <c r="AA4" s="52"/>
      <c r="AB4" s="52"/>
    </row>
    <row r="5" spans="1:28" ht="15" x14ac:dyDescent="0.25">
      <c r="A5" s="88">
        <v>42964.371736111112</v>
      </c>
      <c r="B5">
        <v>71296</v>
      </c>
      <c r="C5">
        <v>24.95</v>
      </c>
      <c r="D5">
        <v>12.77</v>
      </c>
      <c r="E5" s="87" t="s">
        <v>338</v>
      </c>
      <c r="F5">
        <v>38.11</v>
      </c>
      <c r="G5" s="87" t="s">
        <v>338</v>
      </c>
      <c r="H5">
        <v>51.97</v>
      </c>
      <c r="I5">
        <v>46.77</v>
      </c>
      <c r="J5">
        <v>46.94</v>
      </c>
      <c r="K5" t="s">
        <v>338</v>
      </c>
      <c r="L5" t="s">
        <v>338</v>
      </c>
    </row>
    <row r="6" spans="1:28" ht="15" x14ac:dyDescent="0.25">
      <c r="A6" s="88">
        <v>42964.371805555558</v>
      </c>
      <c r="B6">
        <v>71297</v>
      </c>
      <c r="C6">
        <v>24.95</v>
      </c>
      <c r="D6">
        <v>12.77</v>
      </c>
      <c r="E6" s="87" t="s">
        <v>338</v>
      </c>
      <c r="F6">
        <v>38.229999999999997</v>
      </c>
      <c r="G6" s="87" t="s">
        <v>338</v>
      </c>
      <c r="H6">
        <v>51.6</v>
      </c>
      <c r="I6">
        <v>47.23</v>
      </c>
      <c r="J6">
        <v>47.5</v>
      </c>
      <c r="K6" t="s">
        <v>338</v>
      </c>
      <c r="L6" t="s">
        <v>338</v>
      </c>
    </row>
    <row r="7" spans="1:28" ht="15" x14ac:dyDescent="0.25">
      <c r="A7" s="88">
        <v>42964.371874999997</v>
      </c>
      <c r="B7">
        <v>71298</v>
      </c>
      <c r="C7">
        <v>24.98</v>
      </c>
      <c r="D7">
        <v>12.77</v>
      </c>
      <c r="E7" s="87" t="s">
        <v>338</v>
      </c>
      <c r="F7">
        <v>38.380000000000003</v>
      </c>
      <c r="G7" s="87" t="s">
        <v>338</v>
      </c>
      <c r="H7">
        <v>51.66</v>
      </c>
      <c r="I7">
        <v>47.96</v>
      </c>
      <c r="J7">
        <v>47.86</v>
      </c>
      <c r="K7" t="s">
        <v>338</v>
      </c>
      <c r="L7" t="s">
        <v>338</v>
      </c>
    </row>
    <row r="8" spans="1:28" ht="15" x14ac:dyDescent="0.25">
      <c r="A8" s="88">
        <v>42964.371944444443</v>
      </c>
      <c r="B8">
        <v>71299</v>
      </c>
      <c r="C8">
        <v>24.98</v>
      </c>
      <c r="D8">
        <v>12.77</v>
      </c>
      <c r="E8" s="87" t="s">
        <v>338</v>
      </c>
      <c r="F8">
        <v>38.479999999999997</v>
      </c>
      <c r="G8" s="87" t="s">
        <v>338</v>
      </c>
      <c r="H8">
        <v>51.34</v>
      </c>
      <c r="I8">
        <v>48.11</v>
      </c>
      <c r="J8">
        <v>47.74</v>
      </c>
      <c r="K8" t="s">
        <v>338</v>
      </c>
      <c r="L8" t="s">
        <v>338</v>
      </c>
    </row>
    <row r="9" spans="1:28" ht="15" x14ac:dyDescent="0.25">
      <c r="A9" s="88">
        <v>42964.372013888889</v>
      </c>
      <c r="B9">
        <v>71300</v>
      </c>
      <c r="C9">
        <v>25.01</v>
      </c>
      <c r="D9">
        <v>12.77</v>
      </c>
      <c r="E9" s="87" t="s">
        <v>338</v>
      </c>
      <c r="F9">
        <v>38.61</v>
      </c>
      <c r="G9" s="87" t="s">
        <v>338</v>
      </c>
      <c r="H9">
        <v>51.81</v>
      </c>
      <c r="I9">
        <v>48.38</v>
      </c>
      <c r="J9">
        <v>48.09</v>
      </c>
      <c r="K9" t="s">
        <v>338</v>
      </c>
      <c r="L9" t="s">
        <v>338</v>
      </c>
    </row>
    <row r="10" spans="1:28" ht="15" x14ac:dyDescent="0.25">
      <c r="A10" s="88">
        <v>42964.372083333335</v>
      </c>
      <c r="B10">
        <v>71301</v>
      </c>
      <c r="C10">
        <v>25.01</v>
      </c>
      <c r="D10">
        <v>12.77</v>
      </c>
      <c r="E10" s="87" t="s">
        <v>338</v>
      </c>
      <c r="F10">
        <v>38.729999999999997</v>
      </c>
      <c r="G10" s="87" t="s">
        <v>338</v>
      </c>
      <c r="H10">
        <v>52.24</v>
      </c>
      <c r="I10">
        <v>48.38</v>
      </c>
      <c r="J10">
        <v>48.04</v>
      </c>
      <c r="K10" t="s">
        <v>338</v>
      </c>
      <c r="L10" t="s">
        <v>338</v>
      </c>
    </row>
    <row r="11" spans="1:28" ht="15" x14ac:dyDescent="0.25">
      <c r="A11" s="88">
        <v>42964.372152777774</v>
      </c>
      <c r="B11">
        <v>71302</v>
      </c>
      <c r="C11">
        <v>25.04</v>
      </c>
      <c r="D11">
        <v>12.77</v>
      </c>
      <c r="E11" s="87" t="s">
        <v>338</v>
      </c>
      <c r="F11">
        <v>38.85</v>
      </c>
      <c r="G11" s="87" t="s">
        <v>338</v>
      </c>
      <c r="H11">
        <v>52.27</v>
      </c>
      <c r="I11">
        <v>48.43</v>
      </c>
      <c r="J11">
        <v>48.26</v>
      </c>
      <c r="K11" t="s">
        <v>338</v>
      </c>
      <c r="L11" t="s">
        <v>338</v>
      </c>
    </row>
    <row r="12" spans="1:28" ht="15" x14ac:dyDescent="0.25">
      <c r="A12" s="88">
        <v>42964.37222222222</v>
      </c>
      <c r="B12">
        <v>71303</v>
      </c>
      <c r="C12">
        <v>25.07</v>
      </c>
      <c r="D12">
        <v>12.77</v>
      </c>
      <c r="E12" s="87" t="s">
        <v>338</v>
      </c>
      <c r="F12">
        <v>38.96</v>
      </c>
      <c r="G12" s="87" t="s">
        <v>338</v>
      </c>
      <c r="H12">
        <v>51.96</v>
      </c>
      <c r="I12">
        <v>48.46</v>
      </c>
      <c r="J12">
        <v>48.39</v>
      </c>
      <c r="K12" t="s">
        <v>338</v>
      </c>
      <c r="L12" t="s">
        <v>338</v>
      </c>
    </row>
    <row r="13" spans="1:28" ht="15" x14ac:dyDescent="0.25">
      <c r="A13" s="88">
        <v>42964.372291666667</v>
      </c>
      <c r="B13">
        <v>71304</v>
      </c>
      <c r="C13">
        <v>25.07</v>
      </c>
      <c r="D13">
        <v>12.76</v>
      </c>
      <c r="E13" s="87" t="s">
        <v>338</v>
      </c>
      <c r="F13">
        <v>39</v>
      </c>
      <c r="G13" s="87" t="s">
        <v>338</v>
      </c>
      <c r="H13">
        <v>51.94</v>
      </c>
      <c r="I13">
        <v>48.24</v>
      </c>
      <c r="J13">
        <v>48.12</v>
      </c>
      <c r="K13" t="s">
        <v>338</v>
      </c>
      <c r="L13" t="s">
        <v>338</v>
      </c>
    </row>
    <row r="14" spans="1:28" ht="15" x14ac:dyDescent="0.25">
      <c r="A14" s="88">
        <v>42964.372361111113</v>
      </c>
      <c r="B14">
        <v>71305</v>
      </c>
      <c r="C14">
        <v>25.1</v>
      </c>
      <c r="D14">
        <v>12.77</v>
      </c>
      <c r="E14" s="87" t="s">
        <v>338</v>
      </c>
      <c r="F14">
        <v>39.06</v>
      </c>
      <c r="G14" s="87" t="s">
        <v>338</v>
      </c>
      <c r="H14">
        <v>51.92</v>
      </c>
      <c r="I14">
        <v>48.08</v>
      </c>
      <c r="J14">
        <v>48.34</v>
      </c>
      <c r="K14" t="s">
        <v>338</v>
      </c>
      <c r="L14" t="s">
        <v>338</v>
      </c>
    </row>
    <row r="15" spans="1:28" ht="15" x14ac:dyDescent="0.25">
      <c r="A15" s="88">
        <v>42964.372430555559</v>
      </c>
      <c r="B15">
        <v>71306</v>
      </c>
      <c r="C15">
        <v>25.1</v>
      </c>
      <c r="D15">
        <v>12.77</v>
      </c>
      <c r="E15" s="87" t="s">
        <v>338</v>
      </c>
      <c r="F15">
        <v>39.11</v>
      </c>
      <c r="G15" s="87" t="s">
        <v>338</v>
      </c>
      <c r="H15">
        <v>51.56</v>
      </c>
      <c r="I15">
        <v>48.42</v>
      </c>
      <c r="J15">
        <v>48.61</v>
      </c>
      <c r="K15" t="s">
        <v>338</v>
      </c>
      <c r="L15" t="s">
        <v>338</v>
      </c>
    </row>
    <row r="16" spans="1:28" ht="15" x14ac:dyDescent="0.25">
      <c r="A16" s="88">
        <v>42964.372499999998</v>
      </c>
      <c r="B16">
        <v>71307</v>
      </c>
      <c r="C16">
        <v>25.13</v>
      </c>
      <c r="D16">
        <v>12.77</v>
      </c>
      <c r="E16" s="87" t="s">
        <v>338</v>
      </c>
      <c r="F16">
        <v>39.14</v>
      </c>
      <c r="G16" s="87" t="s">
        <v>338</v>
      </c>
      <c r="H16">
        <v>51.73</v>
      </c>
      <c r="I16">
        <v>47.91</v>
      </c>
      <c r="J16">
        <v>47.89</v>
      </c>
      <c r="K16" t="s">
        <v>338</v>
      </c>
      <c r="L16" t="s">
        <v>338</v>
      </c>
    </row>
    <row r="17" spans="1:12" ht="15" x14ac:dyDescent="0.25">
      <c r="A17" s="88">
        <v>42964.372569444444</v>
      </c>
      <c r="B17">
        <v>71308</v>
      </c>
      <c r="C17">
        <v>25.13</v>
      </c>
      <c r="D17">
        <v>12.77</v>
      </c>
      <c r="E17" s="87" t="s">
        <v>338</v>
      </c>
      <c r="F17">
        <v>39.159999999999997</v>
      </c>
      <c r="G17" s="87" t="s">
        <v>338</v>
      </c>
      <c r="H17">
        <v>51.39</v>
      </c>
      <c r="I17">
        <v>47.57</v>
      </c>
      <c r="J17">
        <v>47.5</v>
      </c>
      <c r="K17" t="s">
        <v>338</v>
      </c>
      <c r="L17" t="s">
        <v>338</v>
      </c>
    </row>
    <row r="18" spans="1:12" ht="15" x14ac:dyDescent="0.25">
      <c r="A18" s="88">
        <v>42964.37263888889</v>
      </c>
      <c r="B18">
        <v>71309</v>
      </c>
      <c r="C18">
        <v>25.16</v>
      </c>
      <c r="D18">
        <v>12.77</v>
      </c>
      <c r="E18" s="87" t="s">
        <v>338</v>
      </c>
      <c r="F18">
        <v>39.22</v>
      </c>
      <c r="G18" s="87" t="s">
        <v>338</v>
      </c>
      <c r="H18">
        <v>52.53</v>
      </c>
      <c r="I18">
        <v>47.61</v>
      </c>
      <c r="J18">
        <v>47.53</v>
      </c>
      <c r="K18" t="s">
        <v>338</v>
      </c>
      <c r="L18" t="s">
        <v>338</v>
      </c>
    </row>
    <row r="19" spans="1:12" ht="15" x14ac:dyDescent="0.25">
      <c r="A19" s="88">
        <v>42964.372708333336</v>
      </c>
      <c r="B19">
        <v>71310</v>
      </c>
      <c r="C19">
        <v>25.19</v>
      </c>
      <c r="D19">
        <v>12.77</v>
      </c>
      <c r="E19" s="87" t="s">
        <v>338</v>
      </c>
      <c r="F19">
        <v>39.29</v>
      </c>
      <c r="G19" s="87" t="s">
        <v>338</v>
      </c>
      <c r="H19">
        <v>51.65</v>
      </c>
      <c r="I19">
        <v>48.17</v>
      </c>
      <c r="J19">
        <v>48.6</v>
      </c>
      <c r="K19" t="s">
        <v>338</v>
      </c>
      <c r="L19" t="s">
        <v>338</v>
      </c>
    </row>
    <row r="20" spans="1:12" ht="15" x14ac:dyDescent="0.25">
      <c r="A20" s="88">
        <v>42964.372777777775</v>
      </c>
      <c r="B20">
        <v>71311</v>
      </c>
      <c r="C20">
        <v>25.19</v>
      </c>
      <c r="D20">
        <v>12.77</v>
      </c>
      <c r="E20" s="87" t="s">
        <v>338</v>
      </c>
      <c r="F20">
        <v>39.32</v>
      </c>
      <c r="G20" s="87" t="s">
        <v>338</v>
      </c>
      <c r="H20">
        <v>51.33</v>
      </c>
      <c r="I20">
        <v>49.67</v>
      </c>
      <c r="J20">
        <v>50.97</v>
      </c>
      <c r="K20" t="s">
        <v>338</v>
      </c>
      <c r="L20" t="s">
        <v>338</v>
      </c>
    </row>
    <row r="21" spans="1:12" ht="15" x14ac:dyDescent="0.25">
      <c r="A21" s="88">
        <v>42964.372847222221</v>
      </c>
      <c r="B21">
        <v>71312</v>
      </c>
      <c r="C21">
        <v>25.22</v>
      </c>
      <c r="D21">
        <v>12.77</v>
      </c>
      <c r="E21" s="87" t="s">
        <v>338</v>
      </c>
      <c r="F21">
        <v>39.35</v>
      </c>
      <c r="G21" s="87" t="s">
        <v>338</v>
      </c>
      <c r="H21">
        <v>51.65</v>
      </c>
      <c r="I21">
        <v>51.53</v>
      </c>
      <c r="J21">
        <v>53.46</v>
      </c>
      <c r="K21" t="s">
        <v>338</v>
      </c>
      <c r="L21" t="s">
        <v>338</v>
      </c>
    </row>
    <row r="22" spans="1:12" ht="15" x14ac:dyDescent="0.25">
      <c r="A22" s="88">
        <v>42964.372916666667</v>
      </c>
      <c r="B22">
        <v>71313</v>
      </c>
      <c r="C22">
        <v>25.25</v>
      </c>
      <c r="D22">
        <v>12.77</v>
      </c>
      <c r="E22" s="87" t="s">
        <v>338</v>
      </c>
      <c r="F22">
        <v>39.4</v>
      </c>
      <c r="G22" s="87" t="s">
        <v>338</v>
      </c>
      <c r="H22">
        <v>52.35</v>
      </c>
      <c r="I22">
        <v>53.95</v>
      </c>
      <c r="J22">
        <v>55.8</v>
      </c>
      <c r="K22" t="s">
        <v>338</v>
      </c>
      <c r="L22" t="s">
        <v>338</v>
      </c>
    </row>
    <row r="23" spans="1:12" ht="15" x14ac:dyDescent="0.25">
      <c r="A23" s="88">
        <v>42964.372986111113</v>
      </c>
      <c r="B23">
        <v>71314</v>
      </c>
      <c r="C23">
        <v>25.25</v>
      </c>
      <c r="D23">
        <v>12.77</v>
      </c>
      <c r="E23" s="87" t="s">
        <v>338</v>
      </c>
      <c r="F23">
        <v>39.42</v>
      </c>
      <c r="G23" s="87" t="s">
        <v>338</v>
      </c>
      <c r="H23">
        <v>52.21</v>
      </c>
      <c r="I23">
        <v>56.24</v>
      </c>
      <c r="J23">
        <v>57.92</v>
      </c>
      <c r="K23" t="s">
        <v>338</v>
      </c>
      <c r="L23" t="s">
        <v>338</v>
      </c>
    </row>
    <row r="24" spans="1:12" ht="15" x14ac:dyDescent="0.25">
      <c r="A24" s="88">
        <v>42964.373055555552</v>
      </c>
      <c r="B24">
        <v>71315</v>
      </c>
      <c r="C24">
        <v>25.28</v>
      </c>
      <c r="D24">
        <v>12.77</v>
      </c>
      <c r="E24" s="87" t="s">
        <v>338</v>
      </c>
      <c r="F24">
        <v>39.479999999999997</v>
      </c>
      <c r="G24" s="87" t="s">
        <v>338</v>
      </c>
      <c r="H24">
        <v>51.23</v>
      </c>
      <c r="I24">
        <v>58.07</v>
      </c>
      <c r="J24">
        <v>59.92</v>
      </c>
      <c r="K24" t="s">
        <v>338</v>
      </c>
      <c r="L24" t="s">
        <v>338</v>
      </c>
    </row>
    <row r="25" spans="1:12" ht="15" x14ac:dyDescent="0.25">
      <c r="A25" s="88">
        <v>42964.373124999998</v>
      </c>
      <c r="B25">
        <v>71316</v>
      </c>
      <c r="C25">
        <v>25.31</v>
      </c>
      <c r="D25">
        <v>12.77</v>
      </c>
      <c r="E25" s="87" t="s">
        <v>338</v>
      </c>
      <c r="F25">
        <v>39.51</v>
      </c>
      <c r="G25" s="87" t="s">
        <v>338</v>
      </c>
      <c r="H25">
        <v>50.87</v>
      </c>
      <c r="I25">
        <v>59.86</v>
      </c>
      <c r="J25">
        <v>61.76</v>
      </c>
      <c r="K25" t="s">
        <v>338</v>
      </c>
      <c r="L25" t="s">
        <v>338</v>
      </c>
    </row>
    <row r="26" spans="1:12" ht="15" x14ac:dyDescent="0.25">
      <c r="A26" s="88">
        <v>42964.373194444444</v>
      </c>
      <c r="B26">
        <v>71317</v>
      </c>
      <c r="C26">
        <v>25.31</v>
      </c>
      <c r="D26">
        <v>12.77</v>
      </c>
      <c r="E26" s="87" t="s">
        <v>338</v>
      </c>
      <c r="F26">
        <v>39.53</v>
      </c>
      <c r="G26" s="87" t="s">
        <v>338</v>
      </c>
      <c r="H26">
        <v>51.23</v>
      </c>
      <c r="I26">
        <v>61.16</v>
      </c>
      <c r="J26">
        <v>63.22</v>
      </c>
      <c r="K26" t="s">
        <v>338</v>
      </c>
      <c r="L26" t="s">
        <v>338</v>
      </c>
    </row>
    <row r="27" spans="1:12" ht="15" x14ac:dyDescent="0.25">
      <c r="A27" s="88">
        <v>42964.373263888891</v>
      </c>
      <c r="B27">
        <v>71318</v>
      </c>
      <c r="C27">
        <v>25.34</v>
      </c>
      <c r="D27">
        <v>12.77</v>
      </c>
      <c r="E27" s="87" t="s">
        <v>338</v>
      </c>
      <c r="F27">
        <v>39.56</v>
      </c>
      <c r="G27" s="87" t="s">
        <v>338</v>
      </c>
      <c r="H27">
        <v>51.67</v>
      </c>
      <c r="I27">
        <v>62.72</v>
      </c>
      <c r="J27">
        <v>65.27</v>
      </c>
      <c r="K27" t="s">
        <v>338</v>
      </c>
      <c r="L27" t="s">
        <v>338</v>
      </c>
    </row>
    <row r="28" spans="1:12" ht="15" x14ac:dyDescent="0.25">
      <c r="A28" s="88">
        <v>42964.373333333337</v>
      </c>
      <c r="B28">
        <v>71319</v>
      </c>
      <c r="C28">
        <v>25.37</v>
      </c>
      <c r="D28">
        <v>12.77</v>
      </c>
      <c r="E28" s="87" t="s">
        <v>338</v>
      </c>
      <c r="F28">
        <v>39.619999999999997</v>
      </c>
      <c r="G28" s="87" t="s">
        <v>338</v>
      </c>
      <c r="H28">
        <v>52.47</v>
      </c>
      <c r="I28">
        <v>64.91</v>
      </c>
      <c r="J28">
        <v>67.58</v>
      </c>
      <c r="K28" t="s">
        <v>338</v>
      </c>
      <c r="L28" t="s">
        <v>338</v>
      </c>
    </row>
    <row r="29" spans="1:12" ht="15" x14ac:dyDescent="0.25">
      <c r="A29" s="88">
        <v>42964.373402777775</v>
      </c>
      <c r="B29">
        <v>71320</v>
      </c>
      <c r="C29">
        <v>25.37</v>
      </c>
      <c r="D29">
        <v>12.77</v>
      </c>
      <c r="E29" s="87" t="s">
        <v>338</v>
      </c>
      <c r="F29">
        <v>39.619999999999997</v>
      </c>
      <c r="G29" s="87" t="s">
        <v>338</v>
      </c>
      <c r="H29">
        <v>52.69</v>
      </c>
      <c r="I29">
        <v>65.83</v>
      </c>
      <c r="J29">
        <v>68.63</v>
      </c>
      <c r="K29" t="s">
        <v>338</v>
      </c>
      <c r="L29" t="s">
        <v>338</v>
      </c>
    </row>
    <row r="30" spans="1:12" ht="15" x14ac:dyDescent="0.25">
      <c r="A30" s="88">
        <v>42964.373472222222</v>
      </c>
      <c r="B30">
        <v>71321</v>
      </c>
      <c r="C30">
        <v>25.4</v>
      </c>
      <c r="D30">
        <v>12.77</v>
      </c>
      <c r="E30" s="87" t="s">
        <v>338</v>
      </c>
      <c r="F30">
        <v>39.700000000000003</v>
      </c>
      <c r="G30" s="87" t="s">
        <v>338</v>
      </c>
      <c r="H30">
        <v>53.25</v>
      </c>
      <c r="I30">
        <v>67.489999999999995</v>
      </c>
      <c r="J30">
        <v>70.2</v>
      </c>
      <c r="K30" t="s">
        <v>338</v>
      </c>
      <c r="L30" t="s">
        <v>338</v>
      </c>
    </row>
    <row r="31" spans="1:12" ht="15" x14ac:dyDescent="0.25">
      <c r="A31" s="88">
        <v>42964.373541666668</v>
      </c>
      <c r="B31">
        <v>71322</v>
      </c>
      <c r="C31">
        <v>25.43</v>
      </c>
      <c r="D31">
        <v>12.77</v>
      </c>
      <c r="E31" s="87" t="s">
        <v>338</v>
      </c>
      <c r="F31">
        <v>39.799999999999997</v>
      </c>
      <c r="G31" s="87" t="s">
        <v>338</v>
      </c>
      <c r="H31">
        <v>53.64</v>
      </c>
      <c r="I31">
        <v>69.099999999999994</v>
      </c>
      <c r="J31">
        <v>71.739999999999995</v>
      </c>
      <c r="K31" t="s">
        <v>338</v>
      </c>
      <c r="L31" t="s">
        <v>338</v>
      </c>
    </row>
    <row r="32" spans="1:12" ht="15" x14ac:dyDescent="0.25">
      <c r="A32" s="88">
        <v>42964.373611111114</v>
      </c>
      <c r="B32">
        <v>71323</v>
      </c>
      <c r="C32">
        <v>25.43</v>
      </c>
      <c r="D32">
        <v>12.77</v>
      </c>
      <c r="E32" s="87" t="s">
        <v>338</v>
      </c>
      <c r="F32">
        <v>39.869999999999997</v>
      </c>
      <c r="G32" s="87" t="s">
        <v>338</v>
      </c>
      <c r="H32">
        <v>53.52</v>
      </c>
      <c r="I32">
        <v>70.11</v>
      </c>
      <c r="J32">
        <v>72.650000000000006</v>
      </c>
      <c r="K32" t="s">
        <v>338</v>
      </c>
      <c r="L32" t="s">
        <v>338</v>
      </c>
    </row>
    <row r="33" spans="1:12" ht="15" x14ac:dyDescent="0.25">
      <c r="A33" s="88">
        <v>42964.373680555553</v>
      </c>
      <c r="B33">
        <v>71324</v>
      </c>
      <c r="C33">
        <v>25.43</v>
      </c>
      <c r="D33">
        <v>12.77</v>
      </c>
      <c r="E33" s="87" t="s">
        <v>338</v>
      </c>
      <c r="F33">
        <v>39.94</v>
      </c>
      <c r="G33" s="87" t="s">
        <v>338</v>
      </c>
      <c r="H33">
        <v>52.89</v>
      </c>
      <c r="I33">
        <v>70.78</v>
      </c>
      <c r="J33">
        <v>73.75</v>
      </c>
      <c r="K33" t="s">
        <v>338</v>
      </c>
      <c r="L33" t="s">
        <v>338</v>
      </c>
    </row>
    <row r="34" spans="1:12" ht="15" x14ac:dyDescent="0.25">
      <c r="A34" s="88">
        <v>42964.373749999999</v>
      </c>
      <c r="B34">
        <v>71325</v>
      </c>
      <c r="C34">
        <v>25.46</v>
      </c>
      <c r="D34">
        <v>12.77</v>
      </c>
      <c r="E34" s="87" t="s">
        <v>338</v>
      </c>
      <c r="F34">
        <v>40.049999999999997</v>
      </c>
      <c r="G34" s="87" t="s">
        <v>338</v>
      </c>
      <c r="H34">
        <v>53.94</v>
      </c>
      <c r="I34">
        <v>72.489999999999995</v>
      </c>
      <c r="J34">
        <v>75.72</v>
      </c>
      <c r="K34" t="s">
        <v>338</v>
      </c>
      <c r="L34" t="s">
        <v>338</v>
      </c>
    </row>
    <row r="35" spans="1:12" ht="15" x14ac:dyDescent="0.25">
      <c r="A35" s="88">
        <v>42964.373819444445</v>
      </c>
      <c r="B35">
        <v>71326</v>
      </c>
      <c r="C35">
        <v>25.49</v>
      </c>
      <c r="D35">
        <v>12.77</v>
      </c>
      <c r="E35" s="87" t="s">
        <v>338</v>
      </c>
      <c r="F35">
        <v>40.17</v>
      </c>
      <c r="G35" s="87" t="s">
        <v>338</v>
      </c>
      <c r="H35">
        <v>53.92</v>
      </c>
      <c r="I35">
        <v>72.900000000000006</v>
      </c>
      <c r="J35">
        <v>75.94</v>
      </c>
      <c r="K35" t="s">
        <v>338</v>
      </c>
      <c r="L35" t="s">
        <v>338</v>
      </c>
    </row>
    <row r="36" spans="1:12" ht="15" x14ac:dyDescent="0.25">
      <c r="A36" s="88">
        <v>42964.373888888891</v>
      </c>
      <c r="B36">
        <v>71327</v>
      </c>
      <c r="C36">
        <v>25.52</v>
      </c>
      <c r="D36">
        <v>12.77</v>
      </c>
      <c r="E36" s="87" t="s">
        <v>338</v>
      </c>
      <c r="F36">
        <v>40.25</v>
      </c>
      <c r="G36" s="87" t="s">
        <v>338</v>
      </c>
      <c r="H36">
        <v>54.12</v>
      </c>
      <c r="I36">
        <v>74.56</v>
      </c>
      <c r="J36">
        <v>77.91</v>
      </c>
      <c r="K36" t="s">
        <v>338</v>
      </c>
      <c r="L36" t="s">
        <v>338</v>
      </c>
    </row>
    <row r="37" spans="1:12" ht="15" x14ac:dyDescent="0.25">
      <c r="A37" s="88">
        <v>42964.37395833333</v>
      </c>
      <c r="B37">
        <v>71328</v>
      </c>
      <c r="C37">
        <v>25.52</v>
      </c>
      <c r="D37">
        <v>12.77</v>
      </c>
      <c r="E37" s="87" t="s">
        <v>338</v>
      </c>
      <c r="F37">
        <v>40.32</v>
      </c>
      <c r="G37" s="87" t="s">
        <v>338</v>
      </c>
      <c r="H37">
        <v>53.9</v>
      </c>
      <c r="I37">
        <v>75.349999999999994</v>
      </c>
      <c r="J37">
        <v>78.61</v>
      </c>
      <c r="K37" t="s">
        <v>338</v>
      </c>
      <c r="L37" t="s">
        <v>338</v>
      </c>
    </row>
    <row r="38" spans="1:12" ht="15" x14ac:dyDescent="0.25">
      <c r="A38" s="88">
        <v>42964.374027777776</v>
      </c>
      <c r="B38">
        <v>71329</v>
      </c>
      <c r="C38">
        <v>25.55</v>
      </c>
      <c r="D38">
        <v>12.77</v>
      </c>
      <c r="E38" s="87" t="s">
        <v>338</v>
      </c>
      <c r="F38">
        <v>40.4</v>
      </c>
      <c r="G38" s="87" t="s">
        <v>338</v>
      </c>
      <c r="H38">
        <v>53.32</v>
      </c>
      <c r="I38">
        <v>76.84</v>
      </c>
      <c r="J38">
        <v>80.5</v>
      </c>
      <c r="K38" t="s">
        <v>338</v>
      </c>
      <c r="L38" t="s">
        <v>338</v>
      </c>
    </row>
    <row r="39" spans="1:12" ht="15" x14ac:dyDescent="0.25">
      <c r="A39" s="88">
        <v>42964.374097222222</v>
      </c>
      <c r="B39">
        <v>71330</v>
      </c>
      <c r="C39">
        <v>25.55</v>
      </c>
      <c r="D39">
        <v>12.77</v>
      </c>
      <c r="E39" s="87" t="s">
        <v>338</v>
      </c>
      <c r="F39">
        <v>40.43</v>
      </c>
      <c r="G39" s="87" t="s">
        <v>338</v>
      </c>
      <c r="H39">
        <v>53.69</v>
      </c>
      <c r="I39">
        <v>78.040000000000006</v>
      </c>
      <c r="J39">
        <v>81.900000000000006</v>
      </c>
      <c r="K39" t="s">
        <v>338</v>
      </c>
      <c r="L39" t="s">
        <v>338</v>
      </c>
    </row>
    <row r="40" spans="1:12" ht="15" x14ac:dyDescent="0.25">
      <c r="A40" s="88">
        <v>42964.374166666668</v>
      </c>
      <c r="B40">
        <v>71331</v>
      </c>
      <c r="C40">
        <v>25.58</v>
      </c>
      <c r="D40">
        <v>12.77</v>
      </c>
      <c r="E40" s="87" t="s">
        <v>338</v>
      </c>
      <c r="F40">
        <v>40.479999999999997</v>
      </c>
      <c r="G40" s="87" t="s">
        <v>338</v>
      </c>
      <c r="H40">
        <v>53.72</v>
      </c>
      <c r="I40">
        <v>79.959999999999994</v>
      </c>
      <c r="J40">
        <v>83.4</v>
      </c>
      <c r="K40" t="s">
        <v>338</v>
      </c>
      <c r="L40" t="s">
        <v>338</v>
      </c>
    </row>
    <row r="41" spans="1:12" ht="15" x14ac:dyDescent="0.25">
      <c r="A41" s="88">
        <v>42964.374236111114</v>
      </c>
      <c r="B41">
        <v>71332</v>
      </c>
      <c r="C41">
        <v>25.61</v>
      </c>
      <c r="D41">
        <v>12.77</v>
      </c>
      <c r="E41" s="87" t="s">
        <v>338</v>
      </c>
      <c r="F41">
        <v>40.53</v>
      </c>
      <c r="G41" s="87" t="s">
        <v>338</v>
      </c>
      <c r="H41">
        <v>53.07</v>
      </c>
      <c r="I41">
        <v>81</v>
      </c>
      <c r="J41">
        <v>84.5</v>
      </c>
      <c r="K41" t="s">
        <v>338</v>
      </c>
      <c r="L41" t="s">
        <v>338</v>
      </c>
    </row>
    <row r="42" spans="1:12" ht="15" x14ac:dyDescent="0.25">
      <c r="A42" s="88">
        <v>42964.374305555553</v>
      </c>
      <c r="B42">
        <v>71333</v>
      </c>
      <c r="C42">
        <v>25.64</v>
      </c>
      <c r="D42">
        <v>12.77</v>
      </c>
      <c r="E42" s="87" t="s">
        <v>338</v>
      </c>
      <c r="F42">
        <v>40.54</v>
      </c>
      <c r="G42" s="87" t="s">
        <v>338</v>
      </c>
      <c r="H42">
        <v>53.63</v>
      </c>
      <c r="I42">
        <v>81.5</v>
      </c>
      <c r="J42">
        <v>85</v>
      </c>
      <c r="K42" t="s">
        <v>338</v>
      </c>
      <c r="L42" t="s">
        <v>338</v>
      </c>
    </row>
    <row r="43" spans="1:12" ht="15" x14ac:dyDescent="0.25">
      <c r="A43" s="88">
        <v>42964.374374999999</v>
      </c>
      <c r="B43">
        <v>71334</v>
      </c>
      <c r="C43">
        <v>25.64</v>
      </c>
      <c r="D43">
        <v>12.77</v>
      </c>
      <c r="E43" s="87" t="s">
        <v>338</v>
      </c>
      <c r="F43">
        <v>40.54</v>
      </c>
      <c r="G43" s="87" t="s">
        <v>338</v>
      </c>
      <c r="H43">
        <v>53.12</v>
      </c>
      <c r="I43">
        <v>82.9</v>
      </c>
      <c r="J43">
        <v>86.8</v>
      </c>
      <c r="K43" t="s">
        <v>338</v>
      </c>
      <c r="L43" t="s">
        <v>338</v>
      </c>
    </row>
    <row r="44" spans="1:12" ht="15" x14ac:dyDescent="0.25">
      <c r="A44" s="88">
        <v>42964.374444444446</v>
      </c>
      <c r="B44">
        <v>71335</v>
      </c>
      <c r="C44">
        <v>25.67</v>
      </c>
      <c r="D44">
        <v>12.77</v>
      </c>
      <c r="E44" s="87" t="s">
        <v>338</v>
      </c>
      <c r="F44">
        <v>40.57</v>
      </c>
      <c r="G44" s="87" t="s">
        <v>338</v>
      </c>
      <c r="H44">
        <v>54</v>
      </c>
      <c r="I44">
        <v>84.3</v>
      </c>
      <c r="J44">
        <v>88.4</v>
      </c>
      <c r="K44" t="s">
        <v>338</v>
      </c>
      <c r="L44" t="s">
        <v>338</v>
      </c>
    </row>
    <row r="45" spans="1:12" ht="15" x14ac:dyDescent="0.25">
      <c r="A45" s="88">
        <v>42964.374513888892</v>
      </c>
      <c r="B45">
        <v>71336</v>
      </c>
      <c r="C45">
        <v>25.67</v>
      </c>
      <c r="D45">
        <v>12.77</v>
      </c>
      <c r="E45" s="87" t="s">
        <v>338</v>
      </c>
      <c r="F45">
        <v>40.57</v>
      </c>
      <c r="G45" s="87" t="s">
        <v>338</v>
      </c>
      <c r="H45">
        <v>53.44</v>
      </c>
      <c r="I45">
        <v>85.1</v>
      </c>
      <c r="J45">
        <v>88.8</v>
      </c>
      <c r="K45" t="s">
        <v>338</v>
      </c>
      <c r="L45" t="s">
        <v>338</v>
      </c>
    </row>
    <row r="46" spans="1:12" ht="15" x14ac:dyDescent="0.25">
      <c r="A46" s="88">
        <v>42964.374583333331</v>
      </c>
      <c r="B46">
        <v>71337</v>
      </c>
      <c r="C46">
        <v>25.7</v>
      </c>
      <c r="D46">
        <v>12.77</v>
      </c>
      <c r="E46" s="87" t="s">
        <v>338</v>
      </c>
      <c r="F46">
        <v>40.619999999999997</v>
      </c>
      <c r="G46" s="87" t="s">
        <v>338</v>
      </c>
      <c r="H46">
        <v>53.64</v>
      </c>
      <c r="I46">
        <v>86</v>
      </c>
      <c r="J46">
        <v>89.9</v>
      </c>
      <c r="K46" t="s">
        <v>338</v>
      </c>
      <c r="L46" t="s">
        <v>338</v>
      </c>
    </row>
    <row r="47" spans="1:12" ht="15" x14ac:dyDescent="0.25">
      <c r="A47" s="88">
        <v>42964.374652777777</v>
      </c>
      <c r="B47">
        <v>71338</v>
      </c>
      <c r="C47">
        <v>25.73</v>
      </c>
      <c r="D47">
        <v>12.77</v>
      </c>
      <c r="E47" s="87" t="s">
        <v>338</v>
      </c>
      <c r="F47">
        <v>40.630000000000003</v>
      </c>
      <c r="G47" s="87" t="s">
        <v>338</v>
      </c>
      <c r="H47">
        <v>54.13</v>
      </c>
      <c r="I47">
        <v>86.7</v>
      </c>
      <c r="J47">
        <v>90.6</v>
      </c>
      <c r="K47" t="s">
        <v>338</v>
      </c>
      <c r="L47" t="s">
        <v>338</v>
      </c>
    </row>
    <row r="48" spans="1:12" ht="15" x14ac:dyDescent="0.25">
      <c r="A48" s="88">
        <v>42964.374722222223</v>
      </c>
      <c r="B48">
        <v>71339</v>
      </c>
      <c r="C48">
        <v>25.76</v>
      </c>
      <c r="D48">
        <v>12.77</v>
      </c>
      <c r="E48" s="87" t="s">
        <v>338</v>
      </c>
      <c r="F48">
        <v>40.659999999999997</v>
      </c>
      <c r="G48" s="87" t="s">
        <v>338</v>
      </c>
      <c r="H48">
        <v>53.61</v>
      </c>
      <c r="I48">
        <v>87.8</v>
      </c>
      <c r="J48">
        <v>92</v>
      </c>
      <c r="K48" t="s">
        <v>338</v>
      </c>
      <c r="L48" t="s">
        <v>338</v>
      </c>
    </row>
    <row r="49" spans="1:12" ht="15" x14ac:dyDescent="0.25">
      <c r="A49" s="88">
        <v>42964.374791666669</v>
      </c>
      <c r="B49">
        <v>71340</v>
      </c>
      <c r="C49">
        <v>25.79</v>
      </c>
      <c r="D49">
        <v>12.77</v>
      </c>
      <c r="E49" s="87" t="s">
        <v>338</v>
      </c>
      <c r="F49">
        <v>40.71</v>
      </c>
      <c r="G49" s="87" t="s">
        <v>338</v>
      </c>
      <c r="H49">
        <v>54.02</v>
      </c>
      <c r="I49">
        <v>88.6</v>
      </c>
      <c r="J49">
        <v>92.6</v>
      </c>
      <c r="K49" t="s">
        <v>338</v>
      </c>
      <c r="L49" t="s">
        <v>338</v>
      </c>
    </row>
    <row r="50" spans="1:12" ht="15" x14ac:dyDescent="0.25">
      <c r="A50" s="88">
        <v>42964.374861111108</v>
      </c>
      <c r="B50">
        <v>71341</v>
      </c>
      <c r="C50">
        <v>25.79</v>
      </c>
      <c r="D50">
        <v>12.77</v>
      </c>
      <c r="E50" s="87" t="s">
        <v>338</v>
      </c>
      <c r="F50">
        <v>40.76</v>
      </c>
      <c r="G50" s="87" t="s">
        <v>338</v>
      </c>
      <c r="H50">
        <v>54.7</v>
      </c>
      <c r="I50">
        <v>89.5</v>
      </c>
      <c r="J50">
        <v>93.7</v>
      </c>
      <c r="K50" t="s">
        <v>338</v>
      </c>
      <c r="L50" t="s">
        <v>338</v>
      </c>
    </row>
    <row r="51" spans="1:12" ht="15" x14ac:dyDescent="0.25">
      <c r="A51" s="88">
        <v>42964.374930555554</v>
      </c>
      <c r="B51">
        <v>71342</v>
      </c>
      <c r="C51">
        <v>25.83</v>
      </c>
      <c r="D51">
        <v>12.77</v>
      </c>
      <c r="E51" s="87" t="s">
        <v>338</v>
      </c>
      <c r="F51">
        <v>40.79</v>
      </c>
      <c r="G51" s="87" t="s">
        <v>338</v>
      </c>
      <c r="H51">
        <v>53.95</v>
      </c>
      <c r="I51">
        <v>90.4</v>
      </c>
      <c r="J51">
        <v>94.6</v>
      </c>
      <c r="K51" t="s">
        <v>338</v>
      </c>
      <c r="L51" t="s">
        <v>338</v>
      </c>
    </row>
    <row r="52" spans="1:12" ht="15" x14ac:dyDescent="0.25">
      <c r="A52" s="88">
        <v>42964.375</v>
      </c>
      <c r="B52">
        <v>71343</v>
      </c>
      <c r="C52">
        <v>25.85</v>
      </c>
      <c r="D52">
        <v>12.77</v>
      </c>
      <c r="E52" s="87" t="s">
        <v>338</v>
      </c>
      <c r="F52">
        <v>40.869999999999997</v>
      </c>
      <c r="G52" s="87" t="s">
        <v>338</v>
      </c>
      <c r="H52">
        <v>54.95</v>
      </c>
      <c r="I52">
        <v>91.3</v>
      </c>
      <c r="J52">
        <v>95.9</v>
      </c>
      <c r="K52" t="s">
        <v>338</v>
      </c>
      <c r="L52" t="s">
        <v>338</v>
      </c>
    </row>
    <row r="53" spans="1:12" ht="15" x14ac:dyDescent="0.25">
      <c r="A53" s="88">
        <v>42964.375069444446</v>
      </c>
      <c r="B53">
        <v>71344</v>
      </c>
      <c r="C53">
        <v>25.85</v>
      </c>
      <c r="D53">
        <v>12.77</v>
      </c>
      <c r="E53" s="87" t="s">
        <v>338</v>
      </c>
      <c r="F53">
        <v>40.9</v>
      </c>
      <c r="G53" s="87" t="s">
        <v>338</v>
      </c>
      <c r="H53">
        <v>53.72</v>
      </c>
      <c r="I53">
        <v>92.1</v>
      </c>
      <c r="J53">
        <v>96.6</v>
      </c>
      <c r="K53" t="s">
        <v>338</v>
      </c>
      <c r="L53" t="s">
        <v>338</v>
      </c>
    </row>
    <row r="54" spans="1:12" ht="15" x14ac:dyDescent="0.25">
      <c r="A54" s="88">
        <v>42964.375138888892</v>
      </c>
      <c r="B54">
        <v>71345</v>
      </c>
      <c r="C54">
        <v>25.89</v>
      </c>
      <c r="D54">
        <v>12.77</v>
      </c>
      <c r="E54" s="87" t="s">
        <v>338</v>
      </c>
      <c r="F54">
        <v>40.950000000000003</v>
      </c>
      <c r="G54" s="87" t="s">
        <v>338</v>
      </c>
      <c r="H54">
        <v>53.92</v>
      </c>
      <c r="I54">
        <v>92.8</v>
      </c>
      <c r="J54">
        <v>97</v>
      </c>
      <c r="K54" t="s">
        <v>338</v>
      </c>
      <c r="L54" t="s">
        <v>338</v>
      </c>
    </row>
    <row r="55" spans="1:12" ht="15" x14ac:dyDescent="0.25">
      <c r="A55" s="88">
        <v>42964.375208333331</v>
      </c>
      <c r="B55">
        <v>71346</v>
      </c>
      <c r="C55">
        <v>25.89</v>
      </c>
      <c r="D55">
        <v>12.77</v>
      </c>
      <c r="E55" s="87" t="s">
        <v>338</v>
      </c>
      <c r="F55">
        <v>40.950000000000003</v>
      </c>
      <c r="G55" s="87" t="s">
        <v>338</v>
      </c>
      <c r="H55">
        <v>54.35</v>
      </c>
      <c r="I55">
        <v>93.4</v>
      </c>
      <c r="J55">
        <v>97.7</v>
      </c>
      <c r="K55" t="s">
        <v>338</v>
      </c>
      <c r="L55" t="s">
        <v>338</v>
      </c>
    </row>
    <row r="56" spans="1:12" ht="15" x14ac:dyDescent="0.25">
      <c r="A56" s="88">
        <v>42964.375277777777</v>
      </c>
      <c r="B56">
        <v>71347</v>
      </c>
      <c r="C56">
        <v>25.92</v>
      </c>
      <c r="D56">
        <v>12.77</v>
      </c>
      <c r="E56" s="87" t="s">
        <v>338</v>
      </c>
      <c r="F56">
        <v>40.98</v>
      </c>
      <c r="G56" s="87" t="s">
        <v>338</v>
      </c>
      <c r="H56">
        <v>55.1</v>
      </c>
      <c r="I56">
        <v>93.6</v>
      </c>
      <c r="J56">
        <v>98.4</v>
      </c>
      <c r="K56" t="s">
        <v>338</v>
      </c>
      <c r="L56" t="s">
        <v>338</v>
      </c>
    </row>
    <row r="57" spans="1:12" ht="15" x14ac:dyDescent="0.25">
      <c r="A57" s="88">
        <v>42964.375347222223</v>
      </c>
      <c r="B57">
        <v>71348</v>
      </c>
      <c r="C57">
        <v>25.95</v>
      </c>
      <c r="D57">
        <v>12.77</v>
      </c>
      <c r="E57" s="87" t="s">
        <v>338</v>
      </c>
      <c r="F57">
        <v>40.98</v>
      </c>
      <c r="G57" s="87" t="s">
        <v>338</v>
      </c>
      <c r="H57">
        <v>55.23</v>
      </c>
      <c r="I57">
        <v>93.9</v>
      </c>
      <c r="J57">
        <v>98.4</v>
      </c>
      <c r="K57" t="s">
        <v>338</v>
      </c>
      <c r="L57" t="s">
        <v>338</v>
      </c>
    </row>
    <row r="58" spans="1:12" ht="15" x14ac:dyDescent="0.25">
      <c r="A58" s="88">
        <v>42964.375416666669</v>
      </c>
      <c r="B58">
        <v>71349</v>
      </c>
      <c r="C58">
        <v>25.98</v>
      </c>
      <c r="D58">
        <v>12.77</v>
      </c>
      <c r="E58" s="87" t="s">
        <v>338</v>
      </c>
      <c r="F58">
        <v>40.99</v>
      </c>
      <c r="G58" s="87" t="s">
        <v>338</v>
      </c>
      <c r="H58">
        <v>54.83</v>
      </c>
      <c r="I58">
        <v>94.3</v>
      </c>
      <c r="J58">
        <v>98.6</v>
      </c>
      <c r="K58" t="s">
        <v>338</v>
      </c>
      <c r="L58" t="s">
        <v>338</v>
      </c>
    </row>
    <row r="59" spans="1:12" ht="15" x14ac:dyDescent="0.25">
      <c r="A59" s="88">
        <v>42964.375486111108</v>
      </c>
      <c r="B59">
        <v>71350</v>
      </c>
      <c r="C59">
        <v>25.98</v>
      </c>
      <c r="D59">
        <v>12.77</v>
      </c>
      <c r="E59" s="87" t="s">
        <v>338</v>
      </c>
      <c r="F59">
        <v>40.99</v>
      </c>
      <c r="G59" s="87" t="s">
        <v>338</v>
      </c>
      <c r="H59">
        <v>55.31</v>
      </c>
      <c r="I59">
        <v>96.3</v>
      </c>
      <c r="J59">
        <v>100.9</v>
      </c>
      <c r="K59" t="s">
        <v>338</v>
      </c>
      <c r="L59" t="s">
        <v>338</v>
      </c>
    </row>
    <row r="60" spans="1:12" ht="15" x14ac:dyDescent="0.25">
      <c r="A60" s="88">
        <v>42964.375555555554</v>
      </c>
      <c r="B60">
        <v>71351</v>
      </c>
      <c r="C60">
        <v>26.01</v>
      </c>
      <c r="D60">
        <v>12.76</v>
      </c>
      <c r="E60" s="87" t="s">
        <v>338</v>
      </c>
      <c r="F60">
        <v>41.02</v>
      </c>
      <c r="G60" s="87" t="s">
        <v>338</v>
      </c>
      <c r="H60">
        <v>55.05</v>
      </c>
      <c r="I60">
        <v>95.8</v>
      </c>
      <c r="J60">
        <v>100.6</v>
      </c>
      <c r="K60" t="s">
        <v>338</v>
      </c>
      <c r="L60" t="s">
        <v>338</v>
      </c>
    </row>
    <row r="61" spans="1:12" ht="15" x14ac:dyDescent="0.25">
      <c r="A61" s="88">
        <v>42964.375625000001</v>
      </c>
      <c r="B61">
        <v>71352</v>
      </c>
      <c r="C61">
        <v>26.04</v>
      </c>
      <c r="D61">
        <v>12.77</v>
      </c>
      <c r="E61" s="87" t="s">
        <v>338</v>
      </c>
      <c r="F61">
        <v>41</v>
      </c>
      <c r="G61" s="87" t="s">
        <v>338</v>
      </c>
      <c r="H61">
        <v>54.79</v>
      </c>
      <c r="I61">
        <v>95.7</v>
      </c>
      <c r="J61">
        <v>100.9</v>
      </c>
      <c r="K61" t="s">
        <v>338</v>
      </c>
      <c r="L61" t="s">
        <v>338</v>
      </c>
    </row>
    <row r="62" spans="1:12" ht="15" x14ac:dyDescent="0.25">
      <c r="A62" s="88">
        <v>42964.375694444447</v>
      </c>
      <c r="B62">
        <v>71353</v>
      </c>
      <c r="C62">
        <v>26.04</v>
      </c>
      <c r="D62">
        <v>12.77</v>
      </c>
      <c r="E62" s="87" t="s">
        <v>338</v>
      </c>
      <c r="F62">
        <v>40.98</v>
      </c>
      <c r="G62" s="87" t="s">
        <v>338</v>
      </c>
      <c r="H62">
        <v>54.55</v>
      </c>
      <c r="I62">
        <v>96.7</v>
      </c>
      <c r="J62">
        <v>101.8</v>
      </c>
      <c r="K62" t="s">
        <v>338</v>
      </c>
      <c r="L62" t="s">
        <v>338</v>
      </c>
    </row>
    <row r="63" spans="1:12" ht="15" x14ac:dyDescent="0.25">
      <c r="A63" s="88">
        <v>42964.375763888886</v>
      </c>
      <c r="B63">
        <v>71354</v>
      </c>
      <c r="C63">
        <v>26.07</v>
      </c>
      <c r="D63">
        <v>12.77</v>
      </c>
      <c r="E63" s="87" t="s">
        <v>338</v>
      </c>
      <c r="F63">
        <v>40.96</v>
      </c>
      <c r="G63" s="87" t="s">
        <v>338</v>
      </c>
      <c r="H63">
        <v>55.18</v>
      </c>
      <c r="I63">
        <v>96.8</v>
      </c>
      <c r="J63">
        <v>102</v>
      </c>
      <c r="K63" t="s">
        <v>338</v>
      </c>
      <c r="L63" t="s">
        <v>338</v>
      </c>
    </row>
    <row r="64" spans="1:12" ht="15" x14ac:dyDescent="0.25">
      <c r="A64" s="88">
        <v>42964.375833333332</v>
      </c>
      <c r="B64">
        <v>71355</v>
      </c>
      <c r="C64">
        <v>26.1</v>
      </c>
      <c r="D64">
        <v>12.77</v>
      </c>
      <c r="E64" s="87" t="s">
        <v>338</v>
      </c>
      <c r="F64">
        <v>40.97</v>
      </c>
      <c r="G64" s="87" t="s">
        <v>338</v>
      </c>
      <c r="H64">
        <v>55.81</v>
      </c>
      <c r="I64">
        <v>97.5</v>
      </c>
      <c r="J64">
        <v>102.9</v>
      </c>
      <c r="K64" t="s">
        <v>338</v>
      </c>
      <c r="L64" t="s">
        <v>338</v>
      </c>
    </row>
    <row r="65" spans="1:12" ht="15" x14ac:dyDescent="0.25">
      <c r="A65" s="88">
        <v>42964.375902777778</v>
      </c>
      <c r="B65">
        <v>71356</v>
      </c>
      <c r="C65">
        <v>26.1</v>
      </c>
      <c r="D65">
        <v>12.77</v>
      </c>
      <c r="E65" s="87" t="s">
        <v>338</v>
      </c>
      <c r="F65">
        <v>40.99</v>
      </c>
      <c r="G65" s="87" t="s">
        <v>338</v>
      </c>
      <c r="H65">
        <v>55.21</v>
      </c>
      <c r="I65">
        <v>98.3</v>
      </c>
      <c r="J65">
        <v>103.5</v>
      </c>
      <c r="K65" t="s">
        <v>338</v>
      </c>
      <c r="L65" t="s">
        <v>338</v>
      </c>
    </row>
    <row r="66" spans="1:12" ht="15" x14ac:dyDescent="0.25">
      <c r="A66" s="88">
        <v>42964.375972222224</v>
      </c>
      <c r="B66">
        <v>71357</v>
      </c>
      <c r="C66">
        <v>26.13</v>
      </c>
      <c r="D66">
        <v>12.77</v>
      </c>
      <c r="E66" s="87" t="s">
        <v>338</v>
      </c>
      <c r="F66">
        <v>41</v>
      </c>
      <c r="G66" s="87" t="s">
        <v>338</v>
      </c>
      <c r="H66">
        <v>55.8</v>
      </c>
      <c r="I66">
        <v>99.8</v>
      </c>
      <c r="J66">
        <v>104.8</v>
      </c>
      <c r="K66" t="s">
        <v>338</v>
      </c>
      <c r="L66" t="s">
        <v>338</v>
      </c>
    </row>
    <row r="67" spans="1:12" ht="15" x14ac:dyDescent="0.25">
      <c r="A67" s="88">
        <v>42964.37604166667</v>
      </c>
      <c r="B67">
        <v>71358</v>
      </c>
      <c r="C67">
        <v>26.16</v>
      </c>
      <c r="D67">
        <v>12.76</v>
      </c>
      <c r="E67" s="87" t="s">
        <v>338</v>
      </c>
      <c r="F67">
        <v>41.03</v>
      </c>
      <c r="G67" s="87" t="s">
        <v>338</v>
      </c>
      <c r="H67">
        <v>56.09</v>
      </c>
      <c r="I67">
        <v>100.8</v>
      </c>
      <c r="J67">
        <v>105.8</v>
      </c>
      <c r="K67" t="s">
        <v>338</v>
      </c>
      <c r="L67" t="s">
        <v>338</v>
      </c>
    </row>
    <row r="68" spans="1:12" ht="15" x14ac:dyDescent="0.25">
      <c r="A68" s="88">
        <v>42964.376111111109</v>
      </c>
      <c r="B68">
        <v>71359</v>
      </c>
      <c r="C68">
        <v>26.16</v>
      </c>
      <c r="D68">
        <v>12.77</v>
      </c>
      <c r="E68" s="87" t="s">
        <v>338</v>
      </c>
      <c r="F68">
        <v>41.03</v>
      </c>
      <c r="G68" s="87" t="s">
        <v>338</v>
      </c>
      <c r="H68">
        <v>56.31</v>
      </c>
      <c r="I68">
        <v>101.1</v>
      </c>
      <c r="J68">
        <v>105.9</v>
      </c>
      <c r="K68" t="s">
        <v>338</v>
      </c>
      <c r="L68" t="s">
        <v>338</v>
      </c>
    </row>
    <row r="69" spans="1:12" ht="15" x14ac:dyDescent="0.25">
      <c r="A69" s="88">
        <v>42964.376180555555</v>
      </c>
      <c r="B69">
        <v>71360</v>
      </c>
      <c r="C69">
        <v>26.19</v>
      </c>
      <c r="D69">
        <v>12.77</v>
      </c>
      <c r="E69" s="87" t="s">
        <v>338</v>
      </c>
      <c r="F69">
        <v>41.11</v>
      </c>
      <c r="G69" s="87" t="s">
        <v>338</v>
      </c>
      <c r="H69">
        <v>56.48</v>
      </c>
      <c r="I69">
        <v>102</v>
      </c>
      <c r="J69">
        <v>106.6</v>
      </c>
      <c r="K69" t="s">
        <v>338</v>
      </c>
      <c r="L69" t="s">
        <v>338</v>
      </c>
    </row>
    <row r="70" spans="1:12" ht="15" x14ac:dyDescent="0.25">
      <c r="A70" s="88">
        <v>42964.376250000001</v>
      </c>
      <c r="B70">
        <v>71361</v>
      </c>
      <c r="C70">
        <v>26.22</v>
      </c>
      <c r="D70">
        <v>12.77</v>
      </c>
      <c r="E70" s="87" t="s">
        <v>338</v>
      </c>
      <c r="F70">
        <v>41.16</v>
      </c>
      <c r="G70" s="87" t="s">
        <v>338</v>
      </c>
      <c r="H70">
        <v>55.67</v>
      </c>
      <c r="I70">
        <v>102.3</v>
      </c>
      <c r="J70">
        <v>106.7</v>
      </c>
      <c r="K70" t="s">
        <v>338</v>
      </c>
      <c r="L70" t="s">
        <v>338</v>
      </c>
    </row>
    <row r="71" spans="1:12" ht="15" x14ac:dyDescent="0.25">
      <c r="A71" s="88">
        <v>42964.376319444447</v>
      </c>
      <c r="B71">
        <v>71362</v>
      </c>
      <c r="C71">
        <v>26.22</v>
      </c>
      <c r="D71">
        <v>12.76</v>
      </c>
      <c r="E71" s="87" t="s">
        <v>338</v>
      </c>
      <c r="F71">
        <v>41.14</v>
      </c>
      <c r="G71" s="87" t="s">
        <v>338</v>
      </c>
      <c r="H71">
        <v>55.33</v>
      </c>
      <c r="I71">
        <v>103.2</v>
      </c>
      <c r="J71">
        <v>107.6</v>
      </c>
      <c r="K71" t="s">
        <v>338</v>
      </c>
      <c r="L71" t="s">
        <v>338</v>
      </c>
    </row>
    <row r="72" spans="1:12" ht="15" x14ac:dyDescent="0.25">
      <c r="A72" s="88">
        <v>42964.376388888886</v>
      </c>
      <c r="B72">
        <v>71363</v>
      </c>
      <c r="C72">
        <v>26.25</v>
      </c>
      <c r="D72">
        <v>12.77</v>
      </c>
      <c r="E72" s="87" t="s">
        <v>338</v>
      </c>
      <c r="F72">
        <v>41.17</v>
      </c>
      <c r="G72" s="87" t="s">
        <v>338</v>
      </c>
      <c r="H72">
        <v>55.6</v>
      </c>
      <c r="I72">
        <v>103.3</v>
      </c>
      <c r="J72">
        <v>107.9</v>
      </c>
      <c r="K72" t="s">
        <v>338</v>
      </c>
      <c r="L72" t="s">
        <v>338</v>
      </c>
    </row>
    <row r="73" spans="1:12" ht="15" x14ac:dyDescent="0.25">
      <c r="A73" s="88">
        <v>42964.376458333332</v>
      </c>
      <c r="B73">
        <v>71364</v>
      </c>
      <c r="C73">
        <v>26.28</v>
      </c>
      <c r="D73">
        <v>12.77</v>
      </c>
      <c r="E73" s="87" t="s">
        <v>338</v>
      </c>
      <c r="F73">
        <v>41.2</v>
      </c>
      <c r="G73" s="87" t="s">
        <v>338</v>
      </c>
      <c r="H73">
        <v>56.31</v>
      </c>
      <c r="I73">
        <v>103.9</v>
      </c>
      <c r="J73">
        <v>108.5</v>
      </c>
      <c r="K73" t="s">
        <v>338</v>
      </c>
      <c r="L73" t="s">
        <v>338</v>
      </c>
    </row>
    <row r="74" spans="1:12" ht="15" x14ac:dyDescent="0.25">
      <c r="A74" s="88">
        <v>42964.376527777778</v>
      </c>
      <c r="B74">
        <v>71365</v>
      </c>
      <c r="C74">
        <v>26.28</v>
      </c>
      <c r="D74">
        <v>12.77</v>
      </c>
      <c r="E74" s="87" t="s">
        <v>338</v>
      </c>
      <c r="F74">
        <v>41.22</v>
      </c>
      <c r="G74" s="87" t="s">
        <v>338</v>
      </c>
      <c r="H74">
        <v>56.4</v>
      </c>
      <c r="I74">
        <v>104.1</v>
      </c>
      <c r="J74">
        <v>108.7</v>
      </c>
      <c r="K74" t="s">
        <v>338</v>
      </c>
      <c r="L74" t="s">
        <v>338</v>
      </c>
    </row>
    <row r="75" spans="1:12" ht="15" x14ac:dyDescent="0.25">
      <c r="A75" s="88">
        <v>42964.376597222225</v>
      </c>
      <c r="B75">
        <v>71366</v>
      </c>
      <c r="C75">
        <v>26.31</v>
      </c>
      <c r="D75">
        <v>12.77</v>
      </c>
      <c r="E75" s="87" t="s">
        <v>338</v>
      </c>
      <c r="F75">
        <v>41.28</v>
      </c>
      <c r="G75" s="87" t="s">
        <v>338</v>
      </c>
      <c r="H75">
        <v>55.57</v>
      </c>
      <c r="I75">
        <v>104.6</v>
      </c>
      <c r="J75">
        <v>109.3</v>
      </c>
      <c r="K75" t="s">
        <v>338</v>
      </c>
      <c r="L75" t="s">
        <v>338</v>
      </c>
    </row>
    <row r="76" spans="1:12" ht="15" x14ac:dyDescent="0.25">
      <c r="A76" s="88">
        <v>42964.376666666663</v>
      </c>
      <c r="B76">
        <v>71367</v>
      </c>
      <c r="C76">
        <v>26.34</v>
      </c>
      <c r="D76">
        <v>12.77</v>
      </c>
      <c r="E76" s="87" t="s">
        <v>338</v>
      </c>
      <c r="F76">
        <v>41.28</v>
      </c>
      <c r="G76" s="87" t="s">
        <v>338</v>
      </c>
      <c r="H76">
        <v>54.92</v>
      </c>
      <c r="I76">
        <v>103.9</v>
      </c>
      <c r="J76">
        <v>108.6</v>
      </c>
      <c r="K76" t="s">
        <v>338</v>
      </c>
      <c r="L76" t="s">
        <v>338</v>
      </c>
    </row>
    <row r="77" spans="1:12" ht="15" x14ac:dyDescent="0.25">
      <c r="A77" s="88">
        <v>42964.376736111109</v>
      </c>
      <c r="B77">
        <v>71368</v>
      </c>
      <c r="C77">
        <v>26.34</v>
      </c>
      <c r="D77">
        <v>12.76</v>
      </c>
      <c r="E77" s="87" t="s">
        <v>338</v>
      </c>
      <c r="F77">
        <v>41.26</v>
      </c>
      <c r="G77" s="87" t="s">
        <v>338</v>
      </c>
      <c r="H77">
        <v>55.74</v>
      </c>
      <c r="I77">
        <v>104.2</v>
      </c>
      <c r="J77">
        <v>109.3</v>
      </c>
      <c r="K77" t="s">
        <v>338</v>
      </c>
      <c r="L77" t="s">
        <v>338</v>
      </c>
    </row>
    <row r="78" spans="1:12" ht="15" x14ac:dyDescent="0.25">
      <c r="A78" s="88">
        <v>42964.376805555556</v>
      </c>
      <c r="B78">
        <v>71369</v>
      </c>
      <c r="C78">
        <v>26.37</v>
      </c>
      <c r="D78">
        <v>12.77</v>
      </c>
      <c r="E78" s="87" t="s">
        <v>338</v>
      </c>
      <c r="F78">
        <v>41.24</v>
      </c>
      <c r="G78" s="87" t="s">
        <v>338</v>
      </c>
      <c r="H78">
        <v>54.71</v>
      </c>
      <c r="I78">
        <v>103</v>
      </c>
      <c r="J78">
        <v>108.5</v>
      </c>
      <c r="K78" t="s">
        <v>338</v>
      </c>
      <c r="L78" t="s">
        <v>338</v>
      </c>
    </row>
    <row r="79" spans="1:12" ht="15" x14ac:dyDescent="0.25">
      <c r="A79" s="88">
        <v>42964.376875000002</v>
      </c>
      <c r="B79">
        <v>71370</v>
      </c>
      <c r="C79">
        <v>26.41</v>
      </c>
      <c r="D79">
        <v>12.77</v>
      </c>
      <c r="E79" s="87" t="s">
        <v>338</v>
      </c>
      <c r="F79">
        <v>41.22</v>
      </c>
      <c r="G79" s="87" t="s">
        <v>338</v>
      </c>
      <c r="H79">
        <v>55.49</v>
      </c>
      <c r="I79">
        <v>102.9</v>
      </c>
      <c r="J79">
        <v>109</v>
      </c>
      <c r="K79" t="s">
        <v>338</v>
      </c>
      <c r="L79" t="s">
        <v>338</v>
      </c>
    </row>
    <row r="80" spans="1:12" ht="15" x14ac:dyDescent="0.25">
      <c r="A80" s="88">
        <v>42964.376944444448</v>
      </c>
      <c r="B80">
        <v>71371</v>
      </c>
      <c r="C80">
        <v>26.41</v>
      </c>
      <c r="D80">
        <v>12.77</v>
      </c>
      <c r="E80" s="87" t="s">
        <v>338</v>
      </c>
      <c r="F80">
        <v>41.2</v>
      </c>
      <c r="G80" s="87" t="s">
        <v>338</v>
      </c>
      <c r="H80">
        <v>56.14</v>
      </c>
      <c r="I80">
        <v>104.5</v>
      </c>
      <c r="J80">
        <v>110.2</v>
      </c>
      <c r="K80" t="s">
        <v>338</v>
      </c>
      <c r="L80" t="s">
        <v>338</v>
      </c>
    </row>
    <row r="81" spans="1:12" ht="15" x14ac:dyDescent="0.25">
      <c r="A81" s="88">
        <v>42964.377013888887</v>
      </c>
      <c r="B81">
        <v>71372</v>
      </c>
      <c r="C81">
        <v>26.44</v>
      </c>
      <c r="D81">
        <v>12.76</v>
      </c>
      <c r="E81" s="87" t="s">
        <v>338</v>
      </c>
      <c r="F81">
        <v>41.2</v>
      </c>
      <c r="G81" s="87" t="s">
        <v>338</v>
      </c>
      <c r="H81">
        <v>56.09</v>
      </c>
      <c r="I81">
        <v>106.2</v>
      </c>
      <c r="J81">
        <v>111.3</v>
      </c>
      <c r="K81" t="s">
        <v>338</v>
      </c>
      <c r="L81" t="s">
        <v>338</v>
      </c>
    </row>
    <row r="82" spans="1:12" ht="15" x14ac:dyDescent="0.25">
      <c r="A82" s="88">
        <v>42964.377083333333</v>
      </c>
      <c r="B82">
        <v>71373</v>
      </c>
      <c r="C82">
        <v>26.47</v>
      </c>
      <c r="D82">
        <v>12.76</v>
      </c>
      <c r="E82" s="87" t="s">
        <v>338</v>
      </c>
      <c r="F82">
        <v>41.18</v>
      </c>
      <c r="G82" s="87" t="s">
        <v>338</v>
      </c>
      <c r="H82">
        <v>55.81</v>
      </c>
      <c r="I82">
        <v>106.4</v>
      </c>
      <c r="J82">
        <v>111.6</v>
      </c>
      <c r="K82" t="s">
        <v>338</v>
      </c>
      <c r="L82" t="s">
        <v>338</v>
      </c>
    </row>
    <row r="83" spans="1:12" ht="15" x14ac:dyDescent="0.25">
      <c r="A83" s="88">
        <v>42964.377152777779</v>
      </c>
      <c r="B83">
        <v>71374</v>
      </c>
      <c r="C83">
        <v>26.47</v>
      </c>
      <c r="D83">
        <v>12.77</v>
      </c>
      <c r="E83" s="87" t="s">
        <v>338</v>
      </c>
      <c r="F83">
        <v>41.18</v>
      </c>
      <c r="G83" s="87" t="s">
        <v>338</v>
      </c>
      <c r="H83">
        <v>56.17</v>
      </c>
      <c r="I83">
        <v>105.8</v>
      </c>
      <c r="J83">
        <v>111.5</v>
      </c>
      <c r="K83" t="s">
        <v>338</v>
      </c>
      <c r="L83" t="s">
        <v>338</v>
      </c>
    </row>
    <row r="84" spans="1:12" ht="15" x14ac:dyDescent="0.25">
      <c r="A84" s="88">
        <v>42964.377222222225</v>
      </c>
      <c r="B84">
        <v>71375</v>
      </c>
      <c r="C84">
        <v>26.5</v>
      </c>
      <c r="D84">
        <v>12.77</v>
      </c>
      <c r="E84" s="87" t="s">
        <v>338</v>
      </c>
      <c r="F84">
        <v>41.19</v>
      </c>
      <c r="G84" s="87" t="s">
        <v>338</v>
      </c>
      <c r="H84">
        <v>56.23</v>
      </c>
      <c r="I84">
        <v>106.6</v>
      </c>
      <c r="J84">
        <v>112.2</v>
      </c>
      <c r="K84" t="s">
        <v>338</v>
      </c>
      <c r="L84" t="s">
        <v>338</v>
      </c>
    </row>
    <row r="85" spans="1:12" ht="15" x14ac:dyDescent="0.25">
      <c r="A85" s="88">
        <v>42964.377291666664</v>
      </c>
      <c r="B85">
        <v>71376</v>
      </c>
      <c r="C85">
        <v>26.53</v>
      </c>
      <c r="D85">
        <v>12.77</v>
      </c>
      <c r="E85" s="87" t="s">
        <v>338</v>
      </c>
      <c r="F85">
        <v>41.22</v>
      </c>
      <c r="G85" s="87" t="s">
        <v>338</v>
      </c>
      <c r="H85">
        <v>56.91</v>
      </c>
      <c r="I85">
        <v>107.7</v>
      </c>
      <c r="J85">
        <v>112.9</v>
      </c>
      <c r="K85" t="s">
        <v>338</v>
      </c>
      <c r="L85" t="s">
        <v>338</v>
      </c>
    </row>
    <row r="86" spans="1:12" ht="15" x14ac:dyDescent="0.25">
      <c r="A86" s="88">
        <v>42964.37736111111</v>
      </c>
      <c r="B86">
        <v>71377</v>
      </c>
      <c r="C86">
        <v>26.53</v>
      </c>
      <c r="D86">
        <v>12.76</v>
      </c>
      <c r="E86" s="87" t="s">
        <v>338</v>
      </c>
      <c r="F86">
        <v>41.22</v>
      </c>
      <c r="G86" s="87" t="s">
        <v>338</v>
      </c>
      <c r="H86">
        <v>56.5</v>
      </c>
      <c r="I86">
        <v>107.8</v>
      </c>
      <c r="J86">
        <v>112.9</v>
      </c>
      <c r="K86" t="s">
        <v>338</v>
      </c>
      <c r="L86" t="s">
        <v>338</v>
      </c>
    </row>
    <row r="87" spans="1:12" ht="15" x14ac:dyDescent="0.25">
      <c r="A87" s="88">
        <v>42964.377430555556</v>
      </c>
      <c r="B87">
        <v>71378</v>
      </c>
      <c r="C87">
        <v>26.53</v>
      </c>
      <c r="D87">
        <v>12.77</v>
      </c>
      <c r="E87" s="87" t="s">
        <v>338</v>
      </c>
      <c r="F87">
        <v>41.22</v>
      </c>
      <c r="G87" s="87" t="s">
        <v>338</v>
      </c>
      <c r="H87">
        <v>56.26</v>
      </c>
      <c r="I87">
        <v>108</v>
      </c>
      <c r="J87">
        <v>112.9</v>
      </c>
      <c r="K87" t="s">
        <v>338</v>
      </c>
      <c r="L87" t="s">
        <v>338</v>
      </c>
    </row>
    <row r="88" spans="1:12" ht="15" x14ac:dyDescent="0.25">
      <c r="A88" s="88">
        <v>42964.377500000002</v>
      </c>
      <c r="B88">
        <v>71379</v>
      </c>
      <c r="C88">
        <v>26.56</v>
      </c>
      <c r="D88">
        <v>12.77</v>
      </c>
      <c r="E88" s="87" t="s">
        <v>338</v>
      </c>
      <c r="F88">
        <v>41.23</v>
      </c>
      <c r="G88" s="87" t="s">
        <v>338</v>
      </c>
      <c r="H88">
        <v>56.39</v>
      </c>
      <c r="I88">
        <v>108.2</v>
      </c>
      <c r="J88">
        <v>113.7</v>
      </c>
      <c r="K88" t="s">
        <v>338</v>
      </c>
      <c r="L88" t="s">
        <v>338</v>
      </c>
    </row>
    <row r="89" spans="1:12" ht="15" x14ac:dyDescent="0.25">
      <c r="A89" s="88">
        <v>42964.377569444441</v>
      </c>
      <c r="B89">
        <v>71380</v>
      </c>
      <c r="C89">
        <v>26.59</v>
      </c>
      <c r="D89">
        <v>12.76</v>
      </c>
      <c r="E89" s="87" t="s">
        <v>338</v>
      </c>
      <c r="F89">
        <v>41.28</v>
      </c>
      <c r="G89" s="87" t="s">
        <v>338</v>
      </c>
      <c r="H89">
        <v>56.63</v>
      </c>
      <c r="I89">
        <v>107.8</v>
      </c>
      <c r="J89">
        <v>113</v>
      </c>
      <c r="K89" t="s">
        <v>338</v>
      </c>
      <c r="L89" t="s">
        <v>338</v>
      </c>
    </row>
    <row r="90" spans="1:12" ht="15" x14ac:dyDescent="0.25">
      <c r="A90" s="88">
        <v>42964.377638888887</v>
      </c>
      <c r="B90">
        <v>71381</v>
      </c>
      <c r="C90">
        <v>26.62</v>
      </c>
      <c r="D90">
        <v>12.77</v>
      </c>
      <c r="E90" s="87" t="s">
        <v>338</v>
      </c>
      <c r="F90">
        <v>41.34</v>
      </c>
      <c r="G90" s="87" t="s">
        <v>338</v>
      </c>
      <c r="H90">
        <v>55.63</v>
      </c>
      <c r="I90">
        <v>106.6</v>
      </c>
      <c r="J90">
        <v>112</v>
      </c>
      <c r="K90" t="s">
        <v>338</v>
      </c>
      <c r="L90" t="s">
        <v>338</v>
      </c>
    </row>
    <row r="91" spans="1:12" ht="15" x14ac:dyDescent="0.25">
      <c r="A91" s="88">
        <v>42964.377708333333</v>
      </c>
      <c r="B91">
        <v>71382</v>
      </c>
      <c r="C91">
        <v>26.62</v>
      </c>
      <c r="D91">
        <v>12.76</v>
      </c>
      <c r="E91" s="87" t="s">
        <v>338</v>
      </c>
      <c r="F91">
        <v>41.31</v>
      </c>
      <c r="G91" s="87" t="s">
        <v>338</v>
      </c>
      <c r="H91">
        <v>55.24</v>
      </c>
      <c r="I91">
        <v>105.8</v>
      </c>
      <c r="J91">
        <v>112.4</v>
      </c>
      <c r="K91" t="s">
        <v>338</v>
      </c>
      <c r="L91" t="s">
        <v>338</v>
      </c>
    </row>
    <row r="92" spans="1:12" ht="15" x14ac:dyDescent="0.25">
      <c r="A92" s="88">
        <v>42964.37777777778</v>
      </c>
      <c r="B92">
        <v>71383</v>
      </c>
      <c r="C92">
        <v>26.65</v>
      </c>
      <c r="D92">
        <v>12.77</v>
      </c>
      <c r="E92" s="87" t="s">
        <v>338</v>
      </c>
      <c r="F92">
        <v>41.32</v>
      </c>
      <c r="G92" s="87" t="s">
        <v>338</v>
      </c>
      <c r="H92">
        <v>54.55</v>
      </c>
      <c r="I92">
        <v>106.6</v>
      </c>
      <c r="J92">
        <v>113</v>
      </c>
      <c r="K92" t="s">
        <v>338</v>
      </c>
      <c r="L92" t="s">
        <v>338</v>
      </c>
    </row>
    <row r="93" spans="1:12" ht="15" x14ac:dyDescent="0.25">
      <c r="A93" s="88">
        <v>42964.377847222226</v>
      </c>
      <c r="B93">
        <v>71384</v>
      </c>
      <c r="C93">
        <v>26.65</v>
      </c>
      <c r="D93">
        <v>12.76</v>
      </c>
      <c r="E93" s="87" t="s">
        <v>338</v>
      </c>
      <c r="F93">
        <v>41.27</v>
      </c>
      <c r="G93" s="87" t="s">
        <v>338</v>
      </c>
      <c r="H93">
        <v>54.36</v>
      </c>
      <c r="I93">
        <v>106</v>
      </c>
      <c r="J93">
        <v>112</v>
      </c>
      <c r="K93" t="s">
        <v>338</v>
      </c>
      <c r="L93" t="s">
        <v>338</v>
      </c>
    </row>
    <row r="94" spans="1:12" ht="15" x14ac:dyDescent="0.25">
      <c r="A94" s="88">
        <v>42964.377916666665</v>
      </c>
      <c r="B94">
        <v>71385</v>
      </c>
      <c r="C94">
        <v>26.68</v>
      </c>
      <c r="D94">
        <v>12.77</v>
      </c>
      <c r="E94" s="87" t="s">
        <v>338</v>
      </c>
      <c r="F94">
        <v>41.28</v>
      </c>
      <c r="G94" s="87" t="s">
        <v>338</v>
      </c>
      <c r="H94">
        <v>56.15</v>
      </c>
      <c r="I94">
        <v>108</v>
      </c>
      <c r="J94">
        <v>113.3</v>
      </c>
      <c r="K94" t="s">
        <v>338</v>
      </c>
      <c r="L94" t="s">
        <v>338</v>
      </c>
    </row>
    <row r="95" spans="1:12" ht="15" x14ac:dyDescent="0.25">
      <c r="A95" s="88">
        <v>42964.377986111111</v>
      </c>
      <c r="B95">
        <v>71386</v>
      </c>
      <c r="C95">
        <v>26.72</v>
      </c>
      <c r="D95">
        <v>12.76</v>
      </c>
      <c r="E95" s="87" t="s">
        <v>338</v>
      </c>
      <c r="F95">
        <v>41.31</v>
      </c>
      <c r="G95" s="87" t="s">
        <v>338</v>
      </c>
      <c r="H95">
        <v>56.47</v>
      </c>
      <c r="I95">
        <v>109.3</v>
      </c>
      <c r="J95">
        <v>114.6</v>
      </c>
      <c r="K95" t="s">
        <v>338</v>
      </c>
      <c r="L95" t="s">
        <v>338</v>
      </c>
    </row>
    <row r="96" spans="1:12" ht="15" x14ac:dyDescent="0.25">
      <c r="A96" s="88">
        <v>42964.378055555557</v>
      </c>
      <c r="B96">
        <v>71387</v>
      </c>
      <c r="C96">
        <v>26.72</v>
      </c>
      <c r="D96">
        <v>12.77</v>
      </c>
      <c r="E96" s="87" t="s">
        <v>338</v>
      </c>
      <c r="F96">
        <v>41.33</v>
      </c>
      <c r="G96" s="87" t="s">
        <v>338</v>
      </c>
      <c r="H96">
        <v>55.62</v>
      </c>
      <c r="I96">
        <v>109.5</v>
      </c>
      <c r="J96">
        <v>114.5</v>
      </c>
      <c r="K96" t="s">
        <v>338</v>
      </c>
      <c r="L96" t="s">
        <v>338</v>
      </c>
    </row>
    <row r="97" spans="1:12" ht="15" x14ac:dyDescent="0.25">
      <c r="A97" s="88">
        <v>42964.378125000003</v>
      </c>
      <c r="B97">
        <v>71388</v>
      </c>
      <c r="C97">
        <v>26.74</v>
      </c>
      <c r="D97">
        <v>12.77</v>
      </c>
      <c r="E97" s="87" t="s">
        <v>338</v>
      </c>
      <c r="F97">
        <v>41.34</v>
      </c>
      <c r="G97" s="87" t="s">
        <v>338</v>
      </c>
      <c r="H97">
        <v>55</v>
      </c>
      <c r="I97">
        <v>109.4</v>
      </c>
      <c r="J97">
        <v>114.3</v>
      </c>
      <c r="K97" t="s">
        <v>338</v>
      </c>
      <c r="L97" t="s">
        <v>338</v>
      </c>
    </row>
    <row r="98" spans="1:12" ht="15" x14ac:dyDescent="0.25">
      <c r="A98" s="88">
        <v>42964.378194444442</v>
      </c>
      <c r="B98">
        <v>71389</v>
      </c>
      <c r="C98">
        <v>26.78</v>
      </c>
      <c r="D98">
        <v>12.77</v>
      </c>
      <c r="E98" s="87" t="s">
        <v>338</v>
      </c>
      <c r="F98">
        <v>41.37</v>
      </c>
      <c r="G98" s="87" t="s">
        <v>338</v>
      </c>
      <c r="H98">
        <v>56.33</v>
      </c>
      <c r="I98">
        <v>108.6</v>
      </c>
      <c r="J98">
        <v>113.7</v>
      </c>
      <c r="K98" t="s">
        <v>338</v>
      </c>
      <c r="L98" t="s">
        <v>338</v>
      </c>
    </row>
    <row r="99" spans="1:12" ht="15" x14ac:dyDescent="0.25">
      <c r="A99" s="88">
        <v>42964.378263888888</v>
      </c>
      <c r="B99">
        <v>71390</v>
      </c>
      <c r="C99">
        <v>26.78</v>
      </c>
      <c r="D99">
        <v>12.77</v>
      </c>
      <c r="E99" s="87" t="s">
        <v>338</v>
      </c>
      <c r="F99">
        <v>41.37</v>
      </c>
      <c r="G99" s="87" t="s">
        <v>338</v>
      </c>
      <c r="H99">
        <v>55.73</v>
      </c>
      <c r="I99">
        <v>109.1</v>
      </c>
      <c r="J99">
        <v>114.6</v>
      </c>
      <c r="K99" t="s">
        <v>338</v>
      </c>
      <c r="L99" t="s">
        <v>338</v>
      </c>
    </row>
    <row r="100" spans="1:12" ht="15" x14ac:dyDescent="0.25">
      <c r="A100" s="88">
        <v>42964.378333333334</v>
      </c>
      <c r="B100">
        <v>71391</v>
      </c>
      <c r="C100">
        <v>26.78</v>
      </c>
      <c r="D100">
        <v>12.77</v>
      </c>
      <c r="E100" s="87" t="s">
        <v>338</v>
      </c>
      <c r="F100">
        <v>41.34</v>
      </c>
      <c r="G100" s="87" t="s">
        <v>338</v>
      </c>
      <c r="H100">
        <v>54.94</v>
      </c>
      <c r="I100">
        <v>108.9</v>
      </c>
      <c r="J100">
        <v>114.5</v>
      </c>
      <c r="K100" t="s">
        <v>338</v>
      </c>
      <c r="L100" t="s">
        <v>338</v>
      </c>
    </row>
    <row r="101" spans="1:12" ht="15" x14ac:dyDescent="0.25">
      <c r="A101" s="88">
        <v>42964.37840277778</v>
      </c>
      <c r="B101">
        <v>71392</v>
      </c>
      <c r="C101">
        <v>26.81</v>
      </c>
      <c r="D101">
        <v>12.76</v>
      </c>
      <c r="E101" s="87" t="s">
        <v>338</v>
      </c>
      <c r="F101">
        <v>41.33</v>
      </c>
      <c r="G101" s="87" t="s">
        <v>338</v>
      </c>
      <c r="H101">
        <v>55.91</v>
      </c>
      <c r="I101">
        <v>108.9</v>
      </c>
      <c r="J101">
        <v>114.5</v>
      </c>
      <c r="K101" t="s">
        <v>338</v>
      </c>
      <c r="L101" t="s">
        <v>338</v>
      </c>
    </row>
    <row r="102" spans="1:12" ht="15" x14ac:dyDescent="0.25">
      <c r="A102" s="88">
        <v>42964.378472222219</v>
      </c>
      <c r="B102">
        <v>71393</v>
      </c>
      <c r="C102">
        <v>26.81</v>
      </c>
      <c r="D102">
        <v>12.77</v>
      </c>
      <c r="E102" s="87" t="s">
        <v>338</v>
      </c>
      <c r="F102">
        <v>41.3</v>
      </c>
      <c r="G102" s="87" t="s">
        <v>338</v>
      </c>
      <c r="H102">
        <v>55.26</v>
      </c>
      <c r="I102">
        <v>109.2</v>
      </c>
      <c r="J102">
        <v>114.5</v>
      </c>
      <c r="K102" t="s">
        <v>338</v>
      </c>
      <c r="L102" t="s">
        <v>338</v>
      </c>
    </row>
    <row r="103" spans="1:12" ht="15" x14ac:dyDescent="0.25">
      <c r="A103" s="88">
        <v>42964.378541666665</v>
      </c>
      <c r="B103">
        <v>71394</v>
      </c>
      <c r="C103">
        <v>26.84</v>
      </c>
      <c r="D103">
        <v>12.77</v>
      </c>
      <c r="E103" s="87" t="s">
        <v>338</v>
      </c>
      <c r="F103">
        <v>41.31</v>
      </c>
      <c r="G103" s="87" t="s">
        <v>338</v>
      </c>
      <c r="H103">
        <v>54.78</v>
      </c>
      <c r="I103">
        <v>109.2</v>
      </c>
      <c r="J103">
        <v>114.4</v>
      </c>
      <c r="K103" t="s">
        <v>338</v>
      </c>
      <c r="L103" t="s">
        <v>338</v>
      </c>
    </row>
    <row r="104" spans="1:12" ht="15" x14ac:dyDescent="0.25">
      <c r="A104" s="88">
        <v>42964.378611111111</v>
      </c>
      <c r="B104">
        <v>71395</v>
      </c>
      <c r="C104">
        <v>26.87</v>
      </c>
      <c r="D104">
        <v>12.77</v>
      </c>
      <c r="E104" s="87" t="s">
        <v>338</v>
      </c>
      <c r="F104">
        <v>41.29</v>
      </c>
      <c r="G104" s="87" t="s">
        <v>338</v>
      </c>
      <c r="H104">
        <v>55.12</v>
      </c>
      <c r="I104">
        <v>109.2</v>
      </c>
      <c r="J104">
        <v>114.6</v>
      </c>
      <c r="K104" t="s">
        <v>338</v>
      </c>
      <c r="L104" t="s">
        <v>338</v>
      </c>
    </row>
    <row r="105" spans="1:12" ht="15" x14ac:dyDescent="0.25">
      <c r="A105" s="88">
        <v>42964.378680555557</v>
      </c>
      <c r="B105">
        <v>71396</v>
      </c>
      <c r="C105">
        <v>26.9</v>
      </c>
      <c r="D105">
        <v>12.76</v>
      </c>
      <c r="E105" s="87" t="s">
        <v>338</v>
      </c>
      <c r="F105">
        <v>41.27</v>
      </c>
      <c r="G105" s="87" t="s">
        <v>338</v>
      </c>
      <c r="H105">
        <v>55.23</v>
      </c>
      <c r="I105">
        <v>109.3</v>
      </c>
      <c r="J105">
        <v>115</v>
      </c>
      <c r="K105" t="s">
        <v>338</v>
      </c>
      <c r="L105" t="s">
        <v>338</v>
      </c>
    </row>
    <row r="106" spans="1:12" ht="15" x14ac:dyDescent="0.25">
      <c r="A106" s="88">
        <v>42964.378750000003</v>
      </c>
      <c r="B106">
        <v>71397</v>
      </c>
      <c r="C106">
        <v>26.9</v>
      </c>
      <c r="D106">
        <v>12.76</v>
      </c>
      <c r="E106" s="87" t="s">
        <v>338</v>
      </c>
      <c r="F106">
        <v>41.2</v>
      </c>
      <c r="G106" s="87" t="s">
        <v>338</v>
      </c>
      <c r="H106">
        <v>55.85</v>
      </c>
      <c r="I106">
        <v>109.8</v>
      </c>
      <c r="J106">
        <v>115.5</v>
      </c>
      <c r="K106" t="s">
        <v>338</v>
      </c>
      <c r="L106" t="s">
        <v>338</v>
      </c>
    </row>
    <row r="107" spans="1:12" ht="15" x14ac:dyDescent="0.25">
      <c r="A107" s="88">
        <v>42964.378819444442</v>
      </c>
      <c r="B107">
        <v>71398</v>
      </c>
      <c r="C107">
        <v>26.9</v>
      </c>
      <c r="D107">
        <v>12.77</v>
      </c>
      <c r="E107" s="87" t="s">
        <v>338</v>
      </c>
      <c r="F107">
        <v>41.18</v>
      </c>
      <c r="G107" s="87" t="s">
        <v>338</v>
      </c>
      <c r="H107">
        <v>56.5</v>
      </c>
      <c r="I107">
        <v>109.5</v>
      </c>
      <c r="J107">
        <v>115.4</v>
      </c>
      <c r="K107" t="s">
        <v>338</v>
      </c>
      <c r="L107" t="s">
        <v>338</v>
      </c>
    </row>
    <row r="108" spans="1:12" ht="15" x14ac:dyDescent="0.25">
      <c r="A108" s="88">
        <v>42964.378888888888</v>
      </c>
      <c r="B108">
        <v>71399</v>
      </c>
      <c r="C108">
        <v>26.93</v>
      </c>
      <c r="D108">
        <v>12.76</v>
      </c>
      <c r="E108" s="87" t="s">
        <v>338</v>
      </c>
      <c r="F108">
        <v>41.16</v>
      </c>
      <c r="G108" s="87" t="s">
        <v>338</v>
      </c>
      <c r="H108">
        <v>55.96</v>
      </c>
      <c r="I108">
        <v>110.1</v>
      </c>
      <c r="J108">
        <v>115.3</v>
      </c>
      <c r="K108" t="s">
        <v>338</v>
      </c>
      <c r="L108" t="s">
        <v>338</v>
      </c>
    </row>
    <row r="109" spans="1:12" ht="15" x14ac:dyDescent="0.25">
      <c r="A109" s="88">
        <v>42964.378958333335</v>
      </c>
      <c r="B109">
        <v>71400</v>
      </c>
      <c r="C109">
        <v>26.96</v>
      </c>
      <c r="D109">
        <v>12.77</v>
      </c>
      <c r="E109" s="87" t="s">
        <v>338</v>
      </c>
      <c r="F109">
        <v>41.19</v>
      </c>
      <c r="G109" s="87" t="s">
        <v>338</v>
      </c>
      <c r="H109">
        <v>57.19</v>
      </c>
      <c r="I109">
        <v>109.7</v>
      </c>
      <c r="J109">
        <v>115.9</v>
      </c>
      <c r="K109" t="s">
        <v>338</v>
      </c>
      <c r="L109" t="s">
        <v>338</v>
      </c>
    </row>
    <row r="110" spans="1:12" ht="15" x14ac:dyDescent="0.25">
      <c r="A110" s="88">
        <v>42964.379027777781</v>
      </c>
      <c r="B110">
        <v>71401</v>
      </c>
      <c r="C110">
        <v>26.96</v>
      </c>
      <c r="D110">
        <v>12.76</v>
      </c>
      <c r="E110" s="87" t="s">
        <v>338</v>
      </c>
      <c r="F110">
        <v>41.24</v>
      </c>
      <c r="G110" s="87" t="s">
        <v>338</v>
      </c>
      <c r="H110">
        <v>56.85</v>
      </c>
      <c r="I110">
        <v>110.1</v>
      </c>
      <c r="J110">
        <v>116.4</v>
      </c>
      <c r="K110" t="s">
        <v>338</v>
      </c>
      <c r="L110" t="s">
        <v>338</v>
      </c>
    </row>
    <row r="111" spans="1:12" ht="15" x14ac:dyDescent="0.25">
      <c r="A111" s="88">
        <v>42964.37909722222</v>
      </c>
      <c r="B111">
        <v>71402</v>
      </c>
      <c r="C111">
        <v>27</v>
      </c>
      <c r="D111">
        <v>12.77</v>
      </c>
      <c r="E111" s="87" t="s">
        <v>338</v>
      </c>
      <c r="F111">
        <v>41.32</v>
      </c>
      <c r="G111" s="87" t="s">
        <v>338</v>
      </c>
      <c r="H111">
        <v>57.51</v>
      </c>
      <c r="I111">
        <v>110.6</v>
      </c>
      <c r="J111">
        <v>115.8</v>
      </c>
      <c r="K111" t="s">
        <v>338</v>
      </c>
      <c r="L111" t="s">
        <v>338</v>
      </c>
    </row>
    <row r="112" spans="1:12" ht="15" x14ac:dyDescent="0.25">
      <c r="A112" s="88">
        <v>42964.379166666666</v>
      </c>
      <c r="B112">
        <v>71403</v>
      </c>
      <c r="C112">
        <v>27</v>
      </c>
      <c r="D112">
        <v>12.76</v>
      </c>
      <c r="E112" s="87" t="s">
        <v>338</v>
      </c>
      <c r="F112">
        <v>41.37</v>
      </c>
      <c r="G112" s="87" t="s">
        <v>338</v>
      </c>
      <c r="H112">
        <v>57.49</v>
      </c>
      <c r="I112">
        <v>110.7</v>
      </c>
      <c r="J112">
        <v>116.5</v>
      </c>
      <c r="K112" t="s">
        <v>338</v>
      </c>
      <c r="L112" t="s">
        <v>338</v>
      </c>
    </row>
    <row r="113" spans="1:12" ht="15" x14ac:dyDescent="0.25">
      <c r="A113" s="88">
        <v>42964.379236111112</v>
      </c>
      <c r="B113">
        <v>71404</v>
      </c>
      <c r="C113">
        <v>27.03</v>
      </c>
      <c r="D113">
        <v>12.77</v>
      </c>
      <c r="E113" s="87" t="s">
        <v>338</v>
      </c>
      <c r="F113">
        <v>41.45</v>
      </c>
      <c r="G113" s="87" t="s">
        <v>338</v>
      </c>
      <c r="H113">
        <v>57.95</v>
      </c>
      <c r="I113">
        <v>111.7</v>
      </c>
      <c r="J113">
        <v>116.8</v>
      </c>
      <c r="K113" t="s">
        <v>338</v>
      </c>
      <c r="L113" t="s">
        <v>338</v>
      </c>
    </row>
    <row r="114" spans="1:12" ht="15" x14ac:dyDescent="0.25">
      <c r="A114" s="88">
        <v>42964.379305555558</v>
      </c>
      <c r="B114">
        <v>71405</v>
      </c>
      <c r="C114">
        <v>27.03</v>
      </c>
      <c r="D114">
        <v>12.77</v>
      </c>
      <c r="E114" s="87" t="s">
        <v>338</v>
      </c>
      <c r="F114">
        <v>41.52</v>
      </c>
      <c r="G114" s="87" t="s">
        <v>338</v>
      </c>
      <c r="H114">
        <v>58.31</v>
      </c>
      <c r="I114">
        <v>112.4</v>
      </c>
      <c r="J114">
        <v>117.8</v>
      </c>
      <c r="K114" t="s">
        <v>338</v>
      </c>
      <c r="L114" t="s">
        <v>338</v>
      </c>
    </row>
    <row r="115" spans="1:12" ht="15" x14ac:dyDescent="0.25">
      <c r="A115" s="88">
        <v>42964.379374999997</v>
      </c>
      <c r="B115">
        <v>71406</v>
      </c>
      <c r="C115">
        <v>27.06</v>
      </c>
      <c r="D115">
        <v>12.77</v>
      </c>
      <c r="E115" s="87" t="s">
        <v>338</v>
      </c>
      <c r="F115">
        <v>41.6</v>
      </c>
      <c r="G115" s="87" t="s">
        <v>338</v>
      </c>
      <c r="H115">
        <v>57.95</v>
      </c>
      <c r="I115">
        <v>111.1</v>
      </c>
      <c r="J115">
        <v>116.3</v>
      </c>
      <c r="K115" t="s">
        <v>338</v>
      </c>
      <c r="L115" t="s">
        <v>338</v>
      </c>
    </row>
    <row r="116" spans="1:12" ht="15" x14ac:dyDescent="0.25">
      <c r="A116" s="88">
        <v>42964.379444444443</v>
      </c>
      <c r="B116">
        <v>71407</v>
      </c>
      <c r="C116">
        <v>27.09</v>
      </c>
      <c r="D116">
        <v>12.77</v>
      </c>
      <c r="E116" s="87" t="s">
        <v>338</v>
      </c>
      <c r="F116">
        <v>41.7</v>
      </c>
      <c r="G116" s="87" t="s">
        <v>338</v>
      </c>
      <c r="H116">
        <v>57.91</v>
      </c>
      <c r="I116">
        <v>111.3</v>
      </c>
      <c r="J116">
        <v>117.1</v>
      </c>
      <c r="K116" t="s">
        <v>338</v>
      </c>
      <c r="L116" t="s">
        <v>338</v>
      </c>
    </row>
    <row r="117" spans="1:12" ht="15" x14ac:dyDescent="0.25">
      <c r="A117" s="88">
        <v>42964.379513888889</v>
      </c>
      <c r="B117">
        <v>71408</v>
      </c>
      <c r="C117">
        <v>27.09</v>
      </c>
      <c r="D117">
        <v>12.77</v>
      </c>
      <c r="E117" s="87" t="s">
        <v>338</v>
      </c>
      <c r="F117">
        <v>41.75</v>
      </c>
      <c r="G117" s="87" t="s">
        <v>338</v>
      </c>
      <c r="H117">
        <v>57.53</v>
      </c>
      <c r="I117">
        <v>112.5</v>
      </c>
      <c r="J117">
        <v>117.9</v>
      </c>
      <c r="K117" t="s">
        <v>338</v>
      </c>
      <c r="L117" t="s">
        <v>338</v>
      </c>
    </row>
    <row r="118" spans="1:12" ht="15" x14ac:dyDescent="0.25">
      <c r="A118" s="88">
        <v>42964.379583333335</v>
      </c>
      <c r="B118">
        <v>71409</v>
      </c>
      <c r="C118">
        <v>27.12</v>
      </c>
      <c r="D118">
        <v>12.77</v>
      </c>
      <c r="E118" s="87" t="s">
        <v>338</v>
      </c>
      <c r="F118">
        <v>41.78</v>
      </c>
      <c r="G118" s="87" t="s">
        <v>338</v>
      </c>
      <c r="H118">
        <v>56.67</v>
      </c>
      <c r="I118">
        <v>112.7</v>
      </c>
      <c r="J118">
        <v>117.7</v>
      </c>
      <c r="K118" t="s">
        <v>338</v>
      </c>
      <c r="L118" t="s">
        <v>338</v>
      </c>
    </row>
    <row r="119" spans="1:12" ht="15" x14ac:dyDescent="0.25">
      <c r="A119" s="88">
        <v>42964.379652777781</v>
      </c>
      <c r="B119">
        <v>71410</v>
      </c>
      <c r="C119">
        <v>27.12</v>
      </c>
      <c r="D119">
        <v>12.76</v>
      </c>
      <c r="E119" s="87" t="s">
        <v>338</v>
      </c>
      <c r="F119">
        <v>41.78</v>
      </c>
      <c r="G119" s="87" t="s">
        <v>338</v>
      </c>
      <c r="H119">
        <v>56.4</v>
      </c>
      <c r="I119">
        <v>112.7</v>
      </c>
      <c r="J119">
        <v>117.8</v>
      </c>
      <c r="K119" t="s">
        <v>338</v>
      </c>
      <c r="L119" t="s">
        <v>338</v>
      </c>
    </row>
    <row r="120" spans="1:12" ht="15" x14ac:dyDescent="0.25">
      <c r="A120" s="88">
        <v>42964.37972222222</v>
      </c>
      <c r="B120">
        <v>71411</v>
      </c>
      <c r="C120">
        <v>27.15</v>
      </c>
      <c r="D120">
        <v>12.77</v>
      </c>
      <c r="E120" s="87" t="s">
        <v>338</v>
      </c>
      <c r="F120">
        <v>41.81</v>
      </c>
      <c r="G120" s="87" t="s">
        <v>338</v>
      </c>
      <c r="H120">
        <v>56.75</v>
      </c>
      <c r="I120">
        <v>112.6</v>
      </c>
      <c r="J120">
        <v>118.1</v>
      </c>
      <c r="K120" t="s">
        <v>338</v>
      </c>
      <c r="L120" t="s">
        <v>338</v>
      </c>
    </row>
    <row r="121" spans="1:12" ht="15" x14ac:dyDescent="0.25">
      <c r="A121" s="88">
        <v>42964.379791666666</v>
      </c>
      <c r="B121">
        <v>71412</v>
      </c>
      <c r="C121">
        <v>27.15</v>
      </c>
      <c r="D121">
        <v>12.76</v>
      </c>
      <c r="E121" s="87" t="s">
        <v>338</v>
      </c>
      <c r="F121">
        <v>41.79</v>
      </c>
      <c r="G121" s="87" t="s">
        <v>338</v>
      </c>
      <c r="H121">
        <v>56.34</v>
      </c>
      <c r="I121">
        <v>112.9</v>
      </c>
      <c r="J121">
        <v>118.3</v>
      </c>
      <c r="K121" t="s">
        <v>338</v>
      </c>
      <c r="L121" t="s">
        <v>338</v>
      </c>
    </row>
    <row r="122" spans="1:12" ht="15" x14ac:dyDescent="0.25">
      <c r="A122" s="88">
        <v>42964.379861111112</v>
      </c>
      <c r="B122">
        <v>71413</v>
      </c>
      <c r="C122">
        <v>27.21</v>
      </c>
      <c r="D122">
        <v>12.77</v>
      </c>
      <c r="E122" s="87" t="s">
        <v>338</v>
      </c>
      <c r="F122">
        <v>41.83</v>
      </c>
      <c r="G122" s="87" t="s">
        <v>338</v>
      </c>
      <c r="H122">
        <v>57.34</v>
      </c>
      <c r="I122">
        <v>112.9</v>
      </c>
      <c r="J122">
        <v>118.8</v>
      </c>
      <c r="K122" t="s">
        <v>338</v>
      </c>
      <c r="L122" t="s">
        <v>338</v>
      </c>
    </row>
    <row r="123" spans="1:12" ht="15" x14ac:dyDescent="0.25">
      <c r="A123" s="88">
        <v>42964.379930555559</v>
      </c>
      <c r="B123">
        <v>71414</v>
      </c>
      <c r="C123">
        <v>27.21</v>
      </c>
      <c r="D123">
        <v>12.77</v>
      </c>
      <c r="E123" s="87" t="s">
        <v>338</v>
      </c>
      <c r="F123">
        <v>41.8</v>
      </c>
      <c r="G123" s="87" t="s">
        <v>338</v>
      </c>
      <c r="H123">
        <v>56.93</v>
      </c>
      <c r="I123">
        <v>112.4</v>
      </c>
      <c r="J123">
        <v>118</v>
      </c>
      <c r="K123" t="s">
        <v>338</v>
      </c>
      <c r="L123" t="s">
        <v>338</v>
      </c>
    </row>
    <row r="124" spans="1:12" ht="15" x14ac:dyDescent="0.25">
      <c r="A124" s="88">
        <v>42964.38</v>
      </c>
      <c r="B124">
        <v>71415</v>
      </c>
      <c r="C124">
        <v>27.25</v>
      </c>
      <c r="D124">
        <v>12.77</v>
      </c>
      <c r="E124" s="87" t="s">
        <v>338</v>
      </c>
      <c r="F124">
        <v>41.81</v>
      </c>
      <c r="G124" s="87" t="s">
        <v>338</v>
      </c>
      <c r="H124">
        <v>57.66</v>
      </c>
      <c r="I124">
        <v>113.6</v>
      </c>
      <c r="J124">
        <v>119</v>
      </c>
      <c r="K124" t="s">
        <v>338</v>
      </c>
      <c r="L124" t="s">
        <v>338</v>
      </c>
    </row>
    <row r="125" spans="1:12" ht="15" x14ac:dyDescent="0.25">
      <c r="A125" s="88">
        <v>42964.380069444444</v>
      </c>
      <c r="B125">
        <v>71416</v>
      </c>
      <c r="C125">
        <v>27.25</v>
      </c>
      <c r="D125">
        <v>12.77</v>
      </c>
      <c r="E125" s="87" t="s">
        <v>338</v>
      </c>
      <c r="F125">
        <v>41.81</v>
      </c>
      <c r="G125" s="87" t="s">
        <v>338</v>
      </c>
      <c r="H125">
        <v>57.8</v>
      </c>
      <c r="I125">
        <v>113</v>
      </c>
      <c r="J125">
        <v>118.6</v>
      </c>
      <c r="K125" t="s">
        <v>338</v>
      </c>
      <c r="L125" t="s">
        <v>338</v>
      </c>
    </row>
    <row r="126" spans="1:12" ht="15" x14ac:dyDescent="0.25">
      <c r="A126" s="88">
        <v>42964.38013888889</v>
      </c>
      <c r="B126">
        <v>71417</v>
      </c>
      <c r="C126">
        <v>27.28</v>
      </c>
      <c r="D126">
        <v>12.77</v>
      </c>
      <c r="E126" s="87" t="s">
        <v>338</v>
      </c>
      <c r="F126">
        <v>41.82</v>
      </c>
      <c r="G126" s="87" t="s">
        <v>338</v>
      </c>
      <c r="H126">
        <v>57.11</v>
      </c>
      <c r="I126">
        <v>112.9</v>
      </c>
      <c r="J126">
        <v>118.8</v>
      </c>
      <c r="K126" t="s">
        <v>338</v>
      </c>
      <c r="L126" t="s">
        <v>338</v>
      </c>
    </row>
    <row r="127" spans="1:12" ht="15" x14ac:dyDescent="0.25">
      <c r="A127" s="88">
        <v>42964.380208333336</v>
      </c>
      <c r="B127">
        <v>71418</v>
      </c>
      <c r="C127">
        <v>27.31</v>
      </c>
      <c r="D127">
        <v>12.77</v>
      </c>
      <c r="E127" s="87" t="s">
        <v>338</v>
      </c>
      <c r="F127">
        <v>41.87</v>
      </c>
      <c r="G127" s="87" t="s">
        <v>338</v>
      </c>
      <c r="H127">
        <v>57</v>
      </c>
      <c r="I127">
        <v>113.8</v>
      </c>
      <c r="J127">
        <v>119.2</v>
      </c>
      <c r="K127" t="s">
        <v>338</v>
      </c>
      <c r="L127" t="s">
        <v>338</v>
      </c>
    </row>
    <row r="128" spans="1:12" ht="15" x14ac:dyDescent="0.25">
      <c r="A128" s="88">
        <v>42964.380277777775</v>
      </c>
      <c r="B128">
        <v>71419</v>
      </c>
      <c r="C128">
        <v>27.31</v>
      </c>
      <c r="D128">
        <v>12.77</v>
      </c>
      <c r="E128" s="87" t="s">
        <v>338</v>
      </c>
      <c r="F128">
        <v>41.85</v>
      </c>
      <c r="G128" s="87" t="s">
        <v>338</v>
      </c>
      <c r="H128">
        <v>55.96</v>
      </c>
      <c r="I128">
        <v>113.7</v>
      </c>
      <c r="J128">
        <v>119</v>
      </c>
      <c r="K128" t="s">
        <v>338</v>
      </c>
      <c r="L128" t="s">
        <v>338</v>
      </c>
    </row>
    <row r="129" spans="1:17" ht="15" x14ac:dyDescent="0.25">
      <c r="A129" s="88">
        <v>42964.380347222221</v>
      </c>
      <c r="B129">
        <v>71420</v>
      </c>
      <c r="C129">
        <v>27.31</v>
      </c>
      <c r="D129">
        <v>12.77</v>
      </c>
      <c r="E129" s="87" t="s">
        <v>338</v>
      </c>
      <c r="F129">
        <v>41.82</v>
      </c>
      <c r="G129" s="87" t="s">
        <v>338</v>
      </c>
      <c r="H129">
        <v>55.94</v>
      </c>
      <c r="I129">
        <v>112.6</v>
      </c>
      <c r="J129">
        <v>118.8</v>
      </c>
      <c r="K129" t="s">
        <v>338</v>
      </c>
      <c r="L129" t="s">
        <v>338</v>
      </c>
    </row>
    <row r="130" spans="1:17" ht="15" x14ac:dyDescent="0.25">
      <c r="A130" s="88">
        <v>42964.380416666667</v>
      </c>
      <c r="B130">
        <v>71421</v>
      </c>
      <c r="C130">
        <v>27.34</v>
      </c>
      <c r="D130">
        <v>12.77</v>
      </c>
      <c r="E130" s="87" t="s">
        <v>338</v>
      </c>
      <c r="F130">
        <v>41.81</v>
      </c>
      <c r="G130" s="87" t="s">
        <v>338</v>
      </c>
      <c r="H130">
        <v>56.43</v>
      </c>
      <c r="I130">
        <v>112.9</v>
      </c>
      <c r="J130">
        <v>119.2</v>
      </c>
      <c r="K130" t="s">
        <v>338</v>
      </c>
      <c r="L130" t="s">
        <v>338</v>
      </c>
    </row>
    <row r="131" spans="1:17" ht="15" x14ac:dyDescent="0.25">
      <c r="A131" s="88">
        <v>42964.380486111113</v>
      </c>
      <c r="B131">
        <v>71422</v>
      </c>
      <c r="C131">
        <v>27.37</v>
      </c>
      <c r="D131">
        <v>12.77</v>
      </c>
      <c r="E131" s="87" t="s">
        <v>338</v>
      </c>
      <c r="F131">
        <v>41.81</v>
      </c>
      <c r="G131" s="87" t="s">
        <v>338</v>
      </c>
      <c r="H131">
        <v>56.68</v>
      </c>
      <c r="I131">
        <v>113.6</v>
      </c>
      <c r="J131">
        <v>119.5</v>
      </c>
      <c r="K131" t="s">
        <v>338</v>
      </c>
      <c r="L131" t="s">
        <v>338</v>
      </c>
    </row>
    <row r="132" spans="1:17" s="89" customFormat="1" ht="15" x14ac:dyDescent="0.25">
      <c r="A132" s="90">
        <v>42964.380555555559</v>
      </c>
      <c r="B132" s="87">
        <v>71423</v>
      </c>
      <c r="C132" s="87">
        <v>27.37</v>
      </c>
      <c r="D132" s="87">
        <v>12.77</v>
      </c>
      <c r="E132" s="87" t="s">
        <v>338</v>
      </c>
      <c r="F132" s="87">
        <v>41.79</v>
      </c>
      <c r="G132" s="87" t="s">
        <v>338</v>
      </c>
      <c r="H132" s="87">
        <v>56.97</v>
      </c>
      <c r="I132" s="87">
        <v>113.7</v>
      </c>
      <c r="J132" s="87">
        <v>119.5</v>
      </c>
      <c r="K132" s="87" t="s">
        <v>338</v>
      </c>
      <c r="L132" s="87" t="s">
        <v>338</v>
      </c>
      <c r="P132" s="91"/>
      <c r="Q132" s="91"/>
    </row>
    <row r="133" spans="1:17" ht="15" x14ac:dyDescent="0.25">
      <c r="A133" s="88">
        <v>42964.380624999998</v>
      </c>
      <c r="B133">
        <v>71424</v>
      </c>
      <c r="C133">
        <v>27.4</v>
      </c>
      <c r="D133">
        <v>12.77</v>
      </c>
      <c r="E133" s="87" t="s">
        <v>338</v>
      </c>
      <c r="F133">
        <v>41.8</v>
      </c>
      <c r="G133" s="87" t="s">
        <v>338</v>
      </c>
      <c r="H133">
        <v>57.04</v>
      </c>
      <c r="I133">
        <v>114.7</v>
      </c>
      <c r="J133">
        <v>119.8</v>
      </c>
      <c r="K133" t="s">
        <v>338</v>
      </c>
      <c r="L133" t="s">
        <v>338</v>
      </c>
    </row>
    <row r="134" spans="1:17" ht="15" x14ac:dyDescent="0.25">
      <c r="A134" s="88">
        <v>42964.380694444444</v>
      </c>
      <c r="B134">
        <v>71425</v>
      </c>
      <c r="C134">
        <v>27.4</v>
      </c>
      <c r="D134">
        <v>12.77</v>
      </c>
      <c r="E134" s="87" t="s">
        <v>338</v>
      </c>
      <c r="F134">
        <v>41.77</v>
      </c>
      <c r="G134" s="87" t="s">
        <v>338</v>
      </c>
      <c r="H134">
        <v>56.59</v>
      </c>
      <c r="I134">
        <v>114.4</v>
      </c>
      <c r="J134">
        <v>119.7</v>
      </c>
      <c r="K134" t="s">
        <v>338</v>
      </c>
      <c r="L134" t="s">
        <v>338</v>
      </c>
    </row>
    <row r="135" spans="1:17" ht="15" x14ac:dyDescent="0.25">
      <c r="A135" s="88">
        <v>42964.38076388889</v>
      </c>
      <c r="B135">
        <v>71426</v>
      </c>
      <c r="C135">
        <v>27.44</v>
      </c>
      <c r="D135">
        <v>12.77</v>
      </c>
      <c r="E135" s="87" t="s">
        <v>338</v>
      </c>
      <c r="F135">
        <v>41.78</v>
      </c>
      <c r="G135" s="87" t="s">
        <v>338</v>
      </c>
      <c r="H135">
        <v>56.11</v>
      </c>
      <c r="I135">
        <v>112.9</v>
      </c>
      <c r="J135">
        <v>118.6</v>
      </c>
      <c r="K135" t="s">
        <v>338</v>
      </c>
      <c r="L135" t="s">
        <v>338</v>
      </c>
    </row>
    <row r="136" spans="1:17" ht="15" x14ac:dyDescent="0.25">
      <c r="A136" s="88">
        <v>42964.380833333336</v>
      </c>
      <c r="B136">
        <v>71427</v>
      </c>
      <c r="C136">
        <v>27.44</v>
      </c>
      <c r="D136">
        <v>12.76</v>
      </c>
      <c r="E136" s="87" t="s">
        <v>338</v>
      </c>
      <c r="F136">
        <v>41.73</v>
      </c>
      <c r="G136" s="87" t="s">
        <v>338</v>
      </c>
      <c r="H136">
        <v>55.85</v>
      </c>
      <c r="I136">
        <v>112.7</v>
      </c>
      <c r="J136">
        <v>118.8</v>
      </c>
      <c r="K136" t="s">
        <v>338</v>
      </c>
      <c r="L136" t="s">
        <v>338</v>
      </c>
    </row>
    <row r="137" spans="1:17" ht="15" x14ac:dyDescent="0.25">
      <c r="A137" s="88">
        <v>42964.380902777775</v>
      </c>
      <c r="B137">
        <v>71428</v>
      </c>
      <c r="C137">
        <v>27.47</v>
      </c>
      <c r="D137">
        <v>12.76</v>
      </c>
      <c r="E137" s="87" t="s">
        <v>338</v>
      </c>
      <c r="F137">
        <v>41.69</v>
      </c>
      <c r="G137" s="87" t="s">
        <v>338</v>
      </c>
      <c r="H137">
        <v>54.84</v>
      </c>
      <c r="I137">
        <v>111.7</v>
      </c>
      <c r="J137">
        <v>117.5</v>
      </c>
      <c r="K137" t="s">
        <v>338</v>
      </c>
      <c r="L137" t="s">
        <v>338</v>
      </c>
    </row>
    <row r="138" spans="1:17" ht="15" x14ac:dyDescent="0.25">
      <c r="A138" s="88">
        <v>42964.380972222221</v>
      </c>
      <c r="B138">
        <v>71429</v>
      </c>
      <c r="C138">
        <v>27.47</v>
      </c>
      <c r="D138">
        <v>12.76</v>
      </c>
      <c r="E138" s="87" t="s">
        <v>338</v>
      </c>
      <c r="F138">
        <v>41.64</v>
      </c>
      <c r="G138" s="87" t="s">
        <v>338</v>
      </c>
      <c r="H138">
        <v>56.26</v>
      </c>
      <c r="I138">
        <v>111.6</v>
      </c>
      <c r="J138">
        <v>118.5</v>
      </c>
      <c r="K138" t="s">
        <v>338</v>
      </c>
      <c r="L138" t="s">
        <v>338</v>
      </c>
    </row>
    <row r="139" spans="1:17" ht="15" x14ac:dyDescent="0.25">
      <c r="A139" s="88">
        <v>42964.381041666667</v>
      </c>
      <c r="B139">
        <v>71430</v>
      </c>
      <c r="C139">
        <v>27.5</v>
      </c>
      <c r="D139">
        <v>12.77</v>
      </c>
      <c r="E139" s="87" t="s">
        <v>338</v>
      </c>
      <c r="F139">
        <v>41.65</v>
      </c>
      <c r="G139" s="87" t="s">
        <v>338</v>
      </c>
      <c r="H139">
        <v>57.55</v>
      </c>
      <c r="I139">
        <v>113.2</v>
      </c>
      <c r="J139">
        <v>119.2</v>
      </c>
      <c r="K139" t="s">
        <v>338</v>
      </c>
      <c r="L139" t="s">
        <v>338</v>
      </c>
    </row>
    <row r="140" spans="1:17" ht="15" x14ac:dyDescent="0.25">
      <c r="A140" s="88">
        <v>42964.381111111114</v>
      </c>
      <c r="B140">
        <v>71431</v>
      </c>
      <c r="C140">
        <v>27.5</v>
      </c>
      <c r="D140">
        <v>12.77</v>
      </c>
      <c r="E140" s="87" t="s">
        <v>338</v>
      </c>
      <c r="F140">
        <v>41.67</v>
      </c>
      <c r="G140" s="87" t="s">
        <v>338</v>
      </c>
      <c r="H140">
        <v>57.45</v>
      </c>
      <c r="I140">
        <v>112.8</v>
      </c>
      <c r="J140">
        <v>118.3</v>
      </c>
      <c r="K140" t="s">
        <v>338</v>
      </c>
      <c r="L140" t="s">
        <v>338</v>
      </c>
    </row>
    <row r="141" spans="1:17" ht="15" x14ac:dyDescent="0.25">
      <c r="A141" s="88">
        <v>42964.381180555552</v>
      </c>
      <c r="B141">
        <v>71432</v>
      </c>
      <c r="C141">
        <v>27.53</v>
      </c>
      <c r="D141">
        <v>12.77</v>
      </c>
      <c r="E141" s="87" t="s">
        <v>338</v>
      </c>
      <c r="F141">
        <v>41.73</v>
      </c>
      <c r="G141" s="87" t="s">
        <v>338</v>
      </c>
      <c r="H141">
        <v>58.13</v>
      </c>
      <c r="I141">
        <v>113.5</v>
      </c>
      <c r="J141">
        <v>118.5</v>
      </c>
      <c r="K141" t="s">
        <v>338</v>
      </c>
      <c r="L141" t="s">
        <v>338</v>
      </c>
    </row>
    <row r="142" spans="1:17" ht="15" x14ac:dyDescent="0.25">
      <c r="A142" s="88">
        <v>42964.381249999999</v>
      </c>
      <c r="B142">
        <v>71433</v>
      </c>
      <c r="C142">
        <v>27.53</v>
      </c>
      <c r="D142">
        <v>12.77</v>
      </c>
      <c r="E142" s="87" t="s">
        <v>338</v>
      </c>
      <c r="F142">
        <v>41.78</v>
      </c>
      <c r="G142" s="87" t="s">
        <v>338</v>
      </c>
      <c r="H142">
        <v>57.65</v>
      </c>
      <c r="I142">
        <v>113.2</v>
      </c>
      <c r="J142">
        <v>118.2</v>
      </c>
      <c r="K142" t="s">
        <v>338</v>
      </c>
      <c r="L142" t="s">
        <v>338</v>
      </c>
    </row>
    <row r="143" spans="1:17" ht="15" x14ac:dyDescent="0.25">
      <c r="A143" s="88">
        <v>42964.381319444445</v>
      </c>
      <c r="B143">
        <v>71434</v>
      </c>
      <c r="C143">
        <v>27.56</v>
      </c>
      <c r="D143">
        <v>12.77</v>
      </c>
      <c r="E143" s="87" t="s">
        <v>338</v>
      </c>
      <c r="F143">
        <v>41.83</v>
      </c>
      <c r="G143" s="87" t="s">
        <v>338</v>
      </c>
      <c r="H143">
        <v>57.51</v>
      </c>
      <c r="I143">
        <v>113.2</v>
      </c>
      <c r="J143">
        <v>118.6</v>
      </c>
      <c r="K143" t="s">
        <v>338</v>
      </c>
      <c r="L143" t="s">
        <v>338</v>
      </c>
    </row>
    <row r="144" spans="1:17" ht="15" x14ac:dyDescent="0.25">
      <c r="A144" s="88">
        <v>42964.381388888891</v>
      </c>
      <c r="B144">
        <v>71435</v>
      </c>
      <c r="C144">
        <v>27.56</v>
      </c>
      <c r="D144">
        <v>12.76</v>
      </c>
      <c r="E144" s="87" t="s">
        <v>338</v>
      </c>
      <c r="F144">
        <v>41.88</v>
      </c>
      <c r="G144" s="87" t="s">
        <v>338</v>
      </c>
      <c r="H144">
        <v>57.75</v>
      </c>
      <c r="I144">
        <v>112.8</v>
      </c>
      <c r="J144">
        <v>118.7</v>
      </c>
      <c r="K144" t="s">
        <v>338</v>
      </c>
      <c r="L144" t="s">
        <v>338</v>
      </c>
    </row>
    <row r="145" spans="1:12" ht="15" x14ac:dyDescent="0.25">
      <c r="A145" s="88">
        <v>42964.381458333337</v>
      </c>
      <c r="B145">
        <v>71436</v>
      </c>
      <c r="C145">
        <v>27.59</v>
      </c>
      <c r="D145">
        <v>12.76</v>
      </c>
      <c r="E145" s="87" t="s">
        <v>338</v>
      </c>
      <c r="F145">
        <v>41.96</v>
      </c>
      <c r="G145" s="87" t="s">
        <v>338</v>
      </c>
      <c r="H145">
        <v>58.22</v>
      </c>
      <c r="I145">
        <v>112.7</v>
      </c>
      <c r="J145">
        <v>119.4</v>
      </c>
      <c r="K145" t="s">
        <v>338</v>
      </c>
      <c r="L145" t="s">
        <v>338</v>
      </c>
    </row>
    <row r="146" spans="1:12" ht="15" x14ac:dyDescent="0.25">
      <c r="A146" s="88">
        <v>42964.381527777776</v>
      </c>
      <c r="B146">
        <v>71437</v>
      </c>
      <c r="C146">
        <v>27.59</v>
      </c>
      <c r="D146">
        <v>12.77</v>
      </c>
      <c r="E146" s="87" t="s">
        <v>338</v>
      </c>
      <c r="F146">
        <v>41.96</v>
      </c>
      <c r="G146" s="87" t="s">
        <v>338</v>
      </c>
      <c r="H146">
        <v>58.22</v>
      </c>
      <c r="I146">
        <v>113.4</v>
      </c>
      <c r="J146">
        <v>119.5</v>
      </c>
      <c r="K146" t="s">
        <v>338</v>
      </c>
      <c r="L146" t="s">
        <v>338</v>
      </c>
    </row>
    <row r="147" spans="1:12" ht="15" x14ac:dyDescent="0.25">
      <c r="A147" s="88">
        <v>42964.381597222222</v>
      </c>
      <c r="B147">
        <v>71438</v>
      </c>
      <c r="C147">
        <v>27.63</v>
      </c>
      <c r="D147">
        <v>12.77</v>
      </c>
      <c r="E147" s="87" t="s">
        <v>338</v>
      </c>
      <c r="F147">
        <v>41.99</v>
      </c>
      <c r="G147" s="87" t="s">
        <v>338</v>
      </c>
      <c r="H147">
        <v>58.34</v>
      </c>
      <c r="I147">
        <v>114.1</v>
      </c>
      <c r="J147">
        <v>120</v>
      </c>
      <c r="K147" t="s">
        <v>338</v>
      </c>
      <c r="L147" t="s">
        <v>338</v>
      </c>
    </row>
    <row r="148" spans="1:12" ht="15" x14ac:dyDescent="0.25">
      <c r="A148" s="88">
        <v>42964.381666666668</v>
      </c>
      <c r="B148">
        <v>71439</v>
      </c>
      <c r="C148">
        <v>27.63</v>
      </c>
      <c r="D148">
        <v>12.77</v>
      </c>
      <c r="E148" s="87" t="s">
        <v>338</v>
      </c>
      <c r="F148">
        <v>42.02</v>
      </c>
      <c r="G148" s="87" t="s">
        <v>338</v>
      </c>
      <c r="H148">
        <v>58.34</v>
      </c>
      <c r="I148">
        <v>114.2</v>
      </c>
      <c r="J148">
        <v>119.7</v>
      </c>
      <c r="K148" t="s">
        <v>338</v>
      </c>
      <c r="L148" t="s">
        <v>338</v>
      </c>
    </row>
    <row r="149" spans="1:12" ht="15" x14ac:dyDescent="0.25">
      <c r="A149" s="88">
        <v>42964.381736111114</v>
      </c>
      <c r="B149">
        <v>71440</v>
      </c>
      <c r="C149">
        <v>27.66</v>
      </c>
      <c r="D149">
        <v>12.77</v>
      </c>
      <c r="E149" s="87" t="s">
        <v>338</v>
      </c>
      <c r="F149">
        <v>42.07</v>
      </c>
      <c r="G149" s="87" t="s">
        <v>338</v>
      </c>
      <c r="H149">
        <v>58.52</v>
      </c>
      <c r="I149">
        <v>113.5</v>
      </c>
      <c r="J149">
        <v>119.9</v>
      </c>
      <c r="K149" t="s">
        <v>338</v>
      </c>
      <c r="L149" t="s">
        <v>338</v>
      </c>
    </row>
    <row r="150" spans="1:12" ht="15" x14ac:dyDescent="0.25">
      <c r="A150" s="88">
        <v>42964.381805555553</v>
      </c>
      <c r="B150">
        <v>71441</v>
      </c>
      <c r="C150">
        <v>27.66</v>
      </c>
      <c r="D150">
        <v>12.77</v>
      </c>
      <c r="E150" s="87" t="s">
        <v>338</v>
      </c>
      <c r="F150">
        <v>42.07</v>
      </c>
      <c r="G150" s="87" t="s">
        <v>338</v>
      </c>
      <c r="H150">
        <v>58.09</v>
      </c>
      <c r="I150">
        <v>113.6</v>
      </c>
      <c r="J150">
        <v>119.4</v>
      </c>
      <c r="K150" t="s">
        <v>338</v>
      </c>
      <c r="L150" t="s">
        <v>338</v>
      </c>
    </row>
    <row r="151" spans="1:12" ht="15" x14ac:dyDescent="0.25">
      <c r="A151" s="88">
        <v>42964.381874999999</v>
      </c>
      <c r="B151">
        <v>71442</v>
      </c>
      <c r="C151">
        <v>27.69</v>
      </c>
      <c r="D151">
        <v>12.77</v>
      </c>
      <c r="E151" s="87" t="s">
        <v>338</v>
      </c>
      <c r="F151">
        <v>42.13</v>
      </c>
      <c r="G151" s="87" t="s">
        <v>338</v>
      </c>
      <c r="H151">
        <v>58.45</v>
      </c>
      <c r="I151">
        <v>114.3</v>
      </c>
      <c r="J151">
        <v>120.1</v>
      </c>
      <c r="K151" t="s">
        <v>338</v>
      </c>
      <c r="L151" t="s">
        <v>338</v>
      </c>
    </row>
    <row r="152" spans="1:12" ht="15" x14ac:dyDescent="0.25">
      <c r="A152" s="88">
        <v>42964.381944444445</v>
      </c>
      <c r="B152">
        <v>71443</v>
      </c>
      <c r="C152">
        <v>27.69</v>
      </c>
      <c r="D152">
        <v>12.76</v>
      </c>
      <c r="E152" s="87" t="s">
        <v>338</v>
      </c>
      <c r="F152">
        <v>42.15</v>
      </c>
      <c r="G152" s="87" t="s">
        <v>338</v>
      </c>
      <c r="H152">
        <v>58.53</v>
      </c>
      <c r="I152">
        <v>114.6</v>
      </c>
      <c r="J152">
        <v>119.8</v>
      </c>
      <c r="K152" t="s">
        <v>338</v>
      </c>
      <c r="L152" t="s">
        <v>338</v>
      </c>
    </row>
    <row r="153" spans="1:12" ht="15" x14ac:dyDescent="0.25">
      <c r="A153" s="88">
        <v>42964.382013888891</v>
      </c>
      <c r="B153">
        <v>71444</v>
      </c>
      <c r="C153">
        <v>27.72</v>
      </c>
      <c r="D153">
        <v>12.77</v>
      </c>
      <c r="E153" s="87" t="s">
        <v>338</v>
      </c>
      <c r="F153">
        <v>42.21</v>
      </c>
      <c r="G153" s="87" t="s">
        <v>338</v>
      </c>
      <c r="H153">
        <v>57.52</v>
      </c>
      <c r="I153">
        <v>115</v>
      </c>
      <c r="J153">
        <v>120.6</v>
      </c>
      <c r="K153" t="s">
        <v>338</v>
      </c>
      <c r="L153" t="s">
        <v>338</v>
      </c>
    </row>
    <row r="154" spans="1:12" ht="15" x14ac:dyDescent="0.25">
      <c r="A154" s="88">
        <v>42964.38208333333</v>
      </c>
      <c r="B154">
        <v>71445</v>
      </c>
      <c r="C154">
        <v>27.72</v>
      </c>
      <c r="D154">
        <v>12.77</v>
      </c>
      <c r="E154" s="87" t="s">
        <v>338</v>
      </c>
      <c r="F154">
        <v>42.21</v>
      </c>
      <c r="G154" s="87" t="s">
        <v>338</v>
      </c>
      <c r="H154">
        <v>56.95</v>
      </c>
      <c r="I154">
        <v>114.4</v>
      </c>
      <c r="J154">
        <v>119.7</v>
      </c>
      <c r="K154" t="s">
        <v>338</v>
      </c>
      <c r="L154" t="s">
        <v>338</v>
      </c>
    </row>
    <row r="155" spans="1:12" ht="15" x14ac:dyDescent="0.25">
      <c r="A155" s="88">
        <v>42964.382152777776</v>
      </c>
      <c r="B155">
        <v>71446</v>
      </c>
      <c r="C155">
        <v>27.75</v>
      </c>
      <c r="D155">
        <v>12.77</v>
      </c>
      <c r="E155" s="87" t="s">
        <v>338</v>
      </c>
      <c r="F155">
        <v>42.21</v>
      </c>
      <c r="G155" s="87" t="s">
        <v>338</v>
      </c>
      <c r="H155">
        <v>57.1</v>
      </c>
      <c r="I155">
        <v>114.1</v>
      </c>
      <c r="J155">
        <v>120</v>
      </c>
      <c r="K155" t="s">
        <v>338</v>
      </c>
      <c r="L155" t="s">
        <v>338</v>
      </c>
    </row>
    <row r="156" spans="1:12" ht="15" x14ac:dyDescent="0.25">
      <c r="A156" s="88">
        <v>42964.382222222222</v>
      </c>
      <c r="B156">
        <v>71447</v>
      </c>
      <c r="C156">
        <v>27.75</v>
      </c>
      <c r="D156">
        <v>12.77</v>
      </c>
      <c r="E156" s="87" t="s">
        <v>338</v>
      </c>
      <c r="F156">
        <v>42.24</v>
      </c>
      <c r="G156" s="87" t="s">
        <v>338</v>
      </c>
      <c r="H156">
        <v>57.48</v>
      </c>
      <c r="I156">
        <v>114.5</v>
      </c>
      <c r="J156">
        <v>120.6</v>
      </c>
      <c r="K156" t="s">
        <v>338</v>
      </c>
      <c r="L156" t="s">
        <v>338</v>
      </c>
    </row>
    <row r="157" spans="1:12" ht="15" x14ac:dyDescent="0.25">
      <c r="A157" s="88">
        <v>42964.382291666669</v>
      </c>
      <c r="B157">
        <v>71448</v>
      </c>
      <c r="C157">
        <v>27.78</v>
      </c>
      <c r="D157">
        <v>12.77</v>
      </c>
      <c r="E157" s="87" t="s">
        <v>338</v>
      </c>
      <c r="F157">
        <v>42.29</v>
      </c>
      <c r="G157" s="87" t="s">
        <v>338</v>
      </c>
      <c r="H157">
        <v>57.92</v>
      </c>
      <c r="I157">
        <v>115.2</v>
      </c>
      <c r="J157">
        <v>120.4</v>
      </c>
      <c r="K157" t="s">
        <v>338</v>
      </c>
      <c r="L157" t="s">
        <v>338</v>
      </c>
    </row>
    <row r="158" spans="1:12" ht="15" x14ac:dyDescent="0.25">
      <c r="A158" s="88">
        <v>42964.382361111115</v>
      </c>
      <c r="B158">
        <v>71449</v>
      </c>
      <c r="C158">
        <v>27.82</v>
      </c>
      <c r="D158">
        <v>12.77</v>
      </c>
      <c r="E158" s="87" t="s">
        <v>338</v>
      </c>
      <c r="F158">
        <v>42.35</v>
      </c>
      <c r="G158" s="87" t="s">
        <v>338</v>
      </c>
      <c r="H158">
        <v>57.83</v>
      </c>
      <c r="I158">
        <v>114.5</v>
      </c>
      <c r="J158">
        <v>119.8</v>
      </c>
      <c r="K158" t="s">
        <v>338</v>
      </c>
      <c r="L158" t="s">
        <v>338</v>
      </c>
    </row>
    <row r="159" spans="1:12" ht="15" x14ac:dyDescent="0.25">
      <c r="A159" s="88">
        <v>42964.382430555554</v>
      </c>
      <c r="B159">
        <v>71450</v>
      </c>
      <c r="C159">
        <v>27.82</v>
      </c>
      <c r="D159">
        <v>12.76</v>
      </c>
      <c r="E159" s="87" t="s">
        <v>338</v>
      </c>
      <c r="F159">
        <v>42.4</v>
      </c>
      <c r="G159" s="87" t="s">
        <v>338</v>
      </c>
      <c r="H159">
        <v>58.79</v>
      </c>
      <c r="I159">
        <v>113.5</v>
      </c>
      <c r="J159">
        <v>119.5</v>
      </c>
      <c r="K159" t="s">
        <v>338</v>
      </c>
      <c r="L159" t="s">
        <v>338</v>
      </c>
    </row>
    <row r="160" spans="1:12" ht="15" x14ac:dyDescent="0.25">
      <c r="A160" s="88">
        <v>42964.3825</v>
      </c>
      <c r="B160">
        <v>71451</v>
      </c>
      <c r="C160">
        <v>27.82</v>
      </c>
      <c r="D160">
        <v>12.77</v>
      </c>
      <c r="E160" s="87" t="s">
        <v>338</v>
      </c>
      <c r="F160">
        <v>42.42</v>
      </c>
      <c r="G160" s="87" t="s">
        <v>338</v>
      </c>
      <c r="H160">
        <v>58.96</v>
      </c>
      <c r="I160">
        <v>113.9</v>
      </c>
      <c r="J160">
        <v>119.3</v>
      </c>
      <c r="K160" t="s">
        <v>338</v>
      </c>
      <c r="L160" t="s">
        <v>338</v>
      </c>
    </row>
    <row r="161" spans="1:12" ht="15" x14ac:dyDescent="0.25">
      <c r="A161" s="88">
        <v>42964.382569444446</v>
      </c>
      <c r="B161">
        <v>71452</v>
      </c>
      <c r="C161">
        <v>27.85</v>
      </c>
      <c r="D161">
        <v>12.77</v>
      </c>
      <c r="E161" s="87" t="s">
        <v>338</v>
      </c>
      <c r="F161">
        <v>42.48</v>
      </c>
      <c r="G161" s="87" t="s">
        <v>338</v>
      </c>
      <c r="H161">
        <v>57.87</v>
      </c>
      <c r="I161">
        <v>115</v>
      </c>
      <c r="J161">
        <v>120.8</v>
      </c>
      <c r="K161" t="s">
        <v>338</v>
      </c>
      <c r="L161" t="s">
        <v>338</v>
      </c>
    </row>
    <row r="162" spans="1:12" ht="15" x14ac:dyDescent="0.25">
      <c r="A162" s="88">
        <v>42964.382638888892</v>
      </c>
      <c r="B162">
        <v>71453</v>
      </c>
      <c r="C162">
        <v>27.85</v>
      </c>
      <c r="D162">
        <v>12.77</v>
      </c>
      <c r="E162" s="87" t="s">
        <v>338</v>
      </c>
      <c r="F162">
        <v>42.5</v>
      </c>
      <c r="G162" s="87" t="s">
        <v>338</v>
      </c>
      <c r="H162">
        <v>58.32</v>
      </c>
      <c r="I162">
        <v>114.9</v>
      </c>
      <c r="J162">
        <v>119.9</v>
      </c>
      <c r="K162" t="s">
        <v>338</v>
      </c>
      <c r="L162" t="s">
        <v>338</v>
      </c>
    </row>
    <row r="163" spans="1:12" ht="15" x14ac:dyDescent="0.25">
      <c r="A163" s="88">
        <v>42964.382708333331</v>
      </c>
      <c r="B163">
        <v>71454</v>
      </c>
      <c r="C163">
        <v>27.88</v>
      </c>
      <c r="D163">
        <v>12.77</v>
      </c>
      <c r="E163" s="87" t="s">
        <v>338</v>
      </c>
      <c r="F163">
        <v>42.56</v>
      </c>
      <c r="G163" s="87" t="s">
        <v>338</v>
      </c>
      <c r="H163">
        <v>58.45</v>
      </c>
      <c r="I163">
        <v>115.5</v>
      </c>
      <c r="J163">
        <v>120.8</v>
      </c>
      <c r="K163" t="s">
        <v>338</v>
      </c>
      <c r="L163" t="s">
        <v>338</v>
      </c>
    </row>
    <row r="164" spans="1:12" ht="15" x14ac:dyDescent="0.25">
      <c r="A164" s="88">
        <v>42964.382777777777</v>
      </c>
      <c r="B164">
        <v>71455</v>
      </c>
      <c r="C164">
        <v>27.88</v>
      </c>
      <c r="D164">
        <v>12.77</v>
      </c>
      <c r="E164" s="87" t="s">
        <v>338</v>
      </c>
      <c r="F164">
        <v>42.58</v>
      </c>
      <c r="G164" s="87" t="s">
        <v>338</v>
      </c>
      <c r="H164">
        <v>57.87</v>
      </c>
      <c r="I164">
        <v>115.2</v>
      </c>
      <c r="J164">
        <v>120.3</v>
      </c>
      <c r="K164" t="s">
        <v>338</v>
      </c>
      <c r="L164" t="s">
        <v>338</v>
      </c>
    </row>
    <row r="165" spans="1:12" ht="15" x14ac:dyDescent="0.25">
      <c r="A165" s="88">
        <v>42964.382847222223</v>
      </c>
      <c r="B165">
        <v>71456</v>
      </c>
      <c r="C165">
        <v>27.91</v>
      </c>
      <c r="D165">
        <v>12.77</v>
      </c>
      <c r="E165" s="87" t="s">
        <v>338</v>
      </c>
      <c r="F165">
        <v>42.59</v>
      </c>
      <c r="G165" s="87" t="s">
        <v>338</v>
      </c>
      <c r="H165">
        <v>57.47</v>
      </c>
      <c r="I165">
        <v>115.8</v>
      </c>
      <c r="J165">
        <v>121.2</v>
      </c>
      <c r="K165" t="s">
        <v>338</v>
      </c>
      <c r="L165" t="s">
        <v>338</v>
      </c>
    </row>
    <row r="166" spans="1:12" ht="15" x14ac:dyDescent="0.25">
      <c r="A166" s="88">
        <v>42964.382916666669</v>
      </c>
      <c r="B166">
        <v>71457</v>
      </c>
      <c r="C166">
        <v>27.94</v>
      </c>
      <c r="D166">
        <v>12.77</v>
      </c>
      <c r="E166" s="87" t="s">
        <v>338</v>
      </c>
      <c r="F166">
        <v>42.65</v>
      </c>
      <c r="G166" s="87" t="s">
        <v>338</v>
      </c>
      <c r="H166">
        <v>57.81</v>
      </c>
      <c r="I166">
        <v>116.1</v>
      </c>
      <c r="J166">
        <v>121.1</v>
      </c>
      <c r="K166" t="s">
        <v>338</v>
      </c>
      <c r="L166" t="s">
        <v>338</v>
      </c>
    </row>
    <row r="167" spans="1:12" ht="15" x14ac:dyDescent="0.25">
      <c r="A167" s="88">
        <v>42964.382986111108</v>
      </c>
      <c r="B167">
        <v>71458</v>
      </c>
      <c r="C167">
        <v>27.94</v>
      </c>
      <c r="D167">
        <v>12.77</v>
      </c>
      <c r="E167" s="87" t="s">
        <v>338</v>
      </c>
      <c r="F167">
        <v>42.65</v>
      </c>
      <c r="G167" s="87" t="s">
        <v>338</v>
      </c>
      <c r="H167">
        <v>57.98</v>
      </c>
      <c r="I167">
        <v>115.5</v>
      </c>
      <c r="J167">
        <v>120.2</v>
      </c>
      <c r="K167" t="s">
        <v>338</v>
      </c>
      <c r="L167" t="s">
        <v>338</v>
      </c>
    </row>
    <row r="168" spans="1:12" ht="15" x14ac:dyDescent="0.25">
      <c r="A168" s="88">
        <v>42964.383055555554</v>
      </c>
      <c r="B168">
        <v>71459</v>
      </c>
      <c r="C168">
        <v>27.94</v>
      </c>
      <c r="D168">
        <v>12.77</v>
      </c>
      <c r="E168" s="87" t="s">
        <v>338</v>
      </c>
      <c r="F168">
        <v>42.62</v>
      </c>
      <c r="G168" s="87" t="s">
        <v>338</v>
      </c>
      <c r="H168">
        <v>57.84</v>
      </c>
      <c r="I168">
        <v>116.3</v>
      </c>
      <c r="J168">
        <v>121</v>
      </c>
      <c r="K168" t="s">
        <v>338</v>
      </c>
      <c r="L168" t="s">
        <v>338</v>
      </c>
    </row>
    <row r="169" spans="1:12" ht="15" x14ac:dyDescent="0.25">
      <c r="A169" s="88">
        <v>42964.383125</v>
      </c>
      <c r="B169">
        <v>71460</v>
      </c>
      <c r="C169">
        <v>27.94</v>
      </c>
      <c r="D169">
        <v>12.77</v>
      </c>
      <c r="E169" s="87" t="s">
        <v>338</v>
      </c>
      <c r="F169">
        <v>42.62</v>
      </c>
      <c r="G169" s="87" t="s">
        <v>338</v>
      </c>
      <c r="H169">
        <v>58.25</v>
      </c>
      <c r="I169">
        <v>115.5</v>
      </c>
      <c r="J169">
        <v>120.8</v>
      </c>
      <c r="K169" t="s">
        <v>338</v>
      </c>
      <c r="L169" t="s">
        <v>338</v>
      </c>
    </row>
    <row r="170" spans="1:12" ht="15" x14ac:dyDescent="0.25">
      <c r="A170" s="88">
        <v>42964.383194444446</v>
      </c>
      <c r="B170">
        <v>71461</v>
      </c>
      <c r="C170">
        <v>27.98</v>
      </c>
      <c r="D170">
        <v>12.77</v>
      </c>
      <c r="E170" s="87" t="s">
        <v>338</v>
      </c>
      <c r="F170">
        <v>42.68</v>
      </c>
      <c r="G170" s="87" t="s">
        <v>338</v>
      </c>
      <c r="H170">
        <v>58.28</v>
      </c>
      <c r="I170">
        <v>116.2</v>
      </c>
      <c r="J170">
        <v>120.9</v>
      </c>
      <c r="K170" t="s">
        <v>338</v>
      </c>
      <c r="L170" t="s">
        <v>338</v>
      </c>
    </row>
    <row r="171" spans="1:12" ht="15" x14ac:dyDescent="0.25">
      <c r="A171" s="88">
        <v>42964.383263888885</v>
      </c>
      <c r="B171">
        <v>71462</v>
      </c>
      <c r="C171">
        <v>28.01</v>
      </c>
      <c r="D171">
        <v>12.77</v>
      </c>
      <c r="E171" s="87" t="s">
        <v>338</v>
      </c>
      <c r="F171">
        <v>42.71</v>
      </c>
      <c r="G171" s="87" t="s">
        <v>338</v>
      </c>
      <c r="H171">
        <v>58.58</v>
      </c>
      <c r="I171">
        <v>114.8</v>
      </c>
      <c r="J171">
        <v>120.2</v>
      </c>
      <c r="K171" t="s">
        <v>338</v>
      </c>
      <c r="L171" t="s">
        <v>338</v>
      </c>
    </row>
    <row r="172" spans="1:12" ht="15" x14ac:dyDescent="0.25">
      <c r="A172" s="88">
        <v>42964.383333333331</v>
      </c>
      <c r="B172">
        <v>71463</v>
      </c>
      <c r="C172">
        <v>28.01</v>
      </c>
      <c r="D172">
        <v>12.77</v>
      </c>
      <c r="E172" s="87" t="s">
        <v>338</v>
      </c>
      <c r="F172">
        <v>42.76</v>
      </c>
      <c r="G172" s="87" t="s">
        <v>338</v>
      </c>
      <c r="H172">
        <v>58.22</v>
      </c>
      <c r="I172">
        <v>113.4</v>
      </c>
      <c r="J172">
        <v>119.6</v>
      </c>
      <c r="K172" t="s">
        <v>338</v>
      </c>
      <c r="L172" t="s">
        <v>338</v>
      </c>
    </row>
    <row r="173" spans="1:12" ht="15" x14ac:dyDescent="0.25">
      <c r="A173" s="88">
        <v>42964.383402777778</v>
      </c>
      <c r="B173">
        <v>71464</v>
      </c>
      <c r="C173">
        <v>28.04</v>
      </c>
      <c r="D173">
        <v>12.76</v>
      </c>
      <c r="E173" s="87" t="s">
        <v>338</v>
      </c>
      <c r="F173">
        <v>42.84</v>
      </c>
      <c r="G173" s="87" t="s">
        <v>338</v>
      </c>
      <c r="H173">
        <v>58.87</v>
      </c>
      <c r="I173">
        <v>114.2</v>
      </c>
      <c r="J173">
        <v>119.8</v>
      </c>
      <c r="K173" t="s">
        <v>338</v>
      </c>
      <c r="L173" t="s">
        <v>338</v>
      </c>
    </row>
    <row r="174" spans="1:12" ht="15" x14ac:dyDescent="0.25">
      <c r="A174" s="88">
        <v>42964.383472222224</v>
      </c>
      <c r="B174">
        <v>71465</v>
      </c>
      <c r="C174">
        <v>28.04</v>
      </c>
      <c r="D174">
        <v>12.77</v>
      </c>
      <c r="E174" s="87" t="s">
        <v>338</v>
      </c>
      <c r="F174">
        <v>42.86</v>
      </c>
      <c r="G174" s="87" t="s">
        <v>338</v>
      </c>
      <c r="H174">
        <v>58.17</v>
      </c>
      <c r="I174">
        <v>115.4</v>
      </c>
      <c r="J174">
        <v>120.5</v>
      </c>
      <c r="K174" t="s">
        <v>338</v>
      </c>
      <c r="L174" t="s">
        <v>338</v>
      </c>
    </row>
    <row r="175" spans="1:12" ht="15" x14ac:dyDescent="0.25">
      <c r="A175" s="88">
        <v>42964.38354166667</v>
      </c>
      <c r="B175">
        <v>71466</v>
      </c>
      <c r="C175">
        <v>28.07</v>
      </c>
      <c r="D175">
        <v>12.76</v>
      </c>
      <c r="E175" s="87" t="s">
        <v>338</v>
      </c>
      <c r="F175">
        <v>42.92</v>
      </c>
      <c r="G175" s="87" t="s">
        <v>338</v>
      </c>
      <c r="H175">
        <v>58.04</v>
      </c>
      <c r="I175">
        <v>114.2</v>
      </c>
      <c r="J175">
        <v>120.4</v>
      </c>
      <c r="K175" t="s">
        <v>338</v>
      </c>
      <c r="L175" t="s">
        <v>338</v>
      </c>
    </row>
    <row r="176" spans="1:12" ht="15" x14ac:dyDescent="0.25">
      <c r="A176" s="88">
        <v>42964.383611111109</v>
      </c>
      <c r="B176">
        <v>71467</v>
      </c>
      <c r="C176">
        <v>28.07</v>
      </c>
      <c r="D176">
        <v>12.77</v>
      </c>
      <c r="E176" s="87" t="s">
        <v>338</v>
      </c>
      <c r="F176">
        <v>42.87</v>
      </c>
      <c r="G176" s="87" t="s">
        <v>338</v>
      </c>
      <c r="H176">
        <v>58.3</v>
      </c>
      <c r="I176">
        <v>115.1</v>
      </c>
      <c r="J176">
        <v>120.9</v>
      </c>
      <c r="K176" t="s">
        <v>338</v>
      </c>
      <c r="L176" t="s">
        <v>338</v>
      </c>
    </row>
    <row r="177" spans="1:12" ht="15" x14ac:dyDescent="0.25">
      <c r="A177" s="88">
        <v>42964.383680555555</v>
      </c>
      <c r="B177">
        <v>71468</v>
      </c>
      <c r="C177">
        <v>28.1</v>
      </c>
      <c r="D177">
        <v>12.77</v>
      </c>
      <c r="E177" s="87" t="s">
        <v>338</v>
      </c>
      <c r="F177">
        <v>42.9</v>
      </c>
      <c r="G177" s="87" t="s">
        <v>338</v>
      </c>
      <c r="H177">
        <v>59.15</v>
      </c>
      <c r="I177">
        <v>116.2</v>
      </c>
      <c r="J177">
        <v>121.3</v>
      </c>
      <c r="K177" t="s">
        <v>338</v>
      </c>
      <c r="L177" t="s">
        <v>338</v>
      </c>
    </row>
    <row r="178" spans="1:12" ht="15" x14ac:dyDescent="0.25">
      <c r="A178" s="88">
        <v>42964.383750000001</v>
      </c>
      <c r="B178">
        <v>71469</v>
      </c>
      <c r="C178">
        <v>28.1</v>
      </c>
      <c r="D178">
        <v>12.77</v>
      </c>
      <c r="E178" s="87" t="s">
        <v>338</v>
      </c>
      <c r="F178">
        <v>42.9</v>
      </c>
      <c r="G178" s="87" t="s">
        <v>338</v>
      </c>
      <c r="H178">
        <v>58.14</v>
      </c>
      <c r="I178">
        <v>116</v>
      </c>
      <c r="J178">
        <v>121.2</v>
      </c>
      <c r="K178" t="s">
        <v>338</v>
      </c>
      <c r="L178" t="s">
        <v>338</v>
      </c>
    </row>
    <row r="179" spans="1:12" ht="15" x14ac:dyDescent="0.25">
      <c r="A179" s="88">
        <v>42964.383819444447</v>
      </c>
      <c r="B179">
        <v>71470</v>
      </c>
      <c r="C179">
        <v>28.14</v>
      </c>
      <c r="D179">
        <v>12.76</v>
      </c>
      <c r="E179" s="87" t="s">
        <v>338</v>
      </c>
      <c r="F179">
        <v>42.91</v>
      </c>
      <c r="G179" s="87" t="s">
        <v>338</v>
      </c>
      <c r="H179">
        <v>58.46</v>
      </c>
      <c r="I179">
        <v>116.1</v>
      </c>
      <c r="J179">
        <v>121.5</v>
      </c>
      <c r="K179" t="s">
        <v>338</v>
      </c>
      <c r="L179" t="s">
        <v>338</v>
      </c>
    </row>
    <row r="180" spans="1:12" ht="15" x14ac:dyDescent="0.25">
      <c r="A180" s="88">
        <v>42964.383888888886</v>
      </c>
      <c r="B180">
        <v>71471</v>
      </c>
      <c r="C180">
        <v>28.17</v>
      </c>
      <c r="D180">
        <v>12.77</v>
      </c>
      <c r="E180" s="87" t="s">
        <v>338</v>
      </c>
      <c r="F180">
        <v>42.94</v>
      </c>
      <c r="G180" s="87" t="s">
        <v>338</v>
      </c>
      <c r="H180">
        <v>59.43</v>
      </c>
      <c r="I180">
        <v>116</v>
      </c>
      <c r="J180">
        <v>121.2</v>
      </c>
      <c r="K180" t="s">
        <v>338</v>
      </c>
      <c r="L180" t="s">
        <v>338</v>
      </c>
    </row>
    <row r="181" spans="1:12" ht="15" x14ac:dyDescent="0.25">
      <c r="A181" s="88">
        <v>42964.383958333332</v>
      </c>
      <c r="B181">
        <v>71472</v>
      </c>
      <c r="C181">
        <v>28.17</v>
      </c>
      <c r="D181">
        <v>12.76</v>
      </c>
      <c r="E181" s="87" t="s">
        <v>338</v>
      </c>
      <c r="F181">
        <v>42.97</v>
      </c>
      <c r="G181" s="87" t="s">
        <v>338</v>
      </c>
      <c r="H181">
        <v>58.66</v>
      </c>
      <c r="I181">
        <v>115.8</v>
      </c>
      <c r="J181">
        <v>120.8</v>
      </c>
      <c r="K181" t="s">
        <v>338</v>
      </c>
      <c r="L181" t="s">
        <v>338</v>
      </c>
    </row>
    <row r="182" spans="1:12" ht="15" x14ac:dyDescent="0.25">
      <c r="A182" s="88">
        <v>42964.384027777778</v>
      </c>
      <c r="B182">
        <v>71473</v>
      </c>
      <c r="C182">
        <v>28.2</v>
      </c>
      <c r="D182">
        <v>12.76</v>
      </c>
      <c r="E182" s="87" t="s">
        <v>338</v>
      </c>
      <c r="F182">
        <v>42.97</v>
      </c>
      <c r="G182" s="87" t="s">
        <v>338</v>
      </c>
      <c r="H182">
        <v>57.97</v>
      </c>
      <c r="I182">
        <v>115</v>
      </c>
      <c r="J182">
        <v>120.7</v>
      </c>
      <c r="K182" t="s">
        <v>338</v>
      </c>
      <c r="L182" t="s">
        <v>338</v>
      </c>
    </row>
    <row r="183" spans="1:12" ht="15" x14ac:dyDescent="0.25">
      <c r="A183" s="88">
        <v>42964.384097222224</v>
      </c>
      <c r="B183">
        <v>71474</v>
      </c>
      <c r="C183">
        <v>28.2</v>
      </c>
      <c r="D183">
        <v>12.76</v>
      </c>
      <c r="E183" s="87" t="s">
        <v>338</v>
      </c>
      <c r="F183">
        <v>42.95</v>
      </c>
      <c r="G183" s="87" t="s">
        <v>338</v>
      </c>
      <c r="H183">
        <v>58.36</v>
      </c>
      <c r="I183">
        <v>115.7</v>
      </c>
      <c r="J183">
        <v>121.1</v>
      </c>
      <c r="K183" t="s">
        <v>338</v>
      </c>
      <c r="L183" t="s">
        <v>338</v>
      </c>
    </row>
    <row r="184" spans="1:12" ht="15" x14ac:dyDescent="0.25">
      <c r="A184" s="88">
        <v>42964.384166666663</v>
      </c>
      <c r="B184">
        <v>71475</v>
      </c>
      <c r="C184">
        <v>28.23</v>
      </c>
      <c r="D184">
        <v>12.77</v>
      </c>
      <c r="E184" s="87" t="s">
        <v>338</v>
      </c>
      <c r="F184">
        <v>42.93</v>
      </c>
      <c r="G184" s="87" t="s">
        <v>338</v>
      </c>
      <c r="H184">
        <v>58.94</v>
      </c>
      <c r="I184">
        <v>115.6</v>
      </c>
      <c r="J184">
        <v>120.8</v>
      </c>
      <c r="K184" t="s">
        <v>338</v>
      </c>
      <c r="L184" t="s">
        <v>338</v>
      </c>
    </row>
    <row r="185" spans="1:12" ht="15" x14ac:dyDescent="0.25">
      <c r="A185" s="88">
        <v>42964.384236111109</v>
      </c>
      <c r="B185">
        <v>71476</v>
      </c>
      <c r="C185">
        <v>28.23</v>
      </c>
      <c r="D185">
        <v>12.76</v>
      </c>
      <c r="E185" s="87" t="s">
        <v>338</v>
      </c>
      <c r="F185">
        <v>42.93</v>
      </c>
      <c r="G185" s="87" t="s">
        <v>338</v>
      </c>
      <c r="H185">
        <v>57.3</v>
      </c>
      <c r="I185">
        <v>115.7</v>
      </c>
      <c r="J185">
        <v>120.9</v>
      </c>
      <c r="K185" t="s">
        <v>338</v>
      </c>
      <c r="L185" t="s">
        <v>338</v>
      </c>
    </row>
    <row r="186" spans="1:12" ht="15" x14ac:dyDescent="0.25">
      <c r="A186" s="88">
        <v>42964.384305555555</v>
      </c>
      <c r="B186">
        <v>71477</v>
      </c>
      <c r="C186">
        <v>28.27</v>
      </c>
      <c r="D186">
        <v>12.76</v>
      </c>
      <c r="E186" s="87" t="s">
        <v>338</v>
      </c>
      <c r="F186">
        <v>42.92</v>
      </c>
      <c r="G186" s="87" t="s">
        <v>338</v>
      </c>
      <c r="H186">
        <v>57.14</v>
      </c>
      <c r="I186">
        <v>115.8</v>
      </c>
      <c r="J186">
        <v>121.2</v>
      </c>
      <c r="K186" t="s">
        <v>338</v>
      </c>
      <c r="L186" t="s">
        <v>338</v>
      </c>
    </row>
    <row r="187" spans="1:12" ht="15" x14ac:dyDescent="0.25">
      <c r="A187" s="88">
        <v>42964.384375000001</v>
      </c>
      <c r="B187">
        <v>71478</v>
      </c>
      <c r="C187">
        <v>28.27</v>
      </c>
      <c r="D187">
        <v>12.77</v>
      </c>
      <c r="E187" s="87" t="s">
        <v>338</v>
      </c>
      <c r="F187">
        <v>42.92</v>
      </c>
      <c r="G187" s="87" t="s">
        <v>338</v>
      </c>
      <c r="H187">
        <v>58.13</v>
      </c>
      <c r="I187">
        <v>115.4</v>
      </c>
      <c r="J187">
        <v>120.8</v>
      </c>
      <c r="K187" t="s">
        <v>338</v>
      </c>
      <c r="L187" t="s">
        <v>338</v>
      </c>
    </row>
    <row r="188" spans="1:12" ht="15" x14ac:dyDescent="0.25">
      <c r="A188" s="88">
        <v>42964.384444444448</v>
      </c>
      <c r="B188">
        <v>71479</v>
      </c>
      <c r="C188">
        <v>28.3</v>
      </c>
      <c r="D188">
        <v>12.77</v>
      </c>
      <c r="E188" s="87" t="s">
        <v>338</v>
      </c>
      <c r="F188">
        <v>42.95</v>
      </c>
      <c r="G188" s="87" t="s">
        <v>338</v>
      </c>
      <c r="H188">
        <v>58.45</v>
      </c>
      <c r="I188">
        <v>114.3</v>
      </c>
      <c r="J188">
        <v>119.9</v>
      </c>
      <c r="K188" t="s">
        <v>338</v>
      </c>
      <c r="L188" t="s">
        <v>338</v>
      </c>
    </row>
    <row r="189" spans="1:12" ht="15" x14ac:dyDescent="0.25">
      <c r="A189" s="88">
        <v>42964.384513888886</v>
      </c>
      <c r="B189">
        <v>71480</v>
      </c>
      <c r="C189">
        <v>28.33</v>
      </c>
      <c r="D189">
        <v>12.76</v>
      </c>
      <c r="E189" s="87" t="s">
        <v>338</v>
      </c>
      <c r="F189">
        <v>43</v>
      </c>
      <c r="G189" s="87" t="s">
        <v>338</v>
      </c>
      <c r="H189">
        <v>59.04</v>
      </c>
      <c r="I189">
        <v>114</v>
      </c>
      <c r="J189">
        <v>119.5</v>
      </c>
      <c r="K189" t="s">
        <v>338</v>
      </c>
      <c r="L189" t="s">
        <v>338</v>
      </c>
    </row>
    <row r="190" spans="1:12" ht="15" x14ac:dyDescent="0.25">
      <c r="A190" s="88">
        <v>42964.384583333333</v>
      </c>
      <c r="B190">
        <v>71481</v>
      </c>
      <c r="C190">
        <v>28.33</v>
      </c>
      <c r="D190">
        <v>12.77</v>
      </c>
      <c r="E190" s="87" t="s">
        <v>338</v>
      </c>
      <c r="F190">
        <v>43.08</v>
      </c>
      <c r="G190" s="87" t="s">
        <v>338</v>
      </c>
      <c r="H190">
        <v>59.37</v>
      </c>
      <c r="I190">
        <v>113.5</v>
      </c>
      <c r="J190">
        <v>119.4</v>
      </c>
      <c r="K190" t="s">
        <v>338</v>
      </c>
      <c r="L190" t="s">
        <v>338</v>
      </c>
    </row>
    <row r="191" spans="1:12" ht="15" x14ac:dyDescent="0.25">
      <c r="A191" s="88">
        <v>42964.384652777779</v>
      </c>
      <c r="B191">
        <v>71482</v>
      </c>
      <c r="C191">
        <v>28.33</v>
      </c>
      <c r="D191">
        <v>12.76</v>
      </c>
      <c r="E191" s="87" t="s">
        <v>338</v>
      </c>
      <c r="F191">
        <v>43.1</v>
      </c>
      <c r="G191" s="87" t="s">
        <v>338</v>
      </c>
      <c r="H191">
        <v>59.25</v>
      </c>
      <c r="I191">
        <v>115.1</v>
      </c>
      <c r="J191">
        <v>120.6</v>
      </c>
      <c r="K191" t="s">
        <v>338</v>
      </c>
      <c r="L191" t="s">
        <v>338</v>
      </c>
    </row>
    <row r="192" spans="1:12" ht="15" x14ac:dyDescent="0.25">
      <c r="A192" s="88">
        <v>42964.384722222225</v>
      </c>
      <c r="B192">
        <v>71483</v>
      </c>
      <c r="C192">
        <v>28.36</v>
      </c>
      <c r="D192">
        <v>12.76</v>
      </c>
      <c r="E192" s="87" t="s">
        <v>338</v>
      </c>
      <c r="F192">
        <v>43.16</v>
      </c>
      <c r="G192" s="87" t="s">
        <v>338</v>
      </c>
      <c r="H192">
        <v>58.83</v>
      </c>
      <c r="I192">
        <v>115.9</v>
      </c>
      <c r="J192">
        <v>121.4</v>
      </c>
      <c r="K192" t="s">
        <v>338</v>
      </c>
      <c r="L192" t="s">
        <v>338</v>
      </c>
    </row>
    <row r="193" spans="1:12" ht="15" x14ac:dyDescent="0.25">
      <c r="A193" s="88">
        <v>42964.384791666664</v>
      </c>
      <c r="B193">
        <v>71484</v>
      </c>
      <c r="C193">
        <v>28.4</v>
      </c>
      <c r="D193">
        <v>12.77</v>
      </c>
      <c r="E193" s="87" t="s">
        <v>338</v>
      </c>
      <c r="F193">
        <v>43.19</v>
      </c>
      <c r="G193" s="87" t="s">
        <v>338</v>
      </c>
      <c r="H193">
        <v>57.66</v>
      </c>
      <c r="I193">
        <v>115.4</v>
      </c>
      <c r="J193">
        <v>121.1</v>
      </c>
      <c r="K193" t="s">
        <v>338</v>
      </c>
      <c r="L193" t="s">
        <v>338</v>
      </c>
    </row>
    <row r="194" spans="1:12" ht="15" x14ac:dyDescent="0.25">
      <c r="A194" s="88">
        <v>42964.38486111111</v>
      </c>
      <c r="B194">
        <v>71485</v>
      </c>
      <c r="C194">
        <v>28.4</v>
      </c>
      <c r="D194">
        <v>12.76</v>
      </c>
      <c r="E194" s="87" t="s">
        <v>338</v>
      </c>
      <c r="F194">
        <v>43.14</v>
      </c>
      <c r="G194" s="87" t="s">
        <v>338</v>
      </c>
      <c r="H194">
        <v>56.84</v>
      </c>
      <c r="I194">
        <v>113.5</v>
      </c>
      <c r="J194">
        <v>119.7</v>
      </c>
      <c r="K194" t="s">
        <v>338</v>
      </c>
      <c r="L194" t="s">
        <v>338</v>
      </c>
    </row>
    <row r="195" spans="1:12" ht="15" x14ac:dyDescent="0.25">
      <c r="A195" s="88">
        <v>42964.384930555556</v>
      </c>
      <c r="B195">
        <v>71486</v>
      </c>
      <c r="C195">
        <v>28.4</v>
      </c>
      <c r="D195">
        <v>12.76</v>
      </c>
      <c r="E195" s="87" t="s">
        <v>338</v>
      </c>
      <c r="F195">
        <v>43.09</v>
      </c>
      <c r="G195" s="87" t="s">
        <v>338</v>
      </c>
      <c r="H195">
        <v>56.93</v>
      </c>
      <c r="I195">
        <v>113.3</v>
      </c>
      <c r="J195">
        <v>120.2</v>
      </c>
      <c r="K195" t="s">
        <v>338</v>
      </c>
      <c r="L195" t="s">
        <v>338</v>
      </c>
    </row>
    <row r="196" spans="1:12" ht="15" x14ac:dyDescent="0.25">
      <c r="A196" s="88">
        <v>42964.385000000002</v>
      </c>
      <c r="B196">
        <v>71487</v>
      </c>
      <c r="C196">
        <v>28.43</v>
      </c>
      <c r="D196">
        <v>12.76</v>
      </c>
      <c r="E196" s="87" t="s">
        <v>338</v>
      </c>
      <c r="F196">
        <v>43.1</v>
      </c>
      <c r="G196" s="87" t="s">
        <v>338</v>
      </c>
      <c r="H196">
        <v>57.52</v>
      </c>
      <c r="I196">
        <v>114.3</v>
      </c>
      <c r="J196">
        <v>120.4</v>
      </c>
      <c r="K196" t="s">
        <v>338</v>
      </c>
      <c r="L196" t="s">
        <v>338</v>
      </c>
    </row>
    <row r="197" spans="1:12" ht="15" x14ac:dyDescent="0.25">
      <c r="A197" s="88">
        <v>42964.385069444441</v>
      </c>
      <c r="B197">
        <v>71488</v>
      </c>
      <c r="C197">
        <v>28.46</v>
      </c>
      <c r="D197">
        <v>12.77</v>
      </c>
      <c r="E197" s="87" t="s">
        <v>338</v>
      </c>
      <c r="F197">
        <v>43.08</v>
      </c>
      <c r="G197" s="87" t="s">
        <v>338</v>
      </c>
      <c r="H197">
        <v>58.39</v>
      </c>
      <c r="I197">
        <v>114</v>
      </c>
      <c r="J197">
        <v>120.3</v>
      </c>
      <c r="K197" t="s">
        <v>338</v>
      </c>
      <c r="L197" t="s">
        <v>338</v>
      </c>
    </row>
    <row r="198" spans="1:12" ht="15" x14ac:dyDescent="0.25">
      <c r="A198" s="88">
        <v>42964.385138888887</v>
      </c>
      <c r="B198">
        <v>71489</v>
      </c>
      <c r="C198">
        <v>28.46</v>
      </c>
      <c r="D198">
        <v>12.76</v>
      </c>
      <c r="E198" s="87" t="s">
        <v>338</v>
      </c>
      <c r="F198">
        <v>43.06</v>
      </c>
      <c r="G198" s="87" t="s">
        <v>338</v>
      </c>
      <c r="H198">
        <v>57.43</v>
      </c>
      <c r="I198">
        <v>114.9</v>
      </c>
      <c r="J198">
        <v>120.7</v>
      </c>
      <c r="K198" t="s">
        <v>338</v>
      </c>
      <c r="L198" t="s">
        <v>338</v>
      </c>
    </row>
    <row r="199" spans="1:12" ht="15" x14ac:dyDescent="0.25">
      <c r="A199" s="88">
        <v>42964.385208333333</v>
      </c>
      <c r="B199">
        <v>71490</v>
      </c>
      <c r="C199">
        <v>28.46</v>
      </c>
      <c r="D199">
        <v>12.76</v>
      </c>
      <c r="E199" s="87" t="s">
        <v>338</v>
      </c>
      <c r="F199">
        <v>43.01</v>
      </c>
      <c r="G199" s="87" t="s">
        <v>338</v>
      </c>
      <c r="H199">
        <v>57.46</v>
      </c>
      <c r="I199">
        <v>114.1</v>
      </c>
      <c r="J199">
        <v>120.3</v>
      </c>
      <c r="K199" t="s">
        <v>338</v>
      </c>
      <c r="L199" t="s">
        <v>338</v>
      </c>
    </row>
    <row r="200" spans="1:12" ht="15" x14ac:dyDescent="0.25">
      <c r="A200" s="88">
        <v>42964.385277777779</v>
      </c>
      <c r="B200">
        <v>71491</v>
      </c>
      <c r="C200">
        <v>28.46</v>
      </c>
      <c r="D200">
        <v>12.76</v>
      </c>
      <c r="E200" s="87" t="s">
        <v>338</v>
      </c>
      <c r="F200">
        <v>42.91</v>
      </c>
      <c r="G200" s="87" t="s">
        <v>338</v>
      </c>
      <c r="H200">
        <v>57.05</v>
      </c>
      <c r="I200">
        <v>113.2</v>
      </c>
      <c r="J200">
        <v>120.1</v>
      </c>
      <c r="K200" t="s">
        <v>338</v>
      </c>
      <c r="L200" t="s">
        <v>338</v>
      </c>
    </row>
    <row r="201" spans="1:12" ht="15" x14ac:dyDescent="0.25">
      <c r="A201" s="88">
        <v>42964.385347222225</v>
      </c>
      <c r="B201">
        <v>71492</v>
      </c>
      <c r="C201">
        <v>28.49</v>
      </c>
      <c r="D201">
        <v>12.77</v>
      </c>
      <c r="E201" s="87" t="s">
        <v>338</v>
      </c>
      <c r="F201">
        <v>42.92</v>
      </c>
      <c r="G201" s="87" t="s">
        <v>338</v>
      </c>
      <c r="H201">
        <v>57.05</v>
      </c>
      <c r="I201">
        <v>114.6</v>
      </c>
      <c r="J201">
        <v>121.3</v>
      </c>
      <c r="K201" t="s">
        <v>338</v>
      </c>
      <c r="L201" t="s">
        <v>338</v>
      </c>
    </row>
    <row r="202" spans="1:12" ht="15" x14ac:dyDescent="0.25">
      <c r="A202" s="88">
        <v>42964.385416666664</v>
      </c>
      <c r="B202">
        <v>71493</v>
      </c>
      <c r="C202">
        <v>28.49</v>
      </c>
      <c r="D202">
        <v>12.76</v>
      </c>
      <c r="E202" s="87" t="s">
        <v>338</v>
      </c>
      <c r="F202">
        <v>42.87</v>
      </c>
      <c r="G202" s="87" t="s">
        <v>338</v>
      </c>
      <c r="H202">
        <v>57.7</v>
      </c>
      <c r="I202">
        <v>115.3</v>
      </c>
      <c r="J202">
        <v>121.4</v>
      </c>
      <c r="K202" t="s">
        <v>338</v>
      </c>
      <c r="L202" t="s">
        <v>338</v>
      </c>
    </row>
    <row r="203" spans="1:12" ht="15" x14ac:dyDescent="0.25">
      <c r="A203" s="88">
        <v>42964.38548611111</v>
      </c>
      <c r="B203">
        <v>71494</v>
      </c>
      <c r="C203">
        <v>28.53</v>
      </c>
      <c r="D203">
        <v>12.76</v>
      </c>
      <c r="E203" s="87" t="s">
        <v>338</v>
      </c>
      <c r="F203">
        <v>42.88</v>
      </c>
      <c r="G203" s="87" t="s">
        <v>338</v>
      </c>
      <c r="H203">
        <v>57.64</v>
      </c>
      <c r="I203">
        <v>115.9</v>
      </c>
      <c r="J203">
        <v>121.6</v>
      </c>
      <c r="K203" t="s">
        <v>338</v>
      </c>
      <c r="L203" t="s">
        <v>338</v>
      </c>
    </row>
    <row r="204" spans="1:12" ht="15" x14ac:dyDescent="0.25">
      <c r="A204" s="88">
        <v>42964.385555555556</v>
      </c>
      <c r="B204">
        <v>71495</v>
      </c>
      <c r="C204">
        <v>28.53</v>
      </c>
      <c r="D204">
        <v>12.77</v>
      </c>
      <c r="E204" s="87" t="s">
        <v>338</v>
      </c>
      <c r="F204">
        <v>42.88</v>
      </c>
      <c r="G204" s="87" t="s">
        <v>338</v>
      </c>
      <c r="H204">
        <v>57.69</v>
      </c>
      <c r="I204">
        <v>116</v>
      </c>
      <c r="J204">
        <v>121.5</v>
      </c>
      <c r="K204" t="s">
        <v>338</v>
      </c>
      <c r="L204" t="s">
        <v>338</v>
      </c>
    </row>
    <row r="205" spans="1:12" ht="15" x14ac:dyDescent="0.25">
      <c r="A205" s="88">
        <v>42964.385625000003</v>
      </c>
      <c r="B205">
        <v>71496</v>
      </c>
      <c r="C205">
        <v>28.56</v>
      </c>
      <c r="D205">
        <v>12.77</v>
      </c>
      <c r="E205" s="87" t="s">
        <v>338</v>
      </c>
      <c r="F205">
        <v>42.89</v>
      </c>
      <c r="G205" s="87" t="s">
        <v>338</v>
      </c>
      <c r="H205">
        <v>57</v>
      </c>
      <c r="I205">
        <v>116</v>
      </c>
      <c r="J205">
        <v>121.1</v>
      </c>
      <c r="K205" t="s">
        <v>338</v>
      </c>
      <c r="L205" t="s">
        <v>338</v>
      </c>
    </row>
    <row r="206" spans="1:12" ht="15" x14ac:dyDescent="0.25">
      <c r="A206" s="88">
        <v>42964.385694444441</v>
      </c>
      <c r="B206">
        <v>71497</v>
      </c>
      <c r="C206">
        <v>28.59</v>
      </c>
      <c r="D206">
        <v>12.76</v>
      </c>
      <c r="E206" s="87" t="s">
        <v>338</v>
      </c>
      <c r="F206">
        <v>42.9</v>
      </c>
      <c r="G206" s="87" t="s">
        <v>338</v>
      </c>
      <c r="H206">
        <v>57.1</v>
      </c>
      <c r="I206">
        <v>116.7</v>
      </c>
      <c r="J206">
        <v>121.6</v>
      </c>
      <c r="K206" t="s">
        <v>338</v>
      </c>
      <c r="L206" t="s">
        <v>338</v>
      </c>
    </row>
    <row r="207" spans="1:12" ht="15" x14ac:dyDescent="0.25">
      <c r="A207" s="88">
        <v>42964.385763888888</v>
      </c>
      <c r="B207">
        <v>71498</v>
      </c>
      <c r="C207">
        <v>28.59</v>
      </c>
      <c r="D207">
        <v>12.77</v>
      </c>
      <c r="E207" s="87" t="s">
        <v>338</v>
      </c>
      <c r="F207">
        <v>42.87</v>
      </c>
      <c r="G207" s="87" t="s">
        <v>338</v>
      </c>
      <c r="H207">
        <v>57.48</v>
      </c>
      <c r="I207">
        <v>117.2</v>
      </c>
      <c r="J207">
        <v>121.9</v>
      </c>
      <c r="K207" t="s">
        <v>338</v>
      </c>
      <c r="L207" t="s">
        <v>338</v>
      </c>
    </row>
    <row r="208" spans="1:12" ht="15" x14ac:dyDescent="0.25">
      <c r="A208" s="88">
        <v>42964.385833333334</v>
      </c>
      <c r="B208">
        <v>71499</v>
      </c>
      <c r="C208">
        <v>28.59</v>
      </c>
      <c r="D208">
        <v>12.77</v>
      </c>
      <c r="E208" s="87" t="s">
        <v>338</v>
      </c>
      <c r="F208">
        <v>42.87</v>
      </c>
      <c r="G208" s="87" t="s">
        <v>338</v>
      </c>
      <c r="H208">
        <v>58.4</v>
      </c>
      <c r="I208">
        <v>117.4</v>
      </c>
      <c r="J208">
        <v>121.9</v>
      </c>
      <c r="K208" t="s">
        <v>338</v>
      </c>
      <c r="L208" t="s">
        <v>338</v>
      </c>
    </row>
    <row r="209" spans="1:12" ht="15" x14ac:dyDescent="0.25">
      <c r="A209" s="88">
        <v>42964.38590277778</v>
      </c>
      <c r="B209">
        <v>71500</v>
      </c>
      <c r="C209">
        <v>28.62</v>
      </c>
      <c r="D209">
        <v>12.76</v>
      </c>
      <c r="E209" s="87" t="s">
        <v>338</v>
      </c>
      <c r="F209">
        <v>42.93</v>
      </c>
      <c r="G209" s="87" t="s">
        <v>338</v>
      </c>
      <c r="H209">
        <v>58.82</v>
      </c>
      <c r="I209">
        <v>116.7</v>
      </c>
      <c r="J209">
        <v>122.4</v>
      </c>
      <c r="K209" t="s">
        <v>338</v>
      </c>
      <c r="L209" t="s">
        <v>338</v>
      </c>
    </row>
    <row r="210" spans="1:12" ht="15" x14ac:dyDescent="0.25">
      <c r="A210" s="88">
        <v>42964.385972222219</v>
      </c>
      <c r="B210">
        <v>71501</v>
      </c>
      <c r="C210">
        <v>28.62</v>
      </c>
      <c r="D210">
        <v>12.76</v>
      </c>
      <c r="E210" s="87" t="s">
        <v>338</v>
      </c>
      <c r="F210">
        <v>42.98</v>
      </c>
      <c r="G210" s="87" t="s">
        <v>338</v>
      </c>
      <c r="H210">
        <v>59.18</v>
      </c>
      <c r="I210">
        <v>115.6</v>
      </c>
      <c r="J210">
        <v>121.1</v>
      </c>
      <c r="K210" t="s">
        <v>338</v>
      </c>
      <c r="L210" t="s">
        <v>338</v>
      </c>
    </row>
    <row r="211" spans="1:12" ht="15" x14ac:dyDescent="0.25">
      <c r="A211" s="88">
        <v>42964.386041666665</v>
      </c>
      <c r="B211">
        <v>71502</v>
      </c>
      <c r="C211">
        <v>28.62</v>
      </c>
      <c r="D211">
        <v>12.76</v>
      </c>
      <c r="E211" s="87" t="s">
        <v>338</v>
      </c>
      <c r="F211">
        <v>43.03</v>
      </c>
      <c r="G211" s="87" t="s">
        <v>338</v>
      </c>
      <c r="H211">
        <v>59.61</v>
      </c>
      <c r="I211">
        <v>116.5</v>
      </c>
      <c r="J211">
        <v>121.5</v>
      </c>
      <c r="K211" t="s">
        <v>338</v>
      </c>
      <c r="L211" t="s">
        <v>338</v>
      </c>
    </row>
    <row r="212" spans="1:12" ht="15" x14ac:dyDescent="0.25">
      <c r="A212" s="88">
        <v>42964.386111111111</v>
      </c>
      <c r="B212">
        <v>71503</v>
      </c>
      <c r="C212">
        <v>28.66</v>
      </c>
      <c r="D212">
        <v>12.77</v>
      </c>
      <c r="E212" s="87" t="s">
        <v>338</v>
      </c>
      <c r="F212">
        <v>43.11</v>
      </c>
      <c r="G212" s="87" t="s">
        <v>338</v>
      </c>
      <c r="H212">
        <v>59.09</v>
      </c>
      <c r="I212">
        <v>116.8</v>
      </c>
      <c r="J212">
        <v>122.2</v>
      </c>
      <c r="K212" t="s">
        <v>338</v>
      </c>
      <c r="L212" t="s">
        <v>338</v>
      </c>
    </row>
    <row r="213" spans="1:12" ht="15" x14ac:dyDescent="0.25">
      <c r="A213" s="88">
        <v>42964.386180555557</v>
      </c>
      <c r="B213">
        <v>71504</v>
      </c>
      <c r="C213">
        <v>28.66</v>
      </c>
      <c r="D213">
        <v>12.77</v>
      </c>
      <c r="E213" s="87" t="s">
        <v>338</v>
      </c>
      <c r="F213">
        <v>43.13</v>
      </c>
      <c r="G213" s="87" t="s">
        <v>338</v>
      </c>
      <c r="H213">
        <v>59.57</v>
      </c>
      <c r="I213">
        <v>117.7</v>
      </c>
      <c r="J213">
        <v>122.6</v>
      </c>
      <c r="K213" t="s">
        <v>338</v>
      </c>
      <c r="L213" t="s">
        <v>338</v>
      </c>
    </row>
    <row r="214" spans="1:12" ht="15" x14ac:dyDescent="0.25">
      <c r="A214" s="88">
        <v>42964.386250000003</v>
      </c>
      <c r="B214">
        <v>71505</v>
      </c>
      <c r="C214">
        <v>28.69</v>
      </c>
      <c r="D214">
        <v>12.76</v>
      </c>
      <c r="E214" s="87" t="s">
        <v>338</v>
      </c>
      <c r="F214">
        <v>43.19</v>
      </c>
      <c r="G214" s="87" t="s">
        <v>338</v>
      </c>
      <c r="H214">
        <v>58.93</v>
      </c>
      <c r="I214">
        <v>117.7</v>
      </c>
      <c r="J214">
        <v>122.5</v>
      </c>
      <c r="K214" t="s">
        <v>338</v>
      </c>
      <c r="L214" t="s">
        <v>338</v>
      </c>
    </row>
    <row r="215" spans="1:12" ht="15" x14ac:dyDescent="0.25">
      <c r="A215" s="88">
        <v>42964.386319444442</v>
      </c>
      <c r="B215">
        <v>71506</v>
      </c>
      <c r="C215">
        <v>28.69</v>
      </c>
      <c r="D215">
        <v>12.77</v>
      </c>
      <c r="E215" s="87" t="s">
        <v>338</v>
      </c>
      <c r="F215">
        <v>43.24</v>
      </c>
      <c r="G215" s="87" t="s">
        <v>338</v>
      </c>
      <c r="H215">
        <v>58.69</v>
      </c>
      <c r="I215">
        <v>117.6</v>
      </c>
      <c r="J215">
        <v>122.4</v>
      </c>
      <c r="K215" t="s">
        <v>338</v>
      </c>
      <c r="L215" t="s">
        <v>338</v>
      </c>
    </row>
    <row r="216" spans="1:12" ht="15" x14ac:dyDescent="0.25">
      <c r="A216" s="88">
        <v>42964.386388888888</v>
      </c>
      <c r="B216">
        <v>71507</v>
      </c>
      <c r="C216">
        <v>28.72</v>
      </c>
      <c r="D216">
        <v>12.76</v>
      </c>
      <c r="E216" s="87" t="s">
        <v>338</v>
      </c>
      <c r="F216">
        <v>43.32</v>
      </c>
      <c r="G216" s="87" t="s">
        <v>338</v>
      </c>
      <c r="H216">
        <v>59.27</v>
      </c>
      <c r="I216">
        <v>116.8</v>
      </c>
      <c r="J216">
        <v>122.7</v>
      </c>
      <c r="K216" t="s">
        <v>338</v>
      </c>
      <c r="L216" t="s">
        <v>338</v>
      </c>
    </row>
    <row r="217" spans="1:12" ht="15" x14ac:dyDescent="0.25">
      <c r="A217" s="88">
        <v>42964.386458333334</v>
      </c>
      <c r="B217">
        <v>71508</v>
      </c>
      <c r="C217">
        <v>28.72</v>
      </c>
      <c r="D217">
        <v>12.76</v>
      </c>
      <c r="E217" s="87" t="s">
        <v>338</v>
      </c>
      <c r="F217">
        <v>43.37</v>
      </c>
      <c r="G217" s="87" t="s">
        <v>338</v>
      </c>
      <c r="H217">
        <v>59.47</v>
      </c>
      <c r="I217">
        <v>116.5</v>
      </c>
      <c r="J217">
        <v>121.9</v>
      </c>
      <c r="K217" t="s">
        <v>338</v>
      </c>
      <c r="L217" t="s">
        <v>338</v>
      </c>
    </row>
    <row r="218" spans="1:12" ht="15" x14ac:dyDescent="0.25">
      <c r="A218" s="88">
        <v>42964.38652777778</v>
      </c>
      <c r="B218">
        <v>71509</v>
      </c>
      <c r="C218">
        <v>28.72</v>
      </c>
      <c r="D218">
        <v>12.76</v>
      </c>
      <c r="E218" s="87" t="s">
        <v>338</v>
      </c>
      <c r="F218">
        <v>43.41</v>
      </c>
      <c r="G218" s="87" t="s">
        <v>338</v>
      </c>
      <c r="H218">
        <v>59.15</v>
      </c>
      <c r="I218">
        <v>115.7</v>
      </c>
      <c r="J218">
        <v>120.7</v>
      </c>
      <c r="K218" t="s">
        <v>338</v>
      </c>
      <c r="L218" t="s">
        <v>338</v>
      </c>
    </row>
    <row r="219" spans="1:12" ht="15" x14ac:dyDescent="0.25">
      <c r="A219" s="88">
        <v>42964.386597222219</v>
      </c>
      <c r="B219">
        <v>71510</v>
      </c>
      <c r="C219">
        <v>28.76</v>
      </c>
      <c r="D219">
        <v>12.77</v>
      </c>
      <c r="E219" s="87" t="s">
        <v>338</v>
      </c>
      <c r="F219">
        <v>43.5</v>
      </c>
      <c r="G219" s="87" t="s">
        <v>338</v>
      </c>
      <c r="H219">
        <v>59.36</v>
      </c>
      <c r="I219">
        <v>114.9</v>
      </c>
      <c r="J219">
        <v>121</v>
      </c>
      <c r="K219" t="s">
        <v>338</v>
      </c>
      <c r="L219" t="s">
        <v>338</v>
      </c>
    </row>
    <row r="220" spans="1:12" ht="15" x14ac:dyDescent="0.25">
      <c r="A220" s="88">
        <v>42964.386666666665</v>
      </c>
      <c r="B220">
        <v>71511</v>
      </c>
      <c r="C220">
        <v>28.79</v>
      </c>
      <c r="D220">
        <v>12.76</v>
      </c>
      <c r="E220" s="87" t="s">
        <v>338</v>
      </c>
      <c r="F220">
        <v>43.55</v>
      </c>
      <c r="G220" s="87" t="s">
        <v>338</v>
      </c>
      <c r="H220">
        <v>59.92</v>
      </c>
      <c r="I220">
        <v>116.6</v>
      </c>
      <c r="J220">
        <v>122.6</v>
      </c>
      <c r="K220" t="s">
        <v>338</v>
      </c>
      <c r="L220" t="s">
        <v>338</v>
      </c>
    </row>
    <row r="221" spans="1:12" ht="15" x14ac:dyDescent="0.25">
      <c r="A221" s="88">
        <v>42964.386736111112</v>
      </c>
      <c r="B221">
        <v>71512</v>
      </c>
      <c r="C221">
        <v>28.79</v>
      </c>
      <c r="D221">
        <v>12.76</v>
      </c>
      <c r="E221" s="87" t="s">
        <v>338</v>
      </c>
      <c r="F221">
        <v>43.6</v>
      </c>
      <c r="G221" s="87" t="s">
        <v>338</v>
      </c>
      <c r="H221">
        <v>60.59</v>
      </c>
      <c r="I221">
        <v>117.5</v>
      </c>
      <c r="J221">
        <v>123.1</v>
      </c>
      <c r="K221" t="s">
        <v>338</v>
      </c>
      <c r="L221" t="s">
        <v>338</v>
      </c>
    </row>
    <row r="222" spans="1:12" ht="15" x14ac:dyDescent="0.25">
      <c r="A222" s="88">
        <v>42964.386805555558</v>
      </c>
      <c r="B222">
        <v>71513</v>
      </c>
      <c r="C222">
        <v>28.79</v>
      </c>
      <c r="D222">
        <v>12.77</v>
      </c>
      <c r="E222" s="87" t="s">
        <v>338</v>
      </c>
      <c r="F222">
        <v>43.62</v>
      </c>
      <c r="G222" s="87" t="s">
        <v>338</v>
      </c>
      <c r="H222">
        <v>60.25</v>
      </c>
      <c r="I222">
        <v>117.8</v>
      </c>
      <c r="J222">
        <v>122.5</v>
      </c>
      <c r="K222" t="s">
        <v>338</v>
      </c>
      <c r="L222" t="s">
        <v>338</v>
      </c>
    </row>
    <row r="223" spans="1:12" ht="15" x14ac:dyDescent="0.25">
      <c r="A223" s="88">
        <v>42964.386874999997</v>
      </c>
      <c r="B223">
        <v>71514</v>
      </c>
      <c r="C223">
        <v>28.79</v>
      </c>
      <c r="D223">
        <v>12.77</v>
      </c>
      <c r="E223" s="87" t="s">
        <v>338</v>
      </c>
      <c r="F223">
        <v>43.62</v>
      </c>
      <c r="G223" s="87" t="s">
        <v>338</v>
      </c>
      <c r="H223">
        <v>59.39</v>
      </c>
      <c r="I223">
        <v>118.3</v>
      </c>
      <c r="J223">
        <v>122.9</v>
      </c>
      <c r="K223" t="s">
        <v>338</v>
      </c>
      <c r="L223" t="s">
        <v>338</v>
      </c>
    </row>
    <row r="224" spans="1:12" ht="15" x14ac:dyDescent="0.25">
      <c r="A224" s="88">
        <v>42964.386944444443</v>
      </c>
      <c r="B224">
        <v>71515</v>
      </c>
      <c r="C224">
        <v>28.82</v>
      </c>
      <c r="D224">
        <v>12.77</v>
      </c>
      <c r="E224" s="87" t="s">
        <v>338</v>
      </c>
      <c r="F224">
        <v>43.68</v>
      </c>
      <c r="G224" s="87" t="s">
        <v>338</v>
      </c>
      <c r="H224">
        <v>59.25</v>
      </c>
      <c r="I224">
        <v>118.1</v>
      </c>
      <c r="J224">
        <v>122.3</v>
      </c>
      <c r="K224" t="s">
        <v>338</v>
      </c>
      <c r="L224" t="s">
        <v>338</v>
      </c>
    </row>
    <row r="225" spans="1:12" ht="15" x14ac:dyDescent="0.25">
      <c r="A225" s="88">
        <v>42964.387013888889</v>
      </c>
      <c r="B225">
        <v>71516</v>
      </c>
      <c r="C225">
        <v>28.85</v>
      </c>
      <c r="D225">
        <v>12.77</v>
      </c>
      <c r="E225" s="87" t="s">
        <v>338</v>
      </c>
      <c r="F225">
        <v>43.74</v>
      </c>
      <c r="G225" s="87" t="s">
        <v>338</v>
      </c>
      <c r="H225">
        <v>59.16</v>
      </c>
      <c r="I225">
        <v>118.8</v>
      </c>
      <c r="J225">
        <v>123.2</v>
      </c>
      <c r="K225" t="s">
        <v>338</v>
      </c>
      <c r="L225" t="s">
        <v>338</v>
      </c>
    </row>
    <row r="226" spans="1:12" ht="15" x14ac:dyDescent="0.25">
      <c r="A226" s="88">
        <v>42964.387083333335</v>
      </c>
      <c r="B226">
        <v>71517</v>
      </c>
      <c r="C226">
        <v>28.85</v>
      </c>
      <c r="D226">
        <v>12.76</v>
      </c>
      <c r="E226" s="87" t="s">
        <v>338</v>
      </c>
      <c r="F226">
        <v>43.79</v>
      </c>
      <c r="G226" s="87" t="s">
        <v>338</v>
      </c>
      <c r="H226">
        <v>59.93</v>
      </c>
      <c r="I226">
        <v>118.5</v>
      </c>
      <c r="J226">
        <v>122.7</v>
      </c>
      <c r="K226" t="s">
        <v>338</v>
      </c>
      <c r="L226" t="s">
        <v>338</v>
      </c>
    </row>
    <row r="227" spans="1:12" ht="15" x14ac:dyDescent="0.25">
      <c r="A227" s="88">
        <v>42964.387152777781</v>
      </c>
      <c r="B227">
        <v>71518</v>
      </c>
      <c r="C227">
        <v>28.85</v>
      </c>
      <c r="D227">
        <v>12.76</v>
      </c>
      <c r="E227" s="87" t="s">
        <v>338</v>
      </c>
      <c r="F227">
        <v>43.79</v>
      </c>
      <c r="G227" s="87" t="s">
        <v>338</v>
      </c>
      <c r="H227">
        <v>59.74</v>
      </c>
      <c r="I227">
        <v>118.4</v>
      </c>
      <c r="J227">
        <v>123</v>
      </c>
      <c r="K227" t="s">
        <v>338</v>
      </c>
      <c r="L227" t="s">
        <v>338</v>
      </c>
    </row>
    <row r="228" spans="1:12" ht="15" x14ac:dyDescent="0.25">
      <c r="A228" s="88">
        <v>42964.38722222222</v>
      </c>
      <c r="B228">
        <v>71519</v>
      </c>
      <c r="C228">
        <v>28.85</v>
      </c>
      <c r="D228">
        <v>12.77</v>
      </c>
      <c r="E228" s="87" t="s">
        <v>338</v>
      </c>
      <c r="F228">
        <v>43.83</v>
      </c>
      <c r="G228" s="87" t="s">
        <v>338</v>
      </c>
      <c r="H228">
        <v>59.71</v>
      </c>
      <c r="I228">
        <v>118</v>
      </c>
      <c r="J228">
        <v>122.5</v>
      </c>
      <c r="K228" t="s">
        <v>338</v>
      </c>
      <c r="L228" t="s">
        <v>338</v>
      </c>
    </row>
    <row r="229" spans="1:12" ht="15" x14ac:dyDescent="0.25">
      <c r="A229" s="88">
        <v>42964.387291666666</v>
      </c>
      <c r="B229">
        <v>71520</v>
      </c>
      <c r="C229">
        <v>28.89</v>
      </c>
      <c r="D229">
        <v>12.77</v>
      </c>
      <c r="E229" s="87" t="s">
        <v>338</v>
      </c>
      <c r="F229">
        <v>43.87</v>
      </c>
      <c r="G229" s="87" t="s">
        <v>338</v>
      </c>
      <c r="H229">
        <v>59.29</v>
      </c>
      <c r="I229">
        <v>117.6</v>
      </c>
      <c r="J229">
        <v>122.7</v>
      </c>
      <c r="K229" t="s">
        <v>338</v>
      </c>
      <c r="L229" t="s">
        <v>338</v>
      </c>
    </row>
    <row r="230" spans="1:12" ht="15" x14ac:dyDescent="0.25">
      <c r="A230" s="88">
        <v>42964.387361111112</v>
      </c>
      <c r="B230">
        <v>71521</v>
      </c>
      <c r="C230">
        <v>28.89</v>
      </c>
      <c r="D230">
        <v>12.76</v>
      </c>
      <c r="E230" s="87" t="s">
        <v>338</v>
      </c>
      <c r="F230">
        <v>43.87</v>
      </c>
      <c r="G230" s="87" t="s">
        <v>338</v>
      </c>
      <c r="H230">
        <v>59.99</v>
      </c>
      <c r="I230">
        <v>118.7</v>
      </c>
      <c r="J230">
        <v>122.8</v>
      </c>
      <c r="K230" t="s">
        <v>338</v>
      </c>
      <c r="L230" t="s">
        <v>338</v>
      </c>
    </row>
    <row r="231" spans="1:12" ht="15" x14ac:dyDescent="0.25">
      <c r="A231" s="88">
        <v>42964.387430555558</v>
      </c>
      <c r="B231">
        <v>71522</v>
      </c>
      <c r="C231">
        <v>28.92</v>
      </c>
      <c r="D231">
        <v>12.77</v>
      </c>
      <c r="E231" s="87" t="s">
        <v>338</v>
      </c>
      <c r="F231">
        <v>43.9</v>
      </c>
      <c r="G231" s="87" t="s">
        <v>338</v>
      </c>
      <c r="H231">
        <v>59.44</v>
      </c>
      <c r="I231">
        <v>119</v>
      </c>
      <c r="J231">
        <v>122.8</v>
      </c>
      <c r="K231" t="s">
        <v>338</v>
      </c>
      <c r="L231" t="s">
        <v>338</v>
      </c>
    </row>
    <row r="232" spans="1:12" ht="15" x14ac:dyDescent="0.25">
      <c r="A232" s="88">
        <v>42964.387499999997</v>
      </c>
      <c r="B232">
        <v>71523</v>
      </c>
      <c r="C232">
        <v>28.92</v>
      </c>
      <c r="D232">
        <v>12.77</v>
      </c>
      <c r="E232" s="87" t="s">
        <v>338</v>
      </c>
      <c r="F232">
        <v>43.9</v>
      </c>
      <c r="G232" s="87" t="s">
        <v>338</v>
      </c>
      <c r="H232">
        <v>59.08</v>
      </c>
      <c r="I232">
        <v>118.6</v>
      </c>
      <c r="J232">
        <v>122.9</v>
      </c>
      <c r="K232" t="s">
        <v>338</v>
      </c>
      <c r="L232" t="s">
        <v>338</v>
      </c>
    </row>
    <row r="233" spans="1:12" ht="15" x14ac:dyDescent="0.25">
      <c r="A233" s="88">
        <v>42964.387569444443</v>
      </c>
      <c r="B233">
        <v>71524</v>
      </c>
      <c r="C233">
        <v>28.95</v>
      </c>
      <c r="D233">
        <v>12.76</v>
      </c>
      <c r="E233" s="87" t="s">
        <v>338</v>
      </c>
      <c r="F233">
        <v>43.96</v>
      </c>
      <c r="G233" s="87" t="s">
        <v>338</v>
      </c>
      <c r="H233">
        <v>59.62</v>
      </c>
      <c r="I233">
        <v>118.1</v>
      </c>
      <c r="J233">
        <v>122.7</v>
      </c>
      <c r="K233" t="s">
        <v>338</v>
      </c>
      <c r="L233" t="s">
        <v>338</v>
      </c>
    </row>
    <row r="234" spans="1:12" ht="15" x14ac:dyDescent="0.25">
      <c r="A234" s="88">
        <v>42964.387638888889</v>
      </c>
      <c r="B234">
        <v>71525</v>
      </c>
      <c r="C234">
        <v>28.95</v>
      </c>
      <c r="D234">
        <v>12.76</v>
      </c>
      <c r="E234" s="87" t="s">
        <v>338</v>
      </c>
      <c r="F234">
        <v>43.98</v>
      </c>
      <c r="G234" s="87" t="s">
        <v>338</v>
      </c>
      <c r="H234">
        <v>60.61</v>
      </c>
      <c r="I234">
        <v>117.5</v>
      </c>
      <c r="J234">
        <v>122.9</v>
      </c>
      <c r="K234" t="s">
        <v>338</v>
      </c>
      <c r="L234" t="s">
        <v>338</v>
      </c>
    </row>
    <row r="235" spans="1:12" ht="15" x14ac:dyDescent="0.25">
      <c r="A235" s="88">
        <v>42964.387708333335</v>
      </c>
      <c r="B235">
        <v>71526</v>
      </c>
      <c r="C235">
        <v>28.99</v>
      </c>
      <c r="D235">
        <v>12.77</v>
      </c>
      <c r="E235" s="87" t="s">
        <v>338</v>
      </c>
      <c r="F235">
        <v>44.04</v>
      </c>
      <c r="G235" s="87" t="s">
        <v>338</v>
      </c>
      <c r="H235">
        <v>60.18</v>
      </c>
      <c r="I235">
        <v>117.9</v>
      </c>
      <c r="J235">
        <v>122.3</v>
      </c>
      <c r="K235" t="s">
        <v>338</v>
      </c>
      <c r="L235" t="s">
        <v>338</v>
      </c>
    </row>
    <row r="236" spans="1:12" ht="15" x14ac:dyDescent="0.25">
      <c r="A236" s="88">
        <v>42964.387777777774</v>
      </c>
      <c r="B236">
        <v>71527</v>
      </c>
      <c r="C236">
        <v>28.99</v>
      </c>
      <c r="D236">
        <v>12.77</v>
      </c>
      <c r="E236" s="87" t="s">
        <v>338</v>
      </c>
      <c r="F236">
        <v>44.09</v>
      </c>
      <c r="G236" s="87" t="s">
        <v>338</v>
      </c>
      <c r="H236">
        <v>59.49</v>
      </c>
      <c r="I236">
        <v>119.1</v>
      </c>
      <c r="J236">
        <v>123.2</v>
      </c>
      <c r="K236" t="s">
        <v>338</v>
      </c>
      <c r="L236" t="s">
        <v>338</v>
      </c>
    </row>
    <row r="237" spans="1:12" ht="15" x14ac:dyDescent="0.25">
      <c r="A237" s="88">
        <v>42964.38784722222</v>
      </c>
      <c r="B237">
        <v>71528</v>
      </c>
      <c r="C237">
        <v>28.99</v>
      </c>
      <c r="D237">
        <v>12.76</v>
      </c>
      <c r="E237" s="87" t="s">
        <v>338</v>
      </c>
      <c r="F237">
        <v>44.11</v>
      </c>
      <c r="G237" s="87" t="s">
        <v>338</v>
      </c>
      <c r="H237">
        <v>59.82</v>
      </c>
      <c r="I237">
        <v>118.8</v>
      </c>
      <c r="J237">
        <v>123.2</v>
      </c>
      <c r="K237" t="s">
        <v>338</v>
      </c>
      <c r="L237" t="s">
        <v>338</v>
      </c>
    </row>
    <row r="238" spans="1:12" ht="15" x14ac:dyDescent="0.25">
      <c r="A238" s="88">
        <v>42964.387916666667</v>
      </c>
      <c r="B238">
        <v>71529</v>
      </c>
      <c r="C238">
        <v>29.02</v>
      </c>
      <c r="D238">
        <v>12.76</v>
      </c>
      <c r="E238" s="87" t="s">
        <v>338</v>
      </c>
      <c r="F238">
        <v>44.14</v>
      </c>
      <c r="G238" s="87" t="s">
        <v>338</v>
      </c>
      <c r="H238">
        <v>60.36</v>
      </c>
      <c r="I238">
        <v>117.2</v>
      </c>
      <c r="J238">
        <v>122.8</v>
      </c>
      <c r="K238" t="s">
        <v>338</v>
      </c>
      <c r="L238" t="s">
        <v>338</v>
      </c>
    </row>
    <row r="239" spans="1:12" ht="15" x14ac:dyDescent="0.25">
      <c r="A239" s="88">
        <v>42964.387986111113</v>
      </c>
      <c r="B239">
        <v>71530</v>
      </c>
      <c r="C239">
        <v>29.02</v>
      </c>
      <c r="D239">
        <v>12.77</v>
      </c>
      <c r="E239" s="87" t="s">
        <v>338</v>
      </c>
      <c r="F239">
        <v>44.17</v>
      </c>
      <c r="G239" s="87" t="s">
        <v>338</v>
      </c>
      <c r="H239">
        <v>59.52</v>
      </c>
      <c r="I239">
        <v>118</v>
      </c>
      <c r="J239">
        <v>123.3</v>
      </c>
      <c r="K239" t="s">
        <v>338</v>
      </c>
      <c r="L239" t="s">
        <v>338</v>
      </c>
    </row>
    <row r="240" spans="1:12" ht="15" x14ac:dyDescent="0.25">
      <c r="A240" s="88">
        <v>42964.388055555559</v>
      </c>
      <c r="B240">
        <v>71531</v>
      </c>
      <c r="C240">
        <v>29.05</v>
      </c>
      <c r="D240">
        <v>12.76</v>
      </c>
      <c r="E240" s="87" t="s">
        <v>338</v>
      </c>
      <c r="F240">
        <v>44.18</v>
      </c>
      <c r="G240" s="87" t="s">
        <v>338</v>
      </c>
      <c r="H240">
        <v>59.07</v>
      </c>
      <c r="I240">
        <v>118.5</v>
      </c>
      <c r="J240">
        <v>123.4</v>
      </c>
      <c r="K240" t="s">
        <v>338</v>
      </c>
      <c r="L240" t="s">
        <v>338</v>
      </c>
    </row>
    <row r="241" spans="1:12" ht="15" x14ac:dyDescent="0.25">
      <c r="A241" s="88">
        <v>42964.388124999998</v>
      </c>
      <c r="B241">
        <v>71532</v>
      </c>
      <c r="C241">
        <v>29.05</v>
      </c>
      <c r="D241">
        <v>12.76</v>
      </c>
      <c r="E241" s="87" t="s">
        <v>338</v>
      </c>
      <c r="F241">
        <v>44.18</v>
      </c>
      <c r="G241" s="87" t="s">
        <v>338</v>
      </c>
      <c r="H241">
        <v>58.64</v>
      </c>
      <c r="I241">
        <v>118.6</v>
      </c>
      <c r="J241">
        <v>123.4</v>
      </c>
      <c r="K241" t="s">
        <v>338</v>
      </c>
      <c r="L241" t="s">
        <v>338</v>
      </c>
    </row>
    <row r="242" spans="1:12" ht="15" x14ac:dyDescent="0.25">
      <c r="A242" s="88">
        <v>42964.388194444444</v>
      </c>
      <c r="B242">
        <v>71533</v>
      </c>
      <c r="C242">
        <v>29.05</v>
      </c>
      <c r="D242">
        <v>12.76</v>
      </c>
      <c r="E242" s="87" t="s">
        <v>338</v>
      </c>
      <c r="F242">
        <v>44.18</v>
      </c>
      <c r="G242" s="87" t="s">
        <v>338</v>
      </c>
      <c r="H242">
        <v>58.88</v>
      </c>
      <c r="I242">
        <v>118.8</v>
      </c>
      <c r="J242">
        <v>123.6</v>
      </c>
      <c r="K242" t="s">
        <v>338</v>
      </c>
      <c r="L242" t="s">
        <v>338</v>
      </c>
    </row>
    <row r="243" spans="1:12" ht="15" x14ac:dyDescent="0.25">
      <c r="A243" s="88">
        <v>42964.38826388889</v>
      </c>
      <c r="B243">
        <v>71534</v>
      </c>
      <c r="C243">
        <v>29.08</v>
      </c>
      <c r="D243">
        <v>12.76</v>
      </c>
      <c r="E243" s="87" t="s">
        <v>338</v>
      </c>
      <c r="F243">
        <v>44.18</v>
      </c>
      <c r="G243" s="87" t="s">
        <v>338</v>
      </c>
      <c r="H243">
        <v>59.17</v>
      </c>
      <c r="I243">
        <v>118.1</v>
      </c>
      <c r="J243">
        <v>123.1</v>
      </c>
      <c r="K243" t="s">
        <v>338</v>
      </c>
      <c r="L243" t="s">
        <v>338</v>
      </c>
    </row>
    <row r="244" spans="1:12" ht="15" x14ac:dyDescent="0.25">
      <c r="A244" s="88">
        <v>42964.388333333336</v>
      </c>
      <c r="B244">
        <v>71535</v>
      </c>
      <c r="C244">
        <v>29.08</v>
      </c>
      <c r="D244">
        <v>12.77</v>
      </c>
      <c r="E244" s="87" t="s">
        <v>338</v>
      </c>
      <c r="F244">
        <v>44.18</v>
      </c>
      <c r="G244" s="87" t="s">
        <v>338</v>
      </c>
      <c r="H244">
        <v>59.1</v>
      </c>
      <c r="I244">
        <v>117.8</v>
      </c>
      <c r="J244">
        <v>123.1</v>
      </c>
      <c r="K244" t="s">
        <v>338</v>
      </c>
      <c r="L244" t="s">
        <v>338</v>
      </c>
    </row>
    <row r="245" spans="1:12" ht="15" x14ac:dyDescent="0.25">
      <c r="A245" s="88">
        <v>42964.388402777775</v>
      </c>
      <c r="B245">
        <v>71536</v>
      </c>
      <c r="C245">
        <v>29.12</v>
      </c>
      <c r="D245">
        <v>12.76</v>
      </c>
      <c r="E245" s="87" t="s">
        <v>338</v>
      </c>
      <c r="F245">
        <v>44.19</v>
      </c>
      <c r="G245" s="87" t="s">
        <v>338</v>
      </c>
      <c r="H245">
        <v>59.18</v>
      </c>
      <c r="I245">
        <v>118.4</v>
      </c>
      <c r="J245">
        <v>123.6</v>
      </c>
      <c r="K245" t="s">
        <v>338</v>
      </c>
      <c r="L245" t="s">
        <v>338</v>
      </c>
    </row>
    <row r="246" spans="1:12" ht="15" x14ac:dyDescent="0.25">
      <c r="A246" s="88">
        <v>42964.388472222221</v>
      </c>
      <c r="B246">
        <v>71537</v>
      </c>
      <c r="C246">
        <v>29.12</v>
      </c>
      <c r="D246">
        <v>12.77</v>
      </c>
      <c r="E246" s="87" t="s">
        <v>338</v>
      </c>
      <c r="F246">
        <v>44.17</v>
      </c>
      <c r="G246" s="87" t="s">
        <v>338</v>
      </c>
      <c r="H246">
        <v>59.95</v>
      </c>
      <c r="I246">
        <v>118.8</v>
      </c>
      <c r="J246">
        <v>123.4</v>
      </c>
      <c r="K246" t="s">
        <v>338</v>
      </c>
      <c r="L246" t="s">
        <v>338</v>
      </c>
    </row>
    <row r="247" spans="1:12" ht="15" x14ac:dyDescent="0.25">
      <c r="A247" s="88">
        <v>42964.388541666667</v>
      </c>
      <c r="B247">
        <v>71538</v>
      </c>
      <c r="C247">
        <v>29.12</v>
      </c>
      <c r="D247">
        <v>12.77</v>
      </c>
      <c r="E247" s="87" t="s">
        <v>338</v>
      </c>
      <c r="F247">
        <v>44.12</v>
      </c>
      <c r="G247" s="87" t="s">
        <v>338</v>
      </c>
      <c r="H247">
        <v>58.65</v>
      </c>
      <c r="I247">
        <v>118.7</v>
      </c>
      <c r="J247">
        <v>123.6</v>
      </c>
      <c r="K247" t="s">
        <v>338</v>
      </c>
      <c r="L247" t="s">
        <v>338</v>
      </c>
    </row>
    <row r="248" spans="1:12" ht="15" x14ac:dyDescent="0.25">
      <c r="A248" s="88">
        <v>42964.388611111113</v>
      </c>
      <c r="B248">
        <v>71539</v>
      </c>
      <c r="C248">
        <v>29.15</v>
      </c>
      <c r="D248">
        <v>12.77</v>
      </c>
      <c r="E248" s="87" t="s">
        <v>338</v>
      </c>
      <c r="F248">
        <v>44.08</v>
      </c>
      <c r="G248" s="87" t="s">
        <v>338</v>
      </c>
      <c r="H248">
        <v>58.13</v>
      </c>
      <c r="I248">
        <v>117.8</v>
      </c>
      <c r="J248">
        <v>123.3</v>
      </c>
      <c r="K248" t="s">
        <v>338</v>
      </c>
      <c r="L248" t="s">
        <v>338</v>
      </c>
    </row>
    <row r="249" spans="1:12" ht="15" x14ac:dyDescent="0.25">
      <c r="A249" s="88">
        <v>42964.388680555552</v>
      </c>
      <c r="B249">
        <v>71540</v>
      </c>
      <c r="C249">
        <v>29.15</v>
      </c>
      <c r="D249">
        <v>12.77</v>
      </c>
      <c r="E249" s="87" t="s">
        <v>338</v>
      </c>
      <c r="F249">
        <v>43.98</v>
      </c>
      <c r="G249" s="87" t="s">
        <v>338</v>
      </c>
      <c r="H249">
        <v>58.59</v>
      </c>
      <c r="I249">
        <v>117.9</v>
      </c>
      <c r="J249">
        <v>122.7</v>
      </c>
      <c r="K249" t="s">
        <v>338</v>
      </c>
      <c r="L249" t="s">
        <v>338</v>
      </c>
    </row>
    <row r="250" spans="1:12" ht="15" x14ac:dyDescent="0.25">
      <c r="A250" s="88">
        <v>42964.388749999998</v>
      </c>
      <c r="B250">
        <v>71541</v>
      </c>
      <c r="C250">
        <v>29.18</v>
      </c>
      <c r="D250">
        <v>12.76</v>
      </c>
      <c r="E250" s="87" t="s">
        <v>338</v>
      </c>
      <c r="F250">
        <v>43.94</v>
      </c>
      <c r="G250" s="87" t="s">
        <v>338</v>
      </c>
      <c r="H250">
        <v>59.29</v>
      </c>
      <c r="I250">
        <v>118.3</v>
      </c>
      <c r="J250">
        <v>123.2</v>
      </c>
      <c r="K250" t="s">
        <v>338</v>
      </c>
      <c r="L250" t="s">
        <v>338</v>
      </c>
    </row>
    <row r="251" spans="1:12" ht="15" x14ac:dyDescent="0.25">
      <c r="A251" s="88">
        <v>42964.388819444444</v>
      </c>
      <c r="B251">
        <v>71542</v>
      </c>
      <c r="C251">
        <v>29.18</v>
      </c>
      <c r="D251">
        <v>12.76</v>
      </c>
      <c r="E251" s="87" t="s">
        <v>338</v>
      </c>
      <c r="F251">
        <v>43.92</v>
      </c>
      <c r="G251" s="87" t="s">
        <v>338</v>
      </c>
      <c r="H251">
        <v>59.68</v>
      </c>
      <c r="I251">
        <v>117.8</v>
      </c>
      <c r="J251">
        <v>122.7</v>
      </c>
      <c r="K251" t="s">
        <v>338</v>
      </c>
      <c r="L251" t="s">
        <v>338</v>
      </c>
    </row>
    <row r="252" spans="1:12" ht="15" x14ac:dyDescent="0.25">
      <c r="A252" s="88">
        <v>42964.388888888891</v>
      </c>
      <c r="B252">
        <v>71543</v>
      </c>
      <c r="C252">
        <v>29.18</v>
      </c>
      <c r="D252">
        <v>12.77</v>
      </c>
      <c r="E252" s="87" t="s">
        <v>338</v>
      </c>
      <c r="F252">
        <v>43.92</v>
      </c>
      <c r="G252" s="87" t="s">
        <v>338</v>
      </c>
      <c r="H252">
        <v>59.85</v>
      </c>
      <c r="I252">
        <v>117.6</v>
      </c>
      <c r="J252">
        <v>123.2</v>
      </c>
      <c r="K252" t="s">
        <v>338</v>
      </c>
      <c r="L252" t="s">
        <v>338</v>
      </c>
    </row>
    <row r="253" spans="1:12" ht="15" x14ac:dyDescent="0.25">
      <c r="A253" s="88">
        <v>42964.388958333337</v>
      </c>
      <c r="B253">
        <v>71544</v>
      </c>
      <c r="C253">
        <v>29.22</v>
      </c>
      <c r="D253">
        <v>12.77</v>
      </c>
      <c r="E253" s="87" t="s">
        <v>338</v>
      </c>
      <c r="F253">
        <v>43.95</v>
      </c>
      <c r="G253" s="87" t="s">
        <v>338</v>
      </c>
      <c r="H253">
        <v>59.04</v>
      </c>
      <c r="I253">
        <v>118.2</v>
      </c>
      <c r="J253">
        <v>123.3</v>
      </c>
      <c r="K253" t="s">
        <v>338</v>
      </c>
      <c r="L253" t="s">
        <v>338</v>
      </c>
    </row>
    <row r="254" spans="1:12" ht="15" x14ac:dyDescent="0.25">
      <c r="A254" s="88">
        <v>42964.389027777775</v>
      </c>
      <c r="B254">
        <v>71545</v>
      </c>
      <c r="C254">
        <v>29.22</v>
      </c>
      <c r="D254">
        <v>12.77</v>
      </c>
      <c r="E254" s="87" t="s">
        <v>338</v>
      </c>
      <c r="F254">
        <v>43.9</v>
      </c>
      <c r="G254" s="87" t="s">
        <v>338</v>
      </c>
      <c r="H254">
        <v>57.55</v>
      </c>
      <c r="I254">
        <v>117.4</v>
      </c>
      <c r="J254">
        <v>122.8</v>
      </c>
      <c r="K254" t="s">
        <v>338</v>
      </c>
      <c r="L254" t="s">
        <v>338</v>
      </c>
    </row>
    <row r="255" spans="1:12" ht="15" x14ac:dyDescent="0.25">
      <c r="A255" s="88">
        <v>42964.389097222222</v>
      </c>
      <c r="B255">
        <v>71546</v>
      </c>
      <c r="C255">
        <v>29.25</v>
      </c>
      <c r="D255">
        <v>12.77</v>
      </c>
      <c r="E255" s="87" t="s">
        <v>338</v>
      </c>
      <c r="F255">
        <v>43.89</v>
      </c>
      <c r="G255" s="87" t="s">
        <v>338</v>
      </c>
      <c r="H255">
        <v>57.48</v>
      </c>
      <c r="I255">
        <v>117.5</v>
      </c>
      <c r="J255">
        <v>123</v>
      </c>
      <c r="K255" t="s">
        <v>338</v>
      </c>
      <c r="L255" t="s">
        <v>338</v>
      </c>
    </row>
    <row r="256" spans="1:12" ht="15" x14ac:dyDescent="0.25">
      <c r="A256" s="88">
        <v>42964.389166666668</v>
      </c>
      <c r="B256">
        <v>71547</v>
      </c>
      <c r="C256">
        <v>29.25</v>
      </c>
      <c r="D256">
        <v>12.76</v>
      </c>
      <c r="E256" s="87" t="s">
        <v>338</v>
      </c>
      <c r="F256">
        <v>43.89</v>
      </c>
      <c r="G256" s="87" t="s">
        <v>338</v>
      </c>
      <c r="H256">
        <v>58.73</v>
      </c>
      <c r="I256">
        <v>118.4</v>
      </c>
      <c r="J256">
        <v>123.8</v>
      </c>
      <c r="K256" t="s">
        <v>338</v>
      </c>
      <c r="L256" t="s">
        <v>338</v>
      </c>
    </row>
    <row r="257" spans="1:12" ht="15" x14ac:dyDescent="0.25">
      <c r="A257" s="88">
        <v>42964.389236111114</v>
      </c>
      <c r="B257">
        <v>71548</v>
      </c>
      <c r="C257">
        <v>29.25</v>
      </c>
      <c r="D257">
        <v>12.77</v>
      </c>
      <c r="E257" s="87" t="s">
        <v>338</v>
      </c>
      <c r="F257">
        <v>43.89</v>
      </c>
      <c r="G257" s="87" t="s">
        <v>338</v>
      </c>
      <c r="H257">
        <v>58.95</v>
      </c>
      <c r="I257">
        <v>117.9</v>
      </c>
      <c r="J257">
        <v>123.1</v>
      </c>
      <c r="K257" t="s">
        <v>338</v>
      </c>
      <c r="L257" t="s">
        <v>338</v>
      </c>
    </row>
    <row r="258" spans="1:12" ht="15" x14ac:dyDescent="0.25">
      <c r="A258" s="88">
        <v>42964.389305555553</v>
      </c>
      <c r="B258">
        <v>71549</v>
      </c>
      <c r="C258">
        <v>29.25</v>
      </c>
      <c r="D258">
        <v>12.77</v>
      </c>
      <c r="E258" s="87" t="s">
        <v>338</v>
      </c>
      <c r="F258">
        <v>43.89</v>
      </c>
      <c r="G258" s="87" t="s">
        <v>338</v>
      </c>
      <c r="H258">
        <v>59</v>
      </c>
      <c r="I258">
        <v>118.1</v>
      </c>
      <c r="J258">
        <v>123.3</v>
      </c>
      <c r="K258" t="s">
        <v>338</v>
      </c>
      <c r="L258" t="s">
        <v>338</v>
      </c>
    </row>
    <row r="259" spans="1:12" ht="15" x14ac:dyDescent="0.25">
      <c r="A259" s="88">
        <v>42964.389374999999</v>
      </c>
      <c r="B259">
        <v>71550</v>
      </c>
      <c r="C259">
        <v>29.28</v>
      </c>
      <c r="D259">
        <v>12.77</v>
      </c>
      <c r="E259" s="87" t="s">
        <v>338</v>
      </c>
      <c r="F259">
        <v>43.9</v>
      </c>
      <c r="G259" s="87" t="s">
        <v>338</v>
      </c>
      <c r="H259">
        <v>59.2</v>
      </c>
      <c r="I259">
        <v>118.7</v>
      </c>
      <c r="J259">
        <v>123.5</v>
      </c>
      <c r="K259" t="s">
        <v>338</v>
      </c>
      <c r="L259" t="s">
        <v>338</v>
      </c>
    </row>
    <row r="260" spans="1:12" ht="15" x14ac:dyDescent="0.25">
      <c r="A260" s="88">
        <v>42964.389444444445</v>
      </c>
      <c r="B260">
        <v>71551</v>
      </c>
      <c r="C260">
        <v>29.28</v>
      </c>
      <c r="D260">
        <v>12.77</v>
      </c>
      <c r="E260" s="87" t="s">
        <v>338</v>
      </c>
      <c r="F260">
        <v>43.87</v>
      </c>
      <c r="G260" s="87" t="s">
        <v>338</v>
      </c>
      <c r="H260">
        <v>58.98</v>
      </c>
      <c r="I260">
        <v>119.4</v>
      </c>
      <c r="J260">
        <v>124.4</v>
      </c>
      <c r="K260" t="s">
        <v>338</v>
      </c>
      <c r="L260" t="s">
        <v>338</v>
      </c>
    </row>
    <row r="261" spans="1:12" ht="15" x14ac:dyDescent="0.25">
      <c r="A261" s="88">
        <v>42964.389513888891</v>
      </c>
      <c r="B261">
        <v>71552</v>
      </c>
      <c r="C261">
        <v>29.32</v>
      </c>
      <c r="D261">
        <v>12.76</v>
      </c>
      <c r="E261" s="87" t="s">
        <v>338</v>
      </c>
      <c r="F261">
        <v>43.9</v>
      </c>
      <c r="G261" s="87" t="s">
        <v>338</v>
      </c>
      <c r="H261">
        <v>58.87</v>
      </c>
      <c r="I261">
        <v>119.1</v>
      </c>
      <c r="J261">
        <v>124.6</v>
      </c>
      <c r="K261" t="s">
        <v>338</v>
      </c>
      <c r="L261" t="s">
        <v>338</v>
      </c>
    </row>
    <row r="262" spans="1:12" ht="15" x14ac:dyDescent="0.25">
      <c r="A262" s="88">
        <v>42964.38958333333</v>
      </c>
      <c r="B262">
        <v>71553</v>
      </c>
      <c r="C262">
        <v>29.32</v>
      </c>
      <c r="D262">
        <v>12.76</v>
      </c>
      <c r="E262" s="87" t="s">
        <v>338</v>
      </c>
      <c r="F262">
        <v>43.9</v>
      </c>
      <c r="G262" s="87" t="s">
        <v>338</v>
      </c>
      <c r="H262">
        <v>59.06</v>
      </c>
      <c r="I262">
        <v>119.1</v>
      </c>
      <c r="J262">
        <v>123.9</v>
      </c>
      <c r="K262" t="s">
        <v>338</v>
      </c>
      <c r="L262" t="s">
        <v>338</v>
      </c>
    </row>
    <row r="263" spans="1:12" ht="15" x14ac:dyDescent="0.25">
      <c r="A263" s="88">
        <v>42964.389652777776</v>
      </c>
      <c r="B263">
        <v>71554</v>
      </c>
      <c r="C263">
        <v>29.32</v>
      </c>
      <c r="D263">
        <v>12.76</v>
      </c>
      <c r="E263" s="87" t="s">
        <v>338</v>
      </c>
      <c r="F263">
        <v>43.93</v>
      </c>
      <c r="G263" s="87" t="s">
        <v>338</v>
      </c>
      <c r="H263">
        <v>59.38</v>
      </c>
      <c r="I263">
        <v>119.3</v>
      </c>
      <c r="J263">
        <v>124.2</v>
      </c>
      <c r="K263" t="s">
        <v>338</v>
      </c>
      <c r="L263" t="s">
        <v>338</v>
      </c>
    </row>
    <row r="264" spans="1:12" ht="15" x14ac:dyDescent="0.25">
      <c r="A264" s="88">
        <v>42964.389722222222</v>
      </c>
      <c r="B264">
        <v>71555</v>
      </c>
      <c r="C264">
        <v>29.35</v>
      </c>
      <c r="D264">
        <v>12.76</v>
      </c>
      <c r="E264" s="87" t="s">
        <v>338</v>
      </c>
      <c r="F264">
        <v>43.99</v>
      </c>
      <c r="G264" s="87" t="s">
        <v>338</v>
      </c>
      <c r="H264">
        <v>59.12</v>
      </c>
      <c r="I264">
        <v>119</v>
      </c>
      <c r="J264">
        <v>123.8</v>
      </c>
      <c r="K264" t="s">
        <v>338</v>
      </c>
      <c r="L264" t="s">
        <v>338</v>
      </c>
    </row>
    <row r="265" spans="1:12" ht="15" x14ac:dyDescent="0.25">
      <c r="A265" s="88">
        <v>42964.389791666668</v>
      </c>
      <c r="B265">
        <v>71556</v>
      </c>
      <c r="C265">
        <v>29.35</v>
      </c>
      <c r="D265">
        <v>12.76</v>
      </c>
      <c r="E265" s="87" t="s">
        <v>338</v>
      </c>
      <c r="F265">
        <v>43.99</v>
      </c>
      <c r="G265" s="87" t="s">
        <v>338</v>
      </c>
      <c r="H265">
        <v>59.05</v>
      </c>
      <c r="I265">
        <v>118.2</v>
      </c>
      <c r="J265">
        <v>123.5</v>
      </c>
      <c r="K265" t="s">
        <v>338</v>
      </c>
      <c r="L265" t="s">
        <v>338</v>
      </c>
    </row>
    <row r="266" spans="1:12" ht="15" x14ac:dyDescent="0.25">
      <c r="A266" s="88">
        <v>42964.389861111114</v>
      </c>
      <c r="B266">
        <v>71557</v>
      </c>
      <c r="C266">
        <v>29.38</v>
      </c>
      <c r="D266">
        <v>12.76</v>
      </c>
      <c r="E266" s="87" t="s">
        <v>338</v>
      </c>
      <c r="F266">
        <v>44.04</v>
      </c>
      <c r="G266" s="87" t="s">
        <v>338</v>
      </c>
      <c r="H266">
        <v>59.63</v>
      </c>
      <c r="I266">
        <v>117.4</v>
      </c>
      <c r="J266">
        <v>122.2</v>
      </c>
      <c r="K266" t="s">
        <v>338</v>
      </c>
      <c r="L266" t="s">
        <v>338</v>
      </c>
    </row>
    <row r="267" spans="1:12" ht="15" x14ac:dyDescent="0.25">
      <c r="A267" s="88">
        <v>42964.389930555553</v>
      </c>
      <c r="B267">
        <v>71558</v>
      </c>
      <c r="C267">
        <v>29.38</v>
      </c>
      <c r="D267">
        <v>12.76</v>
      </c>
      <c r="E267" s="87" t="s">
        <v>338</v>
      </c>
      <c r="F267">
        <v>44.07</v>
      </c>
      <c r="G267" s="87" t="s">
        <v>338</v>
      </c>
      <c r="H267">
        <v>59.78</v>
      </c>
      <c r="I267">
        <v>117</v>
      </c>
      <c r="J267">
        <v>122.4</v>
      </c>
      <c r="K267" t="s">
        <v>338</v>
      </c>
      <c r="L267" t="s">
        <v>338</v>
      </c>
    </row>
    <row r="268" spans="1:12" ht="15" x14ac:dyDescent="0.25">
      <c r="A268" s="88">
        <v>42964.39</v>
      </c>
      <c r="B268">
        <v>71559</v>
      </c>
      <c r="C268">
        <v>29.38</v>
      </c>
      <c r="D268">
        <v>12.76</v>
      </c>
      <c r="E268" s="87" t="s">
        <v>338</v>
      </c>
      <c r="F268">
        <v>44.12</v>
      </c>
      <c r="G268" s="87" t="s">
        <v>338</v>
      </c>
      <c r="H268">
        <v>59.97</v>
      </c>
      <c r="I268">
        <v>117.7</v>
      </c>
      <c r="J268">
        <v>123.3</v>
      </c>
      <c r="K268" t="s">
        <v>338</v>
      </c>
      <c r="L268" t="s">
        <v>338</v>
      </c>
    </row>
    <row r="269" spans="1:12" ht="15" x14ac:dyDescent="0.25">
      <c r="A269" s="88">
        <v>42964.390069444446</v>
      </c>
      <c r="B269">
        <v>71560</v>
      </c>
      <c r="C269">
        <v>29.38</v>
      </c>
      <c r="D269">
        <v>12.76</v>
      </c>
      <c r="E269" s="87" t="s">
        <v>338</v>
      </c>
      <c r="F269">
        <v>44.14</v>
      </c>
      <c r="G269" s="87" t="s">
        <v>338</v>
      </c>
      <c r="H269">
        <v>59.88</v>
      </c>
      <c r="I269">
        <v>118.1</v>
      </c>
      <c r="J269">
        <v>123.7</v>
      </c>
      <c r="K269" t="s">
        <v>338</v>
      </c>
      <c r="L269" t="s">
        <v>338</v>
      </c>
    </row>
    <row r="270" spans="1:12" ht="15" x14ac:dyDescent="0.25">
      <c r="A270" s="88">
        <v>42964.390138888892</v>
      </c>
      <c r="B270">
        <v>71561</v>
      </c>
      <c r="C270">
        <v>29.42</v>
      </c>
      <c r="D270">
        <v>12.76</v>
      </c>
      <c r="E270" s="87" t="s">
        <v>338</v>
      </c>
      <c r="F270">
        <v>44.2</v>
      </c>
      <c r="G270" s="87" t="s">
        <v>338</v>
      </c>
      <c r="H270">
        <v>59.52</v>
      </c>
      <c r="I270">
        <v>118.6</v>
      </c>
      <c r="J270">
        <v>123.9</v>
      </c>
      <c r="K270" t="s">
        <v>338</v>
      </c>
      <c r="L270" t="s">
        <v>338</v>
      </c>
    </row>
    <row r="271" spans="1:12" ht="15" x14ac:dyDescent="0.25">
      <c r="A271" s="88">
        <v>42964.390208333331</v>
      </c>
      <c r="B271">
        <v>71562</v>
      </c>
      <c r="C271">
        <v>29.42</v>
      </c>
      <c r="D271">
        <v>12.76</v>
      </c>
      <c r="E271" s="87" t="s">
        <v>338</v>
      </c>
      <c r="F271">
        <v>44.2</v>
      </c>
      <c r="G271" s="87" t="s">
        <v>338</v>
      </c>
      <c r="H271">
        <v>59.45</v>
      </c>
      <c r="I271">
        <v>119.5</v>
      </c>
      <c r="J271">
        <v>124.3</v>
      </c>
      <c r="K271" t="s">
        <v>338</v>
      </c>
      <c r="L271" t="s">
        <v>338</v>
      </c>
    </row>
    <row r="272" spans="1:12" ht="15" x14ac:dyDescent="0.25">
      <c r="A272" s="88">
        <v>42964.390277777777</v>
      </c>
      <c r="B272">
        <v>71563</v>
      </c>
      <c r="C272">
        <v>29.45</v>
      </c>
      <c r="D272">
        <v>12.76</v>
      </c>
      <c r="E272" s="87" t="s">
        <v>338</v>
      </c>
      <c r="F272">
        <v>44.18</v>
      </c>
      <c r="G272" s="87" t="s">
        <v>338</v>
      </c>
      <c r="H272">
        <v>58.81</v>
      </c>
      <c r="I272">
        <v>118.5</v>
      </c>
      <c r="J272">
        <v>123.8</v>
      </c>
      <c r="K272" t="s">
        <v>338</v>
      </c>
      <c r="L272" t="s">
        <v>338</v>
      </c>
    </row>
    <row r="273" spans="1:12" ht="15" x14ac:dyDescent="0.25">
      <c r="A273" s="88">
        <v>42964.390347222223</v>
      </c>
      <c r="B273">
        <v>71564</v>
      </c>
      <c r="C273">
        <v>29.45</v>
      </c>
      <c r="D273">
        <v>12.76</v>
      </c>
      <c r="E273" s="87" t="s">
        <v>338</v>
      </c>
      <c r="F273">
        <v>44.13</v>
      </c>
      <c r="G273" s="87" t="s">
        <v>338</v>
      </c>
      <c r="H273">
        <v>59.07</v>
      </c>
      <c r="I273">
        <v>118.2</v>
      </c>
      <c r="J273">
        <v>123.6</v>
      </c>
      <c r="K273" t="s">
        <v>338</v>
      </c>
      <c r="L273" t="s">
        <v>338</v>
      </c>
    </row>
    <row r="274" spans="1:12" ht="15" x14ac:dyDescent="0.25">
      <c r="A274" s="88">
        <v>42964.390416666669</v>
      </c>
      <c r="B274">
        <v>71565</v>
      </c>
      <c r="C274">
        <v>29.45</v>
      </c>
      <c r="D274">
        <v>12.76</v>
      </c>
      <c r="E274" s="87" t="s">
        <v>338</v>
      </c>
      <c r="F274">
        <v>44.08</v>
      </c>
      <c r="G274" s="87" t="s">
        <v>338</v>
      </c>
      <c r="H274">
        <v>58.93</v>
      </c>
      <c r="I274">
        <v>118</v>
      </c>
      <c r="J274">
        <v>123.5</v>
      </c>
      <c r="K274" t="s">
        <v>338</v>
      </c>
      <c r="L274" t="s">
        <v>338</v>
      </c>
    </row>
    <row r="275" spans="1:12" ht="15" x14ac:dyDescent="0.25">
      <c r="A275" s="88">
        <v>42964.390486111108</v>
      </c>
      <c r="B275">
        <v>71566</v>
      </c>
      <c r="C275">
        <v>29.45</v>
      </c>
      <c r="D275">
        <v>12.76</v>
      </c>
      <c r="E275" s="87" t="s">
        <v>338</v>
      </c>
      <c r="F275">
        <v>43.99</v>
      </c>
      <c r="G275" s="87" t="s">
        <v>338</v>
      </c>
      <c r="H275">
        <v>57.77</v>
      </c>
      <c r="I275">
        <v>116.6</v>
      </c>
      <c r="J275">
        <v>122.9</v>
      </c>
      <c r="K275" t="s">
        <v>338</v>
      </c>
      <c r="L275" t="s">
        <v>338</v>
      </c>
    </row>
    <row r="276" spans="1:12" ht="15" x14ac:dyDescent="0.25">
      <c r="A276" s="88">
        <v>42964.390555555554</v>
      </c>
      <c r="B276">
        <v>71567</v>
      </c>
      <c r="C276">
        <v>29.48</v>
      </c>
      <c r="D276">
        <v>12.76</v>
      </c>
      <c r="E276" s="87" t="s">
        <v>338</v>
      </c>
      <c r="F276">
        <v>43.95</v>
      </c>
      <c r="G276" s="87" t="s">
        <v>338</v>
      </c>
      <c r="H276">
        <v>58.14</v>
      </c>
      <c r="I276">
        <v>116.7</v>
      </c>
      <c r="J276">
        <v>122.7</v>
      </c>
      <c r="K276" t="s">
        <v>338</v>
      </c>
      <c r="L276" t="s">
        <v>338</v>
      </c>
    </row>
    <row r="277" spans="1:12" ht="15" x14ac:dyDescent="0.25">
      <c r="A277" s="88">
        <v>42964.390625</v>
      </c>
      <c r="B277">
        <v>71568</v>
      </c>
      <c r="C277">
        <v>29.52</v>
      </c>
      <c r="D277">
        <v>12.76</v>
      </c>
      <c r="E277" s="87" t="s">
        <v>338</v>
      </c>
      <c r="F277">
        <v>43.93</v>
      </c>
      <c r="G277" s="87" t="s">
        <v>338</v>
      </c>
      <c r="H277">
        <v>59.07</v>
      </c>
      <c r="I277">
        <v>117.6</v>
      </c>
      <c r="J277">
        <v>123.9</v>
      </c>
      <c r="K277" t="s">
        <v>338</v>
      </c>
      <c r="L277" t="s">
        <v>338</v>
      </c>
    </row>
    <row r="278" spans="1:12" ht="15" x14ac:dyDescent="0.25">
      <c r="A278" s="88">
        <v>42964.390694444446</v>
      </c>
      <c r="B278">
        <v>71569</v>
      </c>
      <c r="C278">
        <v>29.52</v>
      </c>
      <c r="D278">
        <v>12.76</v>
      </c>
      <c r="E278" s="87" t="s">
        <v>338</v>
      </c>
      <c r="F278">
        <v>43.93</v>
      </c>
      <c r="G278" s="87" t="s">
        <v>338</v>
      </c>
      <c r="H278">
        <v>59.48</v>
      </c>
      <c r="I278">
        <v>117.5</v>
      </c>
      <c r="J278">
        <v>123.7</v>
      </c>
      <c r="K278" t="s">
        <v>338</v>
      </c>
      <c r="L278" t="s">
        <v>338</v>
      </c>
    </row>
    <row r="279" spans="1:12" ht="15" x14ac:dyDescent="0.25">
      <c r="A279" s="88">
        <v>42964.390763888892</v>
      </c>
      <c r="B279">
        <v>71570</v>
      </c>
      <c r="C279">
        <v>29.52</v>
      </c>
      <c r="D279">
        <v>12.76</v>
      </c>
      <c r="E279" s="87" t="s">
        <v>338</v>
      </c>
      <c r="F279">
        <v>43.96</v>
      </c>
      <c r="G279" s="87" t="s">
        <v>338</v>
      </c>
      <c r="H279">
        <v>59.43</v>
      </c>
      <c r="I279">
        <v>117.9</v>
      </c>
      <c r="J279">
        <v>123.6</v>
      </c>
      <c r="K279" t="s">
        <v>338</v>
      </c>
      <c r="L279" t="s">
        <v>338</v>
      </c>
    </row>
    <row r="280" spans="1:12" ht="15" x14ac:dyDescent="0.25">
      <c r="A280" s="88">
        <v>42964.390833333331</v>
      </c>
      <c r="B280">
        <v>71571</v>
      </c>
      <c r="C280">
        <v>29.52</v>
      </c>
      <c r="D280">
        <v>12.76</v>
      </c>
      <c r="E280" s="87" t="s">
        <v>338</v>
      </c>
      <c r="F280">
        <v>43.96</v>
      </c>
      <c r="G280" s="87" t="s">
        <v>338</v>
      </c>
      <c r="H280">
        <v>59.07</v>
      </c>
      <c r="I280">
        <v>118.3</v>
      </c>
      <c r="J280">
        <v>124</v>
      </c>
      <c r="K280" t="s">
        <v>338</v>
      </c>
      <c r="L280" t="s">
        <v>338</v>
      </c>
    </row>
    <row r="281" spans="1:12" ht="15" x14ac:dyDescent="0.25">
      <c r="A281" s="88">
        <v>42964.390902777777</v>
      </c>
      <c r="B281">
        <v>71572</v>
      </c>
      <c r="C281">
        <v>29.55</v>
      </c>
      <c r="D281">
        <v>12.76</v>
      </c>
      <c r="E281" s="87" t="s">
        <v>338</v>
      </c>
      <c r="F281">
        <v>43.97</v>
      </c>
      <c r="G281" s="87" t="s">
        <v>338</v>
      </c>
      <c r="H281">
        <v>59.05</v>
      </c>
      <c r="I281">
        <v>118.6</v>
      </c>
      <c r="J281">
        <v>124.1</v>
      </c>
      <c r="K281" t="s">
        <v>338</v>
      </c>
      <c r="L281" t="s">
        <v>338</v>
      </c>
    </row>
    <row r="282" spans="1:12" ht="15" x14ac:dyDescent="0.25">
      <c r="A282" s="88">
        <v>42964.390972222223</v>
      </c>
      <c r="B282">
        <v>71573</v>
      </c>
      <c r="C282">
        <v>29.55</v>
      </c>
      <c r="D282">
        <v>12.76</v>
      </c>
      <c r="E282" s="87" t="s">
        <v>338</v>
      </c>
      <c r="F282">
        <v>43.92</v>
      </c>
      <c r="G282" s="87" t="s">
        <v>338</v>
      </c>
      <c r="H282">
        <v>58.5</v>
      </c>
      <c r="I282">
        <v>118.7</v>
      </c>
      <c r="J282">
        <v>124.2</v>
      </c>
      <c r="K282" t="s">
        <v>338</v>
      </c>
      <c r="L282" t="s">
        <v>338</v>
      </c>
    </row>
    <row r="283" spans="1:12" ht="15" x14ac:dyDescent="0.25">
      <c r="A283" s="88">
        <v>42964.391041666669</v>
      </c>
      <c r="B283">
        <v>71574</v>
      </c>
      <c r="C283">
        <v>29.58</v>
      </c>
      <c r="D283">
        <v>12.76</v>
      </c>
      <c r="E283" s="87" t="s">
        <v>338</v>
      </c>
      <c r="F283">
        <v>43.93</v>
      </c>
      <c r="G283" s="87" t="s">
        <v>338</v>
      </c>
      <c r="H283">
        <v>58.48</v>
      </c>
      <c r="I283">
        <v>118.4</v>
      </c>
      <c r="J283">
        <v>123.7</v>
      </c>
      <c r="K283" t="s">
        <v>338</v>
      </c>
      <c r="L283" t="s">
        <v>338</v>
      </c>
    </row>
    <row r="284" spans="1:12" ht="15" x14ac:dyDescent="0.25">
      <c r="A284" s="88">
        <v>42964.391111111108</v>
      </c>
      <c r="B284">
        <v>71575</v>
      </c>
      <c r="C284">
        <v>29.58</v>
      </c>
      <c r="D284">
        <v>12.76</v>
      </c>
      <c r="E284" s="87" t="s">
        <v>338</v>
      </c>
      <c r="F284">
        <v>43.93</v>
      </c>
      <c r="G284" s="87" t="s">
        <v>338</v>
      </c>
      <c r="H284">
        <v>58.99</v>
      </c>
      <c r="I284">
        <v>117.5</v>
      </c>
      <c r="J284">
        <v>122.1</v>
      </c>
      <c r="K284" t="s">
        <v>338</v>
      </c>
      <c r="L284" t="s">
        <v>338</v>
      </c>
    </row>
    <row r="285" spans="1:12" ht="15" x14ac:dyDescent="0.25">
      <c r="A285" s="88">
        <v>42964.391180555554</v>
      </c>
      <c r="B285">
        <v>71576</v>
      </c>
      <c r="C285">
        <v>29.58</v>
      </c>
      <c r="D285">
        <v>12.76</v>
      </c>
      <c r="E285" s="87" t="s">
        <v>338</v>
      </c>
      <c r="F285">
        <v>43.93</v>
      </c>
      <c r="G285" s="87" t="s">
        <v>338</v>
      </c>
      <c r="H285">
        <v>59.73</v>
      </c>
      <c r="I285">
        <v>117.5</v>
      </c>
      <c r="J285">
        <v>122.6</v>
      </c>
      <c r="K285" t="s">
        <v>338</v>
      </c>
      <c r="L285" t="s">
        <v>338</v>
      </c>
    </row>
    <row r="286" spans="1:12" ht="15" x14ac:dyDescent="0.25">
      <c r="A286" s="88">
        <v>42964.391250000001</v>
      </c>
      <c r="B286">
        <v>71577</v>
      </c>
      <c r="C286">
        <v>29.62</v>
      </c>
      <c r="D286">
        <v>12.76</v>
      </c>
      <c r="E286" s="87" t="s">
        <v>338</v>
      </c>
      <c r="F286">
        <v>44.01</v>
      </c>
      <c r="G286" s="87" t="s">
        <v>338</v>
      </c>
      <c r="H286">
        <v>59.89</v>
      </c>
      <c r="I286">
        <v>117.9</v>
      </c>
      <c r="J286">
        <v>123.2</v>
      </c>
      <c r="K286" t="s">
        <v>338</v>
      </c>
      <c r="L286" t="s">
        <v>338</v>
      </c>
    </row>
    <row r="287" spans="1:12" ht="15" x14ac:dyDescent="0.25">
      <c r="A287" s="88">
        <v>42964.391319444447</v>
      </c>
      <c r="B287">
        <v>71578</v>
      </c>
      <c r="C287">
        <v>29.62</v>
      </c>
      <c r="D287">
        <v>12.76</v>
      </c>
      <c r="E287" s="87" t="s">
        <v>338</v>
      </c>
      <c r="F287">
        <v>44.03</v>
      </c>
      <c r="G287" s="87" t="s">
        <v>338</v>
      </c>
      <c r="H287">
        <v>59.86</v>
      </c>
      <c r="I287">
        <v>117.6</v>
      </c>
      <c r="J287">
        <v>123.1</v>
      </c>
      <c r="K287" t="s">
        <v>338</v>
      </c>
      <c r="L287" t="s">
        <v>338</v>
      </c>
    </row>
    <row r="288" spans="1:12" ht="15" x14ac:dyDescent="0.25">
      <c r="A288" s="88">
        <v>42964.391388888886</v>
      </c>
      <c r="B288">
        <v>71579</v>
      </c>
      <c r="C288">
        <v>29.62</v>
      </c>
      <c r="D288">
        <v>12.76</v>
      </c>
      <c r="E288" s="87" t="s">
        <v>338</v>
      </c>
      <c r="F288">
        <v>44.06</v>
      </c>
      <c r="G288" s="87" t="s">
        <v>338</v>
      </c>
      <c r="H288">
        <v>60.2</v>
      </c>
      <c r="I288">
        <v>117.3</v>
      </c>
      <c r="J288">
        <v>122.5</v>
      </c>
      <c r="K288" t="s">
        <v>338</v>
      </c>
      <c r="L288" t="s">
        <v>338</v>
      </c>
    </row>
    <row r="289" spans="1:12" ht="15" x14ac:dyDescent="0.25">
      <c r="A289" s="88">
        <v>42964.391458333332</v>
      </c>
      <c r="B289">
        <v>71580</v>
      </c>
      <c r="C289">
        <v>29.65</v>
      </c>
      <c r="D289">
        <v>12.76</v>
      </c>
      <c r="E289" s="87" t="s">
        <v>338</v>
      </c>
      <c r="F289">
        <v>44.11</v>
      </c>
      <c r="G289" s="87" t="s">
        <v>338</v>
      </c>
      <c r="H289">
        <v>59.94</v>
      </c>
      <c r="I289">
        <v>118</v>
      </c>
      <c r="J289">
        <v>123.3</v>
      </c>
      <c r="K289" t="s">
        <v>338</v>
      </c>
      <c r="L289" t="s">
        <v>338</v>
      </c>
    </row>
    <row r="290" spans="1:12" ht="15" x14ac:dyDescent="0.25">
      <c r="A290" s="88">
        <v>42964.391527777778</v>
      </c>
      <c r="B290">
        <v>71581</v>
      </c>
      <c r="C290">
        <v>29.65</v>
      </c>
      <c r="D290">
        <v>12.76</v>
      </c>
      <c r="E290" s="87" t="s">
        <v>338</v>
      </c>
      <c r="F290">
        <v>44.11</v>
      </c>
      <c r="G290" s="87" t="s">
        <v>338</v>
      </c>
      <c r="H290">
        <v>59.44</v>
      </c>
      <c r="I290">
        <v>118.3</v>
      </c>
      <c r="J290">
        <v>123.2</v>
      </c>
      <c r="K290" t="s">
        <v>338</v>
      </c>
      <c r="L290" t="s">
        <v>338</v>
      </c>
    </row>
    <row r="291" spans="1:12" ht="15" x14ac:dyDescent="0.25">
      <c r="A291" s="88">
        <v>42964.391597222224</v>
      </c>
      <c r="B291">
        <v>71582</v>
      </c>
      <c r="C291">
        <v>29.65</v>
      </c>
      <c r="D291">
        <v>12.77</v>
      </c>
      <c r="E291" s="87" t="s">
        <v>338</v>
      </c>
      <c r="F291">
        <v>44.07</v>
      </c>
      <c r="G291" s="87" t="s">
        <v>338</v>
      </c>
      <c r="H291">
        <v>59.15</v>
      </c>
      <c r="I291">
        <v>118.1</v>
      </c>
      <c r="J291">
        <v>123.5</v>
      </c>
      <c r="K291" t="s">
        <v>338</v>
      </c>
      <c r="L291" t="s">
        <v>338</v>
      </c>
    </row>
    <row r="292" spans="1:12" ht="15" x14ac:dyDescent="0.25">
      <c r="A292" s="88">
        <v>42964.39166666667</v>
      </c>
      <c r="B292">
        <v>71583</v>
      </c>
      <c r="C292">
        <v>29.65</v>
      </c>
      <c r="D292">
        <v>12.76</v>
      </c>
      <c r="E292" s="87" t="s">
        <v>338</v>
      </c>
      <c r="F292">
        <v>44.02</v>
      </c>
      <c r="G292" s="87" t="s">
        <v>338</v>
      </c>
      <c r="H292">
        <v>59.56</v>
      </c>
      <c r="I292">
        <v>118.7</v>
      </c>
      <c r="J292">
        <v>123.4</v>
      </c>
      <c r="K292" t="s">
        <v>338</v>
      </c>
      <c r="L292" t="s">
        <v>338</v>
      </c>
    </row>
    <row r="293" spans="1:12" ht="15" x14ac:dyDescent="0.25">
      <c r="A293" s="88">
        <v>42964.391736111109</v>
      </c>
      <c r="B293">
        <v>71584</v>
      </c>
      <c r="C293">
        <v>29.68</v>
      </c>
      <c r="D293">
        <v>12.77</v>
      </c>
      <c r="E293" s="87" t="s">
        <v>338</v>
      </c>
      <c r="F293">
        <v>44.03</v>
      </c>
      <c r="G293" s="87" t="s">
        <v>338</v>
      </c>
      <c r="H293">
        <v>58.92</v>
      </c>
      <c r="I293">
        <v>118.8</v>
      </c>
      <c r="J293">
        <v>123.8</v>
      </c>
      <c r="K293" t="s">
        <v>338</v>
      </c>
      <c r="L293" t="s">
        <v>338</v>
      </c>
    </row>
    <row r="294" spans="1:12" ht="15" x14ac:dyDescent="0.25">
      <c r="A294" s="88">
        <v>42964.391805555555</v>
      </c>
      <c r="B294">
        <v>71585</v>
      </c>
      <c r="C294">
        <v>29.68</v>
      </c>
      <c r="D294">
        <v>12.77</v>
      </c>
      <c r="E294" s="87" t="s">
        <v>338</v>
      </c>
      <c r="F294">
        <v>43.98</v>
      </c>
      <c r="G294" s="87" t="s">
        <v>338</v>
      </c>
      <c r="H294">
        <v>58.58</v>
      </c>
      <c r="I294">
        <v>118.8</v>
      </c>
      <c r="J294">
        <v>123.9</v>
      </c>
      <c r="K294" t="s">
        <v>338</v>
      </c>
      <c r="L294" t="s">
        <v>338</v>
      </c>
    </row>
    <row r="295" spans="1:12" ht="15" x14ac:dyDescent="0.25">
      <c r="A295" s="88">
        <v>42964.391875000001</v>
      </c>
      <c r="B295">
        <v>71586</v>
      </c>
      <c r="C295">
        <v>29.68</v>
      </c>
      <c r="D295">
        <v>12.77</v>
      </c>
      <c r="E295" s="87" t="s">
        <v>338</v>
      </c>
      <c r="F295">
        <v>43.93</v>
      </c>
      <c r="G295" s="87" t="s">
        <v>338</v>
      </c>
      <c r="H295">
        <v>58.49</v>
      </c>
      <c r="I295">
        <v>118.8</v>
      </c>
      <c r="J295">
        <v>123.3</v>
      </c>
      <c r="K295" t="s">
        <v>338</v>
      </c>
      <c r="L295" t="s">
        <v>338</v>
      </c>
    </row>
    <row r="296" spans="1:12" ht="15" x14ac:dyDescent="0.25">
      <c r="A296" s="88">
        <v>42964.391944444447</v>
      </c>
      <c r="B296">
        <v>71587</v>
      </c>
      <c r="C296">
        <v>29.72</v>
      </c>
      <c r="D296">
        <v>12.77</v>
      </c>
      <c r="E296" s="87" t="s">
        <v>338</v>
      </c>
      <c r="F296">
        <v>43.91</v>
      </c>
      <c r="G296" s="87" t="s">
        <v>338</v>
      </c>
      <c r="H296">
        <v>58.33</v>
      </c>
      <c r="I296">
        <v>118.4</v>
      </c>
      <c r="J296">
        <v>123.5</v>
      </c>
      <c r="K296" t="s">
        <v>338</v>
      </c>
      <c r="L296" t="s">
        <v>338</v>
      </c>
    </row>
    <row r="297" spans="1:12" ht="15" x14ac:dyDescent="0.25">
      <c r="A297" s="88">
        <v>42964.392013888886</v>
      </c>
      <c r="B297">
        <v>71588</v>
      </c>
      <c r="C297">
        <v>29.72</v>
      </c>
      <c r="D297">
        <v>12.77</v>
      </c>
      <c r="E297" s="87" t="s">
        <v>338</v>
      </c>
      <c r="F297">
        <v>43.87</v>
      </c>
      <c r="G297" s="87" t="s">
        <v>338</v>
      </c>
      <c r="H297">
        <v>58.42</v>
      </c>
      <c r="I297">
        <v>117.8</v>
      </c>
      <c r="J297">
        <v>122.8</v>
      </c>
      <c r="K297" t="s">
        <v>338</v>
      </c>
      <c r="L297" t="s">
        <v>338</v>
      </c>
    </row>
    <row r="298" spans="1:12" ht="15" x14ac:dyDescent="0.25">
      <c r="A298" s="88">
        <v>42964.392083333332</v>
      </c>
      <c r="B298">
        <v>71589</v>
      </c>
      <c r="C298">
        <v>29.75</v>
      </c>
      <c r="D298">
        <v>12.77</v>
      </c>
      <c r="E298" s="87" t="s">
        <v>338</v>
      </c>
      <c r="F298">
        <v>43.83</v>
      </c>
      <c r="G298" s="87" t="s">
        <v>338</v>
      </c>
      <c r="H298">
        <v>58.07</v>
      </c>
      <c r="I298">
        <v>117.3</v>
      </c>
      <c r="J298">
        <v>122.8</v>
      </c>
      <c r="K298" t="s">
        <v>338</v>
      </c>
      <c r="L298" t="s">
        <v>338</v>
      </c>
    </row>
    <row r="299" spans="1:12" ht="15" x14ac:dyDescent="0.25">
      <c r="A299" s="88">
        <v>42964.392152777778</v>
      </c>
      <c r="B299">
        <v>71590</v>
      </c>
      <c r="C299">
        <v>29.75</v>
      </c>
      <c r="D299">
        <v>12.77</v>
      </c>
      <c r="E299" s="87" t="s">
        <v>338</v>
      </c>
      <c r="F299">
        <v>43.78</v>
      </c>
      <c r="G299" s="87" t="s">
        <v>338</v>
      </c>
      <c r="H299">
        <v>57.64</v>
      </c>
      <c r="I299">
        <v>117.5</v>
      </c>
      <c r="J299">
        <v>123.3</v>
      </c>
      <c r="K299" t="s">
        <v>338</v>
      </c>
      <c r="L299" t="s">
        <v>338</v>
      </c>
    </row>
    <row r="300" spans="1:12" ht="15" x14ac:dyDescent="0.25">
      <c r="A300" s="88">
        <v>42964.392222222225</v>
      </c>
      <c r="B300">
        <v>71591</v>
      </c>
      <c r="C300">
        <v>29.78</v>
      </c>
      <c r="D300">
        <v>12.77</v>
      </c>
      <c r="E300" s="87" t="s">
        <v>338</v>
      </c>
      <c r="F300">
        <v>43.79</v>
      </c>
      <c r="G300" s="87" t="s">
        <v>338</v>
      </c>
      <c r="H300">
        <v>57.26</v>
      </c>
      <c r="I300">
        <v>118.5</v>
      </c>
      <c r="J300">
        <v>124</v>
      </c>
      <c r="K300" t="s">
        <v>338</v>
      </c>
      <c r="L300" t="s">
        <v>338</v>
      </c>
    </row>
    <row r="301" spans="1:12" ht="15" x14ac:dyDescent="0.25">
      <c r="A301" s="88">
        <v>42964.392291666663</v>
      </c>
      <c r="B301">
        <v>71592</v>
      </c>
      <c r="C301">
        <v>29.78</v>
      </c>
      <c r="D301">
        <v>12.77</v>
      </c>
      <c r="E301" s="87" t="s">
        <v>338</v>
      </c>
      <c r="F301">
        <v>43.74</v>
      </c>
      <c r="G301" s="87" t="s">
        <v>338</v>
      </c>
      <c r="H301">
        <v>57.84</v>
      </c>
      <c r="I301">
        <v>118.7</v>
      </c>
      <c r="J301">
        <v>123.1</v>
      </c>
      <c r="K301" t="s">
        <v>338</v>
      </c>
      <c r="L301" t="s">
        <v>338</v>
      </c>
    </row>
    <row r="302" spans="1:12" ht="15" x14ac:dyDescent="0.25">
      <c r="A302" s="88">
        <v>42964.392361111109</v>
      </c>
      <c r="B302">
        <v>71593</v>
      </c>
      <c r="C302">
        <v>29.78</v>
      </c>
      <c r="D302">
        <v>12.77</v>
      </c>
      <c r="E302" s="87" t="s">
        <v>338</v>
      </c>
      <c r="F302">
        <v>43.71</v>
      </c>
      <c r="G302" s="87" t="s">
        <v>338</v>
      </c>
      <c r="H302">
        <v>58.37</v>
      </c>
      <c r="I302">
        <v>118.2</v>
      </c>
      <c r="J302">
        <v>123.1</v>
      </c>
      <c r="K302" t="s">
        <v>338</v>
      </c>
      <c r="L302" t="s">
        <v>338</v>
      </c>
    </row>
    <row r="303" spans="1:12" ht="15" x14ac:dyDescent="0.25">
      <c r="A303" s="88">
        <v>42964.392430555556</v>
      </c>
      <c r="B303">
        <v>71594</v>
      </c>
      <c r="C303">
        <v>29.78</v>
      </c>
      <c r="D303">
        <v>12.77</v>
      </c>
      <c r="E303" s="87" t="s">
        <v>338</v>
      </c>
      <c r="F303">
        <v>43.71</v>
      </c>
      <c r="G303" s="87" t="s">
        <v>338</v>
      </c>
      <c r="H303">
        <v>58.61</v>
      </c>
      <c r="I303">
        <v>117.5</v>
      </c>
      <c r="J303">
        <v>123.4</v>
      </c>
      <c r="K303" t="s">
        <v>338</v>
      </c>
      <c r="L303" t="s">
        <v>338</v>
      </c>
    </row>
    <row r="304" spans="1:12" ht="15" x14ac:dyDescent="0.25">
      <c r="A304" s="88">
        <v>42964.392500000002</v>
      </c>
      <c r="B304">
        <v>71595</v>
      </c>
      <c r="C304">
        <v>29.78</v>
      </c>
      <c r="D304">
        <v>12.77</v>
      </c>
      <c r="E304" s="87" t="s">
        <v>338</v>
      </c>
      <c r="F304">
        <v>43.71</v>
      </c>
      <c r="G304" s="87" t="s">
        <v>338</v>
      </c>
      <c r="H304">
        <v>58.82</v>
      </c>
      <c r="I304">
        <v>116.1</v>
      </c>
      <c r="J304">
        <v>121.6</v>
      </c>
      <c r="K304" t="s">
        <v>338</v>
      </c>
      <c r="L304" t="s">
        <v>338</v>
      </c>
    </row>
    <row r="305" spans="1:12" ht="15" x14ac:dyDescent="0.25">
      <c r="A305" s="88">
        <v>42964.392569444448</v>
      </c>
      <c r="B305">
        <v>71596</v>
      </c>
      <c r="C305">
        <v>29.82</v>
      </c>
      <c r="D305">
        <v>12.76</v>
      </c>
      <c r="E305" s="87" t="s">
        <v>338</v>
      </c>
      <c r="F305">
        <v>43.77</v>
      </c>
      <c r="G305" s="87" t="s">
        <v>338</v>
      </c>
      <c r="H305">
        <v>58.79</v>
      </c>
      <c r="I305">
        <v>115.6</v>
      </c>
      <c r="J305">
        <v>121.2</v>
      </c>
      <c r="K305" t="s">
        <v>338</v>
      </c>
      <c r="L305" t="s">
        <v>338</v>
      </c>
    </row>
    <row r="306" spans="1:12" ht="15" x14ac:dyDescent="0.25">
      <c r="A306" s="88">
        <v>42964.392638888887</v>
      </c>
      <c r="B306">
        <v>71597</v>
      </c>
      <c r="C306">
        <v>29.82</v>
      </c>
      <c r="D306">
        <v>12.76</v>
      </c>
      <c r="E306" s="87" t="s">
        <v>338</v>
      </c>
      <c r="F306">
        <v>43.77</v>
      </c>
      <c r="G306" s="87" t="s">
        <v>338</v>
      </c>
      <c r="H306">
        <v>59.39</v>
      </c>
      <c r="I306">
        <v>115.4</v>
      </c>
      <c r="J306">
        <v>121.5</v>
      </c>
      <c r="K306" t="s">
        <v>338</v>
      </c>
      <c r="L306" t="s">
        <v>338</v>
      </c>
    </row>
    <row r="307" spans="1:12" ht="15" x14ac:dyDescent="0.25">
      <c r="A307" s="88">
        <v>42964.392708333333</v>
      </c>
      <c r="B307">
        <v>71598</v>
      </c>
      <c r="C307">
        <v>29.85</v>
      </c>
      <c r="D307">
        <v>12.76</v>
      </c>
      <c r="E307" s="87" t="s">
        <v>338</v>
      </c>
      <c r="F307">
        <v>43.83</v>
      </c>
      <c r="G307" s="87" t="s">
        <v>338</v>
      </c>
      <c r="H307">
        <v>58.96</v>
      </c>
      <c r="I307">
        <v>116.2</v>
      </c>
      <c r="J307">
        <v>122.1</v>
      </c>
      <c r="K307" t="s">
        <v>338</v>
      </c>
      <c r="L307" t="s">
        <v>338</v>
      </c>
    </row>
    <row r="308" spans="1:12" ht="15" x14ac:dyDescent="0.25">
      <c r="A308" s="88">
        <v>42964.392777777779</v>
      </c>
      <c r="B308">
        <v>71599</v>
      </c>
      <c r="C308">
        <v>29.85</v>
      </c>
      <c r="D308">
        <v>12.76</v>
      </c>
      <c r="E308" s="87" t="s">
        <v>338</v>
      </c>
      <c r="F308">
        <v>43.83</v>
      </c>
      <c r="G308" s="87" t="s">
        <v>338</v>
      </c>
      <c r="H308">
        <v>58.84</v>
      </c>
      <c r="I308">
        <v>117.2</v>
      </c>
      <c r="J308">
        <v>123.4</v>
      </c>
      <c r="K308" t="s">
        <v>338</v>
      </c>
      <c r="L308" t="s">
        <v>338</v>
      </c>
    </row>
    <row r="309" spans="1:12" ht="15" x14ac:dyDescent="0.25">
      <c r="A309" s="88">
        <v>42964.392847222225</v>
      </c>
      <c r="B309">
        <v>71600</v>
      </c>
      <c r="C309">
        <v>29.85</v>
      </c>
      <c r="D309">
        <v>12.76</v>
      </c>
      <c r="E309" s="87" t="s">
        <v>338</v>
      </c>
      <c r="F309">
        <v>43.88</v>
      </c>
      <c r="G309" s="87" t="s">
        <v>338</v>
      </c>
      <c r="H309">
        <v>59.04</v>
      </c>
      <c r="I309">
        <v>117</v>
      </c>
      <c r="J309">
        <v>122.9</v>
      </c>
      <c r="K309" t="s">
        <v>338</v>
      </c>
      <c r="L309" t="s">
        <v>338</v>
      </c>
    </row>
    <row r="310" spans="1:12" ht="15" x14ac:dyDescent="0.25">
      <c r="A310" s="88">
        <v>42964.392916666664</v>
      </c>
      <c r="B310">
        <v>71601</v>
      </c>
      <c r="C310">
        <v>29.89</v>
      </c>
      <c r="D310">
        <v>12.76</v>
      </c>
      <c r="E310" s="87" t="s">
        <v>338</v>
      </c>
      <c r="F310">
        <v>43.98</v>
      </c>
      <c r="G310" s="87" t="s">
        <v>338</v>
      </c>
      <c r="H310">
        <v>59.07</v>
      </c>
      <c r="I310">
        <v>117.7</v>
      </c>
      <c r="J310">
        <v>123.1</v>
      </c>
      <c r="K310" t="s">
        <v>338</v>
      </c>
      <c r="L310" t="s">
        <v>338</v>
      </c>
    </row>
    <row r="311" spans="1:12" ht="15" x14ac:dyDescent="0.25">
      <c r="A311" s="88">
        <v>42964.39298611111</v>
      </c>
      <c r="B311">
        <v>71602</v>
      </c>
      <c r="C311">
        <v>29.89</v>
      </c>
      <c r="D311">
        <v>12.76</v>
      </c>
      <c r="E311" s="87" t="s">
        <v>338</v>
      </c>
      <c r="F311">
        <v>44.03</v>
      </c>
      <c r="G311" s="87" t="s">
        <v>338</v>
      </c>
      <c r="H311">
        <v>59.07</v>
      </c>
      <c r="I311">
        <v>117.1</v>
      </c>
      <c r="J311">
        <v>123</v>
      </c>
      <c r="K311" t="s">
        <v>338</v>
      </c>
      <c r="L311" t="s">
        <v>338</v>
      </c>
    </row>
    <row r="312" spans="1:12" ht="15" x14ac:dyDescent="0.25">
      <c r="A312" s="88">
        <v>42964.393055555556</v>
      </c>
      <c r="B312">
        <v>71603</v>
      </c>
      <c r="C312">
        <v>29.92</v>
      </c>
      <c r="D312">
        <v>12.76</v>
      </c>
      <c r="E312" s="87" t="s">
        <v>338</v>
      </c>
      <c r="F312">
        <v>44.11</v>
      </c>
      <c r="G312" s="87" t="s">
        <v>338</v>
      </c>
      <c r="H312">
        <v>59.82</v>
      </c>
      <c r="I312">
        <v>117.4</v>
      </c>
      <c r="J312">
        <v>123.6</v>
      </c>
      <c r="K312" t="s">
        <v>338</v>
      </c>
      <c r="L312" t="s">
        <v>338</v>
      </c>
    </row>
    <row r="313" spans="1:12" ht="15" x14ac:dyDescent="0.25">
      <c r="A313" s="88">
        <v>42964.393125000002</v>
      </c>
      <c r="B313">
        <v>71604</v>
      </c>
      <c r="C313">
        <v>29.92</v>
      </c>
      <c r="D313">
        <v>12.76</v>
      </c>
      <c r="E313" s="87" t="s">
        <v>338</v>
      </c>
      <c r="F313">
        <v>44.16</v>
      </c>
      <c r="G313" s="87" t="s">
        <v>338</v>
      </c>
      <c r="H313">
        <v>60.33</v>
      </c>
      <c r="I313">
        <v>117.8</v>
      </c>
      <c r="J313">
        <v>123.8</v>
      </c>
      <c r="K313" t="s">
        <v>338</v>
      </c>
      <c r="L313" t="s">
        <v>338</v>
      </c>
    </row>
    <row r="314" spans="1:12" ht="15" x14ac:dyDescent="0.25">
      <c r="A314" s="88">
        <v>42964.393194444441</v>
      </c>
      <c r="B314">
        <v>71605</v>
      </c>
      <c r="C314">
        <v>29.92</v>
      </c>
      <c r="D314">
        <v>12.76</v>
      </c>
      <c r="E314" s="87" t="s">
        <v>338</v>
      </c>
      <c r="F314">
        <v>44.21</v>
      </c>
      <c r="G314" s="87" t="s">
        <v>338</v>
      </c>
      <c r="H314">
        <v>60.23</v>
      </c>
      <c r="I314">
        <v>118.6</v>
      </c>
      <c r="J314">
        <v>123.7</v>
      </c>
      <c r="K314" t="s">
        <v>338</v>
      </c>
      <c r="L314" t="s">
        <v>338</v>
      </c>
    </row>
    <row r="315" spans="1:12" ht="15" x14ac:dyDescent="0.25">
      <c r="A315" s="88">
        <v>42964.393263888887</v>
      </c>
      <c r="B315">
        <v>71606</v>
      </c>
      <c r="C315">
        <v>29.92</v>
      </c>
      <c r="D315">
        <v>12.76</v>
      </c>
      <c r="E315" s="87" t="s">
        <v>338</v>
      </c>
      <c r="F315">
        <v>44.26</v>
      </c>
      <c r="G315" s="87" t="s">
        <v>338</v>
      </c>
      <c r="H315">
        <v>59.63</v>
      </c>
      <c r="I315">
        <v>118.4</v>
      </c>
      <c r="J315">
        <v>123.3</v>
      </c>
      <c r="K315" t="s">
        <v>338</v>
      </c>
      <c r="L315" t="s">
        <v>338</v>
      </c>
    </row>
    <row r="316" spans="1:12" ht="15" x14ac:dyDescent="0.25">
      <c r="A316" s="88">
        <v>42964.393333333333</v>
      </c>
      <c r="B316">
        <v>71607</v>
      </c>
      <c r="C316">
        <v>29.92</v>
      </c>
      <c r="D316">
        <v>12.76</v>
      </c>
      <c r="E316" s="87" t="s">
        <v>338</v>
      </c>
      <c r="F316">
        <v>44.26</v>
      </c>
      <c r="G316" s="87" t="s">
        <v>338</v>
      </c>
      <c r="H316">
        <v>59.82</v>
      </c>
      <c r="I316">
        <v>118.2</v>
      </c>
      <c r="J316">
        <v>123.3</v>
      </c>
      <c r="K316" t="s">
        <v>338</v>
      </c>
      <c r="L316" t="s">
        <v>338</v>
      </c>
    </row>
    <row r="317" spans="1:12" ht="15" x14ac:dyDescent="0.25">
      <c r="A317" s="88">
        <v>42964.39340277778</v>
      </c>
      <c r="B317">
        <v>71608</v>
      </c>
      <c r="C317">
        <v>29.95</v>
      </c>
      <c r="D317">
        <v>12.76</v>
      </c>
      <c r="E317" s="87" t="s">
        <v>338</v>
      </c>
      <c r="F317">
        <v>44.32</v>
      </c>
      <c r="G317" s="87" t="s">
        <v>338</v>
      </c>
      <c r="H317">
        <v>59.81</v>
      </c>
      <c r="I317">
        <v>117</v>
      </c>
      <c r="J317">
        <v>122.5</v>
      </c>
      <c r="K317" t="s">
        <v>338</v>
      </c>
      <c r="L317" t="s">
        <v>338</v>
      </c>
    </row>
    <row r="318" spans="1:12" ht="15" x14ac:dyDescent="0.25">
      <c r="A318" s="88">
        <v>42964.393472222226</v>
      </c>
      <c r="B318">
        <v>71609</v>
      </c>
      <c r="C318">
        <v>29.95</v>
      </c>
      <c r="D318">
        <v>12.76</v>
      </c>
      <c r="E318" s="87" t="s">
        <v>338</v>
      </c>
      <c r="F318">
        <v>44.39</v>
      </c>
      <c r="G318" s="87" t="s">
        <v>338</v>
      </c>
      <c r="H318">
        <v>59.52</v>
      </c>
      <c r="I318">
        <v>116.9</v>
      </c>
      <c r="J318">
        <v>121.8</v>
      </c>
      <c r="K318" t="s">
        <v>338</v>
      </c>
      <c r="L318" t="s">
        <v>338</v>
      </c>
    </row>
    <row r="319" spans="1:12" ht="15" x14ac:dyDescent="0.25">
      <c r="A319" s="88">
        <v>42964.393541666665</v>
      </c>
      <c r="B319">
        <v>71610</v>
      </c>
      <c r="C319">
        <v>29.95</v>
      </c>
      <c r="D319">
        <v>12.76</v>
      </c>
      <c r="E319" s="87" t="s">
        <v>338</v>
      </c>
      <c r="F319">
        <v>44.44</v>
      </c>
      <c r="G319" s="87" t="s">
        <v>338</v>
      </c>
      <c r="H319">
        <v>59.98</v>
      </c>
      <c r="I319">
        <v>116.3</v>
      </c>
      <c r="J319">
        <v>121.2</v>
      </c>
      <c r="K319" t="s">
        <v>338</v>
      </c>
      <c r="L319" t="s">
        <v>338</v>
      </c>
    </row>
    <row r="320" spans="1:12" ht="15" x14ac:dyDescent="0.25">
      <c r="A320" s="88">
        <v>42964.393611111111</v>
      </c>
      <c r="B320">
        <v>71611</v>
      </c>
      <c r="C320">
        <v>29.99</v>
      </c>
      <c r="D320">
        <v>12.76</v>
      </c>
      <c r="E320" s="87" t="s">
        <v>338</v>
      </c>
      <c r="F320">
        <v>44.5</v>
      </c>
      <c r="G320" s="87" t="s">
        <v>338</v>
      </c>
      <c r="H320">
        <v>58.66</v>
      </c>
      <c r="I320">
        <v>116.6</v>
      </c>
      <c r="J320">
        <v>122.2</v>
      </c>
      <c r="K320" t="s">
        <v>338</v>
      </c>
      <c r="L320" t="s">
        <v>338</v>
      </c>
    </row>
    <row r="321" spans="1:12" ht="15" x14ac:dyDescent="0.25">
      <c r="A321" s="88">
        <v>42964.393680555557</v>
      </c>
      <c r="B321">
        <v>71612</v>
      </c>
      <c r="C321">
        <v>29.99</v>
      </c>
      <c r="D321">
        <v>12.76</v>
      </c>
      <c r="E321" s="87" t="s">
        <v>338</v>
      </c>
      <c r="F321">
        <v>44.52</v>
      </c>
      <c r="G321" s="87" t="s">
        <v>338</v>
      </c>
      <c r="H321">
        <v>58.52</v>
      </c>
      <c r="I321">
        <v>116.8</v>
      </c>
      <c r="J321">
        <v>122.6</v>
      </c>
      <c r="K321" t="s">
        <v>338</v>
      </c>
      <c r="L321" t="s">
        <v>338</v>
      </c>
    </row>
    <row r="322" spans="1:12" ht="15" x14ac:dyDescent="0.25">
      <c r="A322" s="88">
        <v>42964.393750000003</v>
      </c>
      <c r="B322">
        <v>71613</v>
      </c>
      <c r="C322">
        <v>29.99</v>
      </c>
      <c r="D322">
        <v>12.76</v>
      </c>
      <c r="E322" s="87" t="s">
        <v>338</v>
      </c>
      <c r="F322">
        <v>44.54</v>
      </c>
      <c r="G322" s="87" t="s">
        <v>338</v>
      </c>
      <c r="H322">
        <v>59.02</v>
      </c>
      <c r="I322">
        <v>116.2</v>
      </c>
      <c r="J322">
        <v>121.6</v>
      </c>
      <c r="K322" t="s">
        <v>338</v>
      </c>
      <c r="L322" t="s">
        <v>338</v>
      </c>
    </row>
    <row r="323" spans="1:12" ht="15" x14ac:dyDescent="0.25">
      <c r="A323" s="88">
        <v>42964.393819444442</v>
      </c>
      <c r="B323">
        <v>71614</v>
      </c>
      <c r="C323">
        <v>30.02</v>
      </c>
      <c r="D323">
        <v>12.76</v>
      </c>
      <c r="E323" s="87" t="s">
        <v>338</v>
      </c>
      <c r="F323">
        <v>44.63</v>
      </c>
      <c r="G323" s="87" t="s">
        <v>338</v>
      </c>
      <c r="H323">
        <v>59.76</v>
      </c>
      <c r="I323">
        <v>115.6</v>
      </c>
      <c r="J323">
        <v>121.9</v>
      </c>
      <c r="K323" t="s">
        <v>338</v>
      </c>
      <c r="L323" t="s">
        <v>338</v>
      </c>
    </row>
    <row r="324" spans="1:12" ht="15" x14ac:dyDescent="0.25">
      <c r="A324" s="88">
        <v>42964.393888888888</v>
      </c>
      <c r="B324">
        <v>71615</v>
      </c>
      <c r="C324">
        <v>30.02</v>
      </c>
      <c r="D324">
        <v>12.76</v>
      </c>
      <c r="E324" s="87" t="s">
        <v>338</v>
      </c>
      <c r="F324">
        <v>44.63</v>
      </c>
      <c r="G324" s="87" t="s">
        <v>338</v>
      </c>
      <c r="H324">
        <v>59.73</v>
      </c>
      <c r="I324">
        <v>115.1</v>
      </c>
      <c r="J324">
        <v>121.3</v>
      </c>
      <c r="K324" t="s">
        <v>338</v>
      </c>
      <c r="L324" t="s">
        <v>338</v>
      </c>
    </row>
    <row r="325" spans="1:12" ht="15" x14ac:dyDescent="0.25">
      <c r="A325" s="88">
        <v>42964.393958333334</v>
      </c>
      <c r="B325">
        <v>71616</v>
      </c>
      <c r="C325">
        <v>30.02</v>
      </c>
      <c r="D325">
        <v>12.76</v>
      </c>
      <c r="E325" s="87" t="s">
        <v>338</v>
      </c>
      <c r="F325">
        <v>44.63</v>
      </c>
      <c r="G325" s="87" t="s">
        <v>338</v>
      </c>
      <c r="H325">
        <v>59.83</v>
      </c>
      <c r="I325">
        <v>115.3</v>
      </c>
      <c r="J325">
        <v>121.6</v>
      </c>
      <c r="K325" t="s">
        <v>338</v>
      </c>
      <c r="L325" t="s">
        <v>338</v>
      </c>
    </row>
    <row r="326" spans="1:12" ht="15" x14ac:dyDescent="0.25">
      <c r="A326" s="88">
        <v>42964.39402777778</v>
      </c>
      <c r="B326">
        <v>71617</v>
      </c>
      <c r="C326">
        <v>30.05</v>
      </c>
      <c r="D326">
        <v>12.76</v>
      </c>
      <c r="E326" s="87" t="s">
        <v>338</v>
      </c>
      <c r="F326">
        <v>44.68</v>
      </c>
      <c r="G326" s="87" t="s">
        <v>338</v>
      </c>
      <c r="H326">
        <v>59.96</v>
      </c>
      <c r="I326">
        <v>115.9</v>
      </c>
      <c r="J326">
        <v>121.6</v>
      </c>
      <c r="K326" t="s">
        <v>338</v>
      </c>
      <c r="L326" t="s">
        <v>338</v>
      </c>
    </row>
    <row r="327" spans="1:12" ht="15" x14ac:dyDescent="0.25">
      <c r="A327" s="88">
        <v>42964.394097222219</v>
      </c>
      <c r="B327">
        <v>71618</v>
      </c>
      <c r="C327">
        <v>30.05</v>
      </c>
      <c r="D327">
        <v>12.76</v>
      </c>
      <c r="E327" s="87" t="s">
        <v>338</v>
      </c>
      <c r="F327">
        <v>44.71</v>
      </c>
      <c r="G327" s="87" t="s">
        <v>338</v>
      </c>
      <c r="H327">
        <v>60.2</v>
      </c>
      <c r="I327">
        <v>116.5</v>
      </c>
      <c r="J327">
        <v>122.1</v>
      </c>
      <c r="K327" t="s">
        <v>338</v>
      </c>
      <c r="L327" t="s">
        <v>338</v>
      </c>
    </row>
    <row r="328" spans="1:12" ht="15" x14ac:dyDescent="0.25">
      <c r="A328" s="88">
        <v>42964.394166666665</v>
      </c>
      <c r="B328">
        <v>71619</v>
      </c>
      <c r="C328">
        <v>30.05</v>
      </c>
      <c r="D328">
        <v>12.76</v>
      </c>
      <c r="E328" s="87" t="s">
        <v>338</v>
      </c>
      <c r="F328">
        <v>44.71</v>
      </c>
      <c r="G328" s="87" t="s">
        <v>338</v>
      </c>
      <c r="H328">
        <v>60.29</v>
      </c>
      <c r="I328">
        <v>116.6</v>
      </c>
      <c r="J328">
        <v>122.7</v>
      </c>
      <c r="K328" t="s">
        <v>338</v>
      </c>
      <c r="L328" t="s">
        <v>338</v>
      </c>
    </row>
    <row r="329" spans="1:12" ht="15" x14ac:dyDescent="0.25">
      <c r="A329" s="88">
        <v>42964.394236111111</v>
      </c>
      <c r="B329">
        <v>71620</v>
      </c>
      <c r="C329">
        <v>30.05</v>
      </c>
      <c r="D329">
        <v>12.76</v>
      </c>
      <c r="E329" s="87" t="s">
        <v>338</v>
      </c>
      <c r="F329">
        <v>44.73</v>
      </c>
      <c r="G329" s="87" t="s">
        <v>338</v>
      </c>
      <c r="H329">
        <v>59.93</v>
      </c>
      <c r="I329">
        <v>116.8</v>
      </c>
      <c r="J329">
        <v>122.9</v>
      </c>
      <c r="K329" t="s">
        <v>338</v>
      </c>
      <c r="L329" t="s">
        <v>338</v>
      </c>
    </row>
    <row r="330" spans="1:12" ht="15" x14ac:dyDescent="0.25">
      <c r="A330" s="88">
        <v>42964.394305555557</v>
      </c>
      <c r="B330">
        <v>71621</v>
      </c>
      <c r="C330">
        <v>30.09</v>
      </c>
      <c r="D330">
        <v>12.76</v>
      </c>
      <c r="E330" s="87" t="s">
        <v>338</v>
      </c>
      <c r="F330">
        <v>44.77</v>
      </c>
      <c r="G330" s="87" t="s">
        <v>338</v>
      </c>
      <c r="H330">
        <v>60.28</v>
      </c>
      <c r="I330">
        <v>117.9</v>
      </c>
      <c r="J330">
        <v>123.1</v>
      </c>
      <c r="K330" t="s">
        <v>338</v>
      </c>
      <c r="L330" t="s">
        <v>338</v>
      </c>
    </row>
    <row r="331" spans="1:12" ht="15" x14ac:dyDescent="0.25">
      <c r="A331" s="88">
        <v>42964.394375000003</v>
      </c>
      <c r="B331">
        <v>71622</v>
      </c>
      <c r="C331">
        <v>30.09</v>
      </c>
      <c r="D331">
        <v>12.76</v>
      </c>
      <c r="E331" s="87" t="s">
        <v>338</v>
      </c>
      <c r="F331">
        <v>44.79</v>
      </c>
      <c r="G331" s="87" t="s">
        <v>338</v>
      </c>
      <c r="H331">
        <v>60.42</v>
      </c>
      <c r="I331">
        <v>118.3</v>
      </c>
      <c r="J331">
        <v>123</v>
      </c>
      <c r="K331" t="s">
        <v>338</v>
      </c>
      <c r="L331" t="s">
        <v>338</v>
      </c>
    </row>
    <row r="332" spans="1:12" ht="15" x14ac:dyDescent="0.25">
      <c r="A332" s="88">
        <v>42964.394444444442</v>
      </c>
      <c r="B332">
        <v>71623</v>
      </c>
      <c r="C332">
        <v>30.12</v>
      </c>
      <c r="D332">
        <v>12.76</v>
      </c>
      <c r="E332" s="87" t="s">
        <v>338</v>
      </c>
      <c r="F332">
        <v>44.87</v>
      </c>
      <c r="G332" s="87" t="s">
        <v>338</v>
      </c>
      <c r="H332">
        <v>59.73</v>
      </c>
      <c r="I332">
        <v>117.8</v>
      </c>
      <c r="J332">
        <v>122.6</v>
      </c>
      <c r="K332" t="s">
        <v>338</v>
      </c>
      <c r="L332" t="s">
        <v>338</v>
      </c>
    </row>
    <row r="333" spans="1:12" ht="15" x14ac:dyDescent="0.25">
      <c r="A333" s="88">
        <v>42964.394513888888</v>
      </c>
      <c r="B333">
        <v>71624</v>
      </c>
      <c r="C333">
        <v>30.12</v>
      </c>
      <c r="D333">
        <v>12.76</v>
      </c>
      <c r="E333" s="87" t="s">
        <v>338</v>
      </c>
      <c r="F333">
        <v>44.9</v>
      </c>
      <c r="G333" s="87" t="s">
        <v>338</v>
      </c>
      <c r="H333">
        <v>59.98</v>
      </c>
      <c r="I333">
        <v>115.7</v>
      </c>
      <c r="J333">
        <v>120.5</v>
      </c>
      <c r="K333" t="s">
        <v>338</v>
      </c>
      <c r="L333" t="s">
        <v>338</v>
      </c>
    </row>
    <row r="334" spans="1:12" ht="15" x14ac:dyDescent="0.25">
      <c r="A334" s="88">
        <v>42964.394583333335</v>
      </c>
      <c r="B334">
        <v>71625</v>
      </c>
      <c r="C334">
        <v>30.12</v>
      </c>
      <c r="D334">
        <v>12.76</v>
      </c>
      <c r="E334" s="87" t="s">
        <v>338</v>
      </c>
      <c r="F334">
        <v>44.92</v>
      </c>
      <c r="G334" s="87" t="s">
        <v>338</v>
      </c>
      <c r="H334">
        <v>59.85</v>
      </c>
      <c r="I334">
        <v>116.3</v>
      </c>
      <c r="J334">
        <v>121.8</v>
      </c>
      <c r="K334" t="s">
        <v>338</v>
      </c>
      <c r="L334" t="s">
        <v>338</v>
      </c>
    </row>
    <row r="335" spans="1:12" ht="15" x14ac:dyDescent="0.25">
      <c r="A335" s="88">
        <v>42964.394652777781</v>
      </c>
      <c r="B335">
        <v>71626</v>
      </c>
      <c r="C335">
        <v>30.16</v>
      </c>
      <c r="D335">
        <v>12.76</v>
      </c>
      <c r="E335" s="87" t="s">
        <v>338</v>
      </c>
      <c r="F335">
        <v>44.98</v>
      </c>
      <c r="G335" s="87" t="s">
        <v>338</v>
      </c>
      <c r="H335">
        <v>60.15</v>
      </c>
      <c r="I335">
        <v>116.7</v>
      </c>
      <c r="J335">
        <v>122.5</v>
      </c>
      <c r="K335" t="s">
        <v>338</v>
      </c>
      <c r="L335" t="s">
        <v>338</v>
      </c>
    </row>
    <row r="336" spans="1:12" ht="15" x14ac:dyDescent="0.25">
      <c r="A336" s="88">
        <v>42964.39472222222</v>
      </c>
      <c r="B336">
        <v>71627</v>
      </c>
      <c r="C336">
        <v>30.16</v>
      </c>
      <c r="D336">
        <v>12.76</v>
      </c>
      <c r="E336" s="87" t="s">
        <v>338</v>
      </c>
      <c r="F336">
        <v>45.03</v>
      </c>
      <c r="G336" s="87" t="s">
        <v>338</v>
      </c>
      <c r="H336">
        <v>60.25</v>
      </c>
      <c r="I336">
        <v>118.3</v>
      </c>
      <c r="J336">
        <v>123.7</v>
      </c>
      <c r="K336" t="s">
        <v>338</v>
      </c>
      <c r="L336" t="s">
        <v>338</v>
      </c>
    </row>
    <row r="337" spans="1:12" ht="15" x14ac:dyDescent="0.25">
      <c r="A337" s="88">
        <v>42964.394791666666</v>
      </c>
      <c r="B337">
        <v>71628</v>
      </c>
      <c r="C337">
        <v>30.19</v>
      </c>
      <c r="D337">
        <v>12.76</v>
      </c>
      <c r="E337" s="87" t="s">
        <v>338</v>
      </c>
      <c r="F337">
        <v>45.04</v>
      </c>
      <c r="G337" s="87" t="s">
        <v>338</v>
      </c>
      <c r="H337">
        <v>59.56</v>
      </c>
      <c r="I337">
        <v>118.5</v>
      </c>
      <c r="J337">
        <v>123.6</v>
      </c>
      <c r="K337" t="s">
        <v>338</v>
      </c>
      <c r="L337" t="s">
        <v>338</v>
      </c>
    </row>
    <row r="338" spans="1:12" ht="15" x14ac:dyDescent="0.25">
      <c r="A338" s="88">
        <v>42964.394861111112</v>
      </c>
      <c r="B338">
        <v>71629</v>
      </c>
      <c r="C338">
        <v>30.19</v>
      </c>
      <c r="D338">
        <v>12.76</v>
      </c>
      <c r="E338" s="87" t="s">
        <v>338</v>
      </c>
      <c r="F338">
        <v>45.01</v>
      </c>
      <c r="G338" s="87" t="s">
        <v>338</v>
      </c>
      <c r="H338">
        <v>58.65</v>
      </c>
      <c r="I338">
        <v>118.4</v>
      </c>
      <c r="J338">
        <v>124.1</v>
      </c>
      <c r="K338" t="s">
        <v>338</v>
      </c>
      <c r="L338" t="s">
        <v>338</v>
      </c>
    </row>
    <row r="339" spans="1:12" ht="15" x14ac:dyDescent="0.25">
      <c r="A339" s="88">
        <v>42964.394930555558</v>
      </c>
      <c r="B339">
        <v>71630</v>
      </c>
      <c r="C339">
        <v>30.19</v>
      </c>
      <c r="D339">
        <v>12.76</v>
      </c>
      <c r="E339" s="87" t="s">
        <v>338</v>
      </c>
      <c r="F339">
        <v>44.96</v>
      </c>
      <c r="G339" s="87" t="s">
        <v>338</v>
      </c>
      <c r="H339">
        <v>58.79</v>
      </c>
      <c r="I339">
        <v>118.5</v>
      </c>
      <c r="J339">
        <v>123.8</v>
      </c>
      <c r="K339" t="s">
        <v>338</v>
      </c>
      <c r="L339" t="s">
        <v>338</v>
      </c>
    </row>
    <row r="340" spans="1:12" ht="15" x14ac:dyDescent="0.25">
      <c r="A340" s="88">
        <v>42964.394999999997</v>
      </c>
      <c r="B340">
        <v>71631</v>
      </c>
      <c r="C340">
        <v>30.19</v>
      </c>
      <c r="D340">
        <v>12.76</v>
      </c>
      <c r="E340" s="87" t="s">
        <v>338</v>
      </c>
      <c r="F340">
        <v>44.91</v>
      </c>
      <c r="G340" s="87" t="s">
        <v>338</v>
      </c>
      <c r="H340">
        <v>59.22</v>
      </c>
      <c r="I340">
        <v>119</v>
      </c>
      <c r="J340">
        <v>124.7</v>
      </c>
      <c r="K340" t="s">
        <v>338</v>
      </c>
      <c r="L340" t="s">
        <v>338</v>
      </c>
    </row>
    <row r="341" spans="1:12" ht="15" x14ac:dyDescent="0.25">
      <c r="A341" s="88">
        <v>42964.395069444443</v>
      </c>
      <c r="B341">
        <v>71632</v>
      </c>
      <c r="C341">
        <v>30.19</v>
      </c>
      <c r="D341">
        <v>12.76</v>
      </c>
      <c r="E341" s="87" t="s">
        <v>338</v>
      </c>
      <c r="F341">
        <v>44.89</v>
      </c>
      <c r="G341" s="87" t="s">
        <v>338</v>
      </c>
      <c r="H341">
        <v>58.98</v>
      </c>
      <c r="I341">
        <v>119.5</v>
      </c>
      <c r="J341">
        <v>124.9</v>
      </c>
      <c r="K341" t="s">
        <v>338</v>
      </c>
      <c r="L341" t="s">
        <v>338</v>
      </c>
    </row>
    <row r="342" spans="1:12" ht="15" x14ac:dyDescent="0.25">
      <c r="A342" s="88">
        <v>42964.395138888889</v>
      </c>
      <c r="B342">
        <v>71633</v>
      </c>
      <c r="C342">
        <v>30.22</v>
      </c>
      <c r="D342">
        <v>12.76</v>
      </c>
      <c r="E342" s="87" t="s">
        <v>338</v>
      </c>
      <c r="F342">
        <v>44.88</v>
      </c>
      <c r="G342" s="87" t="s">
        <v>338</v>
      </c>
      <c r="H342">
        <v>59.28</v>
      </c>
      <c r="I342">
        <v>119.8</v>
      </c>
      <c r="J342">
        <v>124.5</v>
      </c>
      <c r="K342" t="s">
        <v>338</v>
      </c>
      <c r="L342" t="s">
        <v>338</v>
      </c>
    </row>
    <row r="343" spans="1:12" ht="15" x14ac:dyDescent="0.25">
      <c r="A343" s="88">
        <v>42964.395208333335</v>
      </c>
      <c r="B343">
        <v>71634</v>
      </c>
      <c r="C343">
        <v>30.22</v>
      </c>
      <c r="D343">
        <v>12.76</v>
      </c>
      <c r="E343" s="87" t="s">
        <v>338</v>
      </c>
      <c r="F343">
        <v>44.83</v>
      </c>
      <c r="G343" s="87" t="s">
        <v>338</v>
      </c>
      <c r="H343">
        <v>59.43</v>
      </c>
      <c r="I343">
        <v>119.7</v>
      </c>
      <c r="J343">
        <v>125</v>
      </c>
      <c r="K343" t="s">
        <v>338</v>
      </c>
      <c r="L343" t="s">
        <v>338</v>
      </c>
    </row>
    <row r="344" spans="1:12" ht="15" x14ac:dyDescent="0.25">
      <c r="A344" s="88">
        <v>42964.395277777781</v>
      </c>
      <c r="B344">
        <v>71635</v>
      </c>
      <c r="C344">
        <v>30.26</v>
      </c>
      <c r="D344">
        <v>12.76</v>
      </c>
      <c r="E344" s="87" t="s">
        <v>338</v>
      </c>
      <c r="F344">
        <v>44.84</v>
      </c>
      <c r="G344" s="87" t="s">
        <v>338</v>
      </c>
      <c r="H344">
        <v>58.81</v>
      </c>
      <c r="I344">
        <v>119</v>
      </c>
      <c r="J344">
        <v>124.4</v>
      </c>
      <c r="K344" t="s">
        <v>338</v>
      </c>
      <c r="L344" t="s">
        <v>338</v>
      </c>
    </row>
    <row r="345" spans="1:12" ht="15" x14ac:dyDescent="0.25">
      <c r="A345" s="88">
        <v>42964.39534722222</v>
      </c>
      <c r="B345">
        <v>71636</v>
      </c>
      <c r="C345">
        <v>30.26</v>
      </c>
      <c r="D345">
        <v>12.76</v>
      </c>
      <c r="E345" s="87" t="s">
        <v>338</v>
      </c>
      <c r="F345">
        <v>44.81</v>
      </c>
      <c r="G345" s="87" t="s">
        <v>338</v>
      </c>
      <c r="H345">
        <v>59.1</v>
      </c>
      <c r="I345">
        <v>119</v>
      </c>
      <c r="J345">
        <v>124.6</v>
      </c>
      <c r="K345" t="s">
        <v>338</v>
      </c>
      <c r="L345" t="s">
        <v>338</v>
      </c>
    </row>
    <row r="346" spans="1:12" ht="15" x14ac:dyDescent="0.25">
      <c r="A346" s="88">
        <v>42964.395416666666</v>
      </c>
      <c r="B346">
        <v>71637</v>
      </c>
      <c r="C346">
        <v>30.26</v>
      </c>
      <c r="D346">
        <v>12.76</v>
      </c>
      <c r="E346" s="87" t="s">
        <v>338</v>
      </c>
      <c r="F346">
        <v>44.79</v>
      </c>
      <c r="G346" s="87" t="s">
        <v>338</v>
      </c>
      <c r="H346">
        <v>59.48</v>
      </c>
      <c r="I346">
        <v>119.9</v>
      </c>
      <c r="J346">
        <v>125.1</v>
      </c>
      <c r="K346" t="s">
        <v>338</v>
      </c>
      <c r="L346" t="s">
        <v>338</v>
      </c>
    </row>
    <row r="347" spans="1:12" ht="15" x14ac:dyDescent="0.25">
      <c r="A347" s="88">
        <v>42964.395486111112</v>
      </c>
      <c r="B347">
        <v>71638</v>
      </c>
      <c r="C347">
        <v>30.29</v>
      </c>
      <c r="D347">
        <v>12.76</v>
      </c>
      <c r="E347" s="87" t="s">
        <v>338</v>
      </c>
      <c r="F347">
        <v>44.85</v>
      </c>
      <c r="G347" s="87" t="s">
        <v>338</v>
      </c>
      <c r="H347">
        <v>59.61</v>
      </c>
      <c r="I347">
        <v>119.7</v>
      </c>
      <c r="J347">
        <v>124.6</v>
      </c>
      <c r="K347" t="s">
        <v>338</v>
      </c>
      <c r="L347" t="s">
        <v>338</v>
      </c>
    </row>
    <row r="348" spans="1:12" ht="15" x14ac:dyDescent="0.25">
      <c r="A348" s="88">
        <v>42964.395555555559</v>
      </c>
      <c r="B348">
        <v>71639</v>
      </c>
      <c r="C348">
        <v>30.29</v>
      </c>
      <c r="D348">
        <v>12.76</v>
      </c>
      <c r="E348" s="87" t="s">
        <v>338</v>
      </c>
      <c r="F348">
        <v>44.85</v>
      </c>
      <c r="G348" s="87" t="s">
        <v>338</v>
      </c>
      <c r="H348">
        <v>60.24</v>
      </c>
      <c r="I348">
        <v>119.5</v>
      </c>
      <c r="J348">
        <v>124</v>
      </c>
      <c r="K348" t="s">
        <v>338</v>
      </c>
      <c r="L348" t="s">
        <v>338</v>
      </c>
    </row>
    <row r="349" spans="1:12" ht="15" x14ac:dyDescent="0.25">
      <c r="A349" s="88">
        <v>42964.395624999997</v>
      </c>
      <c r="B349">
        <v>71640</v>
      </c>
      <c r="C349">
        <v>30.33</v>
      </c>
      <c r="D349">
        <v>12.76</v>
      </c>
      <c r="E349" s="87" t="s">
        <v>338</v>
      </c>
      <c r="F349">
        <v>44.88</v>
      </c>
      <c r="G349" s="87" t="s">
        <v>338</v>
      </c>
      <c r="H349">
        <v>60.39</v>
      </c>
      <c r="I349">
        <v>119.1</v>
      </c>
      <c r="J349">
        <v>124.2</v>
      </c>
      <c r="K349" t="s">
        <v>338</v>
      </c>
      <c r="L349" t="s">
        <v>338</v>
      </c>
    </row>
    <row r="350" spans="1:12" ht="15" x14ac:dyDescent="0.25">
      <c r="A350" s="88">
        <v>42964.395694444444</v>
      </c>
      <c r="B350">
        <v>71641</v>
      </c>
      <c r="C350">
        <v>30.33</v>
      </c>
      <c r="D350">
        <v>12.76</v>
      </c>
      <c r="E350" s="87" t="s">
        <v>338</v>
      </c>
      <c r="F350">
        <v>44.88</v>
      </c>
      <c r="G350" s="87" t="s">
        <v>338</v>
      </c>
      <c r="H350">
        <v>60.01</v>
      </c>
      <c r="I350">
        <v>119.4</v>
      </c>
      <c r="J350">
        <v>124.4</v>
      </c>
      <c r="K350" t="s">
        <v>338</v>
      </c>
      <c r="L350" t="s">
        <v>338</v>
      </c>
    </row>
    <row r="351" spans="1:12" ht="15" x14ac:dyDescent="0.25">
      <c r="A351" s="88">
        <v>42964.39576388889</v>
      </c>
      <c r="B351">
        <v>71642</v>
      </c>
      <c r="C351">
        <v>30.33</v>
      </c>
      <c r="D351">
        <v>12.76</v>
      </c>
      <c r="E351" s="87" t="s">
        <v>338</v>
      </c>
      <c r="F351">
        <v>44.86</v>
      </c>
      <c r="G351" s="87" t="s">
        <v>338</v>
      </c>
      <c r="H351">
        <v>59.65</v>
      </c>
      <c r="I351">
        <v>119.8</v>
      </c>
      <c r="J351">
        <v>124.7</v>
      </c>
      <c r="K351" t="s">
        <v>338</v>
      </c>
      <c r="L351" t="s">
        <v>338</v>
      </c>
    </row>
    <row r="352" spans="1:12" ht="15" x14ac:dyDescent="0.25">
      <c r="A352" s="88">
        <v>42964.395833333336</v>
      </c>
      <c r="B352">
        <v>71643</v>
      </c>
      <c r="C352">
        <v>30.33</v>
      </c>
      <c r="D352">
        <v>12.76</v>
      </c>
      <c r="E352" s="87" t="s">
        <v>338</v>
      </c>
      <c r="F352">
        <v>44.88</v>
      </c>
      <c r="G352" s="87" t="s">
        <v>338</v>
      </c>
      <c r="H352">
        <v>60.03</v>
      </c>
      <c r="I352">
        <v>118.5</v>
      </c>
      <c r="J352">
        <v>123.9</v>
      </c>
      <c r="K352" t="s">
        <v>338</v>
      </c>
      <c r="L352" t="s">
        <v>338</v>
      </c>
    </row>
    <row r="353" spans="1:12" ht="15" x14ac:dyDescent="0.25">
      <c r="A353" s="88">
        <v>42964.395902777775</v>
      </c>
      <c r="B353">
        <v>71644</v>
      </c>
      <c r="C353">
        <v>30.33</v>
      </c>
      <c r="D353">
        <v>12.76</v>
      </c>
      <c r="E353" s="87" t="s">
        <v>338</v>
      </c>
      <c r="F353">
        <v>44.91</v>
      </c>
      <c r="G353" s="87" t="s">
        <v>338</v>
      </c>
      <c r="H353">
        <v>59.84</v>
      </c>
      <c r="I353">
        <v>118.4</v>
      </c>
      <c r="J353">
        <v>123.9</v>
      </c>
      <c r="K353" t="s">
        <v>338</v>
      </c>
      <c r="L353" t="s">
        <v>338</v>
      </c>
    </row>
    <row r="354" spans="1:12" ht="15" x14ac:dyDescent="0.25">
      <c r="A354" s="88">
        <v>42964.395972222221</v>
      </c>
      <c r="B354">
        <v>71645</v>
      </c>
      <c r="C354">
        <v>30.36</v>
      </c>
      <c r="D354">
        <v>12.76</v>
      </c>
      <c r="E354" s="87" t="s">
        <v>338</v>
      </c>
      <c r="F354">
        <v>44.96</v>
      </c>
      <c r="G354" s="87" t="s">
        <v>338</v>
      </c>
      <c r="H354">
        <v>59.85</v>
      </c>
      <c r="I354">
        <v>117</v>
      </c>
      <c r="J354">
        <v>123</v>
      </c>
      <c r="K354" t="s">
        <v>338</v>
      </c>
      <c r="L354" t="s">
        <v>338</v>
      </c>
    </row>
    <row r="355" spans="1:12" ht="15" x14ac:dyDescent="0.25">
      <c r="A355" s="88">
        <v>42964.396041666667</v>
      </c>
      <c r="B355">
        <v>71646</v>
      </c>
      <c r="C355">
        <v>30.36</v>
      </c>
      <c r="D355">
        <v>12.76</v>
      </c>
      <c r="E355" s="87" t="s">
        <v>338</v>
      </c>
      <c r="F355">
        <v>45.01</v>
      </c>
      <c r="G355" s="87" t="s">
        <v>338</v>
      </c>
      <c r="H355">
        <v>60.14</v>
      </c>
      <c r="I355">
        <v>118.6</v>
      </c>
      <c r="J355">
        <v>124.3</v>
      </c>
      <c r="K355" t="s">
        <v>338</v>
      </c>
      <c r="L355" t="s">
        <v>338</v>
      </c>
    </row>
    <row r="356" spans="1:12" ht="15" x14ac:dyDescent="0.25">
      <c r="A356" s="88">
        <v>42964.396111111113</v>
      </c>
      <c r="B356">
        <v>71647</v>
      </c>
      <c r="C356">
        <v>30.4</v>
      </c>
      <c r="D356">
        <v>12.76</v>
      </c>
      <c r="E356" s="87" t="s">
        <v>338</v>
      </c>
      <c r="F356">
        <v>45.09</v>
      </c>
      <c r="G356" s="87" t="s">
        <v>338</v>
      </c>
      <c r="H356">
        <v>60.1</v>
      </c>
      <c r="I356">
        <v>119.5</v>
      </c>
      <c r="J356">
        <v>125</v>
      </c>
      <c r="K356" t="s">
        <v>338</v>
      </c>
      <c r="L356" t="s">
        <v>338</v>
      </c>
    </row>
    <row r="357" spans="1:12" ht="15" x14ac:dyDescent="0.25">
      <c r="A357" s="88">
        <v>42964.396180555559</v>
      </c>
      <c r="B357">
        <v>71648</v>
      </c>
      <c r="C357">
        <v>30.4</v>
      </c>
      <c r="D357">
        <v>12.76</v>
      </c>
      <c r="E357" s="87" t="s">
        <v>338</v>
      </c>
      <c r="F357">
        <v>45.17</v>
      </c>
      <c r="G357" s="87" t="s">
        <v>338</v>
      </c>
      <c r="H357">
        <v>60.41</v>
      </c>
      <c r="I357">
        <v>120.3</v>
      </c>
      <c r="J357">
        <v>125.6</v>
      </c>
      <c r="K357" t="s">
        <v>338</v>
      </c>
      <c r="L357" t="s">
        <v>338</v>
      </c>
    </row>
    <row r="358" spans="1:12" ht="15" x14ac:dyDescent="0.25">
      <c r="A358" s="88">
        <v>42964.396249999998</v>
      </c>
      <c r="B358">
        <v>71649</v>
      </c>
      <c r="C358">
        <v>30.4</v>
      </c>
      <c r="D358">
        <v>12.76</v>
      </c>
      <c r="E358" s="87" t="s">
        <v>338</v>
      </c>
      <c r="F358">
        <v>45.22</v>
      </c>
      <c r="G358" s="87" t="s">
        <v>338</v>
      </c>
      <c r="H358">
        <v>60.75</v>
      </c>
      <c r="I358">
        <v>120.4</v>
      </c>
      <c r="J358">
        <v>125.3</v>
      </c>
      <c r="K358" t="s">
        <v>338</v>
      </c>
      <c r="L358" t="s">
        <v>338</v>
      </c>
    </row>
    <row r="359" spans="1:12" ht="15" x14ac:dyDescent="0.25">
      <c r="A359" s="88">
        <v>42964.396319444444</v>
      </c>
      <c r="B359">
        <v>71650</v>
      </c>
      <c r="C359">
        <v>30.43</v>
      </c>
      <c r="D359">
        <v>12.76</v>
      </c>
      <c r="E359" s="87" t="s">
        <v>338</v>
      </c>
      <c r="F359">
        <v>45.3</v>
      </c>
      <c r="G359" s="87" t="s">
        <v>338</v>
      </c>
      <c r="H359">
        <v>61.12</v>
      </c>
      <c r="I359">
        <v>119.5</v>
      </c>
      <c r="J359">
        <v>123.6</v>
      </c>
      <c r="K359" t="s">
        <v>338</v>
      </c>
      <c r="L359" t="s">
        <v>338</v>
      </c>
    </row>
    <row r="360" spans="1:12" ht="15" x14ac:dyDescent="0.25">
      <c r="A360" s="88">
        <v>42964.39638888889</v>
      </c>
      <c r="B360">
        <v>71651</v>
      </c>
      <c r="C360">
        <v>30.43</v>
      </c>
      <c r="D360">
        <v>12.76</v>
      </c>
      <c r="E360" s="87" t="s">
        <v>338</v>
      </c>
      <c r="F360">
        <v>45.37</v>
      </c>
      <c r="G360" s="87" t="s">
        <v>338</v>
      </c>
      <c r="H360">
        <v>61.26</v>
      </c>
      <c r="I360">
        <v>118.8</v>
      </c>
      <c r="J360">
        <v>123.3</v>
      </c>
      <c r="K360" t="s">
        <v>338</v>
      </c>
      <c r="L360" t="s">
        <v>338</v>
      </c>
    </row>
    <row r="361" spans="1:12" ht="15" x14ac:dyDescent="0.25">
      <c r="A361" s="88">
        <v>42964.396458333336</v>
      </c>
      <c r="B361">
        <v>71652</v>
      </c>
      <c r="C361">
        <v>30.46</v>
      </c>
      <c r="D361">
        <v>12.76</v>
      </c>
      <c r="E361" s="87" t="s">
        <v>338</v>
      </c>
      <c r="F361">
        <v>45.48</v>
      </c>
      <c r="G361" s="87" t="s">
        <v>338</v>
      </c>
      <c r="H361">
        <v>61.08</v>
      </c>
      <c r="I361">
        <v>119.5</v>
      </c>
      <c r="J361">
        <v>124.6</v>
      </c>
      <c r="K361" t="s">
        <v>338</v>
      </c>
      <c r="L361" t="s">
        <v>338</v>
      </c>
    </row>
    <row r="362" spans="1:12" ht="15" x14ac:dyDescent="0.25">
      <c r="A362" s="88">
        <v>42964.396527777775</v>
      </c>
      <c r="B362">
        <v>71653</v>
      </c>
      <c r="C362">
        <v>30.46</v>
      </c>
      <c r="D362">
        <v>12.76</v>
      </c>
      <c r="E362" s="87" t="s">
        <v>338</v>
      </c>
      <c r="F362">
        <v>45.52</v>
      </c>
      <c r="G362" s="87" t="s">
        <v>338</v>
      </c>
      <c r="H362">
        <v>61.25</v>
      </c>
      <c r="I362">
        <v>119.9</v>
      </c>
      <c r="J362">
        <v>124.4</v>
      </c>
      <c r="K362" t="s">
        <v>338</v>
      </c>
      <c r="L362" t="s">
        <v>338</v>
      </c>
    </row>
    <row r="363" spans="1:12" ht="15" x14ac:dyDescent="0.25">
      <c r="A363" s="88">
        <v>42964.396597222221</v>
      </c>
      <c r="B363">
        <v>71654</v>
      </c>
      <c r="C363">
        <v>30.46</v>
      </c>
      <c r="D363">
        <v>12.76</v>
      </c>
      <c r="E363" s="87" t="s">
        <v>338</v>
      </c>
      <c r="F363">
        <v>45.57</v>
      </c>
      <c r="G363" s="87" t="s">
        <v>338</v>
      </c>
      <c r="H363">
        <v>60.89</v>
      </c>
      <c r="I363">
        <v>120.2</v>
      </c>
      <c r="J363">
        <v>124.7</v>
      </c>
      <c r="K363" t="s">
        <v>338</v>
      </c>
      <c r="L363" t="s">
        <v>338</v>
      </c>
    </row>
    <row r="364" spans="1:12" ht="15" x14ac:dyDescent="0.25">
      <c r="A364" s="88">
        <v>42964.396666666667</v>
      </c>
      <c r="B364">
        <v>71655</v>
      </c>
      <c r="C364">
        <v>30.46</v>
      </c>
      <c r="D364">
        <v>12.76</v>
      </c>
      <c r="E364" s="87" t="s">
        <v>338</v>
      </c>
      <c r="F364">
        <v>45.57</v>
      </c>
      <c r="G364" s="87" t="s">
        <v>338</v>
      </c>
      <c r="H364">
        <v>60.45</v>
      </c>
      <c r="I364">
        <v>119.8</v>
      </c>
      <c r="J364">
        <v>124.2</v>
      </c>
      <c r="K364" t="s">
        <v>338</v>
      </c>
      <c r="L364" t="s">
        <v>338</v>
      </c>
    </row>
    <row r="365" spans="1:12" ht="15" x14ac:dyDescent="0.25">
      <c r="A365" s="88">
        <v>42964.396736111114</v>
      </c>
      <c r="B365">
        <v>71656</v>
      </c>
      <c r="C365">
        <v>30.46</v>
      </c>
      <c r="D365">
        <v>12.76</v>
      </c>
      <c r="E365" s="87" t="s">
        <v>338</v>
      </c>
      <c r="F365">
        <v>45.52</v>
      </c>
      <c r="G365" s="87" t="s">
        <v>338</v>
      </c>
      <c r="H365">
        <v>60.14</v>
      </c>
      <c r="I365">
        <v>119</v>
      </c>
      <c r="J365">
        <v>123.9</v>
      </c>
      <c r="K365" t="s">
        <v>338</v>
      </c>
      <c r="L365" t="s">
        <v>338</v>
      </c>
    </row>
    <row r="366" spans="1:12" ht="15" x14ac:dyDescent="0.25">
      <c r="A366" s="88">
        <v>42964.396805555552</v>
      </c>
      <c r="B366">
        <v>71657</v>
      </c>
      <c r="C366">
        <v>30.5</v>
      </c>
      <c r="D366">
        <v>12.76</v>
      </c>
      <c r="E366" s="87" t="s">
        <v>338</v>
      </c>
      <c r="F366">
        <v>45.54</v>
      </c>
      <c r="G366" s="87" t="s">
        <v>338</v>
      </c>
      <c r="H366">
        <v>60.87</v>
      </c>
      <c r="I366">
        <v>119.4</v>
      </c>
      <c r="J366">
        <v>124.3</v>
      </c>
      <c r="K366" t="s">
        <v>338</v>
      </c>
      <c r="L366" t="s">
        <v>338</v>
      </c>
    </row>
    <row r="367" spans="1:12" ht="15" x14ac:dyDescent="0.25">
      <c r="A367" s="88">
        <v>42964.396874999999</v>
      </c>
      <c r="B367">
        <v>71658</v>
      </c>
      <c r="C367">
        <v>30.5</v>
      </c>
      <c r="D367">
        <v>12.76</v>
      </c>
      <c r="E367" s="87" t="s">
        <v>338</v>
      </c>
      <c r="F367">
        <v>45.49</v>
      </c>
      <c r="G367" s="87" t="s">
        <v>338</v>
      </c>
      <c r="H367">
        <v>59.96</v>
      </c>
      <c r="I367">
        <v>119.6</v>
      </c>
      <c r="J367">
        <v>124.2</v>
      </c>
      <c r="K367" t="s">
        <v>338</v>
      </c>
      <c r="L367" t="s">
        <v>338</v>
      </c>
    </row>
    <row r="368" spans="1:12" ht="15" x14ac:dyDescent="0.25">
      <c r="A368" s="88">
        <v>42964.396944444445</v>
      </c>
      <c r="B368">
        <v>71659</v>
      </c>
      <c r="C368">
        <v>30.5</v>
      </c>
      <c r="D368">
        <v>12.76</v>
      </c>
      <c r="E368" s="87" t="s">
        <v>338</v>
      </c>
      <c r="F368">
        <v>45.42</v>
      </c>
      <c r="G368" s="87" t="s">
        <v>338</v>
      </c>
      <c r="H368">
        <v>59.67</v>
      </c>
      <c r="I368">
        <v>119.6</v>
      </c>
      <c r="J368">
        <v>124.5</v>
      </c>
      <c r="K368" t="s">
        <v>338</v>
      </c>
      <c r="L368" t="s">
        <v>338</v>
      </c>
    </row>
    <row r="369" spans="1:12" ht="15" x14ac:dyDescent="0.25">
      <c r="A369" s="88">
        <v>42964.397013888891</v>
      </c>
      <c r="B369">
        <v>71660</v>
      </c>
      <c r="C369">
        <v>30.53</v>
      </c>
      <c r="D369">
        <v>12.76</v>
      </c>
      <c r="E369" s="87" t="s">
        <v>338</v>
      </c>
      <c r="F369">
        <v>45.4</v>
      </c>
      <c r="G369" s="87" t="s">
        <v>338</v>
      </c>
      <c r="H369">
        <v>58.26</v>
      </c>
      <c r="I369">
        <v>119.6</v>
      </c>
      <c r="J369">
        <v>124.8</v>
      </c>
      <c r="K369" t="s">
        <v>338</v>
      </c>
      <c r="L369" t="s">
        <v>338</v>
      </c>
    </row>
    <row r="370" spans="1:12" ht="15" x14ac:dyDescent="0.25">
      <c r="A370" s="88">
        <v>42964.397083333337</v>
      </c>
      <c r="B370">
        <v>71661</v>
      </c>
      <c r="C370">
        <v>30.53</v>
      </c>
      <c r="D370">
        <v>12.76</v>
      </c>
      <c r="E370" s="87" t="s">
        <v>338</v>
      </c>
      <c r="F370">
        <v>45.33</v>
      </c>
      <c r="G370" s="87" t="s">
        <v>338</v>
      </c>
      <c r="H370">
        <v>58.98</v>
      </c>
      <c r="I370">
        <v>118</v>
      </c>
      <c r="J370">
        <v>123.4</v>
      </c>
      <c r="K370" t="s">
        <v>338</v>
      </c>
      <c r="L370" t="s">
        <v>338</v>
      </c>
    </row>
    <row r="371" spans="1:12" ht="15" x14ac:dyDescent="0.25">
      <c r="A371" s="88">
        <v>42964.397152777776</v>
      </c>
      <c r="B371">
        <v>71662</v>
      </c>
      <c r="C371">
        <v>30.53</v>
      </c>
      <c r="D371">
        <v>12.76</v>
      </c>
      <c r="E371" s="87" t="s">
        <v>338</v>
      </c>
      <c r="F371">
        <v>45.23</v>
      </c>
      <c r="G371" s="87" t="s">
        <v>338</v>
      </c>
      <c r="H371">
        <v>58.89</v>
      </c>
      <c r="I371">
        <v>118.3</v>
      </c>
      <c r="J371">
        <v>124.1</v>
      </c>
      <c r="K371" t="s">
        <v>338</v>
      </c>
      <c r="L371" t="s">
        <v>338</v>
      </c>
    </row>
    <row r="372" spans="1:12" ht="15" x14ac:dyDescent="0.25">
      <c r="A372" s="88">
        <v>42964.397222222222</v>
      </c>
      <c r="B372">
        <v>71663</v>
      </c>
      <c r="C372">
        <v>30.57</v>
      </c>
      <c r="D372">
        <v>12.76</v>
      </c>
      <c r="E372" s="87" t="s">
        <v>338</v>
      </c>
      <c r="F372">
        <v>45.14</v>
      </c>
      <c r="G372" s="87" t="s">
        <v>338</v>
      </c>
      <c r="H372">
        <v>58.68</v>
      </c>
      <c r="I372">
        <v>117.9</v>
      </c>
      <c r="J372">
        <v>123.2</v>
      </c>
      <c r="K372" t="s">
        <v>338</v>
      </c>
      <c r="L372" t="s">
        <v>338</v>
      </c>
    </row>
    <row r="373" spans="1:12" ht="15" x14ac:dyDescent="0.25">
      <c r="A373" s="88">
        <v>42964.397291666668</v>
      </c>
      <c r="B373">
        <v>71664</v>
      </c>
      <c r="C373">
        <v>30.57</v>
      </c>
      <c r="D373">
        <v>12.76</v>
      </c>
      <c r="E373" s="87" t="s">
        <v>338</v>
      </c>
      <c r="F373">
        <v>45.05</v>
      </c>
      <c r="G373" s="87" t="s">
        <v>338</v>
      </c>
      <c r="H373">
        <v>58.25</v>
      </c>
      <c r="I373">
        <v>118.6</v>
      </c>
      <c r="J373">
        <v>123.6</v>
      </c>
      <c r="K373" t="s">
        <v>338</v>
      </c>
      <c r="L373" t="s">
        <v>338</v>
      </c>
    </row>
    <row r="374" spans="1:12" ht="15" x14ac:dyDescent="0.25">
      <c r="A374" s="88">
        <v>42964.397361111114</v>
      </c>
      <c r="B374">
        <v>71665</v>
      </c>
      <c r="C374">
        <v>30.6</v>
      </c>
      <c r="D374">
        <v>12.76</v>
      </c>
      <c r="E374" s="87" t="s">
        <v>338</v>
      </c>
      <c r="F374">
        <v>45.01</v>
      </c>
      <c r="G374" s="87" t="s">
        <v>338</v>
      </c>
      <c r="H374">
        <v>59.51</v>
      </c>
      <c r="I374">
        <v>117.3</v>
      </c>
      <c r="J374">
        <v>122.4</v>
      </c>
      <c r="K374" t="s">
        <v>338</v>
      </c>
      <c r="L374" t="s">
        <v>338</v>
      </c>
    </row>
    <row r="375" spans="1:12" ht="15" x14ac:dyDescent="0.25">
      <c r="A375" s="88">
        <v>42964.397430555553</v>
      </c>
      <c r="B375">
        <v>71666</v>
      </c>
      <c r="C375">
        <v>30.6</v>
      </c>
      <c r="D375">
        <v>12.76</v>
      </c>
      <c r="E375" s="87" t="s">
        <v>338</v>
      </c>
      <c r="F375">
        <v>44.98</v>
      </c>
      <c r="G375" s="87" t="s">
        <v>338</v>
      </c>
      <c r="H375">
        <v>59.6</v>
      </c>
      <c r="I375">
        <v>117.2</v>
      </c>
      <c r="J375">
        <v>122.3</v>
      </c>
      <c r="K375" t="s">
        <v>338</v>
      </c>
      <c r="L375" t="s">
        <v>338</v>
      </c>
    </row>
    <row r="376" spans="1:12" ht="15" x14ac:dyDescent="0.25">
      <c r="A376" s="88">
        <v>42964.397499999999</v>
      </c>
      <c r="B376">
        <v>71667</v>
      </c>
      <c r="C376">
        <v>30.6</v>
      </c>
      <c r="D376">
        <v>12.76</v>
      </c>
      <c r="E376" s="87" t="s">
        <v>338</v>
      </c>
      <c r="F376">
        <v>44.93</v>
      </c>
      <c r="G376" s="87" t="s">
        <v>338</v>
      </c>
      <c r="H376">
        <v>59.77</v>
      </c>
      <c r="I376">
        <v>117.4</v>
      </c>
      <c r="J376">
        <v>123.3</v>
      </c>
      <c r="K376" t="s">
        <v>338</v>
      </c>
      <c r="L376" t="s">
        <v>338</v>
      </c>
    </row>
    <row r="377" spans="1:12" ht="15" x14ac:dyDescent="0.25">
      <c r="A377" s="88">
        <v>42964.397569444445</v>
      </c>
      <c r="B377">
        <v>71668</v>
      </c>
      <c r="C377">
        <v>30.6</v>
      </c>
      <c r="D377">
        <v>12.76</v>
      </c>
      <c r="E377" s="87" t="s">
        <v>338</v>
      </c>
      <c r="F377">
        <v>44.89</v>
      </c>
      <c r="G377" s="87" t="s">
        <v>338</v>
      </c>
      <c r="H377">
        <v>58.81</v>
      </c>
      <c r="I377">
        <v>118.3</v>
      </c>
      <c r="J377">
        <v>124</v>
      </c>
      <c r="K377" t="s">
        <v>338</v>
      </c>
      <c r="L377" t="s">
        <v>338</v>
      </c>
    </row>
    <row r="378" spans="1:12" ht="15" x14ac:dyDescent="0.25">
      <c r="A378" s="88">
        <v>42964.397638888891</v>
      </c>
      <c r="B378">
        <v>71669</v>
      </c>
      <c r="C378">
        <v>30.64</v>
      </c>
      <c r="D378">
        <v>12.76</v>
      </c>
      <c r="E378" s="87" t="s">
        <v>338</v>
      </c>
      <c r="F378">
        <v>44.83</v>
      </c>
      <c r="G378" s="87" t="s">
        <v>338</v>
      </c>
      <c r="H378">
        <v>58.89</v>
      </c>
      <c r="I378">
        <v>118.3</v>
      </c>
      <c r="J378">
        <v>123.6</v>
      </c>
      <c r="K378" t="s">
        <v>338</v>
      </c>
      <c r="L378" t="s">
        <v>338</v>
      </c>
    </row>
    <row r="379" spans="1:12" ht="15" x14ac:dyDescent="0.25">
      <c r="A379" s="88">
        <v>42964.39770833333</v>
      </c>
      <c r="B379">
        <v>71670</v>
      </c>
      <c r="C379">
        <v>30.64</v>
      </c>
      <c r="D379">
        <v>12.76</v>
      </c>
      <c r="E379" s="87" t="s">
        <v>338</v>
      </c>
      <c r="F379">
        <v>44.73</v>
      </c>
      <c r="G379" s="87" t="s">
        <v>338</v>
      </c>
      <c r="H379">
        <v>58.12</v>
      </c>
      <c r="I379">
        <v>118.6</v>
      </c>
      <c r="J379">
        <v>123.8</v>
      </c>
      <c r="K379" t="s">
        <v>338</v>
      </c>
      <c r="L379" t="s">
        <v>338</v>
      </c>
    </row>
    <row r="380" spans="1:12" ht="15" x14ac:dyDescent="0.25">
      <c r="A380" s="88">
        <v>42964.397777777776</v>
      </c>
      <c r="B380">
        <v>71671</v>
      </c>
      <c r="C380">
        <v>30.64</v>
      </c>
      <c r="D380">
        <v>12.76</v>
      </c>
      <c r="E380" s="87" t="s">
        <v>338</v>
      </c>
      <c r="F380">
        <v>44.66</v>
      </c>
      <c r="G380" s="87" t="s">
        <v>338</v>
      </c>
      <c r="H380">
        <v>58.6</v>
      </c>
      <c r="I380">
        <v>118.7</v>
      </c>
      <c r="J380">
        <v>123.9</v>
      </c>
      <c r="K380" t="s">
        <v>338</v>
      </c>
      <c r="L380" t="s">
        <v>338</v>
      </c>
    </row>
    <row r="381" spans="1:12" ht="15" x14ac:dyDescent="0.25">
      <c r="A381" s="88">
        <v>42964.397847222222</v>
      </c>
      <c r="B381">
        <v>71672</v>
      </c>
      <c r="C381">
        <v>30.67</v>
      </c>
      <c r="D381">
        <v>12.76</v>
      </c>
      <c r="E381" s="87" t="s">
        <v>338</v>
      </c>
      <c r="F381">
        <v>44.66</v>
      </c>
      <c r="G381" s="87" t="s">
        <v>338</v>
      </c>
      <c r="H381">
        <v>58.54</v>
      </c>
      <c r="I381">
        <v>119.1</v>
      </c>
      <c r="J381">
        <v>124.2</v>
      </c>
      <c r="K381" t="s">
        <v>338</v>
      </c>
      <c r="L381" t="s">
        <v>338</v>
      </c>
    </row>
    <row r="382" spans="1:12" ht="15" x14ac:dyDescent="0.25">
      <c r="A382" s="88">
        <v>42964.397916666669</v>
      </c>
      <c r="B382">
        <v>71673</v>
      </c>
      <c r="C382">
        <v>30.67</v>
      </c>
      <c r="D382">
        <v>12.76</v>
      </c>
      <c r="E382" s="87" t="s">
        <v>338</v>
      </c>
      <c r="F382">
        <v>44.62</v>
      </c>
      <c r="G382" s="87" t="s">
        <v>338</v>
      </c>
      <c r="H382">
        <v>57.48</v>
      </c>
      <c r="I382">
        <v>118</v>
      </c>
      <c r="J382">
        <v>123.1</v>
      </c>
      <c r="K382" t="s">
        <v>338</v>
      </c>
      <c r="L382" t="s">
        <v>338</v>
      </c>
    </row>
    <row r="383" spans="1:12" ht="15" x14ac:dyDescent="0.25">
      <c r="A383" s="88">
        <v>42964.397986111115</v>
      </c>
      <c r="B383">
        <v>71674</v>
      </c>
      <c r="C383">
        <v>30.67</v>
      </c>
      <c r="D383">
        <v>12.76</v>
      </c>
      <c r="E383" s="87" t="s">
        <v>338</v>
      </c>
      <c r="F383">
        <v>44.57</v>
      </c>
      <c r="G383" s="87" t="s">
        <v>338</v>
      </c>
      <c r="H383">
        <v>57.36</v>
      </c>
      <c r="I383">
        <v>117.8</v>
      </c>
      <c r="J383">
        <v>123.5</v>
      </c>
      <c r="K383" t="s">
        <v>338</v>
      </c>
      <c r="L383" t="s">
        <v>338</v>
      </c>
    </row>
    <row r="384" spans="1:12" ht="15" x14ac:dyDescent="0.25">
      <c r="A384" s="88">
        <v>42964.398055555554</v>
      </c>
      <c r="B384">
        <v>71675</v>
      </c>
      <c r="C384">
        <v>30.71</v>
      </c>
      <c r="D384">
        <v>12.76</v>
      </c>
      <c r="E384" s="87" t="s">
        <v>338</v>
      </c>
      <c r="F384">
        <v>44.5</v>
      </c>
      <c r="G384" s="87" t="s">
        <v>338</v>
      </c>
      <c r="H384">
        <v>58.67</v>
      </c>
      <c r="I384">
        <v>117</v>
      </c>
      <c r="J384">
        <v>122.8</v>
      </c>
      <c r="K384" t="s">
        <v>338</v>
      </c>
      <c r="L384" t="s">
        <v>338</v>
      </c>
    </row>
    <row r="385" spans="1:12" ht="15" x14ac:dyDescent="0.25">
      <c r="A385" s="88">
        <v>42964.398125</v>
      </c>
      <c r="B385">
        <v>71676</v>
      </c>
      <c r="C385">
        <v>30.71</v>
      </c>
      <c r="D385">
        <v>12.76</v>
      </c>
      <c r="E385" s="87" t="s">
        <v>338</v>
      </c>
      <c r="F385">
        <v>44.46</v>
      </c>
      <c r="G385" s="87" t="s">
        <v>338</v>
      </c>
      <c r="H385">
        <v>59.1</v>
      </c>
      <c r="I385">
        <v>117.1</v>
      </c>
      <c r="J385">
        <v>123.6</v>
      </c>
      <c r="K385" t="s">
        <v>338</v>
      </c>
      <c r="L385" t="s">
        <v>338</v>
      </c>
    </row>
    <row r="386" spans="1:12" ht="15" x14ac:dyDescent="0.25">
      <c r="A386" s="88">
        <v>42964.398194444446</v>
      </c>
      <c r="B386">
        <v>71677</v>
      </c>
      <c r="C386">
        <v>30.71</v>
      </c>
      <c r="D386">
        <v>12.76</v>
      </c>
      <c r="E386" s="87" t="s">
        <v>338</v>
      </c>
      <c r="F386">
        <v>44.41</v>
      </c>
      <c r="G386" s="87" t="s">
        <v>338</v>
      </c>
      <c r="H386">
        <v>58.33</v>
      </c>
      <c r="I386">
        <v>117</v>
      </c>
      <c r="J386">
        <v>122.8</v>
      </c>
      <c r="K386" t="s">
        <v>338</v>
      </c>
      <c r="L386" t="s">
        <v>338</v>
      </c>
    </row>
    <row r="387" spans="1:12" ht="15" x14ac:dyDescent="0.25">
      <c r="A387" s="88">
        <v>42964.398263888892</v>
      </c>
      <c r="B387">
        <v>71678</v>
      </c>
      <c r="C387">
        <v>30.74</v>
      </c>
      <c r="D387">
        <v>12.76</v>
      </c>
      <c r="E387" s="87" t="s">
        <v>338</v>
      </c>
      <c r="F387">
        <v>44.37</v>
      </c>
      <c r="G387" s="87" t="s">
        <v>338</v>
      </c>
      <c r="H387">
        <v>58.1</v>
      </c>
      <c r="I387">
        <v>117.9</v>
      </c>
      <c r="J387">
        <v>123.3</v>
      </c>
      <c r="K387" t="s">
        <v>338</v>
      </c>
      <c r="L387" t="s">
        <v>338</v>
      </c>
    </row>
    <row r="388" spans="1:12" ht="15" x14ac:dyDescent="0.25">
      <c r="A388" s="88">
        <v>42964.398333333331</v>
      </c>
      <c r="B388">
        <v>71679</v>
      </c>
      <c r="C388">
        <v>30.74</v>
      </c>
      <c r="D388">
        <v>12.76</v>
      </c>
      <c r="E388" s="87" t="s">
        <v>338</v>
      </c>
      <c r="F388">
        <v>44.32</v>
      </c>
      <c r="G388" s="87" t="s">
        <v>338</v>
      </c>
      <c r="H388">
        <v>58.22</v>
      </c>
      <c r="I388">
        <v>117.3</v>
      </c>
      <c r="J388">
        <v>123.3</v>
      </c>
      <c r="K388" t="s">
        <v>338</v>
      </c>
      <c r="L388" t="s">
        <v>338</v>
      </c>
    </row>
    <row r="389" spans="1:12" ht="15" x14ac:dyDescent="0.25">
      <c r="A389" s="88">
        <v>42964.398402777777</v>
      </c>
      <c r="B389">
        <v>71680</v>
      </c>
      <c r="C389">
        <v>30.74</v>
      </c>
      <c r="D389">
        <v>12.76</v>
      </c>
      <c r="E389" s="87" t="s">
        <v>338</v>
      </c>
      <c r="F389">
        <v>44.27</v>
      </c>
      <c r="G389" s="87" t="s">
        <v>338</v>
      </c>
      <c r="H389">
        <v>57.77</v>
      </c>
      <c r="I389">
        <v>117.3</v>
      </c>
      <c r="J389">
        <v>123</v>
      </c>
      <c r="K389" t="s">
        <v>338</v>
      </c>
      <c r="L389" t="s">
        <v>338</v>
      </c>
    </row>
    <row r="390" spans="1:12" ht="15" x14ac:dyDescent="0.25">
      <c r="A390" s="88">
        <v>42964.398472222223</v>
      </c>
      <c r="B390">
        <v>71681</v>
      </c>
      <c r="C390">
        <v>30.74</v>
      </c>
      <c r="D390">
        <v>12.76</v>
      </c>
      <c r="E390" s="87" t="s">
        <v>338</v>
      </c>
      <c r="F390">
        <v>44.2</v>
      </c>
      <c r="G390" s="87" t="s">
        <v>338</v>
      </c>
      <c r="H390">
        <v>57.41</v>
      </c>
      <c r="I390">
        <v>117</v>
      </c>
      <c r="J390">
        <v>123</v>
      </c>
      <c r="K390" t="s">
        <v>338</v>
      </c>
      <c r="L390" t="s">
        <v>338</v>
      </c>
    </row>
    <row r="391" spans="1:12" ht="15" x14ac:dyDescent="0.25">
      <c r="A391" s="88">
        <v>42964.398541666669</v>
      </c>
      <c r="B391">
        <v>71682</v>
      </c>
      <c r="C391">
        <v>30.74</v>
      </c>
      <c r="D391">
        <v>12.76</v>
      </c>
      <c r="E391" s="87" t="s">
        <v>338</v>
      </c>
      <c r="F391">
        <v>44.17</v>
      </c>
      <c r="G391" s="87" t="s">
        <v>338</v>
      </c>
      <c r="H391">
        <v>58.49</v>
      </c>
      <c r="I391">
        <v>117.9</v>
      </c>
      <c r="J391">
        <v>123.3</v>
      </c>
      <c r="K391" t="s">
        <v>338</v>
      </c>
      <c r="L391" t="s">
        <v>338</v>
      </c>
    </row>
    <row r="392" spans="1:12" ht="15" x14ac:dyDescent="0.25">
      <c r="A392" s="88">
        <v>42964.398611111108</v>
      </c>
      <c r="B392">
        <v>71683</v>
      </c>
      <c r="C392">
        <v>30.78</v>
      </c>
      <c r="D392">
        <v>12.76</v>
      </c>
      <c r="E392" s="87" t="s">
        <v>338</v>
      </c>
      <c r="F392">
        <v>44.21</v>
      </c>
      <c r="G392" s="87" t="s">
        <v>338</v>
      </c>
      <c r="H392">
        <v>59.12</v>
      </c>
      <c r="I392">
        <v>118</v>
      </c>
      <c r="J392">
        <v>123.1</v>
      </c>
      <c r="K392" t="s">
        <v>338</v>
      </c>
      <c r="L392" t="s">
        <v>338</v>
      </c>
    </row>
    <row r="393" spans="1:12" ht="15" x14ac:dyDescent="0.25">
      <c r="A393" s="88">
        <v>42964.398680555554</v>
      </c>
      <c r="B393">
        <v>71684</v>
      </c>
      <c r="C393">
        <v>30.78</v>
      </c>
      <c r="D393">
        <v>12.76</v>
      </c>
      <c r="E393" s="87" t="s">
        <v>338</v>
      </c>
      <c r="F393">
        <v>44.19</v>
      </c>
      <c r="G393" s="87" t="s">
        <v>338</v>
      </c>
      <c r="H393">
        <v>59.27</v>
      </c>
      <c r="I393">
        <v>118.1</v>
      </c>
      <c r="J393">
        <v>122.9</v>
      </c>
      <c r="K393" t="s">
        <v>338</v>
      </c>
      <c r="L393" t="s">
        <v>338</v>
      </c>
    </row>
    <row r="394" spans="1:12" ht="15" x14ac:dyDescent="0.25">
      <c r="A394" s="88">
        <v>42964.39875</v>
      </c>
      <c r="B394">
        <v>71685</v>
      </c>
      <c r="C394">
        <v>30.78</v>
      </c>
      <c r="D394">
        <v>12.76</v>
      </c>
      <c r="E394" s="87" t="s">
        <v>338</v>
      </c>
      <c r="F394">
        <v>44.14</v>
      </c>
      <c r="G394" s="87" t="s">
        <v>338</v>
      </c>
      <c r="H394">
        <v>58.76</v>
      </c>
      <c r="I394">
        <v>118.1</v>
      </c>
      <c r="J394">
        <v>122.9</v>
      </c>
      <c r="K394" t="s">
        <v>338</v>
      </c>
      <c r="L394" t="s">
        <v>338</v>
      </c>
    </row>
    <row r="395" spans="1:12" ht="15" x14ac:dyDescent="0.25">
      <c r="A395" s="88">
        <v>42964.398819444446</v>
      </c>
      <c r="B395">
        <v>71686</v>
      </c>
      <c r="C395">
        <v>30.81</v>
      </c>
      <c r="D395">
        <v>12.76</v>
      </c>
      <c r="E395" s="87" t="s">
        <v>338</v>
      </c>
      <c r="F395">
        <v>44.12</v>
      </c>
      <c r="G395" s="87" t="s">
        <v>338</v>
      </c>
      <c r="H395">
        <v>57.62</v>
      </c>
      <c r="I395">
        <v>117.9</v>
      </c>
      <c r="J395">
        <v>123</v>
      </c>
      <c r="K395" t="s">
        <v>338</v>
      </c>
      <c r="L395" t="s">
        <v>338</v>
      </c>
    </row>
    <row r="396" spans="1:12" ht="15" x14ac:dyDescent="0.25">
      <c r="A396" s="88">
        <v>42964.398888888885</v>
      </c>
      <c r="B396">
        <v>71687</v>
      </c>
      <c r="C396">
        <v>30.81</v>
      </c>
      <c r="D396">
        <v>12.76</v>
      </c>
      <c r="E396" s="87" t="s">
        <v>338</v>
      </c>
      <c r="F396">
        <v>44.07</v>
      </c>
      <c r="G396" s="87" t="s">
        <v>338</v>
      </c>
      <c r="H396">
        <v>57.52</v>
      </c>
      <c r="I396">
        <v>117.5</v>
      </c>
      <c r="J396">
        <v>122.6</v>
      </c>
      <c r="K396" t="s">
        <v>338</v>
      </c>
      <c r="L396" t="s">
        <v>338</v>
      </c>
    </row>
    <row r="397" spans="1:12" ht="15" x14ac:dyDescent="0.25">
      <c r="A397" s="88">
        <v>42964.398958333331</v>
      </c>
      <c r="B397">
        <v>71688</v>
      </c>
      <c r="C397">
        <v>30.81</v>
      </c>
      <c r="D397">
        <v>12.76</v>
      </c>
      <c r="E397" s="87" t="s">
        <v>338</v>
      </c>
      <c r="F397">
        <v>43.98</v>
      </c>
      <c r="G397" s="87" t="s">
        <v>338</v>
      </c>
      <c r="H397">
        <v>56.99</v>
      </c>
      <c r="I397">
        <v>116.1</v>
      </c>
      <c r="J397">
        <v>121.9</v>
      </c>
      <c r="K397" t="s">
        <v>338</v>
      </c>
      <c r="L397" t="s">
        <v>338</v>
      </c>
    </row>
    <row r="398" spans="1:12" ht="15" x14ac:dyDescent="0.25">
      <c r="A398" s="88">
        <v>42964.399027777778</v>
      </c>
      <c r="B398">
        <v>71689</v>
      </c>
      <c r="C398">
        <v>30.84</v>
      </c>
      <c r="D398">
        <v>12.76</v>
      </c>
      <c r="E398" s="87" t="s">
        <v>338</v>
      </c>
      <c r="F398">
        <v>43.94</v>
      </c>
      <c r="G398" s="87" t="s">
        <v>338</v>
      </c>
      <c r="H398">
        <v>57.84</v>
      </c>
      <c r="I398">
        <v>116.1</v>
      </c>
      <c r="J398">
        <v>122.3</v>
      </c>
      <c r="K398" t="s">
        <v>338</v>
      </c>
      <c r="L398" t="s">
        <v>338</v>
      </c>
    </row>
    <row r="399" spans="1:12" ht="15" x14ac:dyDescent="0.25">
      <c r="A399" s="88">
        <v>42964.399097222224</v>
      </c>
      <c r="B399">
        <v>71690</v>
      </c>
      <c r="C399">
        <v>30.84</v>
      </c>
      <c r="D399">
        <v>12.76</v>
      </c>
      <c r="E399" s="87" t="s">
        <v>338</v>
      </c>
      <c r="F399">
        <v>43.87</v>
      </c>
      <c r="G399" s="87" t="s">
        <v>338</v>
      </c>
      <c r="H399">
        <v>57.63</v>
      </c>
      <c r="I399">
        <v>115.7</v>
      </c>
      <c r="J399">
        <v>122.2</v>
      </c>
      <c r="K399" t="s">
        <v>338</v>
      </c>
      <c r="L399" t="s">
        <v>338</v>
      </c>
    </row>
    <row r="400" spans="1:12" ht="15" x14ac:dyDescent="0.25">
      <c r="A400" s="88">
        <v>42964.39916666667</v>
      </c>
      <c r="B400">
        <v>71691</v>
      </c>
      <c r="C400">
        <v>30.84</v>
      </c>
      <c r="D400">
        <v>12.76</v>
      </c>
      <c r="E400" s="87" t="s">
        <v>338</v>
      </c>
      <c r="F400">
        <v>43.79</v>
      </c>
      <c r="G400" s="87" t="s">
        <v>338</v>
      </c>
      <c r="H400">
        <v>57.68</v>
      </c>
      <c r="I400">
        <v>116.2</v>
      </c>
      <c r="J400">
        <v>122.3</v>
      </c>
      <c r="K400" t="s">
        <v>338</v>
      </c>
      <c r="L400" t="s">
        <v>338</v>
      </c>
    </row>
    <row r="401" spans="1:12" ht="15" x14ac:dyDescent="0.25">
      <c r="A401" s="88">
        <v>42964.399236111109</v>
      </c>
      <c r="B401">
        <v>71692</v>
      </c>
      <c r="C401">
        <v>30.88</v>
      </c>
      <c r="D401">
        <v>12.76</v>
      </c>
      <c r="E401" s="87" t="s">
        <v>338</v>
      </c>
      <c r="F401">
        <v>43.8</v>
      </c>
      <c r="G401" s="87" t="s">
        <v>338</v>
      </c>
      <c r="H401">
        <v>58.46</v>
      </c>
      <c r="I401">
        <v>116.9</v>
      </c>
      <c r="J401">
        <v>123.1</v>
      </c>
      <c r="K401" t="s">
        <v>338</v>
      </c>
      <c r="L401" t="s">
        <v>338</v>
      </c>
    </row>
    <row r="402" spans="1:12" ht="15" x14ac:dyDescent="0.25">
      <c r="A402" s="88">
        <v>42964.399305555555</v>
      </c>
      <c r="B402">
        <v>71693</v>
      </c>
      <c r="C402">
        <v>30.88</v>
      </c>
      <c r="D402">
        <v>12.76</v>
      </c>
      <c r="E402" s="87" t="s">
        <v>338</v>
      </c>
      <c r="F402">
        <v>43.78</v>
      </c>
      <c r="G402" s="87" t="s">
        <v>338</v>
      </c>
      <c r="H402">
        <v>58.63</v>
      </c>
      <c r="I402">
        <v>117.5</v>
      </c>
      <c r="J402">
        <v>123.8</v>
      </c>
      <c r="K402" t="s">
        <v>338</v>
      </c>
      <c r="L402" t="s">
        <v>338</v>
      </c>
    </row>
    <row r="403" spans="1:12" ht="15" x14ac:dyDescent="0.25">
      <c r="A403" s="88">
        <v>42964.399375000001</v>
      </c>
      <c r="B403">
        <v>71694</v>
      </c>
      <c r="C403">
        <v>30.88</v>
      </c>
      <c r="D403">
        <v>12.76</v>
      </c>
      <c r="E403" s="87" t="s">
        <v>338</v>
      </c>
      <c r="F403">
        <v>43.73</v>
      </c>
      <c r="G403" s="87" t="s">
        <v>338</v>
      </c>
      <c r="H403">
        <v>58.34</v>
      </c>
      <c r="I403">
        <v>117.9</v>
      </c>
      <c r="J403">
        <v>123.8</v>
      </c>
      <c r="K403" t="s">
        <v>338</v>
      </c>
      <c r="L403" t="s">
        <v>338</v>
      </c>
    </row>
    <row r="404" spans="1:12" ht="15" x14ac:dyDescent="0.25">
      <c r="A404" s="88">
        <v>42964.399444444447</v>
      </c>
      <c r="B404">
        <v>71695</v>
      </c>
      <c r="C404">
        <v>30.88</v>
      </c>
      <c r="D404">
        <v>12.76</v>
      </c>
      <c r="E404" s="87" t="s">
        <v>338</v>
      </c>
      <c r="F404">
        <v>43.73</v>
      </c>
      <c r="G404" s="87" t="s">
        <v>338</v>
      </c>
      <c r="H404">
        <v>58.75</v>
      </c>
      <c r="I404">
        <v>118.4</v>
      </c>
      <c r="J404">
        <v>123.8</v>
      </c>
      <c r="K404" t="s">
        <v>338</v>
      </c>
      <c r="L404" t="s">
        <v>338</v>
      </c>
    </row>
    <row r="405" spans="1:12" ht="15" x14ac:dyDescent="0.25">
      <c r="A405" s="88">
        <v>42964.399513888886</v>
      </c>
      <c r="B405">
        <v>71696</v>
      </c>
      <c r="C405">
        <v>30.88</v>
      </c>
      <c r="D405">
        <v>12.76</v>
      </c>
      <c r="E405" s="87" t="s">
        <v>338</v>
      </c>
      <c r="F405">
        <v>43.68</v>
      </c>
      <c r="G405" s="87" t="s">
        <v>338</v>
      </c>
      <c r="H405">
        <v>58.36</v>
      </c>
      <c r="I405">
        <v>118.8</v>
      </c>
      <c r="J405">
        <v>124.5</v>
      </c>
      <c r="K405" t="s">
        <v>338</v>
      </c>
      <c r="L405" t="s">
        <v>338</v>
      </c>
    </row>
    <row r="406" spans="1:12" ht="15" x14ac:dyDescent="0.25">
      <c r="A406" s="88">
        <v>42964.399583333332</v>
      </c>
      <c r="B406">
        <v>71697</v>
      </c>
      <c r="C406">
        <v>30.88</v>
      </c>
      <c r="D406">
        <v>12.76</v>
      </c>
      <c r="E406" s="87" t="s">
        <v>338</v>
      </c>
      <c r="F406">
        <v>43.66</v>
      </c>
      <c r="G406" s="87" t="s">
        <v>338</v>
      </c>
      <c r="H406">
        <v>58.67</v>
      </c>
      <c r="I406">
        <v>118.1</v>
      </c>
      <c r="J406">
        <v>124.1</v>
      </c>
      <c r="K406" t="s">
        <v>338</v>
      </c>
      <c r="L406" t="s">
        <v>338</v>
      </c>
    </row>
    <row r="407" spans="1:12" ht="15" x14ac:dyDescent="0.25">
      <c r="A407" s="88">
        <v>42964.399652777778</v>
      </c>
      <c r="B407">
        <v>71698</v>
      </c>
      <c r="C407">
        <v>30.91</v>
      </c>
      <c r="D407">
        <v>12.76</v>
      </c>
      <c r="E407" s="87" t="s">
        <v>338</v>
      </c>
      <c r="F407">
        <v>43.69</v>
      </c>
      <c r="G407" s="87" t="s">
        <v>338</v>
      </c>
      <c r="H407">
        <v>58.97</v>
      </c>
      <c r="I407">
        <v>118.6</v>
      </c>
      <c r="J407">
        <v>124</v>
      </c>
      <c r="K407" t="s">
        <v>338</v>
      </c>
      <c r="L407" t="s">
        <v>338</v>
      </c>
    </row>
    <row r="408" spans="1:12" ht="15" x14ac:dyDescent="0.25">
      <c r="A408" s="88">
        <v>42964.399722222224</v>
      </c>
      <c r="B408">
        <v>71699</v>
      </c>
      <c r="C408">
        <v>30.91</v>
      </c>
      <c r="D408">
        <v>12.76</v>
      </c>
      <c r="E408" s="87" t="s">
        <v>338</v>
      </c>
      <c r="F408">
        <v>43.69</v>
      </c>
      <c r="G408" s="87" t="s">
        <v>338</v>
      </c>
      <c r="H408">
        <v>58.64</v>
      </c>
      <c r="I408">
        <v>119</v>
      </c>
      <c r="J408">
        <v>124.3</v>
      </c>
      <c r="K408" t="s">
        <v>338</v>
      </c>
      <c r="L408" t="s">
        <v>338</v>
      </c>
    </row>
    <row r="409" spans="1:12" ht="15" x14ac:dyDescent="0.25">
      <c r="A409" s="88">
        <v>42964.399791666663</v>
      </c>
      <c r="B409">
        <v>71700</v>
      </c>
      <c r="C409">
        <v>30.91</v>
      </c>
      <c r="D409">
        <v>12.76</v>
      </c>
      <c r="E409" s="87" t="s">
        <v>338</v>
      </c>
      <c r="F409">
        <v>43.69</v>
      </c>
      <c r="G409" s="87" t="s">
        <v>338</v>
      </c>
      <c r="H409">
        <v>58.27</v>
      </c>
      <c r="I409">
        <v>119.2</v>
      </c>
      <c r="J409">
        <v>124.9</v>
      </c>
      <c r="K409" t="s">
        <v>338</v>
      </c>
      <c r="L409" t="s">
        <v>338</v>
      </c>
    </row>
    <row r="410" spans="1:12" ht="15" x14ac:dyDescent="0.25">
      <c r="A410" s="88">
        <v>42964.399861111109</v>
      </c>
      <c r="B410">
        <v>71701</v>
      </c>
      <c r="C410">
        <v>30.95</v>
      </c>
      <c r="D410">
        <v>12.76</v>
      </c>
      <c r="E410" s="87" t="s">
        <v>338</v>
      </c>
      <c r="F410">
        <v>43.73</v>
      </c>
      <c r="G410" s="87" t="s">
        <v>338</v>
      </c>
      <c r="H410">
        <v>59.54</v>
      </c>
      <c r="I410">
        <v>119.1</v>
      </c>
      <c r="J410">
        <v>125.1</v>
      </c>
      <c r="K410" t="s">
        <v>338</v>
      </c>
      <c r="L410" t="s">
        <v>338</v>
      </c>
    </row>
    <row r="411" spans="1:12" ht="15" x14ac:dyDescent="0.25">
      <c r="A411" s="88">
        <v>42964.399930555555</v>
      </c>
      <c r="B411">
        <v>71702</v>
      </c>
      <c r="C411">
        <v>30.95</v>
      </c>
      <c r="D411">
        <v>12.76</v>
      </c>
      <c r="E411" s="87" t="s">
        <v>338</v>
      </c>
      <c r="F411">
        <v>43.75</v>
      </c>
      <c r="G411" s="87" t="s">
        <v>338</v>
      </c>
      <c r="H411">
        <v>59.56</v>
      </c>
      <c r="I411">
        <v>119.2</v>
      </c>
      <c r="J411">
        <v>124.6</v>
      </c>
      <c r="K411" t="s">
        <v>338</v>
      </c>
      <c r="L411" t="s">
        <v>338</v>
      </c>
    </row>
    <row r="412" spans="1:12" ht="15" x14ac:dyDescent="0.25">
      <c r="A412" s="88">
        <v>42964.4</v>
      </c>
      <c r="B412">
        <v>71703</v>
      </c>
      <c r="C412">
        <v>30.95</v>
      </c>
      <c r="D412">
        <v>12.76</v>
      </c>
      <c r="E412" s="87" t="s">
        <v>338</v>
      </c>
      <c r="F412">
        <v>43.78</v>
      </c>
      <c r="G412" s="87" t="s">
        <v>338</v>
      </c>
      <c r="H412">
        <v>59.9</v>
      </c>
      <c r="I412">
        <v>119.4</v>
      </c>
      <c r="J412">
        <v>124.6</v>
      </c>
      <c r="K412" t="s">
        <v>338</v>
      </c>
      <c r="L412" t="s">
        <v>338</v>
      </c>
    </row>
    <row r="413" spans="1:12" ht="15" x14ac:dyDescent="0.25">
      <c r="A413" s="88">
        <v>42964.400069444448</v>
      </c>
      <c r="B413">
        <v>71704</v>
      </c>
      <c r="C413">
        <v>30.95</v>
      </c>
      <c r="D413">
        <v>12.76</v>
      </c>
      <c r="E413" s="87" t="s">
        <v>338</v>
      </c>
      <c r="F413">
        <v>43.78</v>
      </c>
      <c r="G413" s="87" t="s">
        <v>338</v>
      </c>
      <c r="H413">
        <v>59.39</v>
      </c>
      <c r="I413">
        <v>119.5</v>
      </c>
      <c r="J413">
        <v>124.4</v>
      </c>
      <c r="K413" t="s">
        <v>338</v>
      </c>
      <c r="L413" t="s">
        <v>338</v>
      </c>
    </row>
    <row r="414" spans="1:12" ht="15" x14ac:dyDescent="0.25">
      <c r="A414" s="88">
        <v>42964.400138888886</v>
      </c>
      <c r="B414">
        <v>71705</v>
      </c>
      <c r="C414">
        <v>30.98</v>
      </c>
      <c r="D414">
        <v>12.76</v>
      </c>
      <c r="E414" s="87" t="s">
        <v>338</v>
      </c>
      <c r="F414">
        <v>43.79</v>
      </c>
      <c r="G414" s="87" t="s">
        <v>338</v>
      </c>
      <c r="H414">
        <v>58.34</v>
      </c>
      <c r="I414">
        <v>119.8</v>
      </c>
      <c r="J414">
        <v>125.2</v>
      </c>
      <c r="K414" t="s">
        <v>338</v>
      </c>
      <c r="L414" t="s">
        <v>338</v>
      </c>
    </row>
    <row r="415" spans="1:12" ht="15" x14ac:dyDescent="0.25">
      <c r="A415" s="88">
        <v>42964.400208333333</v>
      </c>
      <c r="B415">
        <v>71706</v>
      </c>
      <c r="C415">
        <v>30.98</v>
      </c>
      <c r="D415">
        <v>12.76</v>
      </c>
      <c r="E415" s="87" t="s">
        <v>338</v>
      </c>
      <c r="F415">
        <v>43.76</v>
      </c>
      <c r="G415" s="87" t="s">
        <v>338</v>
      </c>
      <c r="H415">
        <v>58.01</v>
      </c>
      <c r="I415">
        <v>118.4</v>
      </c>
      <c r="J415">
        <v>124.2</v>
      </c>
      <c r="K415" t="s">
        <v>338</v>
      </c>
      <c r="L415" t="s">
        <v>338</v>
      </c>
    </row>
    <row r="416" spans="1:12" ht="15" x14ac:dyDescent="0.25">
      <c r="A416" s="88">
        <v>42964.400277777779</v>
      </c>
      <c r="B416">
        <v>71707</v>
      </c>
      <c r="C416">
        <v>30.98</v>
      </c>
      <c r="D416">
        <v>12.76</v>
      </c>
      <c r="E416" s="87" t="s">
        <v>338</v>
      </c>
      <c r="F416">
        <v>43.76</v>
      </c>
      <c r="G416" s="87" t="s">
        <v>338</v>
      </c>
      <c r="H416">
        <v>57.33</v>
      </c>
      <c r="I416">
        <v>118.7</v>
      </c>
      <c r="J416">
        <v>124.5</v>
      </c>
      <c r="K416" t="s">
        <v>338</v>
      </c>
      <c r="L416" t="s">
        <v>338</v>
      </c>
    </row>
    <row r="417" spans="1:12" ht="15" x14ac:dyDescent="0.25">
      <c r="A417" s="88">
        <v>42964.400347222225</v>
      </c>
      <c r="B417">
        <v>71708</v>
      </c>
      <c r="C417">
        <v>31.02</v>
      </c>
      <c r="D417">
        <v>12.76</v>
      </c>
      <c r="E417" s="87" t="s">
        <v>338</v>
      </c>
      <c r="F417">
        <v>43.77</v>
      </c>
      <c r="G417" s="87" t="s">
        <v>338</v>
      </c>
      <c r="H417">
        <v>58.52</v>
      </c>
      <c r="I417">
        <v>118.3</v>
      </c>
      <c r="J417">
        <v>124.1</v>
      </c>
      <c r="K417" t="s">
        <v>338</v>
      </c>
      <c r="L417" t="s">
        <v>338</v>
      </c>
    </row>
    <row r="418" spans="1:12" ht="15" x14ac:dyDescent="0.25">
      <c r="A418" s="88">
        <v>42964.400416666664</v>
      </c>
      <c r="B418">
        <v>71709</v>
      </c>
      <c r="C418">
        <v>31.02</v>
      </c>
      <c r="D418">
        <v>12.76</v>
      </c>
      <c r="E418" s="87" t="s">
        <v>338</v>
      </c>
      <c r="F418">
        <v>43.77</v>
      </c>
      <c r="G418" s="87" t="s">
        <v>338</v>
      </c>
      <c r="H418">
        <v>58.83</v>
      </c>
      <c r="I418">
        <v>119.3</v>
      </c>
      <c r="J418">
        <v>124.8</v>
      </c>
      <c r="K418" t="s">
        <v>338</v>
      </c>
      <c r="L418" t="s">
        <v>338</v>
      </c>
    </row>
    <row r="419" spans="1:12" ht="15" x14ac:dyDescent="0.25">
      <c r="A419" s="88">
        <v>42964.40048611111</v>
      </c>
      <c r="B419">
        <v>71710</v>
      </c>
      <c r="C419">
        <v>31.02</v>
      </c>
      <c r="D419">
        <v>12.76</v>
      </c>
      <c r="E419" s="87" t="s">
        <v>338</v>
      </c>
      <c r="F419">
        <v>43.77</v>
      </c>
      <c r="G419" s="87" t="s">
        <v>338</v>
      </c>
      <c r="H419">
        <v>57.99</v>
      </c>
      <c r="I419">
        <v>118.6</v>
      </c>
      <c r="J419">
        <v>124.3</v>
      </c>
      <c r="K419" t="s">
        <v>338</v>
      </c>
      <c r="L419" t="s">
        <v>338</v>
      </c>
    </row>
    <row r="420" spans="1:12" ht="15" x14ac:dyDescent="0.25">
      <c r="A420" s="88">
        <v>42964.400555555556</v>
      </c>
      <c r="B420">
        <v>71711</v>
      </c>
      <c r="C420">
        <v>31.02</v>
      </c>
      <c r="D420">
        <v>12.76</v>
      </c>
      <c r="E420" s="87" t="s">
        <v>338</v>
      </c>
      <c r="F420">
        <v>43.75</v>
      </c>
      <c r="G420" s="87" t="s">
        <v>338</v>
      </c>
      <c r="H420">
        <v>58.26</v>
      </c>
      <c r="I420">
        <v>118.3</v>
      </c>
      <c r="J420">
        <v>124.3</v>
      </c>
      <c r="K420" t="s">
        <v>338</v>
      </c>
      <c r="L420" t="s">
        <v>338</v>
      </c>
    </row>
    <row r="421" spans="1:12" ht="15" x14ac:dyDescent="0.25">
      <c r="A421" s="88">
        <v>42964.400625000002</v>
      </c>
      <c r="B421">
        <v>71712</v>
      </c>
      <c r="C421">
        <v>31.02</v>
      </c>
      <c r="D421">
        <v>12.76</v>
      </c>
      <c r="E421" s="87" t="s">
        <v>338</v>
      </c>
      <c r="F421">
        <v>43.72</v>
      </c>
      <c r="G421" s="87" t="s">
        <v>338</v>
      </c>
      <c r="H421">
        <v>58.02</v>
      </c>
      <c r="I421">
        <v>118.2</v>
      </c>
      <c r="J421">
        <v>123.5</v>
      </c>
      <c r="K421" t="s">
        <v>338</v>
      </c>
      <c r="L421" t="s">
        <v>338</v>
      </c>
    </row>
    <row r="422" spans="1:12" ht="15" x14ac:dyDescent="0.25">
      <c r="A422" s="88">
        <v>42964.400694444441</v>
      </c>
      <c r="B422">
        <v>71713</v>
      </c>
      <c r="C422">
        <v>31.02</v>
      </c>
      <c r="D422">
        <v>12.76</v>
      </c>
      <c r="E422" s="87" t="s">
        <v>338</v>
      </c>
      <c r="F422">
        <v>43.67</v>
      </c>
      <c r="G422" s="87" t="s">
        <v>338</v>
      </c>
      <c r="H422">
        <v>58.06</v>
      </c>
      <c r="I422">
        <v>118</v>
      </c>
      <c r="J422">
        <v>123.8</v>
      </c>
      <c r="K422" t="s">
        <v>338</v>
      </c>
      <c r="L422" t="s">
        <v>338</v>
      </c>
    </row>
    <row r="423" spans="1:12" ht="15" x14ac:dyDescent="0.25">
      <c r="A423" s="88">
        <v>42964.400763888887</v>
      </c>
      <c r="B423">
        <v>71714</v>
      </c>
      <c r="C423">
        <v>31.05</v>
      </c>
      <c r="D423">
        <v>12.76</v>
      </c>
      <c r="E423" s="87" t="s">
        <v>338</v>
      </c>
      <c r="F423">
        <v>43.69</v>
      </c>
      <c r="G423" s="87" t="s">
        <v>338</v>
      </c>
      <c r="H423">
        <v>57.95</v>
      </c>
      <c r="I423">
        <v>118.3</v>
      </c>
      <c r="J423">
        <v>124.2</v>
      </c>
      <c r="K423" t="s">
        <v>338</v>
      </c>
      <c r="L423" t="s">
        <v>338</v>
      </c>
    </row>
    <row r="424" spans="1:12" ht="15" x14ac:dyDescent="0.25">
      <c r="A424" s="88">
        <v>42964.400833333333</v>
      </c>
      <c r="B424">
        <v>71715</v>
      </c>
      <c r="C424">
        <v>31.05</v>
      </c>
      <c r="D424">
        <v>12.76</v>
      </c>
      <c r="E424" s="87" t="s">
        <v>338</v>
      </c>
      <c r="F424">
        <v>43.69</v>
      </c>
      <c r="G424" s="87" t="s">
        <v>338</v>
      </c>
      <c r="H424">
        <v>58.63</v>
      </c>
      <c r="I424">
        <v>118.9</v>
      </c>
      <c r="J424">
        <v>124.4</v>
      </c>
      <c r="K424" t="s">
        <v>338</v>
      </c>
      <c r="L424" t="s">
        <v>338</v>
      </c>
    </row>
    <row r="425" spans="1:12" ht="15" x14ac:dyDescent="0.25">
      <c r="A425" s="88">
        <v>42964.400902777779</v>
      </c>
      <c r="B425">
        <v>71716</v>
      </c>
      <c r="C425">
        <v>31.05</v>
      </c>
      <c r="D425">
        <v>12.76</v>
      </c>
      <c r="E425" s="87" t="s">
        <v>338</v>
      </c>
      <c r="F425">
        <v>43.69</v>
      </c>
      <c r="G425" s="87" t="s">
        <v>338</v>
      </c>
      <c r="H425">
        <v>58.68</v>
      </c>
      <c r="I425">
        <v>117.7</v>
      </c>
      <c r="J425">
        <v>123.4</v>
      </c>
      <c r="K425" t="s">
        <v>338</v>
      </c>
      <c r="L425" t="s">
        <v>338</v>
      </c>
    </row>
    <row r="426" spans="1:12" ht="15" x14ac:dyDescent="0.25">
      <c r="A426" s="88">
        <v>42964.400972222225</v>
      </c>
      <c r="B426">
        <v>71717</v>
      </c>
      <c r="C426">
        <v>31.05</v>
      </c>
      <c r="D426">
        <v>12.76</v>
      </c>
      <c r="E426" s="87" t="s">
        <v>338</v>
      </c>
      <c r="F426">
        <v>43.69</v>
      </c>
      <c r="G426" s="87" t="s">
        <v>338</v>
      </c>
      <c r="H426">
        <v>58.58</v>
      </c>
      <c r="I426">
        <v>117.9</v>
      </c>
      <c r="J426">
        <v>123.5</v>
      </c>
      <c r="K426" t="s">
        <v>338</v>
      </c>
      <c r="L426" t="s">
        <v>338</v>
      </c>
    </row>
    <row r="427" spans="1:12" ht="15" x14ac:dyDescent="0.25">
      <c r="A427" s="88">
        <v>42964.401041666664</v>
      </c>
      <c r="B427">
        <v>71718</v>
      </c>
      <c r="C427">
        <v>31.09</v>
      </c>
      <c r="D427">
        <v>12.76</v>
      </c>
      <c r="E427" s="87" t="s">
        <v>338</v>
      </c>
      <c r="F427">
        <v>43.74</v>
      </c>
      <c r="G427" s="87" t="s">
        <v>338</v>
      </c>
      <c r="H427">
        <v>57.79</v>
      </c>
      <c r="I427">
        <v>118.2</v>
      </c>
      <c r="J427">
        <v>123.7</v>
      </c>
      <c r="K427" t="s">
        <v>338</v>
      </c>
      <c r="L427" t="s">
        <v>338</v>
      </c>
    </row>
    <row r="428" spans="1:12" ht="15" x14ac:dyDescent="0.25">
      <c r="A428" s="88">
        <v>42964.40111111111</v>
      </c>
      <c r="B428">
        <v>71719</v>
      </c>
      <c r="C428">
        <v>31.09</v>
      </c>
      <c r="D428">
        <v>12.76</v>
      </c>
      <c r="E428" s="87" t="s">
        <v>338</v>
      </c>
      <c r="F428">
        <v>43.74</v>
      </c>
      <c r="G428" s="87" t="s">
        <v>338</v>
      </c>
      <c r="H428">
        <v>58.2</v>
      </c>
      <c r="I428">
        <v>118.6</v>
      </c>
      <c r="J428">
        <v>123.5</v>
      </c>
      <c r="K428" t="s">
        <v>338</v>
      </c>
      <c r="L428" t="s">
        <v>338</v>
      </c>
    </row>
    <row r="429" spans="1:12" ht="15" x14ac:dyDescent="0.25">
      <c r="A429" s="88">
        <v>42964.401180555556</v>
      </c>
      <c r="B429">
        <v>71720</v>
      </c>
      <c r="C429">
        <v>31.09</v>
      </c>
      <c r="D429">
        <v>12.76</v>
      </c>
      <c r="E429" s="87" t="s">
        <v>338</v>
      </c>
      <c r="F429">
        <v>43.74</v>
      </c>
      <c r="G429" s="87" t="s">
        <v>338</v>
      </c>
      <c r="H429">
        <v>58.81</v>
      </c>
      <c r="I429">
        <v>119.4</v>
      </c>
      <c r="J429">
        <v>123.8</v>
      </c>
      <c r="K429" t="s">
        <v>338</v>
      </c>
      <c r="L429" t="s">
        <v>338</v>
      </c>
    </row>
    <row r="430" spans="1:12" ht="15" x14ac:dyDescent="0.25">
      <c r="A430" s="88">
        <v>42964.401250000003</v>
      </c>
      <c r="B430">
        <v>71721</v>
      </c>
      <c r="C430">
        <v>31.09</v>
      </c>
      <c r="D430">
        <v>12.76</v>
      </c>
      <c r="E430" s="87" t="s">
        <v>338</v>
      </c>
      <c r="F430">
        <v>43.72</v>
      </c>
      <c r="G430" s="87" t="s">
        <v>338</v>
      </c>
      <c r="H430">
        <v>58.23</v>
      </c>
      <c r="I430">
        <v>118.6</v>
      </c>
      <c r="J430">
        <v>124</v>
      </c>
      <c r="K430" t="s">
        <v>338</v>
      </c>
      <c r="L430" t="s">
        <v>338</v>
      </c>
    </row>
    <row r="431" spans="1:12" ht="15" x14ac:dyDescent="0.25">
      <c r="A431" s="88">
        <v>42964.401319444441</v>
      </c>
      <c r="B431">
        <v>71722</v>
      </c>
      <c r="C431">
        <v>31.12</v>
      </c>
      <c r="D431">
        <v>12.76</v>
      </c>
      <c r="E431" s="87" t="s">
        <v>338</v>
      </c>
      <c r="F431">
        <v>43.73</v>
      </c>
      <c r="G431" s="87" t="s">
        <v>338</v>
      </c>
      <c r="H431">
        <v>59.06</v>
      </c>
      <c r="I431">
        <v>118.4</v>
      </c>
      <c r="J431">
        <v>123.1</v>
      </c>
      <c r="K431" t="s">
        <v>338</v>
      </c>
      <c r="L431" t="s">
        <v>338</v>
      </c>
    </row>
    <row r="432" spans="1:12" ht="15" x14ac:dyDescent="0.25">
      <c r="A432" s="88">
        <v>42964.401388888888</v>
      </c>
      <c r="B432">
        <v>71723</v>
      </c>
      <c r="C432">
        <v>31.12</v>
      </c>
      <c r="D432">
        <v>12.76</v>
      </c>
      <c r="E432" s="87" t="s">
        <v>338</v>
      </c>
      <c r="F432">
        <v>43.71</v>
      </c>
      <c r="G432" s="87" t="s">
        <v>338</v>
      </c>
      <c r="H432">
        <v>58.41</v>
      </c>
      <c r="I432">
        <v>118.4</v>
      </c>
      <c r="J432">
        <v>123.7</v>
      </c>
      <c r="K432" t="s">
        <v>338</v>
      </c>
      <c r="L432" t="s">
        <v>338</v>
      </c>
    </row>
    <row r="433" spans="1:12" ht="15" x14ac:dyDescent="0.25">
      <c r="A433" s="88">
        <v>42964.401458333334</v>
      </c>
      <c r="B433">
        <v>71724</v>
      </c>
      <c r="C433">
        <v>31.12</v>
      </c>
      <c r="D433">
        <v>12.76</v>
      </c>
      <c r="E433" s="87" t="s">
        <v>338</v>
      </c>
      <c r="F433">
        <v>43.66</v>
      </c>
      <c r="G433" s="87" t="s">
        <v>338</v>
      </c>
      <c r="H433">
        <v>57.3</v>
      </c>
      <c r="I433">
        <v>118.3</v>
      </c>
      <c r="J433">
        <v>123.1</v>
      </c>
      <c r="K433" t="s">
        <v>338</v>
      </c>
      <c r="L433" t="s">
        <v>338</v>
      </c>
    </row>
    <row r="434" spans="1:12" ht="15" x14ac:dyDescent="0.25">
      <c r="A434" s="88">
        <v>42964.40152777778</v>
      </c>
      <c r="B434">
        <v>71725</v>
      </c>
      <c r="C434">
        <v>31.16</v>
      </c>
      <c r="D434">
        <v>12.76</v>
      </c>
      <c r="E434" s="87" t="s">
        <v>338</v>
      </c>
      <c r="F434">
        <v>43.67</v>
      </c>
      <c r="G434" s="87" t="s">
        <v>338</v>
      </c>
      <c r="H434">
        <v>57.43</v>
      </c>
      <c r="I434">
        <v>118.9</v>
      </c>
      <c r="J434">
        <v>123.5</v>
      </c>
      <c r="K434" t="s">
        <v>338</v>
      </c>
      <c r="L434" t="s">
        <v>338</v>
      </c>
    </row>
    <row r="435" spans="1:12" ht="15" x14ac:dyDescent="0.25">
      <c r="A435" s="88">
        <v>42964.401597222219</v>
      </c>
      <c r="B435">
        <v>71726</v>
      </c>
      <c r="C435">
        <v>31.16</v>
      </c>
      <c r="D435">
        <v>12.76</v>
      </c>
      <c r="E435" s="87" t="s">
        <v>338</v>
      </c>
      <c r="F435">
        <v>43.64</v>
      </c>
      <c r="G435" s="87" t="s">
        <v>338</v>
      </c>
      <c r="H435">
        <v>58.06</v>
      </c>
      <c r="I435">
        <v>119.6</v>
      </c>
      <c r="J435">
        <v>124</v>
      </c>
      <c r="K435" t="s">
        <v>338</v>
      </c>
      <c r="L435" t="s">
        <v>338</v>
      </c>
    </row>
    <row r="436" spans="1:12" ht="15" x14ac:dyDescent="0.25">
      <c r="A436" s="88">
        <v>42964.401666666665</v>
      </c>
      <c r="B436">
        <v>71727</v>
      </c>
      <c r="C436">
        <v>31.16</v>
      </c>
      <c r="D436">
        <v>12.76</v>
      </c>
      <c r="E436" s="87" t="s">
        <v>338</v>
      </c>
      <c r="F436">
        <v>43.62</v>
      </c>
      <c r="G436" s="87" t="s">
        <v>338</v>
      </c>
      <c r="H436">
        <v>57.67</v>
      </c>
      <c r="I436">
        <v>118.9</v>
      </c>
      <c r="J436">
        <v>123.4</v>
      </c>
      <c r="K436" t="s">
        <v>338</v>
      </c>
      <c r="L436" t="s">
        <v>338</v>
      </c>
    </row>
    <row r="437" spans="1:12" ht="15" x14ac:dyDescent="0.25">
      <c r="A437" s="88">
        <v>42964.401736111111</v>
      </c>
      <c r="B437">
        <v>71728</v>
      </c>
      <c r="C437">
        <v>31.16</v>
      </c>
      <c r="D437">
        <v>12.76</v>
      </c>
      <c r="E437" s="87" t="s">
        <v>338</v>
      </c>
      <c r="F437">
        <v>43.59</v>
      </c>
      <c r="G437" s="87" t="s">
        <v>338</v>
      </c>
      <c r="H437">
        <v>58.3</v>
      </c>
      <c r="I437">
        <v>119.1</v>
      </c>
      <c r="J437">
        <v>124</v>
      </c>
      <c r="K437" t="s">
        <v>338</v>
      </c>
      <c r="L437" t="s">
        <v>338</v>
      </c>
    </row>
    <row r="438" spans="1:12" ht="15" x14ac:dyDescent="0.25">
      <c r="A438" s="88">
        <v>42964.401805555557</v>
      </c>
      <c r="B438">
        <v>71729</v>
      </c>
      <c r="C438">
        <v>31.16</v>
      </c>
      <c r="D438">
        <v>12.76</v>
      </c>
      <c r="E438" s="87" t="s">
        <v>338</v>
      </c>
      <c r="F438">
        <v>43.62</v>
      </c>
      <c r="G438" s="87" t="s">
        <v>338</v>
      </c>
      <c r="H438">
        <v>59.21</v>
      </c>
      <c r="I438">
        <v>119.4</v>
      </c>
      <c r="J438">
        <v>123.9</v>
      </c>
      <c r="K438" t="s">
        <v>338</v>
      </c>
      <c r="L438" t="s">
        <v>338</v>
      </c>
    </row>
    <row r="439" spans="1:12" ht="15" x14ac:dyDescent="0.25">
      <c r="A439" s="88">
        <v>42964.401875000003</v>
      </c>
      <c r="B439">
        <v>71730</v>
      </c>
      <c r="C439">
        <v>31.16</v>
      </c>
      <c r="D439">
        <v>12.76</v>
      </c>
      <c r="E439" s="87" t="s">
        <v>338</v>
      </c>
      <c r="F439">
        <v>43.67</v>
      </c>
      <c r="G439" s="87" t="s">
        <v>338</v>
      </c>
      <c r="H439">
        <v>59.07</v>
      </c>
      <c r="I439">
        <v>119.6</v>
      </c>
      <c r="J439">
        <v>124.3</v>
      </c>
      <c r="K439" t="s">
        <v>338</v>
      </c>
      <c r="L439" t="s">
        <v>338</v>
      </c>
    </row>
    <row r="440" spans="1:12" ht="15" x14ac:dyDescent="0.25">
      <c r="A440" s="88">
        <v>42964.401944444442</v>
      </c>
      <c r="B440">
        <v>71731</v>
      </c>
      <c r="C440">
        <v>31.16</v>
      </c>
      <c r="D440">
        <v>12.76</v>
      </c>
      <c r="E440" s="87" t="s">
        <v>338</v>
      </c>
      <c r="F440">
        <v>43.67</v>
      </c>
      <c r="G440" s="87" t="s">
        <v>338</v>
      </c>
      <c r="H440">
        <v>58.2</v>
      </c>
      <c r="I440">
        <v>119</v>
      </c>
      <c r="J440">
        <v>124</v>
      </c>
      <c r="K440" t="s">
        <v>338</v>
      </c>
      <c r="L440" t="s">
        <v>338</v>
      </c>
    </row>
    <row r="441" spans="1:12" ht="15" x14ac:dyDescent="0.25">
      <c r="A441" s="88">
        <v>42964.402013888888</v>
      </c>
      <c r="B441">
        <v>71732</v>
      </c>
      <c r="C441">
        <v>31.19</v>
      </c>
      <c r="D441">
        <v>12.76</v>
      </c>
      <c r="E441" s="87" t="s">
        <v>338</v>
      </c>
      <c r="F441">
        <v>43.73</v>
      </c>
      <c r="G441" s="87" t="s">
        <v>338</v>
      </c>
      <c r="H441">
        <v>58.86</v>
      </c>
      <c r="I441">
        <v>119.4</v>
      </c>
      <c r="J441">
        <v>123.4</v>
      </c>
      <c r="K441" t="s">
        <v>338</v>
      </c>
      <c r="L441" t="s">
        <v>338</v>
      </c>
    </row>
    <row r="442" spans="1:12" ht="15" x14ac:dyDescent="0.25">
      <c r="A442" s="88">
        <v>42964.402083333334</v>
      </c>
      <c r="B442">
        <v>71733</v>
      </c>
      <c r="C442">
        <v>31.19</v>
      </c>
      <c r="D442">
        <v>12.76</v>
      </c>
      <c r="E442" s="87" t="s">
        <v>338</v>
      </c>
      <c r="F442">
        <v>43.73</v>
      </c>
      <c r="G442" s="87" t="s">
        <v>338</v>
      </c>
      <c r="H442">
        <v>58.81</v>
      </c>
      <c r="I442">
        <v>119.8</v>
      </c>
      <c r="J442">
        <v>123.5</v>
      </c>
      <c r="K442" t="s">
        <v>338</v>
      </c>
      <c r="L442" t="s">
        <v>338</v>
      </c>
    </row>
    <row r="443" spans="1:12" ht="15" x14ac:dyDescent="0.25">
      <c r="A443" s="88">
        <v>42964.40215277778</v>
      </c>
      <c r="B443">
        <v>71734</v>
      </c>
      <c r="C443">
        <v>31.19</v>
      </c>
      <c r="D443">
        <v>12.76</v>
      </c>
      <c r="E443" s="87" t="s">
        <v>338</v>
      </c>
      <c r="F443">
        <v>43.78</v>
      </c>
      <c r="G443" s="87" t="s">
        <v>338</v>
      </c>
      <c r="H443">
        <v>59.44</v>
      </c>
      <c r="I443">
        <v>120.5</v>
      </c>
      <c r="J443">
        <v>124.2</v>
      </c>
      <c r="K443" t="s">
        <v>338</v>
      </c>
      <c r="L443" t="s">
        <v>338</v>
      </c>
    </row>
    <row r="444" spans="1:12" ht="15" x14ac:dyDescent="0.25">
      <c r="A444" s="88">
        <v>42964.402222222219</v>
      </c>
      <c r="B444">
        <v>71735</v>
      </c>
      <c r="C444">
        <v>31.23</v>
      </c>
      <c r="D444">
        <v>12.76</v>
      </c>
      <c r="E444" s="87" t="s">
        <v>338</v>
      </c>
      <c r="F444">
        <v>43.86</v>
      </c>
      <c r="G444" s="87" t="s">
        <v>338</v>
      </c>
      <c r="H444">
        <v>58.7</v>
      </c>
      <c r="I444">
        <v>120.2</v>
      </c>
      <c r="J444">
        <v>124.1</v>
      </c>
      <c r="K444" t="s">
        <v>338</v>
      </c>
      <c r="L444" t="s">
        <v>338</v>
      </c>
    </row>
    <row r="445" spans="1:12" ht="15" x14ac:dyDescent="0.25">
      <c r="A445" s="88">
        <v>42964.402291666665</v>
      </c>
      <c r="B445">
        <v>71736</v>
      </c>
      <c r="C445">
        <v>31.23</v>
      </c>
      <c r="D445">
        <v>12.76</v>
      </c>
      <c r="E445" s="87" t="s">
        <v>338</v>
      </c>
      <c r="F445">
        <v>43.86</v>
      </c>
      <c r="G445" s="87" t="s">
        <v>338</v>
      </c>
      <c r="H445">
        <v>59.28</v>
      </c>
      <c r="I445">
        <v>120.3</v>
      </c>
      <c r="J445">
        <v>124.7</v>
      </c>
      <c r="K445" t="s">
        <v>338</v>
      </c>
      <c r="L445" t="s">
        <v>338</v>
      </c>
    </row>
    <row r="446" spans="1:12" ht="15" x14ac:dyDescent="0.25">
      <c r="A446" s="88">
        <v>42964.402361111112</v>
      </c>
      <c r="B446">
        <v>71737</v>
      </c>
      <c r="C446">
        <v>31.23</v>
      </c>
      <c r="D446">
        <v>12.76</v>
      </c>
      <c r="E446" s="87" t="s">
        <v>338</v>
      </c>
      <c r="F446">
        <v>43.88</v>
      </c>
      <c r="G446" s="87" t="s">
        <v>338</v>
      </c>
      <c r="H446">
        <v>59.4</v>
      </c>
      <c r="I446">
        <v>120.4</v>
      </c>
      <c r="J446">
        <v>124.9</v>
      </c>
      <c r="K446" t="s">
        <v>338</v>
      </c>
      <c r="L446" t="s">
        <v>338</v>
      </c>
    </row>
    <row r="447" spans="1:12" ht="15" x14ac:dyDescent="0.25">
      <c r="A447" s="88">
        <v>42964.402430555558</v>
      </c>
      <c r="B447">
        <v>71738</v>
      </c>
      <c r="C447">
        <v>31.23</v>
      </c>
      <c r="D447">
        <v>12.76</v>
      </c>
      <c r="E447" s="87" t="s">
        <v>338</v>
      </c>
      <c r="F447">
        <v>43.91</v>
      </c>
      <c r="G447" s="87" t="s">
        <v>338</v>
      </c>
      <c r="H447">
        <v>60</v>
      </c>
      <c r="I447">
        <v>120.8</v>
      </c>
      <c r="J447">
        <v>125.2</v>
      </c>
      <c r="K447" t="s">
        <v>338</v>
      </c>
      <c r="L447" t="s">
        <v>338</v>
      </c>
    </row>
    <row r="448" spans="1:12" ht="15" x14ac:dyDescent="0.25">
      <c r="A448" s="88">
        <v>42964.402499999997</v>
      </c>
      <c r="B448">
        <v>71739</v>
      </c>
      <c r="C448">
        <v>31.23</v>
      </c>
      <c r="D448">
        <v>12.76</v>
      </c>
      <c r="E448" s="87" t="s">
        <v>338</v>
      </c>
      <c r="F448">
        <v>43.96</v>
      </c>
      <c r="G448" s="87" t="s">
        <v>338</v>
      </c>
      <c r="H448">
        <v>59.86</v>
      </c>
      <c r="I448">
        <v>120.2</v>
      </c>
      <c r="J448">
        <v>124.6</v>
      </c>
      <c r="K448" t="s">
        <v>338</v>
      </c>
      <c r="L448" t="s">
        <v>338</v>
      </c>
    </row>
    <row r="449" spans="1:12" ht="15" x14ac:dyDescent="0.25">
      <c r="A449" s="88">
        <v>42964.402569444443</v>
      </c>
      <c r="B449">
        <v>71740</v>
      </c>
      <c r="C449">
        <v>31.23</v>
      </c>
      <c r="D449">
        <v>12.76</v>
      </c>
      <c r="E449" s="87" t="s">
        <v>338</v>
      </c>
      <c r="F449">
        <v>44.03</v>
      </c>
      <c r="G449" s="87" t="s">
        <v>338</v>
      </c>
      <c r="H449">
        <v>59.47</v>
      </c>
      <c r="I449">
        <v>120.2</v>
      </c>
      <c r="J449">
        <v>125.3</v>
      </c>
      <c r="K449" t="s">
        <v>338</v>
      </c>
      <c r="L449" t="s">
        <v>338</v>
      </c>
    </row>
    <row r="450" spans="1:12" ht="15" x14ac:dyDescent="0.25">
      <c r="A450" s="88">
        <v>42964.402638888889</v>
      </c>
      <c r="B450">
        <v>71741</v>
      </c>
      <c r="C450">
        <v>31.26</v>
      </c>
      <c r="D450">
        <v>12.76</v>
      </c>
      <c r="E450" s="87" t="s">
        <v>338</v>
      </c>
      <c r="F450">
        <v>44.16</v>
      </c>
      <c r="G450" s="87" t="s">
        <v>338</v>
      </c>
      <c r="H450">
        <v>59.94</v>
      </c>
      <c r="I450">
        <v>119.2</v>
      </c>
      <c r="J450">
        <v>124.6</v>
      </c>
      <c r="K450" t="s">
        <v>338</v>
      </c>
      <c r="L450" t="s">
        <v>338</v>
      </c>
    </row>
    <row r="451" spans="1:12" ht="15" x14ac:dyDescent="0.25">
      <c r="A451" s="88">
        <v>42964.402708333335</v>
      </c>
      <c r="B451">
        <v>71742</v>
      </c>
      <c r="C451">
        <v>31.26</v>
      </c>
      <c r="D451">
        <v>12.76</v>
      </c>
      <c r="E451" s="87" t="s">
        <v>338</v>
      </c>
      <c r="F451">
        <v>44.21</v>
      </c>
      <c r="G451" s="87" t="s">
        <v>338</v>
      </c>
      <c r="H451">
        <v>60.23</v>
      </c>
      <c r="I451">
        <v>120.2</v>
      </c>
      <c r="J451">
        <v>124.4</v>
      </c>
      <c r="K451" t="s">
        <v>338</v>
      </c>
      <c r="L451" t="s">
        <v>338</v>
      </c>
    </row>
    <row r="452" spans="1:12" ht="15" x14ac:dyDescent="0.25">
      <c r="A452" s="88">
        <v>42964.402777777781</v>
      </c>
      <c r="B452">
        <v>71743</v>
      </c>
      <c r="C452">
        <v>31.26</v>
      </c>
      <c r="D452">
        <v>12.76</v>
      </c>
      <c r="E452" s="87" t="s">
        <v>338</v>
      </c>
      <c r="F452">
        <v>44.28</v>
      </c>
      <c r="G452" s="87" t="s">
        <v>338</v>
      </c>
      <c r="H452">
        <v>60.42</v>
      </c>
      <c r="I452">
        <v>119.9</v>
      </c>
      <c r="J452">
        <v>124.8</v>
      </c>
      <c r="K452" t="s">
        <v>338</v>
      </c>
      <c r="L452" t="s">
        <v>338</v>
      </c>
    </row>
    <row r="453" spans="1:12" ht="15" x14ac:dyDescent="0.25">
      <c r="A453" s="88">
        <v>42964.40284722222</v>
      </c>
      <c r="B453">
        <v>71744</v>
      </c>
      <c r="C453">
        <v>31.3</v>
      </c>
      <c r="D453">
        <v>12.76</v>
      </c>
      <c r="E453" s="87" t="s">
        <v>338</v>
      </c>
      <c r="F453">
        <v>44.39</v>
      </c>
      <c r="G453" s="87" t="s">
        <v>338</v>
      </c>
      <c r="H453">
        <v>60.12</v>
      </c>
      <c r="I453">
        <v>118.5</v>
      </c>
      <c r="J453">
        <v>123.7</v>
      </c>
      <c r="K453" t="s">
        <v>338</v>
      </c>
      <c r="L453" t="s">
        <v>338</v>
      </c>
    </row>
    <row r="454" spans="1:12" ht="15" x14ac:dyDescent="0.25">
      <c r="A454" s="88">
        <v>42964.402916666666</v>
      </c>
      <c r="B454">
        <v>71745</v>
      </c>
      <c r="C454">
        <v>31.3</v>
      </c>
      <c r="D454">
        <v>12.76</v>
      </c>
      <c r="E454" s="87" t="s">
        <v>338</v>
      </c>
      <c r="F454">
        <v>44.46</v>
      </c>
      <c r="G454" s="87" t="s">
        <v>338</v>
      </c>
      <c r="H454">
        <v>60.48</v>
      </c>
      <c r="I454">
        <v>117.8</v>
      </c>
      <c r="J454">
        <v>123.1</v>
      </c>
      <c r="K454" t="s">
        <v>338</v>
      </c>
      <c r="L454" t="s">
        <v>338</v>
      </c>
    </row>
    <row r="455" spans="1:12" ht="15" x14ac:dyDescent="0.25">
      <c r="A455" s="88">
        <v>42964.402986111112</v>
      </c>
      <c r="B455">
        <v>71746</v>
      </c>
      <c r="C455">
        <v>31.3</v>
      </c>
      <c r="D455">
        <v>12.76</v>
      </c>
      <c r="E455" s="87" t="s">
        <v>338</v>
      </c>
      <c r="F455">
        <v>44.51</v>
      </c>
      <c r="G455" s="87" t="s">
        <v>338</v>
      </c>
      <c r="H455">
        <v>60.07</v>
      </c>
      <c r="I455">
        <v>119.4</v>
      </c>
      <c r="J455">
        <v>124.2</v>
      </c>
      <c r="K455" t="s">
        <v>338</v>
      </c>
      <c r="L455" t="s">
        <v>338</v>
      </c>
    </row>
    <row r="456" spans="1:12" ht="15" x14ac:dyDescent="0.25">
      <c r="A456" s="88">
        <v>42964.403055555558</v>
      </c>
      <c r="B456">
        <v>71747</v>
      </c>
      <c r="C456">
        <v>31.3</v>
      </c>
      <c r="D456">
        <v>12.76</v>
      </c>
      <c r="E456" s="87" t="s">
        <v>338</v>
      </c>
      <c r="F456">
        <v>44.51</v>
      </c>
      <c r="G456" s="87" t="s">
        <v>338</v>
      </c>
      <c r="H456">
        <v>59.49</v>
      </c>
      <c r="I456">
        <v>119.9</v>
      </c>
      <c r="J456">
        <v>124.9</v>
      </c>
      <c r="K456" t="s">
        <v>338</v>
      </c>
      <c r="L456" t="s">
        <v>338</v>
      </c>
    </row>
    <row r="457" spans="1:12" ht="15" x14ac:dyDescent="0.25">
      <c r="A457" s="88">
        <v>42964.403124999997</v>
      </c>
      <c r="B457">
        <v>71748</v>
      </c>
      <c r="C457">
        <v>31.3</v>
      </c>
      <c r="D457">
        <v>12.76</v>
      </c>
      <c r="E457" s="87" t="s">
        <v>338</v>
      </c>
      <c r="F457">
        <v>44.51</v>
      </c>
      <c r="G457" s="87" t="s">
        <v>338</v>
      </c>
      <c r="H457">
        <v>59.28</v>
      </c>
      <c r="I457">
        <v>120.2</v>
      </c>
      <c r="J457">
        <v>125.8</v>
      </c>
      <c r="K457" t="s">
        <v>338</v>
      </c>
      <c r="L457" t="s">
        <v>338</v>
      </c>
    </row>
    <row r="458" spans="1:12" ht="15" x14ac:dyDescent="0.25">
      <c r="A458" s="88">
        <v>42964.403194444443</v>
      </c>
      <c r="B458">
        <v>71749</v>
      </c>
      <c r="C458">
        <v>31.3</v>
      </c>
      <c r="D458">
        <v>12.76</v>
      </c>
      <c r="E458" s="87" t="s">
        <v>338</v>
      </c>
      <c r="F458">
        <v>44.53</v>
      </c>
      <c r="G458" s="87" t="s">
        <v>338</v>
      </c>
      <c r="H458">
        <v>59.52</v>
      </c>
      <c r="I458">
        <v>119.9</v>
      </c>
      <c r="J458">
        <v>125.3</v>
      </c>
      <c r="K458" t="s">
        <v>338</v>
      </c>
      <c r="L458" t="s">
        <v>338</v>
      </c>
    </row>
    <row r="459" spans="1:12" ht="15" x14ac:dyDescent="0.25">
      <c r="A459" s="88">
        <v>42964.403263888889</v>
      </c>
      <c r="B459">
        <v>71750</v>
      </c>
      <c r="C459">
        <v>31.33</v>
      </c>
      <c r="D459">
        <v>12.76</v>
      </c>
      <c r="E459" s="87" t="s">
        <v>338</v>
      </c>
      <c r="F459">
        <v>44.59</v>
      </c>
      <c r="G459" s="87" t="s">
        <v>338</v>
      </c>
      <c r="H459">
        <v>60.15</v>
      </c>
      <c r="I459">
        <v>119.9</v>
      </c>
      <c r="J459">
        <v>124.9</v>
      </c>
      <c r="K459" t="s">
        <v>338</v>
      </c>
      <c r="L459" t="s">
        <v>338</v>
      </c>
    </row>
    <row r="460" spans="1:12" ht="15" x14ac:dyDescent="0.25">
      <c r="A460" s="88">
        <v>42964.403333333335</v>
      </c>
      <c r="B460">
        <v>71751</v>
      </c>
      <c r="C460">
        <v>31.33</v>
      </c>
      <c r="D460">
        <v>12.76</v>
      </c>
      <c r="E460" s="87" t="s">
        <v>338</v>
      </c>
      <c r="F460">
        <v>44.57</v>
      </c>
      <c r="G460" s="87" t="s">
        <v>338</v>
      </c>
      <c r="H460">
        <v>59.89</v>
      </c>
      <c r="I460">
        <v>120.5</v>
      </c>
      <c r="J460">
        <v>125.2</v>
      </c>
      <c r="K460" t="s">
        <v>338</v>
      </c>
      <c r="L460" t="s">
        <v>338</v>
      </c>
    </row>
    <row r="461" spans="1:12" ht="15" x14ac:dyDescent="0.25">
      <c r="A461" s="88">
        <v>42964.403402777774</v>
      </c>
      <c r="B461">
        <v>71752</v>
      </c>
      <c r="C461">
        <v>31.33</v>
      </c>
      <c r="D461">
        <v>12.76</v>
      </c>
      <c r="E461" s="87" t="s">
        <v>338</v>
      </c>
      <c r="F461">
        <v>44.54</v>
      </c>
      <c r="G461" s="87" t="s">
        <v>338</v>
      </c>
      <c r="H461">
        <v>59.41</v>
      </c>
      <c r="I461">
        <v>121.3</v>
      </c>
      <c r="J461">
        <v>126</v>
      </c>
      <c r="K461" t="s">
        <v>338</v>
      </c>
      <c r="L461" t="s">
        <v>338</v>
      </c>
    </row>
    <row r="462" spans="1:12" ht="15" x14ac:dyDescent="0.25">
      <c r="A462" s="88">
        <v>42964.40347222222</v>
      </c>
      <c r="B462">
        <v>71753</v>
      </c>
      <c r="C462">
        <v>31.37</v>
      </c>
      <c r="D462">
        <v>12.76</v>
      </c>
      <c r="E462" s="87" t="s">
        <v>338</v>
      </c>
      <c r="F462">
        <v>44.58</v>
      </c>
      <c r="G462" s="87" t="s">
        <v>338</v>
      </c>
      <c r="H462">
        <v>60.19</v>
      </c>
      <c r="I462">
        <v>121.6</v>
      </c>
      <c r="J462">
        <v>126</v>
      </c>
      <c r="K462" t="s">
        <v>338</v>
      </c>
      <c r="L462" t="s">
        <v>338</v>
      </c>
    </row>
    <row r="463" spans="1:12" ht="15" x14ac:dyDescent="0.25">
      <c r="A463" s="88">
        <v>42964.403541666667</v>
      </c>
      <c r="B463">
        <v>71754</v>
      </c>
      <c r="C463">
        <v>31.37</v>
      </c>
      <c r="D463">
        <v>12.76</v>
      </c>
      <c r="E463" s="87" t="s">
        <v>338</v>
      </c>
      <c r="F463">
        <v>44.6</v>
      </c>
      <c r="G463" s="87" t="s">
        <v>338</v>
      </c>
      <c r="H463">
        <v>59.73</v>
      </c>
      <c r="I463">
        <v>120.4</v>
      </c>
      <c r="J463">
        <v>125.2</v>
      </c>
      <c r="K463" t="s">
        <v>338</v>
      </c>
      <c r="L463" t="s">
        <v>338</v>
      </c>
    </row>
    <row r="464" spans="1:12" ht="15" x14ac:dyDescent="0.25">
      <c r="A464" s="88">
        <v>42964.403611111113</v>
      </c>
      <c r="B464">
        <v>71755</v>
      </c>
      <c r="C464">
        <v>31.37</v>
      </c>
      <c r="D464">
        <v>12.76</v>
      </c>
      <c r="E464" s="87" t="s">
        <v>338</v>
      </c>
      <c r="F464">
        <v>44.63</v>
      </c>
      <c r="G464" s="87" t="s">
        <v>338</v>
      </c>
      <c r="H464">
        <v>59.76</v>
      </c>
      <c r="I464">
        <v>120.5</v>
      </c>
      <c r="J464">
        <v>125.1</v>
      </c>
      <c r="K464" t="s">
        <v>338</v>
      </c>
      <c r="L464" t="s">
        <v>338</v>
      </c>
    </row>
    <row r="465" spans="1:12" ht="15" x14ac:dyDescent="0.25">
      <c r="A465" s="88">
        <v>42964.403680555559</v>
      </c>
      <c r="B465">
        <v>71756</v>
      </c>
      <c r="C465">
        <v>31.37</v>
      </c>
      <c r="D465">
        <v>12.76</v>
      </c>
      <c r="E465" s="87" t="s">
        <v>338</v>
      </c>
      <c r="F465">
        <v>44.65</v>
      </c>
      <c r="G465" s="87" t="s">
        <v>338</v>
      </c>
      <c r="H465">
        <v>60.29</v>
      </c>
      <c r="I465">
        <v>120.6</v>
      </c>
      <c r="J465">
        <v>125.5</v>
      </c>
      <c r="K465" t="s">
        <v>338</v>
      </c>
      <c r="L465" t="s">
        <v>338</v>
      </c>
    </row>
    <row r="466" spans="1:12" ht="15" x14ac:dyDescent="0.25">
      <c r="A466" s="88">
        <v>42964.403749999998</v>
      </c>
      <c r="B466">
        <v>71757</v>
      </c>
      <c r="C466">
        <v>31.37</v>
      </c>
      <c r="D466">
        <v>12.76</v>
      </c>
      <c r="E466" s="87" t="s">
        <v>338</v>
      </c>
      <c r="F466">
        <v>44.68</v>
      </c>
      <c r="G466" s="87" t="s">
        <v>338</v>
      </c>
      <c r="H466">
        <v>59.9</v>
      </c>
      <c r="I466">
        <v>120.9</v>
      </c>
      <c r="J466">
        <v>125.3</v>
      </c>
      <c r="K466" t="s">
        <v>338</v>
      </c>
      <c r="L466" t="s">
        <v>338</v>
      </c>
    </row>
    <row r="467" spans="1:12" ht="15" x14ac:dyDescent="0.25">
      <c r="A467" s="88">
        <v>42964.403819444444</v>
      </c>
      <c r="B467">
        <v>71758</v>
      </c>
      <c r="C467">
        <v>31.37</v>
      </c>
      <c r="D467">
        <v>12.76</v>
      </c>
      <c r="E467" s="87" t="s">
        <v>338</v>
      </c>
      <c r="F467">
        <v>44.7</v>
      </c>
      <c r="G467" s="87" t="s">
        <v>338</v>
      </c>
      <c r="H467">
        <v>60.28</v>
      </c>
      <c r="I467">
        <v>120.4</v>
      </c>
      <c r="J467">
        <v>125.4</v>
      </c>
      <c r="K467" t="s">
        <v>338</v>
      </c>
      <c r="L467" t="s">
        <v>338</v>
      </c>
    </row>
    <row r="468" spans="1:12" ht="15" x14ac:dyDescent="0.25">
      <c r="A468" s="88">
        <v>42964.40388888889</v>
      </c>
      <c r="B468">
        <v>71759</v>
      </c>
      <c r="C468">
        <v>31.4</v>
      </c>
      <c r="D468">
        <v>12.76</v>
      </c>
      <c r="E468" s="87" t="s">
        <v>338</v>
      </c>
      <c r="F468">
        <v>44.76</v>
      </c>
      <c r="G468" s="87" t="s">
        <v>338</v>
      </c>
      <c r="H468">
        <v>59.86</v>
      </c>
      <c r="I468">
        <v>120.3</v>
      </c>
      <c r="J468">
        <v>125.4</v>
      </c>
      <c r="K468" t="s">
        <v>338</v>
      </c>
      <c r="L468" t="s">
        <v>338</v>
      </c>
    </row>
    <row r="469" spans="1:12" ht="15" x14ac:dyDescent="0.25">
      <c r="A469" s="88">
        <v>42964.403958333336</v>
      </c>
      <c r="B469">
        <v>71760</v>
      </c>
      <c r="C469">
        <v>31.4</v>
      </c>
      <c r="D469">
        <v>12.76</v>
      </c>
      <c r="E469" s="87" t="s">
        <v>338</v>
      </c>
      <c r="F469">
        <v>44.78</v>
      </c>
      <c r="G469" s="87" t="s">
        <v>338</v>
      </c>
      <c r="H469">
        <v>59.64</v>
      </c>
      <c r="I469">
        <v>120.4</v>
      </c>
      <c r="J469">
        <v>125.4</v>
      </c>
      <c r="K469" t="s">
        <v>338</v>
      </c>
      <c r="L469" t="s">
        <v>338</v>
      </c>
    </row>
    <row r="470" spans="1:12" ht="15" x14ac:dyDescent="0.25">
      <c r="A470" s="88">
        <v>42964.404027777775</v>
      </c>
      <c r="B470">
        <v>71761</v>
      </c>
      <c r="C470">
        <v>31.4</v>
      </c>
      <c r="D470">
        <v>12.76</v>
      </c>
      <c r="E470" s="87" t="s">
        <v>338</v>
      </c>
      <c r="F470">
        <v>44.78</v>
      </c>
      <c r="G470" s="87" t="s">
        <v>338</v>
      </c>
      <c r="H470">
        <v>60.13</v>
      </c>
      <c r="I470">
        <v>120.4</v>
      </c>
      <c r="J470">
        <v>125.7</v>
      </c>
      <c r="K470" t="s">
        <v>338</v>
      </c>
      <c r="L470" t="s">
        <v>338</v>
      </c>
    </row>
    <row r="471" spans="1:12" ht="15" x14ac:dyDescent="0.25">
      <c r="A471" s="88">
        <v>42964.404097222221</v>
      </c>
      <c r="B471">
        <v>71762</v>
      </c>
      <c r="C471">
        <v>31.44</v>
      </c>
      <c r="D471">
        <v>12.76</v>
      </c>
      <c r="E471" s="87" t="s">
        <v>338</v>
      </c>
      <c r="F471">
        <v>44.84</v>
      </c>
      <c r="G471" s="87" t="s">
        <v>338</v>
      </c>
      <c r="H471">
        <v>59.87</v>
      </c>
      <c r="I471">
        <v>120.7</v>
      </c>
      <c r="J471">
        <v>125.5</v>
      </c>
      <c r="K471" t="s">
        <v>338</v>
      </c>
      <c r="L471" t="s">
        <v>338</v>
      </c>
    </row>
    <row r="472" spans="1:12" ht="15" x14ac:dyDescent="0.25">
      <c r="A472" s="88">
        <v>42964.404166666667</v>
      </c>
      <c r="B472">
        <v>71763</v>
      </c>
      <c r="C472">
        <v>31.44</v>
      </c>
      <c r="D472">
        <v>12.76</v>
      </c>
      <c r="E472" s="87" t="s">
        <v>338</v>
      </c>
      <c r="F472">
        <v>44.82</v>
      </c>
      <c r="G472" s="87" t="s">
        <v>338</v>
      </c>
      <c r="H472">
        <v>60.55</v>
      </c>
      <c r="I472">
        <v>120.9</v>
      </c>
      <c r="J472">
        <v>125.7</v>
      </c>
      <c r="K472" t="s">
        <v>338</v>
      </c>
      <c r="L472" t="s">
        <v>338</v>
      </c>
    </row>
    <row r="473" spans="1:12" ht="15" x14ac:dyDescent="0.25">
      <c r="A473" s="88">
        <v>42964.404236111113</v>
      </c>
      <c r="B473">
        <v>71764</v>
      </c>
      <c r="C473">
        <v>31.44</v>
      </c>
      <c r="D473">
        <v>12.76</v>
      </c>
      <c r="E473" s="87" t="s">
        <v>338</v>
      </c>
      <c r="F473">
        <v>44.82</v>
      </c>
      <c r="G473" s="87" t="s">
        <v>338</v>
      </c>
      <c r="H473">
        <v>60.83</v>
      </c>
      <c r="I473">
        <v>121.5</v>
      </c>
      <c r="J473">
        <v>126.2</v>
      </c>
      <c r="K473" t="s">
        <v>338</v>
      </c>
      <c r="L473" t="s">
        <v>338</v>
      </c>
    </row>
    <row r="474" spans="1:12" ht="15" x14ac:dyDescent="0.25">
      <c r="A474" s="88">
        <v>42964.404305555552</v>
      </c>
      <c r="B474">
        <v>71765</v>
      </c>
      <c r="C474">
        <v>31.44</v>
      </c>
      <c r="D474">
        <v>12.76</v>
      </c>
      <c r="E474" s="87" t="s">
        <v>338</v>
      </c>
      <c r="F474">
        <v>44.84</v>
      </c>
      <c r="G474" s="87" t="s">
        <v>338</v>
      </c>
      <c r="H474">
        <v>60.88</v>
      </c>
      <c r="I474">
        <v>121.8</v>
      </c>
      <c r="J474">
        <v>126.6</v>
      </c>
      <c r="K474" t="s">
        <v>338</v>
      </c>
      <c r="L474" t="s">
        <v>338</v>
      </c>
    </row>
    <row r="475" spans="1:12" ht="15" x14ac:dyDescent="0.25">
      <c r="A475" s="88">
        <v>42964.404374999998</v>
      </c>
      <c r="B475">
        <v>71766</v>
      </c>
      <c r="C475">
        <v>31.44</v>
      </c>
      <c r="D475">
        <v>12.76</v>
      </c>
      <c r="E475" s="87" t="s">
        <v>338</v>
      </c>
      <c r="F475">
        <v>44.87</v>
      </c>
      <c r="G475" s="87" t="s">
        <v>338</v>
      </c>
      <c r="H475">
        <v>61.43</v>
      </c>
      <c r="I475">
        <v>121.4</v>
      </c>
      <c r="J475">
        <v>125.6</v>
      </c>
      <c r="K475" t="s">
        <v>338</v>
      </c>
      <c r="L475" t="s">
        <v>338</v>
      </c>
    </row>
    <row r="476" spans="1:12" ht="15" x14ac:dyDescent="0.25">
      <c r="A476" s="88">
        <v>42964.404444444444</v>
      </c>
      <c r="B476">
        <v>71767</v>
      </c>
      <c r="C476">
        <v>31.44</v>
      </c>
      <c r="D476">
        <v>12.76</v>
      </c>
      <c r="E476" s="87" t="s">
        <v>338</v>
      </c>
      <c r="F476">
        <v>44.92</v>
      </c>
      <c r="G476" s="87" t="s">
        <v>338</v>
      </c>
      <c r="H476">
        <v>61.36</v>
      </c>
      <c r="I476">
        <v>122.3</v>
      </c>
      <c r="J476">
        <v>126.3</v>
      </c>
      <c r="K476" t="s">
        <v>338</v>
      </c>
      <c r="L476" t="s">
        <v>338</v>
      </c>
    </row>
    <row r="477" spans="1:12" ht="15" x14ac:dyDescent="0.25">
      <c r="A477" s="88">
        <v>42964.404513888891</v>
      </c>
      <c r="B477">
        <v>71768</v>
      </c>
      <c r="C477">
        <v>31.47</v>
      </c>
      <c r="D477">
        <v>12.76</v>
      </c>
      <c r="E477" s="87" t="s">
        <v>338</v>
      </c>
      <c r="F477">
        <v>44.97</v>
      </c>
      <c r="G477" s="87" t="s">
        <v>338</v>
      </c>
      <c r="H477">
        <v>61.37</v>
      </c>
      <c r="I477">
        <v>122</v>
      </c>
      <c r="J477">
        <v>126.1</v>
      </c>
      <c r="K477" t="s">
        <v>338</v>
      </c>
      <c r="L477" t="s">
        <v>338</v>
      </c>
    </row>
    <row r="478" spans="1:12" ht="15" x14ac:dyDescent="0.25">
      <c r="A478" s="88">
        <v>42964.404583333337</v>
      </c>
      <c r="B478">
        <v>71769</v>
      </c>
      <c r="C478">
        <v>31.47</v>
      </c>
      <c r="D478">
        <v>12.76</v>
      </c>
      <c r="E478" s="87" t="s">
        <v>338</v>
      </c>
      <c r="F478">
        <v>45.02</v>
      </c>
      <c r="G478" s="87" t="s">
        <v>338</v>
      </c>
      <c r="H478">
        <v>60.96</v>
      </c>
      <c r="I478">
        <v>121.6</v>
      </c>
      <c r="J478">
        <v>125.5</v>
      </c>
      <c r="K478" t="s">
        <v>338</v>
      </c>
      <c r="L478" t="s">
        <v>338</v>
      </c>
    </row>
    <row r="479" spans="1:12" ht="15" x14ac:dyDescent="0.25">
      <c r="A479" s="88">
        <v>42964.404652777775</v>
      </c>
      <c r="B479">
        <v>71770</v>
      </c>
      <c r="C479">
        <v>31.47</v>
      </c>
      <c r="D479">
        <v>12.76</v>
      </c>
      <c r="E479" s="87" t="s">
        <v>338</v>
      </c>
      <c r="F479">
        <v>45.02</v>
      </c>
      <c r="G479" s="87" t="s">
        <v>338</v>
      </c>
      <c r="H479">
        <v>61.04</v>
      </c>
      <c r="I479">
        <v>120.8</v>
      </c>
      <c r="J479">
        <v>125</v>
      </c>
      <c r="K479" t="s">
        <v>338</v>
      </c>
      <c r="L479" t="s">
        <v>338</v>
      </c>
    </row>
    <row r="480" spans="1:12" ht="15" x14ac:dyDescent="0.25">
      <c r="A480" s="88">
        <v>42964.404722222222</v>
      </c>
      <c r="B480">
        <v>71771</v>
      </c>
      <c r="C480">
        <v>31.47</v>
      </c>
      <c r="D480">
        <v>12.76</v>
      </c>
      <c r="E480" s="87" t="s">
        <v>338</v>
      </c>
      <c r="F480">
        <v>45.07</v>
      </c>
      <c r="G480" s="87" t="s">
        <v>338</v>
      </c>
      <c r="H480">
        <v>61.54</v>
      </c>
      <c r="I480">
        <v>121.3</v>
      </c>
      <c r="J480">
        <v>125.6</v>
      </c>
      <c r="K480" t="s">
        <v>338</v>
      </c>
      <c r="L480" t="s">
        <v>338</v>
      </c>
    </row>
    <row r="481" spans="1:12" ht="15" x14ac:dyDescent="0.25">
      <c r="A481" s="88">
        <v>42964.404791666668</v>
      </c>
      <c r="B481">
        <v>71772</v>
      </c>
      <c r="C481">
        <v>31.51</v>
      </c>
      <c r="D481">
        <v>12.76</v>
      </c>
      <c r="E481" s="87" t="s">
        <v>338</v>
      </c>
      <c r="F481">
        <v>45.13</v>
      </c>
      <c r="G481" s="87" t="s">
        <v>338</v>
      </c>
      <c r="H481">
        <v>61.12</v>
      </c>
      <c r="I481">
        <v>121.5</v>
      </c>
      <c r="J481">
        <v>125.6</v>
      </c>
      <c r="K481" t="s">
        <v>338</v>
      </c>
      <c r="L481" t="s">
        <v>338</v>
      </c>
    </row>
    <row r="482" spans="1:12" ht="15" x14ac:dyDescent="0.25">
      <c r="A482" s="88">
        <v>42964.404861111114</v>
      </c>
      <c r="B482">
        <v>71773</v>
      </c>
      <c r="C482">
        <v>31.51</v>
      </c>
      <c r="D482">
        <v>12.76</v>
      </c>
      <c r="E482" s="87" t="s">
        <v>338</v>
      </c>
      <c r="F482">
        <v>45.15</v>
      </c>
      <c r="G482" s="87" t="s">
        <v>338</v>
      </c>
      <c r="H482">
        <v>61.29</v>
      </c>
      <c r="I482">
        <v>122.1</v>
      </c>
      <c r="J482">
        <v>126.2</v>
      </c>
      <c r="K482" t="s">
        <v>338</v>
      </c>
      <c r="L482" t="s">
        <v>338</v>
      </c>
    </row>
    <row r="483" spans="1:12" ht="15" x14ac:dyDescent="0.25">
      <c r="A483" s="88">
        <v>42964.404930555553</v>
      </c>
      <c r="B483">
        <v>71774</v>
      </c>
      <c r="C483">
        <v>31.51</v>
      </c>
      <c r="D483">
        <v>12.76</v>
      </c>
      <c r="E483" s="87" t="s">
        <v>338</v>
      </c>
      <c r="F483">
        <v>45.18</v>
      </c>
      <c r="G483" s="87" t="s">
        <v>338</v>
      </c>
      <c r="H483">
        <v>61.41</v>
      </c>
      <c r="I483">
        <v>122.4</v>
      </c>
      <c r="J483">
        <v>126.3</v>
      </c>
      <c r="K483" t="s">
        <v>338</v>
      </c>
      <c r="L483" t="s">
        <v>338</v>
      </c>
    </row>
    <row r="484" spans="1:12" ht="15" x14ac:dyDescent="0.25">
      <c r="A484" s="88">
        <v>42964.404999999999</v>
      </c>
      <c r="B484">
        <v>71775</v>
      </c>
      <c r="C484">
        <v>31.51</v>
      </c>
      <c r="D484">
        <v>12.76</v>
      </c>
      <c r="E484" s="87" t="s">
        <v>338</v>
      </c>
      <c r="F484">
        <v>45.23</v>
      </c>
      <c r="G484" s="87" t="s">
        <v>338</v>
      </c>
      <c r="H484">
        <v>61.24</v>
      </c>
      <c r="I484">
        <v>122.3</v>
      </c>
      <c r="J484">
        <v>126.8</v>
      </c>
      <c r="K484" t="s">
        <v>338</v>
      </c>
      <c r="L484" t="s">
        <v>338</v>
      </c>
    </row>
    <row r="485" spans="1:12" ht="15" x14ac:dyDescent="0.25">
      <c r="A485" s="88">
        <v>42964.405069444445</v>
      </c>
      <c r="B485">
        <v>71776</v>
      </c>
      <c r="C485">
        <v>31.55</v>
      </c>
      <c r="D485">
        <v>12.76</v>
      </c>
      <c r="E485" s="87" t="s">
        <v>338</v>
      </c>
      <c r="F485">
        <v>45.26</v>
      </c>
      <c r="G485" s="87" t="s">
        <v>338</v>
      </c>
      <c r="H485">
        <v>60.89</v>
      </c>
      <c r="I485">
        <v>122.1</v>
      </c>
      <c r="J485">
        <v>126.7</v>
      </c>
      <c r="K485" t="s">
        <v>338</v>
      </c>
      <c r="L485" t="s">
        <v>338</v>
      </c>
    </row>
    <row r="486" spans="1:12" ht="15" x14ac:dyDescent="0.25">
      <c r="A486" s="88">
        <v>42964.405138888891</v>
      </c>
      <c r="B486">
        <v>71777</v>
      </c>
      <c r="C486">
        <v>31.55</v>
      </c>
      <c r="D486">
        <v>12.76</v>
      </c>
      <c r="E486" s="87" t="s">
        <v>338</v>
      </c>
      <c r="F486">
        <v>45.26</v>
      </c>
      <c r="G486" s="87" t="s">
        <v>338</v>
      </c>
      <c r="H486">
        <v>60.22</v>
      </c>
      <c r="I486">
        <v>121.8</v>
      </c>
      <c r="J486">
        <v>126.3</v>
      </c>
      <c r="K486" t="s">
        <v>338</v>
      </c>
      <c r="L486" t="s">
        <v>338</v>
      </c>
    </row>
    <row r="487" spans="1:12" ht="15" x14ac:dyDescent="0.25">
      <c r="A487" s="88">
        <v>42964.40520833333</v>
      </c>
      <c r="B487">
        <v>71778</v>
      </c>
      <c r="C487">
        <v>31.55</v>
      </c>
      <c r="D487">
        <v>12.77</v>
      </c>
      <c r="E487" s="87" t="s">
        <v>338</v>
      </c>
      <c r="F487">
        <v>45.24</v>
      </c>
      <c r="G487" s="87" t="s">
        <v>338</v>
      </c>
      <c r="H487">
        <v>60.55</v>
      </c>
      <c r="I487">
        <v>122</v>
      </c>
      <c r="J487">
        <v>126.5</v>
      </c>
      <c r="K487" t="s">
        <v>338</v>
      </c>
      <c r="L487" t="s">
        <v>338</v>
      </c>
    </row>
    <row r="488" spans="1:12" ht="15" x14ac:dyDescent="0.25">
      <c r="A488" s="88">
        <v>42964.405277777776</v>
      </c>
      <c r="B488">
        <v>71779</v>
      </c>
      <c r="C488">
        <v>31.58</v>
      </c>
      <c r="D488">
        <v>12.76</v>
      </c>
      <c r="E488" s="87" t="s">
        <v>338</v>
      </c>
      <c r="F488">
        <v>45.25</v>
      </c>
      <c r="G488" s="87" t="s">
        <v>338</v>
      </c>
      <c r="H488">
        <v>61.41</v>
      </c>
      <c r="I488">
        <v>121.2</v>
      </c>
      <c r="J488">
        <v>126</v>
      </c>
      <c r="K488" t="s">
        <v>338</v>
      </c>
      <c r="L488" t="s">
        <v>338</v>
      </c>
    </row>
    <row r="489" spans="1:12" ht="15" x14ac:dyDescent="0.25">
      <c r="A489" s="88">
        <v>42964.405347222222</v>
      </c>
      <c r="B489">
        <v>71780</v>
      </c>
      <c r="C489">
        <v>31.58</v>
      </c>
      <c r="D489">
        <v>12.76</v>
      </c>
      <c r="E489" s="87" t="s">
        <v>338</v>
      </c>
      <c r="F489">
        <v>45.27</v>
      </c>
      <c r="G489" s="87" t="s">
        <v>338</v>
      </c>
      <c r="H489">
        <v>60.88</v>
      </c>
      <c r="I489">
        <v>120.8</v>
      </c>
      <c r="J489">
        <v>125.6</v>
      </c>
      <c r="K489" t="s">
        <v>338</v>
      </c>
      <c r="L489" t="s">
        <v>338</v>
      </c>
    </row>
    <row r="490" spans="1:12" ht="15" x14ac:dyDescent="0.25">
      <c r="A490" s="88">
        <v>42964.405416666668</v>
      </c>
      <c r="B490">
        <v>71781</v>
      </c>
      <c r="C490">
        <v>31.58</v>
      </c>
      <c r="D490">
        <v>12.76</v>
      </c>
      <c r="E490" s="87" t="s">
        <v>338</v>
      </c>
      <c r="F490">
        <v>45.27</v>
      </c>
      <c r="G490" s="87" t="s">
        <v>338</v>
      </c>
      <c r="H490">
        <v>59.99</v>
      </c>
      <c r="I490">
        <v>120.9</v>
      </c>
      <c r="J490">
        <v>125.8</v>
      </c>
      <c r="K490" t="s">
        <v>338</v>
      </c>
      <c r="L490" t="s">
        <v>338</v>
      </c>
    </row>
    <row r="491" spans="1:12" ht="15" x14ac:dyDescent="0.25">
      <c r="A491" s="88">
        <v>42964.405486111114</v>
      </c>
      <c r="B491">
        <v>71782</v>
      </c>
      <c r="C491">
        <v>31.58</v>
      </c>
      <c r="D491">
        <v>12.76</v>
      </c>
      <c r="E491" s="87" t="s">
        <v>338</v>
      </c>
      <c r="F491">
        <v>45.25</v>
      </c>
      <c r="G491" s="87" t="s">
        <v>338</v>
      </c>
      <c r="H491">
        <v>59.53</v>
      </c>
      <c r="I491">
        <v>121</v>
      </c>
      <c r="J491">
        <v>126.1</v>
      </c>
      <c r="K491" t="s">
        <v>338</v>
      </c>
      <c r="L491" t="s">
        <v>338</v>
      </c>
    </row>
    <row r="492" spans="1:12" ht="15" x14ac:dyDescent="0.25">
      <c r="A492" s="88">
        <v>42964.405555555553</v>
      </c>
      <c r="B492">
        <v>71783</v>
      </c>
      <c r="C492">
        <v>31.58</v>
      </c>
      <c r="D492">
        <v>12.77</v>
      </c>
      <c r="E492" s="87" t="s">
        <v>338</v>
      </c>
      <c r="F492">
        <v>45.2</v>
      </c>
      <c r="G492" s="87" t="s">
        <v>338</v>
      </c>
      <c r="H492">
        <v>60.35</v>
      </c>
      <c r="I492">
        <v>121.1</v>
      </c>
      <c r="J492">
        <v>126.4</v>
      </c>
      <c r="K492" t="s">
        <v>338</v>
      </c>
      <c r="L492" t="s">
        <v>338</v>
      </c>
    </row>
    <row r="493" spans="1:12" ht="15" x14ac:dyDescent="0.25">
      <c r="A493" s="88">
        <v>42964.405624999999</v>
      </c>
      <c r="B493">
        <v>71784</v>
      </c>
      <c r="C493">
        <v>31.58</v>
      </c>
      <c r="D493">
        <v>12.76</v>
      </c>
      <c r="E493" s="87" t="s">
        <v>338</v>
      </c>
      <c r="F493">
        <v>45.15</v>
      </c>
      <c r="G493" s="87" t="s">
        <v>338</v>
      </c>
      <c r="H493">
        <v>59.82</v>
      </c>
      <c r="I493">
        <v>119.8</v>
      </c>
      <c r="J493">
        <v>125.3</v>
      </c>
      <c r="K493" t="s">
        <v>338</v>
      </c>
      <c r="L493" t="s">
        <v>338</v>
      </c>
    </row>
    <row r="494" spans="1:12" ht="15" x14ac:dyDescent="0.25">
      <c r="A494" s="88">
        <v>42964.405694444446</v>
      </c>
      <c r="B494">
        <v>71785</v>
      </c>
      <c r="C494">
        <v>31.62</v>
      </c>
      <c r="D494">
        <v>12.77</v>
      </c>
      <c r="E494" s="87" t="s">
        <v>338</v>
      </c>
      <c r="F494">
        <v>45.19</v>
      </c>
      <c r="G494" s="87" t="s">
        <v>338</v>
      </c>
      <c r="H494">
        <v>60.6</v>
      </c>
      <c r="I494">
        <v>118.9</v>
      </c>
      <c r="J494">
        <v>124.1</v>
      </c>
      <c r="K494" t="s">
        <v>338</v>
      </c>
      <c r="L494" t="s">
        <v>338</v>
      </c>
    </row>
    <row r="495" spans="1:12" ht="15" x14ac:dyDescent="0.25">
      <c r="A495" s="88">
        <v>42964.405763888892</v>
      </c>
      <c r="B495">
        <v>71786</v>
      </c>
      <c r="C495">
        <v>31.62</v>
      </c>
      <c r="D495">
        <v>12.76</v>
      </c>
      <c r="E495" s="87" t="s">
        <v>338</v>
      </c>
      <c r="F495">
        <v>45.21</v>
      </c>
      <c r="G495" s="87" t="s">
        <v>338</v>
      </c>
      <c r="H495">
        <v>60.48</v>
      </c>
      <c r="I495">
        <v>119.3</v>
      </c>
      <c r="J495">
        <v>124.8</v>
      </c>
      <c r="K495" t="s">
        <v>338</v>
      </c>
      <c r="L495" t="s">
        <v>338</v>
      </c>
    </row>
    <row r="496" spans="1:12" ht="15" x14ac:dyDescent="0.25">
      <c r="A496" s="88">
        <v>42964.405833333331</v>
      </c>
      <c r="B496">
        <v>71787</v>
      </c>
      <c r="C496">
        <v>31.62</v>
      </c>
      <c r="D496">
        <v>12.76</v>
      </c>
      <c r="E496" s="87" t="s">
        <v>338</v>
      </c>
      <c r="F496">
        <v>45.24</v>
      </c>
      <c r="G496" s="87" t="s">
        <v>338</v>
      </c>
      <c r="H496">
        <v>61.01</v>
      </c>
      <c r="I496">
        <v>119.9</v>
      </c>
      <c r="J496">
        <v>125.8</v>
      </c>
      <c r="K496" t="s">
        <v>338</v>
      </c>
      <c r="L496" t="s">
        <v>338</v>
      </c>
    </row>
    <row r="497" spans="1:12" ht="15" x14ac:dyDescent="0.25">
      <c r="A497" s="88">
        <v>42964.405902777777</v>
      </c>
      <c r="B497">
        <v>71788</v>
      </c>
      <c r="C497">
        <v>31.62</v>
      </c>
      <c r="D497">
        <v>12.76</v>
      </c>
      <c r="E497" s="87" t="s">
        <v>338</v>
      </c>
      <c r="F497">
        <v>45.26</v>
      </c>
      <c r="G497" s="87" t="s">
        <v>338</v>
      </c>
      <c r="H497">
        <v>61.42</v>
      </c>
      <c r="I497">
        <v>120</v>
      </c>
      <c r="J497">
        <v>125.8</v>
      </c>
      <c r="K497" t="s">
        <v>338</v>
      </c>
      <c r="L497" t="s">
        <v>338</v>
      </c>
    </row>
    <row r="498" spans="1:12" ht="15" x14ac:dyDescent="0.25">
      <c r="A498" s="88">
        <v>42964.405972222223</v>
      </c>
      <c r="B498">
        <v>71789</v>
      </c>
      <c r="C498">
        <v>31.65</v>
      </c>
      <c r="D498">
        <v>12.76</v>
      </c>
      <c r="E498" s="87" t="s">
        <v>338</v>
      </c>
      <c r="F498">
        <v>45.34</v>
      </c>
      <c r="G498" s="87" t="s">
        <v>338</v>
      </c>
      <c r="H498">
        <v>61.93</v>
      </c>
      <c r="I498">
        <v>120.3</v>
      </c>
      <c r="J498">
        <v>125.9</v>
      </c>
      <c r="K498" t="s">
        <v>338</v>
      </c>
      <c r="L498" t="s">
        <v>338</v>
      </c>
    </row>
    <row r="499" spans="1:12" ht="15" x14ac:dyDescent="0.25">
      <c r="A499" s="88">
        <v>42964.406041666669</v>
      </c>
      <c r="B499">
        <v>71790</v>
      </c>
      <c r="C499">
        <v>31.65</v>
      </c>
      <c r="D499">
        <v>12.76</v>
      </c>
      <c r="E499" s="87" t="s">
        <v>338</v>
      </c>
      <c r="F499">
        <v>45.39</v>
      </c>
      <c r="G499" s="87" t="s">
        <v>338</v>
      </c>
      <c r="H499">
        <v>61.48</v>
      </c>
      <c r="I499">
        <v>120</v>
      </c>
      <c r="J499">
        <v>125.8</v>
      </c>
      <c r="K499" t="s">
        <v>338</v>
      </c>
      <c r="L499" t="s">
        <v>338</v>
      </c>
    </row>
    <row r="500" spans="1:12" ht="15" x14ac:dyDescent="0.25">
      <c r="A500" s="88">
        <v>42964.406111111108</v>
      </c>
      <c r="B500">
        <v>71791</v>
      </c>
      <c r="C500">
        <v>31.65</v>
      </c>
      <c r="D500">
        <v>12.76</v>
      </c>
      <c r="E500" s="87" t="s">
        <v>338</v>
      </c>
      <c r="F500">
        <v>45.47</v>
      </c>
      <c r="G500" s="87" t="s">
        <v>338</v>
      </c>
      <c r="H500">
        <v>61.04</v>
      </c>
      <c r="I500">
        <v>120.2</v>
      </c>
      <c r="J500">
        <v>125.2</v>
      </c>
      <c r="K500" t="s">
        <v>338</v>
      </c>
      <c r="L500" t="s">
        <v>338</v>
      </c>
    </row>
    <row r="501" spans="1:12" ht="15" x14ac:dyDescent="0.25">
      <c r="A501" s="88">
        <v>42964.406180555554</v>
      </c>
      <c r="B501">
        <v>71792</v>
      </c>
      <c r="C501">
        <v>31.65</v>
      </c>
      <c r="D501">
        <v>12.76</v>
      </c>
      <c r="E501" s="87" t="s">
        <v>338</v>
      </c>
      <c r="F501">
        <v>45.51</v>
      </c>
      <c r="G501" s="87" t="s">
        <v>338</v>
      </c>
      <c r="H501">
        <v>61.04</v>
      </c>
      <c r="I501">
        <v>118.9</v>
      </c>
      <c r="J501">
        <v>124.8</v>
      </c>
      <c r="K501" t="s">
        <v>338</v>
      </c>
      <c r="L501" t="s">
        <v>338</v>
      </c>
    </row>
    <row r="502" spans="1:12" ht="15" x14ac:dyDescent="0.25">
      <c r="A502" s="88">
        <v>42964.40625</v>
      </c>
      <c r="B502">
        <v>71793</v>
      </c>
      <c r="C502">
        <v>31.69</v>
      </c>
      <c r="D502">
        <v>12.76</v>
      </c>
      <c r="E502" s="87" t="s">
        <v>338</v>
      </c>
      <c r="F502">
        <v>45.55</v>
      </c>
      <c r="G502" s="87" t="s">
        <v>338</v>
      </c>
      <c r="H502">
        <v>61.44</v>
      </c>
      <c r="I502">
        <v>120.3</v>
      </c>
      <c r="J502">
        <v>125.7</v>
      </c>
      <c r="K502" t="s">
        <v>338</v>
      </c>
      <c r="L502" t="s">
        <v>338</v>
      </c>
    </row>
    <row r="503" spans="1:12" ht="15" x14ac:dyDescent="0.25">
      <c r="A503" s="88">
        <v>42964.406319444446</v>
      </c>
      <c r="B503">
        <v>71794</v>
      </c>
      <c r="C503">
        <v>31.69</v>
      </c>
      <c r="D503">
        <v>12.76</v>
      </c>
      <c r="E503" s="87" t="s">
        <v>338</v>
      </c>
      <c r="F503">
        <v>45.55</v>
      </c>
      <c r="G503" s="87" t="s">
        <v>338</v>
      </c>
      <c r="H503">
        <v>61.7</v>
      </c>
      <c r="I503">
        <v>120.9</v>
      </c>
      <c r="J503">
        <v>126.1</v>
      </c>
      <c r="K503" t="s">
        <v>338</v>
      </c>
      <c r="L503" t="s">
        <v>338</v>
      </c>
    </row>
    <row r="504" spans="1:12" ht="15" x14ac:dyDescent="0.25">
      <c r="A504" s="88">
        <v>42964.406388888892</v>
      </c>
      <c r="B504">
        <v>71795</v>
      </c>
      <c r="C504">
        <v>31.69</v>
      </c>
      <c r="D504">
        <v>12.76</v>
      </c>
      <c r="E504" s="87" t="s">
        <v>338</v>
      </c>
      <c r="F504">
        <v>45.57</v>
      </c>
      <c r="G504" s="87" t="s">
        <v>338</v>
      </c>
      <c r="H504">
        <v>61.51</v>
      </c>
      <c r="I504">
        <v>120.5</v>
      </c>
      <c r="J504">
        <v>126</v>
      </c>
      <c r="K504" t="s">
        <v>338</v>
      </c>
      <c r="L504" t="s">
        <v>338</v>
      </c>
    </row>
    <row r="505" spans="1:12" ht="15" x14ac:dyDescent="0.25">
      <c r="A505" s="88">
        <v>42964.406458333331</v>
      </c>
      <c r="B505">
        <v>71796</v>
      </c>
      <c r="C505">
        <v>31.69</v>
      </c>
      <c r="D505">
        <v>12.76</v>
      </c>
      <c r="E505" s="87" t="s">
        <v>338</v>
      </c>
      <c r="F505">
        <v>45.62</v>
      </c>
      <c r="G505" s="87" t="s">
        <v>338</v>
      </c>
      <c r="H505">
        <v>61.46</v>
      </c>
      <c r="I505">
        <v>120.2</v>
      </c>
      <c r="J505">
        <v>126.3</v>
      </c>
      <c r="K505" t="s">
        <v>338</v>
      </c>
      <c r="L505" t="s">
        <v>338</v>
      </c>
    </row>
    <row r="506" spans="1:12" ht="15" x14ac:dyDescent="0.25">
      <c r="A506" s="88">
        <v>42964.406527777777</v>
      </c>
      <c r="B506">
        <v>71797</v>
      </c>
      <c r="C506">
        <v>31.72</v>
      </c>
      <c r="D506">
        <v>12.76</v>
      </c>
      <c r="E506" s="87" t="s">
        <v>338</v>
      </c>
      <c r="F506">
        <v>45.68</v>
      </c>
      <c r="G506" s="87" t="s">
        <v>338</v>
      </c>
      <c r="H506">
        <v>61.35</v>
      </c>
      <c r="I506">
        <v>120.7</v>
      </c>
      <c r="J506">
        <v>126.8</v>
      </c>
      <c r="K506" t="s">
        <v>338</v>
      </c>
      <c r="L506" t="s">
        <v>338</v>
      </c>
    </row>
    <row r="507" spans="1:12" ht="15" x14ac:dyDescent="0.25">
      <c r="A507" s="88">
        <v>42964.406597222223</v>
      </c>
      <c r="B507">
        <v>71798</v>
      </c>
      <c r="C507">
        <v>31.72</v>
      </c>
      <c r="D507">
        <v>12.76</v>
      </c>
      <c r="E507" s="87" t="s">
        <v>338</v>
      </c>
      <c r="F507">
        <v>45.73</v>
      </c>
      <c r="G507" s="87" t="s">
        <v>338</v>
      </c>
      <c r="H507">
        <v>61.4</v>
      </c>
      <c r="I507">
        <v>121.1</v>
      </c>
      <c r="J507">
        <v>127.2</v>
      </c>
      <c r="K507" t="s">
        <v>338</v>
      </c>
      <c r="L507" t="s">
        <v>338</v>
      </c>
    </row>
    <row r="508" spans="1:12" ht="15" x14ac:dyDescent="0.25">
      <c r="A508" s="88">
        <v>42964.406666666669</v>
      </c>
      <c r="B508">
        <v>71799</v>
      </c>
      <c r="C508">
        <v>31.72</v>
      </c>
      <c r="D508">
        <v>12.76</v>
      </c>
      <c r="E508" s="87" t="s">
        <v>338</v>
      </c>
      <c r="F508">
        <v>45.75</v>
      </c>
      <c r="G508" s="87" t="s">
        <v>338</v>
      </c>
      <c r="H508">
        <v>61.66</v>
      </c>
      <c r="I508">
        <v>122.1</v>
      </c>
      <c r="J508">
        <v>127.5</v>
      </c>
      <c r="K508" t="s">
        <v>338</v>
      </c>
      <c r="L508" t="s">
        <v>338</v>
      </c>
    </row>
    <row r="509" spans="1:12" ht="15" x14ac:dyDescent="0.25">
      <c r="A509" s="88">
        <v>42964.406736111108</v>
      </c>
      <c r="B509">
        <v>71800</v>
      </c>
      <c r="C509">
        <v>31.72</v>
      </c>
      <c r="D509">
        <v>12.76</v>
      </c>
      <c r="E509" s="87" t="s">
        <v>338</v>
      </c>
      <c r="F509">
        <v>45.78</v>
      </c>
      <c r="G509" s="87" t="s">
        <v>338</v>
      </c>
      <c r="H509">
        <v>61.69</v>
      </c>
      <c r="I509">
        <v>122.4</v>
      </c>
      <c r="J509">
        <v>127.3</v>
      </c>
      <c r="K509" t="s">
        <v>338</v>
      </c>
      <c r="L509" t="s">
        <v>338</v>
      </c>
    </row>
    <row r="510" spans="1:12" ht="15" x14ac:dyDescent="0.25">
      <c r="A510" s="88">
        <v>42964.406805555554</v>
      </c>
      <c r="B510">
        <v>71801</v>
      </c>
      <c r="C510">
        <v>31.76</v>
      </c>
      <c r="D510">
        <v>12.76</v>
      </c>
      <c r="E510" s="87" t="s">
        <v>338</v>
      </c>
      <c r="F510">
        <v>45.86</v>
      </c>
      <c r="G510" s="87" t="s">
        <v>338</v>
      </c>
      <c r="H510">
        <v>61.05</v>
      </c>
      <c r="I510">
        <v>121.4</v>
      </c>
      <c r="J510">
        <v>126.8</v>
      </c>
      <c r="K510" t="s">
        <v>338</v>
      </c>
      <c r="L510" t="s">
        <v>338</v>
      </c>
    </row>
    <row r="511" spans="1:12" ht="15" x14ac:dyDescent="0.25">
      <c r="A511" s="88">
        <v>42964.406875000001</v>
      </c>
      <c r="B511">
        <v>71802</v>
      </c>
      <c r="C511">
        <v>31.76</v>
      </c>
      <c r="D511">
        <v>12.76</v>
      </c>
      <c r="E511" s="87" t="s">
        <v>338</v>
      </c>
      <c r="F511">
        <v>45.91</v>
      </c>
      <c r="G511" s="87" t="s">
        <v>338</v>
      </c>
      <c r="H511">
        <v>61</v>
      </c>
      <c r="I511">
        <v>120.8</v>
      </c>
      <c r="J511">
        <v>126.6</v>
      </c>
      <c r="K511" t="s">
        <v>338</v>
      </c>
      <c r="L511" t="s">
        <v>338</v>
      </c>
    </row>
    <row r="512" spans="1:12" ht="15" x14ac:dyDescent="0.25">
      <c r="A512" s="88">
        <v>42964.406944444447</v>
      </c>
      <c r="B512">
        <v>71803</v>
      </c>
      <c r="C512">
        <v>31.76</v>
      </c>
      <c r="D512">
        <v>12.77</v>
      </c>
      <c r="E512" s="87" t="s">
        <v>338</v>
      </c>
      <c r="F512">
        <v>45.96</v>
      </c>
      <c r="G512" s="87" t="s">
        <v>338</v>
      </c>
      <c r="H512">
        <v>61.41</v>
      </c>
      <c r="I512">
        <v>121.3</v>
      </c>
      <c r="J512">
        <v>126.8</v>
      </c>
      <c r="K512" t="s">
        <v>338</v>
      </c>
      <c r="L512" t="s">
        <v>338</v>
      </c>
    </row>
    <row r="513" spans="1:12" ht="15" x14ac:dyDescent="0.25">
      <c r="A513" s="88">
        <v>42964.407013888886</v>
      </c>
      <c r="B513">
        <v>71804</v>
      </c>
      <c r="C513">
        <v>31.79</v>
      </c>
      <c r="D513">
        <v>12.77</v>
      </c>
      <c r="E513" s="87" t="s">
        <v>338</v>
      </c>
      <c r="F513">
        <v>45.99</v>
      </c>
      <c r="G513" s="87" t="s">
        <v>338</v>
      </c>
      <c r="H513">
        <v>61.18</v>
      </c>
      <c r="I513">
        <v>121.2</v>
      </c>
      <c r="J513">
        <v>126</v>
      </c>
      <c r="K513" t="s">
        <v>338</v>
      </c>
      <c r="L513" t="s">
        <v>338</v>
      </c>
    </row>
    <row r="514" spans="1:12" ht="15" x14ac:dyDescent="0.25">
      <c r="A514" s="88">
        <v>42964.407083333332</v>
      </c>
      <c r="B514">
        <v>71805</v>
      </c>
      <c r="C514">
        <v>31.79</v>
      </c>
      <c r="D514">
        <v>12.76</v>
      </c>
      <c r="E514" s="87" t="s">
        <v>338</v>
      </c>
      <c r="F514">
        <v>45.99</v>
      </c>
      <c r="G514" s="87" t="s">
        <v>338</v>
      </c>
      <c r="H514">
        <v>60.85</v>
      </c>
      <c r="I514">
        <v>121.9</v>
      </c>
      <c r="J514">
        <v>126.1</v>
      </c>
      <c r="K514" t="s">
        <v>338</v>
      </c>
      <c r="L514" t="s">
        <v>338</v>
      </c>
    </row>
    <row r="515" spans="1:12" ht="15" x14ac:dyDescent="0.25">
      <c r="A515" s="88">
        <v>42964.407152777778</v>
      </c>
      <c r="B515">
        <v>71806</v>
      </c>
      <c r="C515">
        <v>31.79</v>
      </c>
      <c r="D515">
        <v>12.76</v>
      </c>
      <c r="E515" s="87" t="s">
        <v>338</v>
      </c>
      <c r="F515">
        <v>46.04</v>
      </c>
      <c r="G515" s="87" t="s">
        <v>338</v>
      </c>
      <c r="H515">
        <v>61.47</v>
      </c>
      <c r="I515">
        <v>122.5</v>
      </c>
      <c r="J515">
        <v>126.7</v>
      </c>
      <c r="K515" t="s">
        <v>338</v>
      </c>
      <c r="L515" t="s">
        <v>338</v>
      </c>
    </row>
    <row r="516" spans="1:12" ht="15" x14ac:dyDescent="0.25">
      <c r="A516" s="88">
        <v>42964.407222222224</v>
      </c>
      <c r="B516">
        <v>71807</v>
      </c>
      <c r="C516">
        <v>31.79</v>
      </c>
      <c r="D516">
        <v>12.77</v>
      </c>
      <c r="E516" s="87" t="s">
        <v>338</v>
      </c>
      <c r="F516">
        <v>46.04</v>
      </c>
      <c r="G516" s="87" t="s">
        <v>338</v>
      </c>
      <c r="H516">
        <v>61.23</v>
      </c>
      <c r="I516">
        <v>121.3</v>
      </c>
      <c r="J516">
        <v>126.3</v>
      </c>
      <c r="K516" t="s">
        <v>338</v>
      </c>
      <c r="L516" t="s">
        <v>338</v>
      </c>
    </row>
    <row r="517" spans="1:12" ht="15" x14ac:dyDescent="0.25">
      <c r="A517" s="88">
        <v>42964.40729166667</v>
      </c>
      <c r="B517">
        <v>71808</v>
      </c>
      <c r="C517">
        <v>31.79</v>
      </c>
      <c r="D517">
        <v>12.76</v>
      </c>
      <c r="E517" s="87" t="s">
        <v>338</v>
      </c>
      <c r="F517">
        <v>46.07</v>
      </c>
      <c r="G517" s="87" t="s">
        <v>338</v>
      </c>
      <c r="H517">
        <v>61.37</v>
      </c>
      <c r="I517">
        <v>120.4</v>
      </c>
      <c r="J517">
        <v>126.1</v>
      </c>
      <c r="K517" t="s">
        <v>338</v>
      </c>
      <c r="L517" t="s">
        <v>338</v>
      </c>
    </row>
    <row r="518" spans="1:12" ht="15" x14ac:dyDescent="0.25">
      <c r="A518" s="88">
        <v>42964.407361111109</v>
      </c>
      <c r="B518">
        <v>71809</v>
      </c>
      <c r="C518">
        <v>31.83</v>
      </c>
      <c r="D518">
        <v>12.76</v>
      </c>
      <c r="E518" s="87" t="s">
        <v>338</v>
      </c>
      <c r="F518">
        <v>46.12</v>
      </c>
      <c r="G518" s="87" t="s">
        <v>338</v>
      </c>
      <c r="H518">
        <v>61.41</v>
      </c>
      <c r="I518">
        <v>121.4</v>
      </c>
      <c r="J518">
        <v>126.4</v>
      </c>
      <c r="K518" t="s">
        <v>338</v>
      </c>
      <c r="L518" t="s">
        <v>338</v>
      </c>
    </row>
    <row r="519" spans="1:12" ht="15" x14ac:dyDescent="0.25">
      <c r="A519" s="88">
        <v>42964.407430555555</v>
      </c>
      <c r="B519">
        <v>71810</v>
      </c>
      <c r="C519">
        <v>31.83</v>
      </c>
      <c r="D519">
        <v>12.76</v>
      </c>
      <c r="E519" s="87" t="s">
        <v>338</v>
      </c>
      <c r="F519">
        <v>46.12</v>
      </c>
      <c r="G519" s="87" t="s">
        <v>338</v>
      </c>
      <c r="H519">
        <v>60.16</v>
      </c>
      <c r="I519">
        <v>121.9</v>
      </c>
      <c r="J519">
        <v>126.4</v>
      </c>
      <c r="K519" t="s">
        <v>338</v>
      </c>
      <c r="L519" t="s">
        <v>338</v>
      </c>
    </row>
    <row r="520" spans="1:12" ht="15" x14ac:dyDescent="0.25">
      <c r="A520" s="88">
        <v>42964.407500000001</v>
      </c>
      <c r="B520">
        <v>71811</v>
      </c>
      <c r="C520">
        <v>31.86</v>
      </c>
      <c r="D520">
        <v>12.76</v>
      </c>
      <c r="E520" s="87" t="s">
        <v>338</v>
      </c>
      <c r="F520">
        <v>46.14</v>
      </c>
      <c r="G520" s="87" t="s">
        <v>338</v>
      </c>
      <c r="H520">
        <v>59.59</v>
      </c>
      <c r="I520">
        <v>120.1</v>
      </c>
      <c r="J520">
        <v>124.8</v>
      </c>
      <c r="K520" t="s">
        <v>338</v>
      </c>
      <c r="L520" t="s">
        <v>338</v>
      </c>
    </row>
    <row r="521" spans="1:12" ht="15" x14ac:dyDescent="0.25">
      <c r="A521" s="88">
        <v>42964.407569444447</v>
      </c>
      <c r="B521">
        <v>71812</v>
      </c>
      <c r="C521">
        <v>31.86</v>
      </c>
      <c r="D521">
        <v>12.76</v>
      </c>
      <c r="E521" s="87" t="s">
        <v>338</v>
      </c>
      <c r="F521">
        <v>46.14</v>
      </c>
      <c r="G521" s="87" t="s">
        <v>338</v>
      </c>
      <c r="H521">
        <v>60.79</v>
      </c>
      <c r="I521">
        <v>121.2</v>
      </c>
      <c r="J521">
        <v>126</v>
      </c>
      <c r="K521" t="s">
        <v>338</v>
      </c>
      <c r="L521" t="s">
        <v>338</v>
      </c>
    </row>
    <row r="522" spans="1:12" ht="15" x14ac:dyDescent="0.25">
      <c r="A522" s="88">
        <v>42964.407638888886</v>
      </c>
      <c r="B522">
        <v>71813</v>
      </c>
      <c r="C522">
        <v>31.86</v>
      </c>
      <c r="D522">
        <v>12.76</v>
      </c>
      <c r="E522" s="87" t="s">
        <v>338</v>
      </c>
      <c r="F522">
        <v>46.16</v>
      </c>
      <c r="G522" s="87" t="s">
        <v>338</v>
      </c>
      <c r="H522">
        <v>60.72</v>
      </c>
      <c r="I522">
        <v>121.7</v>
      </c>
      <c r="J522">
        <v>125.9</v>
      </c>
      <c r="K522" t="s">
        <v>338</v>
      </c>
      <c r="L522" t="s">
        <v>338</v>
      </c>
    </row>
    <row r="523" spans="1:12" ht="15" x14ac:dyDescent="0.25">
      <c r="A523" s="88">
        <v>42964.407708333332</v>
      </c>
      <c r="B523">
        <v>71814</v>
      </c>
      <c r="C523">
        <v>31.86</v>
      </c>
      <c r="D523">
        <v>12.76</v>
      </c>
      <c r="E523" s="87" t="s">
        <v>338</v>
      </c>
      <c r="F523">
        <v>46.16</v>
      </c>
      <c r="G523" s="87" t="s">
        <v>338</v>
      </c>
      <c r="H523">
        <v>60.67</v>
      </c>
      <c r="I523">
        <v>122.2</v>
      </c>
      <c r="J523">
        <v>125.9</v>
      </c>
      <c r="K523" t="s">
        <v>338</v>
      </c>
      <c r="L523" t="s">
        <v>338</v>
      </c>
    </row>
    <row r="524" spans="1:12" ht="15" x14ac:dyDescent="0.25">
      <c r="A524" s="88">
        <v>42964.407777777778</v>
      </c>
      <c r="B524">
        <v>71815</v>
      </c>
      <c r="C524">
        <v>31.86</v>
      </c>
      <c r="D524">
        <v>12.77</v>
      </c>
      <c r="E524" s="87" t="s">
        <v>338</v>
      </c>
      <c r="F524">
        <v>46.18</v>
      </c>
      <c r="G524" s="87" t="s">
        <v>338</v>
      </c>
      <c r="H524">
        <v>61.2</v>
      </c>
      <c r="I524">
        <v>121.7</v>
      </c>
      <c r="J524">
        <v>125.8</v>
      </c>
      <c r="K524" t="s">
        <v>338</v>
      </c>
      <c r="L524" t="s">
        <v>338</v>
      </c>
    </row>
    <row r="525" spans="1:12" ht="15" x14ac:dyDescent="0.25">
      <c r="A525" s="88">
        <v>42964.407847222225</v>
      </c>
      <c r="B525">
        <v>71816</v>
      </c>
      <c r="C525">
        <v>31.9</v>
      </c>
      <c r="D525">
        <v>12.77</v>
      </c>
      <c r="E525" s="87" t="s">
        <v>338</v>
      </c>
      <c r="F525">
        <v>46.22</v>
      </c>
      <c r="G525" s="87" t="s">
        <v>338</v>
      </c>
      <c r="H525">
        <v>61.48</v>
      </c>
      <c r="I525">
        <v>118.8</v>
      </c>
      <c r="J525">
        <v>123.8</v>
      </c>
      <c r="K525" t="s">
        <v>338</v>
      </c>
      <c r="L525" t="s">
        <v>338</v>
      </c>
    </row>
    <row r="526" spans="1:12" ht="15" x14ac:dyDescent="0.25">
      <c r="A526" s="88">
        <v>42964.407916666663</v>
      </c>
      <c r="B526">
        <v>71817</v>
      </c>
      <c r="C526">
        <v>31.9</v>
      </c>
      <c r="D526">
        <v>12.76</v>
      </c>
      <c r="E526" s="87" t="s">
        <v>338</v>
      </c>
      <c r="F526">
        <v>46.22</v>
      </c>
      <c r="G526" s="87" t="s">
        <v>338</v>
      </c>
      <c r="H526">
        <v>61.29</v>
      </c>
      <c r="I526">
        <v>118.1</v>
      </c>
      <c r="J526">
        <v>122.7</v>
      </c>
      <c r="K526" t="s">
        <v>338</v>
      </c>
      <c r="L526" t="s">
        <v>338</v>
      </c>
    </row>
    <row r="527" spans="1:12" ht="15" x14ac:dyDescent="0.25">
      <c r="A527" s="88">
        <v>42964.407986111109</v>
      </c>
      <c r="B527">
        <v>71818</v>
      </c>
      <c r="C527">
        <v>31.9</v>
      </c>
      <c r="D527">
        <v>12.76</v>
      </c>
      <c r="E527" s="87" t="s">
        <v>338</v>
      </c>
      <c r="F527">
        <v>46.22</v>
      </c>
      <c r="G527" s="87" t="s">
        <v>338</v>
      </c>
      <c r="H527">
        <v>61.67</v>
      </c>
      <c r="I527">
        <v>117.3</v>
      </c>
      <c r="J527">
        <v>122.9</v>
      </c>
      <c r="K527" t="s">
        <v>338</v>
      </c>
      <c r="L527" t="s">
        <v>338</v>
      </c>
    </row>
    <row r="528" spans="1:12" ht="15" x14ac:dyDescent="0.25">
      <c r="A528" s="88">
        <v>42964.408055555556</v>
      </c>
      <c r="B528">
        <v>71819</v>
      </c>
      <c r="C528">
        <v>31.94</v>
      </c>
      <c r="D528">
        <v>12.77</v>
      </c>
      <c r="E528" s="87" t="s">
        <v>338</v>
      </c>
      <c r="F528">
        <v>46.28</v>
      </c>
      <c r="G528" s="87" t="s">
        <v>338</v>
      </c>
      <c r="H528">
        <v>61.61</v>
      </c>
      <c r="I528">
        <v>118.1</v>
      </c>
      <c r="J528">
        <v>124.8</v>
      </c>
      <c r="K528" t="s">
        <v>338</v>
      </c>
      <c r="L528" t="s">
        <v>338</v>
      </c>
    </row>
    <row r="529" spans="1:12" ht="15" x14ac:dyDescent="0.25">
      <c r="A529" s="88">
        <v>42964.408125000002</v>
      </c>
      <c r="B529">
        <v>71820</v>
      </c>
      <c r="C529">
        <v>31.94</v>
      </c>
      <c r="D529">
        <v>12.77</v>
      </c>
      <c r="E529" s="87" t="s">
        <v>338</v>
      </c>
      <c r="F529">
        <v>46.28</v>
      </c>
      <c r="G529" s="87" t="s">
        <v>338</v>
      </c>
      <c r="H529">
        <v>61.23</v>
      </c>
      <c r="I529">
        <v>119.5</v>
      </c>
      <c r="J529">
        <v>125.5</v>
      </c>
      <c r="K529" t="s">
        <v>338</v>
      </c>
      <c r="L529" t="s">
        <v>338</v>
      </c>
    </row>
    <row r="530" spans="1:12" ht="15" x14ac:dyDescent="0.25">
      <c r="A530" s="88">
        <v>42964.408194444448</v>
      </c>
      <c r="B530">
        <v>71821</v>
      </c>
      <c r="C530">
        <v>31.94</v>
      </c>
      <c r="D530">
        <v>12.77</v>
      </c>
      <c r="E530" s="87" t="s">
        <v>338</v>
      </c>
      <c r="F530">
        <v>46.28</v>
      </c>
      <c r="G530" s="87" t="s">
        <v>338</v>
      </c>
      <c r="H530">
        <v>60.99</v>
      </c>
      <c r="I530">
        <v>120.8</v>
      </c>
      <c r="J530">
        <v>126.1</v>
      </c>
      <c r="K530" t="s">
        <v>338</v>
      </c>
      <c r="L530" t="s">
        <v>338</v>
      </c>
    </row>
    <row r="531" spans="1:12" ht="15" x14ac:dyDescent="0.25">
      <c r="A531" s="88">
        <v>42964.408263888887</v>
      </c>
      <c r="B531">
        <v>71822</v>
      </c>
      <c r="C531">
        <v>31.94</v>
      </c>
      <c r="D531">
        <v>12.76</v>
      </c>
      <c r="E531" s="87" t="s">
        <v>338</v>
      </c>
      <c r="F531">
        <v>46.28</v>
      </c>
      <c r="G531" s="87" t="s">
        <v>338</v>
      </c>
      <c r="H531">
        <v>61.49</v>
      </c>
      <c r="I531">
        <v>121.8</v>
      </c>
      <c r="J531">
        <v>126.7</v>
      </c>
      <c r="K531" t="s">
        <v>338</v>
      </c>
      <c r="L531" t="s">
        <v>338</v>
      </c>
    </row>
    <row r="532" spans="1:12" ht="15" x14ac:dyDescent="0.25">
      <c r="A532" s="88">
        <v>42964.408333333333</v>
      </c>
      <c r="B532">
        <v>71823</v>
      </c>
      <c r="C532">
        <v>31.97</v>
      </c>
      <c r="D532">
        <v>12.77</v>
      </c>
      <c r="E532" s="87" t="s">
        <v>338</v>
      </c>
      <c r="F532">
        <v>46.32</v>
      </c>
      <c r="G532" s="87" t="s">
        <v>338</v>
      </c>
      <c r="H532">
        <v>61.82</v>
      </c>
      <c r="I532">
        <v>122.7</v>
      </c>
      <c r="J532">
        <v>127</v>
      </c>
      <c r="K532" t="s">
        <v>338</v>
      </c>
      <c r="L532" t="s">
        <v>338</v>
      </c>
    </row>
    <row r="533" spans="1:12" ht="15" x14ac:dyDescent="0.25">
      <c r="A533" s="88">
        <v>42964.408402777779</v>
      </c>
      <c r="B533">
        <v>71824</v>
      </c>
      <c r="C533">
        <v>31.97</v>
      </c>
      <c r="D533">
        <v>12.77</v>
      </c>
      <c r="E533" s="87" t="s">
        <v>338</v>
      </c>
      <c r="F533">
        <v>46.32</v>
      </c>
      <c r="G533" s="87" t="s">
        <v>338</v>
      </c>
      <c r="H533">
        <v>62.22</v>
      </c>
      <c r="I533">
        <v>122.5</v>
      </c>
      <c r="J533">
        <v>126.7</v>
      </c>
      <c r="K533" t="s">
        <v>338</v>
      </c>
      <c r="L533" t="s">
        <v>338</v>
      </c>
    </row>
    <row r="534" spans="1:12" ht="15" x14ac:dyDescent="0.25">
      <c r="A534" s="88">
        <v>42964.408472222225</v>
      </c>
      <c r="B534">
        <v>71825</v>
      </c>
      <c r="C534">
        <v>31.97</v>
      </c>
      <c r="D534">
        <v>12.76</v>
      </c>
      <c r="E534" s="87" t="s">
        <v>338</v>
      </c>
      <c r="F534">
        <v>46.32</v>
      </c>
      <c r="G534" s="87" t="s">
        <v>338</v>
      </c>
      <c r="H534">
        <v>61.5</v>
      </c>
      <c r="I534">
        <v>122.7</v>
      </c>
      <c r="J534">
        <v>126.9</v>
      </c>
      <c r="K534" t="s">
        <v>338</v>
      </c>
      <c r="L534" t="s">
        <v>338</v>
      </c>
    </row>
    <row r="535" spans="1:12" ht="15" x14ac:dyDescent="0.25">
      <c r="A535" s="88">
        <v>42964.408541666664</v>
      </c>
      <c r="B535">
        <v>71826</v>
      </c>
      <c r="C535">
        <v>32.01</v>
      </c>
      <c r="D535">
        <v>12.77</v>
      </c>
      <c r="E535" s="87" t="s">
        <v>338</v>
      </c>
      <c r="F535">
        <v>46.38</v>
      </c>
      <c r="G535" s="87" t="s">
        <v>338</v>
      </c>
      <c r="H535">
        <v>62.19</v>
      </c>
      <c r="I535">
        <v>123.1</v>
      </c>
      <c r="J535">
        <v>127</v>
      </c>
      <c r="K535" t="s">
        <v>338</v>
      </c>
      <c r="L535" t="s">
        <v>338</v>
      </c>
    </row>
    <row r="536" spans="1:12" ht="15" x14ac:dyDescent="0.25">
      <c r="A536" s="88">
        <v>42964.40861111111</v>
      </c>
      <c r="B536">
        <v>71827</v>
      </c>
      <c r="C536">
        <v>32.01</v>
      </c>
      <c r="D536">
        <v>12.76</v>
      </c>
      <c r="E536" s="87" t="s">
        <v>338</v>
      </c>
      <c r="F536">
        <v>46.42</v>
      </c>
      <c r="G536" s="87" t="s">
        <v>338</v>
      </c>
      <c r="H536">
        <v>61.9</v>
      </c>
      <c r="I536">
        <v>122.5</v>
      </c>
      <c r="J536">
        <v>127.3</v>
      </c>
      <c r="K536" t="s">
        <v>338</v>
      </c>
      <c r="L536" t="s">
        <v>338</v>
      </c>
    </row>
    <row r="537" spans="1:12" ht="15" x14ac:dyDescent="0.25">
      <c r="A537" s="88">
        <v>42964.408680555556</v>
      </c>
      <c r="B537">
        <v>71828</v>
      </c>
      <c r="C537">
        <v>32.01</v>
      </c>
      <c r="D537">
        <v>12.77</v>
      </c>
      <c r="E537" s="87" t="s">
        <v>338</v>
      </c>
      <c r="F537">
        <v>46.47</v>
      </c>
      <c r="G537" s="87" t="s">
        <v>338</v>
      </c>
      <c r="H537">
        <v>62.84</v>
      </c>
      <c r="I537">
        <v>121.5</v>
      </c>
      <c r="J537">
        <v>126.2</v>
      </c>
      <c r="K537" t="s">
        <v>338</v>
      </c>
      <c r="L537" t="s">
        <v>338</v>
      </c>
    </row>
    <row r="538" spans="1:12" ht="15" x14ac:dyDescent="0.25">
      <c r="A538" s="88">
        <v>42964.408750000002</v>
      </c>
      <c r="B538">
        <v>71829</v>
      </c>
      <c r="C538">
        <v>32.01</v>
      </c>
      <c r="D538">
        <v>12.77</v>
      </c>
      <c r="E538" s="87" t="s">
        <v>338</v>
      </c>
      <c r="F538">
        <v>46.54</v>
      </c>
      <c r="G538" s="87" t="s">
        <v>338</v>
      </c>
      <c r="H538">
        <v>62.21</v>
      </c>
      <c r="I538">
        <v>120.1</v>
      </c>
      <c r="J538">
        <v>124.5</v>
      </c>
      <c r="K538" t="s">
        <v>338</v>
      </c>
      <c r="L538" t="s">
        <v>338</v>
      </c>
    </row>
    <row r="539" spans="1:12" ht="15" x14ac:dyDescent="0.25">
      <c r="A539" s="88">
        <v>42964.408819444441</v>
      </c>
      <c r="B539">
        <v>71830</v>
      </c>
      <c r="C539">
        <v>32.01</v>
      </c>
      <c r="D539">
        <v>12.77</v>
      </c>
      <c r="E539" s="87" t="s">
        <v>338</v>
      </c>
      <c r="F539">
        <v>46.62</v>
      </c>
      <c r="G539" s="87" t="s">
        <v>338</v>
      </c>
      <c r="H539">
        <v>62.11</v>
      </c>
      <c r="I539">
        <v>120.1</v>
      </c>
      <c r="J539">
        <v>125.2</v>
      </c>
      <c r="K539" t="s">
        <v>338</v>
      </c>
      <c r="L539" t="s">
        <v>338</v>
      </c>
    </row>
    <row r="540" spans="1:12" ht="15" x14ac:dyDescent="0.25">
      <c r="A540" s="88">
        <v>42964.408888888887</v>
      </c>
      <c r="B540">
        <v>71831</v>
      </c>
      <c r="C540">
        <v>32.04</v>
      </c>
      <c r="D540">
        <v>12.76</v>
      </c>
      <c r="E540" s="87" t="s">
        <v>338</v>
      </c>
      <c r="F540">
        <v>46.72</v>
      </c>
      <c r="G540" s="87" t="s">
        <v>338</v>
      </c>
      <c r="H540">
        <v>61.76</v>
      </c>
      <c r="I540">
        <v>119.4</v>
      </c>
      <c r="J540">
        <v>124</v>
      </c>
      <c r="K540" t="s">
        <v>338</v>
      </c>
      <c r="L540" t="s">
        <v>338</v>
      </c>
    </row>
    <row r="541" spans="1:12" ht="15" x14ac:dyDescent="0.25">
      <c r="A541" s="88">
        <v>42964.408958333333</v>
      </c>
      <c r="B541">
        <v>71832</v>
      </c>
      <c r="C541">
        <v>32.04</v>
      </c>
      <c r="D541">
        <v>12.77</v>
      </c>
      <c r="E541" s="87" t="s">
        <v>338</v>
      </c>
      <c r="F541">
        <v>46.8</v>
      </c>
      <c r="G541" s="87" t="s">
        <v>338</v>
      </c>
      <c r="H541">
        <v>61.79</v>
      </c>
      <c r="I541">
        <v>119.7</v>
      </c>
      <c r="J541">
        <v>124.8</v>
      </c>
      <c r="K541" t="s">
        <v>338</v>
      </c>
      <c r="L541" t="s">
        <v>338</v>
      </c>
    </row>
    <row r="542" spans="1:12" ht="15" x14ac:dyDescent="0.25">
      <c r="A542" s="88">
        <v>42964.40902777778</v>
      </c>
      <c r="B542">
        <v>71833</v>
      </c>
      <c r="C542">
        <v>32.04</v>
      </c>
      <c r="D542">
        <v>12.76</v>
      </c>
      <c r="E542" s="87" t="s">
        <v>338</v>
      </c>
      <c r="F542">
        <v>46.84</v>
      </c>
      <c r="G542" s="87" t="s">
        <v>338</v>
      </c>
      <c r="H542">
        <v>62.2</v>
      </c>
      <c r="I542">
        <v>121.4</v>
      </c>
      <c r="J542">
        <v>126.5</v>
      </c>
      <c r="K542" t="s">
        <v>338</v>
      </c>
      <c r="L542" t="s">
        <v>338</v>
      </c>
    </row>
    <row r="543" spans="1:12" ht="15" x14ac:dyDescent="0.25">
      <c r="A543" s="88">
        <v>42964.409097222226</v>
      </c>
      <c r="B543">
        <v>71834</v>
      </c>
      <c r="C543">
        <v>32.08</v>
      </c>
      <c r="D543">
        <v>12.76</v>
      </c>
      <c r="E543" s="87" t="s">
        <v>338</v>
      </c>
      <c r="F543">
        <v>46.93</v>
      </c>
      <c r="G543" s="87" t="s">
        <v>338</v>
      </c>
      <c r="H543">
        <v>61.65</v>
      </c>
      <c r="I543">
        <v>121.9</v>
      </c>
      <c r="J543">
        <v>126.5</v>
      </c>
      <c r="K543" t="s">
        <v>338</v>
      </c>
      <c r="L543" t="s">
        <v>338</v>
      </c>
    </row>
    <row r="544" spans="1:12" ht="15" x14ac:dyDescent="0.25">
      <c r="A544" s="88">
        <v>42964.409166666665</v>
      </c>
      <c r="B544">
        <v>71835</v>
      </c>
      <c r="C544">
        <v>32.08</v>
      </c>
      <c r="D544">
        <v>12.77</v>
      </c>
      <c r="E544" s="87" t="s">
        <v>338</v>
      </c>
      <c r="F544">
        <v>46.88</v>
      </c>
      <c r="G544" s="87" t="s">
        <v>338</v>
      </c>
      <c r="H544">
        <v>60.84</v>
      </c>
      <c r="I544">
        <v>121.7</v>
      </c>
      <c r="J544">
        <v>126.2</v>
      </c>
      <c r="K544" t="s">
        <v>338</v>
      </c>
      <c r="L544" t="s">
        <v>338</v>
      </c>
    </row>
    <row r="545" spans="1:12" ht="15" x14ac:dyDescent="0.25">
      <c r="A545" s="88">
        <v>42964.409236111111</v>
      </c>
      <c r="B545">
        <v>71836</v>
      </c>
      <c r="C545">
        <v>32.08</v>
      </c>
      <c r="D545">
        <v>12.76</v>
      </c>
      <c r="E545" s="87" t="s">
        <v>338</v>
      </c>
      <c r="F545">
        <v>46.86</v>
      </c>
      <c r="G545" s="87" t="s">
        <v>338</v>
      </c>
      <c r="H545">
        <v>60.86</v>
      </c>
      <c r="I545">
        <v>122</v>
      </c>
      <c r="J545">
        <v>126.8</v>
      </c>
      <c r="K545" t="s">
        <v>338</v>
      </c>
      <c r="L545" t="s">
        <v>338</v>
      </c>
    </row>
    <row r="546" spans="1:12" ht="15" x14ac:dyDescent="0.25">
      <c r="A546" s="88">
        <v>42964.409305555557</v>
      </c>
      <c r="B546">
        <v>71837</v>
      </c>
      <c r="C546">
        <v>32.119999999999997</v>
      </c>
      <c r="D546">
        <v>12.76</v>
      </c>
      <c r="E546" s="87" t="s">
        <v>338</v>
      </c>
      <c r="F546">
        <v>46.89</v>
      </c>
      <c r="G546" s="87" t="s">
        <v>338</v>
      </c>
      <c r="H546">
        <v>61.79</v>
      </c>
      <c r="I546">
        <v>122.5</v>
      </c>
      <c r="J546">
        <v>127.3</v>
      </c>
      <c r="K546" t="s">
        <v>338</v>
      </c>
      <c r="L546" t="s">
        <v>338</v>
      </c>
    </row>
    <row r="547" spans="1:12" ht="15" x14ac:dyDescent="0.25">
      <c r="A547" s="88">
        <v>42964.409375000003</v>
      </c>
      <c r="B547">
        <v>71838</v>
      </c>
      <c r="C547">
        <v>32.119999999999997</v>
      </c>
      <c r="D547">
        <v>12.77</v>
      </c>
      <c r="E547" s="87" t="s">
        <v>338</v>
      </c>
      <c r="F547">
        <v>46.92</v>
      </c>
      <c r="G547" s="87" t="s">
        <v>338</v>
      </c>
      <c r="H547">
        <v>61.64</v>
      </c>
      <c r="I547">
        <v>122.8</v>
      </c>
      <c r="J547">
        <v>127.2</v>
      </c>
      <c r="K547" t="s">
        <v>338</v>
      </c>
      <c r="L547" t="s">
        <v>338</v>
      </c>
    </row>
    <row r="548" spans="1:12" ht="15" x14ac:dyDescent="0.25">
      <c r="A548" s="88">
        <v>42964.409444444442</v>
      </c>
      <c r="B548">
        <v>71839</v>
      </c>
      <c r="C548">
        <v>32.119999999999997</v>
      </c>
      <c r="D548">
        <v>12.77</v>
      </c>
      <c r="E548" s="87" t="s">
        <v>338</v>
      </c>
      <c r="F548">
        <v>46.92</v>
      </c>
      <c r="G548" s="87" t="s">
        <v>338</v>
      </c>
      <c r="H548">
        <v>61.74</v>
      </c>
      <c r="I548">
        <v>123.2</v>
      </c>
      <c r="J548">
        <v>127.3</v>
      </c>
      <c r="K548" t="s">
        <v>338</v>
      </c>
      <c r="L548" t="s">
        <v>338</v>
      </c>
    </row>
    <row r="549" spans="1:12" ht="15" x14ac:dyDescent="0.25">
      <c r="A549" s="88">
        <v>42964.409513888888</v>
      </c>
      <c r="B549">
        <v>71840</v>
      </c>
      <c r="C549">
        <v>32.15</v>
      </c>
      <c r="D549">
        <v>12.77</v>
      </c>
      <c r="E549" s="87" t="s">
        <v>338</v>
      </c>
      <c r="F549">
        <v>46.93</v>
      </c>
      <c r="G549" s="87" t="s">
        <v>338</v>
      </c>
      <c r="H549">
        <v>61.37</v>
      </c>
      <c r="I549">
        <v>122.4</v>
      </c>
      <c r="J549">
        <v>127.1</v>
      </c>
      <c r="K549" t="s">
        <v>338</v>
      </c>
      <c r="L549" t="s">
        <v>338</v>
      </c>
    </row>
    <row r="550" spans="1:12" ht="15" x14ac:dyDescent="0.25">
      <c r="A550" s="88">
        <v>42964.409583333334</v>
      </c>
      <c r="B550">
        <v>71841</v>
      </c>
      <c r="C550">
        <v>32.15</v>
      </c>
      <c r="D550">
        <v>12.77</v>
      </c>
      <c r="E550" s="87" t="s">
        <v>338</v>
      </c>
      <c r="F550">
        <v>46.93</v>
      </c>
      <c r="G550" s="87" t="s">
        <v>338</v>
      </c>
      <c r="H550">
        <v>61.73</v>
      </c>
      <c r="I550">
        <v>122.2</v>
      </c>
      <c r="J550">
        <v>127.5</v>
      </c>
      <c r="K550" t="s">
        <v>338</v>
      </c>
      <c r="L550" t="s">
        <v>338</v>
      </c>
    </row>
    <row r="551" spans="1:12" ht="15" x14ac:dyDescent="0.25">
      <c r="A551" s="88">
        <v>42964.40965277778</v>
      </c>
      <c r="B551">
        <v>71842</v>
      </c>
      <c r="C551">
        <v>32.15</v>
      </c>
      <c r="D551">
        <v>12.77</v>
      </c>
      <c r="E551" s="87" t="s">
        <v>338</v>
      </c>
      <c r="F551">
        <v>46.9</v>
      </c>
      <c r="G551" s="87" t="s">
        <v>338</v>
      </c>
      <c r="H551">
        <v>61.99</v>
      </c>
      <c r="I551">
        <v>122.3</v>
      </c>
      <c r="J551">
        <v>127.5</v>
      </c>
      <c r="K551" t="s">
        <v>338</v>
      </c>
      <c r="L551" t="s">
        <v>338</v>
      </c>
    </row>
    <row r="552" spans="1:12" ht="15" x14ac:dyDescent="0.25">
      <c r="A552" s="88">
        <v>42964.409722222219</v>
      </c>
      <c r="B552">
        <v>71843</v>
      </c>
      <c r="C552">
        <v>32.15</v>
      </c>
      <c r="D552">
        <v>12.77</v>
      </c>
      <c r="E552" s="87" t="s">
        <v>338</v>
      </c>
      <c r="F552">
        <v>46.88</v>
      </c>
      <c r="G552" s="87" t="s">
        <v>338</v>
      </c>
      <c r="H552">
        <v>61.68</v>
      </c>
      <c r="I552">
        <v>121.9</v>
      </c>
      <c r="J552">
        <v>127.1</v>
      </c>
      <c r="K552" t="s">
        <v>338</v>
      </c>
      <c r="L552" t="s">
        <v>338</v>
      </c>
    </row>
    <row r="553" spans="1:12" ht="15" x14ac:dyDescent="0.25">
      <c r="A553" s="88">
        <v>42964.409791666665</v>
      </c>
      <c r="B553">
        <v>71844</v>
      </c>
      <c r="C553">
        <v>32.15</v>
      </c>
      <c r="D553">
        <v>12.76</v>
      </c>
      <c r="E553" s="87" t="s">
        <v>338</v>
      </c>
      <c r="F553">
        <v>46.88</v>
      </c>
      <c r="G553" s="87" t="s">
        <v>338</v>
      </c>
      <c r="H553">
        <v>61.63</v>
      </c>
      <c r="I553">
        <v>121.5</v>
      </c>
      <c r="J553">
        <v>126.5</v>
      </c>
      <c r="K553" t="s">
        <v>338</v>
      </c>
      <c r="L553" t="s">
        <v>338</v>
      </c>
    </row>
    <row r="554" spans="1:12" ht="15" x14ac:dyDescent="0.25">
      <c r="A554" s="88">
        <v>42964.409861111111</v>
      </c>
      <c r="B554">
        <v>71845</v>
      </c>
      <c r="C554">
        <v>32.19</v>
      </c>
      <c r="D554">
        <v>12.77</v>
      </c>
      <c r="E554" s="87" t="s">
        <v>338</v>
      </c>
      <c r="F554">
        <v>46.89</v>
      </c>
      <c r="G554" s="87" t="s">
        <v>338</v>
      </c>
      <c r="H554">
        <v>61.95</v>
      </c>
      <c r="I554">
        <v>120.6</v>
      </c>
      <c r="J554">
        <v>125.8</v>
      </c>
      <c r="K554" t="s">
        <v>338</v>
      </c>
      <c r="L554" t="s">
        <v>338</v>
      </c>
    </row>
    <row r="555" spans="1:12" ht="15" x14ac:dyDescent="0.25">
      <c r="A555" s="88">
        <v>42964.409930555557</v>
      </c>
      <c r="B555">
        <v>71846</v>
      </c>
      <c r="C555">
        <v>32.19</v>
      </c>
      <c r="D555">
        <v>12.76</v>
      </c>
      <c r="E555" s="87" t="s">
        <v>338</v>
      </c>
      <c r="F555">
        <v>46.84</v>
      </c>
      <c r="G555" s="87" t="s">
        <v>338</v>
      </c>
      <c r="H555">
        <v>61.09</v>
      </c>
      <c r="I555">
        <v>120.9</v>
      </c>
      <c r="J555">
        <v>125.9</v>
      </c>
      <c r="K555" t="s">
        <v>338</v>
      </c>
      <c r="L555" t="s">
        <v>338</v>
      </c>
    </row>
    <row r="556" spans="1:12" ht="15" x14ac:dyDescent="0.25">
      <c r="A556" s="88">
        <v>42964.41</v>
      </c>
      <c r="B556">
        <v>71847</v>
      </c>
      <c r="C556">
        <v>32.22</v>
      </c>
      <c r="D556">
        <v>12.77</v>
      </c>
      <c r="E556" s="87" t="s">
        <v>338</v>
      </c>
      <c r="F556">
        <v>46.83</v>
      </c>
      <c r="G556" s="87" t="s">
        <v>338</v>
      </c>
      <c r="H556">
        <v>61.24</v>
      </c>
      <c r="I556">
        <v>121.2</v>
      </c>
      <c r="J556">
        <v>126</v>
      </c>
      <c r="K556" t="s">
        <v>338</v>
      </c>
      <c r="L556" t="s">
        <v>338</v>
      </c>
    </row>
    <row r="557" spans="1:12" ht="15" x14ac:dyDescent="0.25">
      <c r="A557" s="88">
        <v>42964.410069444442</v>
      </c>
      <c r="B557">
        <v>71848</v>
      </c>
      <c r="C557">
        <v>32.22</v>
      </c>
      <c r="D557">
        <v>12.77</v>
      </c>
      <c r="E557" s="87" t="s">
        <v>338</v>
      </c>
      <c r="F557">
        <v>46.81</v>
      </c>
      <c r="G557" s="87" t="s">
        <v>338</v>
      </c>
      <c r="H557">
        <v>61.82</v>
      </c>
      <c r="I557">
        <v>121.3</v>
      </c>
      <c r="J557">
        <v>126.7</v>
      </c>
      <c r="K557" t="s">
        <v>338</v>
      </c>
      <c r="L557" t="s">
        <v>338</v>
      </c>
    </row>
    <row r="558" spans="1:12" ht="15" x14ac:dyDescent="0.25">
      <c r="A558" s="88">
        <v>42964.410138888888</v>
      </c>
      <c r="B558">
        <v>71849</v>
      </c>
      <c r="C558">
        <v>32.22</v>
      </c>
      <c r="D558">
        <v>12.77</v>
      </c>
      <c r="E558" s="87" t="s">
        <v>338</v>
      </c>
      <c r="F558">
        <v>46.81</v>
      </c>
      <c r="G558" s="87" t="s">
        <v>338</v>
      </c>
      <c r="H558">
        <v>61.15</v>
      </c>
      <c r="I558">
        <v>121.1</v>
      </c>
      <c r="J558">
        <v>126.3</v>
      </c>
      <c r="K558" t="s">
        <v>338</v>
      </c>
      <c r="L558" t="s">
        <v>338</v>
      </c>
    </row>
    <row r="559" spans="1:12" ht="15" x14ac:dyDescent="0.25">
      <c r="A559" s="88">
        <v>42964.410208333335</v>
      </c>
      <c r="B559">
        <v>71850</v>
      </c>
      <c r="C559">
        <v>32.22</v>
      </c>
      <c r="D559">
        <v>12.76</v>
      </c>
      <c r="E559" s="87" t="s">
        <v>338</v>
      </c>
      <c r="F559">
        <v>46.81</v>
      </c>
      <c r="G559" s="87" t="s">
        <v>338</v>
      </c>
      <c r="H559">
        <v>62.04</v>
      </c>
      <c r="I559">
        <v>121.4</v>
      </c>
      <c r="J559">
        <v>126.9</v>
      </c>
      <c r="K559" t="s">
        <v>338</v>
      </c>
      <c r="L559" t="s">
        <v>338</v>
      </c>
    </row>
    <row r="560" spans="1:12" ht="15" x14ac:dyDescent="0.25">
      <c r="A560" s="88">
        <v>42964.410277777781</v>
      </c>
      <c r="B560">
        <v>71851</v>
      </c>
      <c r="C560">
        <v>32.26</v>
      </c>
      <c r="D560">
        <v>12.77</v>
      </c>
      <c r="E560" s="87" t="s">
        <v>338</v>
      </c>
      <c r="F560">
        <v>46.84</v>
      </c>
      <c r="G560" s="87" t="s">
        <v>338</v>
      </c>
      <c r="H560">
        <v>62.41</v>
      </c>
      <c r="I560">
        <v>121.5</v>
      </c>
      <c r="J560">
        <v>127</v>
      </c>
      <c r="K560" t="s">
        <v>338</v>
      </c>
      <c r="L560" t="s">
        <v>338</v>
      </c>
    </row>
    <row r="561" spans="1:12" ht="15" x14ac:dyDescent="0.25">
      <c r="A561" s="88">
        <v>42964.41034722222</v>
      </c>
      <c r="B561">
        <v>71852</v>
      </c>
      <c r="C561">
        <v>32.26</v>
      </c>
      <c r="D561">
        <v>12.77</v>
      </c>
      <c r="E561" s="87" t="s">
        <v>338</v>
      </c>
      <c r="F561">
        <v>46.84</v>
      </c>
      <c r="G561" s="87" t="s">
        <v>338</v>
      </c>
      <c r="H561">
        <v>61.74</v>
      </c>
      <c r="I561">
        <v>122</v>
      </c>
      <c r="J561">
        <v>127.4</v>
      </c>
      <c r="K561" t="s">
        <v>338</v>
      </c>
      <c r="L561" t="s">
        <v>338</v>
      </c>
    </row>
    <row r="562" spans="1:12" ht="15" x14ac:dyDescent="0.25">
      <c r="A562" s="88">
        <v>42964.410416666666</v>
      </c>
      <c r="B562">
        <v>71853</v>
      </c>
      <c r="C562">
        <v>32.299999999999997</v>
      </c>
      <c r="D562">
        <v>12.77</v>
      </c>
      <c r="E562" s="87" t="s">
        <v>338</v>
      </c>
      <c r="F562">
        <v>46.88</v>
      </c>
      <c r="G562" s="87" t="s">
        <v>338</v>
      </c>
      <c r="H562">
        <v>61.77</v>
      </c>
      <c r="I562">
        <v>123.1</v>
      </c>
      <c r="J562">
        <v>127.6</v>
      </c>
      <c r="K562" t="s">
        <v>338</v>
      </c>
      <c r="L562" t="s">
        <v>338</v>
      </c>
    </row>
    <row r="563" spans="1:12" ht="15" x14ac:dyDescent="0.25">
      <c r="A563" s="88">
        <v>42964.410486111112</v>
      </c>
      <c r="B563">
        <v>71854</v>
      </c>
      <c r="C563">
        <v>32.299999999999997</v>
      </c>
      <c r="D563">
        <v>12.76</v>
      </c>
      <c r="E563" s="87" t="s">
        <v>338</v>
      </c>
      <c r="F563">
        <v>46.9</v>
      </c>
      <c r="G563" s="87" t="s">
        <v>338</v>
      </c>
      <c r="H563">
        <v>62.37</v>
      </c>
      <c r="I563">
        <v>123.6</v>
      </c>
      <c r="J563">
        <v>127.6</v>
      </c>
      <c r="K563" t="s">
        <v>338</v>
      </c>
      <c r="L563" t="s">
        <v>338</v>
      </c>
    </row>
    <row r="564" spans="1:12" ht="15" x14ac:dyDescent="0.25">
      <c r="A564" s="88">
        <v>42964.410555555558</v>
      </c>
      <c r="B564">
        <v>71855</v>
      </c>
      <c r="C564">
        <v>32.299999999999997</v>
      </c>
      <c r="D564">
        <v>12.77</v>
      </c>
      <c r="E564" s="87" t="s">
        <v>338</v>
      </c>
      <c r="F564">
        <v>46.93</v>
      </c>
      <c r="G564" s="87" t="s">
        <v>338</v>
      </c>
      <c r="H564">
        <v>62.47</v>
      </c>
      <c r="I564">
        <v>123.8</v>
      </c>
      <c r="J564">
        <v>127.5</v>
      </c>
      <c r="K564" t="s">
        <v>338</v>
      </c>
      <c r="L564" t="s">
        <v>338</v>
      </c>
    </row>
    <row r="565" spans="1:12" ht="15" x14ac:dyDescent="0.25">
      <c r="A565" s="88">
        <v>42964.410624999997</v>
      </c>
      <c r="B565">
        <v>71856</v>
      </c>
      <c r="C565">
        <v>32.299999999999997</v>
      </c>
      <c r="D565">
        <v>12.77</v>
      </c>
      <c r="E565" s="87" t="s">
        <v>338</v>
      </c>
      <c r="F565">
        <v>46.95</v>
      </c>
      <c r="G565" s="87" t="s">
        <v>338</v>
      </c>
      <c r="H565">
        <v>62.85</v>
      </c>
      <c r="I565">
        <v>123.3</v>
      </c>
      <c r="J565">
        <v>127.6</v>
      </c>
      <c r="K565" t="s">
        <v>338</v>
      </c>
      <c r="L565" t="s">
        <v>338</v>
      </c>
    </row>
    <row r="566" spans="1:12" ht="15" x14ac:dyDescent="0.25">
      <c r="A566" s="88">
        <v>42964.410694444443</v>
      </c>
      <c r="B566">
        <v>71857</v>
      </c>
      <c r="C566">
        <v>32.299999999999997</v>
      </c>
      <c r="D566">
        <v>12.77</v>
      </c>
      <c r="E566" s="87" t="s">
        <v>338</v>
      </c>
      <c r="F566">
        <v>46.95</v>
      </c>
      <c r="G566" s="87" t="s">
        <v>338</v>
      </c>
      <c r="H566">
        <v>61.39</v>
      </c>
      <c r="I566">
        <v>122.7</v>
      </c>
      <c r="J566">
        <v>127.4</v>
      </c>
      <c r="K566" t="s">
        <v>338</v>
      </c>
      <c r="L566" t="s">
        <v>338</v>
      </c>
    </row>
    <row r="567" spans="1:12" ht="15" x14ac:dyDescent="0.25">
      <c r="A567" s="88">
        <v>42964.410763888889</v>
      </c>
      <c r="B567">
        <v>71858</v>
      </c>
      <c r="C567">
        <v>32.299999999999997</v>
      </c>
      <c r="D567">
        <v>12.77</v>
      </c>
      <c r="E567" s="87" t="s">
        <v>338</v>
      </c>
      <c r="F567">
        <v>46.95</v>
      </c>
      <c r="G567" s="87" t="s">
        <v>338</v>
      </c>
      <c r="H567">
        <v>61.1</v>
      </c>
      <c r="I567">
        <v>123</v>
      </c>
      <c r="J567">
        <v>127.5</v>
      </c>
      <c r="K567" t="s">
        <v>338</v>
      </c>
      <c r="L567" t="s">
        <v>338</v>
      </c>
    </row>
    <row r="568" spans="1:12" ht="15" x14ac:dyDescent="0.25">
      <c r="A568" s="88">
        <v>42964.410833333335</v>
      </c>
      <c r="B568">
        <v>71859</v>
      </c>
      <c r="C568">
        <v>32.33</v>
      </c>
      <c r="D568">
        <v>12.77</v>
      </c>
      <c r="E568" s="87" t="s">
        <v>338</v>
      </c>
      <c r="F568">
        <v>46.96</v>
      </c>
      <c r="G568" s="87" t="s">
        <v>338</v>
      </c>
      <c r="H568">
        <v>60.63</v>
      </c>
      <c r="I568">
        <v>122.6</v>
      </c>
      <c r="J568">
        <v>127.3</v>
      </c>
      <c r="K568" t="s">
        <v>338</v>
      </c>
      <c r="L568" t="s">
        <v>338</v>
      </c>
    </row>
    <row r="569" spans="1:12" ht="15" x14ac:dyDescent="0.25">
      <c r="A569" s="88">
        <v>42964.410902777781</v>
      </c>
      <c r="B569">
        <v>71860</v>
      </c>
      <c r="C569">
        <v>32.33</v>
      </c>
      <c r="D569">
        <v>12.77</v>
      </c>
      <c r="E569" s="87" t="s">
        <v>338</v>
      </c>
      <c r="F569">
        <v>46.91</v>
      </c>
      <c r="G569" s="87" t="s">
        <v>338</v>
      </c>
      <c r="H569">
        <v>60.85</v>
      </c>
      <c r="I569">
        <v>122.4</v>
      </c>
      <c r="J569">
        <v>127.1</v>
      </c>
      <c r="K569" t="s">
        <v>338</v>
      </c>
      <c r="L569" t="s">
        <v>338</v>
      </c>
    </row>
    <row r="570" spans="1:12" ht="15" x14ac:dyDescent="0.25">
      <c r="A570" s="88">
        <v>42964.41097222222</v>
      </c>
      <c r="B570">
        <v>71861</v>
      </c>
      <c r="C570">
        <v>32.369999999999997</v>
      </c>
      <c r="D570">
        <v>12.77</v>
      </c>
      <c r="E570" s="87" t="s">
        <v>338</v>
      </c>
      <c r="F570">
        <v>46.92</v>
      </c>
      <c r="G570" s="87" t="s">
        <v>338</v>
      </c>
      <c r="H570">
        <v>61.27</v>
      </c>
      <c r="I570">
        <v>122.5</v>
      </c>
      <c r="J570">
        <v>126.9</v>
      </c>
      <c r="K570" t="s">
        <v>338</v>
      </c>
      <c r="L570" t="s">
        <v>338</v>
      </c>
    </row>
    <row r="571" spans="1:12" ht="15" x14ac:dyDescent="0.25">
      <c r="A571" s="88">
        <v>42964.411041666666</v>
      </c>
      <c r="B571">
        <v>71862</v>
      </c>
      <c r="C571">
        <v>32.369999999999997</v>
      </c>
      <c r="D571">
        <v>12.77</v>
      </c>
      <c r="E571" s="87" t="s">
        <v>338</v>
      </c>
      <c r="F571">
        <v>46.9</v>
      </c>
      <c r="G571" s="87" t="s">
        <v>338</v>
      </c>
      <c r="H571">
        <v>61.53</v>
      </c>
      <c r="I571">
        <v>122</v>
      </c>
      <c r="J571">
        <v>126.9</v>
      </c>
      <c r="K571" t="s">
        <v>338</v>
      </c>
      <c r="L571" t="s">
        <v>338</v>
      </c>
    </row>
    <row r="572" spans="1:12" ht="15" x14ac:dyDescent="0.25">
      <c r="A572" s="88">
        <v>42964.411111111112</v>
      </c>
      <c r="B572">
        <v>71863</v>
      </c>
      <c r="C572">
        <v>32.369999999999997</v>
      </c>
      <c r="D572">
        <v>12.77</v>
      </c>
      <c r="E572" s="87" t="s">
        <v>338</v>
      </c>
      <c r="F572">
        <v>46.9</v>
      </c>
      <c r="G572" s="87" t="s">
        <v>338</v>
      </c>
      <c r="H572">
        <v>61.79</v>
      </c>
      <c r="I572">
        <v>122.5</v>
      </c>
      <c r="J572">
        <v>127.3</v>
      </c>
      <c r="K572" t="s">
        <v>338</v>
      </c>
      <c r="L572" t="s">
        <v>338</v>
      </c>
    </row>
    <row r="573" spans="1:12" ht="15" x14ac:dyDescent="0.25">
      <c r="A573" s="88">
        <v>42964.411180555559</v>
      </c>
      <c r="B573">
        <v>71864</v>
      </c>
      <c r="C573">
        <v>32.369999999999997</v>
      </c>
      <c r="D573">
        <v>12.76</v>
      </c>
      <c r="E573" s="87" t="s">
        <v>338</v>
      </c>
      <c r="F573">
        <v>46.88</v>
      </c>
      <c r="G573" s="87" t="s">
        <v>338</v>
      </c>
      <c r="H573">
        <v>61.51</v>
      </c>
      <c r="I573">
        <v>121.8</v>
      </c>
      <c r="J573">
        <v>126.7</v>
      </c>
      <c r="K573" t="s">
        <v>338</v>
      </c>
      <c r="L573" t="s">
        <v>338</v>
      </c>
    </row>
    <row r="574" spans="1:12" ht="15" x14ac:dyDescent="0.25">
      <c r="A574" s="88">
        <v>42964.411249999997</v>
      </c>
      <c r="B574">
        <v>71865</v>
      </c>
      <c r="C574">
        <v>32.4</v>
      </c>
      <c r="D574">
        <v>12.76</v>
      </c>
      <c r="E574" s="87" t="s">
        <v>338</v>
      </c>
      <c r="F574">
        <v>46.89</v>
      </c>
      <c r="G574" s="87" t="s">
        <v>338</v>
      </c>
      <c r="H574">
        <v>61.78</v>
      </c>
      <c r="I574">
        <v>121.1</v>
      </c>
      <c r="J574">
        <v>125.6</v>
      </c>
      <c r="K574" t="s">
        <v>338</v>
      </c>
      <c r="L574" t="s">
        <v>338</v>
      </c>
    </row>
    <row r="575" spans="1:12" ht="15" x14ac:dyDescent="0.25">
      <c r="A575" s="88">
        <v>42964.411319444444</v>
      </c>
      <c r="B575">
        <v>71866</v>
      </c>
      <c r="C575">
        <v>32.4</v>
      </c>
      <c r="D575">
        <v>12.76</v>
      </c>
      <c r="E575" s="87" t="s">
        <v>338</v>
      </c>
      <c r="F575">
        <v>46.86</v>
      </c>
      <c r="G575" s="87" t="s">
        <v>338</v>
      </c>
      <c r="H575">
        <v>61.69</v>
      </c>
      <c r="I575">
        <v>120.7</v>
      </c>
      <c r="J575">
        <v>125.3</v>
      </c>
      <c r="K575" t="s">
        <v>338</v>
      </c>
      <c r="L575" t="s">
        <v>338</v>
      </c>
    </row>
    <row r="576" spans="1:12" ht="15" x14ac:dyDescent="0.25">
      <c r="A576" s="88">
        <v>42964.41138888889</v>
      </c>
      <c r="B576">
        <v>71867</v>
      </c>
      <c r="C576">
        <v>32.4</v>
      </c>
      <c r="D576">
        <v>12.77</v>
      </c>
      <c r="E576" s="87" t="s">
        <v>338</v>
      </c>
      <c r="F576">
        <v>46.79</v>
      </c>
      <c r="G576" s="87" t="s">
        <v>338</v>
      </c>
      <c r="H576">
        <v>61.23</v>
      </c>
      <c r="I576">
        <v>121.1</v>
      </c>
      <c r="J576">
        <v>126</v>
      </c>
      <c r="K576" t="s">
        <v>338</v>
      </c>
      <c r="L576" t="s">
        <v>338</v>
      </c>
    </row>
    <row r="577" spans="1:12" ht="15" x14ac:dyDescent="0.25">
      <c r="A577" s="88">
        <v>42964.411458333336</v>
      </c>
      <c r="B577">
        <v>71868</v>
      </c>
      <c r="C577">
        <v>32.44</v>
      </c>
      <c r="D577">
        <v>12.77</v>
      </c>
      <c r="E577" s="87" t="s">
        <v>338</v>
      </c>
      <c r="F577">
        <v>46.78</v>
      </c>
      <c r="G577" s="87" t="s">
        <v>338</v>
      </c>
      <c r="H577">
        <v>61.14</v>
      </c>
      <c r="I577">
        <v>119.9</v>
      </c>
      <c r="J577">
        <v>125.1</v>
      </c>
      <c r="K577" t="s">
        <v>338</v>
      </c>
      <c r="L577" t="s">
        <v>338</v>
      </c>
    </row>
    <row r="578" spans="1:12" ht="15" x14ac:dyDescent="0.25">
      <c r="A578" s="88">
        <v>42964.411527777775</v>
      </c>
      <c r="B578">
        <v>71869</v>
      </c>
      <c r="C578">
        <v>32.44</v>
      </c>
      <c r="D578">
        <v>12.76</v>
      </c>
      <c r="E578" s="87" t="s">
        <v>338</v>
      </c>
      <c r="F578">
        <v>46.75</v>
      </c>
      <c r="G578" s="87" t="s">
        <v>338</v>
      </c>
      <c r="H578">
        <v>61.29</v>
      </c>
      <c r="I578">
        <v>119.8</v>
      </c>
      <c r="J578">
        <v>125.2</v>
      </c>
      <c r="K578" t="s">
        <v>338</v>
      </c>
      <c r="L578" t="s">
        <v>338</v>
      </c>
    </row>
    <row r="579" spans="1:12" ht="15" x14ac:dyDescent="0.25">
      <c r="A579" s="88">
        <v>42964.411597222221</v>
      </c>
      <c r="B579">
        <v>71870</v>
      </c>
      <c r="C579">
        <v>32.44</v>
      </c>
      <c r="D579">
        <v>12.77</v>
      </c>
      <c r="E579" s="87" t="s">
        <v>338</v>
      </c>
      <c r="F579">
        <v>46.71</v>
      </c>
      <c r="G579" s="87" t="s">
        <v>338</v>
      </c>
      <c r="H579">
        <v>61.14</v>
      </c>
      <c r="I579">
        <v>121.1</v>
      </c>
      <c r="J579">
        <v>125.8</v>
      </c>
      <c r="K579" t="s">
        <v>338</v>
      </c>
      <c r="L579" t="s">
        <v>338</v>
      </c>
    </row>
    <row r="580" spans="1:12" ht="15" x14ac:dyDescent="0.25">
      <c r="A580" s="88">
        <v>42964.411666666667</v>
      </c>
      <c r="B580">
        <v>71871</v>
      </c>
      <c r="C580">
        <v>32.44</v>
      </c>
      <c r="D580">
        <v>12.77</v>
      </c>
      <c r="E580" s="87" t="s">
        <v>338</v>
      </c>
      <c r="F580">
        <v>46.66</v>
      </c>
      <c r="G580" s="87" t="s">
        <v>338</v>
      </c>
      <c r="H580">
        <v>61.53</v>
      </c>
      <c r="I580">
        <v>121.4</v>
      </c>
      <c r="J580">
        <v>126.3</v>
      </c>
      <c r="K580" t="s">
        <v>338</v>
      </c>
      <c r="L580" t="s">
        <v>338</v>
      </c>
    </row>
    <row r="581" spans="1:12" ht="15" x14ac:dyDescent="0.25">
      <c r="A581" s="88">
        <v>42964.411736111113</v>
      </c>
      <c r="B581">
        <v>71872</v>
      </c>
      <c r="C581">
        <v>32.44</v>
      </c>
      <c r="D581">
        <v>12.77</v>
      </c>
      <c r="E581" s="87" t="s">
        <v>338</v>
      </c>
      <c r="F581">
        <v>46.63</v>
      </c>
      <c r="G581" s="87" t="s">
        <v>338</v>
      </c>
      <c r="H581">
        <v>61.87</v>
      </c>
      <c r="I581">
        <v>121.1</v>
      </c>
      <c r="J581">
        <v>126.2</v>
      </c>
      <c r="K581" t="s">
        <v>338</v>
      </c>
      <c r="L581" t="s">
        <v>338</v>
      </c>
    </row>
    <row r="582" spans="1:12" ht="15" x14ac:dyDescent="0.25">
      <c r="A582" s="88">
        <v>42964.411805555559</v>
      </c>
      <c r="B582">
        <v>71873</v>
      </c>
      <c r="C582">
        <v>32.479999999999997</v>
      </c>
      <c r="D582">
        <v>12.77</v>
      </c>
      <c r="E582" s="87" t="s">
        <v>338</v>
      </c>
      <c r="F582">
        <v>46.64</v>
      </c>
      <c r="G582" s="87" t="s">
        <v>338</v>
      </c>
      <c r="H582">
        <v>60.94</v>
      </c>
      <c r="I582">
        <v>121.1</v>
      </c>
      <c r="J582">
        <v>126.3</v>
      </c>
      <c r="K582" t="s">
        <v>338</v>
      </c>
      <c r="L582" t="s">
        <v>338</v>
      </c>
    </row>
    <row r="583" spans="1:12" ht="15" x14ac:dyDescent="0.25">
      <c r="A583" s="88">
        <v>42964.411874999998</v>
      </c>
      <c r="B583">
        <v>71874</v>
      </c>
      <c r="C583">
        <v>32.479999999999997</v>
      </c>
      <c r="D583">
        <v>12.77</v>
      </c>
      <c r="E583" s="87" t="s">
        <v>338</v>
      </c>
      <c r="F583">
        <v>46.6</v>
      </c>
      <c r="G583" s="87" t="s">
        <v>338</v>
      </c>
      <c r="H583">
        <v>60.65</v>
      </c>
      <c r="I583">
        <v>121.7</v>
      </c>
      <c r="J583">
        <v>126.1</v>
      </c>
      <c r="K583" t="s">
        <v>338</v>
      </c>
      <c r="L583" t="s">
        <v>338</v>
      </c>
    </row>
    <row r="584" spans="1:12" ht="15" x14ac:dyDescent="0.25">
      <c r="A584" s="88">
        <v>42964.411944444444</v>
      </c>
      <c r="B584">
        <v>71875</v>
      </c>
      <c r="C584">
        <v>32.479999999999997</v>
      </c>
      <c r="D584">
        <v>12.77</v>
      </c>
      <c r="E584" s="87" t="s">
        <v>338</v>
      </c>
      <c r="F584">
        <v>46.55</v>
      </c>
      <c r="G584" s="87" t="s">
        <v>338</v>
      </c>
      <c r="H584">
        <v>60.8</v>
      </c>
      <c r="I584">
        <v>121.6</v>
      </c>
      <c r="J584">
        <v>126.3</v>
      </c>
      <c r="K584" t="s">
        <v>338</v>
      </c>
      <c r="L584" t="s">
        <v>338</v>
      </c>
    </row>
    <row r="585" spans="1:12" ht="15" x14ac:dyDescent="0.25">
      <c r="A585" s="88">
        <v>42964.41201388889</v>
      </c>
      <c r="B585">
        <v>71876</v>
      </c>
      <c r="C585">
        <v>32.51</v>
      </c>
      <c r="D585">
        <v>12.77</v>
      </c>
      <c r="E585" s="87" t="s">
        <v>338</v>
      </c>
      <c r="F585">
        <v>46.51</v>
      </c>
      <c r="G585" s="87" t="s">
        <v>338</v>
      </c>
      <c r="H585">
        <v>60.64</v>
      </c>
      <c r="I585">
        <v>120.1</v>
      </c>
      <c r="J585">
        <v>125.2</v>
      </c>
      <c r="K585" t="s">
        <v>338</v>
      </c>
      <c r="L585" t="s">
        <v>338</v>
      </c>
    </row>
    <row r="586" spans="1:12" ht="15" x14ac:dyDescent="0.25">
      <c r="A586" s="88">
        <v>42964.412083333336</v>
      </c>
      <c r="B586">
        <v>71877</v>
      </c>
      <c r="C586">
        <v>32.51</v>
      </c>
      <c r="D586">
        <v>12.77</v>
      </c>
      <c r="E586" s="87" t="s">
        <v>338</v>
      </c>
      <c r="F586">
        <v>46.46</v>
      </c>
      <c r="G586" s="87" t="s">
        <v>338</v>
      </c>
      <c r="H586">
        <v>61.6</v>
      </c>
      <c r="I586">
        <v>120.9</v>
      </c>
      <c r="J586">
        <v>125.8</v>
      </c>
      <c r="K586" t="s">
        <v>338</v>
      </c>
      <c r="L586" t="s">
        <v>338</v>
      </c>
    </row>
    <row r="587" spans="1:12" ht="15" x14ac:dyDescent="0.25">
      <c r="A587" s="88">
        <v>42964.412152777775</v>
      </c>
      <c r="B587">
        <v>71878</v>
      </c>
      <c r="C587">
        <v>32.51</v>
      </c>
      <c r="D587">
        <v>12.77</v>
      </c>
      <c r="E587" s="87" t="s">
        <v>338</v>
      </c>
      <c r="F587">
        <v>46.41</v>
      </c>
      <c r="G587" s="87" t="s">
        <v>338</v>
      </c>
      <c r="H587">
        <v>61.17</v>
      </c>
      <c r="I587">
        <v>121.6</v>
      </c>
      <c r="J587">
        <v>126.4</v>
      </c>
      <c r="K587" t="s">
        <v>338</v>
      </c>
      <c r="L587" t="s">
        <v>338</v>
      </c>
    </row>
    <row r="588" spans="1:12" ht="15" x14ac:dyDescent="0.25">
      <c r="A588" s="88">
        <v>42964.412222222221</v>
      </c>
      <c r="B588">
        <v>71879</v>
      </c>
      <c r="C588">
        <v>32.51</v>
      </c>
      <c r="D588">
        <v>12.77</v>
      </c>
      <c r="E588" s="87" t="s">
        <v>338</v>
      </c>
      <c r="F588">
        <v>46.34</v>
      </c>
      <c r="G588" s="87" t="s">
        <v>338</v>
      </c>
      <c r="H588">
        <v>60.71</v>
      </c>
      <c r="I588">
        <v>121.9</v>
      </c>
      <c r="J588">
        <v>126.2</v>
      </c>
      <c r="K588" t="s">
        <v>338</v>
      </c>
      <c r="L588" t="s">
        <v>338</v>
      </c>
    </row>
    <row r="589" spans="1:12" ht="15" x14ac:dyDescent="0.25">
      <c r="A589" s="88">
        <v>42964.412291666667</v>
      </c>
      <c r="B589">
        <v>71880</v>
      </c>
      <c r="C589">
        <v>32.549999999999997</v>
      </c>
      <c r="D589">
        <v>12.77</v>
      </c>
      <c r="E589" s="87" t="s">
        <v>338</v>
      </c>
      <c r="F589">
        <v>46.3</v>
      </c>
      <c r="G589" s="87" t="s">
        <v>338</v>
      </c>
      <c r="H589">
        <v>60.67</v>
      </c>
      <c r="I589">
        <v>121.9</v>
      </c>
      <c r="J589">
        <v>126.2</v>
      </c>
      <c r="K589" t="s">
        <v>338</v>
      </c>
      <c r="L589" t="s">
        <v>338</v>
      </c>
    </row>
    <row r="590" spans="1:12" ht="15" x14ac:dyDescent="0.25">
      <c r="A590" s="88">
        <v>42964.412361111114</v>
      </c>
      <c r="B590">
        <v>71881</v>
      </c>
      <c r="C590">
        <v>32.549999999999997</v>
      </c>
      <c r="D590">
        <v>12.76</v>
      </c>
      <c r="E590" s="87" t="s">
        <v>338</v>
      </c>
      <c r="F590">
        <v>46.26</v>
      </c>
      <c r="G590" s="87" t="s">
        <v>338</v>
      </c>
      <c r="H590">
        <v>61.92</v>
      </c>
      <c r="I590">
        <v>121.9</v>
      </c>
      <c r="J590">
        <v>126.1</v>
      </c>
      <c r="K590" t="s">
        <v>338</v>
      </c>
      <c r="L590" t="s">
        <v>338</v>
      </c>
    </row>
    <row r="591" spans="1:12" ht="15" x14ac:dyDescent="0.25">
      <c r="A591" s="88">
        <v>42964.412430555552</v>
      </c>
      <c r="B591">
        <v>71882</v>
      </c>
      <c r="C591">
        <v>32.590000000000003</v>
      </c>
      <c r="D591">
        <v>12.77</v>
      </c>
      <c r="E591" s="87" t="s">
        <v>338</v>
      </c>
      <c r="F591">
        <v>46.29</v>
      </c>
      <c r="G591" s="87" t="s">
        <v>338</v>
      </c>
      <c r="H591">
        <v>61.77</v>
      </c>
      <c r="I591">
        <v>120.9</v>
      </c>
      <c r="J591">
        <v>125.3</v>
      </c>
      <c r="K591" t="s">
        <v>338</v>
      </c>
      <c r="L591" t="s">
        <v>338</v>
      </c>
    </row>
    <row r="592" spans="1:12" ht="15" x14ac:dyDescent="0.25">
      <c r="A592" s="88">
        <v>42964.412499999999</v>
      </c>
      <c r="B592">
        <v>71883</v>
      </c>
      <c r="C592">
        <v>32.590000000000003</v>
      </c>
      <c r="D592">
        <v>12.77</v>
      </c>
      <c r="E592" s="87" t="s">
        <v>338</v>
      </c>
      <c r="F592">
        <v>46.29</v>
      </c>
      <c r="G592" s="87" t="s">
        <v>338</v>
      </c>
      <c r="H592">
        <v>61.99</v>
      </c>
      <c r="I592">
        <v>121.1</v>
      </c>
      <c r="J592">
        <v>125.6</v>
      </c>
      <c r="K592" t="s">
        <v>338</v>
      </c>
      <c r="L592" t="s">
        <v>338</v>
      </c>
    </row>
    <row r="593" spans="1:12" ht="15" x14ac:dyDescent="0.25">
      <c r="A593" s="88">
        <v>42964.412569444445</v>
      </c>
      <c r="B593">
        <v>71884</v>
      </c>
      <c r="C593">
        <v>32.590000000000003</v>
      </c>
      <c r="D593">
        <v>12.77</v>
      </c>
      <c r="E593" s="87" t="s">
        <v>338</v>
      </c>
      <c r="F593">
        <v>46.34</v>
      </c>
      <c r="G593" s="87" t="s">
        <v>338</v>
      </c>
      <c r="H593">
        <v>61.82</v>
      </c>
      <c r="I593">
        <v>121.1</v>
      </c>
      <c r="J593">
        <v>125.8</v>
      </c>
      <c r="K593" t="s">
        <v>338</v>
      </c>
      <c r="L593" t="s">
        <v>338</v>
      </c>
    </row>
    <row r="594" spans="1:12" ht="15" x14ac:dyDescent="0.25">
      <c r="A594" s="88">
        <v>42964.412638888891</v>
      </c>
      <c r="B594">
        <v>71885</v>
      </c>
      <c r="C594">
        <v>32.590000000000003</v>
      </c>
      <c r="D594">
        <v>12.77</v>
      </c>
      <c r="E594" s="87" t="s">
        <v>338</v>
      </c>
      <c r="F594">
        <v>46.34</v>
      </c>
      <c r="G594" s="87" t="s">
        <v>338</v>
      </c>
      <c r="H594">
        <v>60.95</v>
      </c>
      <c r="I594">
        <v>121.3</v>
      </c>
      <c r="J594">
        <v>125.9</v>
      </c>
      <c r="K594" t="s">
        <v>338</v>
      </c>
      <c r="L594" t="s">
        <v>338</v>
      </c>
    </row>
    <row r="595" spans="1:12" ht="15" x14ac:dyDescent="0.25">
      <c r="A595" s="88">
        <v>42964.412708333337</v>
      </c>
      <c r="B595">
        <v>71886</v>
      </c>
      <c r="C595">
        <v>32.590000000000003</v>
      </c>
      <c r="D595">
        <v>12.77</v>
      </c>
      <c r="E595" s="87" t="s">
        <v>338</v>
      </c>
      <c r="F595">
        <v>46.32</v>
      </c>
      <c r="G595" s="87" t="s">
        <v>338</v>
      </c>
      <c r="H595">
        <v>60.66</v>
      </c>
      <c r="I595">
        <v>121.3</v>
      </c>
      <c r="J595">
        <v>125.9</v>
      </c>
      <c r="K595" t="s">
        <v>338</v>
      </c>
      <c r="L595" t="s">
        <v>338</v>
      </c>
    </row>
    <row r="596" spans="1:12" ht="15" x14ac:dyDescent="0.25">
      <c r="A596" s="88">
        <v>42964.412777777776</v>
      </c>
      <c r="B596">
        <v>71887</v>
      </c>
      <c r="C596">
        <v>32.590000000000003</v>
      </c>
      <c r="D596">
        <v>12.77</v>
      </c>
      <c r="E596" s="87" t="s">
        <v>338</v>
      </c>
      <c r="F596">
        <v>46.29</v>
      </c>
      <c r="G596" s="87" t="s">
        <v>338</v>
      </c>
      <c r="H596">
        <v>61</v>
      </c>
      <c r="I596">
        <v>121.9</v>
      </c>
      <c r="J596">
        <v>126.4</v>
      </c>
      <c r="K596" t="s">
        <v>338</v>
      </c>
      <c r="L596" t="s">
        <v>338</v>
      </c>
    </row>
    <row r="597" spans="1:12" ht="15" x14ac:dyDescent="0.25">
      <c r="A597" s="88">
        <v>42964.412847222222</v>
      </c>
      <c r="B597">
        <v>71888</v>
      </c>
      <c r="C597">
        <v>32.619999999999997</v>
      </c>
      <c r="D597">
        <v>12.77</v>
      </c>
      <c r="E597" s="87" t="s">
        <v>338</v>
      </c>
      <c r="F597">
        <v>46.28</v>
      </c>
      <c r="G597" s="87" t="s">
        <v>338</v>
      </c>
      <c r="H597">
        <v>60.84</v>
      </c>
      <c r="I597">
        <v>121.8</v>
      </c>
      <c r="J597">
        <v>126.1</v>
      </c>
      <c r="K597" t="s">
        <v>338</v>
      </c>
      <c r="L597" t="s">
        <v>338</v>
      </c>
    </row>
    <row r="598" spans="1:12" ht="15" x14ac:dyDescent="0.25">
      <c r="A598" s="88">
        <v>42964.412916666668</v>
      </c>
      <c r="B598">
        <v>71889</v>
      </c>
      <c r="C598">
        <v>32.619999999999997</v>
      </c>
      <c r="D598">
        <v>12.76</v>
      </c>
      <c r="E598" s="87" t="s">
        <v>338</v>
      </c>
      <c r="F598">
        <v>46.23</v>
      </c>
      <c r="G598" s="87" t="s">
        <v>338</v>
      </c>
      <c r="H598">
        <v>60.41</v>
      </c>
      <c r="I598">
        <v>122.1</v>
      </c>
      <c r="J598">
        <v>126.6</v>
      </c>
      <c r="K598" t="s">
        <v>338</v>
      </c>
      <c r="L598" t="s">
        <v>338</v>
      </c>
    </row>
    <row r="599" spans="1:12" ht="15" x14ac:dyDescent="0.25">
      <c r="A599" s="88">
        <v>42964.412986111114</v>
      </c>
      <c r="B599">
        <v>71890</v>
      </c>
      <c r="C599">
        <v>32.619999999999997</v>
      </c>
      <c r="D599">
        <v>12.77</v>
      </c>
      <c r="E599" s="87" t="s">
        <v>338</v>
      </c>
      <c r="F599">
        <v>46.23</v>
      </c>
      <c r="G599" s="87" t="s">
        <v>338</v>
      </c>
      <c r="H599">
        <v>61.28</v>
      </c>
      <c r="I599">
        <v>121.7</v>
      </c>
      <c r="J599">
        <v>126.2</v>
      </c>
      <c r="K599" t="s">
        <v>338</v>
      </c>
      <c r="L599" t="s">
        <v>338</v>
      </c>
    </row>
    <row r="600" spans="1:12" ht="15" x14ac:dyDescent="0.25">
      <c r="A600" s="88">
        <v>42964.413055555553</v>
      </c>
      <c r="B600">
        <v>71891</v>
      </c>
      <c r="C600">
        <v>32.659999999999997</v>
      </c>
      <c r="D600">
        <v>12.76</v>
      </c>
      <c r="E600" s="87" t="s">
        <v>338</v>
      </c>
      <c r="F600">
        <v>46.27</v>
      </c>
      <c r="G600" s="87" t="s">
        <v>338</v>
      </c>
      <c r="H600">
        <v>61.84</v>
      </c>
      <c r="I600">
        <v>122</v>
      </c>
      <c r="J600">
        <v>126.6</v>
      </c>
      <c r="K600" t="s">
        <v>338</v>
      </c>
      <c r="L600" t="s">
        <v>338</v>
      </c>
    </row>
    <row r="601" spans="1:12" ht="15" x14ac:dyDescent="0.25">
      <c r="A601" s="88">
        <v>42964.413124999999</v>
      </c>
      <c r="B601">
        <v>71892</v>
      </c>
      <c r="C601">
        <v>32.659999999999997</v>
      </c>
      <c r="D601">
        <v>12.77</v>
      </c>
      <c r="E601" s="87" t="s">
        <v>338</v>
      </c>
      <c r="F601">
        <v>46.27</v>
      </c>
      <c r="G601" s="87" t="s">
        <v>338</v>
      </c>
      <c r="H601">
        <v>61.5</v>
      </c>
      <c r="I601">
        <v>122.1</v>
      </c>
      <c r="J601">
        <v>126.1</v>
      </c>
      <c r="K601" t="s">
        <v>338</v>
      </c>
      <c r="L601" t="s">
        <v>338</v>
      </c>
    </row>
    <row r="602" spans="1:12" ht="15" x14ac:dyDescent="0.25">
      <c r="A602" s="88">
        <v>42964.413194444445</v>
      </c>
      <c r="B602">
        <v>71893</v>
      </c>
      <c r="C602">
        <v>32.659999999999997</v>
      </c>
      <c r="D602">
        <v>12.77</v>
      </c>
      <c r="E602" s="87" t="s">
        <v>338</v>
      </c>
      <c r="F602">
        <v>46.32</v>
      </c>
      <c r="G602" s="87" t="s">
        <v>338</v>
      </c>
      <c r="H602">
        <v>61.74</v>
      </c>
      <c r="I602">
        <v>122.5</v>
      </c>
      <c r="J602">
        <v>126.2</v>
      </c>
      <c r="K602" t="s">
        <v>338</v>
      </c>
      <c r="L602" t="s">
        <v>338</v>
      </c>
    </row>
    <row r="603" spans="1:12" ht="15" x14ac:dyDescent="0.25">
      <c r="A603" s="88">
        <v>42964.413263888891</v>
      </c>
      <c r="B603">
        <v>71894</v>
      </c>
      <c r="C603">
        <v>32.659999999999997</v>
      </c>
      <c r="D603">
        <v>12.77</v>
      </c>
      <c r="E603" s="87" t="s">
        <v>338</v>
      </c>
      <c r="F603">
        <v>46.29</v>
      </c>
      <c r="G603" s="87" t="s">
        <v>338</v>
      </c>
      <c r="H603">
        <v>61.19</v>
      </c>
      <c r="I603">
        <v>122</v>
      </c>
      <c r="J603">
        <v>126.1</v>
      </c>
      <c r="K603" t="s">
        <v>338</v>
      </c>
      <c r="L603" t="s">
        <v>338</v>
      </c>
    </row>
    <row r="604" spans="1:12" ht="15" x14ac:dyDescent="0.25">
      <c r="A604" s="88">
        <v>42964.41333333333</v>
      </c>
      <c r="B604">
        <v>71895</v>
      </c>
      <c r="C604">
        <v>32.700000000000003</v>
      </c>
      <c r="D604">
        <v>12.77</v>
      </c>
      <c r="E604" s="87" t="s">
        <v>338</v>
      </c>
      <c r="F604">
        <v>46.3</v>
      </c>
      <c r="G604" s="87" t="s">
        <v>338</v>
      </c>
      <c r="H604">
        <v>60.67</v>
      </c>
      <c r="I604">
        <v>121.8</v>
      </c>
      <c r="J604">
        <v>126.1</v>
      </c>
      <c r="K604" t="s">
        <v>338</v>
      </c>
      <c r="L604" t="s">
        <v>338</v>
      </c>
    </row>
    <row r="605" spans="1:12" ht="15" x14ac:dyDescent="0.25">
      <c r="A605" s="88">
        <v>42964.413402777776</v>
      </c>
      <c r="B605">
        <v>71896</v>
      </c>
      <c r="C605">
        <v>32.700000000000003</v>
      </c>
      <c r="D605">
        <v>12.77</v>
      </c>
      <c r="E605" s="87" t="s">
        <v>338</v>
      </c>
      <c r="F605">
        <v>46.26</v>
      </c>
      <c r="G605" s="87" t="s">
        <v>338</v>
      </c>
      <c r="H605">
        <v>60.1</v>
      </c>
      <c r="I605">
        <v>121.8</v>
      </c>
      <c r="J605">
        <v>126.2</v>
      </c>
      <c r="K605" t="s">
        <v>338</v>
      </c>
      <c r="L605" t="s">
        <v>338</v>
      </c>
    </row>
    <row r="606" spans="1:12" ht="15" x14ac:dyDescent="0.25">
      <c r="A606" s="88">
        <v>42964.413472222222</v>
      </c>
      <c r="B606">
        <v>71897</v>
      </c>
      <c r="C606">
        <v>32.700000000000003</v>
      </c>
      <c r="D606">
        <v>12.77</v>
      </c>
      <c r="E606" s="87" t="s">
        <v>338</v>
      </c>
      <c r="F606">
        <v>46.26</v>
      </c>
      <c r="G606" s="87" t="s">
        <v>338</v>
      </c>
      <c r="H606">
        <v>60.82</v>
      </c>
      <c r="I606">
        <v>122</v>
      </c>
      <c r="J606">
        <v>125.9</v>
      </c>
      <c r="K606" t="s">
        <v>338</v>
      </c>
      <c r="L606" t="s">
        <v>338</v>
      </c>
    </row>
    <row r="607" spans="1:12" ht="15" x14ac:dyDescent="0.25">
      <c r="A607" s="88">
        <v>42964.413541666669</v>
      </c>
      <c r="B607">
        <v>71898</v>
      </c>
      <c r="C607">
        <v>32.700000000000003</v>
      </c>
      <c r="D607">
        <v>12.77</v>
      </c>
      <c r="E607" s="87" t="s">
        <v>338</v>
      </c>
      <c r="F607">
        <v>46.23</v>
      </c>
      <c r="G607" s="87" t="s">
        <v>338</v>
      </c>
      <c r="H607">
        <v>60.91</v>
      </c>
      <c r="I607">
        <v>121</v>
      </c>
      <c r="J607">
        <v>125.9</v>
      </c>
      <c r="K607" t="s">
        <v>338</v>
      </c>
      <c r="L607" t="s">
        <v>338</v>
      </c>
    </row>
    <row r="608" spans="1:12" ht="15" x14ac:dyDescent="0.25">
      <c r="A608" s="88">
        <v>42964.413611111115</v>
      </c>
      <c r="B608">
        <v>71899</v>
      </c>
      <c r="C608">
        <v>32.729999999999997</v>
      </c>
      <c r="D608">
        <v>12.77</v>
      </c>
      <c r="E608" s="87" t="s">
        <v>338</v>
      </c>
      <c r="F608">
        <v>46.27</v>
      </c>
      <c r="G608" s="87" t="s">
        <v>338</v>
      </c>
      <c r="H608">
        <v>60.85</v>
      </c>
      <c r="I608">
        <v>121</v>
      </c>
      <c r="J608">
        <v>126.1</v>
      </c>
      <c r="K608" t="s">
        <v>338</v>
      </c>
      <c r="L608" t="s">
        <v>338</v>
      </c>
    </row>
    <row r="609" spans="1:12" ht="15" x14ac:dyDescent="0.25">
      <c r="A609" s="88">
        <v>42964.413680555554</v>
      </c>
      <c r="B609">
        <v>71900</v>
      </c>
      <c r="C609">
        <v>32.729999999999997</v>
      </c>
      <c r="D609">
        <v>12.77</v>
      </c>
      <c r="E609" s="87" t="s">
        <v>338</v>
      </c>
      <c r="F609">
        <v>46.22</v>
      </c>
      <c r="G609" s="87" t="s">
        <v>338</v>
      </c>
      <c r="H609">
        <v>59.72</v>
      </c>
      <c r="I609">
        <v>121.1</v>
      </c>
      <c r="J609">
        <v>125.8</v>
      </c>
      <c r="K609" t="s">
        <v>338</v>
      </c>
      <c r="L609" t="s">
        <v>338</v>
      </c>
    </row>
    <row r="610" spans="1:12" ht="15" x14ac:dyDescent="0.25">
      <c r="A610" s="88">
        <v>42964.41375</v>
      </c>
      <c r="B610">
        <v>71901</v>
      </c>
      <c r="C610">
        <v>32.729999999999997</v>
      </c>
      <c r="D610">
        <v>12.77</v>
      </c>
      <c r="E610" s="87" t="s">
        <v>338</v>
      </c>
      <c r="F610">
        <v>46.15</v>
      </c>
      <c r="G610" s="87" t="s">
        <v>338</v>
      </c>
      <c r="H610">
        <v>59.12</v>
      </c>
      <c r="I610">
        <v>119.9</v>
      </c>
      <c r="J610">
        <v>125.2</v>
      </c>
      <c r="K610" t="s">
        <v>338</v>
      </c>
      <c r="L610" t="s">
        <v>338</v>
      </c>
    </row>
    <row r="611" spans="1:12" ht="15" x14ac:dyDescent="0.25">
      <c r="A611" s="88">
        <v>42964.413819444446</v>
      </c>
      <c r="B611">
        <v>71902</v>
      </c>
      <c r="C611">
        <v>32.729999999999997</v>
      </c>
      <c r="D611">
        <v>12.77</v>
      </c>
      <c r="E611" s="87" t="s">
        <v>338</v>
      </c>
      <c r="F611">
        <v>46.1</v>
      </c>
      <c r="G611" s="87" t="s">
        <v>338</v>
      </c>
      <c r="H611">
        <v>60.11</v>
      </c>
      <c r="I611">
        <v>119.7</v>
      </c>
      <c r="J611">
        <v>125.8</v>
      </c>
      <c r="K611" t="s">
        <v>338</v>
      </c>
      <c r="L611" t="s">
        <v>338</v>
      </c>
    </row>
    <row r="612" spans="1:12" ht="15" x14ac:dyDescent="0.25">
      <c r="A612" s="88">
        <v>42964.413888888892</v>
      </c>
      <c r="B612">
        <v>71903</v>
      </c>
      <c r="C612">
        <v>32.729999999999997</v>
      </c>
      <c r="D612">
        <v>12.77</v>
      </c>
      <c r="E612" s="87" t="s">
        <v>338</v>
      </c>
      <c r="F612">
        <v>46.07</v>
      </c>
      <c r="G612" s="87" t="s">
        <v>338</v>
      </c>
      <c r="H612">
        <v>60.13</v>
      </c>
      <c r="I612">
        <v>120</v>
      </c>
      <c r="J612">
        <v>125.7</v>
      </c>
      <c r="K612" t="s">
        <v>338</v>
      </c>
      <c r="L612" t="s">
        <v>338</v>
      </c>
    </row>
    <row r="613" spans="1:12" ht="15" x14ac:dyDescent="0.25">
      <c r="A613" s="88">
        <v>42964.413958333331</v>
      </c>
      <c r="B613">
        <v>71904</v>
      </c>
      <c r="C613">
        <v>32.729999999999997</v>
      </c>
      <c r="D613">
        <v>12.77</v>
      </c>
      <c r="E613" s="87" t="s">
        <v>338</v>
      </c>
      <c r="F613">
        <v>45.98</v>
      </c>
      <c r="G613" s="87" t="s">
        <v>338</v>
      </c>
      <c r="H613">
        <v>59.7</v>
      </c>
      <c r="I613">
        <v>119.6</v>
      </c>
      <c r="J613">
        <v>125.3</v>
      </c>
      <c r="K613" t="s">
        <v>338</v>
      </c>
      <c r="L613" t="s">
        <v>338</v>
      </c>
    </row>
    <row r="614" spans="1:12" ht="15" x14ac:dyDescent="0.25">
      <c r="A614" s="88">
        <v>42964.414027777777</v>
      </c>
      <c r="B614">
        <v>71905</v>
      </c>
      <c r="C614">
        <v>32.770000000000003</v>
      </c>
      <c r="D614">
        <v>12.77</v>
      </c>
      <c r="E614" s="87" t="s">
        <v>338</v>
      </c>
      <c r="F614">
        <v>45.94</v>
      </c>
      <c r="G614" s="87" t="s">
        <v>338</v>
      </c>
      <c r="H614">
        <v>59.18</v>
      </c>
      <c r="I614">
        <v>118.1</v>
      </c>
      <c r="J614">
        <v>123.5</v>
      </c>
      <c r="K614" t="s">
        <v>338</v>
      </c>
      <c r="L614" t="s">
        <v>338</v>
      </c>
    </row>
    <row r="615" spans="1:12" ht="15" x14ac:dyDescent="0.25">
      <c r="A615" s="88">
        <v>42964.414097222223</v>
      </c>
      <c r="B615">
        <v>71906</v>
      </c>
      <c r="C615">
        <v>32.770000000000003</v>
      </c>
      <c r="D615">
        <v>12.77</v>
      </c>
      <c r="E615" s="87" t="s">
        <v>338</v>
      </c>
      <c r="F615">
        <v>45.87</v>
      </c>
      <c r="G615" s="87" t="s">
        <v>338</v>
      </c>
      <c r="H615">
        <v>58.68</v>
      </c>
      <c r="I615">
        <v>117.2</v>
      </c>
      <c r="J615">
        <v>123.2</v>
      </c>
      <c r="K615" t="s">
        <v>338</v>
      </c>
      <c r="L615" t="s">
        <v>338</v>
      </c>
    </row>
    <row r="616" spans="1:12" ht="15" x14ac:dyDescent="0.25">
      <c r="A616" s="88">
        <v>42964.414166666669</v>
      </c>
      <c r="B616">
        <v>71907</v>
      </c>
      <c r="C616">
        <v>32.770000000000003</v>
      </c>
      <c r="D616">
        <v>12.77</v>
      </c>
      <c r="E616" s="87" t="s">
        <v>338</v>
      </c>
      <c r="F616">
        <v>45.75</v>
      </c>
      <c r="G616" s="87" t="s">
        <v>338</v>
      </c>
      <c r="H616">
        <v>58.97</v>
      </c>
      <c r="I616">
        <v>117.5</v>
      </c>
      <c r="J616">
        <v>123.7</v>
      </c>
      <c r="K616" t="s">
        <v>338</v>
      </c>
      <c r="L616" t="s">
        <v>338</v>
      </c>
    </row>
    <row r="617" spans="1:12" ht="15" x14ac:dyDescent="0.25">
      <c r="A617" s="88">
        <v>42964.414236111108</v>
      </c>
      <c r="B617">
        <v>71908</v>
      </c>
      <c r="C617">
        <v>32.770000000000003</v>
      </c>
      <c r="D617">
        <v>12.77</v>
      </c>
      <c r="E617" s="87" t="s">
        <v>338</v>
      </c>
      <c r="F617">
        <v>45.65</v>
      </c>
      <c r="G617" s="87" t="s">
        <v>338</v>
      </c>
      <c r="H617">
        <v>59.11</v>
      </c>
      <c r="I617">
        <v>118</v>
      </c>
      <c r="J617">
        <v>124.4</v>
      </c>
      <c r="K617" t="s">
        <v>338</v>
      </c>
      <c r="L617" t="s">
        <v>338</v>
      </c>
    </row>
    <row r="618" spans="1:12" ht="15" x14ac:dyDescent="0.25">
      <c r="A618" s="88">
        <v>42964.414305555554</v>
      </c>
      <c r="B618">
        <v>71909</v>
      </c>
      <c r="C618">
        <v>32.81</v>
      </c>
      <c r="D618">
        <v>12.77</v>
      </c>
      <c r="E618" s="87" t="s">
        <v>338</v>
      </c>
      <c r="F618">
        <v>45.62</v>
      </c>
      <c r="G618" s="87" t="s">
        <v>338</v>
      </c>
      <c r="H618">
        <v>59.58</v>
      </c>
      <c r="I618">
        <v>118.1</v>
      </c>
      <c r="J618">
        <v>124.2</v>
      </c>
      <c r="K618" t="s">
        <v>338</v>
      </c>
      <c r="L618" t="s">
        <v>338</v>
      </c>
    </row>
    <row r="619" spans="1:12" ht="15" x14ac:dyDescent="0.25">
      <c r="A619" s="88">
        <v>42964.414375</v>
      </c>
      <c r="B619">
        <v>71910</v>
      </c>
      <c r="C619">
        <v>32.81</v>
      </c>
      <c r="D619">
        <v>12.76</v>
      </c>
      <c r="E619" s="87" t="s">
        <v>338</v>
      </c>
      <c r="F619">
        <v>45.57</v>
      </c>
      <c r="G619" s="87" t="s">
        <v>338</v>
      </c>
      <c r="H619">
        <v>59.53</v>
      </c>
      <c r="I619">
        <v>119.3</v>
      </c>
      <c r="J619">
        <v>125</v>
      </c>
      <c r="K619" t="s">
        <v>338</v>
      </c>
      <c r="L619" t="s">
        <v>338</v>
      </c>
    </row>
    <row r="620" spans="1:12" ht="15" x14ac:dyDescent="0.25">
      <c r="A620" s="88">
        <v>42964.414444444446</v>
      </c>
      <c r="B620">
        <v>71911</v>
      </c>
      <c r="C620">
        <v>32.81</v>
      </c>
      <c r="D620">
        <v>12.77</v>
      </c>
      <c r="E620" s="87" t="s">
        <v>338</v>
      </c>
      <c r="F620">
        <v>45.54</v>
      </c>
      <c r="G620" s="87" t="s">
        <v>338</v>
      </c>
      <c r="H620">
        <v>60.4</v>
      </c>
      <c r="I620">
        <v>120.2</v>
      </c>
      <c r="J620">
        <v>125.2</v>
      </c>
      <c r="K620" t="s">
        <v>338</v>
      </c>
      <c r="L620" t="s">
        <v>338</v>
      </c>
    </row>
    <row r="621" spans="1:12" ht="15" x14ac:dyDescent="0.25">
      <c r="A621" s="88">
        <v>42964.414513888885</v>
      </c>
      <c r="B621">
        <v>71912</v>
      </c>
      <c r="C621">
        <v>32.81</v>
      </c>
      <c r="D621">
        <v>12.77</v>
      </c>
      <c r="E621" s="87" t="s">
        <v>338</v>
      </c>
      <c r="F621">
        <v>45.57</v>
      </c>
      <c r="G621" s="87" t="s">
        <v>338</v>
      </c>
      <c r="H621">
        <v>61.26</v>
      </c>
      <c r="I621">
        <v>119.7</v>
      </c>
      <c r="J621">
        <v>124.2</v>
      </c>
      <c r="K621" t="s">
        <v>338</v>
      </c>
      <c r="L621" t="s">
        <v>338</v>
      </c>
    </row>
    <row r="622" spans="1:12" ht="15" x14ac:dyDescent="0.25">
      <c r="A622" s="88">
        <v>42964.414583333331</v>
      </c>
      <c r="B622">
        <v>71913</v>
      </c>
      <c r="C622">
        <v>32.81</v>
      </c>
      <c r="D622">
        <v>12.77</v>
      </c>
      <c r="E622" s="87" t="s">
        <v>338</v>
      </c>
      <c r="F622">
        <v>45.62</v>
      </c>
      <c r="G622" s="87" t="s">
        <v>338</v>
      </c>
      <c r="H622">
        <v>61.7</v>
      </c>
      <c r="I622">
        <v>119.2</v>
      </c>
      <c r="J622">
        <v>124.4</v>
      </c>
      <c r="K622" t="s">
        <v>338</v>
      </c>
      <c r="L622" t="s">
        <v>338</v>
      </c>
    </row>
    <row r="623" spans="1:12" ht="15" x14ac:dyDescent="0.25">
      <c r="A623" s="88">
        <v>42964.414652777778</v>
      </c>
      <c r="B623">
        <v>71914</v>
      </c>
      <c r="C623">
        <v>32.81</v>
      </c>
      <c r="D623">
        <v>12.77</v>
      </c>
      <c r="E623" s="87" t="s">
        <v>338</v>
      </c>
      <c r="F623">
        <v>45.64</v>
      </c>
      <c r="G623" s="87" t="s">
        <v>338</v>
      </c>
      <c r="H623">
        <v>61.22</v>
      </c>
      <c r="I623">
        <v>118.8</v>
      </c>
      <c r="J623">
        <v>124.9</v>
      </c>
      <c r="K623" t="s">
        <v>338</v>
      </c>
      <c r="L623" t="s">
        <v>338</v>
      </c>
    </row>
    <row r="624" spans="1:12" ht="15" x14ac:dyDescent="0.25">
      <c r="A624" s="88">
        <v>42964.414722222224</v>
      </c>
      <c r="B624">
        <v>71915</v>
      </c>
      <c r="C624">
        <v>32.81</v>
      </c>
      <c r="D624">
        <v>12.76</v>
      </c>
      <c r="E624" s="87" t="s">
        <v>338</v>
      </c>
      <c r="F624">
        <v>45.69</v>
      </c>
      <c r="G624" s="87" t="s">
        <v>338</v>
      </c>
      <c r="H624">
        <v>60.83</v>
      </c>
      <c r="I624">
        <v>119.6</v>
      </c>
      <c r="J624">
        <v>125.1</v>
      </c>
      <c r="K624" t="s">
        <v>338</v>
      </c>
      <c r="L624" t="s">
        <v>338</v>
      </c>
    </row>
    <row r="625" spans="1:12" ht="15" x14ac:dyDescent="0.25">
      <c r="A625" s="88">
        <v>42964.41479166667</v>
      </c>
      <c r="B625">
        <v>71916</v>
      </c>
      <c r="C625">
        <v>32.840000000000003</v>
      </c>
      <c r="D625">
        <v>12.76</v>
      </c>
      <c r="E625" s="87" t="s">
        <v>338</v>
      </c>
      <c r="F625">
        <v>45.72</v>
      </c>
      <c r="G625" s="87" t="s">
        <v>338</v>
      </c>
      <c r="H625">
        <v>60.67</v>
      </c>
      <c r="I625">
        <v>119.8</v>
      </c>
      <c r="J625">
        <v>125.8</v>
      </c>
      <c r="K625" t="s">
        <v>338</v>
      </c>
      <c r="L625" t="s">
        <v>338</v>
      </c>
    </row>
    <row r="626" spans="1:12" ht="15" x14ac:dyDescent="0.25">
      <c r="A626" s="88">
        <v>42964.414861111109</v>
      </c>
      <c r="B626">
        <v>71917</v>
      </c>
      <c r="C626">
        <v>32.840000000000003</v>
      </c>
      <c r="D626">
        <v>12.77</v>
      </c>
      <c r="E626" s="87" t="s">
        <v>338</v>
      </c>
      <c r="F626">
        <v>45.75</v>
      </c>
      <c r="G626" s="87" t="s">
        <v>338</v>
      </c>
      <c r="H626">
        <v>61.08</v>
      </c>
      <c r="I626">
        <v>119.9</v>
      </c>
      <c r="J626">
        <v>125.9</v>
      </c>
      <c r="K626" t="s">
        <v>338</v>
      </c>
      <c r="L626" t="s">
        <v>338</v>
      </c>
    </row>
    <row r="627" spans="1:12" ht="15" x14ac:dyDescent="0.25">
      <c r="A627" s="88">
        <v>42964.414930555555</v>
      </c>
      <c r="B627">
        <v>71918</v>
      </c>
      <c r="C627">
        <v>32.840000000000003</v>
      </c>
      <c r="D627">
        <v>12.77</v>
      </c>
      <c r="E627" s="87" t="s">
        <v>338</v>
      </c>
      <c r="F627">
        <v>45.75</v>
      </c>
      <c r="G627" s="87" t="s">
        <v>338</v>
      </c>
      <c r="H627">
        <v>60.99</v>
      </c>
      <c r="I627">
        <v>120.8</v>
      </c>
      <c r="J627">
        <v>126.2</v>
      </c>
      <c r="K627" t="s">
        <v>338</v>
      </c>
      <c r="L627" t="s">
        <v>338</v>
      </c>
    </row>
    <row r="628" spans="1:12" ht="15" x14ac:dyDescent="0.25">
      <c r="A628" s="88">
        <v>42964.415000000001</v>
      </c>
      <c r="B628">
        <v>71919</v>
      </c>
      <c r="C628">
        <v>32.880000000000003</v>
      </c>
      <c r="D628">
        <v>12.77</v>
      </c>
      <c r="E628" s="87" t="s">
        <v>338</v>
      </c>
      <c r="F628">
        <v>45.78</v>
      </c>
      <c r="G628" s="87" t="s">
        <v>338</v>
      </c>
      <c r="H628">
        <v>60.4</v>
      </c>
      <c r="I628">
        <v>121.1</v>
      </c>
      <c r="J628">
        <v>126.6</v>
      </c>
      <c r="K628" t="s">
        <v>338</v>
      </c>
      <c r="L628" t="s">
        <v>338</v>
      </c>
    </row>
    <row r="629" spans="1:12" ht="15" x14ac:dyDescent="0.25">
      <c r="A629" s="88">
        <v>42964.415069444447</v>
      </c>
      <c r="B629">
        <v>71920</v>
      </c>
      <c r="C629">
        <v>32.880000000000003</v>
      </c>
      <c r="D629">
        <v>12.77</v>
      </c>
      <c r="E629" s="87" t="s">
        <v>338</v>
      </c>
      <c r="F629">
        <v>45.76</v>
      </c>
      <c r="G629" s="87" t="s">
        <v>338</v>
      </c>
      <c r="H629">
        <v>60.33</v>
      </c>
      <c r="I629">
        <v>121.7</v>
      </c>
      <c r="J629">
        <v>126.8</v>
      </c>
      <c r="K629" t="s">
        <v>338</v>
      </c>
      <c r="L629" t="s">
        <v>338</v>
      </c>
    </row>
    <row r="630" spans="1:12" ht="15" x14ac:dyDescent="0.25">
      <c r="A630" s="88">
        <v>42964.415138888886</v>
      </c>
      <c r="B630">
        <v>71921</v>
      </c>
      <c r="C630">
        <v>32.880000000000003</v>
      </c>
      <c r="D630">
        <v>12.77</v>
      </c>
      <c r="E630" s="87" t="s">
        <v>338</v>
      </c>
      <c r="F630">
        <v>45.76</v>
      </c>
      <c r="G630" s="87" t="s">
        <v>338</v>
      </c>
      <c r="H630">
        <v>59.89</v>
      </c>
      <c r="I630">
        <v>121.5</v>
      </c>
      <c r="J630">
        <v>126</v>
      </c>
      <c r="K630" t="s">
        <v>338</v>
      </c>
      <c r="L630" t="s">
        <v>338</v>
      </c>
    </row>
    <row r="631" spans="1:12" ht="15" x14ac:dyDescent="0.25">
      <c r="A631" s="88">
        <v>42964.415208333332</v>
      </c>
      <c r="B631">
        <v>71922</v>
      </c>
      <c r="C631">
        <v>32.880000000000003</v>
      </c>
      <c r="D631">
        <v>12.77</v>
      </c>
      <c r="E631" s="87" t="s">
        <v>338</v>
      </c>
      <c r="F631">
        <v>45.74</v>
      </c>
      <c r="G631" s="87" t="s">
        <v>338</v>
      </c>
      <c r="H631">
        <v>59.7</v>
      </c>
      <c r="I631">
        <v>121.6</v>
      </c>
      <c r="J631">
        <v>126.4</v>
      </c>
      <c r="K631" t="s">
        <v>338</v>
      </c>
      <c r="L631" t="s">
        <v>338</v>
      </c>
    </row>
    <row r="632" spans="1:12" ht="15" x14ac:dyDescent="0.25">
      <c r="A632" s="88">
        <v>42964.415277777778</v>
      </c>
      <c r="B632">
        <v>71923</v>
      </c>
      <c r="C632">
        <v>32.880000000000003</v>
      </c>
      <c r="D632">
        <v>12.77</v>
      </c>
      <c r="E632" s="87" t="s">
        <v>338</v>
      </c>
      <c r="F632">
        <v>45.76</v>
      </c>
      <c r="G632" s="87" t="s">
        <v>338</v>
      </c>
      <c r="H632">
        <v>60.33</v>
      </c>
      <c r="I632">
        <v>121.1</v>
      </c>
      <c r="J632">
        <v>126.1</v>
      </c>
      <c r="K632" t="s">
        <v>338</v>
      </c>
      <c r="L632" t="s">
        <v>338</v>
      </c>
    </row>
    <row r="633" spans="1:12" ht="15" x14ac:dyDescent="0.25">
      <c r="A633" s="88">
        <v>42964.415347222224</v>
      </c>
      <c r="B633">
        <v>71924</v>
      </c>
      <c r="C633">
        <v>32.880000000000003</v>
      </c>
      <c r="D633">
        <v>12.77</v>
      </c>
      <c r="E633" s="87" t="s">
        <v>338</v>
      </c>
      <c r="F633">
        <v>45.76</v>
      </c>
      <c r="G633" s="87" t="s">
        <v>338</v>
      </c>
      <c r="H633">
        <v>61.19</v>
      </c>
      <c r="I633">
        <v>121</v>
      </c>
      <c r="J633">
        <v>125.9</v>
      </c>
      <c r="K633" t="s">
        <v>338</v>
      </c>
      <c r="L633" t="s">
        <v>338</v>
      </c>
    </row>
    <row r="634" spans="1:12" ht="15" x14ac:dyDescent="0.25">
      <c r="A634" s="88">
        <v>42964.415416666663</v>
      </c>
      <c r="B634">
        <v>71925</v>
      </c>
      <c r="C634">
        <v>32.880000000000003</v>
      </c>
      <c r="D634">
        <v>12.77</v>
      </c>
      <c r="E634" s="87" t="s">
        <v>338</v>
      </c>
      <c r="F634">
        <v>45.81</v>
      </c>
      <c r="G634" s="87" t="s">
        <v>338</v>
      </c>
      <c r="H634">
        <v>61.14</v>
      </c>
      <c r="I634">
        <v>121.8</v>
      </c>
      <c r="J634">
        <v>127.2</v>
      </c>
      <c r="K634" t="s">
        <v>338</v>
      </c>
      <c r="L634" t="s">
        <v>338</v>
      </c>
    </row>
    <row r="635" spans="1:12" ht="15" x14ac:dyDescent="0.25">
      <c r="A635" s="88">
        <v>42964.415486111109</v>
      </c>
      <c r="B635">
        <v>71926</v>
      </c>
      <c r="C635">
        <v>32.880000000000003</v>
      </c>
      <c r="D635">
        <v>12.77</v>
      </c>
      <c r="E635" s="87" t="s">
        <v>338</v>
      </c>
      <c r="F635">
        <v>45.88</v>
      </c>
      <c r="G635" s="87" t="s">
        <v>338</v>
      </c>
      <c r="H635">
        <v>62.01</v>
      </c>
      <c r="I635">
        <v>122.7</v>
      </c>
      <c r="J635">
        <v>127.7</v>
      </c>
      <c r="K635" t="s">
        <v>338</v>
      </c>
      <c r="L635" t="s">
        <v>338</v>
      </c>
    </row>
    <row r="636" spans="1:12" ht="15" x14ac:dyDescent="0.25">
      <c r="A636" s="88">
        <v>42964.415555555555</v>
      </c>
      <c r="B636">
        <v>71927</v>
      </c>
      <c r="C636">
        <v>32.880000000000003</v>
      </c>
      <c r="D636">
        <v>12.77</v>
      </c>
      <c r="E636" s="87" t="s">
        <v>338</v>
      </c>
      <c r="F636">
        <v>45.95</v>
      </c>
      <c r="G636" s="87" t="s">
        <v>338</v>
      </c>
      <c r="H636">
        <v>62.2</v>
      </c>
      <c r="I636">
        <v>122.5</v>
      </c>
      <c r="J636">
        <v>127</v>
      </c>
      <c r="K636" t="s">
        <v>338</v>
      </c>
      <c r="L636" t="s">
        <v>338</v>
      </c>
    </row>
    <row r="637" spans="1:12" ht="15" x14ac:dyDescent="0.25">
      <c r="A637" s="88">
        <v>42964.415625000001</v>
      </c>
      <c r="B637">
        <v>71928</v>
      </c>
      <c r="C637">
        <v>32.880000000000003</v>
      </c>
      <c r="D637">
        <v>12.77</v>
      </c>
      <c r="E637" s="87" t="s">
        <v>338</v>
      </c>
      <c r="F637">
        <v>46</v>
      </c>
      <c r="G637" s="87" t="s">
        <v>338</v>
      </c>
      <c r="H637">
        <v>61.72</v>
      </c>
      <c r="I637">
        <v>122.5</v>
      </c>
      <c r="J637">
        <v>127</v>
      </c>
      <c r="K637" t="s">
        <v>338</v>
      </c>
      <c r="L637" t="s">
        <v>338</v>
      </c>
    </row>
    <row r="638" spans="1:12" ht="15" x14ac:dyDescent="0.25">
      <c r="A638" s="88">
        <v>42964.415694444448</v>
      </c>
      <c r="B638">
        <v>71929</v>
      </c>
      <c r="C638">
        <v>32.92</v>
      </c>
      <c r="D638">
        <v>12.77</v>
      </c>
      <c r="E638" s="87" t="s">
        <v>338</v>
      </c>
      <c r="F638">
        <v>46.09</v>
      </c>
      <c r="G638" s="87" t="s">
        <v>338</v>
      </c>
      <c r="H638">
        <v>61.76</v>
      </c>
      <c r="I638">
        <v>122.7</v>
      </c>
      <c r="J638">
        <v>127.2</v>
      </c>
      <c r="K638" t="s">
        <v>338</v>
      </c>
      <c r="L638" t="s">
        <v>338</v>
      </c>
    </row>
    <row r="639" spans="1:12" ht="15" x14ac:dyDescent="0.25">
      <c r="A639" s="88">
        <v>42964.415763888886</v>
      </c>
      <c r="B639">
        <v>71930</v>
      </c>
      <c r="C639">
        <v>32.92</v>
      </c>
      <c r="D639">
        <v>12.77</v>
      </c>
      <c r="E639" s="87" t="s">
        <v>338</v>
      </c>
      <c r="F639">
        <v>46.11</v>
      </c>
      <c r="G639" s="87" t="s">
        <v>338</v>
      </c>
      <c r="H639">
        <v>62.33</v>
      </c>
      <c r="I639">
        <v>122.5</v>
      </c>
      <c r="J639">
        <v>127.3</v>
      </c>
      <c r="K639" t="s">
        <v>338</v>
      </c>
      <c r="L639" t="s">
        <v>338</v>
      </c>
    </row>
    <row r="640" spans="1:12" ht="15" x14ac:dyDescent="0.25">
      <c r="A640" s="88">
        <v>42964.415833333333</v>
      </c>
      <c r="B640">
        <v>71931</v>
      </c>
      <c r="C640">
        <v>32.92</v>
      </c>
      <c r="D640">
        <v>12.77</v>
      </c>
      <c r="E640" s="87" t="s">
        <v>338</v>
      </c>
      <c r="F640">
        <v>46.14</v>
      </c>
      <c r="G640" s="87" t="s">
        <v>338</v>
      </c>
      <c r="H640">
        <v>61.61</v>
      </c>
      <c r="I640">
        <v>122.8</v>
      </c>
      <c r="J640">
        <v>127.7</v>
      </c>
      <c r="K640" t="s">
        <v>338</v>
      </c>
      <c r="L640" t="s">
        <v>338</v>
      </c>
    </row>
    <row r="641" spans="1:12" ht="15" x14ac:dyDescent="0.25">
      <c r="A641" s="88">
        <v>42964.415902777779</v>
      </c>
      <c r="B641">
        <v>71932</v>
      </c>
      <c r="C641">
        <v>32.950000000000003</v>
      </c>
      <c r="D641">
        <v>12.77</v>
      </c>
      <c r="E641" s="87" t="s">
        <v>338</v>
      </c>
      <c r="F641">
        <v>46.17</v>
      </c>
      <c r="G641" s="87" t="s">
        <v>338</v>
      </c>
      <c r="H641">
        <v>60.81</v>
      </c>
      <c r="I641">
        <v>122.3</v>
      </c>
      <c r="J641">
        <v>127.4</v>
      </c>
      <c r="K641" t="s">
        <v>338</v>
      </c>
      <c r="L641" t="s">
        <v>338</v>
      </c>
    </row>
    <row r="642" spans="1:12" ht="15" x14ac:dyDescent="0.25">
      <c r="A642" s="88">
        <v>42964.415972222225</v>
      </c>
      <c r="B642">
        <v>71933</v>
      </c>
      <c r="C642">
        <v>32.950000000000003</v>
      </c>
      <c r="D642">
        <v>12.77</v>
      </c>
      <c r="E642" s="87" t="s">
        <v>338</v>
      </c>
      <c r="F642">
        <v>46.17</v>
      </c>
      <c r="G642" s="87" t="s">
        <v>338</v>
      </c>
      <c r="H642">
        <v>61.33</v>
      </c>
      <c r="I642">
        <v>122.8</v>
      </c>
      <c r="J642">
        <v>127.7</v>
      </c>
      <c r="K642" t="s">
        <v>338</v>
      </c>
      <c r="L642" t="s">
        <v>338</v>
      </c>
    </row>
    <row r="643" spans="1:12" ht="15" x14ac:dyDescent="0.25">
      <c r="A643" s="88">
        <v>42964.416041666664</v>
      </c>
      <c r="B643">
        <v>71934</v>
      </c>
      <c r="C643">
        <v>32.950000000000003</v>
      </c>
      <c r="D643">
        <v>12.77</v>
      </c>
      <c r="E643" s="87" t="s">
        <v>338</v>
      </c>
      <c r="F643">
        <v>46.2</v>
      </c>
      <c r="G643" s="87" t="s">
        <v>338</v>
      </c>
      <c r="H643">
        <v>61.58</v>
      </c>
      <c r="I643">
        <v>123.3</v>
      </c>
      <c r="J643">
        <v>127.1</v>
      </c>
      <c r="K643" t="s">
        <v>338</v>
      </c>
      <c r="L643" t="s">
        <v>338</v>
      </c>
    </row>
    <row r="644" spans="1:12" ht="15" x14ac:dyDescent="0.25">
      <c r="A644" s="88">
        <v>42964.41611111111</v>
      </c>
      <c r="B644">
        <v>71935</v>
      </c>
      <c r="C644">
        <v>32.950000000000003</v>
      </c>
      <c r="D644">
        <v>12.77</v>
      </c>
      <c r="E644" s="87" t="s">
        <v>338</v>
      </c>
      <c r="F644">
        <v>46.22</v>
      </c>
      <c r="G644" s="87" t="s">
        <v>338</v>
      </c>
      <c r="H644">
        <v>61.79</v>
      </c>
      <c r="I644">
        <v>122.9</v>
      </c>
      <c r="J644">
        <v>127.2</v>
      </c>
      <c r="K644" t="s">
        <v>338</v>
      </c>
      <c r="L644" t="s">
        <v>338</v>
      </c>
    </row>
    <row r="645" spans="1:12" ht="15" x14ac:dyDescent="0.25">
      <c r="A645" s="88">
        <v>42964.416180555556</v>
      </c>
      <c r="B645">
        <v>71936</v>
      </c>
      <c r="C645">
        <v>32.950000000000003</v>
      </c>
      <c r="D645">
        <v>12.77</v>
      </c>
      <c r="E645" s="87" t="s">
        <v>338</v>
      </c>
      <c r="F645">
        <v>46.22</v>
      </c>
      <c r="G645" s="87" t="s">
        <v>338</v>
      </c>
      <c r="H645">
        <v>61.98</v>
      </c>
      <c r="I645">
        <v>122.6</v>
      </c>
      <c r="J645">
        <v>127.8</v>
      </c>
      <c r="K645" t="s">
        <v>338</v>
      </c>
      <c r="L645" t="s">
        <v>338</v>
      </c>
    </row>
    <row r="646" spans="1:12" ht="15" x14ac:dyDescent="0.25">
      <c r="A646" s="88">
        <v>42964.416250000002</v>
      </c>
      <c r="B646">
        <v>71937</v>
      </c>
      <c r="C646">
        <v>32.950000000000003</v>
      </c>
      <c r="D646">
        <v>12.77</v>
      </c>
      <c r="E646" s="87" t="s">
        <v>338</v>
      </c>
      <c r="F646">
        <v>46.24</v>
      </c>
      <c r="G646" s="87" t="s">
        <v>338</v>
      </c>
      <c r="H646">
        <v>62.13</v>
      </c>
      <c r="I646">
        <v>121.9</v>
      </c>
      <c r="J646">
        <v>127.5</v>
      </c>
      <c r="K646" t="s">
        <v>338</v>
      </c>
      <c r="L646" t="s">
        <v>338</v>
      </c>
    </row>
    <row r="647" spans="1:12" ht="15" x14ac:dyDescent="0.25">
      <c r="A647" s="88">
        <v>42964.416319444441</v>
      </c>
      <c r="B647">
        <v>71938</v>
      </c>
      <c r="C647">
        <v>32.950000000000003</v>
      </c>
      <c r="D647">
        <v>12.77</v>
      </c>
      <c r="E647" s="87" t="s">
        <v>338</v>
      </c>
      <c r="F647">
        <v>46.22</v>
      </c>
      <c r="G647" s="87" t="s">
        <v>338</v>
      </c>
      <c r="H647">
        <v>62.15</v>
      </c>
      <c r="I647">
        <v>122</v>
      </c>
      <c r="J647">
        <v>127.9</v>
      </c>
      <c r="K647" t="s">
        <v>338</v>
      </c>
      <c r="L647" t="s">
        <v>338</v>
      </c>
    </row>
    <row r="648" spans="1:12" ht="15" x14ac:dyDescent="0.25">
      <c r="A648" s="88">
        <v>42964.416388888887</v>
      </c>
      <c r="B648">
        <v>71939</v>
      </c>
      <c r="C648">
        <v>32.99</v>
      </c>
      <c r="D648">
        <v>12.77</v>
      </c>
      <c r="E648" s="87" t="s">
        <v>338</v>
      </c>
      <c r="F648">
        <v>46.23</v>
      </c>
      <c r="G648" s="87" t="s">
        <v>338</v>
      </c>
      <c r="H648">
        <v>61.87</v>
      </c>
      <c r="I648">
        <v>122.7</v>
      </c>
      <c r="J648">
        <v>128.4</v>
      </c>
      <c r="K648" t="s">
        <v>338</v>
      </c>
      <c r="L648" t="s">
        <v>338</v>
      </c>
    </row>
    <row r="649" spans="1:12" ht="15" x14ac:dyDescent="0.25">
      <c r="A649" s="88">
        <v>42964.416458333333</v>
      </c>
      <c r="B649">
        <v>71940</v>
      </c>
      <c r="C649">
        <v>32.99</v>
      </c>
      <c r="D649">
        <v>12.77</v>
      </c>
      <c r="E649" s="87" t="s">
        <v>338</v>
      </c>
      <c r="F649">
        <v>46.23</v>
      </c>
      <c r="G649" s="87" t="s">
        <v>338</v>
      </c>
      <c r="H649">
        <v>62.26</v>
      </c>
      <c r="I649">
        <v>121.9</v>
      </c>
      <c r="J649">
        <v>127.5</v>
      </c>
      <c r="K649" t="s">
        <v>338</v>
      </c>
      <c r="L649" t="s">
        <v>338</v>
      </c>
    </row>
    <row r="650" spans="1:12" ht="15" x14ac:dyDescent="0.25">
      <c r="A650" s="88">
        <v>42964.416527777779</v>
      </c>
      <c r="B650">
        <v>71941</v>
      </c>
      <c r="C650">
        <v>32.99</v>
      </c>
      <c r="D650">
        <v>12.77</v>
      </c>
      <c r="E650" s="87" t="s">
        <v>338</v>
      </c>
      <c r="F650">
        <v>46.26</v>
      </c>
      <c r="G650" s="87" t="s">
        <v>338</v>
      </c>
      <c r="H650">
        <v>62.38</v>
      </c>
      <c r="I650">
        <v>122.1</v>
      </c>
      <c r="J650">
        <v>127.7</v>
      </c>
      <c r="K650" t="s">
        <v>338</v>
      </c>
      <c r="L650" t="s">
        <v>338</v>
      </c>
    </row>
    <row r="651" spans="1:12" ht="15" x14ac:dyDescent="0.25">
      <c r="A651" s="88">
        <v>42964.416597222225</v>
      </c>
      <c r="B651">
        <v>71942</v>
      </c>
      <c r="C651">
        <v>32.99</v>
      </c>
      <c r="D651">
        <v>12.77</v>
      </c>
      <c r="E651" s="87" t="s">
        <v>338</v>
      </c>
      <c r="F651">
        <v>46.26</v>
      </c>
      <c r="G651" s="87" t="s">
        <v>338</v>
      </c>
      <c r="H651">
        <v>62.14</v>
      </c>
      <c r="I651">
        <v>122.3</v>
      </c>
      <c r="J651">
        <v>127.6</v>
      </c>
      <c r="K651" t="s">
        <v>338</v>
      </c>
      <c r="L651" t="s">
        <v>338</v>
      </c>
    </row>
    <row r="652" spans="1:12" ht="15" x14ac:dyDescent="0.25">
      <c r="A652" s="88">
        <v>42964.416666666664</v>
      </c>
      <c r="B652">
        <v>71943</v>
      </c>
      <c r="C652">
        <v>33.03</v>
      </c>
      <c r="D652">
        <v>12.77</v>
      </c>
      <c r="E652" s="87" t="s">
        <v>338</v>
      </c>
      <c r="F652">
        <v>46.34</v>
      </c>
      <c r="G652" s="87" t="s">
        <v>338</v>
      </c>
      <c r="H652">
        <v>62.63</v>
      </c>
      <c r="I652">
        <v>122.6</v>
      </c>
      <c r="J652">
        <v>127.6</v>
      </c>
      <c r="K652" t="s">
        <v>338</v>
      </c>
      <c r="L652" t="s">
        <v>338</v>
      </c>
    </row>
    <row r="653" spans="1:12" ht="15" x14ac:dyDescent="0.25">
      <c r="A653" s="88">
        <v>42964.41673611111</v>
      </c>
      <c r="B653">
        <v>71944</v>
      </c>
      <c r="C653">
        <v>33.03</v>
      </c>
      <c r="D653">
        <v>12.77</v>
      </c>
      <c r="E653" s="87" t="s">
        <v>338</v>
      </c>
      <c r="F653">
        <v>46.36</v>
      </c>
      <c r="G653" s="87" t="s">
        <v>338</v>
      </c>
      <c r="H653">
        <v>62.68</v>
      </c>
      <c r="I653">
        <v>121.3</v>
      </c>
      <c r="J653">
        <v>127</v>
      </c>
      <c r="K653" t="s">
        <v>338</v>
      </c>
      <c r="L653" t="s">
        <v>338</v>
      </c>
    </row>
    <row r="654" spans="1:12" ht="15" x14ac:dyDescent="0.25">
      <c r="A654" s="88">
        <v>42964.416805555556</v>
      </c>
      <c r="B654">
        <v>71945</v>
      </c>
      <c r="C654">
        <v>33.03</v>
      </c>
      <c r="D654">
        <v>12.77</v>
      </c>
      <c r="E654" s="87" t="s">
        <v>338</v>
      </c>
      <c r="F654">
        <v>46.36</v>
      </c>
      <c r="G654" s="87" t="s">
        <v>338</v>
      </c>
      <c r="H654">
        <v>60.93</v>
      </c>
      <c r="I654">
        <v>122.4</v>
      </c>
      <c r="J654">
        <v>127.9</v>
      </c>
      <c r="K654" t="s">
        <v>338</v>
      </c>
      <c r="L654" t="s">
        <v>338</v>
      </c>
    </row>
    <row r="655" spans="1:12" ht="15" x14ac:dyDescent="0.25">
      <c r="A655" s="88">
        <v>42964.416875000003</v>
      </c>
      <c r="B655">
        <v>71946</v>
      </c>
      <c r="C655">
        <v>33.03</v>
      </c>
      <c r="D655">
        <v>12.77</v>
      </c>
      <c r="E655" s="87" t="s">
        <v>338</v>
      </c>
      <c r="F655">
        <v>46.36</v>
      </c>
      <c r="G655" s="87" t="s">
        <v>338</v>
      </c>
      <c r="H655">
        <v>60.85</v>
      </c>
      <c r="I655">
        <v>122.7</v>
      </c>
      <c r="J655">
        <v>128.19999999999999</v>
      </c>
      <c r="K655" t="s">
        <v>338</v>
      </c>
      <c r="L655" t="s">
        <v>338</v>
      </c>
    </row>
    <row r="656" spans="1:12" ht="15" x14ac:dyDescent="0.25">
      <c r="A656" s="88">
        <v>42964.416944444441</v>
      </c>
      <c r="B656">
        <v>71947</v>
      </c>
      <c r="C656">
        <v>33.03</v>
      </c>
      <c r="D656">
        <v>12.77</v>
      </c>
      <c r="E656" s="87" t="s">
        <v>338</v>
      </c>
      <c r="F656">
        <v>46.34</v>
      </c>
      <c r="G656" s="87" t="s">
        <v>338</v>
      </c>
      <c r="H656">
        <v>60.9</v>
      </c>
      <c r="I656">
        <v>122.8</v>
      </c>
      <c r="J656">
        <v>128.69999999999999</v>
      </c>
      <c r="K656" t="s">
        <v>338</v>
      </c>
      <c r="L656" t="s">
        <v>338</v>
      </c>
    </row>
    <row r="657" spans="1:12" ht="15" x14ac:dyDescent="0.25">
      <c r="A657" s="88">
        <v>42964.417013888888</v>
      </c>
      <c r="B657">
        <v>71948</v>
      </c>
      <c r="C657">
        <v>33.03</v>
      </c>
      <c r="D657">
        <v>12.77</v>
      </c>
      <c r="E657" s="87" t="s">
        <v>338</v>
      </c>
      <c r="F657">
        <v>46.32</v>
      </c>
      <c r="G657" s="87" t="s">
        <v>338</v>
      </c>
      <c r="H657">
        <v>61.29</v>
      </c>
      <c r="I657">
        <v>122.9</v>
      </c>
      <c r="J657">
        <v>128.30000000000001</v>
      </c>
      <c r="K657" t="s">
        <v>338</v>
      </c>
      <c r="L657" t="s">
        <v>338</v>
      </c>
    </row>
    <row r="658" spans="1:12" ht="15" x14ac:dyDescent="0.25">
      <c r="A658" s="88">
        <v>42964.417083333334</v>
      </c>
      <c r="B658">
        <v>71949</v>
      </c>
      <c r="C658">
        <v>33.03</v>
      </c>
      <c r="D658">
        <v>12.77</v>
      </c>
      <c r="E658" s="87" t="s">
        <v>338</v>
      </c>
      <c r="F658">
        <v>46.29</v>
      </c>
      <c r="G658" s="87" t="s">
        <v>338</v>
      </c>
      <c r="H658">
        <v>60.61</v>
      </c>
      <c r="I658">
        <v>122.8</v>
      </c>
      <c r="J658">
        <v>127.9</v>
      </c>
      <c r="K658" t="s">
        <v>338</v>
      </c>
      <c r="L658" t="s">
        <v>338</v>
      </c>
    </row>
    <row r="659" spans="1:12" ht="15" x14ac:dyDescent="0.25">
      <c r="A659" s="88">
        <v>42964.41715277778</v>
      </c>
      <c r="B659">
        <v>71950</v>
      </c>
      <c r="C659">
        <v>33.03</v>
      </c>
      <c r="D659">
        <v>12.77</v>
      </c>
      <c r="E659" s="87" t="s">
        <v>338</v>
      </c>
      <c r="F659">
        <v>46.27</v>
      </c>
      <c r="G659" s="87" t="s">
        <v>338</v>
      </c>
      <c r="H659">
        <v>60.59</v>
      </c>
      <c r="I659">
        <v>122</v>
      </c>
      <c r="J659">
        <v>127.5</v>
      </c>
      <c r="K659" t="s">
        <v>338</v>
      </c>
      <c r="L659" t="s">
        <v>338</v>
      </c>
    </row>
    <row r="660" spans="1:12" ht="15" x14ac:dyDescent="0.25">
      <c r="A660" s="88">
        <v>42964.417222222219</v>
      </c>
      <c r="B660">
        <v>71951</v>
      </c>
      <c r="C660">
        <v>33.06</v>
      </c>
      <c r="D660">
        <v>12.77</v>
      </c>
      <c r="E660" s="87" t="s">
        <v>338</v>
      </c>
      <c r="F660">
        <v>46.28</v>
      </c>
      <c r="G660" s="87" t="s">
        <v>338</v>
      </c>
      <c r="H660">
        <v>61.32</v>
      </c>
      <c r="I660">
        <v>121.6</v>
      </c>
      <c r="J660">
        <v>127.2</v>
      </c>
      <c r="K660" t="s">
        <v>338</v>
      </c>
      <c r="L660" t="s">
        <v>338</v>
      </c>
    </row>
    <row r="661" spans="1:12" ht="15" x14ac:dyDescent="0.25">
      <c r="A661" s="88">
        <v>42964.417291666665</v>
      </c>
      <c r="B661">
        <v>71952</v>
      </c>
      <c r="C661">
        <v>33.06</v>
      </c>
      <c r="D661">
        <v>12.77</v>
      </c>
      <c r="E661" s="87" t="s">
        <v>338</v>
      </c>
      <c r="F661">
        <v>46.28</v>
      </c>
      <c r="G661" s="87" t="s">
        <v>338</v>
      </c>
      <c r="H661">
        <v>60.56</v>
      </c>
      <c r="I661">
        <v>121.5</v>
      </c>
      <c r="J661">
        <v>126.8</v>
      </c>
      <c r="K661" t="s">
        <v>338</v>
      </c>
      <c r="L661" t="s">
        <v>338</v>
      </c>
    </row>
    <row r="662" spans="1:12" ht="15" x14ac:dyDescent="0.25">
      <c r="A662" s="88">
        <v>42964.417361111111</v>
      </c>
      <c r="B662">
        <v>71953</v>
      </c>
      <c r="C662">
        <v>33.06</v>
      </c>
      <c r="D662">
        <v>12.77</v>
      </c>
      <c r="E662" s="87" t="s">
        <v>338</v>
      </c>
      <c r="F662">
        <v>46.26</v>
      </c>
      <c r="G662" s="87" t="s">
        <v>338</v>
      </c>
      <c r="H662">
        <v>60.65</v>
      </c>
      <c r="I662">
        <v>120.6</v>
      </c>
      <c r="J662">
        <v>126.2</v>
      </c>
      <c r="K662" t="s">
        <v>338</v>
      </c>
      <c r="L662" t="s">
        <v>338</v>
      </c>
    </row>
    <row r="663" spans="1:12" ht="15" x14ac:dyDescent="0.25">
      <c r="A663" s="88">
        <v>42964.417430555557</v>
      </c>
      <c r="B663">
        <v>71954</v>
      </c>
      <c r="C663">
        <v>33.06</v>
      </c>
      <c r="D663">
        <v>12.77</v>
      </c>
      <c r="E663" s="87" t="s">
        <v>338</v>
      </c>
      <c r="F663">
        <v>46.26</v>
      </c>
      <c r="G663" s="87" t="s">
        <v>338</v>
      </c>
      <c r="H663">
        <v>60.99</v>
      </c>
      <c r="I663">
        <v>121.9</v>
      </c>
      <c r="J663">
        <v>127.1</v>
      </c>
      <c r="K663" t="s">
        <v>338</v>
      </c>
      <c r="L663" t="s">
        <v>338</v>
      </c>
    </row>
    <row r="664" spans="1:12" ht="15" x14ac:dyDescent="0.25">
      <c r="A664" s="88">
        <v>42964.417500000003</v>
      </c>
      <c r="B664">
        <v>71955</v>
      </c>
      <c r="C664">
        <v>33.1</v>
      </c>
      <c r="D664">
        <v>12.77</v>
      </c>
      <c r="E664" s="87" t="s">
        <v>338</v>
      </c>
      <c r="F664">
        <v>46.29</v>
      </c>
      <c r="G664" s="87" t="s">
        <v>338</v>
      </c>
      <c r="H664">
        <v>61.12</v>
      </c>
      <c r="I664">
        <v>122.2</v>
      </c>
      <c r="J664">
        <v>127.3</v>
      </c>
      <c r="K664" t="s">
        <v>338</v>
      </c>
      <c r="L664" t="s">
        <v>338</v>
      </c>
    </row>
    <row r="665" spans="1:12" ht="15" x14ac:dyDescent="0.25">
      <c r="A665" s="88">
        <v>42964.417569444442</v>
      </c>
      <c r="B665">
        <v>71956</v>
      </c>
      <c r="C665">
        <v>33.1</v>
      </c>
      <c r="D665">
        <v>12.77</v>
      </c>
      <c r="E665" s="87" t="s">
        <v>338</v>
      </c>
      <c r="F665">
        <v>46.29</v>
      </c>
      <c r="G665" s="87" t="s">
        <v>338</v>
      </c>
      <c r="H665">
        <v>61.36</v>
      </c>
      <c r="I665">
        <v>122.4</v>
      </c>
      <c r="J665">
        <v>127.6</v>
      </c>
      <c r="K665" t="s">
        <v>338</v>
      </c>
      <c r="L665" t="s">
        <v>338</v>
      </c>
    </row>
    <row r="666" spans="1:12" ht="15" x14ac:dyDescent="0.25">
      <c r="A666" s="88">
        <v>42964.417638888888</v>
      </c>
      <c r="B666">
        <v>71957</v>
      </c>
      <c r="C666">
        <v>33.1</v>
      </c>
      <c r="D666">
        <v>12.77</v>
      </c>
      <c r="E666" s="87" t="s">
        <v>338</v>
      </c>
      <c r="F666">
        <v>46.29</v>
      </c>
      <c r="G666" s="87" t="s">
        <v>338</v>
      </c>
      <c r="H666">
        <v>61.43</v>
      </c>
      <c r="I666">
        <v>122.3</v>
      </c>
      <c r="J666">
        <v>127.5</v>
      </c>
      <c r="K666" t="s">
        <v>338</v>
      </c>
      <c r="L666" t="s">
        <v>338</v>
      </c>
    </row>
    <row r="667" spans="1:12" ht="15" x14ac:dyDescent="0.25">
      <c r="A667" s="88">
        <v>42964.417708333334</v>
      </c>
      <c r="B667">
        <v>71958</v>
      </c>
      <c r="C667">
        <v>33.1</v>
      </c>
      <c r="D667">
        <v>12.77</v>
      </c>
      <c r="E667" s="87" t="s">
        <v>338</v>
      </c>
      <c r="F667">
        <v>46.27</v>
      </c>
      <c r="G667" s="87" t="s">
        <v>338</v>
      </c>
      <c r="H667">
        <v>61.36</v>
      </c>
      <c r="I667">
        <v>120.9</v>
      </c>
      <c r="J667">
        <v>126.9</v>
      </c>
      <c r="K667" t="s">
        <v>338</v>
      </c>
      <c r="L667" t="s">
        <v>338</v>
      </c>
    </row>
    <row r="668" spans="1:12" ht="15" x14ac:dyDescent="0.25">
      <c r="A668" s="88">
        <v>42964.41777777778</v>
      </c>
      <c r="B668">
        <v>71959</v>
      </c>
      <c r="C668">
        <v>33.1</v>
      </c>
      <c r="D668">
        <v>12.77</v>
      </c>
      <c r="E668" s="87" t="s">
        <v>338</v>
      </c>
      <c r="F668">
        <v>46.27</v>
      </c>
      <c r="G668" s="87" t="s">
        <v>338</v>
      </c>
      <c r="H668">
        <v>61.6</v>
      </c>
      <c r="I668">
        <v>120.6</v>
      </c>
      <c r="J668">
        <v>126.4</v>
      </c>
      <c r="K668" t="s">
        <v>338</v>
      </c>
      <c r="L668" t="s">
        <v>338</v>
      </c>
    </row>
    <row r="669" spans="1:12" ht="15" x14ac:dyDescent="0.25">
      <c r="A669" s="88">
        <v>42964.417847222219</v>
      </c>
      <c r="B669">
        <v>71960</v>
      </c>
      <c r="C669">
        <v>33.14</v>
      </c>
      <c r="D669">
        <v>12.77</v>
      </c>
      <c r="E669" s="87" t="s">
        <v>338</v>
      </c>
      <c r="F669">
        <v>46.33</v>
      </c>
      <c r="G669" s="87" t="s">
        <v>338</v>
      </c>
      <c r="H669">
        <v>61.45</v>
      </c>
      <c r="I669">
        <v>121.7</v>
      </c>
      <c r="J669">
        <v>127.5</v>
      </c>
      <c r="K669" t="s">
        <v>338</v>
      </c>
      <c r="L669" t="s">
        <v>338</v>
      </c>
    </row>
    <row r="670" spans="1:12" ht="15" x14ac:dyDescent="0.25">
      <c r="A670" s="88">
        <v>42964.417916666665</v>
      </c>
      <c r="B670">
        <v>71961</v>
      </c>
      <c r="C670">
        <v>33.14</v>
      </c>
      <c r="D670">
        <v>12.77</v>
      </c>
      <c r="E670" s="87" t="s">
        <v>338</v>
      </c>
      <c r="F670">
        <v>46.33</v>
      </c>
      <c r="G670" s="87" t="s">
        <v>338</v>
      </c>
      <c r="H670">
        <v>61.73</v>
      </c>
      <c r="I670">
        <v>121.1</v>
      </c>
      <c r="J670">
        <v>127.1</v>
      </c>
      <c r="K670" t="s">
        <v>338</v>
      </c>
      <c r="L670" t="s">
        <v>338</v>
      </c>
    </row>
    <row r="671" spans="1:12" ht="15" x14ac:dyDescent="0.25">
      <c r="A671" s="88">
        <v>42964.417986111112</v>
      </c>
      <c r="B671">
        <v>71962</v>
      </c>
      <c r="C671">
        <v>33.14</v>
      </c>
      <c r="D671">
        <v>12.77</v>
      </c>
      <c r="E671" s="87" t="s">
        <v>338</v>
      </c>
      <c r="F671">
        <v>46.36</v>
      </c>
      <c r="G671" s="87" t="s">
        <v>338</v>
      </c>
      <c r="H671">
        <v>62.29</v>
      </c>
      <c r="I671">
        <v>121.1</v>
      </c>
      <c r="J671">
        <v>126.8</v>
      </c>
      <c r="K671" t="s">
        <v>338</v>
      </c>
      <c r="L671" t="s">
        <v>338</v>
      </c>
    </row>
    <row r="672" spans="1:12" ht="15" x14ac:dyDescent="0.25">
      <c r="A672" s="88">
        <v>42964.418055555558</v>
      </c>
      <c r="B672">
        <v>71963</v>
      </c>
      <c r="C672">
        <v>33.14</v>
      </c>
      <c r="D672">
        <v>12.77</v>
      </c>
      <c r="E672" s="87" t="s">
        <v>338</v>
      </c>
      <c r="F672">
        <v>46.4</v>
      </c>
      <c r="G672" s="87" t="s">
        <v>338</v>
      </c>
      <c r="H672">
        <v>61.61</v>
      </c>
      <c r="I672">
        <v>121.2</v>
      </c>
      <c r="J672">
        <v>126.9</v>
      </c>
      <c r="K672" t="s">
        <v>338</v>
      </c>
      <c r="L672" t="s">
        <v>338</v>
      </c>
    </row>
    <row r="673" spans="1:12" ht="15" x14ac:dyDescent="0.25">
      <c r="A673" s="88">
        <v>42964.418124999997</v>
      </c>
      <c r="B673">
        <v>71964</v>
      </c>
      <c r="C673">
        <v>33.14</v>
      </c>
      <c r="D673">
        <v>12.77</v>
      </c>
      <c r="E673" s="87" t="s">
        <v>338</v>
      </c>
      <c r="F673">
        <v>46.4</v>
      </c>
      <c r="G673" s="87" t="s">
        <v>338</v>
      </c>
      <c r="H673">
        <v>61.66</v>
      </c>
      <c r="I673">
        <v>121.9</v>
      </c>
      <c r="J673">
        <v>127.6</v>
      </c>
      <c r="K673" t="s">
        <v>338</v>
      </c>
      <c r="L673" t="s">
        <v>338</v>
      </c>
    </row>
    <row r="674" spans="1:12" ht="15" x14ac:dyDescent="0.25">
      <c r="A674" s="88">
        <v>42964.418194444443</v>
      </c>
      <c r="B674">
        <v>71965</v>
      </c>
      <c r="C674">
        <v>33.17</v>
      </c>
      <c r="D674">
        <v>12.77</v>
      </c>
      <c r="E674" s="87" t="s">
        <v>338</v>
      </c>
      <c r="F674">
        <v>46.46</v>
      </c>
      <c r="G674" s="87" t="s">
        <v>338</v>
      </c>
      <c r="H674">
        <v>61.43</v>
      </c>
      <c r="I674">
        <v>122.4</v>
      </c>
      <c r="J674">
        <v>127.7</v>
      </c>
      <c r="K674" t="s">
        <v>338</v>
      </c>
      <c r="L674" t="s">
        <v>338</v>
      </c>
    </row>
    <row r="675" spans="1:12" ht="15" x14ac:dyDescent="0.25">
      <c r="A675" s="88">
        <v>42964.418263888889</v>
      </c>
      <c r="B675">
        <v>71966</v>
      </c>
      <c r="C675">
        <v>33.17</v>
      </c>
      <c r="D675">
        <v>12.77</v>
      </c>
      <c r="E675" s="87" t="s">
        <v>338</v>
      </c>
      <c r="F675">
        <v>46.49</v>
      </c>
      <c r="G675" s="87" t="s">
        <v>338</v>
      </c>
      <c r="H675">
        <v>60.71</v>
      </c>
      <c r="I675">
        <v>122.5</v>
      </c>
      <c r="J675">
        <v>128.1</v>
      </c>
      <c r="K675" t="s">
        <v>338</v>
      </c>
      <c r="L675" t="s">
        <v>338</v>
      </c>
    </row>
    <row r="676" spans="1:12" ht="15" x14ac:dyDescent="0.25">
      <c r="A676" s="88">
        <v>42964.418333333335</v>
      </c>
      <c r="B676">
        <v>71967</v>
      </c>
      <c r="C676">
        <v>33.17</v>
      </c>
      <c r="D676">
        <v>12.77</v>
      </c>
      <c r="E676" s="87" t="s">
        <v>338</v>
      </c>
      <c r="F676">
        <v>46.49</v>
      </c>
      <c r="G676" s="87" t="s">
        <v>338</v>
      </c>
      <c r="H676">
        <v>61.38</v>
      </c>
      <c r="I676">
        <v>121.1</v>
      </c>
      <c r="J676">
        <v>126.9</v>
      </c>
      <c r="K676" t="s">
        <v>338</v>
      </c>
      <c r="L676" t="s">
        <v>338</v>
      </c>
    </row>
    <row r="677" spans="1:12" ht="15" x14ac:dyDescent="0.25">
      <c r="A677" s="88">
        <v>42964.418402777781</v>
      </c>
      <c r="B677">
        <v>71968</v>
      </c>
      <c r="C677">
        <v>33.17</v>
      </c>
      <c r="D677">
        <v>12.77</v>
      </c>
      <c r="E677" s="87" t="s">
        <v>338</v>
      </c>
      <c r="F677">
        <v>46.49</v>
      </c>
      <c r="G677" s="87" t="s">
        <v>338</v>
      </c>
      <c r="H677">
        <v>61.58</v>
      </c>
      <c r="I677">
        <v>120.7</v>
      </c>
      <c r="J677">
        <v>126.7</v>
      </c>
      <c r="K677" t="s">
        <v>338</v>
      </c>
      <c r="L677" t="s">
        <v>338</v>
      </c>
    </row>
    <row r="678" spans="1:12" ht="15" x14ac:dyDescent="0.25">
      <c r="A678" s="88">
        <v>42964.41847222222</v>
      </c>
      <c r="B678">
        <v>71969</v>
      </c>
      <c r="C678">
        <v>33.17</v>
      </c>
      <c r="D678">
        <v>12.77</v>
      </c>
      <c r="E678" s="87" t="s">
        <v>338</v>
      </c>
      <c r="F678">
        <v>46.49</v>
      </c>
      <c r="G678" s="87" t="s">
        <v>338</v>
      </c>
      <c r="H678">
        <v>61.62</v>
      </c>
      <c r="I678">
        <v>120.6</v>
      </c>
      <c r="J678">
        <v>126.8</v>
      </c>
      <c r="K678" t="s">
        <v>338</v>
      </c>
      <c r="L678" t="s">
        <v>338</v>
      </c>
    </row>
    <row r="679" spans="1:12" ht="15" x14ac:dyDescent="0.25">
      <c r="A679" s="88">
        <v>42964.418541666666</v>
      </c>
      <c r="B679">
        <v>71970</v>
      </c>
      <c r="C679">
        <v>33.17</v>
      </c>
      <c r="D679">
        <v>12.77</v>
      </c>
      <c r="E679" s="87" t="s">
        <v>338</v>
      </c>
      <c r="F679">
        <v>46.49</v>
      </c>
      <c r="G679" s="87" t="s">
        <v>338</v>
      </c>
      <c r="H679">
        <v>60.95</v>
      </c>
      <c r="I679">
        <v>121.3</v>
      </c>
      <c r="J679">
        <v>127.3</v>
      </c>
      <c r="K679" t="s">
        <v>338</v>
      </c>
      <c r="L679" t="s">
        <v>338</v>
      </c>
    </row>
    <row r="680" spans="1:12" ht="15" x14ac:dyDescent="0.25">
      <c r="A680" s="88">
        <v>42964.418611111112</v>
      </c>
      <c r="B680">
        <v>71971</v>
      </c>
      <c r="C680">
        <v>33.17</v>
      </c>
      <c r="D680">
        <v>12.77</v>
      </c>
      <c r="E680" s="87" t="s">
        <v>338</v>
      </c>
      <c r="F680">
        <v>46.49</v>
      </c>
      <c r="G680" s="87" t="s">
        <v>338</v>
      </c>
      <c r="H680">
        <v>61.19</v>
      </c>
      <c r="I680">
        <v>122.3</v>
      </c>
      <c r="J680">
        <v>127.9</v>
      </c>
      <c r="K680" t="s">
        <v>338</v>
      </c>
      <c r="L680" t="s">
        <v>338</v>
      </c>
    </row>
    <row r="681" spans="1:12" ht="15" x14ac:dyDescent="0.25">
      <c r="A681" s="88">
        <v>42964.418680555558</v>
      </c>
      <c r="B681">
        <v>71972</v>
      </c>
      <c r="C681">
        <v>33.21</v>
      </c>
      <c r="D681">
        <v>12.77</v>
      </c>
      <c r="E681" s="87" t="s">
        <v>338</v>
      </c>
      <c r="F681">
        <v>46.52</v>
      </c>
      <c r="G681" s="87" t="s">
        <v>338</v>
      </c>
      <c r="H681">
        <v>62.12</v>
      </c>
      <c r="I681">
        <v>122.4</v>
      </c>
      <c r="J681">
        <v>128.19999999999999</v>
      </c>
      <c r="K681" t="s">
        <v>338</v>
      </c>
      <c r="L681" t="s">
        <v>338</v>
      </c>
    </row>
    <row r="682" spans="1:12" ht="15" x14ac:dyDescent="0.25">
      <c r="A682" s="88">
        <v>42964.418749999997</v>
      </c>
      <c r="B682">
        <v>71973</v>
      </c>
      <c r="C682">
        <v>33.21</v>
      </c>
      <c r="D682">
        <v>12.77</v>
      </c>
      <c r="E682" s="87" t="s">
        <v>338</v>
      </c>
      <c r="F682">
        <v>46.55</v>
      </c>
      <c r="G682" s="87" t="s">
        <v>338</v>
      </c>
      <c r="H682">
        <v>61.85</v>
      </c>
      <c r="I682">
        <v>122.5</v>
      </c>
      <c r="J682">
        <v>128.6</v>
      </c>
      <c r="K682" t="s">
        <v>338</v>
      </c>
      <c r="L682" t="s">
        <v>338</v>
      </c>
    </row>
    <row r="683" spans="1:12" ht="15" x14ac:dyDescent="0.25">
      <c r="A683" s="88">
        <v>42964.418819444443</v>
      </c>
      <c r="B683">
        <v>71974</v>
      </c>
      <c r="C683">
        <v>33.21</v>
      </c>
      <c r="D683">
        <v>12.77</v>
      </c>
      <c r="E683" s="87" t="s">
        <v>338</v>
      </c>
      <c r="F683">
        <v>46.55</v>
      </c>
      <c r="G683" s="87" t="s">
        <v>338</v>
      </c>
      <c r="H683">
        <v>62.29</v>
      </c>
      <c r="I683">
        <v>123.1</v>
      </c>
      <c r="J683">
        <v>128.5</v>
      </c>
      <c r="K683" t="s">
        <v>338</v>
      </c>
      <c r="L683" t="s">
        <v>338</v>
      </c>
    </row>
    <row r="684" spans="1:12" ht="15" x14ac:dyDescent="0.25">
      <c r="A684" s="88">
        <v>42964.418888888889</v>
      </c>
      <c r="B684">
        <v>71975</v>
      </c>
      <c r="C684">
        <v>33.25</v>
      </c>
      <c r="D684">
        <v>12.77</v>
      </c>
      <c r="E684" s="87" t="s">
        <v>338</v>
      </c>
      <c r="F684">
        <v>46.61</v>
      </c>
      <c r="G684" s="87" t="s">
        <v>338</v>
      </c>
      <c r="H684">
        <v>62.61</v>
      </c>
      <c r="I684">
        <v>122.8</v>
      </c>
      <c r="J684">
        <v>128.19999999999999</v>
      </c>
      <c r="K684" t="s">
        <v>338</v>
      </c>
      <c r="L684" t="s">
        <v>338</v>
      </c>
    </row>
    <row r="685" spans="1:12" ht="15" x14ac:dyDescent="0.25">
      <c r="A685" s="88">
        <v>42964.418958333335</v>
      </c>
      <c r="B685">
        <v>71976</v>
      </c>
      <c r="C685">
        <v>33.25</v>
      </c>
      <c r="D685">
        <v>12.77</v>
      </c>
      <c r="E685" s="87" t="s">
        <v>338</v>
      </c>
      <c r="F685">
        <v>46.61</v>
      </c>
      <c r="G685" s="87" t="s">
        <v>338</v>
      </c>
      <c r="H685">
        <v>62.03</v>
      </c>
      <c r="I685">
        <v>122.7</v>
      </c>
      <c r="J685">
        <v>128.19999999999999</v>
      </c>
      <c r="K685" t="s">
        <v>338</v>
      </c>
      <c r="L685" t="s">
        <v>338</v>
      </c>
    </row>
    <row r="686" spans="1:12" ht="15" x14ac:dyDescent="0.25">
      <c r="A686" s="88">
        <v>42964.419027777774</v>
      </c>
      <c r="B686">
        <v>71977</v>
      </c>
      <c r="C686">
        <v>33.25</v>
      </c>
      <c r="D686">
        <v>12.77</v>
      </c>
      <c r="E686" s="87" t="s">
        <v>338</v>
      </c>
      <c r="F686">
        <v>46.64</v>
      </c>
      <c r="G686" s="87" t="s">
        <v>338</v>
      </c>
      <c r="H686">
        <v>62.95</v>
      </c>
      <c r="I686">
        <v>123</v>
      </c>
      <c r="J686">
        <v>128.1</v>
      </c>
      <c r="K686" t="s">
        <v>338</v>
      </c>
      <c r="L686" t="s">
        <v>338</v>
      </c>
    </row>
    <row r="687" spans="1:12" ht="15" x14ac:dyDescent="0.25">
      <c r="A687" s="88">
        <v>42964.41909722222</v>
      </c>
      <c r="B687">
        <v>71978</v>
      </c>
      <c r="C687">
        <v>33.25</v>
      </c>
      <c r="D687">
        <v>12.77</v>
      </c>
      <c r="E687" s="87" t="s">
        <v>338</v>
      </c>
      <c r="F687">
        <v>46.63</v>
      </c>
      <c r="G687" s="87" t="s">
        <v>338</v>
      </c>
      <c r="H687">
        <v>62.47</v>
      </c>
      <c r="I687">
        <v>122.9</v>
      </c>
      <c r="J687">
        <v>128.69999999999999</v>
      </c>
      <c r="K687" t="s">
        <v>338</v>
      </c>
      <c r="L687" t="s">
        <v>338</v>
      </c>
    </row>
    <row r="688" spans="1:12" ht="15" x14ac:dyDescent="0.25">
      <c r="A688" s="88">
        <v>42964.419166666667</v>
      </c>
      <c r="B688">
        <v>71979</v>
      </c>
      <c r="C688">
        <v>33.25</v>
      </c>
      <c r="D688">
        <v>12.77</v>
      </c>
      <c r="E688" s="87" t="s">
        <v>338</v>
      </c>
      <c r="F688">
        <v>46.66</v>
      </c>
      <c r="G688" s="87" t="s">
        <v>338</v>
      </c>
      <c r="H688">
        <v>63.28</v>
      </c>
      <c r="I688">
        <v>123.2</v>
      </c>
      <c r="J688">
        <v>129</v>
      </c>
      <c r="K688" t="s">
        <v>338</v>
      </c>
      <c r="L688" t="s">
        <v>338</v>
      </c>
    </row>
    <row r="689" spans="1:12" ht="15" x14ac:dyDescent="0.25">
      <c r="A689" s="88">
        <v>42964.419236111113</v>
      </c>
      <c r="B689">
        <v>71980</v>
      </c>
      <c r="C689">
        <v>33.25</v>
      </c>
      <c r="D689">
        <v>12.77</v>
      </c>
      <c r="E689" s="87" t="s">
        <v>338</v>
      </c>
      <c r="F689">
        <v>46.71</v>
      </c>
      <c r="G689" s="87" t="s">
        <v>338</v>
      </c>
      <c r="H689">
        <v>63.35</v>
      </c>
      <c r="I689">
        <v>123.2</v>
      </c>
      <c r="J689">
        <v>128.80000000000001</v>
      </c>
      <c r="K689" t="s">
        <v>338</v>
      </c>
      <c r="L689" t="s">
        <v>338</v>
      </c>
    </row>
    <row r="690" spans="1:12" ht="15" x14ac:dyDescent="0.25">
      <c r="A690" s="88">
        <v>42964.419305555559</v>
      </c>
      <c r="B690">
        <v>71981</v>
      </c>
      <c r="C690">
        <v>33.29</v>
      </c>
      <c r="D690">
        <v>12.77</v>
      </c>
      <c r="E690" s="87" t="s">
        <v>338</v>
      </c>
      <c r="F690">
        <v>46.77</v>
      </c>
      <c r="G690" s="87" t="s">
        <v>338</v>
      </c>
      <c r="H690">
        <v>63.51</v>
      </c>
      <c r="I690">
        <v>123.3</v>
      </c>
      <c r="J690">
        <v>128.80000000000001</v>
      </c>
      <c r="K690" t="s">
        <v>338</v>
      </c>
      <c r="L690" t="s">
        <v>338</v>
      </c>
    </row>
    <row r="691" spans="1:12" ht="15" x14ac:dyDescent="0.25">
      <c r="A691" s="88">
        <v>42964.419374999998</v>
      </c>
      <c r="B691">
        <v>71982</v>
      </c>
      <c r="C691">
        <v>33.29</v>
      </c>
      <c r="D691">
        <v>12.77</v>
      </c>
      <c r="E691" s="87" t="s">
        <v>338</v>
      </c>
      <c r="F691">
        <v>46.74</v>
      </c>
      <c r="G691" s="87" t="s">
        <v>338</v>
      </c>
      <c r="H691">
        <v>62.09</v>
      </c>
      <c r="I691">
        <v>123.5</v>
      </c>
      <c r="J691">
        <v>128.9</v>
      </c>
      <c r="K691" t="s">
        <v>338</v>
      </c>
      <c r="L691" t="s">
        <v>338</v>
      </c>
    </row>
    <row r="692" spans="1:12" ht="15" x14ac:dyDescent="0.25">
      <c r="A692" s="88">
        <v>42964.419444444444</v>
      </c>
      <c r="B692">
        <v>71983</v>
      </c>
      <c r="C692">
        <v>33.29</v>
      </c>
      <c r="D692">
        <v>12.77</v>
      </c>
      <c r="E692" s="87" t="s">
        <v>338</v>
      </c>
      <c r="F692">
        <v>46.74</v>
      </c>
      <c r="G692" s="87" t="s">
        <v>338</v>
      </c>
      <c r="H692">
        <v>62.41</v>
      </c>
      <c r="I692">
        <v>123.1</v>
      </c>
      <c r="J692">
        <v>128.9</v>
      </c>
      <c r="K692" t="s">
        <v>338</v>
      </c>
      <c r="L692" t="s">
        <v>338</v>
      </c>
    </row>
    <row r="693" spans="1:12" ht="15" x14ac:dyDescent="0.25">
      <c r="A693" s="88">
        <v>42964.41951388889</v>
      </c>
      <c r="B693">
        <v>71984</v>
      </c>
      <c r="C693">
        <v>33.29</v>
      </c>
      <c r="D693">
        <v>12.77</v>
      </c>
      <c r="E693" s="87" t="s">
        <v>338</v>
      </c>
      <c r="F693">
        <v>46.72</v>
      </c>
      <c r="G693" s="87" t="s">
        <v>338</v>
      </c>
      <c r="H693">
        <v>61.88</v>
      </c>
      <c r="I693">
        <v>122.5</v>
      </c>
      <c r="J693">
        <v>128.4</v>
      </c>
      <c r="K693" t="s">
        <v>338</v>
      </c>
      <c r="L693" t="s">
        <v>338</v>
      </c>
    </row>
    <row r="694" spans="1:12" ht="15" x14ac:dyDescent="0.25">
      <c r="A694" s="88">
        <v>42964.419583333336</v>
      </c>
      <c r="B694">
        <v>71985</v>
      </c>
      <c r="C694">
        <v>33.32</v>
      </c>
      <c r="D694">
        <v>12.77</v>
      </c>
      <c r="E694" s="87" t="s">
        <v>338</v>
      </c>
      <c r="F694">
        <v>46.78</v>
      </c>
      <c r="G694" s="87" t="s">
        <v>338</v>
      </c>
      <c r="H694">
        <v>63.21</v>
      </c>
      <c r="I694">
        <v>123.5</v>
      </c>
      <c r="J694">
        <v>129.5</v>
      </c>
      <c r="K694" t="s">
        <v>338</v>
      </c>
      <c r="L694" t="s">
        <v>338</v>
      </c>
    </row>
    <row r="695" spans="1:12" ht="15" x14ac:dyDescent="0.25">
      <c r="A695" s="88">
        <v>42964.419652777775</v>
      </c>
      <c r="B695">
        <v>71986</v>
      </c>
      <c r="C695">
        <v>33.32</v>
      </c>
      <c r="D695">
        <v>12.77</v>
      </c>
      <c r="E695" s="87" t="s">
        <v>338</v>
      </c>
      <c r="F695">
        <v>46.81</v>
      </c>
      <c r="G695" s="87" t="s">
        <v>338</v>
      </c>
      <c r="H695">
        <v>62.76</v>
      </c>
      <c r="I695">
        <v>120.4</v>
      </c>
      <c r="J695">
        <v>126.4</v>
      </c>
      <c r="K695" t="s">
        <v>338</v>
      </c>
      <c r="L695" t="s">
        <v>338</v>
      </c>
    </row>
    <row r="696" spans="1:12" ht="15" x14ac:dyDescent="0.25">
      <c r="A696" s="88">
        <v>42964.419722222221</v>
      </c>
      <c r="B696">
        <v>71987</v>
      </c>
      <c r="C696">
        <v>33.32</v>
      </c>
      <c r="D696">
        <v>12.77</v>
      </c>
      <c r="E696" s="87" t="s">
        <v>338</v>
      </c>
      <c r="F696">
        <v>46.81</v>
      </c>
      <c r="G696" s="87" t="s">
        <v>338</v>
      </c>
      <c r="H696">
        <v>61.94</v>
      </c>
      <c r="I696">
        <v>119.8</v>
      </c>
      <c r="J696">
        <v>126.1</v>
      </c>
      <c r="K696" t="s">
        <v>338</v>
      </c>
      <c r="L696" t="s">
        <v>338</v>
      </c>
    </row>
    <row r="697" spans="1:12" ht="15" x14ac:dyDescent="0.25">
      <c r="A697" s="88">
        <v>42964.419791666667</v>
      </c>
      <c r="B697">
        <v>71988</v>
      </c>
      <c r="C697">
        <v>33.32</v>
      </c>
      <c r="D697">
        <v>12.77</v>
      </c>
      <c r="E697" s="87" t="s">
        <v>338</v>
      </c>
      <c r="F697">
        <v>46.83</v>
      </c>
      <c r="G697" s="87" t="s">
        <v>338</v>
      </c>
      <c r="H697">
        <v>62.71</v>
      </c>
      <c r="I697">
        <v>120.1</v>
      </c>
      <c r="J697">
        <v>126.9</v>
      </c>
      <c r="K697" t="s">
        <v>338</v>
      </c>
      <c r="L697" t="s">
        <v>338</v>
      </c>
    </row>
    <row r="698" spans="1:12" ht="15" x14ac:dyDescent="0.25">
      <c r="A698" s="88">
        <v>42964.419861111113</v>
      </c>
      <c r="B698">
        <v>71989</v>
      </c>
      <c r="C698">
        <v>33.32</v>
      </c>
      <c r="D698">
        <v>12.77</v>
      </c>
      <c r="E698" s="87" t="s">
        <v>338</v>
      </c>
      <c r="F698">
        <v>46.83</v>
      </c>
      <c r="G698" s="87" t="s">
        <v>338</v>
      </c>
      <c r="H698">
        <v>62.2</v>
      </c>
      <c r="I698">
        <v>121.2</v>
      </c>
      <c r="J698">
        <v>127.9</v>
      </c>
      <c r="K698" t="s">
        <v>338</v>
      </c>
      <c r="L698" t="s">
        <v>338</v>
      </c>
    </row>
    <row r="699" spans="1:12" ht="15" x14ac:dyDescent="0.25">
      <c r="A699" s="88">
        <v>42964.419930555552</v>
      </c>
      <c r="B699">
        <v>71990</v>
      </c>
      <c r="C699">
        <v>33.32</v>
      </c>
      <c r="D699">
        <v>12.77</v>
      </c>
      <c r="E699" s="87" t="s">
        <v>338</v>
      </c>
      <c r="F699">
        <v>46.81</v>
      </c>
      <c r="G699" s="87" t="s">
        <v>338</v>
      </c>
      <c r="H699">
        <v>62.01</v>
      </c>
      <c r="I699">
        <v>121.4</v>
      </c>
      <c r="J699">
        <v>128</v>
      </c>
      <c r="K699" t="s">
        <v>338</v>
      </c>
      <c r="L699" t="s">
        <v>338</v>
      </c>
    </row>
    <row r="700" spans="1:12" ht="15" x14ac:dyDescent="0.25">
      <c r="A700" s="88">
        <v>42964.42</v>
      </c>
      <c r="B700">
        <v>71991</v>
      </c>
      <c r="C700">
        <v>33.36</v>
      </c>
      <c r="D700">
        <v>12.77</v>
      </c>
      <c r="E700" s="87" t="s">
        <v>338</v>
      </c>
      <c r="F700">
        <v>46.82</v>
      </c>
      <c r="G700" s="87" t="s">
        <v>338</v>
      </c>
      <c r="H700">
        <v>61.52</v>
      </c>
      <c r="I700">
        <v>121.2</v>
      </c>
      <c r="J700">
        <v>127.6</v>
      </c>
      <c r="K700" t="s">
        <v>338</v>
      </c>
      <c r="L700" t="s">
        <v>338</v>
      </c>
    </row>
    <row r="701" spans="1:12" ht="15" x14ac:dyDescent="0.25">
      <c r="A701" s="88">
        <v>42964.420069444444</v>
      </c>
      <c r="B701">
        <v>71992</v>
      </c>
      <c r="C701">
        <v>33.36</v>
      </c>
      <c r="D701">
        <v>12.77</v>
      </c>
      <c r="E701" s="87" t="s">
        <v>338</v>
      </c>
      <c r="F701">
        <v>46.79</v>
      </c>
      <c r="G701" s="87" t="s">
        <v>338</v>
      </c>
      <c r="H701">
        <v>62.31</v>
      </c>
      <c r="I701">
        <v>121.4</v>
      </c>
      <c r="J701">
        <v>127.3</v>
      </c>
      <c r="K701" t="s">
        <v>338</v>
      </c>
      <c r="L701" t="s">
        <v>338</v>
      </c>
    </row>
    <row r="702" spans="1:12" ht="15" x14ac:dyDescent="0.25">
      <c r="A702" s="88">
        <v>42964.420138888891</v>
      </c>
      <c r="B702">
        <v>71993</v>
      </c>
      <c r="C702">
        <v>33.36</v>
      </c>
      <c r="D702">
        <v>12.77</v>
      </c>
      <c r="E702" s="87" t="s">
        <v>338</v>
      </c>
      <c r="F702">
        <v>46.74</v>
      </c>
      <c r="G702" s="87" t="s">
        <v>338</v>
      </c>
      <c r="H702">
        <v>61.76</v>
      </c>
      <c r="I702">
        <v>120.3</v>
      </c>
      <c r="J702">
        <v>127.1</v>
      </c>
      <c r="K702" t="s">
        <v>338</v>
      </c>
      <c r="L702" t="s">
        <v>338</v>
      </c>
    </row>
    <row r="703" spans="1:12" ht="15" x14ac:dyDescent="0.25">
      <c r="A703" s="88">
        <v>42964.420208333337</v>
      </c>
      <c r="B703">
        <v>71994</v>
      </c>
      <c r="C703">
        <v>33.4</v>
      </c>
      <c r="D703">
        <v>12.77</v>
      </c>
      <c r="E703" s="87" t="s">
        <v>338</v>
      </c>
      <c r="F703">
        <v>46.78</v>
      </c>
      <c r="G703" s="87" t="s">
        <v>338</v>
      </c>
      <c r="H703">
        <v>61.8</v>
      </c>
      <c r="I703">
        <v>119.6</v>
      </c>
      <c r="J703">
        <v>126.1</v>
      </c>
      <c r="K703" t="s">
        <v>338</v>
      </c>
      <c r="L703" t="s">
        <v>338</v>
      </c>
    </row>
    <row r="704" spans="1:12" ht="15" x14ac:dyDescent="0.25">
      <c r="A704" s="88">
        <v>42964.420277777775</v>
      </c>
      <c r="B704">
        <v>71995</v>
      </c>
      <c r="C704">
        <v>33.4</v>
      </c>
      <c r="D704">
        <v>12.77</v>
      </c>
      <c r="E704" s="87" t="s">
        <v>338</v>
      </c>
      <c r="F704">
        <v>46.78</v>
      </c>
      <c r="G704" s="87" t="s">
        <v>338</v>
      </c>
      <c r="H704">
        <v>61.72</v>
      </c>
      <c r="I704">
        <v>118</v>
      </c>
      <c r="J704">
        <v>124.8</v>
      </c>
      <c r="K704" t="s">
        <v>338</v>
      </c>
      <c r="L704" t="s">
        <v>338</v>
      </c>
    </row>
    <row r="705" spans="1:12" ht="15" x14ac:dyDescent="0.25">
      <c r="A705" s="88">
        <v>42964.420347222222</v>
      </c>
      <c r="B705">
        <v>71996</v>
      </c>
      <c r="C705">
        <v>33.4</v>
      </c>
      <c r="D705">
        <v>12.77</v>
      </c>
      <c r="E705" s="87" t="s">
        <v>338</v>
      </c>
      <c r="F705">
        <v>46.81</v>
      </c>
      <c r="G705" s="87" t="s">
        <v>338</v>
      </c>
      <c r="H705">
        <v>61.75</v>
      </c>
      <c r="I705">
        <v>118</v>
      </c>
      <c r="J705">
        <v>123.7</v>
      </c>
      <c r="K705" t="s">
        <v>338</v>
      </c>
      <c r="L705" t="s">
        <v>338</v>
      </c>
    </row>
    <row r="706" spans="1:12" ht="15" x14ac:dyDescent="0.25">
      <c r="A706" s="88">
        <v>42964.420416666668</v>
      </c>
      <c r="B706">
        <v>71997</v>
      </c>
      <c r="C706">
        <v>33.4</v>
      </c>
      <c r="D706">
        <v>12.77</v>
      </c>
      <c r="E706" s="87" t="s">
        <v>338</v>
      </c>
      <c r="F706">
        <v>46.81</v>
      </c>
      <c r="G706" s="87" t="s">
        <v>338</v>
      </c>
      <c r="H706">
        <v>62.04</v>
      </c>
      <c r="I706">
        <v>118.7</v>
      </c>
      <c r="J706">
        <v>125.4</v>
      </c>
      <c r="K706" t="s">
        <v>338</v>
      </c>
      <c r="L706" t="s">
        <v>338</v>
      </c>
    </row>
    <row r="707" spans="1:12" ht="15" x14ac:dyDescent="0.25">
      <c r="A707" s="88">
        <v>42964.420486111114</v>
      </c>
      <c r="B707">
        <v>71998</v>
      </c>
      <c r="C707">
        <v>33.4</v>
      </c>
      <c r="D707">
        <v>12.77</v>
      </c>
      <c r="E707" s="87" t="s">
        <v>338</v>
      </c>
      <c r="F707">
        <v>46.83</v>
      </c>
      <c r="G707" s="87" t="s">
        <v>338</v>
      </c>
      <c r="H707">
        <v>62.16</v>
      </c>
      <c r="I707">
        <v>119.9</v>
      </c>
      <c r="J707">
        <v>126.9</v>
      </c>
      <c r="K707" t="s">
        <v>338</v>
      </c>
      <c r="L707" t="s">
        <v>338</v>
      </c>
    </row>
    <row r="708" spans="1:12" ht="15" x14ac:dyDescent="0.25">
      <c r="A708" s="88">
        <v>42964.420555555553</v>
      </c>
      <c r="B708">
        <v>71999</v>
      </c>
      <c r="C708">
        <v>33.4</v>
      </c>
      <c r="D708">
        <v>12.77</v>
      </c>
      <c r="E708" s="87" t="s">
        <v>338</v>
      </c>
      <c r="F708">
        <v>46.86</v>
      </c>
      <c r="G708" s="87" t="s">
        <v>338</v>
      </c>
      <c r="H708">
        <v>62.52</v>
      </c>
      <c r="I708">
        <v>118.3</v>
      </c>
      <c r="J708">
        <v>125.9</v>
      </c>
      <c r="K708" t="s">
        <v>338</v>
      </c>
      <c r="L708" t="s">
        <v>338</v>
      </c>
    </row>
    <row r="709" spans="1:12" ht="15" x14ac:dyDescent="0.25">
      <c r="A709" s="88">
        <v>42964.420624999999</v>
      </c>
      <c r="B709">
        <v>72000</v>
      </c>
      <c r="C709">
        <v>33.43</v>
      </c>
      <c r="D709">
        <v>12.77</v>
      </c>
      <c r="E709" s="87" t="s">
        <v>338</v>
      </c>
      <c r="F709">
        <v>46.89</v>
      </c>
      <c r="G709" s="87" t="s">
        <v>338</v>
      </c>
      <c r="H709">
        <v>62.41</v>
      </c>
      <c r="I709">
        <v>120.1</v>
      </c>
      <c r="J709">
        <v>126.9</v>
      </c>
      <c r="K709" t="s">
        <v>338</v>
      </c>
      <c r="L709" t="s">
        <v>338</v>
      </c>
    </row>
    <row r="710" spans="1:12" ht="15" x14ac:dyDescent="0.25">
      <c r="A710" s="88">
        <v>42964.420694444445</v>
      </c>
      <c r="B710">
        <v>72001</v>
      </c>
      <c r="C710">
        <v>33.43</v>
      </c>
      <c r="D710">
        <v>12.77</v>
      </c>
      <c r="E710" s="87" t="s">
        <v>338</v>
      </c>
      <c r="F710">
        <v>46.89</v>
      </c>
      <c r="G710" s="87" t="s">
        <v>338</v>
      </c>
      <c r="H710">
        <v>63.37</v>
      </c>
      <c r="I710">
        <v>121</v>
      </c>
      <c r="J710">
        <v>127.2</v>
      </c>
      <c r="K710" t="s">
        <v>338</v>
      </c>
      <c r="L710" t="s">
        <v>338</v>
      </c>
    </row>
    <row r="711" spans="1:12" ht="15" x14ac:dyDescent="0.25">
      <c r="A711" s="88">
        <v>42964.420763888891</v>
      </c>
      <c r="B711">
        <v>72002</v>
      </c>
      <c r="C711">
        <v>33.43</v>
      </c>
      <c r="D711">
        <v>12.77</v>
      </c>
      <c r="E711" s="87" t="s">
        <v>338</v>
      </c>
      <c r="F711">
        <v>46.89</v>
      </c>
      <c r="G711" s="87" t="s">
        <v>338</v>
      </c>
      <c r="H711">
        <v>63.03</v>
      </c>
      <c r="I711">
        <v>122.4</v>
      </c>
      <c r="J711">
        <v>128.4</v>
      </c>
      <c r="K711" t="s">
        <v>338</v>
      </c>
      <c r="L711" t="s">
        <v>338</v>
      </c>
    </row>
    <row r="712" spans="1:12" ht="15" x14ac:dyDescent="0.25">
      <c r="A712" s="88">
        <v>42964.42083333333</v>
      </c>
      <c r="B712">
        <v>72003</v>
      </c>
      <c r="C712">
        <v>33.43</v>
      </c>
      <c r="D712">
        <v>12.77</v>
      </c>
      <c r="E712" s="87" t="s">
        <v>338</v>
      </c>
      <c r="F712">
        <v>46.89</v>
      </c>
      <c r="G712" s="87" t="s">
        <v>338</v>
      </c>
      <c r="H712">
        <v>63.2</v>
      </c>
      <c r="I712">
        <v>122.4</v>
      </c>
      <c r="J712">
        <v>128.5</v>
      </c>
      <c r="K712" t="s">
        <v>338</v>
      </c>
      <c r="L712" t="s">
        <v>338</v>
      </c>
    </row>
    <row r="713" spans="1:12" ht="15" x14ac:dyDescent="0.25">
      <c r="A713" s="88">
        <v>42964.420902777776</v>
      </c>
      <c r="B713">
        <v>72004</v>
      </c>
      <c r="C713">
        <v>33.47</v>
      </c>
      <c r="D713">
        <v>12.77</v>
      </c>
      <c r="E713" s="87" t="s">
        <v>338</v>
      </c>
      <c r="F713">
        <v>46.93</v>
      </c>
      <c r="G713" s="87" t="s">
        <v>338</v>
      </c>
      <c r="H713">
        <v>62.83</v>
      </c>
      <c r="I713">
        <v>122.7</v>
      </c>
      <c r="J713">
        <v>128.80000000000001</v>
      </c>
      <c r="K713" t="s">
        <v>338</v>
      </c>
      <c r="L713" t="s">
        <v>338</v>
      </c>
    </row>
    <row r="714" spans="1:12" ht="15" x14ac:dyDescent="0.25">
      <c r="A714" s="88">
        <v>42964.420972222222</v>
      </c>
      <c r="B714">
        <v>72005</v>
      </c>
      <c r="C714">
        <v>33.47</v>
      </c>
      <c r="D714">
        <v>12.77</v>
      </c>
      <c r="E714" s="87" t="s">
        <v>338</v>
      </c>
      <c r="F714">
        <v>46.93</v>
      </c>
      <c r="G714" s="87" t="s">
        <v>338</v>
      </c>
      <c r="H714">
        <v>62.78</v>
      </c>
      <c r="I714">
        <v>121.9</v>
      </c>
      <c r="J714">
        <v>127.6</v>
      </c>
      <c r="K714" t="s">
        <v>338</v>
      </c>
      <c r="L714" t="s">
        <v>338</v>
      </c>
    </row>
    <row r="715" spans="1:12" ht="15" x14ac:dyDescent="0.25">
      <c r="A715" s="88">
        <v>42964.421041666668</v>
      </c>
      <c r="B715">
        <v>72006</v>
      </c>
      <c r="C715">
        <v>33.47</v>
      </c>
      <c r="D715">
        <v>12.77</v>
      </c>
      <c r="E715" s="87" t="s">
        <v>338</v>
      </c>
      <c r="F715">
        <v>46.93</v>
      </c>
      <c r="G715" s="87" t="s">
        <v>338</v>
      </c>
      <c r="H715">
        <v>62.49</v>
      </c>
      <c r="I715">
        <v>121.4</v>
      </c>
      <c r="J715">
        <v>127.7</v>
      </c>
      <c r="K715" t="s">
        <v>338</v>
      </c>
      <c r="L715" t="s">
        <v>338</v>
      </c>
    </row>
    <row r="716" spans="1:12" ht="15" x14ac:dyDescent="0.25">
      <c r="A716" s="88">
        <v>42964.421111111114</v>
      </c>
      <c r="B716">
        <v>72007</v>
      </c>
      <c r="C716">
        <v>33.47</v>
      </c>
      <c r="D716">
        <v>12.77</v>
      </c>
      <c r="E716" s="87" t="s">
        <v>338</v>
      </c>
      <c r="F716">
        <v>46.93</v>
      </c>
      <c r="G716" s="87" t="s">
        <v>338</v>
      </c>
      <c r="H716">
        <v>62.45</v>
      </c>
      <c r="I716">
        <v>120</v>
      </c>
      <c r="J716">
        <v>126.8</v>
      </c>
      <c r="K716" t="s">
        <v>338</v>
      </c>
      <c r="L716" t="s">
        <v>338</v>
      </c>
    </row>
    <row r="717" spans="1:12" ht="15" x14ac:dyDescent="0.25">
      <c r="A717" s="88">
        <v>42964.421180555553</v>
      </c>
      <c r="B717">
        <v>72008</v>
      </c>
      <c r="C717">
        <v>33.47</v>
      </c>
      <c r="D717">
        <v>12.77</v>
      </c>
      <c r="E717" s="87" t="s">
        <v>338</v>
      </c>
      <c r="F717">
        <v>46.93</v>
      </c>
      <c r="G717" s="87" t="s">
        <v>338</v>
      </c>
      <c r="H717">
        <v>61.58</v>
      </c>
      <c r="I717">
        <v>120.3</v>
      </c>
      <c r="J717">
        <v>127</v>
      </c>
      <c r="K717" t="s">
        <v>338</v>
      </c>
      <c r="L717" t="s">
        <v>338</v>
      </c>
    </row>
    <row r="718" spans="1:12" ht="15" x14ac:dyDescent="0.25">
      <c r="A718" s="88">
        <v>42964.421249999999</v>
      </c>
      <c r="B718">
        <v>72009</v>
      </c>
      <c r="C718">
        <v>33.47</v>
      </c>
      <c r="D718">
        <v>12.77</v>
      </c>
      <c r="E718" s="87" t="s">
        <v>338</v>
      </c>
      <c r="F718">
        <v>46.88</v>
      </c>
      <c r="G718" s="87" t="s">
        <v>338</v>
      </c>
      <c r="H718">
        <v>61.58</v>
      </c>
      <c r="I718">
        <v>121.8</v>
      </c>
      <c r="J718">
        <v>127.9</v>
      </c>
      <c r="K718" t="s">
        <v>338</v>
      </c>
      <c r="L718" t="s">
        <v>338</v>
      </c>
    </row>
    <row r="719" spans="1:12" ht="15" x14ac:dyDescent="0.25">
      <c r="A719" s="88">
        <v>42964.421319444446</v>
      </c>
      <c r="B719">
        <v>72010</v>
      </c>
      <c r="C719">
        <v>33.51</v>
      </c>
      <c r="D719">
        <v>12.77</v>
      </c>
      <c r="E719" s="87" t="s">
        <v>338</v>
      </c>
      <c r="F719">
        <v>46.92</v>
      </c>
      <c r="G719" s="87" t="s">
        <v>338</v>
      </c>
      <c r="H719">
        <v>61.52</v>
      </c>
      <c r="I719">
        <v>121.7</v>
      </c>
      <c r="J719">
        <v>127.9</v>
      </c>
      <c r="K719" t="s">
        <v>338</v>
      </c>
      <c r="L719" t="s">
        <v>338</v>
      </c>
    </row>
    <row r="720" spans="1:12" ht="15" x14ac:dyDescent="0.25">
      <c r="A720" s="88">
        <v>42964.421388888892</v>
      </c>
      <c r="B720">
        <v>72011</v>
      </c>
      <c r="C720">
        <v>33.51</v>
      </c>
      <c r="D720">
        <v>12.77</v>
      </c>
      <c r="E720" s="87" t="s">
        <v>338</v>
      </c>
      <c r="F720">
        <v>46.89</v>
      </c>
      <c r="G720" s="87" t="s">
        <v>338</v>
      </c>
      <c r="H720">
        <v>62.6</v>
      </c>
      <c r="I720">
        <v>122.8</v>
      </c>
      <c r="J720">
        <v>128.6</v>
      </c>
      <c r="K720" t="s">
        <v>338</v>
      </c>
      <c r="L720" t="s">
        <v>338</v>
      </c>
    </row>
    <row r="721" spans="1:12" ht="15" x14ac:dyDescent="0.25">
      <c r="A721" s="88">
        <v>42964.421458333331</v>
      </c>
      <c r="B721">
        <v>72012</v>
      </c>
      <c r="C721">
        <v>33.51</v>
      </c>
      <c r="D721">
        <v>12.77</v>
      </c>
      <c r="E721" s="87" t="s">
        <v>338</v>
      </c>
      <c r="F721">
        <v>46.89</v>
      </c>
      <c r="G721" s="87" t="s">
        <v>338</v>
      </c>
      <c r="H721">
        <v>61.38</v>
      </c>
      <c r="I721">
        <v>122.8</v>
      </c>
      <c r="J721">
        <v>128.69999999999999</v>
      </c>
      <c r="K721" t="s">
        <v>338</v>
      </c>
      <c r="L721" t="s">
        <v>338</v>
      </c>
    </row>
    <row r="722" spans="1:12" ht="15" x14ac:dyDescent="0.25">
      <c r="A722" s="88">
        <v>42964.421527777777</v>
      </c>
      <c r="B722">
        <v>72013</v>
      </c>
      <c r="C722">
        <v>33.549999999999997</v>
      </c>
      <c r="D722">
        <v>12.77</v>
      </c>
      <c r="E722" s="87" t="s">
        <v>338</v>
      </c>
      <c r="F722">
        <v>46.93</v>
      </c>
      <c r="G722" s="87" t="s">
        <v>338</v>
      </c>
      <c r="H722">
        <v>62.42</v>
      </c>
      <c r="I722">
        <v>121.7</v>
      </c>
      <c r="J722">
        <v>127.3</v>
      </c>
      <c r="K722" t="s">
        <v>338</v>
      </c>
      <c r="L722" t="s">
        <v>338</v>
      </c>
    </row>
    <row r="723" spans="1:12" ht="15" x14ac:dyDescent="0.25">
      <c r="A723" s="88">
        <v>42964.421597222223</v>
      </c>
      <c r="B723">
        <v>72014</v>
      </c>
      <c r="C723">
        <v>33.549999999999997</v>
      </c>
      <c r="D723">
        <v>12.77</v>
      </c>
      <c r="E723" s="87" t="s">
        <v>338</v>
      </c>
      <c r="F723">
        <v>46.95</v>
      </c>
      <c r="G723" s="87" t="s">
        <v>338</v>
      </c>
      <c r="H723">
        <v>61.85</v>
      </c>
      <c r="I723">
        <v>122.3</v>
      </c>
      <c r="J723">
        <v>127.9</v>
      </c>
      <c r="K723" t="s">
        <v>338</v>
      </c>
      <c r="L723" t="s">
        <v>338</v>
      </c>
    </row>
    <row r="724" spans="1:12" ht="15" x14ac:dyDescent="0.25">
      <c r="A724" s="88">
        <v>42964.421666666669</v>
      </c>
      <c r="B724">
        <v>72015</v>
      </c>
      <c r="C724">
        <v>33.549999999999997</v>
      </c>
      <c r="D724">
        <v>12.77</v>
      </c>
      <c r="E724" s="87" t="s">
        <v>338</v>
      </c>
      <c r="F724">
        <v>46.95</v>
      </c>
      <c r="G724" s="87" t="s">
        <v>338</v>
      </c>
      <c r="H724">
        <v>62.86</v>
      </c>
      <c r="I724">
        <v>122.5</v>
      </c>
      <c r="J724">
        <v>128.19999999999999</v>
      </c>
      <c r="K724" t="s">
        <v>338</v>
      </c>
      <c r="L724" t="s">
        <v>338</v>
      </c>
    </row>
    <row r="725" spans="1:12" ht="15" x14ac:dyDescent="0.25">
      <c r="A725" s="88">
        <v>42964.421736111108</v>
      </c>
      <c r="B725">
        <v>72016</v>
      </c>
      <c r="C725">
        <v>33.549999999999997</v>
      </c>
      <c r="D725">
        <v>12.77</v>
      </c>
      <c r="E725" s="87" t="s">
        <v>338</v>
      </c>
      <c r="F725">
        <v>46.98</v>
      </c>
      <c r="G725" s="87" t="s">
        <v>338</v>
      </c>
      <c r="H725">
        <v>62.57</v>
      </c>
      <c r="I725">
        <v>122.2</v>
      </c>
      <c r="J725">
        <v>128.19999999999999</v>
      </c>
      <c r="K725" t="s">
        <v>338</v>
      </c>
      <c r="L725" t="s">
        <v>338</v>
      </c>
    </row>
    <row r="726" spans="1:12" ht="15" x14ac:dyDescent="0.25">
      <c r="A726" s="88">
        <v>42964.421805555554</v>
      </c>
      <c r="B726">
        <v>72017</v>
      </c>
      <c r="C726">
        <v>33.549999999999997</v>
      </c>
      <c r="D726">
        <v>12.77</v>
      </c>
      <c r="E726" s="87" t="s">
        <v>338</v>
      </c>
      <c r="F726">
        <v>47.03</v>
      </c>
      <c r="G726" s="87" t="s">
        <v>338</v>
      </c>
      <c r="H726">
        <v>62.11</v>
      </c>
      <c r="I726">
        <v>120.9</v>
      </c>
      <c r="J726">
        <v>126.2</v>
      </c>
      <c r="K726" t="s">
        <v>338</v>
      </c>
      <c r="L726" t="s">
        <v>338</v>
      </c>
    </row>
    <row r="727" spans="1:12" ht="15" x14ac:dyDescent="0.25">
      <c r="A727" s="88">
        <v>42964.421875</v>
      </c>
      <c r="B727">
        <v>72018</v>
      </c>
      <c r="C727">
        <v>33.590000000000003</v>
      </c>
      <c r="D727">
        <v>12.77</v>
      </c>
      <c r="E727" s="87" t="s">
        <v>338</v>
      </c>
      <c r="F727">
        <v>47.11</v>
      </c>
      <c r="G727" s="87" t="s">
        <v>338</v>
      </c>
      <c r="H727">
        <v>63.25</v>
      </c>
      <c r="I727">
        <v>122.7</v>
      </c>
      <c r="J727">
        <v>128.30000000000001</v>
      </c>
      <c r="K727" t="s">
        <v>338</v>
      </c>
      <c r="L727" t="s">
        <v>338</v>
      </c>
    </row>
    <row r="728" spans="1:12" ht="15" x14ac:dyDescent="0.25">
      <c r="A728" s="88">
        <v>42964.421944444446</v>
      </c>
      <c r="B728">
        <v>72019</v>
      </c>
      <c r="C728">
        <v>33.590000000000003</v>
      </c>
      <c r="D728">
        <v>12.77</v>
      </c>
      <c r="E728" s="87" t="s">
        <v>338</v>
      </c>
      <c r="F728">
        <v>47.16</v>
      </c>
      <c r="G728" s="87" t="s">
        <v>338</v>
      </c>
      <c r="H728">
        <v>63.23</v>
      </c>
      <c r="I728">
        <v>123.3</v>
      </c>
      <c r="J728">
        <v>128.5</v>
      </c>
      <c r="K728" t="s">
        <v>338</v>
      </c>
      <c r="L728" t="s">
        <v>338</v>
      </c>
    </row>
    <row r="729" spans="1:12" ht="15" x14ac:dyDescent="0.25">
      <c r="A729" s="88">
        <v>42964.422013888892</v>
      </c>
      <c r="B729">
        <v>72020</v>
      </c>
      <c r="C729">
        <v>33.590000000000003</v>
      </c>
      <c r="D729">
        <v>12.77</v>
      </c>
      <c r="E729" s="87" t="s">
        <v>338</v>
      </c>
      <c r="F729">
        <v>47.19</v>
      </c>
      <c r="G729" s="87" t="s">
        <v>338</v>
      </c>
      <c r="H729">
        <v>62.82</v>
      </c>
      <c r="I729">
        <v>121.3</v>
      </c>
      <c r="J729">
        <v>125.9</v>
      </c>
      <c r="K729" t="s">
        <v>338</v>
      </c>
      <c r="L729" t="s">
        <v>338</v>
      </c>
    </row>
    <row r="730" spans="1:12" ht="15" x14ac:dyDescent="0.25">
      <c r="A730" s="88">
        <v>42964.422083333331</v>
      </c>
      <c r="B730">
        <v>72021</v>
      </c>
      <c r="C730">
        <v>33.590000000000003</v>
      </c>
      <c r="D730">
        <v>12.77</v>
      </c>
      <c r="E730" s="87" t="s">
        <v>338</v>
      </c>
      <c r="F730">
        <v>47.21</v>
      </c>
      <c r="G730" s="87" t="s">
        <v>338</v>
      </c>
      <c r="H730">
        <v>62.7</v>
      </c>
      <c r="I730">
        <v>119.3</v>
      </c>
      <c r="J730">
        <v>124.3</v>
      </c>
      <c r="K730" t="s">
        <v>338</v>
      </c>
      <c r="L730" t="s">
        <v>338</v>
      </c>
    </row>
    <row r="731" spans="1:12" ht="15" x14ac:dyDescent="0.25">
      <c r="A731" s="88">
        <v>42964.422152777777</v>
      </c>
      <c r="B731">
        <v>72022</v>
      </c>
      <c r="C731">
        <v>33.619999999999997</v>
      </c>
      <c r="D731">
        <v>12.77</v>
      </c>
      <c r="E731" s="87" t="s">
        <v>338</v>
      </c>
      <c r="F731">
        <v>47.25</v>
      </c>
      <c r="G731" s="87" t="s">
        <v>338</v>
      </c>
      <c r="H731">
        <v>63.17</v>
      </c>
      <c r="I731">
        <v>117.6</v>
      </c>
      <c r="J731">
        <v>122.7</v>
      </c>
      <c r="K731" t="s">
        <v>338</v>
      </c>
      <c r="L731" t="s">
        <v>338</v>
      </c>
    </row>
    <row r="732" spans="1:12" ht="15" x14ac:dyDescent="0.25">
      <c r="A732" s="88">
        <v>42964.422222222223</v>
      </c>
      <c r="B732">
        <v>72023</v>
      </c>
      <c r="C732">
        <v>33.619999999999997</v>
      </c>
      <c r="D732">
        <v>12.77</v>
      </c>
      <c r="E732" s="87" t="s">
        <v>338</v>
      </c>
      <c r="F732">
        <v>47.22</v>
      </c>
      <c r="G732" s="87" t="s">
        <v>338</v>
      </c>
      <c r="H732">
        <v>63.77</v>
      </c>
      <c r="I732">
        <v>119</v>
      </c>
      <c r="J732">
        <v>125.2</v>
      </c>
      <c r="K732" t="s">
        <v>338</v>
      </c>
      <c r="L732" t="s">
        <v>338</v>
      </c>
    </row>
    <row r="733" spans="1:12" ht="15" x14ac:dyDescent="0.25">
      <c r="A733" s="88">
        <v>42964.422291666669</v>
      </c>
      <c r="B733">
        <v>72024</v>
      </c>
      <c r="C733">
        <v>33.619999999999997</v>
      </c>
      <c r="D733">
        <v>12.77</v>
      </c>
      <c r="E733" s="87" t="s">
        <v>338</v>
      </c>
      <c r="F733">
        <v>47.22</v>
      </c>
      <c r="G733" s="87" t="s">
        <v>338</v>
      </c>
      <c r="H733">
        <v>63.02</v>
      </c>
      <c r="I733">
        <v>117.5</v>
      </c>
      <c r="J733">
        <v>123.7</v>
      </c>
      <c r="K733" t="s">
        <v>338</v>
      </c>
      <c r="L733" t="s">
        <v>338</v>
      </c>
    </row>
    <row r="734" spans="1:12" ht="15" x14ac:dyDescent="0.25">
      <c r="A734" s="88">
        <v>42964.422361111108</v>
      </c>
      <c r="B734">
        <v>72025</v>
      </c>
      <c r="C734">
        <v>33.619999999999997</v>
      </c>
      <c r="D734">
        <v>12.77</v>
      </c>
      <c r="E734" s="87" t="s">
        <v>338</v>
      </c>
      <c r="F734">
        <v>47.2</v>
      </c>
      <c r="G734" s="87" t="s">
        <v>338</v>
      </c>
      <c r="H734">
        <v>62.59</v>
      </c>
      <c r="I734">
        <v>116.5</v>
      </c>
      <c r="J734">
        <v>123.6</v>
      </c>
      <c r="K734" t="s">
        <v>338</v>
      </c>
      <c r="L734" t="s">
        <v>338</v>
      </c>
    </row>
    <row r="735" spans="1:12" ht="15" x14ac:dyDescent="0.25">
      <c r="A735" s="88">
        <v>42964.422430555554</v>
      </c>
      <c r="B735">
        <v>72026</v>
      </c>
      <c r="C735">
        <v>33.619999999999997</v>
      </c>
      <c r="D735">
        <v>12.77</v>
      </c>
      <c r="E735" s="87" t="s">
        <v>338</v>
      </c>
      <c r="F735">
        <v>47.15</v>
      </c>
      <c r="G735" s="87" t="s">
        <v>338</v>
      </c>
      <c r="H735">
        <v>62.02</v>
      </c>
      <c r="I735">
        <v>115.8</v>
      </c>
      <c r="J735">
        <v>122.7</v>
      </c>
      <c r="K735" t="s">
        <v>338</v>
      </c>
      <c r="L735" t="s">
        <v>338</v>
      </c>
    </row>
    <row r="736" spans="1:12" ht="15" x14ac:dyDescent="0.25">
      <c r="A736" s="88">
        <v>42964.422500000001</v>
      </c>
      <c r="B736">
        <v>72027</v>
      </c>
      <c r="C736">
        <v>33.619999999999997</v>
      </c>
      <c r="D736">
        <v>12.77</v>
      </c>
      <c r="E736" s="87" t="s">
        <v>338</v>
      </c>
      <c r="F736">
        <v>47.1</v>
      </c>
      <c r="G736" s="87" t="s">
        <v>338</v>
      </c>
      <c r="H736">
        <v>62.04</v>
      </c>
      <c r="I736">
        <v>116</v>
      </c>
      <c r="J736">
        <v>122.6</v>
      </c>
      <c r="K736" t="s">
        <v>338</v>
      </c>
      <c r="L736" t="s">
        <v>338</v>
      </c>
    </row>
    <row r="737" spans="1:12" ht="15" x14ac:dyDescent="0.25">
      <c r="A737" s="88">
        <v>42964.422569444447</v>
      </c>
      <c r="B737">
        <v>72028</v>
      </c>
      <c r="C737">
        <v>33.619999999999997</v>
      </c>
      <c r="D737">
        <v>12.77</v>
      </c>
      <c r="E737" s="87" t="s">
        <v>338</v>
      </c>
      <c r="F737">
        <v>47.08</v>
      </c>
      <c r="G737" s="87" t="s">
        <v>338</v>
      </c>
      <c r="H737">
        <v>62.78</v>
      </c>
      <c r="I737">
        <v>118.3</v>
      </c>
      <c r="J737">
        <v>124.4</v>
      </c>
      <c r="K737" t="s">
        <v>338</v>
      </c>
      <c r="L737" t="s">
        <v>338</v>
      </c>
    </row>
    <row r="738" spans="1:12" ht="15" x14ac:dyDescent="0.25">
      <c r="A738" s="88">
        <v>42964.422638888886</v>
      </c>
      <c r="B738">
        <v>72029</v>
      </c>
      <c r="C738">
        <v>33.659999999999997</v>
      </c>
      <c r="D738">
        <v>12.77</v>
      </c>
      <c r="E738" s="87" t="s">
        <v>338</v>
      </c>
      <c r="F738">
        <v>47.14</v>
      </c>
      <c r="G738" s="87" t="s">
        <v>338</v>
      </c>
      <c r="H738">
        <v>63.59</v>
      </c>
      <c r="I738">
        <v>118.2</v>
      </c>
      <c r="J738">
        <v>124.5</v>
      </c>
      <c r="K738" t="s">
        <v>338</v>
      </c>
      <c r="L738" t="s">
        <v>338</v>
      </c>
    </row>
    <row r="739" spans="1:12" ht="15" x14ac:dyDescent="0.25">
      <c r="A739" s="88">
        <v>42964.422708333332</v>
      </c>
      <c r="B739">
        <v>72030</v>
      </c>
      <c r="C739">
        <v>33.659999999999997</v>
      </c>
      <c r="D739">
        <v>12.77</v>
      </c>
      <c r="E739" s="87" t="s">
        <v>338</v>
      </c>
      <c r="F739">
        <v>47.14</v>
      </c>
      <c r="G739" s="87" t="s">
        <v>338</v>
      </c>
      <c r="H739">
        <v>62.73</v>
      </c>
      <c r="I739">
        <v>116.4</v>
      </c>
      <c r="J739">
        <v>122.3</v>
      </c>
      <c r="K739" t="s">
        <v>338</v>
      </c>
      <c r="L739" t="s">
        <v>338</v>
      </c>
    </row>
    <row r="740" spans="1:12" ht="15" x14ac:dyDescent="0.25">
      <c r="A740" s="88">
        <v>42964.422777777778</v>
      </c>
      <c r="B740">
        <v>72031</v>
      </c>
      <c r="C740">
        <v>33.659999999999997</v>
      </c>
      <c r="D740">
        <v>12.77</v>
      </c>
      <c r="E740" s="87" t="s">
        <v>338</v>
      </c>
      <c r="F740">
        <v>47.14</v>
      </c>
      <c r="G740" s="87" t="s">
        <v>338</v>
      </c>
      <c r="H740">
        <v>62.97</v>
      </c>
      <c r="I740">
        <v>115.4</v>
      </c>
      <c r="J740">
        <v>122.1</v>
      </c>
      <c r="K740" t="s">
        <v>338</v>
      </c>
      <c r="L740" t="s">
        <v>338</v>
      </c>
    </row>
    <row r="741" spans="1:12" ht="15" x14ac:dyDescent="0.25">
      <c r="A741" s="88">
        <v>42964.422847222224</v>
      </c>
      <c r="B741">
        <v>72032</v>
      </c>
      <c r="C741">
        <v>33.659999999999997</v>
      </c>
      <c r="D741">
        <v>12.77</v>
      </c>
      <c r="E741" s="87" t="s">
        <v>338</v>
      </c>
      <c r="F741">
        <v>47.14</v>
      </c>
      <c r="G741" s="87" t="s">
        <v>338</v>
      </c>
      <c r="H741">
        <v>63.37</v>
      </c>
      <c r="I741">
        <v>117.4</v>
      </c>
      <c r="J741">
        <v>124.8</v>
      </c>
      <c r="K741" t="s">
        <v>338</v>
      </c>
      <c r="L741" t="s">
        <v>338</v>
      </c>
    </row>
    <row r="742" spans="1:12" ht="15" x14ac:dyDescent="0.25">
      <c r="A742" s="88">
        <v>42964.42291666667</v>
      </c>
      <c r="B742">
        <v>72033</v>
      </c>
      <c r="C742">
        <v>33.700000000000003</v>
      </c>
      <c r="D742">
        <v>12.77</v>
      </c>
      <c r="E742" s="87" t="s">
        <v>338</v>
      </c>
      <c r="F742">
        <v>47.18</v>
      </c>
      <c r="G742" s="87" t="s">
        <v>338</v>
      </c>
      <c r="H742">
        <v>62.98</v>
      </c>
      <c r="I742">
        <v>117.7</v>
      </c>
      <c r="J742">
        <v>124.1</v>
      </c>
      <c r="K742" t="s">
        <v>338</v>
      </c>
      <c r="L742" t="s">
        <v>338</v>
      </c>
    </row>
    <row r="743" spans="1:12" ht="15" x14ac:dyDescent="0.25">
      <c r="A743" s="88">
        <v>42964.422986111109</v>
      </c>
      <c r="B743">
        <v>72034</v>
      </c>
      <c r="C743">
        <v>33.700000000000003</v>
      </c>
      <c r="D743">
        <v>12.77</v>
      </c>
      <c r="E743" s="87" t="s">
        <v>338</v>
      </c>
      <c r="F743">
        <v>47.15</v>
      </c>
      <c r="G743" s="87" t="s">
        <v>338</v>
      </c>
      <c r="H743">
        <v>63.44</v>
      </c>
      <c r="I743">
        <v>118.5</v>
      </c>
      <c r="J743">
        <v>125.4</v>
      </c>
      <c r="K743" t="s">
        <v>338</v>
      </c>
      <c r="L743" t="s">
        <v>338</v>
      </c>
    </row>
    <row r="744" spans="1:12" ht="15" x14ac:dyDescent="0.25">
      <c r="A744" s="88">
        <v>42964.423055555555</v>
      </c>
      <c r="B744">
        <v>72035</v>
      </c>
      <c r="C744">
        <v>33.729999999999997</v>
      </c>
      <c r="D744">
        <v>12.77</v>
      </c>
      <c r="E744" s="87" t="s">
        <v>338</v>
      </c>
      <c r="F744">
        <v>47.19</v>
      </c>
      <c r="G744" s="87" t="s">
        <v>338</v>
      </c>
      <c r="H744">
        <v>63.33</v>
      </c>
      <c r="I744">
        <v>118.4</v>
      </c>
      <c r="J744">
        <v>124.5</v>
      </c>
      <c r="K744" t="s">
        <v>338</v>
      </c>
      <c r="L744" t="s">
        <v>338</v>
      </c>
    </row>
    <row r="745" spans="1:12" ht="15" x14ac:dyDescent="0.25">
      <c r="A745" s="88">
        <v>42964.423125000001</v>
      </c>
      <c r="B745">
        <v>72036</v>
      </c>
      <c r="C745">
        <v>33.729999999999997</v>
      </c>
      <c r="D745">
        <v>12.77</v>
      </c>
      <c r="E745" s="87" t="s">
        <v>338</v>
      </c>
      <c r="F745">
        <v>47.19</v>
      </c>
      <c r="G745" s="87" t="s">
        <v>338</v>
      </c>
      <c r="H745">
        <v>63.86</v>
      </c>
      <c r="I745">
        <v>119.5</v>
      </c>
      <c r="J745">
        <v>125.2</v>
      </c>
      <c r="K745" t="s">
        <v>338</v>
      </c>
      <c r="L745" t="s">
        <v>338</v>
      </c>
    </row>
    <row r="746" spans="1:12" ht="15" x14ac:dyDescent="0.25">
      <c r="A746" s="88">
        <v>42964.423194444447</v>
      </c>
      <c r="B746">
        <v>72037</v>
      </c>
      <c r="C746">
        <v>33.770000000000003</v>
      </c>
      <c r="D746">
        <v>12.77</v>
      </c>
      <c r="E746" s="87" t="s">
        <v>338</v>
      </c>
      <c r="F746">
        <v>47.23</v>
      </c>
      <c r="G746" s="87" t="s">
        <v>338</v>
      </c>
      <c r="H746">
        <v>63.37</v>
      </c>
      <c r="I746">
        <v>119.7</v>
      </c>
      <c r="J746">
        <v>125.4</v>
      </c>
      <c r="K746" t="s">
        <v>338</v>
      </c>
      <c r="L746" t="s">
        <v>338</v>
      </c>
    </row>
    <row r="747" spans="1:12" ht="15" x14ac:dyDescent="0.25">
      <c r="A747" s="88">
        <v>42964.423263888886</v>
      </c>
      <c r="B747">
        <v>72038</v>
      </c>
      <c r="C747">
        <v>33.770000000000003</v>
      </c>
      <c r="D747">
        <v>12.76</v>
      </c>
      <c r="E747" s="87" t="s">
        <v>338</v>
      </c>
      <c r="F747">
        <v>47.25</v>
      </c>
      <c r="G747" s="87" t="s">
        <v>338</v>
      </c>
      <c r="H747">
        <v>63.46</v>
      </c>
      <c r="I747">
        <v>120.4</v>
      </c>
      <c r="J747">
        <v>126</v>
      </c>
      <c r="K747" t="s">
        <v>338</v>
      </c>
      <c r="L747" t="s">
        <v>338</v>
      </c>
    </row>
    <row r="748" spans="1:12" ht="15" x14ac:dyDescent="0.25">
      <c r="A748" s="88">
        <v>42964.423333333332</v>
      </c>
      <c r="B748">
        <v>72039</v>
      </c>
      <c r="C748">
        <v>33.81</v>
      </c>
      <c r="D748">
        <v>12.76</v>
      </c>
      <c r="E748" s="87" t="s">
        <v>338</v>
      </c>
      <c r="F748">
        <v>47.27</v>
      </c>
      <c r="G748" s="87" t="s">
        <v>338</v>
      </c>
      <c r="H748">
        <v>63.07</v>
      </c>
      <c r="I748">
        <v>119.2</v>
      </c>
      <c r="J748">
        <v>124.2</v>
      </c>
      <c r="K748" t="s">
        <v>338</v>
      </c>
      <c r="L748" t="s">
        <v>338</v>
      </c>
    </row>
    <row r="749" spans="1:12" ht="15" x14ac:dyDescent="0.25">
      <c r="A749" s="88">
        <v>42964.423402777778</v>
      </c>
      <c r="B749">
        <v>72040</v>
      </c>
      <c r="C749">
        <v>33.85</v>
      </c>
      <c r="D749">
        <v>12.76</v>
      </c>
      <c r="E749" s="87" t="s">
        <v>338</v>
      </c>
      <c r="F749">
        <v>47.3</v>
      </c>
      <c r="G749" s="87" t="s">
        <v>338</v>
      </c>
      <c r="H749">
        <v>62.55</v>
      </c>
      <c r="I749">
        <v>118.2</v>
      </c>
      <c r="J749">
        <v>123.4</v>
      </c>
      <c r="K749" t="s">
        <v>338</v>
      </c>
      <c r="L749" t="s">
        <v>338</v>
      </c>
    </row>
    <row r="750" spans="1:12" ht="15" x14ac:dyDescent="0.25">
      <c r="A750" s="88">
        <v>42964.423611111109</v>
      </c>
      <c r="B750">
        <v>72043</v>
      </c>
      <c r="C750">
        <v>33.89</v>
      </c>
      <c r="D750">
        <v>12.75</v>
      </c>
      <c r="E750" s="87" t="s">
        <v>338</v>
      </c>
      <c r="F750">
        <v>47.44</v>
      </c>
      <c r="G750" s="87" t="s">
        <v>338</v>
      </c>
      <c r="H750">
        <v>63.33</v>
      </c>
      <c r="I750">
        <v>121.4</v>
      </c>
      <c r="J750">
        <v>126.8</v>
      </c>
      <c r="K750" t="s">
        <v>338</v>
      </c>
      <c r="L750" t="s">
        <v>338</v>
      </c>
    </row>
    <row r="751" spans="1:12" ht="15" x14ac:dyDescent="0.25">
      <c r="A751" s="88">
        <v>42964.423680555556</v>
      </c>
      <c r="B751">
        <v>72044</v>
      </c>
      <c r="C751">
        <v>33.92</v>
      </c>
      <c r="D751">
        <v>12.75</v>
      </c>
      <c r="E751" s="87" t="s">
        <v>338</v>
      </c>
      <c r="F751">
        <v>47.52</v>
      </c>
      <c r="G751" s="87" t="s">
        <v>338</v>
      </c>
      <c r="H751">
        <v>63.18</v>
      </c>
      <c r="I751">
        <v>121.4</v>
      </c>
      <c r="J751">
        <v>126.4</v>
      </c>
      <c r="K751" t="s">
        <v>338</v>
      </c>
      <c r="L751" t="s">
        <v>338</v>
      </c>
    </row>
    <row r="752" spans="1:12" ht="15" x14ac:dyDescent="0.25">
      <c r="A752" s="88">
        <v>42964.423750000002</v>
      </c>
      <c r="B752">
        <v>72045</v>
      </c>
      <c r="C752">
        <v>33.92</v>
      </c>
      <c r="D752">
        <v>12.75</v>
      </c>
      <c r="E752" s="87" t="s">
        <v>338</v>
      </c>
      <c r="F752">
        <v>47.55</v>
      </c>
      <c r="G752" s="87" t="s">
        <v>338</v>
      </c>
      <c r="H752">
        <v>63.23</v>
      </c>
      <c r="I752">
        <v>120.4</v>
      </c>
      <c r="J752">
        <v>125.8</v>
      </c>
      <c r="K752" t="s">
        <v>338</v>
      </c>
      <c r="L752" t="s">
        <v>338</v>
      </c>
    </row>
    <row r="753" spans="1:12" ht="15" x14ac:dyDescent="0.25">
      <c r="A753" s="88">
        <v>42964.423819444448</v>
      </c>
      <c r="B753">
        <v>72046</v>
      </c>
      <c r="C753">
        <v>33.96</v>
      </c>
      <c r="D753">
        <v>12.75</v>
      </c>
      <c r="E753" s="87">
        <v>125.9</v>
      </c>
      <c r="F753">
        <v>47.63</v>
      </c>
      <c r="G753" s="87" t="s">
        <v>338</v>
      </c>
      <c r="H753">
        <v>62.69</v>
      </c>
      <c r="I753">
        <v>118.8</v>
      </c>
      <c r="J753">
        <v>124.2</v>
      </c>
      <c r="K753" t="s">
        <v>338</v>
      </c>
      <c r="L753" t="s">
        <v>338</v>
      </c>
    </row>
    <row r="754" spans="1:12" ht="15" x14ac:dyDescent="0.25">
      <c r="A754" s="88">
        <v>42964.423888888887</v>
      </c>
      <c r="B754">
        <v>72047</v>
      </c>
      <c r="C754">
        <v>34</v>
      </c>
      <c r="D754">
        <v>12.75</v>
      </c>
      <c r="E754" s="87">
        <v>125.6</v>
      </c>
      <c r="F754">
        <v>47.72</v>
      </c>
      <c r="G754" s="87" t="s">
        <v>338</v>
      </c>
      <c r="H754">
        <v>62.84</v>
      </c>
      <c r="I754">
        <v>119.8</v>
      </c>
      <c r="J754">
        <v>125</v>
      </c>
      <c r="K754" t="s">
        <v>338</v>
      </c>
      <c r="L754" t="s">
        <v>338</v>
      </c>
    </row>
    <row r="755" spans="1:12" ht="15" x14ac:dyDescent="0.25">
      <c r="A755" s="88">
        <v>42964.423958333333</v>
      </c>
      <c r="B755">
        <v>72048</v>
      </c>
      <c r="C755">
        <v>34</v>
      </c>
      <c r="D755">
        <v>12.75</v>
      </c>
      <c r="E755" s="87">
        <v>125.7</v>
      </c>
      <c r="F755">
        <v>47.77</v>
      </c>
      <c r="G755" s="87" t="s">
        <v>338</v>
      </c>
      <c r="H755">
        <v>63.44</v>
      </c>
      <c r="I755">
        <v>119.8</v>
      </c>
      <c r="J755">
        <v>124.9</v>
      </c>
      <c r="K755" t="s">
        <v>338</v>
      </c>
      <c r="L755" t="s">
        <v>338</v>
      </c>
    </row>
    <row r="756" spans="1:12" ht="15" x14ac:dyDescent="0.25">
      <c r="A756" s="88">
        <v>42964.424027777779</v>
      </c>
      <c r="B756">
        <v>72049</v>
      </c>
      <c r="C756">
        <v>34.04</v>
      </c>
      <c r="D756">
        <v>12.75</v>
      </c>
      <c r="E756" s="87">
        <v>125.8</v>
      </c>
      <c r="F756">
        <v>47.85</v>
      </c>
      <c r="G756" s="87" t="s">
        <v>338</v>
      </c>
      <c r="H756">
        <v>63.82</v>
      </c>
      <c r="I756">
        <v>120.4</v>
      </c>
      <c r="J756">
        <v>125.9</v>
      </c>
      <c r="K756" t="s">
        <v>338</v>
      </c>
      <c r="L756" t="s">
        <v>338</v>
      </c>
    </row>
    <row r="757" spans="1:12" ht="15" x14ac:dyDescent="0.25">
      <c r="A757" s="88">
        <v>42964.424097222225</v>
      </c>
      <c r="B757">
        <v>72050</v>
      </c>
      <c r="C757">
        <v>34.08</v>
      </c>
      <c r="D757">
        <v>12.75</v>
      </c>
      <c r="E757" s="87">
        <v>125.7</v>
      </c>
      <c r="F757">
        <v>47.91</v>
      </c>
      <c r="G757" s="87" t="s">
        <v>338</v>
      </c>
      <c r="H757">
        <v>63.62</v>
      </c>
      <c r="I757">
        <v>120.4</v>
      </c>
      <c r="J757">
        <v>126.3</v>
      </c>
      <c r="K757" t="s">
        <v>338</v>
      </c>
      <c r="L757" t="s">
        <v>338</v>
      </c>
    </row>
    <row r="758" spans="1:12" ht="15" x14ac:dyDescent="0.25">
      <c r="A758" s="88">
        <v>42964.424166666664</v>
      </c>
      <c r="B758">
        <v>72051</v>
      </c>
      <c r="C758">
        <v>34.08</v>
      </c>
      <c r="D758">
        <v>12.75</v>
      </c>
      <c r="E758" s="87">
        <v>125.7</v>
      </c>
      <c r="F758">
        <v>47.91</v>
      </c>
      <c r="G758" s="87" t="s">
        <v>338</v>
      </c>
      <c r="H758">
        <v>63.74</v>
      </c>
      <c r="I758">
        <v>120.7</v>
      </c>
      <c r="J758">
        <v>126.9</v>
      </c>
      <c r="K758" t="s">
        <v>338</v>
      </c>
      <c r="L758" t="s">
        <v>338</v>
      </c>
    </row>
    <row r="759" spans="1:12" ht="15" x14ac:dyDescent="0.25">
      <c r="A759" s="88">
        <v>42964.42423611111</v>
      </c>
      <c r="B759">
        <v>72052</v>
      </c>
      <c r="C759">
        <v>34.11</v>
      </c>
      <c r="D759">
        <v>12.75</v>
      </c>
      <c r="E759" s="87">
        <v>125.7</v>
      </c>
      <c r="F759">
        <v>47.98</v>
      </c>
      <c r="G759" s="87" t="s">
        <v>338</v>
      </c>
      <c r="H759">
        <v>63.13</v>
      </c>
      <c r="I759">
        <v>118.6</v>
      </c>
      <c r="J759">
        <v>124.2</v>
      </c>
      <c r="K759" t="s">
        <v>338</v>
      </c>
      <c r="L759" t="s">
        <v>338</v>
      </c>
    </row>
    <row r="760" spans="1:12" ht="15" x14ac:dyDescent="0.25">
      <c r="A760" s="88">
        <v>42964.424305555556</v>
      </c>
      <c r="B760">
        <v>72053</v>
      </c>
      <c r="C760">
        <v>34.15</v>
      </c>
      <c r="D760">
        <v>12.75</v>
      </c>
      <c r="E760" s="87">
        <v>125.8</v>
      </c>
      <c r="F760">
        <v>48.01</v>
      </c>
      <c r="G760" s="87" t="s">
        <v>338</v>
      </c>
      <c r="H760">
        <v>62.85</v>
      </c>
      <c r="I760">
        <v>116.9</v>
      </c>
      <c r="J760">
        <v>123.4</v>
      </c>
      <c r="K760" t="s">
        <v>338</v>
      </c>
      <c r="L760" t="s">
        <v>338</v>
      </c>
    </row>
    <row r="761" spans="1:12" ht="15" x14ac:dyDescent="0.25">
      <c r="A761" s="88">
        <v>42964.424375000002</v>
      </c>
      <c r="B761">
        <v>72054</v>
      </c>
      <c r="C761">
        <v>34.15</v>
      </c>
      <c r="D761">
        <v>12.75</v>
      </c>
      <c r="E761" s="87">
        <v>126</v>
      </c>
      <c r="F761" t="s">
        <v>338</v>
      </c>
      <c r="G761" s="87" t="s">
        <v>338</v>
      </c>
      <c r="H761">
        <v>62.56</v>
      </c>
      <c r="I761">
        <v>116.7</v>
      </c>
      <c r="J761">
        <v>123.1</v>
      </c>
      <c r="K761" t="s">
        <v>338</v>
      </c>
      <c r="L761" t="s">
        <v>338</v>
      </c>
    </row>
    <row r="762" spans="1:12" ht="15" x14ac:dyDescent="0.25">
      <c r="A762" s="88">
        <v>42964.424444444441</v>
      </c>
      <c r="B762">
        <v>72055</v>
      </c>
      <c r="C762">
        <v>34.19</v>
      </c>
      <c r="D762">
        <v>12.74</v>
      </c>
      <c r="E762" s="87">
        <v>126</v>
      </c>
      <c r="F762">
        <v>48.12</v>
      </c>
      <c r="G762" s="87" t="s">
        <v>338</v>
      </c>
      <c r="H762">
        <v>62.91</v>
      </c>
      <c r="I762">
        <v>117.5</v>
      </c>
      <c r="J762">
        <v>123.9</v>
      </c>
      <c r="K762" t="s">
        <v>338</v>
      </c>
      <c r="L762" t="s">
        <v>338</v>
      </c>
    </row>
    <row r="763" spans="1:12" ht="15" x14ac:dyDescent="0.25">
      <c r="A763" s="88">
        <v>42964.424513888887</v>
      </c>
      <c r="B763">
        <v>72056</v>
      </c>
      <c r="C763">
        <v>34.229999999999997</v>
      </c>
      <c r="D763">
        <v>12.75</v>
      </c>
      <c r="E763" s="87">
        <v>125.7</v>
      </c>
      <c r="F763">
        <v>48.21</v>
      </c>
      <c r="G763" s="87" t="s">
        <v>338</v>
      </c>
      <c r="H763">
        <v>62.57</v>
      </c>
      <c r="I763">
        <v>117.8</v>
      </c>
      <c r="J763">
        <v>125.4</v>
      </c>
      <c r="K763" t="s">
        <v>338</v>
      </c>
      <c r="L763" t="s">
        <v>338</v>
      </c>
    </row>
    <row r="764" spans="1:12" ht="15" x14ac:dyDescent="0.25">
      <c r="A764" s="88">
        <v>42964.424583333333</v>
      </c>
      <c r="B764">
        <v>72057</v>
      </c>
      <c r="C764">
        <v>34.229999999999997</v>
      </c>
      <c r="D764">
        <v>12.75</v>
      </c>
      <c r="E764" s="87">
        <v>125.7</v>
      </c>
      <c r="F764">
        <v>48.21</v>
      </c>
      <c r="G764" s="87" t="s">
        <v>338</v>
      </c>
      <c r="H764">
        <v>62.47</v>
      </c>
      <c r="I764">
        <v>119.2</v>
      </c>
      <c r="J764">
        <v>126.1</v>
      </c>
      <c r="K764" t="s">
        <v>338</v>
      </c>
      <c r="L764" t="s">
        <v>338</v>
      </c>
    </row>
    <row r="765" spans="1:12" ht="15" x14ac:dyDescent="0.25">
      <c r="A765" s="88">
        <v>42964.42465277778</v>
      </c>
      <c r="B765">
        <v>72058</v>
      </c>
      <c r="C765">
        <v>34.229999999999997</v>
      </c>
      <c r="D765">
        <v>12.75</v>
      </c>
      <c r="E765" s="87">
        <v>125.9</v>
      </c>
      <c r="F765">
        <v>48.21</v>
      </c>
      <c r="G765" s="87" t="s">
        <v>338</v>
      </c>
      <c r="H765">
        <v>63.19</v>
      </c>
      <c r="I765">
        <v>120.6</v>
      </c>
      <c r="J765">
        <v>127</v>
      </c>
      <c r="K765" t="s">
        <v>338</v>
      </c>
      <c r="L765" t="s">
        <v>338</v>
      </c>
    </row>
    <row r="766" spans="1:12" ht="15" x14ac:dyDescent="0.25">
      <c r="A766" s="88">
        <v>42964.424722222226</v>
      </c>
      <c r="B766">
        <v>72059</v>
      </c>
      <c r="C766">
        <v>34.270000000000003</v>
      </c>
      <c r="D766">
        <v>12.75</v>
      </c>
      <c r="E766" s="87">
        <v>125.9</v>
      </c>
      <c r="F766">
        <v>48.3</v>
      </c>
      <c r="G766" s="87" t="s">
        <v>338</v>
      </c>
      <c r="H766">
        <v>63.71</v>
      </c>
      <c r="I766">
        <v>121.5</v>
      </c>
      <c r="J766">
        <v>127.7</v>
      </c>
      <c r="K766" t="s">
        <v>338</v>
      </c>
      <c r="L766" t="s">
        <v>338</v>
      </c>
    </row>
    <row r="767" spans="1:12" ht="15" x14ac:dyDescent="0.25">
      <c r="A767" s="88">
        <v>42964.424791666665</v>
      </c>
      <c r="B767">
        <v>72060</v>
      </c>
      <c r="C767">
        <v>34.270000000000003</v>
      </c>
      <c r="D767">
        <v>12.75</v>
      </c>
      <c r="E767" s="87">
        <v>125.8</v>
      </c>
      <c r="F767">
        <v>48.37</v>
      </c>
      <c r="G767" s="87" t="s">
        <v>338</v>
      </c>
      <c r="H767">
        <v>64.239999999999995</v>
      </c>
      <c r="I767">
        <v>121.6</v>
      </c>
      <c r="J767">
        <v>128.4</v>
      </c>
      <c r="K767" t="s">
        <v>338</v>
      </c>
      <c r="L767" t="s">
        <v>338</v>
      </c>
    </row>
    <row r="768" spans="1:12" ht="15" x14ac:dyDescent="0.25">
      <c r="A768" s="88">
        <v>42964.424861111111</v>
      </c>
      <c r="B768">
        <v>72061</v>
      </c>
      <c r="C768">
        <v>34.31</v>
      </c>
      <c r="D768">
        <v>12.75</v>
      </c>
      <c r="E768" s="87">
        <v>125.9</v>
      </c>
      <c r="F768">
        <v>48.48</v>
      </c>
      <c r="G768" s="87" t="s">
        <v>338</v>
      </c>
      <c r="H768">
        <v>64.52</v>
      </c>
      <c r="I768">
        <v>120.9</v>
      </c>
      <c r="J768">
        <v>127.7</v>
      </c>
      <c r="K768" t="s">
        <v>338</v>
      </c>
      <c r="L768" t="s">
        <v>338</v>
      </c>
    </row>
    <row r="769" spans="1:12" ht="15" x14ac:dyDescent="0.25">
      <c r="A769" s="88">
        <v>42964.424930555557</v>
      </c>
      <c r="B769">
        <v>72062</v>
      </c>
      <c r="C769">
        <v>34.31</v>
      </c>
      <c r="D769">
        <v>12.75</v>
      </c>
      <c r="E769" s="87">
        <v>125.7</v>
      </c>
      <c r="F769">
        <v>48.53</v>
      </c>
      <c r="G769" s="87" t="s">
        <v>338</v>
      </c>
      <c r="H769">
        <v>64.42</v>
      </c>
      <c r="I769">
        <v>121.6</v>
      </c>
      <c r="J769">
        <v>128.6</v>
      </c>
      <c r="K769" t="s">
        <v>338</v>
      </c>
      <c r="L769" t="s">
        <v>338</v>
      </c>
    </row>
    <row r="770" spans="1:12" ht="15" x14ac:dyDescent="0.25">
      <c r="A770" s="88">
        <v>42964.425000000003</v>
      </c>
      <c r="B770">
        <v>72063</v>
      </c>
      <c r="C770">
        <v>34.31</v>
      </c>
      <c r="D770">
        <v>12.76</v>
      </c>
      <c r="E770" s="87">
        <v>125.9</v>
      </c>
      <c r="F770">
        <v>48.58</v>
      </c>
      <c r="G770" s="87" t="s">
        <v>338</v>
      </c>
      <c r="H770">
        <v>63.89</v>
      </c>
      <c r="I770">
        <v>122.3</v>
      </c>
      <c r="J770">
        <v>129</v>
      </c>
      <c r="K770" t="s">
        <v>338</v>
      </c>
      <c r="L770" t="s">
        <v>338</v>
      </c>
    </row>
    <row r="771" spans="1:12" ht="15" x14ac:dyDescent="0.25">
      <c r="A771" s="88">
        <v>42964.425069444442</v>
      </c>
      <c r="B771">
        <v>72064</v>
      </c>
      <c r="C771">
        <v>34.31</v>
      </c>
      <c r="D771">
        <v>12.76</v>
      </c>
      <c r="E771" s="87">
        <v>125.8</v>
      </c>
      <c r="F771">
        <v>48.63</v>
      </c>
      <c r="G771" s="87" t="s">
        <v>338</v>
      </c>
      <c r="H771">
        <v>64.23</v>
      </c>
      <c r="I771">
        <v>123.3</v>
      </c>
      <c r="J771">
        <v>129.19999999999999</v>
      </c>
      <c r="K771" t="s">
        <v>338</v>
      </c>
      <c r="L771" t="s">
        <v>338</v>
      </c>
    </row>
    <row r="772" spans="1:12" ht="15" x14ac:dyDescent="0.25">
      <c r="A772" s="88">
        <v>42964.425138888888</v>
      </c>
      <c r="B772">
        <v>72065</v>
      </c>
      <c r="C772">
        <v>34.340000000000003</v>
      </c>
      <c r="D772">
        <v>12.76</v>
      </c>
      <c r="E772" s="87">
        <v>125.7</v>
      </c>
      <c r="F772">
        <v>48.69</v>
      </c>
      <c r="G772" s="87" t="s">
        <v>338</v>
      </c>
      <c r="H772">
        <v>64.5</v>
      </c>
      <c r="I772">
        <v>123.4</v>
      </c>
      <c r="J772">
        <v>129.1</v>
      </c>
      <c r="K772" t="s">
        <v>338</v>
      </c>
      <c r="L772" t="s">
        <v>338</v>
      </c>
    </row>
    <row r="773" spans="1:12" ht="15" x14ac:dyDescent="0.25">
      <c r="A773" s="88">
        <v>42964.425208333334</v>
      </c>
      <c r="B773">
        <v>72066</v>
      </c>
      <c r="C773">
        <v>34.340000000000003</v>
      </c>
      <c r="D773">
        <v>12.76</v>
      </c>
      <c r="E773" s="87">
        <v>125.9</v>
      </c>
      <c r="F773">
        <v>48.71</v>
      </c>
      <c r="G773" s="87" t="s">
        <v>338</v>
      </c>
      <c r="H773">
        <v>64.099999999999994</v>
      </c>
      <c r="I773">
        <v>123.9</v>
      </c>
      <c r="J773">
        <v>129.1</v>
      </c>
      <c r="K773" t="s">
        <v>338</v>
      </c>
      <c r="L773" t="s">
        <v>338</v>
      </c>
    </row>
    <row r="774" spans="1:12" ht="15" x14ac:dyDescent="0.25">
      <c r="A774" s="88">
        <v>42964.42527777778</v>
      </c>
      <c r="B774">
        <v>72067</v>
      </c>
      <c r="C774">
        <v>34.340000000000003</v>
      </c>
      <c r="D774">
        <v>12.76</v>
      </c>
      <c r="E774" s="87">
        <v>126</v>
      </c>
      <c r="F774">
        <v>48.74</v>
      </c>
      <c r="G774" s="87" t="s">
        <v>338</v>
      </c>
      <c r="H774">
        <v>63.3</v>
      </c>
      <c r="I774">
        <v>123.8</v>
      </c>
      <c r="J774">
        <v>129.5</v>
      </c>
      <c r="K774" t="s">
        <v>338</v>
      </c>
      <c r="L774" t="s">
        <v>338</v>
      </c>
    </row>
    <row r="775" spans="1:12" ht="15" x14ac:dyDescent="0.25">
      <c r="A775" s="88">
        <v>42964.425347222219</v>
      </c>
      <c r="B775">
        <v>72068</v>
      </c>
      <c r="C775">
        <v>34.340000000000003</v>
      </c>
      <c r="D775">
        <v>12.76</v>
      </c>
      <c r="E775" s="87">
        <v>125.9</v>
      </c>
      <c r="F775">
        <v>48.71</v>
      </c>
      <c r="G775" s="87" t="s">
        <v>338</v>
      </c>
      <c r="H775">
        <v>62.97</v>
      </c>
      <c r="I775">
        <v>123.4</v>
      </c>
      <c r="J775">
        <v>129.19999999999999</v>
      </c>
      <c r="K775" t="s">
        <v>338</v>
      </c>
      <c r="L775" t="s">
        <v>338</v>
      </c>
    </row>
    <row r="776" spans="1:12" ht="15" x14ac:dyDescent="0.25">
      <c r="A776" s="88">
        <v>42964.425416666665</v>
      </c>
      <c r="B776">
        <v>72069</v>
      </c>
      <c r="C776">
        <v>34.380000000000003</v>
      </c>
      <c r="D776">
        <v>12.76</v>
      </c>
      <c r="E776" s="87">
        <v>125.9</v>
      </c>
      <c r="F776">
        <v>48.7</v>
      </c>
      <c r="G776" s="87" t="s">
        <v>338</v>
      </c>
      <c r="H776">
        <v>62.72</v>
      </c>
      <c r="I776">
        <v>123.8</v>
      </c>
      <c r="J776">
        <v>129.4</v>
      </c>
      <c r="K776" t="s">
        <v>338</v>
      </c>
      <c r="L776" t="s">
        <v>338</v>
      </c>
    </row>
    <row r="777" spans="1:12" ht="15" x14ac:dyDescent="0.25">
      <c r="A777" s="88">
        <v>42964.425486111111</v>
      </c>
      <c r="B777">
        <v>72070</v>
      </c>
      <c r="C777">
        <v>34.380000000000003</v>
      </c>
      <c r="D777">
        <v>12.76</v>
      </c>
      <c r="E777" s="87">
        <v>125.8</v>
      </c>
      <c r="F777">
        <v>48.65</v>
      </c>
      <c r="G777" s="87" t="s">
        <v>338</v>
      </c>
      <c r="H777">
        <v>63.39</v>
      </c>
      <c r="I777">
        <v>124</v>
      </c>
      <c r="J777">
        <v>129.1</v>
      </c>
      <c r="K777" t="s">
        <v>338</v>
      </c>
      <c r="L777" t="s">
        <v>338</v>
      </c>
    </row>
    <row r="778" spans="1:12" ht="15" x14ac:dyDescent="0.25">
      <c r="A778" s="88">
        <v>42964.425555555557</v>
      </c>
      <c r="B778">
        <v>72071</v>
      </c>
      <c r="C778">
        <v>34.380000000000003</v>
      </c>
      <c r="D778">
        <v>12.76</v>
      </c>
      <c r="E778" s="87">
        <v>125.9</v>
      </c>
      <c r="F778">
        <v>48.6</v>
      </c>
      <c r="G778" s="87" t="s">
        <v>338</v>
      </c>
      <c r="H778">
        <v>62.14</v>
      </c>
      <c r="I778">
        <v>122.9</v>
      </c>
      <c r="J778">
        <v>128.1</v>
      </c>
      <c r="K778" t="s">
        <v>338</v>
      </c>
      <c r="L778" t="s">
        <v>338</v>
      </c>
    </row>
    <row r="779" spans="1:12" ht="15" x14ac:dyDescent="0.25">
      <c r="A779" s="88">
        <v>42964.425625000003</v>
      </c>
      <c r="B779">
        <v>72072</v>
      </c>
      <c r="C779">
        <v>34.380000000000003</v>
      </c>
      <c r="D779">
        <v>12.76</v>
      </c>
      <c r="E779" s="87">
        <v>125.8</v>
      </c>
      <c r="F779">
        <v>48.53</v>
      </c>
      <c r="G779" s="87" t="s">
        <v>338</v>
      </c>
      <c r="H779">
        <v>61.08</v>
      </c>
      <c r="I779">
        <v>121.9</v>
      </c>
      <c r="J779">
        <v>128</v>
      </c>
      <c r="K779" t="s">
        <v>338</v>
      </c>
      <c r="L779" t="s">
        <v>338</v>
      </c>
    </row>
    <row r="780" spans="1:12" ht="15" x14ac:dyDescent="0.25">
      <c r="A780" s="88">
        <v>42964.425694444442</v>
      </c>
      <c r="B780">
        <v>72073</v>
      </c>
      <c r="C780">
        <v>34.380000000000003</v>
      </c>
      <c r="D780">
        <v>12.76</v>
      </c>
      <c r="E780" s="87">
        <v>125.9</v>
      </c>
      <c r="F780">
        <v>48.44</v>
      </c>
      <c r="G780" s="87" t="s">
        <v>338</v>
      </c>
      <c r="H780">
        <v>61.76</v>
      </c>
      <c r="I780">
        <v>121.9</v>
      </c>
      <c r="J780">
        <v>128.6</v>
      </c>
      <c r="K780" t="s">
        <v>338</v>
      </c>
      <c r="L780" t="s">
        <v>338</v>
      </c>
    </row>
    <row r="781" spans="1:12" ht="15" x14ac:dyDescent="0.25">
      <c r="A781" s="88">
        <v>42964.425763888888</v>
      </c>
      <c r="B781">
        <v>72074</v>
      </c>
      <c r="C781">
        <v>34.380000000000003</v>
      </c>
      <c r="D781">
        <v>12.76</v>
      </c>
      <c r="E781" s="87">
        <v>126</v>
      </c>
      <c r="F781">
        <v>48.39</v>
      </c>
      <c r="G781" s="87" t="s">
        <v>338</v>
      </c>
      <c r="H781">
        <v>62.19</v>
      </c>
      <c r="I781">
        <v>122.6</v>
      </c>
      <c r="J781">
        <v>128.80000000000001</v>
      </c>
      <c r="K781" t="s">
        <v>338</v>
      </c>
      <c r="L781" t="s">
        <v>338</v>
      </c>
    </row>
    <row r="782" spans="1:12" ht="15" x14ac:dyDescent="0.25">
      <c r="A782" s="88">
        <v>42964.425833333335</v>
      </c>
      <c r="B782">
        <v>72075</v>
      </c>
      <c r="C782">
        <v>34.380000000000003</v>
      </c>
      <c r="D782">
        <v>12.76</v>
      </c>
      <c r="E782" s="87">
        <v>126</v>
      </c>
      <c r="F782">
        <v>48.36</v>
      </c>
      <c r="G782" s="87" t="s">
        <v>338</v>
      </c>
      <c r="H782">
        <v>62.98</v>
      </c>
      <c r="I782">
        <v>123.2</v>
      </c>
      <c r="J782">
        <v>129.6</v>
      </c>
      <c r="K782" t="s">
        <v>338</v>
      </c>
      <c r="L782" t="s">
        <v>338</v>
      </c>
    </row>
    <row r="783" spans="1:12" ht="15" x14ac:dyDescent="0.25">
      <c r="A783" s="88">
        <v>42964.425902777781</v>
      </c>
      <c r="B783">
        <v>72076</v>
      </c>
      <c r="C783">
        <v>34.380000000000003</v>
      </c>
      <c r="D783">
        <v>12.76</v>
      </c>
      <c r="E783" s="87">
        <v>126</v>
      </c>
      <c r="F783">
        <v>48.36</v>
      </c>
      <c r="G783" s="87" t="s">
        <v>338</v>
      </c>
      <c r="H783">
        <v>62.91</v>
      </c>
      <c r="I783">
        <v>122.3</v>
      </c>
      <c r="J783">
        <v>128.69999999999999</v>
      </c>
      <c r="K783" t="s">
        <v>338</v>
      </c>
      <c r="L783" t="s">
        <v>338</v>
      </c>
    </row>
    <row r="784" spans="1:12" ht="15" x14ac:dyDescent="0.25">
      <c r="A784" s="88">
        <v>42964.42597222222</v>
      </c>
      <c r="B784">
        <v>72077</v>
      </c>
      <c r="C784">
        <v>34.380000000000003</v>
      </c>
      <c r="D784">
        <v>12.76</v>
      </c>
      <c r="E784" s="87">
        <v>126</v>
      </c>
      <c r="F784">
        <v>48.36</v>
      </c>
      <c r="G784" s="87" t="s">
        <v>338</v>
      </c>
      <c r="H784">
        <v>63.94</v>
      </c>
      <c r="I784">
        <v>123.6</v>
      </c>
      <c r="J784">
        <v>129.69999999999999</v>
      </c>
      <c r="K784" t="s">
        <v>338</v>
      </c>
      <c r="L784" t="s">
        <v>338</v>
      </c>
    </row>
    <row r="785" spans="1:12" ht="15" x14ac:dyDescent="0.25">
      <c r="A785" s="88">
        <v>42964.426041666666</v>
      </c>
      <c r="B785">
        <v>72078</v>
      </c>
      <c r="C785">
        <v>34.380000000000003</v>
      </c>
      <c r="D785">
        <v>12.76</v>
      </c>
      <c r="E785" s="87">
        <v>125.9</v>
      </c>
      <c r="F785">
        <v>48.36</v>
      </c>
      <c r="G785" s="87" t="s">
        <v>338</v>
      </c>
      <c r="H785">
        <v>62.29</v>
      </c>
      <c r="I785">
        <v>122.4</v>
      </c>
      <c r="J785">
        <v>127.8</v>
      </c>
      <c r="K785" t="s">
        <v>338</v>
      </c>
      <c r="L785" t="s">
        <v>338</v>
      </c>
    </row>
    <row r="786" spans="1:12" ht="15" x14ac:dyDescent="0.25">
      <c r="A786" s="88">
        <v>42964.426111111112</v>
      </c>
      <c r="B786">
        <v>72079</v>
      </c>
      <c r="C786">
        <v>34.380000000000003</v>
      </c>
      <c r="D786">
        <v>12.76</v>
      </c>
      <c r="E786" s="87">
        <v>126.1</v>
      </c>
      <c r="F786">
        <v>48.27</v>
      </c>
      <c r="G786" s="87" t="s">
        <v>338</v>
      </c>
      <c r="H786">
        <v>61.61</v>
      </c>
      <c r="I786">
        <v>120.8</v>
      </c>
      <c r="J786">
        <v>127.7</v>
      </c>
      <c r="K786" t="s">
        <v>338</v>
      </c>
      <c r="L786" t="s">
        <v>338</v>
      </c>
    </row>
    <row r="787" spans="1:12" ht="15" x14ac:dyDescent="0.25">
      <c r="A787" s="88">
        <v>42964.426180555558</v>
      </c>
      <c r="B787">
        <v>72080</v>
      </c>
      <c r="C787">
        <v>34.380000000000003</v>
      </c>
      <c r="D787">
        <v>12.76</v>
      </c>
      <c r="E787" s="87">
        <v>126.1</v>
      </c>
      <c r="F787">
        <v>48.22</v>
      </c>
      <c r="G787" s="87" t="s">
        <v>338</v>
      </c>
      <c r="H787">
        <v>61.28</v>
      </c>
      <c r="I787">
        <v>119.5</v>
      </c>
      <c r="J787">
        <v>126.3</v>
      </c>
      <c r="K787" t="s">
        <v>338</v>
      </c>
      <c r="L787" t="s">
        <v>338</v>
      </c>
    </row>
    <row r="788" spans="1:12" ht="15" x14ac:dyDescent="0.25">
      <c r="A788" s="88">
        <v>42964.426249999997</v>
      </c>
      <c r="B788">
        <v>72081</v>
      </c>
      <c r="C788">
        <v>34.380000000000003</v>
      </c>
      <c r="D788">
        <v>12.76</v>
      </c>
      <c r="E788" s="87">
        <v>126.1</v>
      </c>
      <c r="F788">
        <v>48.22</v>
      </c>
      <c r="G788" s="87" t="s">
        <v>338</v>
      </c>
      <c r="H788">
        <v>62.48</v>
      </c>
      <c r="I788">
        <v>119.8</v>
      </c>
      <c r="J788">
        <v>127</v>
      </c>
      <c r="K788" t="s">
        <v>338</v>
      </c>
      <c r="L788" t="s">
        <v>338</v>
      </c>
    </row>
    <row r="789" spans="1:12" ht="15" x14ac:dyDescent="0.25">
      <c r="A789" s="88">
        <v>42964.426319444443</v>
      </c>
      <c r="B789">
        <v>72082</v>
      </c>
      <c r="C789">
        <v>34.380000000000003</v>
      </c>
      <c r="D789">
        <v>12.76</v>
      </c>
      <c r="E789" s="87">
        <v>126</v>
      </c>
      <c r="F789">
        <v>48.22</v>
      </c>
      <c r="G789" s="87" t="s">
        <v>338</v>
      </c>
      <c r="H789">
        <v>63.2</v>
      </c>
      <c r="I789">
        <v>120.7</v>
      </c>
      <c r="J789">
        <v>127.7</v>
      </c>
      <c r="K789" t="s">
        <v>338</v>
      </c>
      <c r="L789" t="s">
        <v>338</v>
      </c>
    </row>
    <row r="790" spans="1:12" ht="15" x14ac:dyDescent="0.25">
      <c r="A790" s="88">
        <v>42964.426388888889</v>
      </c>
      <c r="B790">
        <v>72083</v>
      </c>
      <c r="C790">
        <v>34.42</v>
      </c>
      <c r="D790">
        <v>12.76</v>
      </c>
      <c r="E790" s="87">
        <v>126.1</v>
      </c>
      <c r="F790">
        <v>48.26</v>
      </c>
      <c r="G790" s="87" t="s">
        <v>338</v>
      </c>
      <c r="H790">
        <v>62.61</v>
      </c>
      <c r="I790">
        <v>121.4</v>
      </c>
      <c r="J790">
        <v>128.30000000000001</v>
      </c>
      <c r="K790" t="s">
        <v>338</v>
      </c>
      <c r="L790" t="s">
        <v>338</v>
      </c>
    </row>
    <row r="791" spans="1:12" ht="15" x14ac:dyDescent="0.25">
      <c r="A791" s="88">
        <v>42964.426458333335</v>
      </c>
      <c r="B791">
        <v>72084</v>
      </c>
      <c r="C791">
        <v>34.42</v>
      </c>
      <c r="D791">
        <v>12.76</v>
      </c>
      <c r="E791" s="87">
        <v>126.1</v>
      </c>
      <c r="F791">
        <v>48.23</v>
      </c>
      <c r="G791" s="87" t="s">
        <v>338</v>
      </c>
      <c r="H791">
        <v>63.52</v>
      </c>
      <c r="I791">
        <v>121.7</v>
      </c>
      <c r="J791">
        <v>128.4</v>
      </c>
      <c r="K791" t="s">
        <v>338</v>
      </c>
      <c r="L791" t="s">
        <v>338</v>
      </c>
    </row>
    <row r="792" spans="1:12" ht="15" x14ac:dyDescent="0.25">
      <c r="A792" s="88">
        <v>42964.426527777781</v>
      </c>
      <c r="B792">
        <v>72085</v>
      </c>
      <c r="C792">
        <v>34.42</v>
      </c>
      <c r="D792">
        <v>12.76</v>
      </c>
      <c r="E792" s="87">
        <v>125.9</v>
      </c>
      <c r="F792">
        <v>48.26</v>
      </c>
      <c r="G792" s="87" t="s">
        <v>338</v>
      </c>
      <c r="H792">
        <v>63.4</v>
      </c>
      <c r="I792">
        <v>122.1</v>
      </c>
      <c r="J792">
        <v>129</v>
      </c>
      <c r="K792" t="s">
        <v>338</v>
      </c>
      <c r="L792" t="s">
        <v>338</v>
      </c>
    </row>
    <row r="793" spans="1:12" ht="15" x14ac:dyDescent="0.25">
      <c r="A793" s="88">
        <v>42964.42659722222</v>
      </c>
      <c r="B793">
        <v>72086</v>
      </c>
      <c r="C793">
        <v>34.42</v>
      </c>
      <c r="D793">
        <v>12.76</v>
      </c>
      <c r="E793" s="87">
        <v>125.9</v>
      </c>
      <c r="F793">
        <v>48.3</v>
      </c>
      <c r="G793" s="87" t="s">
        <v>338</v>
      </c>
      <c r="H793">
        <v>63.36</v>
      </c>
      <c r="I793">
        <v>123</v>
      </c>
      <c r="J793">
        <v>129.80000000000001</v>
      </c>
      <c r="K793" t="s">
        <v>338</v>
      </c>
      <c r="L793" t="s">
        <v>338</v>
      </c>
    </row>
    <row r="794" spans="1:12" ht="15" x14ac:dyDescent="0.25">
      <c r="A794" s="88">
        <v>42964.426666666666</v>
      </c>
      <c r="B794">
        <v>72087</v>
      </c>
      <c r="C794">
        <v>34.42</v>
      </c>
      <c r="D794">
        <v>12.76</v>
      </c>
      <c r="E794" s="87">
        <v>125.9</v>
      </c>
      <c r="F794">
        <v>48.3</v>
      </c>
      <c r="G794" s="87" t="s">
        <v>338</v>
      </c>
      <c r="H794">
        <v>63.14</v>
      </c>
      <c r="I794">
        <v>123.8</v>
      </c>
      <c r="J794">
        <v>129.9</v>
      </c>
      <c r="K794" t="s">
        <v>338</v>
      </c>
      <c r="L794" t="s">
        <v>338</v>
      </c>
    </row>
    <row r="795" spans="1:12" ht="15" x14ac:dyDescent="0.25">
      <c r="A795" s="88">
        <v>42964.426736111112</v>
      </c>
      <c r="B795">
        <v>72088</v>
      </c>
      <c r="C795">
        <v>34.42</v>
      </c>
      <c r="D795">
        <v>12.76</v>
      </c>
      <c r="E795" s="87">
        <v>125.9</v>
      </c>
      <c r="F795">
        <v>48.3</v>
      </c>
      <c r="G795" s="87" t="s">
        <v>338</v>
      </c>
      <c r="H795">
        <v>62.66</v>
      </c>
      <c r="I795">
        <v>124.3</v>
      </c>
      <c r="J795">
        <v>130.19999999999999</v>
      </c>
      <c r="K795" t="s">
        <v>338</v>
      </c>
      <c r="L795" t="s">
        <v>338</v>
      </c>
    </row>
    <row r="796" spans="1:12" ht="15" x14ac:dyDescent="0.25">
      <c r="A796" s="88">
        <v>42964.426805555559</v>
      </c>
      <c r="B796">
        <v>72089</v>
      </c>
      <c r="C796">
        <v>34.42</v>
      </c>
      <c r="D796">
        <v>12.76</v>
      </c>
      <c r="E796" s="87">
        <v>126</v>
      </c>
      <c r="F796">
        <v>48.28</v>
      </c>
      <c r="G796" s="87" t="s">
        <v>338</v>
      </c>
      <c r="H796">
        <v>63.24</v>
      </c>
      <c r="I796">
        <v>124.6</v>
      </c>
      <c r="J796">
        <v>130.4</v>
      </c>
      <c r="K796" t="s">
        <v>338</v>
      </c>
      <c r="L796" t="s">
        <v>338</v>
      </c>
    </row>
    <row r="797" spans="1:12" ht="15" x14ac:dyDescent="0.25">
      <c r="A797" s="88">
        <v>42964.426874999997</v>
      </c>
      <c r="B797">
        <v>72090</v>
      </c>
      <c r="C797">
        <v>34.46</v>
      </c>
      <c r="D797">
        <v>12.76</v>
      </c>
      <c r="E797" s="87">
        <v>126</v>
      </c>
      <c r="F797">
        <v>48.32</v>
      </c>
      <c r="G797" s="87" t="s">
        <v>338</v>
      </c>
      <c r="H797">
        <v>63.56</v>
      </c>
      <c r="I797">
        <v>124.9</v>
      </c>
      <c r="J797">
        <v>130.19999999999999</v>
      </c>
      <c r="K797" t="s">
        <v>338</v>
      </c>
      <c r="L797" t="s">
        <v>338</v>
      </c>
    </row>
    <row r="798" spans="1:12" ht="15" x14ac:dyDescent="0.25">
      <c r="A798" s="88">
        <v>42964.426944444444</v>
      </c>
      <c r="B798">
        <v>72091</v>
      </c>
      <c r="C798">
        <v>34.46</v>
      </c>
      <c r="D798">
        <v>12.76</v>
      </c>
      <c r="E798" s="87">
        <v>126.1</v>
      </c>
      <c r="F798">
        <v>48.29</v>
      </c>
      <c r="G798" s="87" t="s">
        <v>338</v>
      </c>
      <c r="H798">
        <v>62.79</v>
      </c>
      <c r="I798">
        <v>124.2</v>
      </c>
      <c r="J798">
        <v>129.19999999999999</v>
      </c>
      <c r="K798" t="s">
        <v>338</v>
      </c>
      <c r="L798" t="s">
        <v>338</v>
      </c>
    </row>
    <row r="799" spans="1:12" ht="15" x14ac:dyDescent="0.25">
      <c r="A799" s="88">
        <v>42964.42701388889</v>
      </c>
      <c r="B799">
        <v>72092</v>
      </c>
      <c r="C799">
        <v>34.46</v>
      </c>
      <c r="D799">
        <v>12.76</v>
      </c>
      <c r="E799" s="87">
        <v>125.9</v>
      </c>
      <c r="F799">
        <v>48.25</v>
      </c>
      <c r="G799" s="87" t="s">
        <v>338</v>
      </c>
      <c r="H799">
        <v>62.51</v>
      </c>
      <c r="I799">
        <v>124.3</v>
      </c>
      <c r="J799">
        <v>129.19999999999999</v>
      </c>
      <c r="K799" t="s">
        <v>338</v>
      </c>
      <c r="L799" t="s">
        <v>338</v>
      </c>
    </row>
    <row r="800" spans="1:12" ht="15" x14ac:dyDescent="0.25">
      <c r="A800" s="88">
        <v>42964.427083333336</v>
      </c>
      <c r="B800">
        <v>72093</v>
      </c>
      <c r="C800">
        <v>34.46</v>
      </c>
      <c r="D800">
        <v>12.76</v>
      </c>
      <c r="E800" s="87">
        <v>125.9</v>
      </c>
      <c r="F800">
        <v>48.22</v>
      </c>
      <c r="G800" s="87" t="s">
        <v>338</v>
      </c>
      <c r="H800">
        <v>62.22</v>
      </c>
      <c r="I800">
        <v>124.5</v>
      </c>
      <c r="J800">
        <v>129.5</v>
      </c>
      <c r="K800" t="s">
        <v>338</v>
      </c>
      <c r="L800" t="s">
        <v>338</v>
      </c>
    </row>
    <row r="801" spans="1:12" ht="15" x14ac:dyDescent="0.25">
      <c r="A801" s="88">
        <v>42964.427152777775</v>
      </c>
      <c r="B801">
        <v>72094</v>
      </c>
      <c r="C801">
        <v>34.46</v>
      </c>
      <c r="D801">
        <v>12.76</v>
      </c>
      <c r="E801" s="87">
        <v>125.9</v>
      </c>
      <c r="F801">
        <v>48.17</v>
      </c>
      <c r="G801" s="87" t="s">
        <v>338</v>
      </c>
      <c r="H801">
        <v>62</v>
      </c>
      <c r="I801">
        <v>124.6</v>
      </c>
      <c r="J801">
        <v>129.30000000000001</v>
      </c>
      <c r="K801" t="s">
        <v>338</v>
      </c>
      <c r="L801" t="s">
        <v>338</v>
      </c>
    </row>
    <row r="802" spans="1:12" ht="15" x14ac:dyDescent="0.25">
      <c r="A802" s="88">
        <v>42964.427222222221</v>
      </c>
      <c r="B802">
        <v>72095</v>
      </c>
      <c r="C802">
        <v>34.46</v>
      </c>
      <c r="D802">
        <v>12.76</v>
      </c>
      <c r="E802" s="87">
        <v>125.8</v>
      </c>
      <c r="F802">
        <v>48.1</v>
      </c>
      <c r="G802" s="87" t="s">
        <v>338</v>
      </c>
      <c r="H802">
        <v>61.45</v>
      </c>
      <c r="I802">
        <v>122.4</v>
      </c>
      <c r="J802">
        <v>127.9</v>
      </c>
      <c r="K802" t="s">
        <v>338</v>
      </c>
      <c r="L802" t="s">
        <v>338</v>
      </c>
    </row>
    <row r="803" spans="1:12" ht="15" x14ac:dyDescent="0.25">
      <c r="A803" s="88">
        <v>42964.427291666667</v>
      </c>
      <c r="B803">
        <v>72096</v>
      </c>
      <c r="C803">
        <v>34.46</v>
      </c>
      <c r="D803">
        <v>12.76</v>
      </c>
      <c r="E803" s="87">
        <v>125.8</v>
      </c>
      <c r="F803">
        <v>48</v>
      </c>
      <c r="G803" s="87" t="s">
        <v>338</v>
      </c>
      <c r="H803">
        <v>61.81</v>
      </c>
      <c r="I803">
        <v>122.7</v>
      </c>
      <c r="J803">
        <v>128.4</v>
      </c>
      <c r="K803" t="s">
        <v>338</v>
      </c>
      <c r="L803" t="s">
        <v>338</v>
      </c>
    </row>
    <row r="804" spans="1:12" ht="15" x14ac:dyDescent="0.25">
      <c r="A804" s="88">
        <v>42964.427361111113</v>
      </c>
      <c r="B804">
        <v>72097</v>
      </c>
      <c r="C804">
        <v>34.46</v>
      </c>
      <c r="D804">
        <v>12.76</v>
      </c>
      <c r="E804" s="87">
        <v>126</v>
      </c>
      <c r="F804">
        <v>47.98</v>
      </c>
      <c r="G804" s="87" t="s">
        <v>338</v>
      </c>
      <c r="H804">
        <v>62.07</v>
      </c>
      <c r="I804">
        <v>123</v>
      </c>
      <c r="J804">
        <v>129.1</v>
      </c>
      <c r="K804" t="s">
        <v>338</v>
      </c>
      <c r="L804" t="s">
        <v>338</v>
      </c>
    </row>
    <row r="805" spans="1:12" ht="15" x14ac:dyDescent="0.25">
      <c r="A805" s="88">
        <v>42964.427430555559</v>
      </c>
      <c r="B805">
        <v>72098</v>
      </c>
      <c r="C805">
        <v>34.46</v>
      </c>
      <c r="D805">
        <v>12.76</v>
      </c>
      <c r="E805" s="87">
        <v>126</v>
      </c>
      <c r="F805">
        <v>47.98</v>
      </c>
      <c r="G805" s="87" t="s">
        <v>338</v>
      </c>
      <c r="H805">
        <v>61.76</v>
      </c>
      <c r="I805">
        <v>121.6</v>
      </c>
      <c r="J805">
        <v>127.6</v>
      </c>
      <c r="K805" t="s">
        <v>338</v>
      </c>
      <c r="L805" t="s">
        <v>338</v>
      </c>
    </row>
    <row r="806" spans="1:12" ht="15" x14ac:dyDescent="0.25">
      <c r="A806" s="88">
        <v>42964.427499999998</v>
      </c>
      <c r="B806">
        <v>72099</v>
      </c>
      <c r="C806">
        <v>34.46</v>
      </c>
      <c r="D806">
        <v>12.76</v>
      </c>
      <c r="E806" s="87">
        <v>125.9</v>
      </c>
      <c r="F806">
        <v>47.93</v>
      </c>
      <c r="G806" s="87" t="s">
        <v>338</v>
      </c>
      <c r="H806">
        <v>61.26</v>
      </c>
      <c r="I806">
        <v>121.4</v>
      </c>
      <c r="J806">
        <v>127.9</v>
      </c>
      <c r="K806" t="s">
        <v>338</v>
      </c>
      <c r="L806" t="s">
        <v>338</v>
      </c>
    </row>
    <row r="807" spans="1:12" ht="15" x14ac:dyDescent="0.25">
      <c r="A807" s="88">
        <v>42964.427569444444</v>
      </c>
      <c r="B807">
        <v>72100</v>
      </c>
      <c r="C807">
        <v>34.46</v>
      </c>
      <c r="D807">
        <v>12.76</v>
      </c>
      <c r="E807" s="87">
        <v>126</v>
      </c>
      <c r="F807">
        <v>47.86</v>
      </c>
      <c r="G807" s="87" t="s">
        <v>338</v>
      </c>
      <c r="H807">
        <v>61.5</v>
      </c>
      <c r="I807">
        <v>121.7</v>
      </c>
      <c r="J807">
        <v>127.7</v>
      </c>
      <c r="K807" t="s">
        <v>338</v>
      </c>
      <c r="L807" t="s">
        <v>338</v>
      </c>
    </row>
    <row r="808" spans="1:12" ht="15" x14ac:dyDescent="0.25">
      <c r="A808" s="88">
        <v>42964.42763888889</v>
      </c>
      <c r="B808">
        <v>72101</v>
      </c>
      <c r="C808">
        <v>34.46</v>
      </c>
      <c r="D808">
        <v>12.77</v>
      </c>
      <c r="E808" s="87">
        <v>126.2</v>
      </c>
      <c r="F808">
        <v>47.81</v>
      </c>
      <c r="G808" s="87" t="s">
        <v>338</v>
      </c>
      <c r="H808">
        <v>62.05</v>
      </c>
      <c r="I808">
        <v>122.6</v>
      </c>
      <c r="J808">
        <v>128.30000000000001</v>
      </c>
      <c r="K808" t="s">
        <v>338</v>
      </c>
      <c r="L808" t="s">
        <v>338</v>
      </c>
    </row>
    <row r="809" spans="1:12" ht="15" x14ac:dyDescent="0.25">
      <c r="A809" s="88">
        <v>42964.427708333336</v>
      </c>
      <c r="B809">
        <v>72102</v>
      </c>
      <c r="C809">
        <v>34.46</v>
      </c>
      <c r="D809">
        <v>12.77</v>
      </c>
      <c r="E809" s="87">
        <v>126.1</v>
      </c>
      <c r="F809">
        <v>47.83</v>
      </c>
      <c r="G809" s="87" t="s">
        <v>338</v>
      </c>
      <c r="H809">
        <v>62.6</v>
      </c>
      <c r="I809">
        <v>123.2</v>
      </c>
      <c r="J809">
        <v>128.5</v>
      </c>
      <c r="K809" t="s">
        <v>338</v>
      </c>
      <c r="L809" t="s">
        <v>338</v>
      </c>
    </row>
    <row r="810" spans="1:12" ht="15" x14ac:dyDescent="0.25">
      <c r="A810" s="88">
        <v>42964.427777777775</v>
      </c>
      <c r="B810">
        <v>72103</v>
      </c>
      <c r="C810">
        <v>34.5</v>
      </c>
      <c r="D810">
        <v>12.77</v>
      </c>
      <c r="E810" s="87">
        <v>126.1</v>
      </c>
      <c r="F810">
        <v>47.87</v>
      </c>
      <c r="G810" s="87" t="s">
        <v>338</v>
      </c>
      <c r="H810">
        <v>62.69</v>
      </c>
      <c r="I810">
        <v>123.9</v>
      </c>
      <c r="J810">
        <v>128.69999999999999</v>
      </c>
      <c r="K810" t="s">
        <v>338</v>
      </c>
      <c r="L810" t="s">
        <v>338</v>
      </c>
    </row>
    <row r="811" spans="1:12" ht="15" x14ac:dyDescent="0.25">
      <c r="A811" s="88">
        <v>42964.427847222221</v>
      </c>
      <c r="B811">
        <v>72104</v>
      </c>
      <c r="C811">
        <v>34.46</v>
      </c>
      <c r="D811">
        <v>12.77</v>
      </c>
      <c r="E811" s="87">
        <v>126.1</v>
      </c>
      <c r="F811">
        <v>47.81</v>
      </c>
      <c r="G811" s="87" t="s">
        <v>338</v>
      </c>
      <c r="H811">
        <v>61.64</v>
      </c>
      <c r="I811">
        <v>122.7</v>
      </c>
      <c r="J811">
        <v>128</v>
      </c>
      <c r="K811" t="s">
        <v>338</v>
      </c>
      <c r="L811" t="s">
        <v>338</v>
      </c>
    </row>
    <row r="812" spans="1:12" ht="15" x14ac:dyDescent="0.25">
      <c r="A812" s="88">
        <v>42964.427916666667</v>
      </c>
      <c r="B812">
        <v>72105</v>
      </c>
      <c r="C812">
        <v>34.5</v>
      </c>
      <c r="D812">
        <v>12.77</v>
      </c>
      <c r="E812" s="87">
        <v>126.1</v>
      </c>
      <c r="F812">
        <v>47.78</v>
      </c>
      <c r="G812" s="87" t="s">
        <v>338</v>
      </c>
      <c r="H812">
        <v>61.27</v>
      </c>
      <c r="I812">
        <v>123.7</v>
      </c>
      <c r="J812">
        <v>128.9</v>
      </c>
      <c r="K812" t="s">
        <v>338</v>
      </c>
      <c r="L812" t="s">
        <v>338</v>
      </c>
    </row>
    <row r="813" spans="1:12" ht="15" x14ac:dyDescent="0.25">
      <c r="A813" s="88">
        <v>42964.427986111114</v>
      </c>
      <c r="B813">
        <v>72106</v>
      </c>
      <c r="C813">
        <v>34.5</v>
      </c>
      <c r="D813">
        <v>12.76</v>
      </c>
      <c r="E813" s="87">
        <v>126.1</v>
      </c>
      <c r="F813">
        <v>47.75</v>
      </c>
      <c r="G813" s="87" t="s">
        <v>338</v>
      </c>
      <c r="H813">
        <v>62.09</v>
      </c>
      <c r="I813">
        <v>122.5</v>
      </c>
      <c r="J813">
        <v>127.4</v>
      </c>
      <c r="K813" t="s">
        <v>338</v>
      </c>
      <c r="L813" t="s">
        <v>338</v>
      </c>
    </row>
    <row r="814" spans="1:12" ht="15" x14ac:dyDescent="0.25">
      <c r="A814" s="88">
        <v>42964.428055555552</v>
      </c>
      <c r="B814">
        <v>72107</v>
      </c>
      <c r="C814">
        <v>34.5</v>
      </c>
      <c r="D814">
        <v>12.76</v>
      </c>
      <c r="E814" s="87">
        <v>126</v>
      </c>
      <c r="F814">
        <v>47.75</v>
      </c>
      <c r="G814" s="87" t="s">
        <v>338</v>
      </c>
      <c r="H814">
        <v>63.07</v>
      </c>
      <c r="I814">
        <v>122.5</v>
      </c>
      <c r="J814">
        <v>126.6</v>
      </c>
      <c r="K814" t="s">
        <v>338</v>
      </c>
      <c r="L814" t="s">
        <v>338</v>
      </c>
    </row>
    <row r="815" spans="1:12" ht="15" x14ac:dyDescent="0.25">
      <c r="A815" s="88">
        <v>42964.428124999999</v>
      </c>
      <c r="B815">
        <v>72108</v>
      </c>
      <c r="C815">
        <v>34.5</v>
      </c>
      <c r="D815">
        <v>12.76</v>
      </c>
      <c r="E815" s="87">
        <v>126.1</v>
      </c>
      <c r="F815">
        <v>47.75</v>
      </c>
      <c r="G815" s="87" t="s">
        <v>338</v>
      </c>
      <c r="H815">
        <v>63.07</v>
      </c>
      <c r="I815">
        <v>122.3</v>
      </c>
      <c r="J815">
        <v>127.2</v>
      </c>
      <c r="K815" t="s">
        <v>338</v>
      </c>
      <c r="L815" t="s">
        <v>338</v>
      </c>
    </row>
    <row r="816" spans="1:12" ht="15" x14ac:dyDescent="0.25">
      <c r="A816" s="88">
        <v>42964.428194444445</v>
      </c>
      <c r="B816">
        <v>72109</v>
      </c>
      <c r="C816">
        <v>34.5</v>
      </c>
      <c r="D816">
        <v>12.76</v>
      </c>
      <c r="E816" s="87">
        <v>126.2</v>
      </c>
      <c r="F816">
        <v>47.75</v>
      </c>
      <c r="G816" s="87" t="s">
        <v>338</v>
      </c>
      <c r="H816">
        <v>62.78</v>
      </c>
      <c r="I816">
        <v>122.3</v>
      </c>
      <c r="J816">
        <v>127.4</v>
      </c>
      <c r="K816" t="s">
        <v>338</v>
      </c>
      <c r="L816" t="s">
        <v>338</v>
      </c>
    </row>
    <row r="817" spans="1:12" ht="15" x14ac:dyDescent="0.25">
      <c r="A817" s="88">
        <v>42964.428263888891</v>
      </c>
      <c r="B817">
        <v>72110</v>
      </c>
      <c r="C817">
        <v>34.5</v>
      </c>
      <c r="D817">
        <v>12.76</v>
      </c>
      <c r="E817" s="87">
        <v>126.1</v>
      </c>
      <c r="F817">
        <v>47.78</v>
      </c>
      <c r="G817" s="87" t="s">
        <v>338</v>
      </c>
      <c r="H817">
        <v>62.45</v>
      </c>
      <c r="I817">
        <v>122.2</v>
      </c>
      <c r="J817">
        <v>126.7</v>
      </c>
      <c r="K817" t="s">
        <v>338</v>
      </c>
      <c r="L817" t="s">
        <v>338</v>
      </c>
    </row>
    <row r="818" spans="1:12" ht="15" x14ac:dyDescent="0.25">
      <c r="A818" s="88">
        <v>42964.428333333337</v>
      </c>
      <c r="B818">
        <v>72111</v>
      </c>
      <c r="C818">
        <v>34.5</v>
      </c>
      <c r="D818">
        <v>12.76</v>
      </c>
      <c r="E818" s="87">
        <v>125.9</v>
      </c>
      <c r="F818">
        <v>47.82</v>
      </c>
      <c r="G818" s="87" t="s">
        <v>338</v>
      </c>
      <c r="H818">
        <v>63.07</v>
      </c>
      <c r="I818">
        <v>121</v>
      </c>
      <c r="J818">
        <v>126.1</v>
      </c>
      <c r="K818" t="s">
        <v>338</v>
      </c>
      <c r="L818" t="s">
        <v>338</v>
      </c>
    </row>
    <row r="819" spans="1:12" ht="15" x14ac:dyDescent="0.25">
      <c r="A819" s="88">
        <v>42964.428402777776</v>
      </c>
      <c r="B819">
        <v>72112</v>
      </c>
      <c r="C819">
        <v>34.5</v>
      </c>
      <c r="D819">
        <v>12.76</v>
      </c>
      <c r="E819" s="87">
        <v>126</v>
      </c>
      <c r="F819">
        <v>47.85</v>
      </c>
      <c r="G819" s="87" t="s">
        <v>338</v>
      </c>
      <c r="H819">
        <v>62.97</v>
      </c>
      <c r="I819">
        <v>121.7</v>
      </c>
      <c r="J819">
        <v>127.5</v>
      </c>
      <c r="K819" t="s">
        <v>338</v>
      </c>
      <c r="L819" t="s">
        <v>338</v>
      </c>
    </row>
    <row r="820" spans="1:12" ht="15" x14ac:dyDescent="0.25">
      <c r="A820" s="88">
        <v>42964.428472222222</v>
      </c>
      <c r="B820">
        <v>72113</v>
      </c>
      <c r="C820">
        <v>34.54</v>
      </c>
      <c r="D820">
        <v>12.76</v>
      </c>
      <c r="E820" s="87">
        <v>126.2</v>
      </c>
      <c r="F820">
        <v>47.96</v>
      </c>
      <c r="G820" s="87" t="s">
        <v>338</v>
      </c>
      <c r="H820">
        <v>62.48</v>
      </c>
      <c r="I820">
        <v>121</v>
      </c>
      <c r="J820">
        <v>126.3</v>
      </c>
      <c r="K820" t="s">
        <v>338</v>
      </c>
      <c r="L820" t="s">
        <v>338</v>
      </c>
    </row>
    <row r="821" spans="1:12" ht="15" x14ac:dyDescent="0.25">
      <c r="A821" s="88">
        <v>42964.428541666668</v>
      </c>
      <c r="B821">
        <v>72114</v>
      </c>
      <c r="C821">
        <v>34.54</v>
      </c>
      <c r="D821">
        <v>12.76</v>
      </c>
      <c r="E821" s="87">
        <v>126.1</v>
      </c>
      <c r="F821">
        <v>47.98</v>
      </c>
      <c r="G821" s="87" t="s">
        <v>338</v>
      </c>
      <c r="H821">
        <v>63.01</v>
      </c>
      <c r="I821">
        <v>120.6</v>
      </c>
      <c r="J821">
        <v>125.7</v>
      </c>
      <c r="K821" t="s">
        <v>338</v>
      </c>
      <c r="L821" t="s">
        <v>338</v>
      </c>
    </row>
    <row r="822" spans="1:12" ht="15" x14ac:dyDescent="0.25">
      <c r="A822" s="88">
        <v>42964.428611111114</v>
      </c>
      <c r="B822">
        <v>72115</v>
      </c>
      <c r="C822">
        <v>34.54</v>
      </c>
      <c r="D822">
        <v>12.76</v>
      </c>
      <c r="E822" s="87">
        <v>126.1</v>
      </c>
      <c r="F822">
        <v>48.01</v>
      </c>
      <c r="G822" s="87" t="s">
        <v>338</v>
      </c>
      <c r="H822">
        <v>63.4</v>
      </c>
      <c r="I822">
        <v>122</v>
      </c>
      <c r="J822">
        <v>127.4</v>
      </c>
      <c r="K822" t="s">
        <v>338</v>
      </c>
      <c r="L822" t="s">
        <v>338</v>
      </c>
    </row>
    <row r="823" spans="1:12" ht="15" x14ac:dyDescent="0.25">
      <c r="A823" s="88">
        <v>42964.428680555553</v>
      </c>
      <c r="B823">
        <v>72116</v>
      </c>
      <c r="C823">
        <v>34.54</v>
      </c>
      <c r="D823">
        <v>12.76</v>
      </c>
      <c r="E823" s="87">
        <v>126</v>
      </c>
      <c r="F823">
        <v>48.01</v>
      </c>
      <c r="G823" s="87" t="s">
        <v>338</v>
      </c>
      <c r="H823">
        <v>62.58</v>
      </c>
      <c r="I823">
        <v>123.3</v>
      </c>
      <c r="J823">
        <v>128.30000000000001</v>
      </c>
      <c r="K823" t="s">
        <v>338</v>
      </c>
      <c r="L823" t="s">
        <v>338</v>
      </c>
    </row>
    <row r="824" spans="1:12" ht="15" x14ac:dyDescent="0.25">
      <c r="A824" s="88">
        <v>42964.428749999999</v>
      </c>
      <c r="B824">
        <v>72117</v>
      </c>
      <c r="C824">
        <v>34.54</v>
      </c>
      <c r="D824">
        <v>12.76</v>
      </c>
      <c r="E824" s="87">
        <v>126</v>
      </c>
      <c r="F824">
        <v>48.01</v>
      </c>
      <c r="G824" s="87" t="s">
        <v>338</v>
      </c>
      <c r="H824">
        <v>63.04</v>
      </c>
      <c r="I824">
        <v>124.2</v>
      </c>
      <c r="J824">
        <v>129</v>
      </c>
      <c r="K824" t="s">
        <v>338</v>
      </c>
      <c r="L824" t="s">
        <v>338</v>
      </c>
    </row>
    <row r="825" spans="1:12" ht="15" x14ac:dyDescent="0.25">
      <c r="A825" s="88">
        <v>42964.428819444445</v>
      </c>
      <c r="B825">
        <v>72118</v>
      </c>
      <c r="C825">
        <v>34.54</v>
      </c>
      <c r="D825">
        <v>12.76</v>
      </c>
      <c r="E825" s="87">
        <v>126.1</v>
      </c>
      <c r="F825">
        <v>48.06</v>
      </c>
      <c r="G825" s="87" t="s">
        <v>338</v>
      </c>
      <c r="H825">
        <v>63.3</v>
      </c>
      <c r="I825">
        <v>123.3</v>
      </c>
      <c r="J825">
        <v>128.19999999999999</v>
      </c>
      <c r="K825" t="s">
        <v>338</v>
      </c>
      <c r="L825" t="s">
        <v>338</v>
      </c>
    </row>
    <row r="826" spans="1:12" ht="15" x14ac:dyDescent="0.25">
      <c r="A826" s="88">
        <v>42964.428888888891</v>
      </c>
      <c r="B826">
        <v>72119</v>
      </c>
      <c r="C826">
        <v>34.54</v>
      </c>
      <c r="D826">
        <v>12.76</v>
      </c>
      <c r="E826" s="87">
        <v>126.2</v>
      </c>
      <c r="F826">
        <v>48.08</v>
      </c>
      <c r="G826" s="87" t="s">
        <v>338</v>
      </c>
      <c r="H826">
        <v>63.88</v>
      </c>
      <c r="I826">
        <v>122.9</v>
      </c>
      <c r="J826">
        <v>127.8</v>
      </c>
      <c r="K826" t="s">
        <v>338</v>
      </c>
      <c r="L826" t="s">
        <v>338</v>
      </c>
    </row>
    <row r="827" spans="1:12" ht="15" x14ac:dyDescent="0.25">
      <c r="A827" s="88">
        <v>42964.42895833333</v>
      </c>
      <c r="B827">
        <v>72120</v>
      </c>
      <c r="C827">
        <v>34.54</v>
      </c>
      <c r="D827">
        <v>12.76</v>
      </c>
      <c r="E827" s="87">
        <v>126.2</v>
      </c>
      <c r="F827">
        <v>48.13</v>
      </c>
      <c r="G827" s="87" t="s">
        <v>338</v>
      </c>
      <c r="H827">
        <v>63.73</v>
      </c>
      <c r="I827">
        <v>122.7</v>
      </c>
      <c r="J827">
        <v>127.1</v>
      </c>
      <c r="K827" t="s">
        <v>338</v>
      </c>
      <c r="L827" t="s">
        <v>338</v>
      </c>
    </row>
    <row r="828" spans="1:12" ht="15" x14ac:dyDescent="0.25">
      <c r="A828" s="88">
        <v>42964.429027777776</v>
      </c>
      <c r="B828">
        <v>72121</v>
      </c>
      <c r="C828">
        <v>34.54</v>
      </c>
      <c r="D828">
        <v>12.76</v>
      </c>
      <c r="E828" s="87">
        <v>126.2</v>
      </c>
      <c r="F828">
        <v>48.18</v>
      </c>
      <c r="G828" s="87" t="s">
        <v>338</v>
      </c>
      <c r="H828">
        <v>63.44</v>
      </c>
      <c r="I828">
        <v>121.2</v>
      </c>
      <c r="J828">
        <v>125.6</v>
      </c>
      <c r="K828" t="s">
        <v>338</v>
      </c>
      <c r="L828" t="s">
        <v>338</v>
      </c>
    </row>
    <row r="829" spans="1:12" ht="15" x14ac:dyDescent="0.25">
      <c r="A829" s="88">
        <v>42964.429097222222</v>
      </c>
      <c r="B829">
        <v>72122</v>
      </c>
      <c r="C829">
        <v>34.54</v>
      </c>
      <c r="D829">
        <v>12.76</v>
      </c>
      <c r="E829" s="87">
        <v>126.3</v>
      </c>
      <c r="F829">
        <v>48.2</v>
      </c>
      <c r="G829" s="87" t="s">
        <v>338</v>
      </c>
      <c r="H829">
        <v>63.4</v>
      </c>
      <c r="I829">
        <v>121.8</v>
      </c>
      <c r="J829">
        <v>126.3</v>
      </c>
      <c r="K829" t="s">
        <v>338</v>
      </c>
      <c r="L829" t="s">
        <v>338</v>
      </c>
    </row>
    <row r="830" spans="1:12" ht="15" x14ac:dyDescent="0.25">
      <c r="A830" s="88">
        <v>42964.429166666669</v>
      </c>
      <c r="B830">
        <v>72123</v>
      </c>
      <c r="C830">
        <v>34.54</v>
      </c>
      <c r="D830">
        <v>12.76</v>
      </c>
      <c r="E830" s="87">
        <v>126.1</v>
      </c>
      <c r="F830">
        <v>48.18</v>
      </c>
      <c r="G830" s="87" t="s">
        <v>338</v>
      </c>
      <c r="H830">
        <v>62.34</v>
      </c>
      <c r="I830">
        <v>121.6</v>
      </c>
      <c r="J830">
        <v>127</v>
      </c>
      <c r="K830" t="s">
        <v>338</v>
      </c>
      <c r="L830" t="s">
        <v>338</v>
      </c>
    </row>
    <row r="831" spans="1:12" ht="15" x14ac:dyDescent="0.25">
      <c r="A831" s="88">
        <v>42964.429236111115</v>
      </c>
      <c r="B831">
        <v>72124</v>
      </c>
      <c r="C831">
        <v>34.54</v>
      </c>
      <c r="D831">
        <v>12.76</v>
      </c>
      <c r="E831" s="87">
        <v>126.2</v>
      </c>
      <c r="F831">
        <v>48.18</v>
      </c>
      <c r="G831" s="87" t="s">
        <v>338</v>
      </c>
      <c r="H831">
        <v>63.16</v>
      </c>
      <c r="I831">
        <v>121.3</v>
      </c>
      <c r="J831">
        <v>126.7</v>
      </c>
      <c r="K831" t="s">
        <v>338</v>
      </c>
      <c r="L831" t="s">
        <v>338</v>
      </c>
    </row>
    <row r="832" spans="1:12" ht="15" x14ac:dyDescent="0.25">
      <c r="A832" s="88">
        <v>42964.429305555554</v>
      </c>
      <c r="B832">
        <v>72125</v>
      </c>
      <c r="C832">
        <v>34.54</v>
      </c>
      <c r="D832">
        <v>12.77</v>
      </c>
      <c r="E832" s="87">
        <v>126.2</v>
      </c>
      <c r="F832">
        <v>48.18</v>
      </c>
      <c r="G832" s="87" t="s">
        <v>338</v>
      </c>
      <c r="H832">
        <v>63.49</v>
      </c>
      <c r="I832">
        <v>123.2</v>
      </c>
      <c r="J832">
        <v>128.1</v>
      </c>
      <c r="K832" t="s">
        <v>338</v>
      </c>
      <c r="L832" t="s">
        <v>338</v>
      </c>
    </row>
    <row r="833" spans="1:12" ht="15" x14ac:dyDescent="0.25">
      <c r="A833" s="88">
        <v>42964.429375</v>
      </c>
      <c r="B833">
        <v>72126</v>
      </c>
      <c r="C833">
        <v>34.54</v>
      </c>
      <c r="D833">
        <v>12.76</v>
      </c>
      <c r="E833" s="87">
        <v>126.6</v>
      </c>
      <c r="F833">
        <v>48.18</v>
      </c>
      <c r="G833" s="87" t="s">
        <v>338</v>
      </c>
      <c r="H833">
        <v>63.97</v>
      </c>
      <c r="I833">
        <v>122</v>
      </c>
      <c r="J833">
        <v>126.9</v>
      </c>
      <c r="K833" t="s">
        <v>338</v>
      </c>
      <c r="L833" t="s">
        <v>338</v>
      </c>
    </row>
    <row r="834" spans="1:12" ht="15" x14ac:dyDescent="0.25">
      <c r="A834" s="88">
        <v>42964.429444444446</v>
      </c>
      <c r="B834">
        <v>72127</v>
      </c>
      <c r="C834">
        <v>34.54</v>
      </c>
      <c r="D834">
        <v>12.76</v>
      </c>
      <c r="E834" s="87">
        <v>126.5</v>
      </c>
      <c r="F834">
        <v>48.23</v>
      </c>
      <c r="G834" s="87" t="s">
        <v>338</v>
      </c>
      <c r="H834">
        <v>63.95</v>
      </c>
      <c r="I834">
        <v>122.7</v>
      </c>
      <c r="J834">
        <v>128</v>
      </c>
      <c r="K834" t="s">
        <v>338</v>
      </c>
      <c r="L834" t="s">
        <v>338</v>
      </c>
    </row>
    <row r="835" spans="1:12" ht="15" x14ac:dyDescent="0.25">
      <c r="A835" s="88">
        <v>42964.429513888892</v>
      </c>
      <c r="B835">
        <v>72128</v>
      </c>
      <c r="C835">
        <v>34.58</v>
      </c>
      <c r="D835">
        <v>12.76</v>
      </c>
      <c r="E835" s="87">
        <v>126.4</v>
      </c>
      <c r="F835">
        <v>48.26</v>
      </c>
      <c r="G835" s="87" t="s">
        <v>338</v>
      </c>
      <c r="H835">
        <v>63.82</v>
      </c>
      <c r="I835">
        <v>122.2</v>
      </c>
      <c r="J835">
        <v>128.19999999999999</v>
      </c>
      <c r="K835" t="s">
        <v>338</v>
      </c>
      <c r="L835" t="s">
        <v>338</v>
      </c>
    </row>
    <row r="836" spans="1:12" ht="15" x14ac:dyDescent="0.25">
      <c r="A836" s="88">
        <v>42964.429583333331</v>
      </c>
      <c r="B836">
        <v>72129</v>
      </c>
      <c r="C836">
        <v>34.58</v>
      </c>
      <c r="D836">
        <v>12.77</v>
      </c>
      <c r="E836" s="87">
        <v>126.3</v>
      </c>
      <c r="F836">
        <v>48.29</v>
      </c>
      <c r="G836" s="87" t="s">
        <v>338</v>
      </c>
      <c r="H836">
        <v>63.15</v>
      </c>
      <c r="I836">
        <v>120.7</v>
      </c>
      <c r="J836">
        <v>126.9</v>
      </c>
      <c r="K836" t="s">
        <v>338</v>
      </c>
      <c r="L836" t="s">
        <v>338</v>
      </c>
    </row>
    <row r="837" spans="1:12" ht="15" x14ac:dyDescent="0.25">
      <c r="A837" s="88">
        <v>42964.429652777777</v>
      </c>
      <c r="B837">
        <v>72130</v>
      </c>
      <c r="C837">
        <v>34.58</v>
      </c>
      <c r="D837">
        <v>12.77</v>
      </c>
      <c r="E837" s="87">
        <v>126.4</v>
      </c>
      <c r="F837">
        <v>48.26</v>
      </c>
      <c r="G837" s="87" t="s">
        <v>338</v>
      </c>
      <c r="H837">
        <v>62.91</v>
      </c>
      <c r="I837">
        <v>121.8</v>
      </c>
      <c r="J837">
        <v>127.6</v>
      </c>
      <c r="K837" t="s">
        <v>338</v>
      </c>
      <c r="L837" t="s">
        <v>338</v>
      </c>
    </row>
    <row r="838" spans="1:12" ht="15" x14ac:dyDescent="0.25">
      <c r="A838" s="88">
        <v>42964.429722222223</v>
      </c>
      <c r="B838">
        <v>72131</v>
      </c>
      <c r="C838">
        <v>34.58</v>
      </c>
      <c r="D838">
        <v>12.77</v>
      </c>
      <c r="E838" s="87">
        <v>126.4</v>
      </c>
      <c r="F838">
        <v>48.24</v>
      </c>
      <c r="G838" s="87" t="s">
        <v>338</v>
      </c>
      <c r="H838">
        <v>62.33</v>
      </c>
      <c r="I838">
        <v>120.3</v>
      </c>
      <c r="J838">
        <v>126.9</v>
      </c>
      <c r="K838" t="s">
        <v>338</v>
      </c>
      <c r="L838" t="s">
        <v>338</v>
      </c>
    </row>
    <row r="839" spans="1:12" ht="15" x14ac:dyDescent="0.25">
      <c r="A839" s="88">
        <v>42964.429791666669</v>
      </c>
      <c r="B839">
        <v>72132</v>
      </c>
      <c r="C839">
        <v>34.58</v>
      </c>
      <c r="D839">
        <v>12.77</v>
      </c>
      <c r="E839" s="87">
        <v>126.4</v>
      </c>
      <c r="F839">
        <v>48.14</v>
      </c>
      <c r="G839" s="87" t="s">
        <v>338</v>
      </c>
      <c r="H839">
        <v>60.79</v>
      </c>
      <c r="I839">
        <v>119.7</v>
      </c>
      <c r="J839">
        <v>126.5</v>
      </c>
      <c r="K839" t="s">
        <v>338</v>
      </c>
      <c r="L839" t="s">
        <v>338</v>
      </c>
    </row>
    <row r="840" spans="1:12" ht="15" x14ac:dyDescent="0.25">
      <c r="A840" s="88">
        <v>42964.429861111108</v>
      </c>
      <c r="B840">
        <v>72133</v>
      </c>
      <c r="C840">
        <v>34.58</v>
      </c>
      <c r="D840">
        <v>12.77</v>
      </c>
      <c r="E840" s="87">
        <v>126.5</v>
      </c>
      <c r="F840">
        <v>48.05</v>
      </c>
      <c r="G840" s="87" t="s">
        <v>338</v>
      </c>
      <c r="H840">
        <v>61.37</v>
      </c>
      <c r="I840">
        <v>120.5</v>
      </c>
      <c r="J840">
        <v>127.3</v>
      </c>
      <c r="K840" t="s">
        <v>338</v>
      </c>
      <c r="L840" t="s">
        <v>338</v>
      </c>
    </row>
    <row r="841" spans="1:12" ht="15" x14ac:dyDescent="0.25">
      <c r="A841" s="88">
        <v>42964.429930555554</v>
      </c>
      <c r="B841">
        <v>72134</v>
      </c>
      <c r="C841">
        <v>34.61</v>
      </c>
      <c r="D841">
        <v>12.77</v>
      </c>
      <c r="E841" s="87">
        <v>126.4</v>
      </c>
      <c r="F841">
        <v>47.96</v>
      </c>
      <c r="G841" s="87" t="s">
        <v>338</v>
      </c>
      <c r="H841">
        <v>60.28</v>
      </c>
      <c r="I841">
        <v>119.8</v>
      </c>
      <c r="J841">
        <v>126.2</v>
      </c>
      <c r="K841" t="s">
        <v>338</v>
      </c>
      <c r="L841" t="s">
        <v>338</v>
      </c>
    </row>
    <row r="842" spans="1:12" ht="15" x14ac:dyDescent="0.25">
      <c r="A842" s="88">
        <v>42964.43</v>
      </c>
      <c r="B842">
        <v>72135</v>
      </c>
      <c r="C842">
        <v>34.61</v>
      </c>
      <c r="D842">
        <v>12.77</v>
      </c>
      <c r="E842" s="87">
        <v>126.4</v>
      </c>
      <c r="F842">
        <v>47.82</v>
      </c>
      <c r="G842" s="87" t="s">
        <v>338</v>
      </c>
      <c r="H842">
        <v>60.16</v>
      </c>
      <c r="I842">
        <v>119.5</v>
      </c>
      <c r="J842">
        <v>125.7</v>
      </c>
      <c r="K842" t="s">
        <v>338</v>
      </c>
      <c r="L842" t="s">
        <v>338</v>
      </c>
    </row>
    <row r="843" spans="1:12" ht="15" x14ac:dyDescent="0.25">
      <c r="A843" s="88">
        <v>42964.430069444446</v>
      </c>
      <c r="B843">
        <v>72136</v>
      </c>
      <c r="C843">
        <v>34.61</v>
      </c>
      <c r="D843">
        <v>12.77</v>
      </c>
      <c r="E843" s="87">
        <v>126.5</v>
      </c>
      <c r="F843">
        <v>47.7</v>
      </c>
      <c r="G843" s="87" t="s">
        <v>338</v>
      </c>
      <c r="H843">
        <v>60.37</v>
      </c>
      <c r="I843">
        <v>119.3</v>
      </c>
      <c r="J843">
        <v>126</v>
      </c>
      <c r="K843" t="s">
        <v>338</v>
      </c>
      <c r="L843" t="s">
        <v>338</v>
      </c>
    </row>
    <row r="844" spans="1:12" ht="15" x14ac:dyDescent="0.25">
      <c r="A844" s="88">
        <v>42964.430138888885</v>
      </c>
      <c r="B844">
        <v>72137</v>
      </c>
      <c r="C844">
        <v>34.61</v>
      </c>
      <c r="D844">
        <v>12.76</v>
      </c>
      <c r="E844" s="87">
        <v>126.5</v>
      </c>
      <c r="F844">
        <v>47.6</v>
      </c>
      <c r="G844" s="87" t="s">
        <v>338</v>
      </c>
      <c r="H844">
        <v>61.26</v>
      </c>
      <c r="I844">
        <v>120.4</v>
      </c>
      <c r="J844">
        <v>126.4</v>
      </c>
      <c r="K844" t="s">
        <v>338</v>
      </c>
      <c r="L844" t="s">
        <v>338</v>
      </c>
    </row>
    <row r="845" spans="1:12" ht="15" x14ac:dyDescent="0.25">
      <c r="A845" s="88">
        <v>42964.430208333331</v>
      </c>
      <c r="B845">
        <v>72138</v>
      </c>
      <c r="C845">
        <v>34.61</v>
      </c>
      <c r="D845">
        <v>12.77</v>
      </c>
      <c r="E845" s="87">
        <v>126.4</v>
      </c>
      <c r="F845">
        <v>47.55</v>
      </c>
      <c r="G845" s="87" t="s">
        <v>338</v>
      </c>
      <c r="H845">
        <v>61.6</v>
      </c>
      <c r="I845">
        <v>121.1</v>
      </c>
      <c r="J845">
        <v>127.2</v>
      </c>
      <c r="K845" t="s">
        <v>338</v>
      </c>
      <c r="L845" t="s">
        <v>338</v>
      </c>
    </row>
    <row r="846" spans="1:12" ht="15" x14ac:dyDescent="0.25">
      <c r="A846" s="88">
        <v>42964.430277777778</v>
      </c>
      <c r="B846">
        <v>72139</v>
      </c>
      <c r="C846">
        <v>34.61</v>
      </c>
      <c r="D846">
        <v>12.77</v>
      </c>
      <c r="E846" s="87">
        <v>126.4</v>
      </c>
      <c r="F846">
        <v>47.48</v>
      </c>
      <c r="G846" s="87" t="s">
        <v>338</v>
      </c>
      <c r="H846">
        <v>60.97</v>
      </c>
      <c r="I846">
        <v>121.3</v>
      </c>
      <c r="J846">
        <v>127.2</v>
      </c>
      <c r="K846" t="s">
        <v>338</v>
      </c>
      <c r="L846" t="s">
        <v>338</v>
      </c>
    </row>
    <row r="847" spans="1:12" ht="15" x14ac:dyDescent="0.25">
      <c r="A847" s="88">
        <v>42964.430347222224</v>
      </c>
      <c r="B847">
        <v>72140</v>
      </c>
      <c r="C847">
        <v>34.65</v>
      </c>
      <c r="D847">
        <v>12.77</v>
      </c>
      <c r="E847" s="87">
        <v>126.4</v>
      </c>
      <c r="F847">
        <v>47.42</v>
      </c>
      <c r="G847" s="87" t="s">
        <v>338</v>
      </c>
      <c r="H847">
        <v>60.51</v>
      </c>
      <c r="I847">
        <v>120.9</v>
      </c>
      <c r="J847">
        <v>127.6</v>
      </c>
      <c r="K847" t="s">
        <v>338</v>
      </c>
      <c r="L847" t="s">
        <v>338</v>
      </c>
    </row>
    <row r="848" spans="1:12" ht="15" x14ac:dyDescent="0.25">
      <c r="A848" s="88">
        <v>42964.43041666667</v>
      </c>
      <c r="B848">
        <v>72141</v>
      </c>
      <c r="C848">
        <v>34.65</v>
      </c>
      <c r="D848">
        <v>12.77</v>
      </c>
      <c r="E848" s="87">
        <v>126.3</v>
      </c>
      <c r="F848">
        <v>47.32</v>
      </c>
      <c r="G848" s="87" t="s">
        <v>338</v>
      </c>
      <c r="H848">
        <v>59.81</v>
      </c>
      <c r="I848">
        <v>118.7</v>
      </c>
      <c r="J848">
        <v>125.4</v>
      </c>
      <c r="K848" t="s">
        <v>338</v>
      </c>
      <c r="L848" t="s">
        <v>338</v>
      </c>
    </row>
    <row r="849" spans="1:12" ht="15" x14ac:dyDescent="0.25">
      <c r="A849" s="88">
        <v>42964.430486111109</v>
      </c>
      <c r="B849">
        <v>72142</v>
      </c>
      <c r="C849">
        <v>34.65</v>
      </c>
      <c r="D849">
        <v>12.77</v>
      </c>
      <c r="E849" s="87">
        <v>126.4</v>
      </c>
      <c r="F849">
        <v>47.18</v>
      </c>
      <c r="G849" s="87" t="s">
        <v>338</v>
      </c>
      <c r="H849">
        <v>60.27</v>
      </c>
      <c r="I849">
        <v>118.1</v>
      </c>
      <c r="J849">
        <v>125</v>
      </c>
      <c r="K849" t="s">
        <v>338</v>
      </c>
      <c r="L849" t="s">
        <v>338</v>
      </c>
    </row>
    <row r="850" spans="1:12" ht="15" x14ac:dyDescent="0.25">
      <c r="A850" s="88">
        <v>42964.430555555555</v>
      </c>
      <c r="B850">
        <v>72143</v>
      </c>
      <c r="C850">
        <v>34.65</v>
      </c>
      <c r="D850">
        <v>12.77</v>
      </c>
      <c r="E850" s="87">
        <v>126.4</v>
      </c>
      <c r="F850">
        <v>47.03</v>
      </c>
      <c r="G850" s="87" t="s">
        <v>338</v>
      </c>
      <c r="H850">
        <v>60.68</v>
      </c>
      <c r="I850">
        <v>118.1</v>
      </c>
      <c r="J850">
        <v>125</v>
      </c>
      <c r="K850" t="s">
        <v>338</v>
      </c>
      <c r="L850" t="s">
        <v>338</v>
      </c>
    </row>
    <row r="851" spans="1:12" ht="15" x14ac:dyDescent="0.25">
      <c r="A851" s="88">
        <v>42964.430625000001</v>
      </c>
      <c r="B851">
        <v>72144</v>
      </c>
      <c r="C851">
        <v>34.65</v>
      </c>
      <c r="D851">
        <v>12.77</v>
      </c>
      <c r="E851" s="87">
        <v>126.5</v>
      </c>
      <c r="F851">
        <v>46.94</v>
      </c>
      <c r="G851" s="87" t="s">
        <v>338</v>
      </c>
      <c r="H851">
        <v>60.58</v>
      </c>
      <c r="I851">
        <v>119.2</v>
      </c>
      <c r="J851">
        <v>125.4</v>
      </c>
      <c r="K851" t="s">
        <v>338</v>
      </c>
      <c r="L851" t="s">
        <v>338</v>
      </c>
    </row>
    <row r="852" spans="1:12" ht="15" x14ac:dyDescent="0.25">
      <c r="A852" s="88">
        <v>42964.430694444447</v>
      </c>
      <c r="B852">
        <v>72145</v>
      </c>
      <c r="C852">
        <v>34.69</v>
      </c>
      <c r="D852">
        <v>12.77</v>
      </c>
      <c r="E852" s="87">
        <v>126.3</v>
      </c>
      <c r="F852">
        <v>46.88</v>
      </c>
      <c r="G852" s="87" t="s">
        <v>338</v>
      </c>
      <c r="H852">
        <v>60.18</v>
      </c>
      <c r="I852">
        <v>120</v>
      </c>
      <c r="J852">
        <v>125.7</v>
      </c>
      <c r="K852" t="s">
        <v>338</v>
      </c>
      <c r="L852" t="s">
        <v>338</v>
      </c>
    </row>
    <row r="853" spans="1:12" ht="15" x14ac:dyDescent="0.25">
      <c r="A853" s="88">
        <v>42964.430763888886</v>
      </c>
      <c r="B853">
        <v>72146</v>
      </c>
      <c r="C853">
        <v>34.65</v>
      </c>
      <c r="D853">
        <v>12.77</v>
      </c>
      <c r="E853" s="87">
        <v>126.4</v>
      </c>
      <c r="F853">
        <v>46.74</v>
      </c>
      <c r="G853" s="87" t="s">
        <v>338</v>
      </c>
      <c r="H853">
        <v>59.28</v>
      </c>
      <c r="I853">
        <v>118.4</v>
      </c>
      <c r="J853">
        <v>125</v>
      </c>
      <c r="K853" t="s">
        <v>338</v>
      </c>
      <c r="L853" t="s">
        <v>338</v>
      </c>
    </row>
    <row r="854" spans="1:12" ht="15" x14ac:dyDescent="0.25">
      <c r="A854" s="88">
        <v>42964.430833333332</v>
      </c>
      <c r="B854">
        <v>72147</v>
      </c>
      <c r="C854">
        <v>34.69</v>
      </c>
      <c r="D854">
        <v>12.77</v>
      </c>
      <c r="E854" s="87">
        <v>126.4</v>
      </c>
      <c r="F854">
        <v>46.68</v>
      </c>
      <c r="G854" s="87" t="s">
        <v>338</v>
      </c>
      <c r="H854">
        <v>59.75</v>
      </c>
      <c r="I854">
        <v>118.3</v>
      </c>
      <c r="J854">
        <v>124.7</v>
      </c>
      <c r="K854" t="s">
        <v>338</v>
      </c>
      <c r="L854" t="s">
        <v>338</v>
      </c>
    </row>
    <row r="855" spans="1:12" ht="15" x14ac:dyDescent="0.25">
      <c r="A855" s="88">
        <v>42964.430902777778</v>
      </c>
      <c r="B855">
        <v>72148</v>
      </c>
      <c r="C855">
        <v>34.69</v>
      </c>
      <c r="D855">
        <v>12.77</v>
      </c>
      <c r="E855" s="87">
        <v>126.4</v>
      </c>
      <c r="F855">
        <v>46.61</v>
      </c>
      <c r="G855" s="87" t="s">
        <v>338</v>
      </c>
      <c r="H855">
        <v>61.12</v>
      </c>
      <c r="I855">
        <v>119</v>
      </c>
      <c r="J855">
        <v>125.3</v>
      </c>
      <c r="K855" t="s">
        <v>338</v>
      </c>
      <c r="L855" t="s">
        <v>338</v>
      </c>
    </row>
    <row r="856" spans="1:12" ht="15" x14ac:dyDescent="0.25">
      <c r="A856" s="88">
        <v>42964.430972222224</v>
      </c>
      <c r="B856">
        <v>72149</v>
      </c>
      <c r="C856">
        <v>34.69</v>
      </c>
      <c r="D856">
        <v>12.77</v>
      </c>
      <c r="E856" s="87">
        <v>126.3</v>
      </c>
      <c r="F856">
        <v>46.56</v>
      </c>
      <c r="G856" s="87" t="s">
        <v>338</v>
      </c>
      <c r="H856">
        <v>60.47</v>
      </c>
      <c r="I856">
        <v>119.3</v>
      </c>
      <c r="J856">
        <v>125.5</v>
      </c>
      <c r="K856" t="s">
        <v>338</v>
      </c>
      <c r="L856" t="s">
        <v>338</v>
      </c>
    </row>
    <row r="857" spans="1:12" ht="15" x14ac:dyDescent="0.25">
      <c r="A857" s="88">
        <v>42964.431041666663</v>
      </c>
      <c r="B857">
        <v>72150</v>
      </c>
      <c r="C857">
        <v>34.69</v>
      </c>
      <c r="D857">
        <v>12.77</v>
      </c>
      <c r="E857" s="87">
        <v>126.3</v>
      </c>
      <c r="F857">
        <v>46.52</v>
      </c>
      <c r="G857" s="87" t="s">
        <v>338</v>
      </c>
      <c r="H857">
        <v>61.17</v>
      </c>
      <c r="I857">
        <v>118.9</v>
      </c>
      <c r="J857">
        <v>125.2</v>
      </c>
      <c r="K857" t="s">
        <v>338</v>
      </c>
      <c r="L857" t="s">
        <v>338</v>
      </c>
    </row>
    <row r="858" spans="1:12" ht="15" x14ac:dyDescent="0.25">
      <c r="A858" s="88">
        <v>42964.431111111109</v>
      </c>
      <c r="B858">
        <v>72151</v>
      </c>
      <c r="C858">
        <v>34.69</v>
      </c>
      <c r="D858">
        <v>12.77</v>
      </c>
      <c r="E858" s="87">
        <v>126.4</v>
      </c>
      <c r="F858">
        <v>46.49</v>
      </c>
      <c r="G858" s="87" t="s">
        <v>338</v>
      </c>
      <c r="H858">
        <v>61.15</v>
      </c>
      <c r="I858">
        <v>117.7</v>
      </c>
      <c r="J858">
        <v>124.4</v>
      </c>
      <c r="K858" t="s">
        <v>338</v>
      </c>
      <c r="L858" t="s">
        <v>338</v>
      </c>
    </row>
    <row r="859" spans="1:12" ht="15" x14ac:dyDescent="0.25">
      <c r="A859" s="88">
        <v>42964.431180555555</v>
      </c>
      <c r="B859">
        <v>72152</v>
      </c>
      <c r="C859">
        <v>34.69</v>
      </c>
      <c r="D859">
        <v>12.77</v>
      </c>
      <c r="E859" s="87">
        <v>126.3</v>
      </c>
      <c r="F859">
        <v>46.49</v>
      </c>
      <c r="G859" s="87" t="s">
        <v>338</v>
      </c>
      <c r="H859">
        <v>61</v>
      </c>
      <c r="I859">
        <v>117.7</v>
      </c>
      <c r="J859">
        <v>124.2</v>
      </c>
      <c r="K859" t="s">
        <v>338</v>
      </c>
      <c r="L859" t="s">
        <v>338</v>
      </c>
    </row>
    <row r="860" spans="1:12" ht="15" x14ac:dyDescent="0.25">
      <c r="A860" s="88">
        <v>42964.431250000001</v>
      </c>
      <c r="B860">
        <v>72153</v>
      </c>
      <c r="C860">
        <v>34.69</v>
      </c>
      <c r="D860">
        <v>12.77</v>
      </c>
      <c r="E860" s="87">
        <v>126.2</v>
      </c>
      <c r="F860">
        <v>46.44</v>
      </c>
      <c r="G860" s="87" t="s">
        <v>338</v>
      </c>
      <c r="H860">
        <v>60.47</v>
      </c>
      <c r="I860">
        <v>117.6</v>
      </c>
      <c r="J860">
        <v>124.3</v>
      </c>
      <c r="K860" t="s">
        <v>338</v>
      </c>
      <c r="L860" t="s">
        <v>338</v>
      </c>
    </row>
    <row r="861" spans="1:12" ht="15" x14ac:dyDescent="0.25">
      <c r="A861" s="88">
        <v>42964.431319444448</v>
      </c>
      <c r="B861">
        <v>72154</v>
      </c>
      <c r="C861">
        <v>34.69</v>
      </c>
      <c r="D861">
        <v>12.77</v>
      </c>
      <c r="E861" s="87">
        <v>126.2</v>
      </c>
      <c r="F861">
        <v>46.39</v>
      </c>
      <c r="G861" s="87" t="s">
        <v>338</v>
      </c>
      <c r="H861">
        <v>60.23</v>
      </c>
      <c r="I861">
        <v>118.6</v>
      </c>
      <c r="J861">
        <v>124.4</v>
      </c>
      <c r="K861" t="s">
        <v>338</v>
      </c>
      <c r="L861" t="s">
        <v>338</v>
      </c>
    </row>
    <row r="862" spans="1:12" ht="15" x14ac:dyDescent="0.25">
      <c r="A862" s="88">
        <v>42964.431388888886</v>
      </c>
      <c r="B862">
        <v>72155</v>
      </c>
      <c r="C862">
        <v>34.69</v>
      </c>
      <c r="D862">
        <v>12.77</v>
      </c>
      <c r="E862" s="87">
        <v>126.2</v>
      </c>
      <c r="F862">
        <v>46.35</v>
      </c>
      <c r="G862" s="87" t="s">
        <v>338</v>
      </c>
      <c r="H862">
        <v>60.21</v>
      </c>
      <c r="I862">
        <v>118.7</v>
      </c>
      <c r="J862">
        <v>125</v>
      </c>
      <c r="K862" t="s">
        <v>338</v>
      </c>
      <c r="L862" t="s">
        <v>338</v>
      </c>
    </row>
    <row r="863" spans="1:12" ht="15" x14ac:dyDescent="0.25">
      <c r="A863" s="88">
        <v>42964.431458333333</v>
      </c>
      <c r="B863">
        <v>72156</v>
      </c>
      <c r="C863">
        <v>34.69</v>
      </c>
      <c r="D863">
        <v>12.77</v>
      </c>
      <c r="E863" s="87">
        <v>126.3</v>
      </c>
      <c r="F863">
        <v>46.32</v>
      </c>
      <c r="G863" s="87" t="s">
        <v>338</v>
      </c>
      <c r="H863">
        <v>60.38</v>
      </c>
      <c r="I863">
        <v>119</v>
      </c>
      <c r="J863">
        <v>125.2</v>
      </c>
      <c r="K863" t="s">
        <v>338</v>
      </c>
      <c r="L863" t="s">
        <v>338</v>
      </c>
    </row>
    <row r="864" spans="1:12" ht="15" x14ac:dyDescent="0.25">
      <c r="A864" s="88">
        <v>42964.431527777779</v>
      </c>
      <c r="B864">
        <v>72157</v>
      </c>
      <c r="C864">
        <v>34.69</v>
      </c>
      <c r="D864">
        <v>12.77</v>
      </c>
      <c r="E864" s="87">
        <v>126.2</v>
      </c>
      <c r="F864">
        <v>46.3</v>
      </c>
      <c r="G864" s="87" t="s">
        <v>338</v>
      </c>
      <c r="H864">
        <v>61.05</v>
      </c>
      <c r="I864">
        <v>120.6</v>
      </c>
      <c r="J864">
        <v>126</v>
      </c>
      <c r="K864" t="s">
        <v>338</v>
      </c>
      <c r="L864" t="s">
        <v>338</v>
      </c>
    </row>
    <row r="865" spans="1:12" ht="15" x14ac:dyDescent="0.25">
      <c r="A865" s="88">
        <v>42964.431597222225</v>
      </c>
      <c r="B865">
        <v>72158</v>
      </c>
      <c r="C865">
        <v>34.69</v>
      </c>
      <c r="D865">
        <v>12.77</v>
      </c>
      <c r="E865" s="87">
        <v>126.3</v>
      </c>
      <c r="F865">
        <v>46.32</v>
      </c>
      <c r="G865" s="87" t="s">
        <v>338</v>
      </c>
      <c r="H865">
        <v>61.91</v>
      </c>
      <c r="I865">
        <v>121.2</v>
      </c>
      <c r="J865">
        <v>126.7</v>
      </c>
      <c r="K865" t="s">
        <v>338</v>
      </c>
      <c r="L865" t="s">
        <v>338</v>
      </c>
    </row>
    <row r="866" spans="1:12" ht="15" x14ac:dyDescent="0.25">
      <c r="A866" s="88">
        <v>42964.431666666664</v>
      </c>
      <c r="B866">
        <v>72159</v>
      </c>
      <c r="C866">
        <v>34.69</v>
      </c>
      <c r="D866">
        <v>12.77</v>
      </c>
      <c r="E866" s="87">
        <v>126.3</v>
      </c>
      <c r="F866">
        <v>46.3</v>
      </c>
      <c r="G866" s="87" t="s">
        <v>338</v>
      </c>
      <c r="H866">
        <v>61.19</v>
      </c>
      <c r="I866">
        <v>120.6</v>
      </c>
      <c r="J866">
        <v>125.8</v>
      </c>
      <c r="K866" t="s">
        <v>338</v>
      </c>
      <c r="L866" t="s">
        <v>338</v>
      </c>
    </row>
    <row r="867" spans="1:12" ht="15" x14ac:dyDescent="0.25">
      <c r="A867" s="88">
        <v>42964.43173611111</v>
      </c>
      <c r="B867">
        <v>72160</v>
      </c>
      <c r="C867">
        <v>34.69</v>
      </c>
      <c r="D867">
        <v>12.77</v>
      </c>
      <c r="E867" s="87">
        <v>126.3</v>
      </c>
      <c r="F867">
        <v>46.3</v>
      </c>
      <c r="G867" s="87" t="s">
        <v>338</v>
      </c>
      <c r="H867">
        <v>60.28</v>
      </c>
      <c r="I867">
        <v>120.4</v>
      </c>
      <c r="J867">
        <v>125.7</v>
      </c>
      <c r="K867" t="s">
        <v>338</v>
      </c>
      <c r="L867" t="s">
        <v>338</v>
      </c>
    </row>
    <row r="868" spans="1:12" ht="15" x14ac:dyDescent="0.25">
      <c r="A868" s="88">
        <v>42964.431805555556</v>
      </c>
      <c r="B868">
        <v>72161</v>
      </c>
      <c r="C868">
        <v>34.69</v>
      </c>
      <c r="D868">
        <v>12.77</v>
      </c>
      <c r="E868" s="87">
        <v>126.4</v>
      </c>
      <c r="F868">
        <v>46.27</v>
      </c>
      <c r="G868" s="87" t="s">
        <v>338</v>
      </c>
      <c r="H868">
        <v>60.86</v>
      </c>
      <c r="I868">
        <v>120.4</v>
      </c>
      <c r="J868">
        <v>125.7</v>
      </c>
      <c r="K868" t="s">
        <v>338</v>
      </c>
      <c r="L868" t="s">
        <v>338</v>
      </c>
    </row>
    <row r="869" spans="1:12" ht="15" x14ac:dyDescent="0.25">
      <c r="A869" s="88">
        <v>42964.431875000002</v>
      </c>
      <c r="B869">
        <v>72162</v>
      </c>
      <c r="C869">
        <v>34.729999999999997</v>
      </c>
      <c r="D869">
        <v>12.77</v>
      </c>
      <c r="E869" s="87">
        <v>126.4</v>
      </c>
      <c r="F869">
        <v>46.29</v>
      </c>
      <c r="G869" s="87" t="s">
        <v>338</v>
      </c>
      <c r="H869">
        <v>60.85</v>
      </c>
      <c r="I869">
        <v>120.8</v>
      </c>
      <c r="J869">
        <v>125.6</v>
      </c>
      <c r="K869" t="s">
        <v>338</v>
      </c>
      <c r="L869" t="s">
        <v>338</v>
      </c>
    </row>
    <row r="870" spans="1:12" ht="15" x14ac:dyDescent="0.25">
      <c r="A870" s="88">
        <v>42964.431944444441</v>
      </c>
      <c r="B870">
        <v>72163</v>
      </c>
      <c r="C870">
        <v>34.729999999999997</v>
      </c>
      <c r="D870">
        <v>12.77</v>
      </c>
      <c r="E870" s="87">
        <v>126.3</v>
      </c>
      <c r="F870">
        <v>46.29</v>
      </c>
      <c r="G870" s="87" t="s">
        <v>338</v>
      </c>
      <c r="H870">
        <v>60.61</v>
      </c>
      <c r="I870">
        <v>120.7</v>
      </c>
      <c r="J870">
        <v>126</v>
      </c>
      <c r="K870" t="s">
        <v>338</v>
      </c>
      <c r="L870" t="s">
        <v>338</v>
      </c>
    </row>
    <row r="871" spans="1:12" ht="15" x14ac:dyDescent="0.25">
      <c r="A871" s="88">
        <v>42964.432013888887</v>
      </c>
      <c r="B871">
        <v>72164</v>
      </c>
      <c r="C871">
        <v>34.729999999999997</v>
      </c>
      <c r="D871">
        <v>12.77</v>
      </c>
      <c r="E871" s="87">
        <v>126.3</v>
      </c>
      <c r="F871">
        <v>46.29</v>
      </c>
      <c r="G871" s="87" t="s">
        <v>338</v>
      </c>
      <c r="H871">
        <v>61.28</v>
      </c>
      <c r="I871">
        <v>121.2</v>
      </c>
      <c r="J871">
        <v>125.9</v>
      </c>
      <c r="K871" t="s">
        <v>338</v>
      </c>
      <c r="L871" t="s">
        <v>338</v>
      </c>
    </row>
    <row r="872" spans="1:12" ht="15" x14ac:dyDescent="0.25">
      <c r="A872" s="88">
        <v>42964.432083333333</v>
      </c>
      <c r="B872">
        <v>72165</v>
      </c>
      <c r="C872">
        <v>34.729999999999997</v>
      </c>
      <c r="D872">
        <v>12.77</v>
      </c>
      <c r="E872" s="87">
        <v>126.4</v>
      </c>
      <c r="F872">
        <v>46.26</v>
      </c>
      <c r="G872" s="87" t="s">
        <v>338</v>
      </c>
      <c r="H872">
        <v>61.04</v>
      </c>
      <c r="I872">
        <v>120.7</v>
      </c>
      <c r="J872">
        <v>125.5</v>
      </c>
      <c r="K872" t="s">
        <v>338</v>
      </c>
      <c r="L872" t="s">
        <v>338</v>
      </c>
    </row>
    <row r="873" spans="1:12" ht="15" x14ac:dyDescent="0.25">
      <c r="A873" s="88">
        <v>42964.432152777779</v>
      </c>
      <c r="B873">
        <v>72166</v>
      </c>
      <c r="C873">
        <v>34.729999999999997</v>
      </c>
      <c r="D873">
        <v>12.77</v>
      </c>
      <c r="E873" s="87">
        <v>126.4</v>
      </c>
      <c r="F873">
        <v>46.24</v>
      </c>
      <c r="G873" s="87" t="s">
        <v>338</v>
      </c>
      <c r="H873">
        <v>59.89</v>
      </c>
      <c r="I873">
        <v>119.9</v>
      </c>
      <c r="J873">
        <v>124.8</v>
      </c>
      <c r="K873" t="s">
        <v>338</v>
      </c>
      <c r="L873" t="s">
        <v>338</v>
      </c>
    </row>
    <row r="874" spans="1:12" ht="15" x14ac:dyDescent="0.25">
      <c r="A874" s="88">
        <v>42964.432222222225</v>
      </c>
      <c r="B874">
        <v>72167</v>
      </c>
      <c r="C874">
        <v>34.729999999999997</v>
      </c>
      <c r="D874">
        <v>12.77</v>
      </c>
      <c r="E874" s="87">
        <v>126.4</v>
      </c>
      <c r="F874">
        <v>46.19</v>
      </c>
      <c r="G874" s="87" t="s">
        <v>338</v>
      </c>
      <c r="H874">
        <v>59.74</v>
      </c>
      <c r="I874">
        <v>120.3</v>
      </c>
      <c r="J874">
        <v>125.2</v>
      </c>
      <c r="K874" t="s">
        <v>338</v>
      </c>
      <c r="L874" t="s">
        <v>338</v>
      </c>
    </row>
    <row r="875" spans="1:12" ht="15" x14ac:dyDescent="0.25">
      <c r="A875" s="88">
        <v>42964.432291666664</v>
      </c>
      <c r="B875">
        <v>72168</v>
      </c>
      <c r="C875">
        <v>34.770000000000003</v>
      </c>
      <c r="D875">
        <v>12.77</v>
      </c>
      <c r="E875" s="87">
        <v>126.3</v>
      </c>
      <c r="F875">
        <v>46.18</v>
      </c>
      <c r="G875" s="87" t="s">
        <v>338</v>
      </c>
      <c r="H875">
        <v>59.93</v>
      </c>
      <c r="I875">
        <v>120.8</v>
      </c>
      <c r="J875">
        <v>125.8</v>
      </c>
      <c r="K875" t="s">
        <v>338</v>
      </c>
      <c r="L875" t="s">
        <v>338</v>
      </c>
    </row>
    <row r="876" spans="1:12" ht="15" x14ac:dyDescent="0.25">
      <c r="A876" s="88">
        <v>42964.43236111111</v>
      </c>
      <c r="B876">
        <v>72169</v>
      </c>
      <c r="C876">
        <v>34.729999999999997</v>
      </c>
      <c r="D876">
        <v>12.77</v>
      </c>
      <c r="E876" s="87">
        <v>126.3</v>
      </c>
      <c r="F876">
        <v>46.14</v>
      </c>
      <c r="G876" s="87" t="s">
        <v>338</v>
      </c>
      <c r="H876">
        <v>60.46</v>
      </c>
      <c r="I876">
        <v>120.7</v>
      </c>
      <c r="J876">
        <v>125.8</v>
      </c>
      <c r="K876" t="s">
        <v>338</v>
      </c>
      <c r="L876" t="s">
        <v>338</v>
      </c>
    </row>
    <row r="877" spans="1:12" ht="15" x14ac:dyDescent="0.25">
      <c r="A877" s="88">
        <v>42964.432430555556</v>
      </c>
      <c r="B877">
        <v>72170</v>
      </c>
      <c r="C877">
        <v>34.770000000000003</v>
      </c>
      <c r="D877">
        <v>12.77</v>
      </c>
      <c r="E877" s="87">
        <v>126.4</v>
      </c>
      <c r="F877">
        <v>46.18</v>
      </c>
      <c r="G877" s="87" t="s">
        <v>338</v>
      </c>
      <c r="H877">
        <v>61.22</v>
      </c>
      <c r="I877">
        <v>121.4</v>
      </c>
      <c r="J877">
        <v>125.6</v>
      </c>
      <c r="K877" t="s">
        <v>338</v>
      </c>
      <c r="L877" t="s">
        <v>338</v>
      </c>
    </row>
    <row r="878" spans="1:12" ht="15" x14ac:dyDescent="0.25">
      <c r="A878" s="88">
        <v>42964.432500000003</v>
      </c>
      <c r="B878">
        <v>72171</v>
      </c>
      <c r="C878">
        <v>34.770000000000003</v>
      </c>
      <c r="D878">
        <v>12.77</v>
      </c>
      <c r="E878" s="87">
        <v>126.4</v>
      </c>
      <c r="F878">
        <v>46.23</v>
      </c>
      <c r="G878" s="87" t="s">
        <v>338</v>
      </c>
      <c r="H878">
        <v>61.61</v>
      </c>
      <c r="I878">
        <v>121.9</v>
      </c>
      <c r="J878">
        <v>126.7</v>
      </c>
      <c r="K878" t="s">
        <v>338</v>
      </c>
      <c r="L878" t="s">
        <v>338</v>
      </c>
    </row>
    <row r="879" spans="1:12" ht="15" x14ac:dyDescent="0.25">
      <c r="A879" s="88">
        <v>42964.432569444441</v>
      </c>
      <c r="B879">
        <v>72172</v>
      </c>
      <c r="C879">
        <v>34.770000000000003</v>
      </c>
      <c r="D879">
        <v>12.77</v>
      </c>
      <c r="E879" s="87">
        <v>126.2</v>
      </c>
      <c r="F879">
        <v>46.23</v>
      </c>
      <c r="G879" s="87" t="s">
        <v>338</v>
      </c>
      <c r="H879">
        <v>61.92</v>
      </c>
      <c r="I879">
        <v>122</v>
      </c>
      <c r="J879">
        <v>127</v>
      </c>
      <c r="K879" t="s">
        <v>338</v>
      </c>
      <c r="L879" t="s">
        <v>338</v>
      </c>
    </row>
    <row r="880" spans="1:12" ht="15" x14ac:dyDescent="0.25">
      <c r="A880" s="88">
        <v>42964.432638888888</v>
      </c>
      <c r="B880">
        <v>72173</v>
      </c>
      <c r="C880">
        <v>34.770000000000003</v>
      </c>
      <c r="D880">
        <v>12.77</v>
      </c>
      <c r="E880" s="87">
        <v>126.2</v>
      </c>
      <c r="F880">
        <v>46.3</v>
      </c>
      <c r="G880" s="87" t="s">
        <v>338</v>
      </c>
      <c r="H880">
        <v>62.23</v>
      </c>
      <c r="I880">
        <v>122.4</v>
      </c>
      <c r="J880">
        <v>127.6</v>
      </c>
      <c r="K880" t="s">
        <v>338</v>
      </c>
      <c r="L880" t="s">
        <v>338</v>
      </c>
    </row>
    <row r="881" spans="1:12" ht="15" x14ac:dyDescent="0.25">
      <c r="A881" s="88">
        <v>42964.432708333334</v>
      </c>
      <c r="B881">
        <v>72174</v>
      </c>
      <c r="C881">
        <v>34.770000000000003</v>
      </c>
      <c r="D881">
        <v>12.77</v>
      </c>
      <c r="E881" s="87">
        <v>126.2</v>
      </c>
      <c r="F881">
        <v>46.38</v>
      </c>
      <c r="G881" s="87" t="s">
        <v>338</v>
      </c>
      <c r="H881">
        <v>62.28</v>
      </c>
      <c r="I881">
        <v>122.1</v>
      </c>
      <c r="J881">
        <v>127.2</v>
      </c>
      <c r="K881" t="s">
        <v>338</v>
      </c>
      <c r="L881" t="s">
        <v>338</v>
      </c>
    </row>
    <row r="882" spans="1:12" ht="15" x14ac:dyDescent="0.25">
      <c r="A882" s="88">
        <v>42964.43277777778</v>
      </c>
      <c r="B882">
        <v>72175</v>
      </c>
      <c r="C882">
        <v>34.770000000000003</v>
      </c>
      <c r="D882">
        <v>12.77</v>
      </c>
      <c r="E882" s="87">
        <v>126.2</v>
      </c>
      <c r="F882">
        <v>46.42</v>
      </c>
      <c r="G882" s="87" t="s">
        <v>338</v>
      </c>
      <c r="H882">
        <v>61.92</v>
      </c>
      <c r="I882">
        <v>121.9</v>
      </c>
      <c r="J882">
        <v>126.7</v>
      </c>
      <c r="K882" t="s">
        <v>338</v>
      </c>
      <c r="L882" t="s">
        <v>338</v>
      </c>
    </row>
    <row r="883" spans="1:12" ht="15" x14ac:dyDescent="0.25">
      <c r="A883" s="88">
        <v>42964.432847222219</v>
      </c>
      <c r="B883">
        <v>72176</v>
      </c>
      <c r="C883">
        <v>34.770000000000003</v>
      </c>
      <c r="D883">
        <v>12.77</v>
      </c>
      <c r="E883" s="87">
        <v>126.3</v>
      </c>
      <c r="F883">
        <v>46.47</v>
      </c>
      <c r="G883" s="87" t="s">
        <v>338</v>
      </c>
      <c r="H883">
        <v>61.32</v>
      </c>
      <c r="I883">
        <v>121.6</v>
      </c>
      <c r="J883">
        <v>126.6</v>
      </c>
      <c r="K883" t="s">
        <v>338</v>
      </c>
      <c r="L883" t="s">
        <v>338</v>
      </c>
    </row>
    <row r="884" spans="1:12" ht="15" x14ac:dyDescent="0.25">
      <c r="A884" s="88">
        <v>42964.432916666665</v>
      </c>
      <c r="B884">
        <v>72177</v>
      </c>
      <c r="C884">
        <v>34.770000000000003</v>
      </c>
      <c r="D884">
        <v>12.77</v>
      </c>
      <c r="E884" s="87">
        <v>126.1</v>
      </c>
      <c r="F884">
        <v>46.45</v>
      </c>
      <c r="G884" s="87" t="s">
        <v>338</v>
      </c>
      <c r="H884">
        <v>61.08</v>
      </c>
      <c r="I884">
        <v>121.8</v>
      </c>
      <c r="J884">
        <v>126.7</v>
      </c>
      <c r="K884" t="s">
        <v>338</v>
      </c>
      <c r="L884" t="s">
        <v>338</v>
      </c>
    </row>
    <row r="885" spans="1:12" ht="15" x14ac:dyDescent="0.25">
      <c r="A885" s="88">
        <v>42964.432986111111</v>
      </c>
      <c r="B885">
        <v>72178</v>
      </c>
      <c r="C885">
        <v>34.770000000000003</v>
      </c>
      <c r="D885">
        <v>12.77</v>
      </c>
      <c r="E885" s="87">
        <v>126.2</v>
      </c>
      <c r="F885">
        <v>46.42</v>
      </c>
      <c r="G885" s="87" t="s">
        <v>338</v>
      </c>
      <c r="H885">
        <v>61.22</v>
      </c>
      <c r="I885">
        <v>122.9</v>
      </c>
      <c r="J885">
        <v>127.4</v>
      </c>
      <c r="K885" t="s">
        <v>338</v>
      </c>
      <c r="L885" t="s">
        <v>338</v>
      </c>
    </row>
    <row r="886" spans="1:12" ht="15" x14ac:dyDescent="0.25">
      <c r="A886" s="88">
        <v>42964.433055555557</v>
      </c>
      <c r="B886">
        <v>72179</v>
      </c>
      <c r="C886">
        <v>34.770000000000003</v>
      </c>
      <c r="D886">
        <v>12.77</v>
      </c>
      <c r="E886" s="87">
        <v>126.2</v>
      </c>
      <c r="F886">
        <v>46.38</v>
      </c>
      <c r="G886" s="87" t="s">
        <v>338</v>
      </c>
      <c r="H886">
        <v>60.26</v>
      </c>
      <c r="I886">
        <v>121.1</v>
      </c>
      <c r="J886">
        <v>126.3</v>
      </c>
      <c r="K886" t="s">
        <v>338</v>
      </c>
      <c r="L886" t="s">
        <v>338</v>
      </c>
    </row>
    <row r="887" spans="1:12" ht="15" x14ac:dyDescent="0.25">
      <c r="A887" s="88">
        <v>42964.433125000003</v>
      </c>
      <c r="B887">
        <v>72180</v>
      </c>
      <c r="C887">
        <v>34.770000000000003</v>
      </c>
      <c r="D887">
        <v>12.77</v>
      </c>
      <c r="E887" s="87">
        <v>126.2</v>
      </c>
      <c r="F887">
        <v>46.33</v>
      </c>
      <c r="G887" s="87" t="s">
        <v>338</v>
      </c>
      <c r="H887">
        <v>60.55</v>
      </c>
      <c r="I887">
        <v>119.4</v>
      </c>
      <c r="J887">
        <v>124.7</v>
      </c>
      <c r="K887" t="s">
        <v>338</v>
      </c>
      <c r="L887" t="s">
        <v>338</v>
      </c>
    </row>
    <row r="888" spans="1:12" ht="15" x14ac:dyDescent="0.25">
      <c r="A888" s="88">
        <v>42964.433194444442</v>
      </c>
      <c r="B888">
        <v>72181</v>
      </c>
      <c r="C888">
        <v>34.770000000000003</v>
      </c>
      <c r="D888">
        <v>12.77</v>
      </c>
      <c r="E888" s="87">
        <v>126.1</v>
      </c>
      <c r="F888">
        <v>46.28</v>
      </c>
      <c r="G888" s="87" t="s">
        <v>338</v>
      </c>
      <c r="H888">
        <v>59.54</v>
      </c>
      <c r="I888">
        <v>118.6</v>
      </c>
      <c r="J888">
        <v>124.3</v>
      </c>
      <c r="K888" t="s">
        <v>338</v>
      </c>
      <c r="L888" t="s">
        <v>338</v>
      </c>
    </row>
    <row r="889" spans="1:12" ht="15" x14ac:dyDescent="0.25">
      <c r="A889" s="88">
        <v>42964.433263888888</v>
      </c>
      <c r="B889">
        <v>72182</v>
      </c>
      <c r="C889">
        <v>34.770000000000003</v>
      </c>
      <c r="D889">
        <v>12.77</v>
      </c>
      <c r="E889" s="87">
        <v>126</v>
      </c>
      <c r="F889">
        <v>46.18</v>
      </c>
      <c r="G889" s="87" t="s">
        <v>338</v>
      </c>
      <c r="H889">
        <v>59.56</v>
      </c>
      <c r="I889">
        <v>119.4</v>
      </c>
      <c r="J889">
        <v>125.1</v>
      </c>
      <c r="K889" t="s">
        <v>338</v>
      </c>
      <c r="L889" t="s">
        <v>338</v>
      </c>
    </row>
    <row r="890" spans="1:12" ht="15" x14ac:dyDescent="0.25">
      <c r="A890" s="88">
        <v>42964.433333333334</v>
      </c>
      <c r="B890">
        <v>72183</v>
      </c>
      <c r="C890">
        <v>34.770000000000003</v>
      </c>
      <c r="D890">
        <v>12.77</v>
      </c>
      <c r="E890" s="87">
        <v>126.1</v>
      </c>
      <c r="F890">
        <v>46.13</v>
      </c>
      <c r="G890" s="87" t="s">
        <v>338</v>
      </c>
      <c r="H890">
        <v>59.11</v>
      </c>
      <c r="I890">
        <v>119</v>
      </c>
      <c r="J890">
        <v>125</v>
      </c>
      <c r="K890" t="s">
        <v>338</v>
      </c>
      <c r="L890" t="s">
        <v>338</v>
      </c>
    </row>
    <row r="891" spans="1:12" ht="15" x14ac:dyDescent="0.25">
      <c r="A891" s="88">
        <v>42964.43340277778</v>
      </c>
      <c r="B891">
        <v>72184</v>
      </c>
      <c r="C891">
        <v>34.81</v>
      </c>
      <c r="D891">
        <v>12.77</v>
      </c>
      <c r="E891" s="87">
        <v>126.1</v>
      </c>
      <c r="F891">
        <v>46.08</v>
      </c>
      <c r="G891" s="87" t="s">
        <v>338</v>
      </c>
      <c r="H891">
        <v>58.76</v>
      </c>
      <c r="I891">
        <v>119.2</v>
      </c>
      <c r="J891">
        <v>125.1</v>
      </c>
      <c r="K891" t="s">
        <v>338</v>
      </c>
      <c r="L891" t="s">
        <v>338</v>
      </c>
    </row>
    <row r="892" spans="1:12" ht="15" x14ac:dyDescent="0.25">
      <c r="A892" s="88">
        <v>42964.433472222219</v>
      </c>
      <c r="B892">
        <v>72185</v>
      </c>
      <c r="C892">
        <v>34.81</v>
      </c>
      <c r="D892">
        <v>12.77</v>
      </c>
      <c r="E892" s="87">
        <v>126.2</v>
      </c>
      <c r="F892">
        <v>46.03</v>
      </c>
      <c r="G892" s="87" t="s">
        <v>338</v>
      </c>
      <c r="H892">
        <v>59.43</v>
      </c>
      <c r="I892">
        <v>119.8</v>
      </c>
      <c r="J892">
        <v>125</v>
      </c>
      <c r="K892" t="s">
        <v>338</v>
      </c>
      <c r="L892" t="s">
        <v>338</v>
      </c>
    </row>
    <row r="893" spans="1:12" ht="15" x14ac:dyDescent="0.25">
      <c r="A893" s="88">
        <v>42964.433541666665</v>
      </c>
      <c r="B893">
        <v>72186</v>
      </c>
      <c r="C893">
        <v>34.81</v>
      </c>
      <c r="D893">
        <v>12.77</v>
      </c>
      <c r="E893" s="87">
        <v>126.1</v>
      </c>
      <c r="F893">
        <v>45.95</v>
      </c>
      <c r="G893" s="87" t="s">
        <v>338</v>
      </c>
      <c r="H893">
        <v>60.08</v>
      </c>
      <c r="I893">
        <v>120.3</v>
      </c>
      <c r="J893">
        <v>125.8</v>
      </c>
      <c r="K893" t="s">
        <v>338</v>
      </c>
      <c r="L893" t="s">
        <v>338</v>
      </c>
    </row>
    <row r="894" spans="1:12" ht="15" x14ac:dyDescent="0.25">
      <c r="A894" s="88">
        <v>42964.433611111112</v>
      </c>
      <c r="B894">
        <v>72187</v>
      </c>
      <c r="C894">
        <v>34.81</v>
      </c>
      <c r="D894">
        <v>12.77</v>
      </c>
      <c r="E894" s="87">
        <v>126</v>
      </c>
      <c r="F894">
        <v>45.88</v>
      </c>
      <c r="G894" s="87" t="s">
        <v>338</v>
      </c>
      <c r="H894">
        <v>59.24</v>
      </c>
      <c r="I894">
        <v>120.5</v>
      </c>
      <c r="J894">
        <v>126</v>
      </c>
      <c r="K894" t="s">
        <v>338</v>
      </c>
      <c r="L894" t="s">
        <v>338</v>
      </c>
    </row>
    <row r="895" spans="1:12" ht="15" x14ac:dyDescent="0.25">
      <c r="A895" s="88">
        <v>42964.433680555558</v>
      </c>
      <c r="B895">
        <v>72188</v>
      </c>
      <c r="C895">
        <v>34.81</v>
      </c>
      <c r="D895">
        <v>12.77</v>
      </c>
      <c r="E895" s="87">
        <v>126</v>
      </c>
      <c r="F895">
        <v>45.86</v>
      </c>
      <c r="G895" s="87" t="s">
        <v>338</v>
      </c>
      <c r="H895">
        <v>60.59</v>
      </c>
      <c r="I895">
        <v>119.8</v>
      </c>
      <c r="J895">
        <v>125</v>
      </c>
      <c r="K895" t="s">
        <v>338</v>
      </c>
      <c r="L895" t="s">
        <v>338</v>
      </c>
    </row>
    <row r="896" spans="1:12" ht="15" x14ac:dyDescent="0.25">
      <c r="A896" s="88">
        <v>42964.433749999997</v>
      </c>
      <c r="B896">
        <v>72189</v>
      </c>
      <c r="C896">
        <v>34.81</v>
      </c>
      <c r="D896">
        <v>12.77</v>
      </c>
      <c r="E896" s="87">
        <v>126.1</v>
      </c>
      <c r="F896">
        <v>45.83</v>
      </c>
      <c r="G896" s="87" t="s">
        <v>338</v>
      </c>
      <c r="H896">
        <v>59.96</v>
      </c>
      <c r="I896">
        <v>120.2</v>
      </c>
      <c r="J896">
        <v>125.7</v>
      </c>
      <c r="K896" t="s">
        <v>338</v>
      </c>
      <c r="L896" t="s">
        <v>338</v>
      </c>
    </row>
    <row r="897" spans="1:12" ht="15" x14ac:dyDescent="0.25">
      <c r="A897" s="88">
        <v>42964.433819444443</v>
      </c>
      <c r="B897">
        <v>72190</v>
      </c>
      <c r="C897">
        <v>34.81</v>
      </c>
      <c r="D897">
        <v>12.77</v>
      </c>
      <c r="E897" s="87">
        <v>126.1</v>
      </c>
      <c r="F897">
        <v>45.81</v>
      </c>
      <c r="G897" s="87" t="s">
        <v>338</v>
      </c>
      <c r="H897">
        <v>59.58</v>
      </c>
      <c r="I897">
        <v>119.9</v>
      </c>
      <c r="J897">
        <v>125.2</v>
      </c>
      <c r="K897" t="s">
        <v>338</v>
      </c>
      <c r="L897" t="s">
        <v>338</v>
      </c>
    </row>
    <row r="898" spans="1:12" ht="15" x14ac:dyDescent="0.25">
      <c r="A898" s="88">
        <v>42964.433888888889</v>
      </c>
      <c r="B898">
        <v>72191</v>
      </c>
      <c r="C898">
        <v>34.81</v>
      </c>
      <c r="D898">
        <v>12.77</v>
      </c>
      <c r="E898" s="87">
        <v>125.9</v>
      </c>
      <c r="F898">
        <v>45.76</v>
      </c>
      <c r="G898" s="87" t="s">
        <v>338</v>
      </c>
      <c r="H898">
        <v>59.87</v>
      </c>
      <c r="I898">
        <v>120.9</v>
      </c>
      <c r="J898">
        <v>126.1</v>
      </c>
      <c r="K898" t="s">
        <v>338</v>
      </c>
      <c r="L898" t="s">
        <v>338</v>
      </c>
    </row>
    <row r="899" spans="1:12" ht="15" x14ac:dyDescent="0.25">
      <c r="A899" s="88">
        <v>42964.433958333335</v>
      </c>
      <c r="B899">
        <v>72192</v>
      </c>
      <c r="C899">
        <v>34.81</v>
      </c>
      <c r="D899">
        <v>12.77</v>
      </c>
      <c r="E899" s="87">
        <v>126</v>
      </c>
      <c r="F899">
        <v>45.76</v>
      </c>
      <c r="G899" s="87" t="s">
        <v>338</v>
      </c>
      <c r="H899">
        <v>60.59</v>
      </c>
      <c r="I899">
        <v>119.2</v>
      </c>
      <c r="J899">
        <v>125.7</v>
      </c>
      <c r="K899" t="s">
        <v>338</v>
      </c>
      <c r="L899" t="s">
        <v>338</v>
      </c>
    </row>
    <row r="900" spans="1:12" ht="15" x14ac:dyDescent="0.25">
      <c r="A900" s="88">
        <v>42964.434027777781</v>
      </c>
      <c r="B900">
        <v>72193</v>
      </c>
      <c r="C900">
        <v>34.81</v>
      </c>
      <c r="D900">
        <v>12.77</v>
      </c>
      <c r="E900" s="87">
        <v>126</v>
      </c>
      <c r="F900">
        <v>45.76</v>
      </c>
      <c r="G900" s="87" t="s">
        <v>338</v>
      </c>
      <c r="H900">
        <v>60.64</v>
      </c>
      <c r="I900">
        <v>119.1</v>
      </c>
      <c r="J900">
        <v>125.3</v>
      </c>
      <c r="K900" t="s">
        <v>338</v>
      </c>
      <c r="L900" t="s">
        <v>338</v>
      </c>
    </row>
    <row r="901" spans="1:12" ht="15" x14ac:dyDescent="0.25">
      <c r="A901" s="88">
        <v>42964.43409722222</v>
      </c>
      <c r="B901">
        <v>72194</v>
      </c>
      <c r="C901">
        <v>34.81</v>
      </c>
      <c r="D901">
        <v>12.77</v>
      </c>
      <c r="E901" s="87">
        <v>126.1</v>
      </c>
      <c r="F901">
        <v>45.76</v>
      </c>
      <c r="G901" s="87" t="s">
        <v>338</v>
      </c>
      <c r="H901">
        <v>60.25</v>
      </c>
      <c r="I901">
        <v>118.5</v>
      </c>
      <c r="J901">
        <v>124.5</v>
      </c>
      <c r="K901" t="s">
        <v>338</v>
      </c>
      <c r="L901" t="s">
        <v>338</v>
      </c>
    </row>
    <row r="902" spans="1:12" ht="15" x14ac:dyDescent="0.25">
      <c r="A902" s="88">
        <v>42964.434166666666</v>
      </c>
      <c r="B902">
        <v>72195</v>
      </c>
      <c r="C902">
        <v>34.85</v>
      </c>
      <c r="D902">
        <v>12.77</v>
      </c>
      <c r="E902" s="87">
        <v>126.1</v>
      </c>
      <c r="F902">
        <v>45.77</v>
      </c>
      <c r="G902" s="87" t="s">
        <v>338</v>
      </c>
      <c r="H902">
        <v>60.34</v>
      </c>
      <c r="I902">
        <v>118.9</v>
      </c>
      <c r="J902">
        <v>124.7</v>
      </c>
      <c r="K902" t="s">
        <v>338</v>
      </c>
      <c r="L902" t="s">
        <v>338</v>
      </c>
    </row>
    <row r="903" spans="1:12" ht="15" x14ac:dyDescent="0.25">
      <c r="A903" s="88">
        <v>42964.434236111112</v>
      </c>
      <c r="B903">
        <v>72196</v>
      </c>
      <c r="C903">
        <v>34.85</v>
      </c>
      <c r="D903">
        <v>12.77</v>
      </c>
      <c r="E903" s="87">
        <v>126.2</v>
      </c>
      <c r="F903">
        <v>45.75</v>
      </c>
      <c r="G903" s="87" t="s">
        <v>338</v>
      </c>
      <c r="H903">
        <v>61.06</v>
      </c>
      <c r="I903">
        <v>120.6</v>
      </c>
      <c r="J903">
        <v>125.8</v>
      </c>
      <c r="K903" t="s">
        <v>338</v>
      </c>
      <c r="L903" t="s">
        <v>338</v>
      </c>
    </row>
    <row r="904" spans="1:12" ht="15" x14ac:dyDescent="0.25">
      <c r="A904" s="88">
        <v>42964.434305555558</v>
      </c>
      <c r="B904">
        <v>72197</v>
      </c>
      <c r="C904">
        <v>34.85</v>
      </c>
      <c r="D904">
        <v>12.77</v>
      </c>
      <c r="E904" s="87">
        <v>126.1</v>
      </c>
      <c r="F904">
        <v>45.77</v>
      </c>
      <c r="G904" s="87" t="s">
        <v>338</v>
      </c>
      <c r="H904">
        <v>61.35</v>
      </c>
      <c r="I904">
        <v>122</v>
      </c>
      <c r="J904">
        <v>126.4</v>
      </c>
      <c r="K904" t="s">
        <v>338</v>
      </c>
      <c r="L904" t="s">
        <v>338</v>
      </c>
    </row>
    <row r="905" spans="1:12" ht="15" x14ac:dyDescent="0.25">
      <c r="A905" s="88">
        <v>42964.434374999997</v>
      </c>
      <c r="B905">
        <v>72198</v>
      </c>
      <c r="C905">
        <v>34.85</v>
      </c>
      <c r="D905">
        <v>12.77</v>
      </c>
      <c r="E905" s="87">
        <v>126.2</v>
      </c>
      <c r="F905">
        <v>45.8</v>
      </c>
      <c r="G905" s="87" t="s">
        <v>338</v>
      </c>
      <c r="H905">
        <v>60.63</v>
      </c>
      <c r="I905">
        <v>121.8</v>
      </c>
      <c r="J905">
        <v>126.1</v>
      </c>
      <c r="K905" t="s">
        <v>338</v>
      </c>
      <c r="L905" t="s">
        <v>338</v>
      </c>
    </row>
    <row r="906" spans="1:12" ht="15" x14ac:dyDescent="0.25">
      <c r="A906" s="88">
        <v>42964.434444444443</v>
      </c>
      <c r="B906">
        <v>72199</v>
      </c>
      <c r="C906">
        <v>34.85</v>
      </c>
      <c r="D906">
        <v>12.77</v>
      </c>
      <c r="E906" s="87">
        <v>126.2</v>
      </c>
      <c r="F906">
        <v>45.82</v>
      </c>
      <c r="G906" s="87" t="s">
        <v>338</v>
      </c>
      <c r="H906">
        <v>61.25</v>
      </c>
      <c r="I906">
        <v>121.2</v>
      </c>
      <c r="J906">
        <v>125.6</v>
      </c>
      <c r="K906" t="s">
        <v>338</v>
      </c>
      <c r="L906" t="s">
        <v>338</v>
      </c>
    </row>
    <row r="907" spans="1:12" ht="15" x14ac:dyDescent="0.25">
      <c r="A907" s="88">
        <v>42964.434513888889</v>
      </c>
      <c r="B907">
        <v>72200</v>
      </c>
      <c r="C907">
        <v>34.85</v>
      </c>
      <c r="D907">
        <v>12.77</v>
      </c>
      <c r="E907" s="87">
        <v>126.5</v>
      </c>
      <c r="F907">
        <v>45.92</v>
      </c>
      <c r="G907" s="87" t="s">
        <v>338</v>
      </c>
      <c r="H907">
        <v>61.59</v>
      </c>
      <c r="I907">
        <v>120.3</v>
      </c>
      <c r="J907">
        <v>125.6</v>
      </c>
      <c r="K907" t="s">
        <v>338</v>
      </c>
      <c r="L907" t="s">
        <v>338</v>
      </c>
    </row>
    <row r="908" spans="1:12" ht="15" x14ac:dyDescent="0.25">
      <c r="A908" s="88">
        <v>42964.434583333335</v>
      </c>
      <c r="B908">
        <v>72201</v>
      </c>
      <c r="C908">
        <v>34.85</v>
      </c>
      <c r="D908">
        <v>12.77</v>
      </c>
      <c r="E908" s="87">
        <v>126.2</v>
      </c>
      <c r="F908">
        <v>45.97</v>
      </c>
      <c r="G908" s="87" t="s">
        <v>338</v>
      </c>
      <c r="H908">
        <v>61.63</v>
      </c>
      <c r="I908">
        <v>120.8</v>
      </c>
      <c r="J908">
        <v>126.1</v>
      </c>
      <c r="K908" t="s">
        <v>338</v>
      </c>
      <c r="L908" t="s">
        <v>338</v>
      </c>
    </row>
    <row r="909" spans="1:12" ht="15" x14ac:dyDescent="0.25">
      <c r="A909" s="88">
        <v>42964.434652777774</v>
      </c>
      <c r="B909">
        <v>72202</v>
      </c>
      <c r="C909">
        <v>34.85</v>
      </c>
      <c r="D909">
        <v>12.77</v>
      </c>
      <c r="E909" s="87">
        <v>126.3</v>
      </c>
      <c r="F909">
        <v>46.04</v>
      </c>
      <c r="G909" s="87" t="s">
        <v>338</v>
      </c>
      <c r="H909">
        <v>61.68</v>
      </c>
      <c r="I909">
        <v>122.2</v>
      </c>
      <c r="J909">
        <v>127.1</v>
      </c>
      <c r="K909" t="s">
        <v>338</v>
      </c>
      <c r="L909" t="s">
        <v>338</v>
      </c>
    </row>
    <row r="910" spans="1:12" ht="15" x14ac:dyDescent="0.25">
      <c r="A910" s="88">
        <v>42964.43472222222</v>
      </c>
      <c r="B910">
        <v>72203</v>
      </c>
      <c r="C910">
        <v>34.85</v>
      </c>
      <c r="D910">
        <v>12.77</v>
      </c>
      <c r="E910" s="87">
        <v>126.2</v>
      </c>
      <c r="F910">
        <v>46.11</v>
      </c>
      <c r="G910" s="87" t="s">
        <v>338</v>
      </c>
      <c r="H910">
        <v>61.78</v>
      </c>
      <c r="I910">
        <v>122.2</v>
      </c>
      <c r="J910">
        <v>127.3</v>
      </c>
      <c r="K910" t="s">
        <v>338</v>
      </c>
      <c r="L910" t="s">
        <v>338</v>
      </c>
    </row>
    <row r="911" spans="1:12" ht="15" x14ac:dyDescent="0.25">
      <c r="A911" s="88">
        <v>42964.434791666667</v>
      </c>
      <c r="B911">
        <v>72204</v>
      </c>
      <c r="C911">
        <v>34.85</v>
      </c>
      <c r="D911">
        <v>12.77</v>
      </c>
      <c r="E911" s="87">
        <v>126.4</v>
      </c>
      <c r="F911">
        <v>46.23</v>
      </c>
      <c r="G911" s="87" t="s">
        <v>338</v>
      </c>
      <c r="H911">
        <v>62.11</v>
      </c>
      <c r="I911">
        <v>121.7</v>
      </c>
      <c r="J911">
        <v>126.2</v>
      </c>
      <c r="K911" t="s">
        <v>338</v>
      </c>
      <c r="L911" t="s">
        <v>338</v>
      </c>
    </row>
    <row r="912" spans="1:12" ht="15" x14ac:dyDescent="0.25">
      <c r="A912" s="88">
        <v>42964.434861111113</v>
      </c>
      <c r="B912">
        <v>72205</v>
      </c>
      <c r="C912">
        <v>34.85</v>
      </c>
      <c r="D912">
        <v>12.77</v>
      </c>
      <c r="E912" s="87">
        <v>126.2</v>
      </c>
      <c r="F912">
        <v>46.33</v>
      </c>
      <c r="G912" s="87" t="s">
        <v>338</v>
      </c>
      <c r="H912">
        <v>62.11</v>
      </c>
      <c r="I912">
        <v>120.9</v>
      </c>
      <c r="J912">
        <v>125.1</v>
      </c>
      <c r="K912" t="s">
        <v>338</v>
      </c>
      <c r="L912" t="s">
        <v>338</v>
      </c>
    </row>
    <row r="913" spans="1:12" ht="15" x14ac:dyDescent="0.25">
      <c r="A913" s="88">
        <v>42964.434930555559</v>
      </c>
      <c r="B913">
        <v>72206</v>
      </c>
      <c r="C913">
        <v>34.85</v>
      </c>
      <c r="D913">
        <v>12.77</v>
      </c>
      <c r="E913" s="87">
        <v>126.1</v>
      </c>
      <c r="F913">
        <v>46.43</v>
      </c>
      <c r="G913" s="87" t="s">
        <v>338</v>
      </c>
      <c r="H913">
        <v>62.11</v>
      </c>
      <c r="I913">
        <v>119.9</v>
      </c>
      <c r="J913">
        <v>123.9</v>
      </c>
      <c r="K913" t="s">
        <v>338</v>
      </c>
      <c r="L913" t="s">
        <v>338</v>
      </c>
    </row>
    <row r="914" spans="1:12" ht="15" x14ac:dyDescent="0.25">
      <c r="A914" s="88">
        <v>42964.434999999998</v>
      </c>
      <c r="B914">
        <v>72207</v>
      </c>
      <c r="C914">
        <v>34.85</v>
      </c>
      <c r="D914">
        <v>12.77</v>
      </c>
      <c r="E914" s="87">
        <v>126.1</v>
      </c>
      <c r="F914">
        <v>46.52</v>
      </c>
      <c r="G914" s="87" t="s">
        <v>338</v>
      </c>
      <c r="H914">
        <v>62.09</v>
      </c>
      <c r="I914">
        <v>120</v>
      </c>
      <c r="J914">
        <v>125</v>
      </c>
      <c r="K914" t="s">
        <v>338</v>
      </c>
      <c r="L914" t="s">
        <v>338</v>
      </c>
    </row>
    <row r="915" spans="1:12" ht="15" x14ac:dyDescent="0.25">
      <c r="A915" s="88">
        <v>42964.435069444444</v>
      </c>
      <c r="B915">
        <v>72208</v>
      </c>
      <c r="C915">
        <v>34.85</v>
      </c>
      <c r="D915">
        <v>12.77</v>
      </c>
      <c r="E915" s="87">
        <v>126.1</v>
      </c>
      <c r="F915">
        <v>46.62</v>
      </c>
      <c r="G915" s="87" t="s">
        <v>338</v>
      </c>
      <c r="H915">
        <v>62.62</v>
      </c>
      <c r="I915">
        <v>121.1</v>
      </c>
      <c r="J915">
        <v>126.5</v>
      </c>
      <c r="K915" t="s">
        <v>338</v>
      </c>
      <c r="L915" t="s">
        <v>338</v>
      </c>
    </row>
    <row r="916" spans="1:12" ht="15" x14ac:dyDescent="0.25">
      <c r="A916" s="88">
        <v>42964.43513888889</v>
      </c>
      <c r="B916">
        <v>72209</v>
      </c>
      <c r="C916">
        <v>34.85</v>
      </c>
      <c r="D916">
        <v>12.77</v>
      </c>
      <c r="E916" s="87">
        <v>126.4</v>
      </c>
      <c r="F916">
        <v>46.72</v>
      </c>
      <c r="G916" s="87" t="s">
        <v>338</v>
      </c>
      <c r="H916">
        <v>62.84</v>
      </c>
      <c r="I916">
        <v>122.6</v>
      </c>
      <c r="J916">
        <v>127.7</v>
      </c>
      <c r="K916" t="s">
        <v>338</v>
      </c>
      <c r="L916" t="s">
        <v>338</v>
      </c>
    </row>
    <row r="917" spans="1:12" ht="15" x14ac:dyDescent="0.25">
      <c r="A917" s="88">
        <v>42964.435208333336</v>
      </c>
      <c r="B917">
        <v>72210</v>
      </c>
      <c r="C917">
        <v>34.85</v>
      </c>
      <c r="D917">
        <v>12.77</v>
      </c>
      <c r="E917" s="87">
        <v>126.1</v>
      </c>
      <c r="F917">
        <v>46.81</v>
      </c>
      <c r="G917" s="87" t="s">
        <v>338</v>
      </c>
      <c r="H917">
        <v>62.84</v>
      </c>
      <c r="I917">
        <v>122.3</v>
      </c>
      <c r="J917">
        <v>126.8</v>
      </c>
      <c r="K917" t="s">
        <v>338</v>
      </c>
      <c r="L917" t="s">
        <v>338</v>
      </c>
    </row>
    <row r="918" spans="1:12" ht="15" x14ac:dyDescent="0.25">
      <c r="A918" s="88">
        <v>42964.435277777775</v>
      </c>
      <c r="B918">
        <v>72211</v>
      </c>
      <c r="C918">
        <v>34.85</v>
      </c>
      <c r="D918">
        <v>12.77</v>
      </c>
      <c r="E918" s="87">
        <v>126.3</v>
      </c>
      <c r="F918">
        <v>46.91</v>
      </c>
      <c r="G918" s="87" t="s">
        <v>338</v>
      </c>
      <c r="H918">
        <v>62.45</v>
      </c>
      <c r="I918">
        <v>122.1</v>
      </c>
      <c r="J918">
        <v>126.4</v>
      </c>
      <c r="K918" t="s">
        <v>338</v>
      </c>
      <c r="L918" t="s">
        <v>338</v>
      </c>
    </row>
    <row r="919" spans="1:12" ht="15" x14ac:dyDescent="0.25">
      <c r="A919" s="88">
        <v>42964.435347222221</v>
      </c>
      <c r="B919">
        <v>72212</v>
      </c>
      <c r="C919">
        <v>34.85</v>
      </c>
      <c r="D919">
        <v>12.77</v>
      </c>
      <c r="E919" s="87">
        <v>126.3</v>
      </c>
      <c r="F919">
        <v>46.98</v>
      </c>
      <c r="G919" s="87" t="s">
        <v>338</v>
      </c>
      <c r="H919">
        <v>62.84</v>
      </c>
      <c r="I919">
        <v>122.7</v>
      </c>
      <c r="J919">
        <v>127.5</v>
      </c>
      <c r="K919" t="s">
        <v>338</v>
      </c>
      <c r="L919" t="s">
        <v>338</v>
      </c>
    </row>
    <row r="920" spans="1:12" ht="15" x14ac:dyDescent="0.25">
      <c r="A920" s="88">
        <v>42964.435416666667</v>
      </c>
      <c r="B920">
        <v>72213</v>
      </c>
      <c r="C920">
        <v>34.85</v>
      </c>
      <c r="D920">
        <v>12.77</v>
      </c>
      <c r="E920" s="87">
        <v>126.3</v>
      </c>
      <c r="F920">
        <v>47.08</v>
      </c>
      <c r="G920" s="87" t="s">
        <v>338</v>
      </c>
      <c r="H920">
        <v>62.74</v>
      </c>
      <c r="I920">
        <v>122.9</v>
      </c>
      <c r="J920">
        <v>128.4</v>
      </c>
      <c r="K920" t="s">
        <v>338</v>
      </c>
      <c r="L920" t="s">
        <v>338</v>
      </c>
    </row>
    <row r="921" spans="1:12" ht="15" x14ac:dyDescent="0.25">
      <c r="A921" s="88">
        <v>42964.435486111113</v>
      </c>
      <c r="B921">
        <v>72214</v>
      </c>
      <c r="C921">
        <v>34.85</v>
      </c>
      <c r="D921">
        <v>12.77</v>
      </c>
      <c r="E921" s="87">
        <v>126.4</v>
      </c>
      <c r="F921">
        <v>47.15</v>
      </c>
      <c r="G921" s="87" t="s">
        <v>338</v>
      </c>
      <c r="H921">
        <v>62.69</v>
      </c>
      <c r="I921">
        <v>123.8</v>
      </c>
      <c r="J921">
        <v>128.9</v>
      </c>
      <c r="K921" t="s">
        <v>338</v>
      </c>
      <c r="L921" t="s">
        <v>338</v>
      </c>
    </row>
    <row r="922" spans="1:12" ht="15" x14ac:dyDescent="0.25">
      <c r="A922" s="88">
        <v>42964.435555555552</v>
      </c>
      <c r="B922">
        <v>72215</v>
      </c>
      <c r="C922">
        <v>34.85</v>
      </c>
      <c r="D922">
        <v>12.77</v>
      </c>
      <c r="E922" s="87">
        <v>126.3</v>
      </c>
      <c r="F922">
        <v>47.2</v>
      </c>
      <c r="G922" s="87" t="s">
        <v>338</v>
      </c>
      <c r="H922">
        <v>62.91</v>
      </c>
      <c r="I922">
        <v>123.6</v>
      </c>
      <c r="J922">
        <v>128.4</v>
      </c>
      <c r="K922" t="s">
        <v>338</v>
      </c>
      <c r="L922" t="s">
        <v>338</v>
      </c>
    </row>
    <row r="923" spans="1:12" ht="15" x14ac:dyDescent="0.25">
      <c r="A923" s="88">
        <v>42964.435624999998</v>
      </c>
      <c r="B923">
        <v>72216</v>
      </c>
      <c r="C923">
        <v>34.880000000000003</v>
      </c>
      <c r="D923">
        <v>12.77</v>
      </c>
      <c r="E923" s="87">
        <v>126.2</v>
      </c>
      <c r="F923">
        <v>47.29</v>
      </c>
      <c r="G923" s="87" t="s">
        <v>338</v>
      </c>
      <c r="H923">
        <v>62.87</v>
      </c>
      <c r="I923">
        <v>121.6</v>
      </c>
      <c r="J923">
        <v>127.1</v>
      </c>
      <c r="K923" t="s">
        <v>338</v>
      </c>
      <c r="L923" t="s">
        <v>338</v>
      </c>
    </row>
    <row r="924" spans="1:12" ht="15" x14ac:dyDescent="0.25">
      <c r="A924" s="88">
        <v>42964.435694444444</v>
      </c>
      <c r="B924">
        <v>72217</v>
      </c>
      <c r="C924">
        <v>34.880000000000003</v>
      </c>
      <c r="D924">
        <v>12.77</v>
      </c>
      <c r="E924" s="87">
        <v>126.5</v>
      </c>
      <c r="F924">
        <v>47.34</v>
      </c>
      <c r="G924" s="87" t="s">
        <v>338</v>
      </c>
      <c r="H924">
        <v>63.4</v>
      </c>
      <c r="I924">
        <v>121.4</v>
      </c>
      <c r="J924">
        <v>127.6</v>
      </c>
      <c r="K924" t="s">
        <v>338</v>
      </c>
      <c r="L924" t="s">
        <v>338</v>
      </c>
    </row>
    <row r="925" spans="1:12" ht="15" x14ac:dyDescent="0.25">
      <c r="A925" s="88">
        <v>42964.435763888891</v>
      </c>
      <c r="B925">
        <v>72218</v>
      </c>
      <c r="C925">
        <v>34.880000000000003</v>
      </c>
      <c r="D925">
        <v>12.77</v>
      </c>
      <c r="E925" s="87">
        <v>126.3</v>
      </c>
      <c r="F925">
        <v>47.36</v>
      </c>
      <c r="G925" s="87" t="s">
        <v>338</v>
      </c>
      <c r="H925">
        <v>63.74</v>
      </c>
      <c r="I925">
        <v>121.8</v>
      </c>
      <c r="J925">
        <v>128.1</v>
      </c>
      <c r="K925" t="s">
        <v>338</v>
      </c>
      <c r="L925" t="s">
        <v>338</v>
      </c>
    </row>
    <row r="926" spans="1:12" ht="15" x14ac:dyDescent="0.25">
      <c r="A926" s="88">
        <v>42964.435833333337</v>
      </c>
      <c r="B926">
        <v>72219</v>
      </c>
      <c r="C926">
        <v>34.880000000000003</v>
      </c>
      <c r="D926">
        <v>12.77</v>
      </c>
      <c r="E926" s="87">
        <v>126.3</v>
      </c>
      <c r="F926">
        <v>47.43</v>
      </c>
      <c r="G926" s="87" t="s">
        <v>338</v>
      </c>
      <c r="H926">
        <v>63.76</v>
      </c>
      <c r="I926">
        <v>123.4</v>
      </c>
      <c r="J926">
        <v>129.30000000000001</v>
      </c>
      <c r="K926" t="s">
        <v>338</v>
      </c>
      <c r="L926" t="s">
        <v>338</v>
      </c>
    </row>
    <row r="927" spans="1:12" ht="15" x14ac:dyDescent="0.25">
      <c r="A927" s="88">
        <v>42964.435902777775</v>
      </c>
      <c r="B927">
        <v>72220</v>
      </c>
      <c r="C927">
        <v>34.880000000000003</v>
      </c>
      <c r="D927">
        <v>12.77</v>
      </c>
      <c r="E927" s="87">
        <v>126.4</v>
      </c>
      <c r="F927">
        <v>47.51</v>
      </c>
      <c r="G927" s="87" t="s">
        <v>338</v>
      </c>
      <c r="H927">
        <v>63.5</v>
      </c>
      <c r="I927">
        <v>124.1</v>
      </c>
      <c r="J927">
        <v>129.30000000000001</v>
      </c>
      <c r="K927" t="s">
        <v>338</v>
      </c>
      <c r="L927" t="s">
        <v>338</v>
      </c>
    </row>
    <row r="928" spans="1:12" ht="15" x14ac:dyDescent="0.25">
      <c r="A928" s="88">
        <v>42964.435972222222</v>
      </c>
      <c r="B928">
        <v>72221</v>
      </c>
      <c r="C928">
        <v>34.880000000000003</v>
      </c>
      <c r="D928">
        <v>12.77</v>
      </c>
      <c r="E928" s="87">
        <v>126.3</v>
      </c>
      <c r="F928">
        <v>47.55</v>
      </c>
      <c r="G928" s="87" t="s">
        <v>338</v>
      </c>
      <c r="H928">
        <v>63.35</v>
      </c>
      <c r="I928">
        <v>124.1</v>
      </c>
      <c r="J928">
        <v>129.6</v>
      </c>
      <c r="K928" t="s">
        <v>338</v>
      </c>
      <c r="L928" t="s">
        <v>338</v>
      </c>
    </row>
    <row r="929" spans="1:12" ht="15" x14ac:dyDescent="0.25">
      <c r="A929" s="88">
        <v>42964.436041666668</v>
      </c>
      <c r="B929">
        <v>72222</v>
      </c>
      <c r="C929">
        <v>34.93</v>
      </c>
      <c r="D929">
        <v>12.77</v>
      </c>
      <c r="E929" s="87">
        <v>126.3</v>
      </c>
      <c r="F929">
        <v>47.64</v>
      </c>
      <c r="G929" s="87" t="s">
        <v>338</v>
      </c>
      <c r="H929">
        <v>63.8</v>
      </c>
      <c r="I929">
        <v>124.8</v>
      </c>
      <c r="J929">
        <v>130.1</v>
      </c>
      <c r="K929" t="s">
        <v>338</v>
      </c>
      <c r="L929" t="s">
        <v>338</v>
      </c>
    </row>
    <row r="930" spans="1:12" ht="15" x14ac:dyDescent="0.25">
      <c r="A930" s="88">
        <v>42964.436111111114</v>
      </c>
      <c r="B930">
        <v>72223</v>
      </c>
      <c r="C930">
        <v>34.93</v>
      </c>
      <c r="D930">
        <v>12.77</v>
      </c>
      <c r="E930" s="87">
        <v>126.6</v>
      </c>
      <c r="F930">
        <v>47.74</v>
      </c>
      <c r="G930" s="87" t="s">
        <v>338</v>
      </c>
      <c r="H930">
        <v>63.15</v>
      </c>
      <c r="I930">
        <v>122.4</v>
      </c>
      <c r="J930">
        <v>127</v>
      </c>
      <c r="K930" t="s">
        <v>338</v>
      </c>
      <c r="L930" t="s">
        <v>338</v>
      </c>
    </row>
    <row r="931" spans="1:12" ht="15" x14ac:dyDescent="0.25">
      <c r="A931" s="88">
        <v>42964.436180555553</v>
      </c>
      <c r="B931">
        <v>72224</v>
      </c>
      <c r="C931">
        <v>34.93</v>
      </c>
      <c r="D931">
        <v>12.77</v>
      </c>
      <c r="E931" s="87">
        <v>126.5</v>
      </c>
      <c r="F931">
        <v>47.84</v>
      </c>
      <c r="G931" s="87" t="s">
        <v>338</v>
      </c>
      <c r="H931">
        <v>63.42</v>
      </c>
      <c r="I931">
        <v>121.8</v>
      </c>
      <c r="J931">
        <v>127.2</v>
      </c>
      <c r="K931" t="s">
        <v>338</v>
      </c>
      <c r="L931" t="s">
        <v>338</v>
      </c>
    </row>
    <row r="932" spans="1:12" ht="15" x14ac:dyDescent="0.25">
      <c r="A932" s="88">
        <v>42964.436249999999</v>
      </c>
      <c r="B932">
        <v>72225</v>
      </c>
      <c r="C932">
        <v>34.93</v>
      </c>
      <c r="D932">
        <v>12.77</v>
      </c>
      <c r="E932" s="87">
        <v>126.6</v>
      </c>
      <c r="F932">
        <v>47.91</v>
      </c>
      <c r="G932" s="87" t="s">
        <v>338</v>
      </c>
      <c r="H932">
        <v>63.49</v>
      </c>
      <c r="I932">
        <v>121.2</v>
      </c>
      <c r="J932">
        <v>126.3</v>
      </c>
      <c r="K932" t="s">
        <v>338</v>
      </c>
      <c r="L932" t="s">
        <v>338</v>
      </c>
    </row>
    <row r="933" spans="1:12" ht="15" x14ac:dyDescent="0.25">
      <c r="A933" s="88">
        <v>42964.436319444445</v>
      </c>
      <c r="B933">
        <v>72226</v>
      </c>
      <c r="C933">
        <v>34.93</v>
      </c>
      <c r="D933">
        <v>12.77</v>
      </c>
      <c r="E933" s="87">
        <v>126.6</v>
      </c>
      <c r="F933">
        <v>47.98</v>
      </c>
      <c r="G933" s="87" t="s">
        <v>338</v>
      </c>
      <c r="H933">
        <v>63.15</v>
      </c>
      <c r="I933">
        <v>120.5</v>
      </c>
      <c r="J933">
        <v>125.7</v>
      </c>
      <c r="K933" t="s">
        <v>338</v>
      </c>
      <c r="L933" t="s">
        <v>338</v>
      </c>
    </row>
    <row r="934" spans="1:12" ht="15" x14ac:dyDescent="0.25">
      <c r="A934" s="88">
        <v>42964.436388888891</v>
      </c>
      <c r="B934">
        <v>72227</v>
      </c>
      <c r="C934">
        <v>34.93</v>
      </c>
      <c r="D934">
        <v>12.77</v>
      </c>
      <c r="E934" s="87">
        <v>126.7</v>
      </c>
      <c r="F934">
        <v>48.05</v>
      </c>
      <c r="G934" s="87" t="s">
        <v>338</v>
      </c>
      <c r="H934">
        <v>63.63</v>
      </c>
      <c r="I934">
        <v>122.3</v>
      </c>
      <c r="J934">
        <v>128</v>
      </c>
      <c r="K934" t="s">
        <v>338</v>
      </c>
      <c r="L934" t="s">
        <v>338</v>
      </c>
    </row>
    <row r="935" spans="1:12" ht="15" x14ac:dyDescent="0.25">
      <c r="A935" s="88">
        <v>42964.43645833333</v>
      </c>
      <c r="B935">
        <v>72228</v>
      </c>
      <c r="C935">
        <v>34.93</v>
      </c>
      <c r="D935">
        <v>12.77</v>
      </c>
      <c r="E935" s="87">
        <v>126.7</v>
      </c>
      <c r="F935">
        <v>48.13</v>
      </c>
      <c r="G935" s="87" t="s">
        <v>338</v>
      </c>
      <c r="H935">
        <v>63.39</v>
      </c>
      <c r="I935">
        <v>121</v>
      </c>
      <c r="J935">
        <v>126.5</v>
      </c>
      <c r="K935" t="s">
        <v>338</v>
      </c>
      <c r="L935" t="s">
        <v>338</v>
      </c>
    </row>
    <row r="936" spans="1:12" ht="15" x14ac:dyDescent="0.25">
      <c r="A936" s="88">
        <v>42964.436527777776</v>
      </c>
      <c r="B936">
        <v>72229</v>
      </c>
      <c r="C936">
        <v>34.93</v>
      </c>
      <c r="D936">
        <v>12.77</v>
      </c>
      <c r="E936" s="87">
        <v>126.7</v>
      </c>
      <c r="F936">
        <v>48.17</v>
      </c>
      <c r="G936" s="87" t="s">
        <v>338</v>
      </c>
      <c r="H936">
        <v>63.87</v>
      </c>
      <c r="I936">
        <v>121.6</v>
      </c>
      <c r="J936">
        <v>128.19999999999999</v>
      </c>
      <c r="K936" t="s">
        <v>338</v>
      </c>
      <c r="L936" t="s">
        <v>338</v>
      </c>
    </row>
    <row r="937" spans="1:12" ht="15" x14ac:dyDescent="0.25">
      <c r="A937" s="88">
        <v>42964.436597222222</v>
      </c>
      <c r="B937">
        <v>72230</v>
      </c>
      <c r="C937">
        <v>34.96</v>
      </c>
      <c r="D937">
        <v>12.77</v>
      </c>
      <c r="E937" s="87">
        <v>126.6</v>
      </c>
      <c r="F937">
        <v>48.31</v>
      </c>
      <c r="G937" s="87" t="s">
        <v>338</v>
      </c>
      <c r="H937">
        <v>63.91</v>
      </c>
      <c r="I937">
        <v>122.1</v>
      </c>
      <c r="J937">
        <v>127.8</v>
      </c>
      <c r="K937" t="s">
        <v>338</v>
      </c>
      <c r="L937" t="s">
        <v>338</v>
      </c>
    </row>
    <row r="938" spans="1:12" ht="15" x14ac:dyDescent="0.25">
      <c r="A938" s="88">
        <v>42964.436666666668</v>
      </c>
      <c r="B938">
        <v>72231</v>
      </c>
      <c r="C938">
        <v>34.96</v>
      </c>
      <c r="D938">
        <v>12.77</v>
      </c>
      <c r="E938" s="87">
        <v>126.7</v>
      </c>
      <c r="F938">
        <v>48.41</v>
      </c>
      <c r="G938" s="87" t="s">
        <v>338</v>
      </c>
      <c r="H938">
        <v>63.55</v>
      </c>
      <c r="I938">
        <v>121.8</v>
      </c>
      <c r="J938">
        <v>127.3</v>
      </c>
      <c r="K938" t="s">
        <v>338</v>
      </c>
      <c r="L938" t="s">
        <v>338</v>
      </c>
    </row>
    <row r="939" spans="1:12" ht="15" x14ac:dyDescent="0.25">
      <c r="A939" s="88">
        <v>42964.436736111114</v>
      </c>
      <c r="B939">
        <v>72232</v>
      </c>
      <c r="C939">
        <v>34.96</v>
      </c>
      <c r="D939">
        <v>12.77</v>
      </c>
      <c r="E939" s="87">
        <v>126.7</v>
      </c>
      <c r="F939">
        <v>48.48</v>
      </c>
      <c r="G939" s="87" t="s">
        <v>338</v>
      </c>
      <c r="H939">
        <v>64.099999999999994</v>
      </c>
      <c r="I939">
        <v>121.7</v>
      </c>
      <c r="J939">
        <v>127.4</v>
      </c>
      <c r="K939" t="s">
        <v>338</v>
      </c>
      <c r="L939" t="s">
        <v>338</v>
      </c>
    </row>
    <row r="940" spans="1:12" ht="15" x14ac:dyDescent="0.25">
      <c r="A940" s="88">
        <v>42964.436805555553</v>
      </c>
      <c r="B940">
        <v>72233</v>
      </c>
      <c r="C940">
        <v>34.96</v>
      </c>
      <c r="D940">
        <v>12.77</v>
      </c>
      <c r="E940" s="87">
        <v>126.7</v>
      </c>
      <c r="F940">
        <v>48.55</v>
      </c>
      <c r="G940" s="87" t="s">
        <v>338</v>
      </c>
      <c r="H940">
        <v>64.150000000000006</v>
      </c>
      <c r="I940">
        <v>121.6</v>
      </c>
      <c r="J940">
        <v>127.8</v>
      </c>
      <c r="K940" t="s">
        <v>338</v>
      </c>
      <c r="L940" t="s">
        <v>338</v>
      </c>
    </row>
    <row r="941" spans="1:12" ht="15" x14ac:dyDescent="0.25">
      <c r="A941" s="88">
        <v>42964.436874999999</v>
      </c>
      <c r="B941">
        <v>72234</v>
      </c>
      <c r="C941">
        <v>34.96</v>
      </c>
      <c r="D941">
        <v>12.77</v>
      </c>
      <c r="E941" s="87">
        <v>126.7</v>
      </c>
      <c r="F941">
        <v>48.65</v>
      </c>
      <c r="G941" s="87" t="s">
        <v>338</v>
      </c>
      <c r="H941">
        <v>64.25</v>
      </c>
      <c r="I941">
        <v>122.1</v>
      </c>
      <c r="J941">
        <v>128.4</v>
      </c>
      <c r="K941" t="s">
        <v>338</v>
      </c>
      <c r="L941" t="s">
        <v>338</v>
      </c>
    </row>
    <row r="942" spans="1:12" ht="15" x14ac:dyDescent="0.25">
      <c r="A942" s="88">
        <v>42964.436944444446</v>
      </c>
      <c r="B942">
        <v>72235</v>
      </c>
      <c r="C942">
        <v>35</v>
      </c>
      <c r="D942">
        <v>12.77</v>
      </c>
      <c r="E942" s="87">
        <v>126.8</v>
      </c>
      <c r="F942">
        <v>48.76</v>
      </c>
      <c r="G942" s="87" t="s">
        <v>338</v>
      </c>
      <c r="H942">
        <v>64.16</v>
      </c>
      <c r="I942">
        <v>122.4</v>
      </c>
      <c r="J942">
        <v>128.5</v>
      </c>
      <c r="K942" t="s">
        <v>338</v>
      </c>
      <c r="L942" t="s">
        <v>338</v>
      </c>
    </row>
    <row r="943" spans="1:12" ht="15" x14ac:dyDescent="0.25">
      <c r="A943" s="88">
        <v>42964.437013888892</v>
      </c>
      <c r="B943">
        <v>72236</v>
      </c>
      <c r="C943">
        <v>35</v>
      </c>
      <c r="D943">
        <v>12.77</v>
      </c>
      <c r="E943" s="87">
        <v>126.5</v>
      </c>
      <c r="F943">
        <v>48.83</v>
      </c>
      <c r="G943" s="87" t="s">
        <v>338</v>
      </c>
      <c r="H943">
        <v>64.5</v>
      </c>
      <c r="I943">
        <v>122.4</v>
      </c>
      <c r="J943">
        <v>128.69999999999999</v>
      </c>
      <c r="K943" t="s">
        <v>338</v>
      </c>
      <c r="L943" t="s">
        <v>338</v>
      </c>
    </row>
    <row r="944" spans="1:12" ht="15" x14ac:dyDescent="0.25">
      <c r="A944" s="88">
        <v>42964.437083333331</v>
      </c>
      <c r="B944">
        <v>72237</v>
      </c>
      <c r="C944">
        <v>35</v>
      </c>
      <c r="D944">
        <v>12.77</v>
      </c>
      <c r="E944" s="87">
        <v>126.6</v>
      </c>
      <c r="F944">
        <v>48.85</v>
      </c>
      <c r="G944" s="87" t="s">
        <v>338</v>
      </c>
      <c r="H944">
        <v>64.430000000000007</v>
      </c>
      <c r="I944">
        <v>123.6</v>
      </c>
      <c r="J944">
        <v>129.4</v>
      </c>
      <c r="K944" t="s">
        <v>338</v>
      </c>
      <c r="L944" t="s">
        <v>338</v>
      </c>
    </row>
    <row r="945" spans="1:12" ht="15" x14ac:dyDescent="0.25">
      <c r="A945" s="88">
        <v>42964.437152777777</v>
      </c>
      <c r="B945">
        <v>72238</v>
      </c>
      <c r="C945">
        <v>35</v>
      </c>
      <c r="D945">
        <v>12.77</v>
      </c>
      <c r="E945" s="87">
        <v>126.6</v>
      </c>
      <c r="F945">
        <v>48.88</v>
      </c>
      <c r="G945" s="87" t="s">
        <v>338</v>
      </c>
      <c r="H945">
        <v>64.569999999999993</v>
      </c>
      <c r="I945">
        <v>122.8</v>
      </c>
      <c r="J945">
        <v>128.5</v>
      </c>
      <c r="K945" t="s">
        <v>338</v>
      </c>
      <c r="L945" t="s">
        <v>338</v>
      </c>
    </row>
    <row r="946" spans="1:12" ht="15" x14ac:dyDescent="0.25">
      <c r="A946" s="88">
        <v>42964.437222222223</v>
      </c>
      <c r="B946">
        <v>72239</v>
      </c>
      <c r="C946">
        <v>35</v>
      </c>
      <c r="D946">
        <v>12.77</v>
      </c>
      <c r="E946" s="87">
        <v>126.8</v>
      </c>
      <c r="F946">
        <v>48.83</v>
      </c>
      <c r="G946" s="87" t="s">
        <v>338</v>
      </c>
      <c r="H946">
        <v>64.599999999999994</v>
      </c>
      <c r="I946">
        <v>121.3</v>
      </c>
      <c r="J946">
        <v>128</v>
      </c>
      <c r="K946" t="s">
        <v>338</v>
      </c>
      <c r="L946" t="s">
        <v>338</v>
      </c>
    </row>
    <row r="947" spans="1:12" ht="15" x14ac:dyDescent="0.25">
      <c r="A947" s="88">
        <v>42964.437291666669</v>
      </c>
      <c r="B947">
        <v>72240</v>
      </c>
      <c r="C947">
        <v>35</v>
      </c>
      <c r="D947">
        <v>12.77</v>
      </c>
      <c r="E947" s="87">
        <v>126.7</v>
      </c>
      <c r="F947">
        <v>48.81</v>
      </c>
      <c r="G947" s="87" t="s">
        <v>338</v>
      </c>
      <c r="H947">
        <v>64.52</v>
      </c>
      <c r="I947">
        <v>122.4</v>
      </c>
      <c r="J947">
        <v>128.9</v>
      </c>
      <c r="K947" t="s">
        <v>338</v>
      </c>
      <c r="L947" t="s">
        <v>338</v>
      </c>
    </row>
    <row r="948" spans="1:12" ht="15" x14ac:dyDescent="0.25">
      <c r="A948" s="88">
        <v>42964.437361111108</v>
      </c>
      <c r="B948">
        <v>72241</v>
      </c>
      <c r="C948">
        <v>35</v>
      </c>
      <c r="D948">
        <v>12.77</v>
      </c>
      <c r="E948" s="87">
        <v>126.7</v>
      </c>
      <c r="F948">
        <v>48.78</v>
      </c>
      <c r="G948" s="87" t="s">
        <v>338</v>
      </c>
      <c r="H948">
        <v>64.81</v>
      </c>
      <c r="I948">
        <v>121.7</v>
      </c>
      <c r="J948">
        <v>127.6</v>
      </c>
      <c r="K948" t="s">
        <v>338</v>
      </c>
      <c r="L948" t="s">
        <v>338</v>
      </c>
    </row>
    <row r="949" spans="1:12" ht="15" x14ac:dyDescent="0.25">
      <c r="A949" s="88">
        <v>42964.437430555554</v>
      </c>
      <c r="B949">
        <v>72242</v>
      </c>
      <c r="C949">
        <v>35.04</v>
      </c>
      <c r="D949">
        <v>12.77</v>
      </c>
      <c r="E949" s="87">
        <v>126.8</v>
      </c>
      <c r="F949">
        <v>48.87</v>
      </c>
      <c r="G949" s="87" t="s">
        <v>338</v>
      </c>
      <c r="H949">
        <v>65.040000000000006</v>
      </c>
      <c r="I949">
        <v>122.5</v>
      </c>
      <c r="J949">
        <v>128.4</v>
      </c>
      <c r="K949" t="s">
        <v>338</v>
      </c>
      <c r="L949" t="s">
        <v>338</v>
      </c>
    </row>
    <row r="950" spans="1:12" ht="15" x14ac:dyDescent="0.25">
      <c r="A950" s="88">
        <v>42964.4375</v>
      </c>
      <c r="B950">
        <v>72243</v>
      </c>
      <c r="C950">
        <v>35.04</v>
      </c>
      <c r="D950">
        <v>12.77</v>
      </c>
      <c r="E950" s="87">
        <v>126.8</v>
      </c>
      <c r="F950">
        <v>48.87</v>
      </c>
      <c r="G950" s="87" t="s">
        <v>338</v>
      </c>
      <c r="H950">
        <v>64.400000000000006</v>
      </c>
      <c r="I950">
        <v>122.6</v>
      </c>
      <c r="J950">
        <v>128.19999999999999</v>
      </c>
      <c r="K950" t="s">
        <v>338</v>
      </c>
      <c r="L950" t="s">
        <v>338</v>
      </c>
    </row>
    <row r="951" spans="1:12" ht="15" x14ac:dyDescent="0.25">
      <c r="A951" s="88">
        <v>42964.437569444446</v>
      </c>
      <c r="B951">
        <v>72244</v>
      </c>
      <c r="C951">
        <v>35.04</v>
      </c>
      <c r="D951">
        <v>12.77</v>
      </c>
      <c r="E951" s="87">
        <v>126.6</v>
      </c>
      <c r="F951">
        <v>48.89</v>
      </c>
      <c r="G951" s="87" t="s">
        <v>338</v>
      </c>
      <c r="H951">
        <v>64.66</v>
      </c>
      <c r="I951">
        <v>123.1</v>
      </c>
      <c r="J951">
        <v>128.69999999999999</v>
      </c>
      <c r="K951" t="s">
        <v>338</v>
      </c>
      <c r="L951" t="s">
        <v>338</v>
      </c>
    </row>
    <row r="952" spans="1:12" ht="15" x14ac:dyDescent="0.25">
      <c r="A952" s="88">
        <v>42964.437638888892</v>
      </c>
      <c r="B952">
        <v>72245</v>
      </c>
      <c r="C952">
        <v>35.08</v>
      </c>
      <c r="D952">
        <v>12.77</v>
      </c>
      <c r="E952" s="87">
        <v>126.7</v>
      </c>
      <c r="F952">
        <v>48.96</v>
      </c>
      <c r="G952" s="87" t="s">
        <v>338</v>
      </c>
      <c r="H952">
        <v>64.36</v>
      </c>
      <c r="I952">
        <v>122.8</v>
      </c>
      <c r="J952">
        <v>129</v>
      </c>
      <c r="K952" t="s">
        <v>338</v>
      </c>
      <c r="L952" t="s">
        <v>338</v>
      </c>
    </row>
    <row r="953" spans="1:12" ht="15" x14ac:dyDescent="0.25">
      <c r="A953" s="88">
        <v>42964.437708333331</v>
      </c>
      <c r="B953">
        <v>72246</v>
      </c>
      <c r="C953">
        <v>35.08</v>
      </c>
      <c r="D953">
        <v>12.77</v>
      </c>
      <c r="E953" s="87">
        <v>126.6</v>
      </c>
      <c r="F953">
        <v>48.96</v>
      </c>
      <c r="G953" s="87" t="s">
        <v>338</v>
      </c>
      <c r="H953">
        <v>63.88</v>
      </c>
      <c r="I953">
        <v>123.3</v>
      </c>
      <c r="J953">
        <v>129.69999999999999</v>
      </c>
      <c r="K953" t="s">
        <v>338</v>
      </c>
      <c r="L953" t="s">
        <v>338</v>
      </c>
    </row>
    <row r="954" spans="1:12" ht="15" x14ac:dyDescent="0.25">
      <c r="A954" s="88">
        <v>42964.437777777777</v>
      </c>
      <c r="B954">
        <v>72247</v>
      </c>
      <c r="C954">
        <v>35.08</v>
      </c>
      <c r="D954">
        <v>12.77</v>
      </c>
      <c r="E954" s="87">
        <v>126.5</v>
      </c>
      <c r="F954">
        <v>48.96</v>
      </c>
      <c r="G954" s="87" t="s">
        <v>338</v>
      </c>
      <c r="H954">
        <v>63.69</v>
      </c>
      <c r="I954">
        <v>123.6</v>
      </c>
      <c r="J954">
        <v>130</v>
      </c>
      <c r="K954" t="s">
        <v>338</v>
      </c>
      <c r="L954" t="s">
        <v>338</v>
      </c>
    </row>
    <row r="955" spans="1:12" ht="15" x14ac:dyDescent="0.25">
      <c r="A955" s="88">
        <v>42964.437847222223</v>
      </c>
      <c r="B955">
        <v>72248</v>
      </c>
      <c r="C955">
        <v>35.08</v>
      </c>
      <c r="D955">
        <v>12.77</v>
      </c>
      <c r="E955" s="87">
        <v>126.7</v>
      </c>
      <c r="F955">
        <v>48.98</v>
      </c>
      <c r="G955" s="87" t="s">
        <v>338</v>
      </c>
      <c r="H955">
        <v>63.95</v>
      </c>
      <c r="I955">
        <v>123.3</v>
      </c>
      <c r="J955">
        <v>129.69999999999999</v>
      </c>
      <c r="K955" t="s">
        <v>338</v>
      </c>
      <c r="L955" t="s">
        <v>338</v>
      </c>
    </row>
    <row r="956" spans="1:12" ht="15" x14ac:dyDescent="0.25">
      <c r="A956" s="88">
        <v>42964.437916666669</v>
      </c>
      <c r="B956">
        <v>72249</v>
      </c>
      <c r="C956">
        <v>35.08</v>
      </c>
      <c r="D956">
        <v>12.77</v>
      </c>
      <c r="E956" s="87">
        <v>126.7</v>
      </c>
      <c r="F956">
        <v>48.98</v>
      </c>
      <c r="G956" s="87" t="s">
        <v>338</v>
      </c>
      <c r="H956">
        <v>64.290000000000006</v>
      </c>
      <c r="I956">
        <v>123.3</v>
      </c>
      <c r="J956">
        <v>129.4</v>
      </c>
      <c r="K956" t="s">
        <v>338</v>
      </c>
      <c r="L956" t="s">
        <v>338</v>
      </c>
    </row>
    <row r="957" spans="1:12" ht="15" x14ac:dyDescent="0.25">
      <c r="A957" s="88">
        <v>42964.437986111108</v>
      </c>
      <c r="B957">
        <v>72250</v>
      </c>
      <c r="C957">
        <v>35.119999999999997</v>
      </c>
      <c r="D957">
        <v>12.77</v>
      </c>
      <c r="E957" s="87">
        <v>126.5</v>
      </c>
      <c r="F957">
        <v>49.04</v>
      </c>
      <c r="G957" s="87" t="s">
        <v>338</v>
      </c>
      <c r="H957">
        <v>64.260000000000005</v>
      </c>
      <c r="I957">
        <v>124.1</v>
      </c>
      <c r="J957">
        <v>130.1</v>
      </c>
      <c r="K957" t="s">
        <v>338</v>
      </c>
      <c r="L957" t="s">
        <v>338</v>
      </c>
    </row>
    <row r="958" spans="1:12" ht="15" x14ac:dyDescent="0.25">
      <c r="A958" s="88">
        <v>42964.438055555554</v>
      </c>
      <c r="B958">
        <v>72251</v>
      </c>
      <c r="C958">
        <v>35.119999999999997</v>
      </c>
      <c r="D958">
        <v>12.77</v>
      </c>
      <c r="E958" s="87">
        <v>126.5</v>
      </c>
      <c r="F958">
        <v>49.07</v>
      </c>
      <c r="G958" s="87" t="s">
        <v>338</v>
      </c>
      <c r="H958">
        <v>63.58</v>
      </c>
      <c r="I958">
        <v>124.6</v>
      </c>
      <c r="J958">
        <v>130</v>
      </c>
      <c r="K958" t="s">
        <v>338</v>
      </c>
      <c r="L958" t="s">
        <v>338</v>
      </c>
    </row>
    <row r="959" spans="1:12" ht="15" x14ac:dyDescent="0.25">
      <c r="A959" s="88">
        <v>42964.438125000001</v>
      </c>
      <c r="B959">
        <v>72252</v>
      </c>
      <c r="C959">
        <v>35.119999999999997</v>
      </c>
      <c r="D959">
        <v>12.77</v>
      </c>
      <c r="E959" s="87">
        <v>126.5</v>
      </c>
      <c r="F959">
        <v>49.09</v>
      </c>
      <c r="G959" s="87" t="s">
        <v>338</v>
      </c>
      <c r="H959">
        <v>64.02</v>
      </c>
      <c r="I959">
        <v>125.3</v>
      </c>
      <c r="J959">
        <v>130.80000000000001</v>
      </c>
      <c r="K959" t="s">
        <v>338</v>
      </c>
      <c r="L959" t="s">
        <v>338</v>
      </c>
    </row>
    <row r="960" spans="1:12" ht="15" x14ac:dyDescent="0.25">
      <c r="A960" s="88">
        <v>42964.438194444447</v>
      </c>
      <c r="B960">
        <v>72253</v>
      </c>
      <c r="C960">
        <v>35.159999999999997</v>
      </c>
      <c r="D960">
        <v>12.77</v>
      </c>
      <c r="E960" s="87">
        <v>126.6</v>
      </c>
      <c r="F960">
        <v>49.13</v>
      </c>
      <c r="G960" s="87" t="s">
        <v>338</v>
      </c>
      <c r="H960">
        <v>64.34</v>
      </c>
      <c r="I960">
        <v>125.1</v>
      </c>
      <c r="J960">
        <v>130.4</v>
      </c>
      <c r="K960" t="s">
        <v>338</v>
      </c>
      <c r="L960" t="s">
        <v>338</v>
      </c>
    </row>
    <row r="961" spans="1:12" ht="15" x14ac:dyDescent="0.25">
      <c r="A961" s="88">
        <v>42964.438263888886</v>
      </c>
      <c r="B961">
        <v>72254</v>
      </c>
      <c r="C961">
        <v>35.159999999999997</v>
      </c>
      <c r="D961">
        <v>12.77</v>
      </c>
      <c r="E961" s="87">
        <v>126.5</v>
      </c>
      <c r="F961">
        <v>49.13</v>
      </c>
      <c r="G961" s="87" t="s">
        <v>338</v>
      </c>
      <c r="H961">
        <v>64.150000000000006</v>
      </c>
      <c r="I961">
        <v>123.5</v>
      </c>
      <c r="J961">
        <v>129.6</v>
      </c>
      <c r="K961" t="s">
        <v>338</v>
      </c>
      <c r="L961" t="s">
        <v>338</v>
      </c>
    </row>
    <row r="962" spans="1:12" ht="15" x14ac:dyDescent="0.25">
      <c r="A962" s="88">
        <v>42964.438333333332</v>
      </c>
      <c r="B962">
        <v>72255</v>
      </c>
      <c r="C962">
        <v>35.159999999999997</v>
      </c>
      <c r="D962">
        <v>12.77</v>
      </c>
      <c r="E962" s="87">
        <v>126.6</v>
      </c>
      <c r="F962">
        <v>49.13</v>
      </c>
      <c r="G962" s="87" t="s">
        <v>338</v>
      </c>
      <c r="H962">
        <v>64.39</v>
      </c>
      <c r="I962">
        <v>123.9</v>
      </c>
      <c r="J962">
        <v>129.6</v>
      </c>
      <c r="K962" t="s">
        <v>338</v>
      </c>
      <c r="L962" t="s">
        <v>338</v>
      </c>
    </row>
    <row r="963" spans="1:12" ht="15" x14ac:dyDescent="0.25">
      <c r="A963" s="88">
        <v>42964.438402777778</v>
      </c>
      <c r="B963">
        <v>72256</v>
      </c>
      <c r="C963">
        <v>35.159999999999997</v>
      </c>
      <c r="D963">
        <v>12.77</v>
      </c>
      <c r="E963" s="87">
        <v>126.7</v>
      </c>
      <c r="F963">
        <v>49.08</v>
      </c>
      <c r="G963" s="87" t="s">
        <v>338</v>
      </c>
      <c r="H963">
        <v>64.489999999999995</v>
      </c>
      <c r="I963">
        <v>122.8</v>
      </c>
      <c r="J963">
        <v>129.19999999999999</v>
      </c>
      <c r="K963" t="s">
        <v>338</v>
      </c>
      <c r="L963" t="s">
        <v>338</v>
      </c>
    </row>
    <row r="964" spans="1:12" ht="15" x14ac:dyDescent="0.25">
      <c r="A964" s="88">
        <v>42964.438472222224</v>
      </c>
      <c r="B964">
        <v>72257</v>
      </c>
      <c r="C964">
        <v>35.159999999999997</v>
      </c>
      <c r="D964">
        <v>12.77</v>
      </c>
      <c r="E964" s="87">
        <v>126.8</v>
      </c>
      <c r="F964">
        <v>49.08</v>
      </c>
      <c r="G964" s="87" t="s">
        <v>338</v>
      </c>
      <c r="H964">
        <v>64.510000000000005</v>
      </c>
      <c r="I964">
        <v>123.7</v>
      </c>
      <c r="J964">
        <v>130</v>
      </c>
      <c r="K964" t="s">
        <v>338</v>
      </c>
      <c r="L964" t="s">
        <v>338</v>
      </c>
    </row>
    <row r="965" spans="1:12" ht="15" x14ac:dyDescent="0.25">
      <c r="A965" s="88">
        <v>42964.43854166667</v>
      </c>
      <c r="B965">
        <v>72258</v>
      </c>
      <c r="C965">
        <v>35.159999999999997</v>
      </c>
      <c r="D965">
        <v>12.77</v>
      </c>
      <c r="E965" s="87">
        <v>126.7</v>
      </c>
      <c r="F965">
        <v>49.08</v>
      </c>
      <c r="G965" s="87" t="s">
        <v>338</v>
      </c>
      <c r="H965">
        <v>64.150000000000006</v>
      </c>
      <c r="I965">
        <v>123.8</v>
      </c>
      <c r="J965">
        <v>129.19999999999999</v>
      </c>
      <c r="K965" t="s">
        <v>338</v>
      </c>
      <c r="L965" t="s">
        <v>338</v>
      </c>
    </row>
    <row r="966" spans="1:12" ht="15" x14ac:dyDescent="0.25">
      <c r="A966" s="88">
        <v>42964.438611111109</v>
      </c>
      <c r="B966">
        <v>72259</v>
      </c>
      <c r="C966">
        <v>35.200000000000003</v>
      </c>
      <c r="D966">
        <v>12.77</v>
      </c>
      <c r="E966" s="87">
        <v>126.4</v>
      </c>
      <c r="F966">
        <v>49.12</v>
      </c>
      <c r="G966" s="87" t="s">
        <v>338</v>
      </c>
      <c r="H966">
        <v>63.64</v>
      </c>
      <c r="I966">
        <v>121.5</v>
      </c>
      <c r="J966">
        <v>127.8</v>
      </c>
      <c r="K966" t="s">
        <v>338</v>
      </c>
      <c r="L966" t="s">
        <v>338</v>
      </c>
    </row>
    <row r="967" spans="1:12" ht="15" x14ac:dyDescent="0.25">
      <c r="A967" s="88">
        <v>42964.438680555555</v>
      </c>
      <c r="B967">
        <v>72260</v>
      </c>
      <c r="C967">
        <v>35.200000000000003</v>
      </c>
      <c r="D967">
        <v>12.77</v>
      </c>
      <c r="E967" s="87">
        <v>126.6</v>
      </c>
      <c r="F967">
        <v>49.1</v>
      </c>
      <c r="G967" s="87" t="s">
        <v>338</v>
      </c>
      <c r="H967">
        <v>63.18</v>
      </c>
      <c r="I967">
        <v>119.8</v>
      </c>
      <c r="J967">
        <v>126.2</v>
      </c>
      <c r="K967" t="s">
        <v>338</v>
      </c>
      <c r="L967" t="s">
        <v>338</v>
      </c>
    </row>
    <row r="968" spans="1:12" ht="15" x14ac:dyDescent="0.25">
      <c r="A968" s="88">
        <v>42964.438750000001</v>
      </c>
      <c r="B968">
        <v>72261</v>
      </c>
      <c r="C968">
        <v>35.200000000000003</v>
      </c>
      <c r="D968">
        <v>12.77</v>
      </c>
      <c r="E968" s="87">
        <v>126.8</v>
      </c>
      <c r="F968">
        <v>49.07</v>
      </c>
      <c r="G968" s="87" t="s">
        <v>338</v>
      </c>
      <c r="H968">
        <v>64</v>
      </c>
      <c r="I968">
        <v>121.3</v>
      </c>
      <c r="J968">
        <v>128.19999999999999</v>
      </c>
      <c r="K968" t="s">
        <v>338</v>
      </c>
      <c r="L968" t="s">
        <v>338</v>
      </c>
    </row>
    <row r="969" spans="1:12" ht="15" x14ac:dyDescent="0.25">
      <c r="A969" s="88">
        <v>42964.438819444447</v>
      </c>
      <c r="B969">
        <v>72262</v>
      </c>
      <c r="C969">
        <v>35.24</v>
      </c>
      <c r="D969">
        <v>12.77</v>
      </c>
      <c r="E969" s="87">
        <v>126.6</v>
      </c>
      <c r="F969">
        <v>49.07</v>
      </c>
      <c r="G969" s="87" t="s">
        <v>338</v>
      </c>
      <c r="H969">
        <v>64.37</v>
      </c>
      <c r="I969">
        <v>122.7</v>
      </c>
      <c r="J969">
        <v>128.69999999999999</v>
      </c>
      <c r="K969" t="s">
        <v>338</v>
      </c>
      <c r="L969" t="s">
        <v>338</v>
      </c>
    </row>
    <row r="970" spans="1:12" ht="15" x14ac:dyDescent="0.25">
      <c r="A970" s="88">
        <v>42964.438888888886</v>
      </c>
      <c r="B970">
        <v>72263</v>
      </c>
      <c r="C970">
        <v>35.24</v>
      </c>
      <c r="D970">
        <v>12.77</v>
      </c>
      <c r="E970" s="87">
        <v>126.7</v>
      </c>
      <c r="F970">
        <v>49.07</v>
      </c>
      <c r="G970" s="87" t="s">
        <v>338</v>
      </c>
      <c r="H970">
        <v>64.760000000000005</v>
      </c>
      <c r="I970">
        <v>123</v>
      </c>
      <c r="J970">
        <v>128.80000000000001</v>
      </c>
      <c r="K970" t="s">
        <v>338</v>
      </c>
      <c r="L970" t="s">
        <v>338</v>
      </c>
    </row>
    <row r="971" spans="1:12" ht="15" x14ac:dyDescent="0.25">
      <c r="A971" s="88">
        <v>42964.438958333332</v>
      </c>
      <c r="B971">
        <v>72264</v>
      </c>
      <c r="C971">
        <v>35.24</v>
      </c>
      <c r="D971">
        <v>12.77</v>
      </c>
      <c r="E971" s="87">
        <v>126.8</v>
      </c>
      <c r="F971">
        <v>49.07</v>
      </c>
      <c r="G971" s="87" t="s">
        <v>338</v>
      </c>
      <c r="H971">
        <v>64.37</v>
      </c>
      <c r="I971">
        <v>122.5</v>
      </c>
      <c r="J971">
        <v>128.80000000000001</v>
      </c>
      <c r="K971" t="s">
        <v>338</v>
      </c>
      <c r="L971" t="s">
        <v>338</v>
      </c>
    </row>
    <row r="972" spans="1:12" ht="15" x14ac:dyDescent="0.25">
      <c r="A972" s="88">
        <v>42964.439027777778</v>
      </c>
      <c r="B972">
        <v>72265</v>
      </c>
      <c r="C972">
        <v>35.24</v>
      </c>
      <c r="D972">
        <v>12.77</v>
      </c>
      <c r="E972" s="87">
        <v>126.7</v>
      </c>
      <c r="F972">
        <v>49.07</v>
      </c>
      <c r="G972" s="87" t="s">
        <v>338</v>
      </c>
      <c r="H972">
        <v>64.95</v>
      </c>
      <c r="I972">
        <v>120.9</v>
      </c>
      <c r="J972">
        <v>126.6</v>
      </c>
      <c r="K972" t="s">
        <v>338</v>
      </c>
      <c r="L972" t="s">
        <v>338</v>
      </c>
    </row>
    <row r="973" spans="1:12" ht="15" x14ac:dyDescent="0.25">
      <c r="A973" s="88">
        <v>42964.439097222225</v>
      </c>
      <c r="B973">
        <v>72266</v>
      </c>
      <c r="C973">
        <v>35.24</v>
      </c>
      <c r="D973">
        <v>12.77</v>
      </c>
      <c r="E973" s="87">
        <v>126.9</v>
      </c>
      <c r="F973">
        <v>49.04</v>
      </c>
      <c r="G973" s="87" t="s">
        <v>338</v>
      </c>
      <c r="H973">
        <v>64.37</v>
      </c>
      <c r="I973">
        <v>121.4</v>
      </c>
      <c r="J973">
        <v>127</v>
      </c>
      <c r="K973" t="s">
        <v>338</v>
      </c>
      <c r="L973" t="s">
        <v>338</v>
      </c>
    </row>
    <row r="974" spans="1:12" ht="15" x14ac:dyDescent="0.25">
      <c r="A974" s="88">
        <v>42964.439166666663</v>
      </c>
      <c r="B974">
        <v>72267</v>
      </c>
      <c r="C974">
        <v>35.28</v>
      </c>
      <c r="D974">
        <v>12.77</v>
      </c>
      <c r="E974" s="87">
        <v>127</v>
      </c>
      <c r="F974">
        <v>49.08</v>
      </c>
      <c r="G974" s="87" t="s">
        <v>338</v>
      </c>
      <c r="H974">
        <v>64.03</v>
      </c>
      <c r="I974">
        <v>120</v>
      </c>
      <c r="J974">
        <v>126.6</v>
      </c>
      <c r="K974" t="s">
        <v>338</v>
      </c>
      <c r="L974" t="s">
        <v>338</v>
      </c>
    </row>
    <row r="975" spans="1:12" ht="15" x14ac:dyDescent="0.25">
      <c r="A975" s="88">
        <v>42964.439236111109</v>
      </c>
      <c r="B975">
        <v>72268</v>
      </c>
      <c r="C975">
        <v>35.28</v>
      </c>
      <c r="D975">
        <v>12.77</v>
      </c>
      <c r="E975" s="87">
        <v>126.7</v>
      </c>
      <c r="F975">
        <v>49.06</v>
      </c>
      <c r="G975" s="87" t="s">
        <v>338</v>
      </c>
      <c r="H975">
        <v>63.98</v>
      </c>
      <c r="I975">
        <v>121.3</v>
      </c>
      <c r="J975">
        <v>128.5</v>
      </c>
      <c r="K975" t="s">
        <v>338</v>
      </c>
      <c r="L975" t="s">
        <v>338</v>
      </c>
    </row>
    <row r="976" spans="1:12" ht="15" x14ac:dyDescent="0.25">
      <c r="A976" s="88">
        <v>42964.439305555556</v>
      </c>
      <c r="B976">
        <v>72269</v>
      </c>
      <c r="C976">
        <v>35.32</v>
      </c>
      <c r="D976">
        <v>12.77</v>
      </c>
      <c r="E976" s="87">
        <v>126.9</v>
      </c>
      <c r="F976">
        <v>49.04</v>
      </c>
      <c r="G976" s="87" t="s">
        <v>338</v>
      </c>
      <c r="H976">
        <v>64.5</v>
      </c>
      <c r="I976">
        <v>122.7</v>
      </c>
      <c r="J976">
        <v>128.9</v>
      </c>
      <c r="K976" t="s">
        <v>338</v>
      </c>
      <c r="L976" t="s">
        <v>338</v>
      </c>
    </row>
    <row r="977" spans="1:12" ht="15" x14ac:dyDescent="0.25">
      <c r="A977" s="88">
        <v>42964.439375000002</v>
      </c>
      <c r="B977">
        <v>72270</v>
      </c>
      <c r="C977">
        <v>35.32</v>
      </c>
      <c r="D977">
        <v>12.77</v>
      </c>
      <c r="E977" s="87">
        <v>126.9</v>
      </c>
      <c r="F977">
        <v>49.02</v>
      </c>
      <c r="G977" s="87" t="s">
        <v>338</v>
      </c>
      <c r="H977">
        <v>65.05</v>
      </c>
      <c r="I977">
        <v>123.5</v>
      </c>
      <c r="J977">
        <v>129.19999999999999</v>
      </c>
      <c r="K977" t="s">
        <v>338</v>
      </c>
      <c r="L977" t="s">
        <v>338</v>
      </c>
    </row>
    <row r="978" spans="1:12" ht="15" x14ac:dyDescent="0.25">
      <c r="A978" s="88">
        <v>42964.439444444448</v>
      </c>
      <c r="B978">
        <v>72271</v>
      </c>
      <c r="C978">
        <v>35.32</v>
      </c>
      <c r="D978">
        <v>12.77</v>
      </c>
      <c r="E978" s="87">
        <v>126.7</v>
      </c>
      <c r="F978">
        <v>49.02</v>
      </c>
      <c r="G978" s="87" t="s">
        <v>338</v>
      </c>
      <c r="H978">
        <v>65.17</v>
      </c>
      <c r="I978">
        <v>123.6</v>
      </c>
      <c r="J978">
        <v>129.4</v>
      </c>
      <c r="K978" t="s">
        <v>338</v>
      </c>
      <c r="L978" t="s">
        <v>338</v>
      </c>
    </row>
    <row r="979" spans="1:12" ht="15" x14ac:dyDescent="0.25">
      <c r="A979" s="88">
        <v>42964.439513888887</v>
      </c>
      <c r="B979">
        <v>72272</v>
      </c>
      <c r="C979">
        <v>35.32</v>
      </c>
      <c r="D979">
        <v>12.77</v>
      </c>
      <c r="E979" s="87">
        <v>127</v>
      </c>
      <c r="F979">
        <v>49.02</v>
      </c>
      <c r="G979" s="87" t="s">
        <v>338</v>
      </c>
      <c r="H979">
        <v>65.03</v>
      </c>
      <c r="I979">
        <v>123.6</v>
      </c>
      <c r="J979">
        <v>128.9</v>
      </c>
      <c r="K979" t="s">
        <v>338</v>
      </c>
      <c r="L979" t="s">
        <v>338</v>
      </c>
    </row>
    <row r="980" spans="1:12" ht="15" x14ac:dyDescent="0.25">
      <c r="A980" s="88">
        <v>42964.439583333333</v>
      </c>
      <c r="B980">
        <v>72273</v>
      </c>
      <c r="C980">
        <v>35.32</v>
      </c>
      <c r="D980">
        <v>12.77</v>
      </c>
      <c r="E980" s="87">
        <v>126.9</v>
      </c>
      <c r="F980">
        <v>49.04</v>
      </c>
      <c r="G980" s="87" t="s">
        <v>338</v>
      </c>
      <c r="H980">
        <v>64.930000000000007</v>
      </c>
      <c r="I980">
        <v>124.2</v>
      </c>
      <c r="J980">
        <v>130.30000000000001</v>
      </c>
      <c r="K980" t="s">
        <v>338</v>
      </c>
      <c r="L980" t="s">
        <v>338</v>
      </c>
    </row>
    <row r="981" spans="1:12" ht="15" x14ac:dyDescent="0.25">
      <c r="A981" s="88">
        <v>42964.439652777779</v>
      </c>
      <c r="B981">
        <v>72274</v>
      </c>
      <c r="C981">
        <v>35.32</v>
      </c>
      <c r="D981">
        <v>12.77</v>
      </c>
      <c r="E981" s="87">
        <v>126.8</v>
      </c>
      <c r="F981">
        <v>49.04</v>
      </c>
      <c r="G981" s="87" t="s">
        <v>338</v>
      </c>
      <c r="H981">
        <v>65.41</v>
      </c>
      <c r="I981">
        <v>124.5</v>
      </c>
      <c r="J981">
        <v>130.1</v>
      </c>
      <c r="K981" t="s">
        <v>338</v>
      </c>
      <c r="L981" t="s">
        <v>338</v>
      </c>
    </row>
    <row r="982" spans="1:12" ht="15" x14ac:dyDescent="0.25">
      <c r="A982" s="88">
        <v>42964.439722222225</v>
      </c>
      <c r="B982">
        <v>72275</v>
      </c>
      <c r="C982">
        <v>35.36</v>
      </c>
      <c r="D982">
        <v>12.77</v>
      </c>
      <c r="E982" s="87">
        <v>126.8</v>
      </c>
      <c r="F982">
        <v>49.08</v>
      </c>
      <c r="G982" s="87" t="s">
        <v>338</v>
      </c>
      <c r="H982">
        <v>64.349999999999994</v>
      </c>
      <c r="I982">
        <v>124.9</v>
      </c>
      <c r="J982">
        <v>130.30000000000001</v>
      </c>
      <c r="K982" t="s">
        <v>338</v>
      </c>
      <c r="L982" t="s">
        <v>338</v>
      </c>
    </row>
    <row r="983" spans="1:12" ht="15" x14ac:dyDescent="0.25">
      <c r="A983" s="88">
        <v>42964.439791666664</v>
      </c>
      <c r="B983">
        <v>72276</v>
      </c>
      <c r="C983">
        <v>35.36</v>
      </c>
      <c r="D983">
        <v>12.77</v>
      </c>
      <c r="E983" s="87">
        <v>126.8</v>
      </c>
      <c r="F983">
        <v>49.08</v>
      </c>
      <c r="G983" s="87" t="s">
        <v>338</v>
      </c>
      <c r="H983">
        <v>64.73</v>
      </c>
      <c r="I983">
        <v>124.4</v>
      </c>
      <c r="J983">
        <v>130</v>
      </c>
      <c r="K983" t="s">
        <v>338</v>
      </c>
      <c r="L983" t="s">
        <v>338</v>
      </c>
    </row>
    <row r="984" spans="1:12" ht="15" x14ac:dyDescent="0.25">
      <c r="A984" s="88">
        <v>42964.43986111111</v>
      </c>
      <c r="B984">
        <v>72277</v>
      </c>
      <c r="C984">
        <v>35.36</v>
      </c>
      <c r="D984">
        <v>12.77</v>
      </c>
      <c r="E984" s="87">
        <v>126.8</v>
      </c>
      <c r="F984">
        <v>49.08</v>
      </c>
      <c r="G984" s="87" t="s">
        <v>338</v>
      </c>
      <c r="H984">
        <v>64.680000000000007</v>
      </c>
      <c r="I984">
        <v>124.8</v>
      </c>
      <c r="J984">
        <v>130.69999999999999</v>
      </c>
      <c r="K984" t="s">
        <v>338</v>
      </c>
      <c r="L984" t="s">
        <v>338</v>
      </c>
    </row>
    <row r="985" spans="1:12" ht="15" x14ac:dyDescent="0.25">
      <c r="A985" s="88">
        <v>42964.439930555556</v>
      </c>
      <c r="B985">
        <v>72278</v>
      </c>
      <c r="C985">
        <v>35.36</v>
      </c>
      <c r="D985">
        <v>12.77</v>
      </c>
      <c r="E985" s="87">
        <v>127</v>
      </c>
      <c r="F985">
        <v>49.08</v>
      </c>
      <c r="G985" s="87" t="s">
        <v>338</v>
      </c>
      <c r="H985">
        <v>64.95</v>
      </c>
      <c r="I985">
        <v>125.1</v>
      </c>
      <c r="J985">
        <v>130.4</v>
      </c>
      <c r="K985" t="s">
        <v>338</v>
      </c>
      <c r="L985" t="s">
        <v>338</v>
      </c>
    </row>
    <row r="986" spans="1:12" ht="15" x14ac:dyDescent="0.25">
      <c r="A986" s="88">
        <v>42964.44</v>
      </c>
      <c r="B986">
        <v>72279</v>
      </c>
      <c r="C986">
        <v>35.4</v>
      </c>
      <c r="D986">
        <v>12.77</v>
      </c>
      <c r="E986" s="87">
        <v>126.9</v>
      </c>
      <c r="F986">
        <v>49.17</v>
      </c>
      <c r="G986" s="87" t="s">
        <v>338</v>
      </c>
      <c r="H986">
        <v>65.8</v>
      </c>
      <c r="I986">
        <v>125.4</v>
      </c>
      <c r="J986">
        <v>130.4</v>
      </c>
      <c r="K986" t="s">
        <v>338</v>
      </c>
      <c r="L986" t="s">
        <v>338</v>
      </c>
    </row>
    <row r="987" spans="1:12" ht="15" x14ac:dyDescent="0.25">
      <c r="A987" s="88">
        <v>42964.440069444441</v>
      </c>
      <c r="B987">
        <v>72280</v>
      </c>
      <c r="C987">
        <v>35.4</v>
      </c>
      <c r="D987">
        <v>12.77</v>
      </c>
      <c r="E987" s="87">
        <v>127</v>
      </c>
      <c r="F987">
        <v>49.17</v>
      </c>
      <c r="G987" s="87" t="s">
        <v>338</v>
      </c>
      <c r="H987">
        <v>65.06</v>
      </c>
      <c r="I987">
        <v>124.2</v>
      </c>
      <c r="J987">
        <v>130.30000000000001</v>
      </c>
      <c r="K987" t="s">
        <v>338</v>
      </c>
      <c r="L987" t="s">
        <v>338</v>
      </c>
    </row>
    <row r="988" spans="1:12" ht="15" x14ac:dyDescent="0.25">
      <c r="A988" s="88">
        <v>42964.440138888887</v>
      </c>
      <c r="B988">
        <v>72281</v>
      </c>
      <c r="C988">
        <v>35.4</v>
      </c>
      <c r="D988">
        <v>12.77</v>
      </c>
      <c r="E988" s="87">
        <v>127.1</v>
      </c>
      <c r="F988">
        <v>49.22</v>
      </c>
      <c r="G988" s="87" t="s">
        <v>338</v>
      </c>
      <c r="H988">
        <v>65.27</v>
      </c>
      <c r="I988">
        <v>125.1</v>
      </c>
      <c r="J988">
        <v>130.80000000000001</v>
      </c>
      <c r="K988" t="s">
        <v>338</v>
      </c>
      <c r="L988" t="s">
        <v>338</v>
      </c>
    </row>
    <row r="989" spans="1:12" ht="15" x14ac:dyDescent="0.25">
      <c r="A989" s="88">
        <v>42964.440208333333</v>
      </c>
      <c r="B989">
        <v>72282</v>
      </c>
      <c r="C989">
        <v>35.4</v>
      </c>
      <c r="D989">
        <v>12.77</v>
      </c>
      <c r="E989" s="87">
        <v>127.2</v>
      </c>
      <c r="F989">
        <v>49.27</v>
      </c>
      <c r="G989" s="87" t="s">
        <v>338</v>
      </c>
      <c r="H989">
        <v>65.3</v>
      </c>
      <c r="I989">
        <v>124.3</v>
      </c>
      <c r="J989">
        <v>130.19999999999999</v>
      </c>
      <c r="K989" t="s">
        <v>338</v>
      </c>
      <c r="L989" t="s">
        <v>338</v>
      </c>
    </row>
    <row r="990" spans="1:12" ht="15" x14ac:dyDescent="0.25">
      <c r="A990" s="88">
        <v>42964.44027777778</v>
      </c>
      <c r="B990">
        <v>72283</v>
      </c>
      <c r="C990">
        <v>35.4</v>
      </c>
      <c r="D990">
        <v>12.77</v>
      </c>
      <c r="E990" s="87">
        <v>127</v>
      </c>
      <c r="F990">
        <v>49.32</v>
      </c>
      <c r="G990" s="87" t="s">
        <v>338</v>
      </c>
      <c r="H990">
        <v>65.3</v>
      </c>
      <c r="I990">
        <v>125.2</v>
      </c>
      <c r="J990">
        <v>131.30000000000001</v>
      </c>
      <c r="K990" t="s">
        <v>338</v>
      </c>
      <c r="L990" t="s">
        <v>338</v>
      </c>
    </row>
    <row r="991" spans="1:12" ht="15" x14ac:dyDescent="0.25">
      <c r="A991" s="88">
        <v>42964.440347222226</v>
      </c>
      <c r="B991">
        <v>72284</v>
      </c>
      <c r="C991">
        <v>35.44</v>
      </c>
      <c r="D991">
        <v>12.77</v>
      </c>
      <c r="E991" s="87">
        <v>127.1</v>
      </c>
      <c r="F991">
        <v>49.43</v>
      </c>
      <c r="G991" s="87" t="s">
        <v>338</v>
      </c>
      <c r="H991">
        <v>65.430000000000007</v>
      </c>
      <c r="I991">
        <v>123.9</v>
      </c>
      <c r="J991">
        <v>130.30000000000001</v>
      </c>
      <c r="K991" t="s">
        <v>338</v>
      </c>
      <c r="L991" t="s">
        <v>338</v>
      </c>
    </row>
    <row r="992" spans="1:12" ht="15" x14ac:dyDescent="0.25">
      <c r="A992" s="88">
        <v>42964.440416666665</v>
      </c>
      <c r="B992">
        <v>72285</v>
      </c>
      <c r="C992">
        <v>35.44</v>
      </c>
      <c r="D992">
        <v>12.77</v>
      </c>
      <c r="E992" s="87">
        <v>127.2</v>
      </c>
      <c r="F992">
        <v>49.5</v>
      </c>
      <c r="G992" s="87" t="s">
        <v>338</v>
      </c>
      <c r="H992">
        <v>66.2</v>
      </c>
      <c r="I992">
        <v>124.4</v>
      </c>
      <c r="J992">
        <v>131.19999999999999</v>
      </c>
      <c r="K992" t="s">
        <v>338</v>
      </c>
      <c r="L992" t="s">
        <v>338</v>
      </c>
    </row>
    <row r="993" spans="1:12" ht="15" x14ac:dyDescent="0.25">
      <c r="A993" s="88">
        <v>42964.440486111111</v>
      </c>
      <c r="B993">
        <v>72286</v>
      </c>
      <c r="C993">
        <v>35.44</v>
      </c>
      <c r="D993">
        <v>12.77</v>
      </c>
      <c r="E993" s="87">
        <v>127.1</v>
      </c>
      <c r="F993">
        <v>49.55</v>
      </c>
      <c r="G993" s="87" t="s">
        <v>338</v>
      </c>
      <c r="H993">
        <v>65.86</v>
      </c>
      <c r="I993">
        <v>125.4</v>
      </c>
      <c r="J993">
        <v>131.80000000000001</v>
      </c>
      <c r="K993" t="s">
        <v>338</v>
      </c>
      <c r="L993" t="s">
        <v>338</v>
      </c>
    </row>
    <row r="994" spans="1:12" ht="15" x14ac:dyDescent="0.25">
      <c r="A994" s="88">
        <v>42964.440555555557</v>
      </c>
      <c r="B994">
        <v>72287</v>
      </c>
      <c r="C994">
        <v>35.479999999999997</v>
      </c>
      <c r="D994">
        <v>12.77</v>
      </c>
      <c r="E994" s="87">
        <v>127</v>
      </c>
      <c r="F994">
        <v>49.61</v>
      </c>
      <c r="G994" s="87" t="s">
        <v>338</v>
      </c>
      <c r="H994">
        <v>65.709999999999994</v>
      </c>
      <c r="I994">
        <v>126.4</v>
      </c>
      <c r="J994">
        <v>132.6</v>
      </c>
      <c r="K994" t="s">
        <v>338</v>
      </c>
      <c r="L994" t="s">
        <v>338</v>
      </c>
    </row>
    <row r="995" spans="1:12" ht="15" x14ac:dyDescent="0.25">
      <c r="A995" s="88">
        <v>42964.440625000003</v>
      </c>
      <c r="B995">
        <v>72288</v>
      </c>
      <c r="C995">
        <v>35.479999999999997</v>
      </c>
      <c r="D995">
        <v>12.77</v>
      </c>
      <c r="E995" s="87">
        <v>127</v>
      </c>
      <c r="F995">
        <v>49.64</v>
      </c>
      <c r="G995" s="87" t="s">
        <v>338</v>
      </c>
      <c r="H995">
        <v>65.16</v>
      </c>
      <c r="I995">
        <v>125.1</v>
      </c>
      <c r="J995">
        <v>131.80000000000001</v>
      </c>
      <c r="K995" t="s">
        <v>338</v>
      </c>
      <c r="L995" t="s">
        <v>338</v>
      </c>
    </row>
    <row r="996" spans="1:12" ht="15" x14ac:dyDescent="0.25">
      <c r="A996" s="88">
        <v>42964.440694444442</v>
      </c>
      <c r="B996">
        <v>72289</v>
      </c>
      <c r="C996">
        <v>35.479999999999997</v>
      </c>
      <c r="D996">
        <v>12.77</v>
      </c>
      <c r="E996" s="87">
        <v>127</v>
      </c>
      <c r="F996">
        <v>49.69</v>
      </c>
      <c r="G996" s="87" t="s">
        <v>338</v>
      </c>
      <c r="H996">
        <v>65.709999999999994</v>
      </c>
      <c r="I996">
        <v>125.7</v>
      </c>
      <c r="J996">
        <v>132.4</v>
      </c>
      <c r="K996" t="s">
        <v>338</v>
      </c>
      <c r="L996" t="s">
        <v>338</v>
      </c>
    </row>
    <row r="997" spans="1:12" ht="15" x14ac:dyDescent="0.25">
      <c r="A997" s="88">
        <v>42964.440763888888</v>
      </c>
      <c r="B997">
        <v>72290</v>
      </c>
      <c r="C997">
        <v>35.479999999999997</v>
      </c>
      <c r="D997">
        <v>12.77</v>
      </c>
      <c r="E997" s="87">
        <v>126.8</v>
      </c>
      <c r="F997">
        <v>49.71</v>
      </c>
      <c r="G997" s="87" t="s">
        <v>338</v>
      </c>
      <c r="H997">
        <v>65.930000000000007</v>
      </c>
      <c r="I997">
        <v>126.5</v>
      </c>
      <c r="J997">
        <v>132.4</v>
      </c>
      <c r="K997" t="s">
        <v>338</v>
      </c>
      <c r="L997" t="s">
        <v>338</v>
      </c>
    </row>
    <row r="998" spans="1:12" ht="15" x14ac:dyDescent="0.25">
      <c r="A998" s="88">
        <v>42964.440833333334</v>
      </c>
      <c r="B998">
        <v>72291</v>
      </c>
      <c r="C998">
        <v>35.479999999999997</v>
      </c>
      <c r="D998">
        <v>12.77</v>
      </c>
      <c r="E998" s="87">
        <v>126.8</v>
      </c>
      <c r="F998">
        <v>49.73</v>
      </c>
      <c r="G998" s="87" t="s">
        <v>338</v>
      </c>
      <c r="H998">
        <v>65.66</v>
      </c>
      <c r="I998">
        <v>125.7</v>
      </c>
      <c r="J998">
        <v>131.5</v>
      </c>
      <c r="K998" t="s">
        <v>338</v>
      </c>
      <c r="L998" t="s">
        <v>338</v>
      </c>
    </row>
    <row r="999" spans="1:12" ht="15" x14ac:dyDescent="0.25">
      <c r="A999" s="88">
        <v>42964.44090277778</v>
      </c>
      <c r="B999">
        <v>72292</v>
      </c>
      <c r="C999">
        <v>35.479999999999997</v>
      </c>
      <c r="D999">
        <v>12.77</v>
      </c>
      <c r="E999" s="87">
        <v>126.6</v>
      </c>
      <c r="F999">
        <v>49.73</v>
      </c>
      <c r="G999" s="87" t="s">
        <v>338</v>
      </c>
      <c r="H999">
        <v>65.709999999999994</v>
      </c>
      <c r="I999">
        <v>125.7</v>
      </c>
      <c r="J999">
        <v>131.9</v>
      </c>
      <c r="K999" t="s">
        <v>338</v>
      </c>
      <c r="L999" t="s">
        <v>338</v>
      </c>
    </row>
    <row r="1000" spans="1:12" ht="15" x14ac:dyDescent="0.25">
      <c r="A1000" s="88">
        <v>42964.440972222219</v>
      </c>
      <c r="B1000">
        <v>72293</v>
      </c>
      <c r="C1000">
        <v>35.520000000000003</v>
      </c>
      <c r="D1000">
        <v>12.77</v>
      </c>
      <c r="E1000" s="87">
        <v>126.9</v>
      </c>
      <c r="F1000">
        <v>49.75</v>
      </c>
      <c r="G1000" s="87" t="s">
        <v>338</v>
      </c>
      <c r="H1000">
        <v>65.17</v>
      </c>
      <c r="I1000">
        <v>126.8</v>
      </c>
      <c r="J1000">
        <v>133.19999999999999</v>
      </c>
      <c r="K1000" t="s">
        <v>338</v>
      </c>
      <c r="L1000" t="s">
        <v>338</v>
      </c>
    </row>
    <row r="1001" spans="1:12" ht="15" x14ac:dyDescent="0.25">
      <c r="A1001" s="88">
        <v>42964.441041666665</v>
      </c>
      <c r="B1001">
        <v>72294</v>
      </c>
      <c r="C1001">
        <v>35.520000000000003</v>
      </c>
      <c r="D1001">
        <v>12.77</v>
      </c>
      <c r="E1001" s="87">
        <v>126.9</v>
      </c>
      <c r="F1001">
        <v>49.72</v>
      </c>
      <c r="G1001" s="87" t="s">
        <v>338</v>
      </c>
      <c r="H1001">
        <v>65.099999999999994</v>
      </c>
      <c r="I1001">
        <v>127.7</v>
      </c>
      <c r="J1001">
        <v>133.30000000000001</v>
      </c>
      <c r="K1001" t="s">
        <v>338</v>
      </c>
      <c r="L1001" t="s">
        <v>338</v>
      </c>
    </row>
    <row r="1002" spans="1:12" ht="15" x14ac:dyDescent="0.25">
      <c r="A1002" s="88">
        <v>42964.441111111111</v>
      </c>
      <c r="B1002">
        <v>72295</v>
      </c>
      <c r="C1002">
        <v>35.520000000000003</v>
      </c>
      <c r="D1002">
        <v>12.77</v>
      </c>
      <c r="E1002" s="87">
        <v>126.8</v>
      </c>
      <c r="F1002">
        <v>49.75</v>
      </c>
      <c r="G1002" s="87" t="s">
        <v>338</v>
      </c>
      <c r="H1002">
        <v>66.13</v>
      </c>
      <c r="I1002">
        <v>127.9</v>
      </c>
      <c r="J1002">
        <v>133.4</v>
      </c>
      <c r="K1002" t="s">
        <v>338</v>
      </c>
      <c r="L1002" t="s">
        <v>338</v>
      </c>
    </row>
    <row r="1003" spans="1:12" ht="15" x14ac:dyDescent="0.25">
      <c r="A1003" s="88">
        <v>42964.441180555557</v>
      </c>
      <c r="B1003">
        <v>72296</v>
      </c>
      <c r="C1003">
        <v>35.520000000000003</v>
      </c>
      <c r="D1003">
        <v>12.77</v>
      </c>
      <c r="E1003" s="87">
        <v>126.9</v>
      </c>
      <c r="F1003">
        <v>49.75</v>
      </c>
      <c r="G1003" s="87" t="s">
        <v>338</v>
      </c>
      <c r="H1003">
        <v>66.08</v>
      </c>
      <c r="I1003">
        <v>128.30000000000001</v>
      </c>
      <c r="J1003">
        <v>133.69999999999999</v>
      </c>
      <c r="K1003" t="s">
        <v>338</v>
      </c>
      <c r="L1003" t="s">
        <v>338</v>
      </c>
    </row>
    <row r="1004" spans="1:12" ht="15" x14ac:dyDescent="0.25">
      <c r="A1004" s="88">
        <v>42964.441250000003</v>
      </c>
      <c r="B1004">
        <v>72297</v>
      </c>
      <c r="C1004">
        <v>35.56</v>
      </c>
      <c r="D1004">
        <v>12.77</v>
      </c>
      <c r="E1004" s="87">
        <v>126.7</v>
      </c>
      <c r="F1004">
        <v>49.81</v>
      </c>
      <c r="G1004" s="87" t="s">
        <v>338</v>
      </c>
      <c r="H1004">
        <v>65.930000000000007</v>
      </c>
      <c r="I1004">
        <v>128.6</v>
      </c>
      <c r="J1004">
        <v>133.5</v>
      </c>
      <c r="K1004" t="s">
        <v>338</v>
      </c>
      <c r="L1004" t="s">
        <v>338</v>
      </c>
    </row>
    <row r="1005" spans="1:12" ht="15" x14ac:dyDescent="0.25">
      <c r="A1005" s="88">
        <v>42964.441319444442</v>
      </c>
      <c r="B1005">
        <v>72298</v>
      </c>
      <c r="C1005">
        <v>35.56</v>
      </c>
      <c r="D1005">
        <v>12.77</v>
      </c>
      <c r="E1005" s="87">
        <v>126.8</v>
      </c>
      <c r="F1005">
        <v>49.79</v>
      </c>
      <c r="G1005" s="87" t="s">
        <v>338</v>
      </c>
      <c r="H1005">
        <v>65.739999999999995</v>
      </c>
      <c r="I1005">
        <v>128.6</v>
      </c>
      <c r="J1005">
        <v>133.19999999999999</v>
      </c>
      <c r="K1005" t="s">
        <v>338</v>
      </c>
      <c r="L1005" t="s">
        <v>338</v>
      </c>
    </row>
    <row r="1006" spans="1:12" ht="15" x14ac:dyDescent="0.25">
      <c r="A1006" s="88">
        <v>42964.441388888888</v>
      </c>
      <c r="B1006">
        <v>72299</v>
      </c>
      <c r="C1006">
        <v>35.56</v>
      </c>
      <c r="D1006">
        <v>12.77</v>
      </c>
      <c r="E1006" s="87">
        <v>126.8</v>
      </c>
      <c r="F1006">
        <v>49.79</v>
      </c>
      <c r="G1006" s="87" t="s">
        <v>338</v>
      </c>
      <c r="H1006">
        <v>65.45</v>
      </c>
      <c r="I1006">
        <v>126.5</v>
      </c>
      <c r="J1006">
        <v>132.30000000000001</v>
      </c>
      <c r="K1006" t="s">
        <v>338</v>
      </c>
      <c r="L1006" t="s">
        <v>338</v>
      </c>
    </row>
    <row r="1007" spans="1:12" ht="15" x14ac:dyDescent="0.25">
      <c r="A1007" s="88">
        <v>42964.441458333335</v>
      </c>
      <c r="B1007">
        <v>72300</v>
      </c>
      <c r="C1007">
        <v>35.56</v>
      </c>
      <c r="D1007">
        <v>12.77</v>
      </c>
      <c r="E1007" s="87">
        <v>126.9</v>
      </c>
      <c r="F1007">
        <v>49.76</v>
      </c>
      <c r="G1007" s="87" t="s">
        <v>338</v>
      </c>
      <c r="H1007">
        <v>65.260000000000005</v>
      </c>
      <c r="I1007">
        <v>125.9</v>
      </c>
      <c r="J1007">
        <v>131.69999999999999</v>
      </c>
      <c r="K1007" t="s">
        <v>338</v>
      </c>
      <c r="L1007" t="s">
        <v>338</v>
      </c>
    </row>
    <row r="1008" spans="1:12" ht="15" x14ac:dyDescent="0.25">
      <c r="A1008" s="88">
        <v>42964.441527777781</v>
      </c>
      <c r="B1008">
        <v>72301</v>
      </c>
      <c r="C1008">
        <v>35.590000000000003</v>
      </c>
      <c r="D1008">
        <v>12.77</v>
      </c>
      <c r="E1008" s="87">
        <v>127</v>
      </c>
      <c r="F1008">
        <v>49.8</v>
      </c>
      <c r="G1008" s="87" t="s">
        <v>338</v>
      </c>
      <c r="H1008">
        <v>66.069999999999993</v>
      </c>
      <c r="I1008">
        <v>126.2</v>
      </c>
      <c r="J1008">
        <v>131.80000000000001</v>
      </c>
      <c r="K1008" t="s">
        <v>338</v>
      </c>
      <c r="L1008" t="s">
        <v>338</v>
      </c>
    </row>
    <row r="1009" spans="1:12" ht="15" x14ac:dyDescent="0.25">
      <c r="A1009" s="88">
        <v>42964.44159722222</v>
      </c>
      <c r="B1009">
        <v>72302</v>
      </c>
      <c r="C1009">
        <v>35.590000000000003</v>
      </c>
      <c r="D1009">
        <v>12.77</v>
      </c>
      <c r="E1009" s="87">
        <v>126.9</v>
      </c>
      <c r="F1009">
        <v>49.78</v>
      </c>
      <c r="G1009" s="87" t="s">
        <v>338</v>
      </c>
      <c r="H1009">
        <v>65.540000000000006</v>
      </c>
      <c r="I1009">
        <v>124.5</v>
      </c>
      <c r="J1009">
        <v>130.4</v>
      </c>
      <c r="K1009" t="s">
        <v>338</v>
      </c>
      <c r="L1009" t="s">
        <v>338</v>
      </c>
    </row>
    <row r="1010" spans="1:12" ht="15" x14ac:dyDescent="0.25">
      <c r="A1010" s="88">
        <v>42964.441666666666</v>
      </c>
      <c r="B1010">
        <v>72303</v>
      </c>
      <c r="C1010">
        <v>35.590000000000003</v>
      </c>
      <c r="D1010">
        <v>12.77</v>
      </c>
      <c r="E1010" s="87">
        <v>127</v>
      </c>
      <c r="F1010">
        <v>49.75</v>
      </c>
      <c r="G1010" s="87" t="s">
        <v>338</v>
      </c>
      <c r="H1010">
        <v>64.91</v>
      </c>
      <c r="I1010">
        <v>125.3</v>
      </c>
      <c r="J1010">
        <v>131.9</v>
      </c>
      <c r="K1010" t="s">
        <v>338</v>
      </c>
      <c r="L1010" t="s">
        <v>338</v>
      </c>
    </row>
    <row r="1011" spans="1:12" ht="15" x14ac:dyDescent="0.25">
      <c r="A1011" s="88">
        <v>42964.441736111112</v>
      </c>
      <c r="B1011">
        <v>72304</v>
      </c>
      <c r="C1011">
        <v>35.590000000000003</v>
      </c>
      <c r="D1011">
        <v>12.77</v>
      </c>
      <c r="E1011" s="87">
        <v>127.1</v>
      </c>
      <c r="F1011">
        <v>49.73</v>
      </c>
      <c r="G1011" s="87" t="s">
        <v>338</v>
      </c>
      <c r="H1011">
        <v>64.91</v>
      </c>
      <c r="I1011">
        <v>125.3</v>
      </c>
      <c r="J1011">
        <v>132.30000000000001</v>
      </c>
      <c r="K1011" t="s">
        <v>338</v>
      </c>
      <c r="L1011" t="s">
        <v>338</v>
      </c>
    </row>
    <row r="1012" spans="1:12" ht="15" x14ac:dyDescent="0.25">
      <c r="A1012" s="88">
        <v>42964.441805555558</v>
      </c>
      <c r="B1012">
        <v>72305</v>
      </c>
      <c r="C1012">
        <v>35.630000000000003</v>
      </c>
      <c r="D1012">
        <v>12.77</v>
      </c>
      <c r="E1012" s="87">
        <v>127</v>
      </c>
      <c r="F1012">
        <v>49.75</v>
      </c>
      <c r="G1012" s="87" t="s">
        <v>338</v>
      </c>
      <c r="H1012">
        <v>65.34</v>
      </c>
      <c r="I1012">
        <v>126.3</v>
      </c>
      <c r="J1012">
        <v>133</v>
      </c>
      <c r="K1012" t="s">
        <v>338</v>
      </c>
      <c r="L1012" t="s">
        <v>338</v>
      </c>
    </row>
    <row r="1013" spans="1:12" ht="15" x14ac:dyDescent="0.25">
      <c r="A1013" s="88">
        <v>42964.441874999997</v>
      </c>
      <c r="B1013">
        <v>72306</v>
      </c>
      <c r="C1013">
        <v>35.630000000000003</v>
      </c>
      <c r="D1013">
        <v>12.77</v>
      </c>
      <c r="E1013" s="87">
        <v>126.9</v>
      </c>
      <c r="F1013">
        <v>49.75</v>
      </c>
      <c r="G1013" s="87" t="s">
        <v>338</v>
      </c>
      <c r="H1013">
        <v>66.540000000000006</v>
      </c>
      <c r="I1013">
        <v>126.8</v>
      </c>
      <c r="J1013">
        <v>132.9</v>
      </c>
      <c r="K1013" t="s">
        <v>338</v>
      </c>
      <c r="L1013" t="s">
        <v>338</v>
      </c>
    </row>
    <row r="1014" spans="1:12" ht="15" x14ac:dyDescent="0.25">
      <c r="A1014" s="88">
        <v>42964.441944444443</v>
      </c>
      <c r="B1014">
        <v>72307</v>
      </c>
      <c r="C1014">
        <v>35.630000000000003</v>
      </c>
      <c r="D1014">
        <v>12.77</v>
      </c>
      <c r="E1014" s="87">
        <v>127.1</v>
      </c>
      <c r="F1014">
        <v>49.75</v>
      </c>
      <c r="G1014" s="87" t="s">
        <v>338</v>
      </c>
      <c r="H1014">
        <v>66.3</v>
      </c>
      <c r="I1014">
        <v>126.2</v>
      </c>
      <c r="J1014">
        <v>132.19999999999999</v>
      </c>
      <c r="K1014" t="s">
        <v>338</v>
      </c>
      <c r="L1014" t="s">
        <v>338</v>
      </c>
    </row>
    <row r="1015" spans="1:12" ht="15" x14ac:dyDescent="0.25">
      <c r="A1015" s="88">
        <v>42964.442013888889</v>
      </c>
      <c r="B1015">
        <v>72308</v>
      </c>
      <c r="C1015">
        <v>35.630000000000003</v>
      </c>
      <c r="D1015">
        <v>12.77</v>
      </c>
      <c r="E1015" s="87">
        <v>127</v>
      </c>
      <c r="F1015">
        <v>49.75</v>
      </c>
      <c r="G1015" s="87" t="s">
        <v>338</v>
      </c>
      <c r="H1015">
        <v>65.22</v>
      </c>
      <c r="I1015">
        <v>123.6</v>
      </c>
      <c r="J1015">
        <v>130.5</v>
      </c>
      <c r="K1015" t="s">
        <v>338</v>
      </c>
      <c r="L1015" t="s">
        <v>338</v>
      </c>
    </row>
    <row r="1016" spans="1:12" ht="15" x14ac:dyDescent="0.25">
      <c r="A1016" s="88">
        <v>42964.442083333335</v>
      </c>
      <c r="B1016">
        <v>72309</v>
      </c>
      <c r="C1016">
        <v>35.630000000000003</v>
      </c>
      <c r="D1016">
        <v>12.77</v>
      </c>
      <c r="E1016" s="87">
        <v>127</v>
      </c>
      <c r="F1016">
        <v>49.72</v>
      </c>
      <c r="G1016" s="87" t="s">
        <v>338</v>
      </c>
      <c r="H1016">
        <v>66.25</v>
      </c>
      <c r="I1016">
        <v>125.3</v>
      </c>
      <c r="J1016">
        <v>131.9</v>
      </c>
      <c r="K1016" t="s">
        <v>338</v>
      </c>
      <c r="L1016" t="s">
        <v>338</v>
      </c>
    </row>
    <row r="1017" spans="1:12" ht="15" x14ac:dyDescent="0.25">
      <c r="A1017" s="88">
        <v>42964.442152777781</v>
      </c>
      <c r="B1017">
        <v>72310</v>
      </c>
      <c r="C1017">
        <v>35.630000000000003</v>
      </c>
      <c r="D1017">
        <v>12.77</v>
      </c>
      <c r="E1017" s="87">
        <v>127.1</v>
      </c>
      <c r="F1017">
        <v>49.7</v>
      </c>
      <c r="G1017" s="87" t="s">
        <v>338</v>
      </c>
      <c r="H1017">
        <v>66.03</v>
      </c>
      <c r="I1017">
        <v>124.9</v>
      </c>
      <c r="J1017">
        <v>131.6</v>
      </c>
      <c r="K1017" t="s">
        <v>338</v>
      </c>
      <c r="L1017" t="s">
        <v>338</v>
      </c>
    </row>
    <row r="1018" spans="1:12" ht="15" x14ac:dyDescent="0.25">
      <c r="A1018" s="88">
        <v>42964.44222222222</v>
      </c>
      <c r="B1018">
        <v>72311</v>
      </c>
      <c r="C1018">
        <v>35.68</v>
      </c>
      <c r="D1018">
        <v>12.77</v>
      </c>
      <c r="E1018" s="87">
        <v>127.1</v>
      </c>
      <c r="F1018">
        <v>49.71</v>
      </c>
      <c r="G1018" s="87" t="s">
        <v>338</v>
      </c>
      <c r="H1018">
        <v>65.23</v>
      </c>
      <c r="I1018">
        <v>124.4</v>
      </c>
      <c r="J1018">
        <v>131.4</v>
      </c>
      <c r="K1018" t="s">
        <v>338</v>
      </c>
      <c r="L1018" t="s">
        <v>338</v>
      </c>
    </row>
    <row r="1019" spans="1:12" ht="15" x14ac:dyDescent="0.25">
      <c r="A1019" s="88">
        <v>42964.442291666666</v>
      </c>
      <c r="B1019">
        <v>72312</v>
      </c>
      <c r="C1019">
        <v>35.68</v>
      </c>
      <c r="D1019">
        <v>12.77</v>
      </c>
      <c r="E1019" s="87">
        <v>127.2</v>
      </c>
      <c r="F1019">
        <v>49.67</v>
      </c>
      <c r="G1019" s="87" t="s">
        <v>338</v>
      </c>
      <c r="H1019">
        <v>65.38</v>
      </c>
      <c r="I1019">
        <v>125.2</v>
      </c>
      <c r="J1019">
        <v>132.1</v>
      </c>
      <c r="K1019" t="s">
        <v>338</v>
      </c>
      <c r="L1019" t="s">
        <v>338</v>
      </c>
    </row>
    <row r="1020" spans="1:12" ht="15" x14ac:dyDescent="0.25">
      <c r="A1020" s="88">
        <v>42964.442361111112</v>
      </c>
      <c r="B1020">
        <v>72313</v>
      </c>
      <c r="C1020">
        <v>35.68</v>
      </c>
      <c r="D1020">
        <v>12.77</v>
      </c>
      <c r="E1020" s="87">
        <v>127.1</v>
      </c>
      <c r="F1020">
        <v>49.59</v>
      </c>
      <c r="G1020" s="87" t="s">
        <v>338</v>
      </c>
      <c r="H1020">
        <v>64.66</v>
      </c>
      <c r="I1020">
        <v>125.9</v>
      </c>
      <c r="J1020">
        <v>132.5</v>
      </c>
      <c r="K1020" t="s">
        <v>338</v>
      </c>
      <c r="L1020" t="s">
        <v>338</v>
      </c>
    </row>
    <row r="1021" spans="1:12" ht="15" x14ac:dyDescent="0.25">
      <c r="A1021" s="88">
        <v>42964.442430555559</v>
      </c>
      <c r="B1021">
        <v>72314</v>
      </c>
      <c r="C1021">
        <v>35.71</v>
      </c>
      <c r="D1021">
        <v>12.77</v>
      </c>
      <c r="E1021" s="87">
        <v>127.3</v>
      </c>
      <c r="F1021">
        <v>49.58</v>
      </c>
      <c r="G1021" s="87" t="s">
        <v>338</v>
      </c>
      <c r="H1021">
        <v>64.38</v>
      </c>
      <c r="I1021">
        <v>124.4</v>
      </c>
      <c r="J1021">
        <v>131.6</v>
      </c>
      <c r="K1021" t="s">
        <v>338</v>
      </c>
      <c r="L1021" t="s">
        <v>338</v>
      </c>
    </row>
    <row r="1022" spans="1:12" ht="15" x14ac:dyDescent="0.25">
      <c r="A1022" s="88">
        <v>42964.442499999997</v>
      </c>
      <c r="B1022">
        <v>72315</v>
      </c>
      <c r="C1022">
        <v>35.71</v>
      </c>
      <c r="D1022">
        <v>12.77</v>
      </c>
      <c r="E1022" s="87">
        <v>127</v>
      </c>
      <c r="F1022">
        <v>49.53</v>
      </c>
      <c r="G1022" s="87" t="s">
        <v>338</v>
      </c>
      <c r="H1022">
        <v>63.71</v>
      </c>
      <c r="I1022">
        <v>122.4</v>
      </c>
      <c r="J1022">
        <v>130.6</v>
      </c>
      <c r="K1022" t="s">
        <v>338</v>
      </c>
      <c r="L1022" t="s">
        <v>338</v>
      </c>
    </row>
    <row r="1023" spans="1:12" ht="15" x14ac:dyDescent="0.25">
      <c r="A1023" s="88">
        <v>42964.442569444444</v>
      </c>
      <c r="B1023">
        <v>72316</v>
      </c>
      <c r="C1023">
        <v>35.71</v>
      </c>
      <c r="D1023">
        <v>12.77</v>
      </c>
      <c r="E1023" s="87">
        <v>127.1</v>
      </c>
      <c r="F1023">
        <v>49.44</v>
      </c>
      <c r="G1023" s="87" t="s">
        <v>338</v>
      </c>
      <c r="H1023">
        <v>64.099999999999994</v>
      </c>
      <c r="I1023">
        <v>121.9</v>
      </c>
      <c r="J1023">
        <v>130</v>
      </c>
      <c r="K1023" t="s">
        <v>338</v>
      </c>
      <c r="L1023" t="s">
        <v>338</v>
      </c>
    </row>
    <row r="1024" spans="1:12" ht="15" x14ac:dyDescent="0.25">
      <c r="A1024" s="88">
        <v>42964.44263888889</v>
      </c>
      <c r="B1024">
        <v>72317</v>
      </c>
      <c r="C1024">
        <v>35.71</v>
      </c>
      <c r="D1024">
        <v>12.77</v>
      </c>
      <c r="E1024" s="87">
        <v>127</v>
      </c>
      <c r="F1024">
        <v>49.39</v>
      </c>
      <c r="G1024" s="87" t="s">
        <v>338</v>
      </c>
      <c r="H1024">
        <v>63.93</v>
      </c>
      <c r="I1024">
        <v>121.3</v>
      </c>
      <c r="J1024">
        <v>129.19999999999999</v>
      </c>
      <c r="K1024" t="s">
        <v>338</v>
      </c>
      <c r="L1024" t="s">
        <v>338</v>
      </c>
    </row>
    <row r="1025" spans="1:12" ht="15" x14ac:dyDescent="0.25">
      <c r="A1025" s="88">
        <v>42964.442708333336</v>
      </c>
      <c r="B1025">
        <v>72318</v>
      </c>
      <c r="C1025">
        <v>35.71</v>
      </c>
      <c r="D1025">
        <v>12.77</v>
      </c>
      <c r="E1025" s="87">
        <v>127</v>
      </c>
      <c r="F1025">
        <v>49.34</v>
      </c>
      <c r="G1025" s="87" t="s">
        <v>338</v>
      </c>
      <c r="H1025">
        <v>64.31</v>
      </c>
      <c r="I1025">
        <v>122.6</v>
      </c>
      <c r="J1025">
        <v>129.1</v>
      </c>
      <c r="K1025" t="s">
        <v>338</v>
      </c>
      <c r="L1025" t="s">
        <v>338</v>
      </c>
    </row>
    <row r="1026" spans="1:12" ht="15" x14ac:dyDescent="0.25">
      <c r="A1026" s="88">
        <v>42964.442777777775</v>
      </c>
      <c r="B1026">
        <v>72319</v>
      </c>
      <c r="C1026">
        <v>35.75</v>
      </c>
      <c r="D1026">
        <v>12.77</v>
      </c>
      <c r="E1026" s="87">
        <v>127.1</v>
      </c>
      <c r="F1026">
        <v>49.29</v>
      </c>
      <c r="G1026" s="87" t="s">
        <v>338</v>
      </c>
      <c r="H1026">
        <v>64.260000000000005</v>
      </c>
      <c r="I1026">
        <v>122.9</v>
      </c>
      <c r="J1026">
        <v>129.19999999999999</v>
      </c>
      <c r="K1026" t="s">
        <v>338</v>
      </c>
      <c r="L1026" t="s">
        <v>338</v>
      </c>
    </row>
    <row r="1027" spans="1:12" ht="15" x14ac:dyDescent="0.25">
      <c r="A1027" s="88">
        <v>42964.442847222221</v>
      </c>
      <c r="B1027">
        <v>72320</v>
      </c>
      <c r="C1027">
        <v>35.75</v>
      </c>
      <c r="D1027">
        <v>12.77</v>
      </c>
      <c r="E1027" s="87">
        <v>127.1</v>
      </c>
      <c r="F1027">
        <v>49.21</v>
      </c>
      <c r="G1027" s="87" t="s">
        <v>338</v>
      </c>
      <c r="H1027">
        <v>63.92</v>
      </c>
      <c r="I1027">
        <v>123.2</v>
      </c>
      <c r="J1027">
        <v>129.6</v>
      </c>
      <c r="K1027" t="s">
        <v>338</v>
      </c>
      <c r="L1027" t="s">
        <v>338</v>
      </c>
    </row>
    <row r="1028" spans="1:12" ht="15" x14ac:dyDescent="0.25">
      <c r="A1028" s="88">
        <v>42964.442916666667</v>
      </c>
      <c r="B1028">
        <v>72321</v>
      </c>
      <c r="C1028">
        <v>35.75</v>
      </c>
      <c r="D1028">
        <v>12.77</v>
      </c>
      <c r="E1028" s="87">
        <v>127.1</v>
      </c>
      <c r="F1028">
        <v>49.14</v>
      </c>
      <c r="G1028" s="87" t="s">
        <v>338</v>
      </c>
      <c r="H1028">
        <v>64.5</v>
      </c>
      <c r="I1028">
        <v>121.6</v>
      </c>
      <c r="J1028">
        <v>128.30000000000001</v>
      </c>
      <c r="K1028" t="s">
        <v>338</v>
      </c>
      <c r="L1028" t="s">
        <v>338</v>
      </c>
    </row>
    <row r="1029" spans="1:12" ht="15" x14ac:dyDescent="0.25">
      <c r="A1029" s="88">
        <v>42964.442986111113</v>
      </c>
      <c r="B1029">
        <v>72322</v>
      </c>
      <c r="C1029">
        <v>35.799999999999997</v>
      </c>
      <c r="D1029">
        <v>12.77</v>
      </c>
      <c r="E1029" s="87">
        <v>127</v>
      </c>
      <c r="F1029">
        <v>49.16</v>
      </c>
      <c r="G1029" s="87" t="s">
        <v>338</v>
      </c>
      <c r="H1029">
        <v>64.39</v>
      </c>
      <c r="I1029">
        <v>121.6</v>
      </c>
      <c r="J1029">
        <v>128.5</v>
      </c>
      <c r="K1029" t="s">
        <v>338</v>
      </c>
      <c r="L1029" t="s">
        <v>338</v>
      </c>
    </row>
    <row r="1030" spans="1:12" ht="15" x14ac:dyDescent="0.25">
      <c r="A1030" s="88">
        <v>42964.443055555559</v>
      </c>
      <c r="B1030">
        <v>72323</v>
      </c>
      <c r="C1030">
        <v>35.75</v>
      </c>
      <c r="D1030">
        <v>12.77</v>
      </c>
      <c r="E1030" s="87">
        <v>127</v>
      </c>
      <c r="F1030">
        <v>49.04</v>
      </c>
      <c r="G1030" s="87" t="s">
        <v>338</v>
      </c>
      <c r="H1030">
        <v>64.11</v>
      </c>
      <c r="I1030">
        <v>122</v>
      </c>
      <c r="J1030">
        <v>129</v>
      </c>
      <c r="K1030" t="s">
        <v>338</v>
      </c>
      <c r="L1030" t="s">
        <v>338</v>
      </c>
    </row>
    <row r="1031" spans="1:12" ht="15" x14ac:dyDescent="0.25">
      <c r="A1031" s="88">
        <v>42964.443124999998</v>
      </c>
      <c r="B1031">
        <v>72324</v>
      </c>
      <c r="C1031">
        <v>35.799999999999997</v>
      </c>
      <c r="D1031">
        <v>12.77</v>
      </c>
      <c r="E1031" s="87">
        <v>127.1</v>
      </c>
      <c r="F1031">
        <v>49.04</v>
      </c>
      <c r="G1031" s="87" t="s">
        <v>338</v>
      </c>
      <c r="H1031">
        <v>64.25</v>
      </c>
      <c r="I1031">
        <v>122.6</v>
      </c>
      <c r="J1031">
        <v>129.9</v>
      </c>
      <c r="K1031" t="s">
        <v>338</v>
      </c>
      <c r="L1031" t="s">
        <v>338</v>
      </c>
    </row>
    <row r="1032" spans="1:12" ht="15" x14ac:dyDescent="0.25">
      <c r="A1032" s="88">
        <v>42964.443194444444</v>
      </c>
      <c r="B1032">
        <v>72325</v>
      </c>
      <c r="C1032">
        <v>35.799999999999997</v>
      </c>
      <c r="D1032">
        <v>12.77</v>
      </c>
      <c r="E1032" s="87">
        <v>126.9</v>
      </c>
      <c r="F1032">
        <v>49.01</v>
      </c>
      <c r="G1032" s="87" t="s">
        <v>338</v>
      </c>
      <c r="H1032">
        <v>64.849999999999994</v>
      </c>
      <c r="I1032">
        <v>124.3</v>
      </c>
      <c r="J1032">
        <v>131.19999999999999</v>
      </c>
      <c r="K1032" t="s">
        <v>338</v>
      </c>
      <c r="L1032" t="s">
        <v>338</v>
      </c>
    </row>
    <row r="1033" spans="1:12" ht="15" x14ac:dyDescent="0.25">
      <c r="A1033" s="88">
        <v>42964.44326388889</v>
      </c>
      <c r="B1033">
        <v>72326</v>
      </c>
      <c r="C1033">
        <v>35.799999999999997</v>
      </c>
      <c r="D1033">
        <v>12.77</v>
      </c>
      <c r="E1033" s="87">
        <v>127</v>
      </c>
      <c r="F1033">
        <v>49.04</v>
      </c>
      <c r="G1033" s="87" t="s">
        <v>338</v>
      </c>
      <c r="H1033">
        <v>64.989999999999995</v>
      </c>
      <c r="I1033">
        <v>124.6</v>
      </c>
      <c r="J1033">
        <v>130.19999999999999</v>
      </c>
      <c r="K1033" t="s">
        <v>338</v>
      </c>
      <c r="L1033" t="s">
        <v>338</v>
      </c>
    </row>
    <row r="1034" spans="1:12" ht="15" x14ac:dyDescent="0.25">
      <c r="A1034" s="88">
        <v>42964.443333333336</v>
      </c>
      <c r="B1034">
        <v>72327</v>
      </c>
      <c r="C1034">
        <v>35.799999999999997</v>
      </c>
      <c r="D1034">
        <v>12.77</v>
      </c>
      <c r="E1034" s="87">
        <v>126.9</v>
      </c>
      <c r="F1034">
        <v>49.08</v>
      </c>
      <c r="G1034" s="87" t="s">
        <v>338</v>
      </c>
      <c r="H1034">
        <v>64.099999999999994</v>
      </c>
      <c r="I1034">
        <v>123.1</v>
      </c>
      <c r="J1034">
        <v>128</v>
      </c>
      <c r="K1034" t="s">
        <v>338</v>
      </c>
      <c r="L1034" t="s">
        <v>338</v>
      </c>
    </row>
    <row r="1035" spans="1:12" ht="15" x14ac:dyDescent="0.25">
      <c r="A1035" s="88">
        <v>42964.443402777775</v>
      </c>
      <c r="B1035">
        <v>72328</v>
      </c>
      <c r="C1035">
        <v>35.799999999999997</v>
      </c>
      <c r="D1035">
        <v>12.77</v>
      </c>
      <c r="E1035" s="87">
        <v>127.1</v>
      </c>
      <c r="F1035">
        <v>49.13</v>
      </c>
      <c r="G1035" s="87" t="s">
        <v>338</v>
      </c>
      <c r="H1035">
        <v>64.34</v>
      </c>
      <c r="I1035">
        <v>123.2</v>
      </c>
      <c r="J1035">
        <v>128.69999999999999</v>
      </c>
      <c r="K1035" t="s">
        <v>338</v>
      </c>
      <c r="L1035" t="s">
        <v>338</v>
      </c>
    </row>
    <row r="1036" spans="1:12" ht="15" x14ac:dyDescent="0.25">
      <c r="A1036" s="88">
        <v>42964.443472222221</v>
      </c>
      <c r="B1036">
        <v>72329</v>
      </c>
      <c r="C1036">
        <v>35.799999999999997</v>
      </c>
      <c r="D1036">
        <v>12.77</v>
      </c>
      <c r="E1036" s="87">
        <v>127</v>
      </c>
      <c r="F1036">
        <v>49.18</v>
      </c>
      <c r="G1036" s="87" t="s">
        <v>338</v>
      </c>
      <c r="H1036">
        <v>63.96</v>
      </c>
      <c r="I1036">
        <v>122.1</v>
      </c>
      <c r="J1036">
        <v>128.4</v>
      </c>
      <c r="K1036" t="s">
        <v>338</v>
      </c>
      <c r="L1036" t="s">
        <v>338</v>
      </c>
    </row>
    <row r="1037" spans="1:12" ht="15" x14ac:dyDescent="0.25">
      <c r="A1037" s="88">
        <v>42964.443541666667</v>
      </c>
      <c r="B1037">
        <v>72330</v>
      </c>
      <c r="C1037">
        <v>35.840000000000003</v>
      </c>
      <c r="D1037">
        <v>12.77</v>
      </c>
      <c r="E1037" s="87">
        <v>127</v>
      </c>
      <c r="F1037">
        <v>49.29</v>
      </c>
      <c r="G1037" s="87" t="s">
        <v>338</v>
      </c>
      <c r="H1037">
        <v>64.77</v>
      </c>
      <c r="I1037">
        <v>122</v>
      </c>
      <c r="J1037">
        <v>128.1</v>
      </c>
      <c r="K1037" t="s">
        <v>338</v>
      </c>
      <c r="L1037" t="s">
        <v>338</v>
      </c>
    </row>
    <row r="1038" spans="1:12" ht="15" x14ac:dyDescent="0.25">
      <c r="A1038" s="88">
        <v>42964.443611111114</v>
      </c>
      <c r="B1038">
        <v>72331</v>
      </c>
      <c r="C1038">
        <v>35.840000000000003</v>
      </c>
      <c r="D1038">
        <v>12.77</v>
      </c>
      <c r="E1038" s="87">
        <v>127.2</v>
      </c>
      <c r="F1038">
        <v>49.37</v>
      </c>
      <c r="G1038" s="87" t="s">
        <v>338</v>
      </c>
      <c r="H1038">
        <v>65.44</v>
      </c>
      <c r="I1038">
        <v>123.6</v>
      </c>
      <c r="J1038">
        <v>130</v>
      </c>
      <c r="K1038" t="s">
        <v>338</v>
      </c>
      <c r="L1038" t="s">
        <v>338</v>
      </c>
    </row>
    <row r="1039" spans="1:12" ht="15" x14ac:dyDescent="0.25">
      <c r="A1039" s="88">
        <v>42964.443680555552</v>
      </c>
      <c r="B1039">
        <v>72332</v>
      </c>
      <c r="C1039">
        <v>35.840000000000003</v>
      </c>
      <c r="D1039">
        <v>12.77</v>
      </c>
      <c r="E1039" s="87">
        <v>127.1</v>
      </c>
      <c r="F1039">
        <v>49.41</v>
      </c>
      <c r="G1039" s="87" t="s">
        <v>338</v>
      </c>
      <c r="H1039">
        <v>65.39</v>
      </c>
      <c r="I1039">
        <v>123.5</v>
      </c>
      <c r="J1039">
        <v>129.30000000000001</v>
      </c>
      <c r="K1039" t="s">
        <v>338</v>
      </c>
      <c r="L1039" t="s">
        <v>338</v>
      </c>
    </row>
    <row r="1040" spans="1:12" ht="15" x14ac:dyDescent="0.25">
      <c r="A1040" s="88">
        <v>42964.443749999999</v>
      </c>
      <c r="B1040">
        <v>72333</v>
      </c>
      <c r="C1040">
        <v>35.840000000000003</v>
      </c>
      <c r="D1040">
        <v>12.77</v>
      </c>
      <c r="E1040" s="87">
        <v>127.1</v>
      </c>
      <c r="F1040">
        <v>49.46</v>
      </c>
      <c r="G1040" s="87" t="s">
        <v>338</v>
      </c>
      <c r="H1040">
        <v>65.89</v>
      </c>
      <c r="I1040">
        <v>124.8</v>
      </c>
      <c r="J1040">
        <v>130.5</v>
      </c>
      <c r="K1040" t="s">
        <v>338</v>
      </c>
      <c r="L1040" t="s">
        <v>338</v>
      </c>
    </row>
    <row r="1041" spans="1:12" ht="15" x14ac:dyDescent="0.25">
      <c r="A1041" s="88">
        <v>42964.443819444445</v>
      </c>
      <c r="B1041">
        <v>72334</v>
      </c>
      <c r="C1041">
        <v>35.840000000000003</v>
      </c>
      <c r="D1041">
        <v>12.77</v>
      </c>
      <c r="E1041" s="87">
        <v>127.1</v>
      </c>
      <c r="F1041">
        <v>49.46</v>
      </c>
      <c r="G1041" s="87" t="s">
        <v>338</v>
      </c>
      <c r="H1041">
        <v>65.489999999999995</v>
      </c>
      <c r="I1041">
        <v>124.6</v>
      </c>
      <c r="J1041">
        <v>130.80000000000001</v>
      </c>
      <c r="K1041" t="s">
        <v>338</v>
      </c>
      <c r="L1041" t="s">
        <v>338</v>
      </c>
    </row>
    <row r="1042" spans="1:12" ht="15" x14ac:dyDescent="0.25">
      <c r="A1042" s="88">
        <v>42964.443888888891</v>
      </c>
      <c r="B1042">
        <v>72335</v>
      </c>
      <c r="C1042">
        <v>35.869999999999997</v>
      </c>
      <c r="D1042">
        <v>12.77</v>
      </c>
      <c r="E1042" s="87">
        <v>127.1</v>
      </c>
      <c r="F1042">
        <v>49.5</v>
      </c>
      <c r="G1042" s="87" t="s">
        <v>338</v>
      </c>
      <c r="H1042">
        <v>65.45</v>
      </c>
      <c r="I1042">
        <v>125.5</v>
      </c>
      <c r="J1042">
        <v>131.4</v>
      </c>
      <c r="K1042" t="s">
        <v>338</v>
      </c>
      <c r="L1042" t="s">
        <v>338</v>
      </c>
    </row>
    <row r="1043" spans="1:12" ht="15" x14ac:dyDescent="0.25">
      <c r="A1043" s="88">
        <v>42964.443958333337</v>
      </c>
      <c r="B1043">
        <v>72336</v>
      </c>
      <c r="C1043">
        <v>35.869999999999997</v>
      </c>
      <c r="D1043">
        <v>12.77</v>
      </c>
      <c r="E1043" s="87">
        <v>127.1</v>
      </c>
      <c r="F1043">
        <v>49.52</v>
      </c>
      <c r="G1043" s="87" t="s">
        <v>338</v>
      </c>
      <c r="H1043">
        <v>65.38</v>
      </c>
      <c r="I1043">
        <v>126.2</v>
      </c>
      <c r="J1043">
        <v>131.9</v>
      </c>
      <c r="K1043" t="s">
        <v>338</v>
      </c>
      <c r="L1043" t="s">
        <v>338</v>
      </c>
    </row>
    <row r="1044" spans="1:12" ht="15" x14ac:dyDescent="0.25">
      <c r="A1044" s="88">
        <v>42964.444027777776</v>
      </c>
      <c r="B1044">
        <v>72337</v>
      </c>
      <c r="C1044">
        <v>35.869999999999997</v>
      </c>
      <c r="D1044">
        <v>12.77</v>
      </c>
      <c r="E1044" s="87">
        <v>127</v>
      </c>
      <c r="F1044">
        <v>49.55</v>
      </c>
      <c r="G1044" s="87" t="s">
        <v>338</v>
      </c>
      <c r="H1044">
        <v>65.28</v>
      </c>
      <c r="I1044">
        <v>126</v>
      </c>
      <c r="J1044">
        <v>132.1</v>
      </c>
      <c r="K1044" t="s">
        <v>338</v>
      </c>
      <c r="L1044" t="s">
        <v>338</v>
      </c>
    </row>
    <row r="1045" spans="1:12" ht="15" x14ac:dyDescent="0.25">
      <c r="A1045" s="88">
        <v>42964.444097222222</v>
      </c>
      <c r="B1045">
        <v>72338</v>
      </c>
      <c r="C1045">
        <v>35.869999999999997</v>
      </c>
      <c r="D1045">
        <v>12.77</v>
      </c>
      <c r="E1045" s="87">
        <v>127</v>
      </c>
      <c r="F1045">
        <v>49.55</v>
      </c>
      <c r="G1045" s="87" t="s">
        <v>338</v>
      </c>
      <c r="H1045">
        <v>65.86</v>
      </c>
      <c r="I1045">
        <v>125.8</v>
      </c>
      <c r="J1045">
        <v>131.5</v>
      </c>
      <c r="K1045" t="s">
        <v>338</v>
      </c>
      <c r="L1045" t="s">
        <v>338</v>
      </c>
    </row>
    <row r="1046" spans="1:12" ht="15" x14ac:dyDescent="0.25">
      <c r="A1046" s="88">
        <v>42964.444166666668</v>
      </c>
      <c r="B1046">
        <v>72339</v>
      </c>
      <c r="C1046">
        <v>35.869999999999997</v>
      </c>
      <c r="D1046">
        <v>12.77</v>
      </c>
      <c r="E1046" s="87">
        <v>127.1</v>
      </c>
      <c r="F1046">
        <v>49.55</v>
      </c>
      <c r="G1046" s="87" t="s">
        <v>338</v>
      </c>
      <c r="H1046">
        <v>65.86</v>
      </c>
      <c r="I1046">
        <v>124.7</v>
      </c>
      <c r="J1046">
        <v>131.30000000000001</v>
      </c>
      <c r="K1046" t="s">
        <v>338</v>
      </c>
      <c r="L1046" t="s">
        <v>338</v>
      </c>
    </row>
    <row r="1047" spans="1:12" ht="15" x14ac:dyDescent="0.25">
      <c r="A1047" s="88">
        <v>42964.444236111114</v>
      </c>
      <c r="B1047">
        <v>72340</v>
      </c>
      <c r="C1047">
        <v>35.92</v>
      </c>
      <c r="D1047">
        <v>12.77</v>
      </c>
      <c r="E1047" s="87">
        <v>127.1</v>
      </c>
      <c r="F1047">
        <v>49.61</v>
      </c>
      <c r="G1047" s="87" t="s">
        <v>338</v>
      </c>
      <c r="H1047">
        <v>64.7</v>
      </c>
      <c r="I1047">
        <v>120.8</v>
      </c>
      <c r="J1047">
        <v>128</v>
      </c>
      <c r="K1047" t="s">
        <v>338</v>
      </c>
      <c r="L1047" t="s">
        <v>338</v>
      </c>
    </row>
    <row r="1048" spans="1:12" ht="15" x14ac:dyDescent="0.25">
      <c r="A1048" s="88">
        <v>42964.444305555553</v>
      </c>
      <c r="B1048">
        <v>72341</v>
      </c>
      <c r="C1048">
        <v>35.92</v>
      </c>
      <c r="D1048">
        <v>12.77</v>
      </c>
      <c r="E1048" s="87">
        <v>127</v>
      </c>
      <c r="F1048">
        <v>49.64</v>
      </c>
      <c r="G1048" s="87" t="s">
        <v>338</v>
      </c>
      <c r="H1048">
        <v>65.319999999999993</v>
      </c>
      <c r="I1048">
        <v>122.7</v>
      </c>
      <c r="J1048">
        <v>129</v>
      </c>
      <c r="K1048" t="s">
        <v>338</v>
      </c>
      <c r="L1048" t="s">
        <v>338</v>
      </c>
    </row>
    <row r="1049" spans="1:12" ht="15" x14ac:dyDescent="0.25">
      <c r="A1049" s="88">
        <v>42964.444374999999</v>
      </c>
      <c r="B1049">
        <v>72342</v>
      </c>
      <c r="C1049">
        <v>35.92</v>
      </c>
      <c r="D1049">
        <v>12.77</v>
      </c>
      <c r="E1049" s="87">
        <v>127</v>
      </c>
      <c r="F1049">
        <v>49.64</v>
      </c>
      <c r="G1049" s="87" t="s">
        <v>338</v>
      </c>
      <c r="H1049">
        <v>65.319999999999993</v>
      </c>
      <c r="I1049">
        <v>122.7</v>
      </c>
      <c r="J1049">
        <v>129.4</v>
      </c>
      <c r="K1049" t="s">
        <v>338</v>
      </c>
      <c r="L1049" t="s">
        <v>338</v>
      </c>
    </row>
    <row r="1050" spans="1:12" ht="15" x14ac:dyDescent="0.25">
      <c r="A1050" s="88">
        <v>42964.444444444445</v>
      </c>
      <c r="B1050">
        <v>72343</v>
      </c>
      <c r="C1050">
        <v>35.92</v>
      </c>
      <c r="D1050">
        <v>12.77</v>
      </c>
      <c r="E1050" s="87">
        <v>127</v>
      </c>
      <c r="F1050">
        <v>49.64</v>
      </c>
      <c r="G1050" s="87" t="s">
        <v>338</v>
      </c>
      <c r="H1050">
        <v>65.42</v>
      </c>
      <c r="I1050">
        <v>124</v>
      </c>
      <c r="J1050">
        <v>130.6</v>
      </c>
      <c r="K1050" t="s">
        <v>338</v>
      </c>
      <c r="L1050" t="s">
        <v>338</v>
      </c>
    </row>
    <row r="1051" spans="1:12" ht="15" x14ac:dyDescent="0.25">
      <c r="A1051" s="88">
        <v>42964.444513888891</v>
      </c>
      <c r="B1051">
        <v>72344</v>
      </c>
      <c r="C1051">
        <v>35.92</v>
      </c>
      <c r="D1051">
        <v>12.77</v>
      </c>
      <c r="E1051" s="87">
        <v>127.1</v>
      </c>
      <c r="F1051">
        <v>49.64</v>
      </c>
      <c r="G1051" s="87" t="s">
        <v>338</v>
      </c>
      <c r="H1051">
        <v>65.23</v>
      </c>
      <c r="I1051">
        <v>124.4</v>
      </c>
      <c r="J1051">
        <v>130.9</v>
      </c>
      <c r="K1051" t="s">
        <v>338</v>
      </c>
      <c r="L1051" t="s">
        <v>338</v>
      </c>
    </row>
    <row r="1052" spans="1:12" ht="15" x14ac:dyDescent="0.25">
      <c r="A1052" s="88">
        <v>42964.44458333333</v>
      </c>
      <c r="B1052">
        <v>72345</v>
      </c>
      <c r="C1052">
        <v>35.96</v>
      </c>
      <c r="D1052">
        <v>12.77</v>
      </c>
      <c r="E1052" s="87">
        <v>127.1</v>
      </c>
      <c r="F1052">
        <v>49.7</v>
      </c>
      <c r="G1052" s="87" t="s">
        <v>338</v>
      </c>
      <c r="H1052">
        <v>65.650000000000006</v>
      </c>
      <c r="I1052">
        <v>125.8</v>
      </c>
      <c r="J1052">
        <v>131.6</v>
      </c>
      <c r="K1052" t="s">
        <v>338</v>
      </c>
      <c r="L1052" t="s">
        <v>338</v>
      </c>
    </row>
    <row r="1053" spans="1:12" ht="15" x14ac:dyDescent="0.25">
      <c r="A1053" s="88">
        <v>42964.444652777776</v>
      </c>
      <c r="B1053">
        <v>72346</v>
      </c>
      <c r="C1053">
        <v>35.96</v>
      </c>
      <c r="D1053">
        <v>12.77</v>
      </c>
      <c r="E1053" s="87">
        <v>127</v>
      </c>
      <c r="F1053">
        <v>49.73</v>
      </c>
      <c r="G1053" s="87" t="s">
        <v>338</v>
      </c>
      <c r="H1053">
        <v>65.94</v>
      </c>
      <c r="I1053">
        <v>125.1</v>
      </c>
      <c r="J1053">
        <v>131.4</v>
      </c>
      <c r="K1053" t="s">
        <v>338</v>
      </c>
      <c r="L1053" t="s">
        <v>338</v>
      </c>
    </row>
    <row r="1054" spans="1:12" ht="15" x14ac:dyDescent="0.25">
      <c r="A1054" s="88">
        <v>42964.444722222222</v>
      </c>
      <c r="B1054">
        <v>72347</v>
      </c>
      <c r="C1054">
        <v>35.96</v>
      </c>
      <c r="D1054">
        <v>12.77</v>
      </c>
      <c r="E1054" s="87">
        <v>127</v>
      </c>
      <c r="F1054">
        <v>49.73</v>
      </c>
      <c r="G1054" s="87" t="s">
        <v>338</v>
      </c>
      <c r="H1054">
        <v>65.56</v>
      </c>
      <c r="I1054">
        <v>124.6</v>
      </c>
      <c r="J1054">
        <v>130.9</v>
      </c>
      <c r="K1054" t="s">
        <v>338</v>
      </c>
      <c r="L1054" t="s">
        <v>338</v>
      </c>
    </row>
    <row r="1055" spans="1:12" ht="15" x14ac:dyDescent="0.25">
      <c r="A1055" s="88">
        <v>42964.444791666669</v>
      </c>
      <c r="B1055">
        <v>72348</v>
      </c>
      <c r="C1055">
        <v>35.96</v>
      </c>
      <c r="D1055">
        <v>12.77</v>
      </c>
      <c r="E1055" s="87">
        <v>127.1</v>
      </c>
      <c r="F1055">
        <v>49.75</v>
      </c>
      <c r="G1055" s="87" t="s">
        <v>338</v>
      </c>
      <c r="H1055">
        <v>65.75</v>
      </c>
      <c r="I1055">
        <v>123</v>
      </c>
      <c r="J1055">
        <v>129.80000000000001</v>
      </c>
      <c r="K1055" t="s">
        <v>338</v>
      </c>
      <c r="L1055" t="s">
        <v>338</v>
      </c>
    </row>
    <row r="1056" spans="1:12" ht="15" x14ac:dyDescent="0.25">
      <c r="A1056" s="88">
        <v>42964.444861111115</v>
      </c>
      <c r="B1056">
        <v>72349</v>
      </c>
      <c r="C1056">
        <v>35.96</v>
      </c>
      <c r="D1056">
        <v>12.77</v>
      </c>
      <c r="E1056" s="87">
        <v>127.1</v>
      </c>
      <c r="F1056">
        <v>49.77</v>
      </c>
      <c r="G1056" s="87" t="s">
        <v>338</v>
      </c>
      <c r="H1056">
        <v>65.989999999999995</v>
      </c>
      <c r="I1056">
        <v>125.1</v>
      </c>
      <c r="J1056">
        <v>131</v>
      </c>
      <c r="K1056" t="s">
        <v>338</v>
      </c>
      <c r="L1056" t="s">
        <v>338</v>
      </c>
    </row>
    <row r="1057" spans="1:12" ht="15" x14ac:dyDescent="0.25">
      <c r="A1057" s="88">
        <v>42964.444930555554</v>
      </c>
      <c r="B1057">
        <v>72350</v>
      </c>
      <c r="C1057">
        <v>35.96</v>
      </c>
      <c r="D1057">
        <v>12.77</v>
      </c>
      <c r="E1057" s="87">
        <v>127</v>
      </c>
      <c r="F1057">
        <v>49.82</v>
      </c>
      <c r="G1057" s="87" t="s">
        <v>338</v>
      </c>
      <c r="H1057">
        <v>66.23</v>
      </c>
      <c r="I1057">
        <v>126.1</v>
      </c>
      <c r="J1057">
        <v>131.4</v>
      </c>
      <c r="K1057" t="s">
        <v>338</v>
      </c>
      <c r="L1057" t="s">
        <v>338</v>
      </c>
    </row>
    <row r="1058" spans="1:12" ht="15" x14ac:dyDescent="0.25">
      <c r="A1058" s="88">
        <v>42964.445</v>
      </c>
      <c r="B1058">
        <v>72351</v>
      </c>
      <c r="C1058">
        <v>36</v>
      </c>
      <c r="D1058">
        <v>12.77</v>
      </c>
      <c r="E1058" s="87">
        <v>127</v>
      </c>
      <c r="F1058">
        <v>49.91</v>
      </c>
      <c r="G1058" s="87" t="s">
        <v>338</v>
      </c>
      <c r="H1058">
        <v>66.05</v>
      </c>
      <c r="I1058">
        <v>125.6</v>
      </c>
      <c r="J1058">
        <v>130.80000000000001</v>
      </c>
      <c r="K1058" t="s">
        <v>338</v>
      </c>
      <c r="L1058" t="s">
        <v>338</v>
      </c>
    </row>
    <row r="1059" spans="1:12" ht="15" x14ac:dyDescent="0.25">
      <c r="A1059" s="88">
        <v>42964.445069444446</v>
      </c>
      <c r="B1059">
        <v>72352</v>
      </c>
      <c r="C1059">
        <v>36</v>
      </c>
      <c r="D1059">
        <v>12.77</v>
      </c>
      <c r="E1059" s="87">
        <v>127</v>
      </c>
      <c r="F1059">
        <v>49.96</v>
      </c>
      <c r="G1059" s="87" t="s">
        <v>338</v>
      </c>
      <c r="H1059">
        <v>66.03</v>
      </c>
      <c r="I1059">
        <v>126.4</v>
      </c>
      <c r="J1059">
        <v>131.5</v>
      </c>
      <c r="K1059" t="s">
        <v>338</v>
      </c>
      <c r="L1059" t="s">
        <v>338</v>
      </c>
    </row>
    <row r="1060" spans="1:12" ht="15" x14ac:dyDescent="0.25">
      <c r="A1060" s="88">
        <v>42964.445138888892</v>
      </c>
      <c r="B1060">
        <v>72353</v>
      </c>
      <c r="C1060">
        <v>36</v>
      </c>
      <c r="D1060">
        <v>12.77</v>
      </c>
      <c r="E1060" s="87">
        <v>127</v>
      </c>
      <c r="F1060">
        <v>50.01</v>
      </c>
      <c r="G1060" s="87" t="s">
        <v>338</v>
      </c>
      <c r="H1060">
        <v>66.41</v>
      </c>
      <c r="I1060">
        <v>126.2</v>
      </c>
      <c r="J1060">
        <v>131.69999999999999</v>
      </c>
      <c r="K1060" t="s">
        <v>338</v>
      </c>
      <c r="L1060" t="s">
        <v>338</v>
      </c>
    </row>
    <row r="1061" spans="1:12" ht="15" x14ac:dyDescent="0.25">
      <c r="A1061" s="88">
        <v>42964.445208333331</v>
      </c>
      <c r="B1061">
        <v>72354</v>
      </c>
      <c r="C1061">
        <v>36</v>
      </c>
      <c r="D1061">
        <v>12.77</v>
      </c>
      <c r="E1061" s="87">
        <v>127</v>
      </c>
      <c r="F1061">
        <v>50.01</v>
      </c>
      <c r="G1061" s="87" t="s">
        <v>338</v>
      </c>
      <c r="H1061">
        <v>66.12</v>
      </c>
      <c r="I1061">
        <v>126.5</v>
      </c>
      <c r="J1061">
        <v>132.1</v>
      </c>
      <c r="K1061" t="s">
        <v>338</v>
      </c>
      <c r="L1061" t="s">
        <v>338</v>
      </c>
    </row>
    <row r="1062" spans="1:12" ht="15" x14ac:dyDescent="0.25">
      <c r="A1062" s="88">
        <v>42964.445277777777</v>
      </c>
      <c r="B1062">
        <v>72355</v>
      </c>
      <c r="C1062">
        <v>36.04</v>
      </c>
      <c r="D1062">
        <v>12.77</v>
      </c>
      <c r="E1062" s="87">
        <v>127</v>
      </c>
      <c r="F1062">
        <v>50.07</v>
      </c>
      <c r="G1062" s="87" t="s">
        <v>338</v>
      </c>
      <c r="H1062">
        <v>66.5</v>
      </c>
      <c r="I1062">
        <v>125.1</v>
      </c>
      <c r="J1062">
        <v>130.80000000000001</v>
      </c>
      <c r="K1062" t="s">
        <v>338</v>
      </c>
      <c r="L1062" t="s">
        <v>338</v>
      </c>
    </row>
    <row r="1063" spans="1:12" ht="15" x14ac:dyDescent="0.25">
      <c r="A1063" s="88">
        <v>42964.445347222223</v>
      </c>
      <c r="B1063">
        <v>72356</v>
      </c>
      <c r="C1063">
        <v>36.04</v>
      </c>
      <c r="D1063">
        <v>12.77</v>
      </c>
      <c r="E1063" s="87">
        <v>127</v>
      </c>
      <c r="F1063">
        <v>50.1</v>
      </c>
      <c r="G1063" s="87" t="s">
        <v>338</v>
      </c>
      <c r="H1063">
        <v>66.569999999999993</v>
      </c>
      <c r="I1063">
        <v>125.5</v>
      </c>
      <c r="J1063">
        <v>131.30000000000001</v>
      </c>
      <c r="K1063" t="s">
        <v>338</v>
      </c>
      <c r="L1063" t="s">
        <v>338</v>
      </c>
    </row>
    <row r="1064" spans="1:12" ht="15" x14ac:dyDescent="0.25">
      <c r="A1064" s="88">
        <v>42964.445416666669</v>
      </c>
      <c r="B1064">
        <v>72357</v>
      </c>
      <c r="C1064">
        <v>36.04</v>
      </c>
      <c r="D1064">
        <v>12.77</v>
      </c>
      <c r="E1064" s="87">
        <v>127</v>
      </c>
      <c r="F1064">
        <v>50.12</v>
      </c>
      <c r="G1064" s="87" t="s">
        <v>338</v>
      </c>
      <c r="H1064">
        <v>65.47</v>
      </c>
      <c r="I1064">
        <v>125.2</v>
      </c>
      <c r="J1064">
        <v>131.5</v>
      </c>
      <c r="K1064" t="s">
        <v>338</v>
      </c>
      <c r="L1064" t="s">
        <v>338</v>
      </c>
    </row>
    <row r="1065" spans="1:12" ht="15" x14ac:dyDescent="0.25">
      <c r="A1065" s="88">
        <v>42964.445486111108</v>
      </c>
      <c r="B1065">
        <v>72358</v>
      </c>
      <c r="C1065">
        <v>36.04</v>
      </c>
      <c r="D1065">
        <v>12.77</v>
      </c>
      <c r="E1065" s="87">
        <v>127</v>
      </c>
      <c r="F1065">
        <v>50.12</v>
      </c>
      <c r="G1065" s="87" t="s">
        <v>338</v>
      </c>
      <c r="H1065">
        <v>65.83</v>
      </c>
      <c r="I1065">
        <v>125.1</v>
      </c>
      <c r="J1065">
        <v>131.69999999999999</v>
      </c>
      <c r="K1065" t="s">
        <v>338</v>
      </c>
      <c r="L1065" t="s">
        <v>338</v>
      </c>
    </row>
    <row r="1066" spans="1:12" ht="15" x14ac:dyDescent="0.25">
      <c r="A1066" s="88">
        <v>42964.445555555554</v>
      </c>
      <c r="B1066">
        <v>72359</v>
      </c>
      <c r="C1066">
        <v>36.04</v>
      </c>
      <c r="D1066">
        <v>12.77</v>
      </c>
      <c r="E1066" s="87">
        <v>127</v>
      </c>
      <c r="F1066">
        <v>50.12</v>
      </c>
      <c r="G1066" s="87" t="s">
        <v>338</v>
      </c>
      <c r="H1066">
        <v>66.45</v>
      </c>
      <c r="I1066">
        <v>125.6</v>
      </c>
      <c r="J1066">
        <v>132</v>
      </c>
      <c r="K1066" t="s">
        <v>338</v>
      </c>
      <c r="L1066" t="s">
        <v>338</v>
      </c>
    </row>
    <row r="1067" spans="1:12" ht="15" x14ac:dyDescent="0.25">
      <c r="A1067" s="88">
        <v>42964.445625</v>
      </c>
      <c r="B1067">
        <v>72360</v>
      </c>
      <c r="C1067">
        <v>36.08</v>
      </c>
      <c r="D1067">
        <v>12.77</v>
      </c>
      <c r="E1067" s="87">
        <v>127.1</v>
      </c>
      <c r="F1067">
        <v>50.18</v>
      </c>
      <c r="G1067" s="87" t="s">
        <v>338</v>
      </c>
      <c r="H1067">
        <v>66.400000000000006</v>
      </c>
      <c r="I1067">
        <v>124.6</v>
      </c>
      <c r="J1067">
        <v>130.80000000000001</v>
      </c>
      <c r="K1067" t="s">
        <v>338</v>
      </c>
      <c r="L1067" t="s">
        <v>338</v>
      </c>
    </row>
    <row r="1068" spans="1:12" ht="15" x14ac:dyDescent="0.25">
      <c r="A1068" s="88">
        <v>42964.445694444446</v>
      </c>
      <c r="B1068">
        <v>72361</v>
      </c>
      <c r="C1068">
        <v>36.08</v>
      </c>
      <c r="D1068">
        <v>12.77</v>
      </c>
      <c r="E1068" s="87">
        <v>127</v>
      </c>
      <c r="F1068">
        <v>50.21</v>
      </c>
      <c r="G1068" s="87" t="s">
        <v>338</v>
      </c>
      <c r="H1068">
        <v>66.64</v>
      </c>
      <c r="I1068">
        <v>124.3</v>
      </c>
      <c r="J1068">
        <v>131.1</v>
      </c>
      <c r="K1068" t="s">
        <v>338</v>
      </c>
      <c r="L1068" t="s">
        <v>338</v>
      </c>
    </row>
    <row r="1069" spans="1:12" ht="15" x14ac:dyDescent="0.25">
      <c r="A1069" s="88">
        <v>42964.445763888885</v>
      </c>
      <c r="B1069">
        <v>72362</v>
      </c>
      <c r="C1069">
        <v>36.08</v>
      </c>
      <c r="D1069">
        <v>12.77</v>
      </c>
      <c r="E1069" s="87">
        <v>127.1</v>
      </c>
      <c r="F1069">
        <v>50.23</v>
      </c>
      <c r="G1069" s="87" t="s">
        <v>338</v>
      </c>
      <c r="H1069">
        <v>66.2</v>
      </c>
      <c r="I1069">
        <v>124</v>
      </c>
      <c r="J1069">
        <v>131.1</v>
      </c>
      <c r="K1069" t="s">
        <v>338</v>
      </c>
      <c r="L1069" t="s">
        <v>338</v>
      </c>
    </row>
    <row r="1070" spans="1:12" ht="15" x14ac:dyDescent="0.25">
      <c r="A1070" s="88">
        <v>42964.445833333331</v>
      </c>
      <c r="B1070">
        <v>72363</v>
      </c>
      <c r="C1070">
        <v>36.08</v>
      </c>
      <c r="D1070">
        <v>12.77</v>
      </c>
      <c r="E1070" s="87">
        <v>127.1</v>
      </c>
      <c r="F1070">
        <v>50.23</v>
      </c>
      <c r="G1070" s="87" t="s">
        <v>338</v>
      </c>
      <c r="H1070">
        <v>64.62</v>
      </c>
      <c r="I1070">
        <v>124.5</v>
      </c>
      <c r="J1070">
        <v>131.1</v>
      </c>
      <c r="K1070" t="s">
        <v>338</v>
      </c>
      <c r="L1070" t="s">
        <v>338</v>
      </c>
    </row>
    <row r="1071" spans="1:12" ht="15" x14ac:dyDescent="0.25">
      <c r="A1071" s="88">
        <v>42964.445902777778</v>
      </c>
      <c r="B1071">
        <v>72364</v>
      </c>
      <c r="C1071">
        <v>36.119999999999997</v>
      </c>
      <c r="D1071">
        <v>12.77</v>
      </c>
      <c r="E1071" s="87">
        <v>127</v>
      </c>
      <c r="F1071">
        <v>50.25</v>
      </c>
      <c r="G1071" s="87" t="s">
        <v>338</v>
      </c>
      <c r="H1071">
        <v>64.989999999999995</v>
      </c>
      <c r="I1071">
        <v>124.7</v>
      </c>
      <c r="J1071">
        <v>131.4</v>
      </c>
      <c r="K1071" t="s">
        <v>338</v>
      </c>
      <c r="L1071" t="s">
        <v>338</v>
      </c>
    </row>
    <row r="1072" spans="1:12" ht="15" x14ac:dyDescent="0.25">
      <c r="A1072" s="88">
        <v>42964.445972222224</v>
      </c>
      <c r="B1072">
        <v>72365</v>
      </c>
      <c r="C1072">
        <v>36.119999999999997</v>
      </c>
      <c r="D1072">
        <v>12.77</v>
      </c>
      <c r="E1072" s="87">
        <v>127</v>
      </c>
      <c r="F1072">
        <v>50.27</v>
      </c>
      <c r="G1072" s="87" t="s">
        <v>338</v>
      </c>
      <c r="H1072">
        <v>65.69</v>
      </c>
      <c r="I1072">
        <v>124.4</v>
      </c>
      <c r="J1072">
        <v>130.80000000000001</v>
      </c>
      <c r="K1072" t="s">
        <v>338</v>
      </c>
      <c r="L1072" t="s">
        <v>338</v>
      </c>
    </row>
    <row r="1073" spans="1:12" ht="15" x14ac:dyDescent="0.25">
      <c r="A1073" s="88">
        <v>42964.44604166667</v>
      </c>
      <c r="B1073">
        <v>72366</v>
      </c>
      <c r="C1073">
        <v>36.119999999999997</v>
      </c>
      <c r="D1073">
        <v>12.77</v>
      </c>
      <c r="E1073" s="87">
        <v>127.1</v>
      </c>
      <c r="F1073">
        <v>50.27</v>
      </c>
      <c r="G1073" s="87" t="s">
        <v>338</v>
      </c>
      <c r="H1073">
        <v>66.099999999999994</v>
      </c>
      <c r="I1073">
        <v>126.2</v>
      </c>
      <c r="J1073">
        <v>132.4</v>
      </c>
      <c r="K1073" t="s">
        <v>338</v>
      </c>
      <c r="L1073" t="s">
        <v>338</v>
      </c>
    </row>
    <row r="1074" spans="1:12" ht="15" x14ac:dyDescent="0.25">
      <c r="A1074" s="88">
        <v>42964.446111111109</v>
      </c>
      <c r="B1074">
        <v>72367</v>
      </c>
      <c r="C1074">
        <v>36.119999999999997</v>
      </c>
      <c r="D1074">
        <v>12.77</v>
      </c>
      <c r="E1074" s="87">
        <v>127.1</v>
      </c>
      <c r="F1074">
        <v>50.27</v>
      </c>
      <c r="G1074" s="87" t="s">
        <v>338</v>
      </c>
      <c r="H1074">
        <v>65.28</v>
      </c>
      <c r="I1074">
        <v>126.4</v>
      </c>
      <c r="J1074">
        <v>132.1</v>
      </c>
      <c r="K1074" t="s">
        <v>338</v>
      </c>
      <c r="L1074" t="s">
        <v>338</v>
      </c>
    </row>
    <row r="1075" spans="1:12" ht="15" x14ac:dyDescent="0.25">
      <c r="A1075" s="88">
        <v>42964.446180555555</v>
      </c>
      <c r="B1075">
        <v>72368</v>
      </c>
      <c r="C1075">
        <v>36.119999999999997</v>
      </c>
      <c r="D1075">
        <v>12.77</v>
      </c>
      <c r="E1075" s="87">
        <v>126.9</v>
      </c>
      <c r="F1075">
        <v>50.22</v>
      </c>
      <c r="G1075" s="87" t="s">
        <v>338</v>
      </c>
      <c r="H1075">
        <v>65.040000000000006</v>
      </c>
      <c r="I1075">
        <v>125.9</v>
      </c>
      <c r="J1075">
        <v>131.9</v>
      </c>
      <c r="K1075" t="s">
        <v>338</v>
      </c>
      <c r="L1075" t="s">
        <v>338</v>
      </c>
    </row>
    <row r="1076" spans="1:12" ht="15" x14ac:dyDescent="0.25">
      <c r="A1076" s="88">
        <v>42964.446250000001</v>
      </c>
      <c r="B1076">
        <v>72369</v>
      </c>
      <c r="C1076">
        <v>36.119999999999997</v>
      </c>
      <c r="D1076">
        <v>12.77</v>
      </c>
      <c r="E1076" s="87">
        <v>126.9</v>
      </c>
      <c r="F1076">
        <v>50.2</v>
      </c>
      <c r="G1076" s="87" t="s">
        <v>338</v>
      </c>
      <c r="H1076">
        <v>65.09</v>
      </c>
      <c r="I1076">
        <v>123.9</v>
      </c>
      <c r="J1076">
        <v>131.19999999999999</v>
      </c>
      <c r="K1076" t="s">
        <v>338</v>
      </c>
      <c r="L1076" t="s">
        <v>338</v>
      </c>
    </row>
    <row r="1077" spans="1:12" ht="15" x14ac:dyDescent="0.25">
      <c r="A1077" s="88">
        <v>42964.446319444447</v>
      </c>
      <c r="B1077">
        <v>72370</v>
      </c>
      <c r="C1077">
        <v>36.119999999999997</v>
      </c>
      <c r="D1077">
        <v>12.77</v>
      </c>
      <c r="E1077" s="87">
        <v>127.1</v>
      </c>
      <c r="F1077">
        <v>50.17</v>
      </c>
      <c r="G1077" s="87" t="s">
        <v>338</v>
      </c>
      <c r="H1077">
        <v>65.709999999999994</v>
      </c>
      <c r="I1077">
        <v>124.4</v>
      </c>
      <c r="J1077">
        <v>130.80000000000001</v>
      </c>
      <c r="K1077" t="s">
        <v>338</v>
      </c>
      <c r="L1077" t="s">
        <v>338</v>
      </c>
    </row>
    <row r="1078" spans="1:12" ht="15" x14ac:dyDescent="0.25">
      <c r="A1078" s="88">
        <v>42964.446388888886</v>
      </c>
      <c r="B1078">
        <v>72371</v>
      </c>
      <c r="C1078">
        <v>36.159999999999997</v>
      </c>
      <c r="D1078">
        <v>12.77</v>
      </c>
      <c r="E1078" s="87">
        <v>126.8</v>
      </c>
      <c r="F1078">
        <v>50.21</v>
      </c>
      <c r="G1078" s="87" t="s">
        <v>338</v>
      </c>
      <c r="H1078">
        <v>66.31</v>
      </c>
      <c r="I1078">
        <v>126.1</v>
      </c>
      <c r="J1078">
        <v>132.1</v>
      </c>
      <c r="K1078" t="s">
        <v>338</v>
      </c>
      <c r="L1078" t="s">
        <v>338</v>
      </c>
    </row>
    <row r="1079" spans="1:12" ht="15" x14ac:dyDescent="0.25">
      <c r="A1079" s="88">
        <v>42964.446458333332</v>
      </c>
      <c r="B1079">
        <v>72372</v>
      </c>
      <c r="C1079">
        <v>36.159999999999997</v>
      </c>
      <c r="D1079">
        <v>12.77</v>
      </c>
      <c r="E1079" s="87">
        <v>127.1</v>
      </c>
      <c r="F1079">
        <v>50.21</v>
      </c>
      <c r="G1079" s="87" t="s">
        <v>338</v>
      </c>
      <c r="H1079">
        <v>65.63</v>
      </c>
      <c r="I1079">
        <v>126.6</v>
      </c>
      <c r="J1079">
        <v>132.4</v>
      </c>
      <c r="K1079" t="s">
        <v>338</v>
      </c>
      <c r="L1079" t="s">
        <v>338</v>
      </c>
    </row>
    <row r="1080" spans="1:12" ht="15" x14ac:dyDescent="0.25">
      <c r="A1080" s="88">
        <v>42964.446527777778</v>
      </c>
      <c r="B1080">
        <v>72373</v>
      </c>
      <c r="C1080">
        <v>36.159999999999997</v>
      </c>
      <c r="D1080">
        <v>12.77</v>
      </c>
      <c r="E1080" s="87">
        <v>126.9</v>
      </c>
      <c r="F1080">
        <v>50.21</v>
      </c>
      <c r="G1080" s="87" t="s">
        <v>338</v>
      </c>
      <c r="H1080">
        <v>66.28</v>
      </c>
      <c r="I1080">
        <v>125.6</v>
      </c>
      <c r="J1080">
        <v>130.69999999999999</v>
      </c>
      <c r="K1080" t="s">
        <v>338</v>
      </c>
      <c r="L1080" t="s">
        <v>338</v>
      </c>
    </row>
    <row r="1081" spans="1:12" ht="15" x14ac:dyDescent="0.25">
      <c r="A1081" s="88">
        <v>42964.446597222224</v>
      </c>
      <c r="B1081">
        <v>72374</v>
      </c>
      <c r="C1081">
        <v>36.200000000000003</v>
      </c>
      <c r="D1081">
        <v>12.77</v>
      </c>
      <c r="E1081" s="87">
        <v>126.8</v>
      </c>
      <c r="F1081">
        <v>50.25</v>
      </c>
      <c r="G1081" s="87" t="s">
        <v>338</v>
      </c>
      <c r="H1081">
        <v>66.459999999999994</v>
      </c>
      <c r="I1081">
        <v>124.5</v>
      </c>
      <c r="J1081">
        <v>131.30000000000001</v>
      </c>
      <c r="K1081" t="s">
        <v>338</v>
      </c>
      <c r="L1081" t="s">
        <v>338</v>
      </c>
    </row>
    <row r="1082" spans="1:12" ht="15" x14ac:dyDescent="0.25">
      <c r="A1082" s="88">
        <v>42964.446666666663</v>
      </c>
      <c r="B1082">
        <v>72375</v>
      </c>
      <c r="C1082">
        <v>36.200000000000003</v>
      </c>
      <c r="D1082">
        <v>12.77</v>
      </c>
      <c r="E1082" s="87">
        <v>127.1</v>
      </c>
      <c r="F1082">
        <v>50.25</v>
      </c>
      <c r="G1082" s="87" t="s">
        <v>338</v>
      </c>
      <c r="H1082">
        <v>65.89</v>
      </c>
      <c r="I1082">
        <v>125.7</v>
      </c>
      <c r="J1082">
        <v>131.69999999999999</v>
      </c>
      <c r="K1082" t="s">
        <v>338</v>
      </c>
      <c r="L1082" t="s">
        <v>338</v>
      </c>
    </row>
    <row r="1083" spans="1:12" ht="15" x14ac:dyDescent="0.25">
      <c r="A1083" s="88">
        <v>42964.446736111109</v>
      </c>
      <c r="B1083">
        <v>72376</v>
      </c>
      <c r="C1083">
        <v>36.200000000000003</v>
      </c>
      <c r="D1083">
        <v>12.77</v>
      </c>
      <c r="E1083" s="87">
        <v>127.2</v>
      </c>
      <c r="F1083">
        <v>50.23</v>
      </c>
      <c r="G1083" s="87" t="s">
        <v>338</v>
      </c>
      <c r="H1083">
        <v>65.41</v>
      </c>
      <c r="I1083">
        <v>127</v>
      </c>
      <c r="J1083">
        <v>132.6</v>
      </c>
      <c r="K1083" t="s">
        <v>338</v>
      </c>
      <c r="L1083" t="s">
        <v>338</v>
      </c>
    </row>
    <row r="1084" spans="1:12" ht="15" x14ac:dyDescent="0.25">
      <c r="A1084" s="88">
        <v>42964.446805555555</v>
      </c>
      <c r="B1084">
        <v>72377</v>
      </c>
      <c r="C1084">
        <v>36.200000000000003</v>
      </c>
      <c r="D1084">
        <v>12.77</v>
      </c>
      <c r="E1084" s="87">
        <v>126.9</v>
      </c>
      <c r="F1084">
        <v>50.23</v>
      </c>
      <c r="G1084" s="87" t="s">
        <v>338</v>
      </c>
      <c r="H1084">
        <v>66.180000000000007</v>
      </c>
      <c r="I1084">
        <v>126.9</v>
      </c>
      <c r="J1084">
        <v>131.80000000000001</v>
      </c>
      <c r="K1084" t="s">
        <v>338</v>
      </c>
      <c r="L1084" t="s">
        <v>338</v>
      </c>
    </row>
    <row r="1085" spans="1:12" ht="15" x14ac:dyDescent="0.25">
      <c r="A1085" s="88">
        <v>42964.446875000001</v>
      </c>
      <c r="B1085">
        <v>72378</v>
      </c>
      <c r="C1085">
        <v>36.200000000000003</v>
      </c>
      <c r="D1085">
        <v>12.77</v>
      </c>
      <c r="E1085" s="87">
        <v>127.1</v>
      </c>
      <c r="F1085">
        <v>50.23</v>
      </c>
      <c r="G1085" s="87" t="s">
        <v>338</v>
      </c>
      <c r="H1085">
        <v>66.08</v>
      </c>
      <c r="I1085">
        <v>126.8</v>
      </c>
      <c r="J1085">
        <v>131.80000000000001</v>
      </c>
      <c r="K1085" t="s">
        <v>338</v>
      </c>
      <c r="L1085" t="s">
        <v>338</v>
      </c>
    </row>
    <row r="1086" spans="1:12" ht="15" x14ac:dyDescent="0.25">
      <c r="A1086" s="88">
        <v>42964.446944444448</v>
      </c>
      <c r="B1086">
        <v>72379</v>
      </c>
      <c r="C1086">
        <v>36.200000000000003</v>
      </c>
      <c r="D1086">
        <v>12.77</v>
      </c>
      <c r="E1086" s="87">
        <v>127.1</v>
      </c>
      <c r="F1086">
        <v>50.25</v>
      </c>
      <c r="G1086" s="87" t="s">
        <v>338</v>
      </c>
      <c r="H1086">
        <v>65.94</v>
      </c>
      <c r="I1086">
        <v>125.5</v>
      </c>
      <c r="J1086">
        <v>131</v>
      </c>
      <c r="K1086" t="s">
        <v>338</v>
      </c>
      <c r="L1086" t="s">
        <v>338</v>
      </c>
    </row>
    <row r="1087" spans="1:12" ht="15" x14ac:dyDescent="0.25">
      <c r="A1087" s="88">
        <v>42964.447013888886</v>
      </c>
      <c r="B1087">
        <v>72380</v>
      </c>
      <c r="C1087">
        <v>36.24</v>
      </c>
      <c r="D1087">
        <v>12.77</v>
      </c>
      <c r="E1087" s="87">
        <v>126.9</v>
      </c>
      <c r="F1087">
        <v>50.32</v>
      </c>
      <c r="G1087" s="87" t="s">
        <v>338</v>
      </c>
      <c r="H1087">
        <v>65.64</v>
      </c>
      <c r="I1087">
        <v>124.6</v>
      </c>
      <c r="J1087">
        <v>129.80000000000001</v>
      </c>
      <c r="K1087" t="s">
        <v>338</v>
      </c>
      <c r="L1087" t="s">
        <v>338</v>
      </c>
    </row>
    <row r="1088" spans="1:12" ht="15" x14ac:dyDescent="0.25">
      <c r="A1088" s="88">
        <v>42964.447083333333</v>
      </c>
      <c r="B1088">
        <v>72381</v>
      </c>
      <c r="C1088">
        <v>36.24</v>
      </c>
      <c r="D1088">
        <v>12.77</v>
      </c>
      <c r="E1088" s="87">
        <v>127.1</v>
      </c>
      <c r="F1088">
        <v>50.34</v>
      </c>
      <c r="G1088" s="87" t="s">
        <v>338</v>
      </c>
      <c r="H1088">
        <v>65.91</v>
      </c>
      <c r="I1088">
        <v>124.6</v>
      </c>
      <c r="J1088">
        <v>129.6</v>
      </c>
      <c r="K1088" t="s">
        <v>338</v>
      </c>
      <c r="L1088" t="s">
        <v>338</v>
      </c>
    </row>
    <row r="1089" spans="1:12" ht="15" x14ac:dyDescent="0.25">
      <c r="A1089" s="88">
        <v>42964.447152777779</v>
      </c>
      <c r="B1089">
        <v>72382</v>
      </c>
      <c r="C1089">
        <v>36.24</v>
      </c>
      <c r="D1089">
        <v>12.77</v>
      </c>
      <c r="E1089" s="87">
        <v>126.8</v>
      </c>
      <c r="F1089">
        <v>50.34</v>
      </c>
      <c r="G1089" s="87" t="s">
        <v>338</v>
      </c>
      <c r="H1089">
        <v>66.22</v>
      </c>
      <c r="I1089">
        <v>125.3</v>
      </c>
      <c r="J1089">
        <v>131</v>
      </c>
      <c r="K1089" t="s">
        <v>338</v>
      </c>
      <c r="L1089" t="s">
        <v>338</v>
      </c>
    </row>
    <row r="1090" spans="1:12" ht="15" x14ac:dyDescent="0.25">
      <c r="A1090" s="88">
        <v>42964.447222222225</v>
      </c>
      <c r="B1090">
        <v>72383</v>
      </c>
      <c r="C1090">
        <v>36.28</v>
      </c>
      <c r="D1090">
        <v>12.77</v>
      </c>
      <c r="E1090" s="87">
        <v>127</v>
      </c>
      <c r="F1090">
        <v>50.43</v>
      </c>
      <c r="G1090" s="87" t="s">
        <v>338</v>
      </c>
      <c r="H1090">
        <v>66.98</v>
      </c>
      <c r="I1090">
        <v>127.1</v>
      </c>
      <c r="J1090">
        <v>132.6</v>
      </c>
      <c r="K1090" t="s">
        <v>338</v>
      </c>
      <c r="L1090" t="s">
        <v>338</v>
      </c>
    </row>
    <row r="1091" spans="1:12" ht="15" x14ac:dyDescent="0.25">
      <c r="A1091" s="88">
        <v>42964.447291666664</v>
      </c>
      <c r="B1091">
        <v>72384</v>
      </c>
      <c r="C1091">
        <v>36.28</v>
      </c>
      <c r="D1091">
        <v>12.77</v>
      </c>
      <c r="E1091" s="87">
        <v>126.9</v>
      </c>
      <c r="F1091">
        <v>50.43</v>
      </c>
      <c r="G1091" s="87" t="s">
        <v>338</v>
      </c>
      <c r="H1091">
        <v>67.459999999999994</v>
      </c>
      <c r="I1091">
        <v>128</v>
      </c>
      <c r="J1091">
        <v>133</v>
      </c>
      <c r="K1091" t="s">
        <v>338</v>
      </c>
      <c r="L1091" t="s">
        <v>338</v>
      </c>
    </row>
    <row r="1092" spans="1:12" ht="15" x14ac:dyDescent="0.25">
      <c r="A1092" s="88">
        <v>42964.44736111111</v>
      </c>
      <c r="B1092">
        <v>72385</v>
      </c>
      <c r="C1092">
        <v>36.28</v>
      </c>
      <c r="D1092">
        <v>12.77</v>
      </c>
      <c r="E1092" s="87">
        <v>127</v>
      </c>
      <c r="F1092">
        <v>50.48</v>
      </c>
      <c r="G1092" s="87" t="s">
        <v>338</v>
      </c>
      <c r="H1092">
        <v>67.790000000000006</v>
      </c>
      <c r="I1092">
        <v>128.1</v>
      </c>
      <c r="J1092">
        <v>133.1</v>
      </c>
      <c r="K1092" t="s">
        <v>338</v>
      </c>
      <c r="L1092" t="s">
        <v>338</v>
      </c>
    </row>
    <row r="1093" spans="1:12" ht="15" x14ac:dyDescent="0.25">
      <c r="A1093" s="88">
        <v>42964.447430555556</v>
      </c>
      <c r="B1093">
        <v>72386</v>
      </c>
      <c r="C1093">
        <v>36.28</v>
      </c>
      <c r="D1093">
        <v>12.77</v>
      </c>
      <c r="E1093" s="87">
        <v>127.1</v>
      </c>
      <c r="F1093">
        <v>50.55</v>
      </c>
      <c r="G1093" s="87" t="s">
        <v>338</v>
      </c>
      <c r="H1093">
        <v>68.08</v>
      </c>
      <c r="I1093">
        <v>128.9</v>
      </c>
      <c r="J1093">
        <v>133.30000000000001</v>
      </c>
      <c r="K1093" t="s">
        <v>338</v>
      </c>
      <c r="L1093" t="s">
        <v>338</v>
      </c>
    </row>
    <row r="1094" spans="1:12" ht="15" x14ac:dyDescent="0.25">
      <c r="A1094" s="88">
        <v>42964.447500000002</v>
      </c>
      <c r="B1094">
        <v>72387</v>
      </c>
      <c r="C1094">
        <v>36.28</v>
      </c>
      <c r="D1094">
        <v>12.77</v>
      </c>
      <c r="E1094" s="87">
        <v>127</v>
      </c>
      <c r="F1094">
        <v>50.6</v>
      </c>
      <c r="G1094" s="87" t="s">
        <v>338</v>
      </c>
      <c r="H1094">
        <v>67.55</v>
      </c>
      <c r="I1094">
        <v>128.69999999999999</v>
      </c>
      <c r="J1094">
        <v>133.19999999999999</v>
      </c>
      <c r="K1094" t="s">
        <v>338</v>
      </c>
      <c r="L1094" t="s">
        <v>338</v>
      </c>
    </row>
    <row r="1095" spans="1:12" ht="15" x14ac:dyDescent="0.25">
      <c r="A1095" s="88">
        <v>42964.447569444441</v>
      </c>
      <c r="B1095">
        <v>72388</v>
      </c>
      <c r="C1095">
        <v>36.28</v>
      </c>
      <c r="D1095">
        <v>12.77</v>
      </c>
      <c r="E1095" s="87">
        <v>126.9</v>
      </c>
      <c r="F1095">
        <v>50.62</v>
      </c>
      <c r="G1095" s="87" t="s">
        <v>338</v>
      </c>
      <c r="H1095">
        <v>67.260000000000005</v>
      </c>
      <c r="I1095">
        <v>128.6</v>
      </c>
      <c r="J1095">
        <v>133.4</v>
      </c>
      <c r="K1095" t="s">
        <v>338</v>
      </c>
      <c r="L1095" t="s">
        <v>338</v>
      </c>
    </row>
    <row r="1096" spans="1:12" ht="15" x14ac:dyDescent="0.25">
      <c r="A1096" s="88">
        <v>42964.447638888887</v>
      </c>
      <c r="B1096">
        <v>72389</v>
      </c>
      <c r="C1096">
        <v>36.28</v>
      </c>
      <c r="D1096">
        <v>12.77</v>
      </c>
      <c r="E1096" s="87">
        <v>127</v>
      </c>
      <c r="F1096">
        <v>50.65</v>
      </c>
      <c r="G1096" s="87" t="s">
        <v>338</v>
      </c>
      <c r="H1096">
        <v>67.31</v>
      </c>
      <c r="I1096">
        <v>128.69999999999999</v>
      </c>
      <c r="J1096">
        <v>133.1</v>
      </c>
      <c r="K1096" t="s">
        <v>338</v>
      </c>
      <c r="L1096" t="s">
        <v>338</v>
      </c>
    </row>
    <row r="1097" spans="1:12" ht="15" x14ac:dyDescent="0.25">
      <c r="A1097" s="88">
        <v>42964.447708333333</v>
      </c>
      <c r="B1097">
        <v>72390</v>
      </c>
      <c r="C1097">
        <v>36.28</v>
      </c>
      <c r="D1097">
        <v>12.77</v>
      </c>
      <c r="E1097" s="87">
        <v>126.9</v>
      </c>
      <c r="F1097">
        <v>50.65</v>
      </c>
      <c r="G1097" s="87" t="s">
        <v>338</v>
      </c>
      <c r="H1097">
        <v>67.31</v>
      </c>
      <c r="I1097">
        <v>127.9</v>
      </c>
      <c r="J1097">
        <v>133.19999999999999</v>
      </c>
      <c r="K1097" t="s">
        <v>338</v>
      </c>
      <c r="L1097" t="s">
        <v>338</v>
      </c>
    </row>
    <row r="1098" spans="1:12" ht="15" x14ac:dyDescent="0.25">
      <c r="A1098" s="88">
        <v>42964.447777777779</v>
      </c>
      <c r="B1098">
        <v>72391</v>
      </c>
      <c r="C1098">
        <v>36.32</v>
      </c>
      <c r="D1098">
        <v>12.77</v>
      </c>
      <c r="E1098" s="87">
        <v>126.9</v>
      </c>
      <c r="F1098">
        <v>50.66</v>
      </c>
      <c r="G1098" s="87" t="s">
        <v>338</v>
      </c>
      <c r="H1098">
        <v>66.44</v>
      </c>
      <c r="I1098">
        <v>127.5</v>
      </c>
      <c r="J1098">
        <v>133</v>
      </c>
      <c r="K1098" t="s">
        <v>338</v>
      </c>
      <c r="L1098" t="s">
        <v>338</v>
      </c>
    </row>
    <row r="1099" spans="1:12" ht="15" x14ac:dyDescent="0.25">
      <c r="A1099" s="88">
        <v>42964.447847222225</v>
      </c>
      <c r="B1099">
        <v>72392</v>
      </c>
      <c r="C1099">
        <v>36.32</v>
      </c>
      <c r="D1099">
        <v>12.77</v>
      </c>
      <c r="E1099" s="87">
        <v>126.7</v>
      </c>
      <c r="F1099">
        <v>50.62</v>
      </c>
      <c r="G1099" s="87" t="s">
        <v>338</v>
      </c>
      <c r="H1099">
        <v>65.239999999999995</v>
      </c>
      <c r="I1099">
        <v>126</v>
      </c>
      <c r="J1099">
        <v>131.6</v>
      </c>
      <c r="K1099" t="s">
        <v>338</v>
      </c>
      <c r="L1099" t="s">
        <v>338</v>
      </c>
    </row>
    <row r="1100" spans="1:12" ht="15" x14ac:dyDescent="0.25">
      <c r="A1100" s="88">
        <v>42964.447916666664</v>
      </c>
      <c r="B1100">
        <v>72393</v>
      </c>
      <c r="C1100">
        <v>36.32</v>
      </c>
      <c r="D1100">
        <v>12.77</v>
      </c>
      <c r="E1100" s="87">
        <v>126.6</v>
      </c>
      <c r="F1100">
        <v>50.59</v>
      </c>
      <c r="G1100" s="87" t="s">
        <v>338</v>
      </c>
      <c r="H1100">
        <v>65.599999999999994</v>
      </c>
      <c r="I1100">
        <v>126.9</v>
      </c>
      <c r="J1100">
        <v>132.1</v>
      </c>
      <c r="K1100" t="s">
        <v>338</v>
      </c>
      <c r="L1100" t="s">
        <v>338</v>
      </c>
    </row>
    <row r="1101" spans="1:12" ht="15" x14ac:dyDescent="0.25">
      <c r="A1101" s="88">
        <v>42964.44798611111</v>
      </c>
      <c r="B1101">
        <v>72394</v>
      </c>
      <c r="C1101">
        <v>36.36</v>
      </c>
      <c r="D1101">
        <v>12.77</v>
      </c>
      <c r="E1101" s="87">
        <v>126.8</v>
      </c>
      <c r="F1101">
        <v>50.63</v>
      </c>
      <c r="G1101" s="87" t="s">
        <v>338</v>
      </c>
      <c r="H1101">
        <v>66.150000000000006</v>
      </c>
      <c r="I1101">
        <v>126.7</v>
      </c>
      <c r="J1101">
        <v>131.5</v>
      </c>
      <c r="K1101" t="s">
        <v>338</v>
      </c>
      <c r="L1101" t="s">
        <v>338</v>
      </c>
    </row>
    <row r="1102" spans="1:12" ht="15" x14ac:dyDescent="0.25">
      <c r="A1102" s="88">
        <v>42964.448055555556</v>
      </c>
      <c r="B1102">
        <v>72395</v>
      </c>
      <c r="C1102">
        <v>36.36</v>
      </c>
      <c r="D1102">
        <v>12.77</v>
      </c>
      <c r="E1102" s="87">
        <v>126.7</v>
      </c>
      <c r="F1102">
        <v>50.66</v>
      </c>
      <c r="G1102" s="87" t="s">
        <v>338</v>
      </c>
      <c r="H1102">
        <v>66.239999999999995</v>
      </c>
      <c r="I1102">
        <v>126.2</v>
      </c>
      <c r="J1102">
        <v>130.69999999999999</v>
      </c>
      <c r="K1102" t="s">
        <v>338</v>
      </c>
      <c r="L1102" t="s">
        <v>338</v>
      </c>
    </row>
    <row r="1103" spans="1:12" ht="15" x14ac:dyDescent="0.25">
      <c r="A1103" s="88">
        <v>42964.448125000003</v>
      </c>
      <c r="B1103">
        <v>72396</v>
      </c>
      <c r="C1103">
        <v>36.36</v>
      </c>
      <c r="D1103">
        <v>12.77</v>
      </c>
      <c r="E1103" s="87">
        <v>126.6</v>
      </c>
      <c r="F1103">
        <v>50.68</v>
      </c>
      <c r="G1103" s="87" t="s">
        <v>338</v>
      </c>
      <c r="H1103">
        <v>66.430000000000007</v>
      </c>
      <c r="I1103">
        <v>126.5</v>
      </c>
      <c r="J1103">
        <v>131.69999999999999</v>
      </c>
      <c r="K1103" t="s">
        <v>338</v>
      </c>
      <c r="L1103" t="s">
        <v>338</v>
      </c>
    </row>
    <row r="1104" spans="1:12" ht="15" x14ac:dyDescent="0.25">
      <c r="A1104" s="88">
        <v>42964.448194444441</v>
      </c>
      <c r="B1104">
        <v>72397</v>
      </c>
      <c r="C1104">
        <v>36.36</v>
      </c>
      <c r="D1104">
        <v>12.77</v>
      </c>
      <c r="E1104" s="87">
        <v>126.8</v>
      </c>
      <c r="F1104">
        <v>50.71</v>
      </c>
      <c r="G1104" s="87" t="s">
        <v>338</v>
      </c>
      <c r="H1104">
        <v>66.05</v>
      </c>
      <c r="I1104">
        <v>124.6</v>
      </c>
      <c r="J1104">
        <v>129.69999999999999</v>
      </c>
      <c r="K1104" t="s">
        <v>338</v>
      </c>
      <c r="L1104" t="s">
        <v>338</v>
      </c>
    </row>
    <row r="1105" spans="1:12" ht="15" x14ac:dyDescent="0.25">
      <c r="A1105" s="88">
        <v>42964.448263888888</v>
      </c>
      <c r="B1105">
        <v>72398</v>
      </c>
      <c r="C1105">
        <v>36.36</v>
      </c>
      <c r="D1105">
        <v>12.77</v>
      </c>
      <c r="E1105" s="87">
        <v>126.7</v>
      </c>
      <c r="F1105">
        <v>50.71</v>
      </c>
      <c r="G1105" s="87" t="s">
        <v>338</v>
      </c>
      <c r="H1105">
        <v>66.430000000000007</v>
      </c>
      <c r="I1105">
        <v>124.2</v>
      </c>
      <c r="J1105">
        <v>130.30000000000001</v>
      </c>
      <c r="K1105" t="s">
        <v>338</v>
      </c>
      <c r="L1105" t="s">
        <v>338</v>
      </c>
    </row>
    <row r="1106" spans="1:12" ht="15" x14ac:dyDescent="0.25">
      <c r="A1106" s="88">
        <v>42964.448333333334</v>
      </c>
      <c r="B1106">
        <v>72399</v>
      </c>
      <c r="C1106">
        <v>36.36</v>
      </c>
      <c r="D1106">
        <v>12.77</v>
      </c>
      <c r="E1106" s="87">
        <v>126.6</v>
      </c>
      <c r="F1106">
        <v>50.66</v>
      </c>
      <c r="G1106" s="87" t="s">
        <v>338</v>
      </c>
      <c r="H1106">
        <v>65.47</v>
      </c>
      <c r="I1106">
        <v>124.4</v>
      </c>
      <c r="J1106">
        <v>130</v>
      </c>
      <c r="K1106" t="s">
        <v>338</v>
      </c>
      <c r="L1106" t="s">
        <v>338</v>
      </c>
    </row>
    <row r="1107" spans="1:12" ht="15" x14ac:dyDescent="0.25">
      <c r="A1107" s="88">
        <v>42964.44840277778</v>
      </c>
      <c r="B1107">
        <v>72400</v>
      </c>
      <c r="C1107">
        <v>36.4</v>
      </c>
      <c r="D1107">
        <v>12.77</v>
      </c>
      <c r="E1107" s="87">
        <v>126.6</v>
      </c>
      <c r="F1107">
        <v>50.67</v>
      </c>
      <c r="G1107" s="87" t="s">
        <v>338</v>
      </c>
      <c r="H1107">
        <v>66.45</v>
      </c>
      <c r="I1107">
        <v>125.2</v>
      </c>
      <c r="J1107">
        <v>131.4</v>
      </c>
      <c r="K1107" t="s">
        <v>338</v>
      </c>
      <c r="L1107" t="s">
        <v>338</v>
      </c>
    </row>
    <row r="1108" spans="1:12" ht="15" x14ac:dyDescent="0.25">
      <c r="A1108" s="88">
        <v>42964.448472222219</v>
      </c>
      <c r="B1108">
        <v>72401</v>
      </c>
      <c r="C1108">
        <v>36.4</v>
      </c>
      <c r="D1108">
        <v>12.77</v>
      </c>
      <c r="E1108" s="87">
        <v>126.8</v>
      </c>
      <c r="F1108">
        <v>50.65</v>
      </c>
      <c r="G1108" s="87" t="s">
        <v>338</v>
      </c>
      <c r="H1108">
        <v>65.61</v>
      </c>
      <c r="I1108">
        <v>124.5</v>
      </c>
      <c r="J1108">
        <v>131</v>
      </c>
      <c r="K1108" t="s">
        <v>338</v>
      </c>
      <c r="L1108" t="s">
        <v>338</v>
      </c>
    </row>
    <row r="1109" spans="1:12" ht="15" x14ac:dyDescent="0.25">
      <c r="A1109" s="88">
        <v>42964.448541666665</v>
      </c>
      <c r="B1109">
        <v>72402</v>
      </c>
      <c r="C1109">
        <v>36.4</v>
      </c>
      <c r="D1109">
        <v>12.77</v>
      </c>
      <c r="E1109" s="87">
        <v>126.4</v>
      </c>
      <c r="F1109">
        <v>50.6</v>
      </c>
      <c r="G1109" s="87" t="s">
        <v>338</v>
      </c>
      <c r="H1109">
        <v>64.989999999999995</v>
      </c>
      <c r="I1109">
        <v>122.4</v>
      </c>
      <c r="J1109">
        <v>128.80000000000001</v>
      </c>
      <c r="K1109" t="s">
        <v>338</v>
      </c>
      <c r="L1109" t="s">
        <v>338</v>
      </c>
    </row>
    <row r="1110" spans="1:12" ht="15" x14ac:dyDescent="0.25">
      <c r="A1110" s="88">
        <v>42964.448611111111</v>
      </c>
      <c r="B1110">
        <v>72403</v>
      </c>
      <c r="C1110">
        <v>36.44</v>
      </c>
      <c r="D1110">
        <v>12.77</v>
      </c>
      <c r="E1110" s="87">
        <v>126.6</v>
      </c>
      <c r="F1110">
        <v>50.59</v>
      </c>
      <c r="G1110" s="87" t="s">
        <v>338</v>
      </c>
      <c r="H1110">
        <v>65.650000000000006</v>
      </c>
      <c r="I1110">
        <v>122.6</v>
      </c>
      <c r="J1110">
        <v>128.6</v>
      </c>
      <c r="K1110" t="s">
        <v>338</v>
      </c>
      <c r="L1110" t="s">
        <v>338</v>
      </c>
    </row>
    <row r="1111" spans="1:12" ht="15" x14ac:dyDescent="0.25">
      <c r="A1111" s="88">
        <v>42964.448680555557</v>
      </c>
      <c r="B1111">
        <v>72404</v>
      </c>
      <c r="C1111">
        <v>36.44</v>
      </c>
      <c r="D1111">
        <v>12.77</v>
      </c>
      <c r="E1111" s="87">
        <v>126.4</v>
      </c>
      <c r="F1111">
        <v>50.55</v>
      </c>
      <c r="G1111" s="87" t="s">
        <v>338</v>
      </c>
      <c r="H1111">
        <v>65.75</v>
      </c>
      <c r="I1111">
        <v>122.6</v>
      </c>
      <c r="J1111">
        <v>128.69999999999999</v>
      </c>
      <c r="K1111" t="s">
        <v>338</v>
      </c>
      <c r="L1111" t="s">
        <v>338</v>
      </c>
    </row>
    <row r="1112" spans="1:12" ht="15" x14ac:dyDescent="0.25">
      <c r="A1112" s="88">
        <v>42964.448750000003</v>
      </c>
      <c r="B1112">
        <v>72405</v>
      </c>
      <c r="C1112">
        <v>36.44</v>
      </c>
      <c r="D1112">
        <v>12.77</v>
      </c>
      <c r="E1112" s="87">
        <v>126.5</v>
      </c>
      <c r="F1112">
        <v>50.5</v>
      </c>
      <c r="G1112" s="87" t="s">
        <v>338</v>
      </c>
      <c r="H1112">
        <v>65.650000000000006</v>
      </c>
      <c r="I1112">
        <v>123.3</v>
      </c>
      <c r="J1112">
        <v>128.9</v>
      </c>
      <c r="K1112" t="s">
        <v>338</v>
      </c>
      <c r="L1112" t="s">
        <v>338</v>
      </c>
    </row>
    <row r="1113" spans="1:12" ht="15" x14ac:dyDescent="0.25">
      <c r="A1113" s="88">
        <v>42964.448819444442</v>
      </c>
      <c r="B1113">
        <v>72406</v>
      </c>
      <c r="C1113">
        <v>36.44</v>
      </c>
      <c r="D1113">
        <v>12.77</v>
      </c>
      <c r="E1113" s="87">
        <v>126.5</v>
      </c>
      <c r="F1113">
        <v>50.47</v>
      </c>
      <c r="G1113" s="87" t="s">
        <v>338</v>
      </c>
      <c r="H1113">
        <v>66.52</v>
      </c>
      <c r="I1113">
        <v>123.6</v>
      </c>
      <c r="J1113">
        <v>129.5</v>
      </c>
      <c r="K1113" t="s">
        <v>338</v>
      </c>
      <c r="L1113" t="s">
        <v>338</v>
      </c>
    </row>
    <row r="1114" spans="1:12" ht="15" x14ac:dyDescent="0.25">
      <c r="A1114" s="88">
        <v>42964.448888888888</v>
      </c>
      <c r="B1114">
        <v>72407</v>
      </c>
      <c r="C1114">
        <v>36.44</v>
      </c>
      <c r="D1114">
        <v>12.77</v>
      </c>
      <c r="E1114" s="87">
        <v>126.6</v>
      </c>
      <c r="F1114">
        <v>50.45</v>
      </c>
      <c r="G1114" s="87" t="s">
        <v>338</v>
      </c>
      <c r="H1114">
        <v>66.52</v>
      </c>
      <c r="I1114">
        <v>122.6</v>
      </c>
      <c r="J1114">
        <v>128.1</v>
      </c>
      <c r="K1114" t="s">
        <v>338</v>
      </c>
      <c r="L1114" t="s">
        <v>338</v>
      </c>
    </row>
    <row r="1115" spans="1:12" ht="15" x14ac:dyDescent="0.25">
      <c r="A1115" s="88">
        <v>42964.448958333334</v>
      </c>
      <c r="B1115">
        <v>72408</v>
      </c>
      <c r="C1115">
        <v>36.479999999999997</v>
      </c>
      <c r="D1115">
        <v>12.77</v>
      </c>
      <c r="E1115" s="87">
        <v>126.3</v>
      </c>
      <c r="F1115">
        <v>50.44</v>
      </c>
      <c r="G1115" s="87" t="s">
        <v>338</v>
      </c>
      <c r="H1115">
        <v>66.7</v>
      </c>
      <c r="I1115">
        <v>124.1</v>
      </c>
      <c r="J1115">
        <v>130</v>
      </c>
      <c r="K1115" t="s">
        <v>338</v>
      </c>
      <c r="L1115" t="s">
        <v>338</v>
      </c>
    </row>
    <row r="1116" spans="1:12" ht="15" x14ac:dyDescent="0.25">
      <c r="A1116" s="88">
        <v>42964.44902777778</v>
      </c>
      <c r="B1116">
        <v>72409</v>
      </c>
      <c r="C1116">
        <v>36.44</v>
      </c>
      <c r="D1116">
        <v>12.77</v>
      </c>
      <c r="E1116" s="87">
        <v>126.8</v>
      </c>
      <c r="F1116">
        <v>50.4</v>
      </c>
      <c r="G1116" s="87" t="s">
        <v>338</v>
      </c>
      <c r="H1116">
        <v>66.52</v>
      </c>
      <c r="I1116">
        <v>124.2</v>
      </c>
      <c r="J1116">
        <v>130.1</v>
      </c>
      <c r="K1116" t="s">
        <v>338</v>
      </c>
      <c r="L1116" t="s">
        <v>338</v>
      </c>
    </row>
    <row r="1117" spans="1:12" ht="15" x14ac:dyDescent="0.25">
      <c r="A1117" s="88">
        <v>42964.449097222219</v>
      </c>
      <c r="B1117">
        <v>72410</v>
      </c>
      <c r="C1117">
        <v>36.479999999999997</v>
      </c>
      <c r="D1117">
        <v>12.77</v>
      </c>
      <c r="E1117" s="87">
        <v>126.9</v>
      </c>
      <c r="F1117">
        <v>50.44</v>
      </c>
      <c r="G1117" s="87" t="s">
        <v>338</v>
      </c>
      <c r="H1117">
        <v>66.89</v>
      </c>
      <c r="I1117">
        <v>124.9</v>
      </c>
      <c r="J1117">
        <v>131.30000000000001</v>
      </c>
      <c r="K1117" t="s">
        <v>338</v>
      </c>
      <c r="L1117" t="s">
        <v>338</v>
      </c>
    </row>
    <row r="1118" spans="1:12" ht="15" x14ac:dyDescent="0.25">
      <c r="A1118" s="88">
        <v>42964.449166666665</v>
      </c>
      <c r="B1118">
        <v>72411</v>
      </c>
      <c r="C1118">
        <v>36.479999999999997</v>
      </c>
      <c r="D1118">
        <v>12.77</v>
      </c>
      <c r="E1118" s="87">
        <v>126.7</v>
      </c>
      <c r="F1118">
        <v>50.44</v>
      </c>
      <c r="G1118" s="87" t="s">
        <v>338</v>
      </c>
      <c r="H1118">
        <v>67.27</v>
      </c>
      <c r="I1118">
        <v>125.9</v>
      </c>
      <c r="J1118">
        <v>131.30000000000001</v>
      </c>
      <c r="K1118" t="s">
        <v>338</v>
      </c>
      <c r="L1118" t="s">
        <v>338</v>
      </c>
    </row>
    <row r="1119" spans="1:12" ht="15" x14ac:dyDescent="0.25">
      <c r="A1119" s="88">
        <v>42964.449236111112</v>
      </c>
      <c r="B1119">
        <v>72412</v>
      </c>
      <c r="C1119">
        <v>36.479999999999997</v>
      </c>
      <c r="D1119">
        <v>12.77</v>
      </c>
      <c r="E1119" s="87">
        <v>126.6</v>
      </c>
      <c r="F1119">
        <v>50.39</v>
      </c>
      <c r="G1119" s="87" t="s">
        <v>338</v>
      </c>
      <c r="H1119">
        <v>66.650000000000006</v>
      </c>
      <c r="I1119">
        <v>126.3</v>
      </c>
      <c r="J1119">
        <v>131.9</v>
      </c>
      <c r="K1119" t="s">
        <v>338</v>
      </c>
      <c r="L1119" t="s">
        <v>338</v>
      </c>
    </row>
    <row r="1120" spans="1:12" ht="15" x14ac:dyDescent="0.25">
      <c r="A1120" s="88">
        <v>42964.449305555558</v>
      </c>
      <c r="B1120">
        <v>72413</v>
      </c>
      <c r="C1120">
        <v>36.53</v>
      </c>
      <c r="D1120">
        <v>12.77</v>
      </c>
      <c r="E1120" s="87">
        <v>126.6</v>
      </c>
      <c r="F1120">
        <v>50.43</v>
      </c>
      <c r="G1120" s="87" t="s">
        <v>338</v>
      </c>
      <c r="H1120">
        <v>66.790000000000006</v>
      </c>
      <c r="I1120">
        <v>126.7</v>
      </c>
      <c r="J1120">
        <v>132.30000000000001</v>
      </c>
      <c r="K1120" t="s">
        <v>338</v>
      </c>
      <c r="L1120" t="s">
        <v>338</v>
      </c>
    </row>
    <row r="1121" spans="1:12" ht="15" x14ac:dyDescent="0.25">
      <c r="A1121" s="88">
        <v>42964.449374999997</v>
      </c>
      <c r="B1121">
        <v>72414</v>
      </c>
      <c r="C1121">
        <v>36.53</v>
      </c>
      <c r="D1121">
        <v>12.77</v>
      </c>
      <c r="E1121" s="87">
        <v>126.5</v>
      </c>
      <c r="F1121">
        <v>50.39</v>
      </c>
      <c r="G1121" s="87" t="s">
        <v>338</v>
      </c>
      <c r="H1121">
        <v>66.69</v>
      </c>
      <c r="I1121">
        <v>126.9</v>
      </c>
      <c r="J1121">
        <v>132</v>
      </c>
      <c r="K1121" t="s">
        <v>338</v>
      </c>
      <c r="L1121" t="s">
        <v>338</v>
      </c>
    </row>
    <row r="1122" spans="1:12" ht="15" x14ac:dyDescent="0.25">
      <c r="A1122" s="88">
        <v>42964.449444444443</v>
      </c>
      <c r="B1122">
        <v>72415</v>
      </c>
      <c r="C1122">
        <v>36.53</v>
      </c>
      <c r="D1122">
        <v>12.77</v>
      </c>
      <c r="E1122" s="87">
        <v>126.5</v>
      </c>
      <c r="F1122">
        <v>50.39</v>
      </c>
      <c r="G1122" s="87" t="s">
        <v>338</v>
      </c>
      <c r="H1122">
        <v>65.83</v>
      </c>
      <c r="I1122">
        <v>126.9</v>
      </c>
      <c r="J1122">
        <v>132.19999999999999</v>
      </c>
      <c r="K1122" t="s">
        <v>338</v>
      </c>
      <c r="L1122" t="s">
        <v>338</v>
      </c>
    </row>
    <row r="1123" spans="1:12" ht="15" x14ac:dyDescent="0.25">
      <c r="A1123" s="88">
        <v>42964.449513888889</v>
      </c>
      <c r="B1123">
        <v>72416</v>
      </c>
      <c r="C1123">
        <v>36.53</v>
      </c>
      <c r="D1123">
        <v>12.77</v>
      </c>
      <c r="E1123" s="87">
        <v>126.7</v>
      </c>
      <c r="F1123">
        <v>50.39</v>
      </c>
      <c r="G1123" s="87" t="s">
        <v>338</v>
      </c>
      <c r="H1123">
        <v>66.739999999999995</v>
      </c>
      <c r="I1123">
        <v>126.5</v>
      </c>
      <c r="J1123">
        <v>132</v>
      </c>
      <c r="K1123" t="s">
        <v>338</v>
      </c>
      <c r="L1123" t="s">
        <v>338</v>
      </c>
    </row>
    <row r="1124" spans="1:12" ht="15" x14ac:dyDescent="0.25">
      <c r="A1124" s="88">
        <v>42964.449583333335</v>
      </c>
      <c r="B1124">
        <v>72417</v>
      </c>
      <c r="C1124">
        <v>36.53</v>
      </c>
      <c r="D1124">
        <v>12.77</v>
      </c>
      <c r="E1124" s="87">
        <v>126.8</v>
      </c>
      <c r="F1124">
        <v>50.39</v>
      </c>
      <c r="G1124" s="87" t="s">
        <v>338</v>
      </c>
      <c r="H1124">
        <v>66.69</v>
      </c>
      <c r="I1124">
        <v>127.1</v>
      </c>
      <c r="J1124">
        <v>132.30000000000001</v>
      </c>
      <c r="K1124" t="s">
        <v>338</v>
      </c>
      <c r="L1124" t="s">
        <v>338</v>
      </c>
    </row>
    <row r="1125" spans="1:12" ht="15" x14ac:dyDescent="0.25">
      <c r="A1125" s="88">
        <v>42964.449652777781</v>
      </c>
      <c r="B1125">
        <v>72418</v>
      </c>
      <c r="C1125">
        <v>36.53</v>
      </c>
      <c r="D1125">
        <v>12.77</v>
      </c>
      <c r="E1125" s="87">
        <v>126.4</v>
      </c>
      <c r="F1125">
        <v>50.39</v>
      </c>
      <c r="G1125" s="87" t="s">
        <v>338</v>
      </c>
      <c r="H1125">
        <v>66.930000000000007</v>
      </c>
      <c r="I1125">
        <v>127.7</v>
      </c>
      <c r="J1125">
        <v>132.80000000000001</v>
      </c>
      <c r="K1125" t="s">
        <v>338</v>
      </c>
      <c r="L1125" t="s">
        <v>338</v>
      </c>
    </row>
    <row r="1126" spans="1:12" ht="15" x14ac:dyDescent="0.25">
      <c r="A1126" s="88">
        <v>42964.44972222222</v>
      </c>
      <c r="B1126">
        <v>72419</v>
      </c>
      <c r="C1126">
        <v>36.53</v>
      </c>
      <c r="D1126">
        <v>12.77</v>
      </c>
      <c r="E1126" s="87">
        <v>126.5</v>
      </c>
      <c r="F1126">
        <v>50.41</v>
      </c>
      <c r="G1126" s="87" t="s">
        <v>338</v>
      </c>
      <c r="H1126">
        <v>66.64</v>
      </c>
      <c r="I1126">
        <v>127.8</v>
      </c>
      <c r="J1126">
        <v>132.9</v>
      </c>
      <c r="K1126" t="s">
        <v>338</v>
      </c>
      <c r="L1126" t="s">
        <v>338</v>
      </c>
    </row>
    <row r="1127" spans="1:12" ht="15" x14ac:dyDescent="0.25">
      <c r="A1127" s="88">
        <v>42964.449791666666</v>
      </c>
      <c r="B1127">
        <v>72420</v>
      </c>
      <c r="C1127">
        <v>36.57</v>
      </c>
      <c r="D1127">
        <v>12.77</v>
      </c>
      <c r="E1127" s="87">
        <v>126.4</v>
      </c>
      <c r="F1127">
        <v>50.45</v>
      </c>
      <c r="G1127" s="87" t="s">
        <v>338</v>
      </c>
      <c r="H1127">
        <v>66.63</v>
      </c>
      <c r="I1127">
        <v>128.4</v>
      </c>
      <c r="J1127">
        <v>133.30000000000001</v>
      </c>
      <c r="K1127" t="s">
        <v>338</v>
      </c>
      <c r="L1127" t="s">
        <v>338</v>
      </c>
    </row>
    <row r="1128" spans="1:12" ht="15" x14ac:dyDescent="0.25">
      <c r="A1128" s="88">
        <v>42964.449861111112</v>
      </c>
      <c r="B1128">
        <v>72421</v>
      </c>
      <c r="C1128">
        <v>36.57</v>
      </c>
      <c r="D1128">
        <v>12.77</v>
      </c>
      <c r="E1128" s="87">
        <v>126.3</v>
      </c>
      <c r="F1128">
        <v>50.47</v>
      </c>
      <c r="G1128" s="87" t="s">
        <v>338</v>
      </c>
      <c r="H1128">
        <v>66.92</v>
      </c>
      <c r="I1128">
        <v>128.9</v>
      </c>
      <c r="J1128">
        <v>133.80000000000001</v>
      </c>
      <c r="K1128" t="s">
        <v>338</v>
      </c>
      <c r="L1128" t="s">
        <v>338</v>
      </c>
    </row>
    <row r="1129" spans="1:12" ht="15" x14ac:dyDescent="0.25">
      <c r="A1129" s="88">
        <v>42964.449930555558</v>
      </c>
      <c r="B1129">
        <v>72422</v>
      </c>
      <c r="C1129">
        <v>36.57</v>
      </c>
      <c r="D1129">
        <v>12.77</v>
      </c>
      <c r="E1129" s="87">
        <v>126.4</v>
      </c>
      <c r="F1129">
        <v>50.47</v>
      </c>
      <c r="G1129" s="87" t="s">
        <v>338</v>
      </c>
      <c r="H1129">
        <v>67.38</v>
      </c>
      <c r="I1129">
        <v>128.30000000000001</v>
      </c>
      <c r="J1129">
        <v>132.9</v>
      </c>
      <c r="K1129" t="s">
        <v>338</v>
      </c>
      <c r="L1129" t="s">
        <v>338</v>
      </c>
    </row>
    <row r="1130" spans="1:12" ht="15" x14ac:dyDescent="0.25">
      <c r="A1130" s="88">
        <v>42964.45</v>
      </c>
      <c r="B1130">
        <v>72423</v>
      </c>
      <c r="C1130">
        <v>36.61</v>
      </c>
      <c r="D1130">
        <v>12.77</v>
      </c>
      <c r="E1130" s="87">
        <v>126.6</v>
      </c>
      <c r="F1130">
        <v>50.49</v>
      </c>
      <c r="G1130" s="87" t="s">
        <v>338</v>
      </c>
      <c r="H1130">
        <v>66.290000000000006</v>
      </c>
      <c r="I1130">
        <v>127.2</v>
      </c>
      <c r="J1130">
        <v>132.4</v>
      </c>
      <c r="K1130" t="s">
        <v>338</v>
      </c>
      <c r="L1130" t="s">
        <v>338</v>
      </c>
    </row>
    <row r="1131" spans="1:12" ht="15" x14ac:dyDescent="0.25">
      <c r="A1131" s="88">
        <v>42964.450069444443</v>
      </c>
      <c r="B1131">
        <v>72424</v>
      </c>
      <c r="C1131">
        <v>36.61</v>
      </c>
      <c r="D1131">
        <v>12.77</v>
      </c>
      <c r="E1131" s="87">
        <v>126.5</v>
      </c>
      <c r="F1131">
        <v>50.47</v>
      </c>
      <c r="G1131" s="87" t="s">
        <v>338</v>
      </c>
      <c r="H1131">
        <v>66.77</v>
      </c>
      <c r="I1131">
        <v>127.4</v>
      </c>
      <c r="J1131">
        <v>132.4</v>
      </c>
      <c r="K1131" t="s">
        <v>338</v>
      </c>
      <c r="L1131" t="s">
        <v>338</v>
      </c>
    </row>
    <row r="1132" spans="1:12" ht="15" x14ac:dyDescent="0.25">
      <c r="A1132" s="88">
        <v>42964.450138888889</v>
      </c>
      <c r="B1132">
        <v>72425</v>
      </c>
      <c r="C1132">
        <v>36.61</v>
      </c>
      <c r="D1132">
        <v>12.77</v>
      </c>
      <c r="E1132" s="87">
        <v>126.6</v>
      </c>
      <c r="F1132">
        <v>50.47</v>
      </c>
      <c r="G1132" s="87" t="s">
        <v>338</v>
      </c>
      <c r="H1132">
        <v>66.53</v>
      </c>
      <c r="I1132">
        <v>125.8</v>
      </c>
      <c r="J1132">
        <v>131.5</v>
      </c>
      <c r="K1132" t="s">
        <v>338</v>
      </c>
      <c r="L1132" t="s">
        <v>338</v>
      </c>
    </row>
    <row r="1133" spans="1:12" ht="15" x14ac:dyDescent="0.25">
      <c r="A1133" s="88">
        <v>42964.450208333335</v>
      </c>
      <c r="B1133">
        <v>72426</v>
      </c>
      <c r="C1133">
        <v>36.61</v>
      </c>
      <c r="D1133">
        <v>12.77</v>
      </c>
      <c r="E1133" s="87">
        <v>126.7</v>
      </c>
      <c r="F1133">
        <v>50.44</v>
      </c>
      <c r="G1133" s="87" t="s">
        <v>338</v>
      </c>
      <c r="H1133">
        <v>66.67</v>
      </c>
      <c r="I1133">
        <v>125.3</v>
      </c>
      <c r="J1133">
        <v>131.69999999999999</v>
      </c>
      <c r="K1133" t="s">
        <v>338</v>
      </c>
      <c r="L1133" t="s">
        <v>338</v>
      </c>
    </row>
    <row r="1134" spans="1:12" ht="15" x14ac:dyDescent="0.25">
      <c r="A1134" s="88">
        <v>42964.450277777774</v>
      </c>
      <c r="B1134">
        <v>72427</v>
      </c>
      <c r="C1134">
        <v>36.61</v>
      </c>
      <c r="D1134">
        <v>12.77</v>
      </c>
      <c r="E1134" s="87">
        <v>126.6</v>
      </c>
      <c r="F1134">
        <v>50.42</v>
      </c>
      <c r="G1134" s="87" t="s">
        <v>338</v>
      </c>
      <c r="H1134">
        <v>66.53</v>
      </c>
      <c r="I1134">
        <v>125</v>
      </c>
      <c r="J1134">
        <v>131.19999999999999</v>
      </c>
      <c r="K1134" t="s">
        <v>338</v>
      </c>
      <c r="L1134" t="s">
        <v>338</v>
      </c>
    </row>
    <row r="1135" spans="1:12" ht="15" x14ac:dyDescent="0.25">
      <c r="A1135" s="88">
        <v>42964.45034722222</v>
      </c>
      <c r="B1135">
        <v>72428</v>
      </c>
      <c r="C1135">
        <v>36.61</v>
      </c>
      <c r="D1135">
        <v>12.77</v>
      </c>
      <c r="E1135" s="87">
        <v>126.8</v>
      </c>
      <c r="F1135">
        <v>50.42</v>
      </c>
      <c r="G1135" s="87" t="s">
        <v>338</v>
      </c>
      <c r="H1135">
        <v>67.11</v>
      </c>
      <c r="I1135">
        <v>124.7</v>
      </c>
      <c r="J1135">
        <v>130.80000000000001</v>
      </c>
      <c r="K1135" t="s">
        <v>338</v>
      </c>
      <c r="L1135" t="s">
        <v>338</v>
      </c>
    </row>
    <row r="1136" spans="1:12" ht="15" x14ac:dyDescent="0.25">
      <c r="A1136" s="88">
        <v>42964.450416666667</v>
      </c>
      <c r="B1136">
        <v>72429</v>
      </c>
      <c r="C1136">
        <v>36.61</v>
      </c>
      <c r="D1136">
        <v>12.77</v>
      </c>
      <c r="E1136" s="87">
        <v>126.6</v>
      </c>
      <c r="F1136">
        <v>50.44</v>
      </c>
      <c r="G1136" s="87" t="s">
        <v>338</v>
      </c>
      <c r="H1136">
        <v>66.53</v>
      </c>
      <c r="I1136">
        <v>125.1</v>
      </c>
      <c r="J1136">
        <v>131.30000000000001</v>
      </c>
      <c r="K1136" t="s">
        <v>338</v>
      </c>
      <c r="L1136" t="s">
        <v>338</v>
      </c>
    </row>
    <row r="1137" spans="1:12" ht="15" x14ac:dyDescent="0.25">
      <c r="A1137" s="88">
        <v>42964.450486111113</v>
      </c>
      <c r="B1137">
        <v>72430</v>
      </c>
      <c r="C1137">
        <v>36.61</v>
      </c>
      <c r="D1137">
        <v>12.77</v>
      </c>
      <c r="E1137" s="87">
        <v>126.8</v>
      </c>
      <c r="F1137">
        <v>50.47</v>
      </c>
      <c r="G1137" s="87" t="s">
        <v>338</v>
      </c>
      <c r="H1137">
        <v>67.37</v>
      </c>
      <c r="I1137">
        <v>126.8</v>
      </c>
      <c r="J1137">
        <v>132.19999999999999</v>
      </c>
      <c r="K1137" t="s">
        <v>338</v>
      </c>
      <c r="L1137" t="s">
        <v>338</v>
      </c>
    </row>
    <row r="1138" spans="1:12" ht="15" x14ac:dyDescent="0.25">
      <c r="A1138" s="88">
        <v>42964.450555555559</v>
      </c>
      <c r="B1138">
        <v>72431</v>
      </c>
      <c r="C1138">
        <v>36.61</v>
      </c>
      <c r="D1138">
        <v>12.77</v>
      </c>
      <c r="E1138" s="87">
        <v>126.7</v>
      </c>
      <c r="F1138">
        <v>50.51</v>
      </c>
      <c r="G1138" s="87" t="s">
        <v>338</v>
      </c>
      <c r="H1138">
        <v>67.150000000000006</v>
      </c>
      <c r="I1138">
        <v>126.7</v>
      </c>
      <c r="J1138">
        <v>132.19999999999999</v>
      </c>
      <c r="K1138" t="s">
        <v>338</v>
      </c>
      <c r="L1138" t="s">
        <v>338</v>
      </c>
    </row>
    <row r="1139" spans="1:12" ht="15" x14ac:dyDescent="0.25">
      <c r="A1139" s="88">
        <v>42964.450624999998</v>
      </c>
      <c r="B1139">
        <v>72432</v>
      </c>
      <c r="C1139">
        <v>36.65</v>
      </c>
      <c r="D1139">
        <v>12.77</v>
      </c>
      <c r="E1139" s="87">
        <v>126.6</v>
      </c>
      <c r="F1139">
        <v>50.56</v>
      </c>
      <c r="G1139" s="87" t="s">
        <v>338</v>
      </c>
      <c r="H1139">
        <v>66.86</v>
      </c>
      <c r="I1139">
        <v>127</v>
      </c>
      <c r="J1139">
        <v>132.19999999999999</v>
      </c>
      <c r="K1139" t="s">
        <v>338</v>
      </c>
      <c r="L1139" t="s">
        <v>338</v>
      </c>
    </row>
    <row r="1140" spans="1:12" ht="15" x14ac:dyDescent="0.25">
      <c r="A1140" s="88">
        <v>42964.450694444444</v>
      </c>
      <c r="B1140">
        <v>72433</v>
      </c>
      <c r="C1140">
        <v>36.65</v>
      </c>
      <c r="D1140">
        <v>12.77</v>
      </c>
      <c r="E1140" s="87">
        <v>126.7</v>
      </c>
      <c r="F1140">
        <v>50.56</v>
      </c>
      <c r="G1140" s="87" t="s">
        <v>338</v>
      </c>
      <c r="H1140">
        <v>66.430000000000007</v>
      </c>
      <c r="I1140">
        <v>125.8</v>
      </c>
      <c r="J1140">
        <v>130.80000000000001</v>
      </c>
      <c r="K1140" t="s">
        <v>338</v>
      </c>
      <c r="L1140" t="s">
        <v>338</v>
      </c>
    </row>
    <row r="1141" spans="1:12" ht="15" x14ac:dyDescent="0.25">
      <c r="A1141" s="88">
        <v>42964.45076388889</v>
      </c>
      <c r="B1141">
        <v>72434</v>
      </c>
      <c r="C1141">
        <v>36.65</v>
      </c>
      <c r="D1141">
        <v>12.77</v>
      </c>
      <c r="E1141" s="87">
        <v>126.7</v>
      </c>
      <c r="F1141">
        <v>50.56</v>
      </c>
      <c r="G1141" s="87" t="s">
        <v>338</v>
      </c>
      <c r="H1141">
        <v>66.52</v>
      </c>
      <c r="I1141">
        <v>125.3</v>
      </c>
      <c r="J1141">
        <v>130.9</v>
      </c>
      <c r="K1141" t="s">
        <v>338</v>
      </c>
      <c r="L1141" t="s">
        <v>338</v>
      </c>
    </row>
    <row r="1142" spans="1:12" ht="15" x14ac:dyDescent="0.25">
      <c r="A1142" s="88">
        <v>42964.450833333336</v>
      </c>
      <c r="B1142">
        <v>72435</v>
      </c>
      <c r="C1142">
        <v>36.65</v>
      </c>
      <c r="D1142">
        <v>12.77</v>
      </c>
      <c r="E1142" s="87">
        <v>126.8</v>
      </c>
      <c r="F1142">
        <v>50.51</v>
      </c>
      <c r="G1142" s="87" t="s">
        <v>338</v>
      </c>
      <c r="H1142">
        <v>66.040000000000006</v>
      </c>
      <c r="I1142">
        <v>124.9</v>
      </c>
      <c r="J1142">
        <v>130.6</v>
      </c>
      <c r="K1142" t="s">
        <v>338</v>
      </c>
      <c r="L1142" t="s">
        <v>338</v>
      </c>
    </row>
    <row r="1143" spans="1:12" ht="15" x14ac:dyDescent="0.25">
      <c r="A1143" s="88">
        <v>42964.450902777775</v>
      </c>
      <c r="B1143">
        <v>72436</v>
      </c>
      <c r="C1143">
        <v>36.69</v>
      </c>
      <c r="D1143">
        <v>12.77</v>
      </c>
      <c r="E1143" s="87">
        <v>126.8</v>
      </c>
      <c r="F1143">
        <v>50.52</v>
      </c>
      <c r="G1143" s="87" t="s">
        <v>338</v>
      </c>
      <c r="H1143">
        <v>65.989999999999995</v>
      </c>
      <c r="I1143">
        <v>124.6</v>
      </c>
      <c r="J1143">
        <v>130.4</v>
      </c>
      <c r="K1143" t="s">
        <v>338</v>
      </c>
      <c r="L1143" t="s">
        <v>338</v>
      </c>
    </row>
    <row r="1144" spans="1:12" ht="15" x14ac:dyDescent="0.25">
      <c r="A1144" s="88">
        <v>42964.450972222221</v>
      </c>
      <c r="B1144">
        <v>72437</v>
      </c>
      <c r="C1144">
        <v>36.69</v>
      </c>
      <c r="D1144">
        <v>12.77</v>
      </c>
      <c r="E1144" s="87">
        <v>126.9</v>
      </c>
      <c r="F1144">
        <v>50.5</v>
      </c>
      <c r="G1144" s="87" t="s">
        <v>338</v>
      </c>
      <c r="H1144">
        <v>65.94</v>
      </c>
      <c r="I1144">
        <v>122</v>
      </c>
      <c r="J1144">
        <v>127.9</v>
      </c>
      <c r="K1144" t="s">
        <v>338</v>
      </c>
      <c r="L1144" t="s">
        <v>338</v>
      </c>
    </row>
    <row r="1145" spans="1:12" ht="15" x14ac:dyDescent="0.25">
      <c r="A1145" s="88">
        <v>42964.451041666667</v>
      </c>
      <c r="B1145">
        <v>72438</v>
      </c>
      <c r="C1145">
        <v>36.69</v>
      </c>
      <c r="D1145">
        <v>12.77</v>
      </c>
      <c r="E1145" s="87">
        <v>126.9</v>
      </c>
      <c r="F1145">
        <v>50.5</v>
      </c>
      <c r="G1145" s="87" t="s">
        <v>338</v>
      </c>
      <c r="H1145">
        <v>65.27</v>
      </c>
      <c r="I1145">
        <v>122</v>
      </c>
      <c r="J1145">
        <v>128.9</v>
      </c>
      <c r="K1145" t="s">
        <v>338</v>
      </c>
      <c r="L1145" t="s">
        <v>338</v>
      </c>
    </row>
    <row r="1146" spans="1:12" ht="15" x14ac:dyDescent="0.25">
      <c r="A1146" s="88">
        <v>42964.451111111113</v>
      </c>
      <c r="B1146">
        <v>72439</v>
      </c>
      <c r="C1146">
        <v>36.69</v>
      </c>
      <c r="D1146">
        <v>12.77</v>
      </c>
      <c r="E1146" s="87">
        <v>127</v>
      </c>
      <c r="F1146">
        <v>50.45</v>
      </c>
      <c r="G1146" s="87" t="s">
        <v>338</v>
      </c>
      <c r="H1146">
        <v>65.75</v>
      </c>
      <c r="I1146">
        <v>121.6</v>
      </c>
      <c r="J1146">
        <v>128.5</v>
      </c>
      <c r="K1146" t="s">
        <v>338</v>
      </c>
      <c r="L1146" t="s">
        <v>338</v>
      </c>
    </row>
    <row r="1147" spans="1:12" ht="15" x14ac:dyDescent="0.25">
      <c r="A1147" s="88">
        <v>42964.451180555552</v>
      </c>
      <c r="B1147">
        <v>72440</v>
      </c>
      <c r="C1147">
        <v>36.69</v>
      </c>
      <c r="D1147">
        <v>12.77</v>
      </c>
      <c r="E1147" s="87">
        <v>127.1</v>
      </c>
      <c r="F1147">
        <v>50.38</v>
      </c>
      <c r="G1147" s="87" t="s">
        <v>338</v>
      </c>
      <c r="H1147">
        <v>65.56</v>
      </c>
      <c r="I1147">
        <v>121.6</v>
      </c>
      <c r="J1147">
        <v>127.8</v>
      </c>
      <c r="K1147" t="s">
        <v>338</v>
      </c>
      <c r="L1147" t="s">
        <v>338</v>
      </c>
    </row>
    <row r="1148" spans="1:12" ht="15" x14ac:dyDescent="0.25">
      <c r="A1148" s="88">
        <v>42964.451249999998</v>
      </c>
      <c r="B1148">
        <v>72441</v>
      </c>
      <c r="C1148">
        <v>36.69</v>
      </c>
      <c r="D1148">
        <v>12.77</v>
      </c>
      <c r="E1148" s="87">
        <v>127.1</v>
      </c>
      <c r="F1148">
        <v>50.35</v>
      </c>
      <c r="G1148" s="87" t="s">
        <v>338</v>
      </c>
      <c r="H1148">
        <v>65.94</v>
      </c>
      <c r="I1148">
        <v>122.5</v>
      </c>
      <c r="J1148">
        <v>128.9</v>
      </c>
      <c r="K1148" t="s">
        <v>338</v>
      </c>
      <c r="L1148" t="s">
        <v>338</v>
      </c>
    </row>
    <row r="1149" spans="1:12" ht="15" x14ac:dyDescent="0.25">
      <c r="A1149" s="88">
        <v>42964.451319444444</v>
      </c>
      <c r="B1149">
        <v>72442</v>
      </c>
      <c r="C1149">
        <v>36.69</v>
      </c>
      <c r="D1149">
        <v>12.77</v>
      </c>
      <c r="E1149" s="87">
        <v>127.3</v>
      </c>
      <c r="F1149">
        <v>50.31</v>
      </c>
      <c r="G1149" s="87" t="s">
        <v>338</v>
      </c>
      <c r="H1149">
        <v>65.12</v>
      </c>
      <c r="I1149">
        <v>121.8</v>
      </c>
      <c r="J1149">
        <v>129.19999999999999</v>
      </c>
      <c r="K1149" t="s">
        <v>338</v>
      </c>
      <c r="L1149" t="s">
        <v>338</v>
      </c>
    </row>
    <row r="1150" spans="1:12" ht="15" x14ac:dyDescent="0.25">
      <c r="A1150" s="88">
        <v>42964.451388888891</v>
      </c>
      <c r="B1150">
        <v>72443</v>
      </c>
      <c r="C1150">
        <v>36.729999999999997</v>
      </c>
      <c r="D1150">
        <v>12.77</v>
      </c>
      <c r="E1150" s="87">
        <v>127.1</v>
      </c>
      <c r="F1150">
        <v>50.25</v>
      </c>
      <c r="G1150" s="87" t="s">
        <v>338</v>
      </c>
      <c r="H1150">
        <v>63.22</v>
      </c>
      <c r="I1150">
        <v>121.4</v>
      </c>
      <c r="J1150">
        <v>128.69999999999999</v>
      </c>
      <c r="K1150" t="s">
        <v>338</v>
      </c>
      <c r="L1150" t="s">
        <v>338</v>
      </c>
    </row>
    <row r="1151" spans="1:12" ht="15" x14ac:dyDescent="0.25">
      <c r="A1151" s="88">
        <v>42964.451458333337</v>
      </c>
      <c r="B1151">
        <v>72444</v>
      </c>
      <c r="C1151">
        <v>36.729999999999997</v>
      </c>
      <c r="D1151">
        <v>12.77</v>
      </c>
      <c r="E1151" s="87">
        <v>127.1</v>
      </c>
      <c r="F1151">
        <v>50.13</v>
      </c>
      <c r="G1151" s="87" t="s">
        <v>338</v>
      </c>
      <c r="H1151">
        <v>63.82</v>
      </c>
      <c r="I1151">
        <v>122.7</v>
      </c>
      <c r="J1151">
        <v>129.5</v>
      </c>
      <c r="K1151" t="s">
        <v>338</v>
      </c>
      <c r="L1151" t="s">
        <v>338</v>
      </c>
    </row>
    <row r="1152" spans="1:12" ht="15" x14ac:dyDescent="0.25">
      <c r="A1152" s="88">
        <v>42964.451527777775</v>
      </c>
      <c r="B1152">
        <v>72445</v>
      </c>
      <c r="C1152">
        <v>36.729999999999997</v>
      </c>
      <c r="D1152">
        <v>12.77</v>
      </c>
      <c r="E1152" s="87">
        <v>127.2</v>
      </c>
      <c r="F1152">
        <v>50.01</v>
      </c>
      <c r="G1152" s="87" t="s">
        <v>338</v>
      </c>
      <c r="H1152">
        <v>62.65</v>
      </c>
      <c r="I1152">
        <v>121.8</v>
      </c>
      <c r="J1152">
        <v>128.30000000000001</v>
      </c>
      <c r="K1152" t="s">
        <v>338</v>
      </c>
      <c r="L1152" t="s">
        <v>338</v>
      </c>
    </row>
    <row r="1153" spans="1:12" ht="15" x14ac:dyDescent="0.25">
      <c r="A1153" s="88">
        <v>42964.451597222222</v>
      </c>
      <c r="B1153">
        <v>72446</v>
      </c>
      <c r="C1153">
        <v>36.729999999999997</v>
      </c>
      <c r="D1153">
        <v>12.77</v>
      </c>
      <c r="E1153" s="87">
        <v>127.1</v>
      </c>
      <c r="F1153">
        <v>49.87</v>
      </c>
      <c r="G1153" s="87" t="s">
        <v>338</v>
      </c>
      <c r="H1153">
        <v>62.09</v>
      </c>
      <c r="I1153">
        <v>120.2</v>
      </c>
      <c r="J1153">
        <v>126.7</v>
      </c>
      <c r="K1153" t="s">
        <v>338</v>
      </c>
      <c r="L1153" t="s">
        <v>338</v>
      </c>
    </row>
    <row r="1154" spans="1:12" ht="15" x14ac:dyDescent="0.25">
      <c r="A1154" s="88">
        <v>42964.451666666668</v>
      </c>
      <c r="B1154">
        <v>72447</v>
      </c>
      <c r="C1154">
        <v>36.729999999999997</v>
      </c>
      <c r="D1154">
        <v>12.77</v>
      </c>
      <c r="E1154" s="87">
        <v>127.5</v>
      </c>
      <c r="F1154">
        <v>49.67</v>
      </c>
      <c r="G1154" s="87" t="s">
        <v>338</v>
      </c>
      <c r="H1154">
        <v>61.81</v>
      </c>
      <c r="I1154">
        <v>120.8</v>
      </c>
      <c r="J1154">
        <v>126.9</v>
      </c>
      <c r="K1154" t="s">
        <v>338</v>
      </c>
      <c r="L1154" t="s">
        <v>338</v>
      </c>
    </row>
    <row r="1155" spans="1:12" ht="15" x14ac:dyDescent="0.25">
      <c r="A1155" s="88">
        <v>42964.451736111114</v>
      </c>
      <c r="B1155">
        <v>72448</v>
      </c>
      <c r="C1155">
        <v>36.770000000000003</v>
      </c>
      <c r="D1155">
        <v>12.77</v>
      </c>
      <c r="E1155" s="87">
        <v>127.2</v>
      </c>
      <c r="F1155">
        <v>49.52</v>
      </c>
      <c r="G1155" s="87" t="s">
        <v>338</v>
      </c>
      <c r="H1155">
        <v>61.56</v>
      </c>
      <c r="I1155">
        <v>119.8</v>
      </c>
      <c r="J1155">
        <v>125.9</v>
      </c>
      <c r="K1155" t="s">
        <v>338</v>
      </c>
      <c r="L1155" t="s">
        <v>338</v>
      </c>
    </row>
    <row r="1156" spans="1:12" ht="15" x14ac:dyDescent="0.25">
      <c r="A1156" s="88">
        <v>42964.451805555553</v>
      </c>
      <c r="B1156">
        <v>72449</v>
      </c>
      <c r="C1156">
        <v>36.770000000000003</v>
      </c>
      <c r="D1156">
        <v>12.77</v>
      </c>
      <c r="E1156" s="87">
        <v>127.2</v>
      </c>
      <c r="F1156">
        <v>49.35</v>
      </c>
      <c r="G1156" s="87" t="s">
        <v>338</v>
      </c>
      <c r="H1156">
        <v>61.39</v>
      </c>
      <c r="I1156">
        <v>119.3</v>
      </c>
      <c r="J1156">
        <v>125.3</v>
      </c>
      <c r="K1156" t="s">
        <v>338</v>
      </c>
      <c r="L1156" t="s">
        <v>338</v>
      </c>
    </row>
    <row r="1157" spans="1:12" ht="15" x14ac:dyDescent="0.25">
      <c r="A1157" s="88">
        <v>42964.451874999999</v>
      </c>
      <c r="B1157">
        <v>72450</v>
      </c>
      <c r="C1157">
        <v>36.770000000000003</v>
      </c>
      <c r="D1157">
        <v>12.77</v>
      </c>
      <c r="E1157" s="87">
        <v>127.3</v>
      </c>
      <c r="F1157">
        <v>49.18</v>
      </c>
      <c r="G1157" s="87" t="s">
        <v>338</v>
      </c>
      <c r="H1157">
        <v>62.37</v>
      </c>
      <c r="I1157">
        <v>119.5</v>
      </c>
      <c r="J1157">
        <v>125.3</v>
      </c>
      <c r="K1157" t="s">
        <v>338</v>
      </c>
      <c r="L1157" t="s">
        <v>338</v>
      </c>
    </row>
    <row r="1158" spans="1:12" ht="15" x14ac:dyDescent="0.25">
      <c r="A1158" s="88">
        <v>42964.451944444445</v>
      </c>
      <c r="B1158">
        <v>72451</v>
      </c>
      <c r="C1158">
        <v>36.770000000000003</v>
      </c>
      <c r="D1158">
        <v>12.77</v>
      </c>
      <c r="E1158" s="87">
        <v>127.1</v>
      </c>
      <c r="F1158">
        <v>49.08</v>
      </c>
      <c r="G1158" s="87" t="s">
        <v>338</v>
      </c>
      <c r="H1158">
        <v>62.81</v>
      </c>
      <c r="I1158">
        <v>120</v>
      </c>
      <c r="J1158">
        <v>126.4</v>
      </c>
      <c r="K1158" t="s">
        <v>338</v>
      </c>
      <c r="L1158" t="s">
        <v>338</v>
      </c>
    </row>
    <row r="1159" spans="1:12" ht="15" x14ac:dyDescent="0.25">
      <c r="A1159" s="88">
        <v>42964.452013888891</v>
      </c>
      <c r="B1159">
        <v>72452</v>
      </c>
      <c r="C1159">
        <v>36.770000000000003</v>
      </c>
      <c r="D1159">
        <v>12.77</v>
      </c>
      <c r="E1159" s="87">
        <v>127.2</v>
      </c>
      <c r="F1159">
        <v>49.01</v>
      </c>
      <c r="G1159" s="87" t="s">
        <v>338</v>
      </c>
      <c r="H1159">
        <v>63.48</v>
      </c>
      <c r="I1159">
        <v>119.9</v>
      </c>
      <c r="J1159">
        <v>126.7</v>
      </c>
      <c r="K1159" t="s">
        <v>338</v>
      </c>
      <c r="L1159" t="s">
        <v>338</v>
      </c>
    </row>
    <row r="1160" spans="1:12" ht="15" x14ac:dyDescent="0.25">
      <c r="A1160" s="88">
        <v>42964.45208333333</v>
      </c>
      <c r="B1160">
        <v>72453</v>
      </c>
      <c r="C1160">
        <v>36.770000000000003</v>
      </c>
      <c r="D1160">
        <v>12.77</v>
      </c>
      <c r="E1160" s="87">
        <v>127.1</v>
      </c>
      <c r="F1160">
        <v>48.94</v>
      </c>
      <c r="G1160" s="87" t="s">
        <v>338</v>
      </c>
      <c r="H1160">
        <v>63.72</v>
      </c>
      <c r="I1160">
        <v>120.7</v>
      </c>
      <c r="J1160">
        <v>127.2</v>
      </c>
      <c r="K1160" t="s">
        <v>338</v>
      </c>
      <c r="L1160" t="s">
        <v>338</v>
      </c>
    </row>
    <row r="1161" spans="1:12" ht="15" x14ac:dyDescent="0.25">
      <c r="A1161" s="88">
        <v>42964.452152777776</v>
      </c>
      <c r="B1161">
        <v>72454</v>
      </c>
      <c r="C1161">
        <v>36.770000000000003</v>
      </c>
      <c r="D1161">
        <v>12.77</v>
      </c>
      <c r="E1161" s="87">
        <v>126.9</v>
      </c>
      <c r="F1161">
        <v>48.89</v>
      </c>
      <c r="G1161" s="87" t="s">
        <v>338</v>
      </c>
      <c r="H1161">
        <v>63.81</v>
      </c>
      <c r="I1161">
        <v>121.6</v>
      </c>
      <c r="J1161">
        <v>128.1</v>
      </c>
      <c r="K1161" t="s">
        <v>338</v>
      </c>
      <c r="L1161" t="s">
        <v>338</v>
      </c>
    </row>
    <row r="1162" spans="1:12" ht="15" x14ac:dyDescent="0.25">
      <c r="A1162" s="88">
        <v>42964.452222222222</v>
      </c>
      <c r="B1162">
        <v>72455</v>
      </c>
      <c r="C1162">
        <v>36.770000000000003</v>
      </c>
      <c r="D1162">
        <v>12.77</v>
      </c>
      <c r="E1162" s="87">
        <v>127.1</v>
      </c>
      <c r="F1162">
        <v>48.89</v>
      </c>
      <c r="G1162" s="87" t="s">
        <v>338</v>
      </c>
      <c r="H1162">
        <v>64.2</v>
      </c>
      <c r="I1162">
        <v>122.2</v>
      </c>
      <c r="J1162">
        <v>128.1</v>
      </c>
      <c r="K1162" t="s">
        <v>338</v>
      </c>
      <c r="L1162" t="s">
        <v>338</v>
      </c>
    </row>
    <row r="1163" spans="1:12" ht="15" x14ac:dyDescent="0.25">
      <c r="A1163" s="88">
        <v>42964.452291666668</v>
      </c>
      <c r="B1163">
        <v>72456</v>
      </c>
      <c r="C1163">
        <v>36.770000000000003</v>
      </c>
      <c r="D1163">
        <v>12.77</v>
      </c>
      <c r="E1163" s="87">
        <v>127.3</v>
      </c>
      <c r="F1163">
        <v>48.89</v>
      </c>
      <c r="G1163" s="87" t="s">
        <v>338</v>
      </c>
      <c r="H1163">
        <v>63.96</v>
      </c>
      <c r="I1163">
        <v>122.9</v>
      </c>
      <c r="J1163">
        <v>128.4</v>
      </c>
      <c r="K1163" t="s">
        <v>338</v>
      </c>
      <c r="L1163" t="s">
        <v>338</v>
      </c>
    </row>
    <row r="1164" spans="1:12" ht="15" x14ac:dyDescent="0.25">
      <c r="A1164" s="88">
        <v>42964.452361111114</v>
      </c>
      <c r="B1164">
        <v>72457</v>
      </c>
      <c r="C1164">
        <v>36.770000000000003</v>
      </c>
      <c r="D1164">
        <v>12.77</v>
      </c>
      <c r="E1164" s="87">
        <v>127.3</v>
      </c>
      <c r="F1164">
        <v>48.89</v>
      </c>
      <c r="G1164" s="87" t="s">
        <v>338</v>
      </c>
      <c r="H1164">
        <v>64.680000000000007</v>
      </c>
      <c r="I1164">
        <v>123</v>
      </c>
      <c r="J1164">
        <v>128.5</v>
      </c>
      <c r="K1164" t="s">
        <v>338</v>
      </c>
      <c r="L1164" t="s">
        <v>338</v>
      </c>
    </row>
    <row r="1165" spans="1:12" ht="15" x14ac:dyDescent="0.25">
      <c r="A1165" s="88">
        <v>42964.452430555553</v>
      </c>
      <c r="B1165">
        <v>72458</v>
      </c>
      <c r="C1165">
        <v>36.770000000000003</v>
      </c>
      <c r="D1165">
        <v>12.77</v>
      </c>
      <c r="E1165" s="87">
        <v>127.2</v>
      </c>
      <c r="F1165">
        <v>48.89</v>
      </c>
      <c r="G1165" s="87" t="s">
        <v>338</v>
      </c>
      <c r="H1165">
        <v>64.97</v>
      </c>
      <c r="I1165">
        <v>123</v>
      </c>
      <c r="J1165">
        <v>128.6</v>
      </c>
      <c r="K1165" t="s">
        <v>338</v>
      </c>
      <c r="L1165" t="s">
        <v>338</v>
      </c>
    </row>
    <row r="1166" spans="1:12" ht="15" x14ac:dyDescent="0.25">
      <c r="A1166" s="88">
        <v>42964.452499999999</v>
      </c>
      <c r="B1166">
        <v>72459</v>
      </c>
      <c r="C1166">
        <v>36.81</v>
      </c>
      <c r="D1166">
        <v>12.77</v>
      </c>
      <c r="E1166" s="87">
        <v>127.2</v>
      </c>
      <c r="F1166">
        <v>48.93</v>
      </c>
      <c r="G1166" s="87" t="s">
        <v>338</v>
      </c>
      <c r="H1166">
        <v>65.34</v>
      </c>
      <c r="I1166">
        <v>123.5</v>
      </c>
      <c r="J1166">
        <v>128.5</v>
      </c>
      <c r="K1166" t="s">
        <v>338</v>
      </c>
      <c r="L1166" t="s">
        <v>338</v>
      </c>
    </row>
    <row r="1167" spans="1:12" ht="15" x14ac:dyDescent="0.25">
      <c r="A1167" s="88">
        <v>42964.452569444446</v>
      </c>
      <c r="B1167">
        <v>72460</v>
      </c>
      <c r="C1167">
        <v>36.81</v>
      </c>
      <c r="D1167">
        <v>12.77</v>
      </c>
      <c r="E1167" s="87">
        <v>127.1</v>
      </c>
      <c r="F1167">
        <v>48.96</v>
      </c>
      <c r="G1167" s="87" t="s">
        <v>338</v>
      </c>
      <c r="H1167">
        <v>64.53</v>
      </c>
      <c r="I1167">
        <v>121.8</v>
      </c>
      <c r="J1167">
        <v>127.2</v>
      </c>
      <c r="K1167" t="s">
        <v>338</v>
      </c>
      <c r="L1167" t="s">
        <v>338</v>
      </c>
    </row>
    <row r="1168" spans="1:12" ht="15" x14ac:dyDescent="0.25">
      <c r="A1168" s="88">
        <v>42964.452638888892</v>
      </c>
      <c r="B1168">
        <v>72461</v>
      </c>
      <c r="C1168">
        <v>36.81</v>
      </c>
      <c r="D1168">
        <v>12.77</v>
      </c>
      <c r="E1168" s="87">
        <v>127.2</v>
      </c>
      <c r="F1168">
        <v>48.98</v>
      </c>
      <c r="G1168" s="87" t="s">
        <v>338</v>
      </c>
      <c r="H1168">
        <v>64.86</v>
      </c>
      <c r="I1168">
        <v>120.4</v>
      </c>
      <c r="J1168">
        <v>125.7</v>
      </c>
      <c r="K1168" t="s">
        <v>338</v>
      </c>
      <c r="L1168" t="s">
        <v>338</v>
      </c>
    </row>
    <row r="1169" spans="1:12" ht="15" x14ac:dyDescent="0.25">
      <c r="A1169" s="88">
        <v>42964.452708333331</v>
      </c>
      <c r="B1169">
        <v>72462</v>
      </c>
      <c r="C1169">
        <v>36.81</v>
      </c>
      <c r="D1169">
        <v>12.77</v>
      </c>
      <c r="E1169" s="87">
        <v>127</v>
      </c>
      <c r="F1169">
        <v>48.98</v>
      </c>
      <c r="G1169" s="87" t="s">
        <v>338</v>
      </c>
      <c r="H1169">
        <v>63.81</v>
      </c>
      <c r="I1169">
        <v>119</v>
      </c>
      <c r="J1169">
        <v>125.2</v>
      </c>
      <c r="K1169" t="s">
        <v>338</v>
      </c>
      <c r="L1169" t="s">
        <v>338</v>
      </c>
    </row>
    <row r="1170" spans="1:12" ht="15" x14ac:dyDescent="0.25">
      <c r="A1170" s="88">
        <v>42964.452777777777</v>
      </c>
      <c r="B1170">
        <v>72463</v>
      </c>
      <c r="C1170">
        <v>36.81</v>
      </c>
      <c r="D1170">
        <v>12.77</v>
      </c>
      <c r="E1170" s="87">
        <v>127</v>
      </c>
      <c r="F1170">
        <v>48.91</v>
      </c>
      <c r="G1170" s="87" t="s">
        <v>338</v>
      </c>
      <c r="H1170">
        <v>62.85</v>
      </c>
      <c r="I1170">
        <v>118.9</v>
      </c>
      <c r="J1170">
        <v>125.4</v>
      </c>
      <c r="K1170" t="s">
        <v>338</v>
      </c>
      <c r="L1170" t="s">
        <v>338</v>
      </c>
    </row>
    <row r="1171" spans="1:12" ht="15" x14ac:dyDescent="0.25">
      <c r="A1171" s="88">
        <v>42964.452847222223</v>
      </c>
      <c r="B1171">
        <v>72464</v>
      </c>
      <c r="C1171">
        <v>36.81</v>
      </c>
      <c r="D1171">
        <v>12.77</v>
      </c>
      <c r="E1171" s="87">
        <v>127</v>
      </c>
      <c r="F1171">
        <v>48.81</v>
      </c>
      <c r="G1171" s="87" t="s">
        <v>338</v>
      </c>
      <c r="H1171">
        <v>62.94</v>
      </c>
      <c r="I1171">
        <v>119.2</v>
      </c>
      <c r="J1171">
        <v>125.2</v>
      </c>
      <c r="K1171" t="s">
        <v>338</v>
      </c>
      <c r="L1171" t="s">
        <v>338</v>
      </c>
    </row>
    <row r="1172" spans="1:12" ht="15" x14ac:dyDescent="0.25">
      <c r="A1172" s="88">
        <v>42964.452916666669</v>
      </c>
      <c r="B1172">
        <v>72465</v>
      </c>
      <c r="C1172">
        <v>36.85</v>
      </c>
      <c r="D1172">
        <v>12.77</v>
      </c>
      <c r="E1172" s="87">
        <v>126.9</v>
      </c>
      <c r="F1172">
        <v>48.81</v>
      </c>
      <c r="G1172" s="87" t="s">
        <v>338</v>
      </c>
      <c r="H1172">
        <v>62.7</v>
      </c>
      <c r="I1172">
        <v>120.7</v>
      </c>
      <c r="J1172">
        <v>126.6</v>
      </c>
      <c r="K1172" t="s">
        <v>338</v>
      </c>
      <c r="L1172" t="s">
        <v>338</v>
      </c>
    </row>
    <row r="1173" spans="1:12" ht="15" x14ac:dyDescent="0.25">
      <c r="A1173" s="88">
        <v>42964.452986111108</v>
      </c>
      <c r="B1173">
        <v>72466</v>
      </c>
      <c r="C1173">
        <v>36.81</v>
      </c>
      <c r="D1173">
        <v>12.77</v>
      </c>
      <c r="E1173" s="87">
        <v>126.7</v>
      </c>
      <c r="F1173">
        <v>48.69</v>
      </c>
      <c r="G1173" s="87" t="s">
        <v>338</v>
      </c>
      <c r="H1173">
        <v>62.22</v>
      </c>
      <c r="I1173">
        <v>119.7</v>
      </c>
      <c r="J1173">
        <v>125.9</v>
      </c>
      <c r="K1173" t="s">
        <v>338</v>
      </c>
      <c r="L1173" t="s">
        <v>338</v>
      </c>
    </row>
    <row r="1174" spans="1:12" ht="15" x14ac:dyDescent="0.25">
      <c r="A1174" s="88">
        <v>42964.453055555554</v>
      </c>
      <c r="B1174">
        <v>72467</v>
      </c>
      <c r="C1174">
        <v>36.85</v>
      </c>
      <c r="D1174">
        <v>12.77</v>
      </c>
      <c r="E1174" s="87">
        <v>126.7</v>
      </c>
      <c r="F1174">
        <v>48.64</v>
      </c>
      <c r="G1174" s="87" t="s">
        <v>338</v>
      </c>
      <c r="H1174">
        <v>62.24</v>
      </c>
      <c r="I1174">
        <v>120</v>
      </c>
      <c r="J1174">
        <v>126.1</v>
      </c>
      <c r="K1174" t="s">
        <v>338</v>
      </c>
      <c r="L1174" t="s">
        <v>338</v>
      </c>
    </row>
    <row r="1175" spans="1:12" ht="15" x14ac:dyDescent="0.25">
      <c r="A1175" s="88">
        <v>42964.453125</v>
      </c>
      <c r="B1175">
        <v>72468</v>
      </c>
      <c r="C1175">
        <v>36.85</v>
      </c>
      <c r="D1175">
        <v>12.77</v>
      </c>
      <c r="E1175" s="87">
        <v>126.7</v>
      </c>
      <c r="F1175">
        <v>48.56</v>
      </c>
      <c r="G1175" s="87" t="s">
        <v>338</v>
      </c>
      <c r="H1175">
        <v>63.18</v>
      </c>
      <c r="I1175">
        <v>120</v>
      </c>
      <c r="J1175">
        <v>126.2</v>
      </c>
      <c r="K1175" t="s">
        <v>338</v>
      </c>
      <c r="L1175" t="s">
        <v>338</v>
      </c>
    </row>
    <row r="1176" spans="1:12" ht="15" x14ac:dyDescent="0.25">
      <c r="A1176" s="88">
        <v>42964.453194444446</v>
      </c>
      <c r="B1176">
        <v>72469</v>
      </c>
      <c r="C1176">
        <v>36.85</v>
      </c>
      <c r="D1176">
        <v>12.77</v>
      </c>
      <c r="E1176" s="87">
        <v>126.5</v>
      </c>
      <c r="F1176">
        <v>48.54</v>
      </c>
      <c r="G1176" s="87" t="s">
        <v>338</v>
      </c>
      <c r="H1176">
        <v>63.44</v>
      </c>
      <c r="I1176">
        <v>118.7</v>
      </c>
      <c r="J1176">
        <v>124.3</v>
      </c>
      <c r="K1176" t="s">
        <v>338</v>
      </c>
      <c r="L1176" t="s">
        <v>338</v>
      </c>
    </row>
    <row r="1177" spans="1:12" ht="15" x14ac:dyDescent="0.25">
      <c r="A1177" s="88">
        <v>42964.453263888892</v>
      </c>
      <c r="B1177">
        <v>72470</v>
      </c>
      <c r="C1177">
        <v>36.85</v>
      </c>
      <c r="D1177">
        <v>12.77</v>
      </c>
      <c r="E1177" s="87">
        <v>126.6</v>
      </c>
      <c r="F1177">
        <v>48.52</v>
      </c>
      <c r="G1177" s="87" t="s">
        <v>338</v>
      </c>
      <c r="H1177">
        <v>63.92</v>
      </c>
      <c r="I1177">
        <v>119.8</v>
      </c>
      <c r="J1177">
        <v>125.8</v>
      </c>
      <c r="K1177" t="s">
        <v>338</v>
      </c>
      <c r="L1177" t="s">
        <v>338</v>
      </c>
    </row>
    <row r="1178" spans="1:12" ht="15" x14ac:dyDescent="0.25">
      <c r="A1178" s="88">
        <v>42964.453333333331</v>
      </c>
      <c r="B1178">
        <v>72471</v>
      </c>
      <c r="C1178">
        <v>36.85</v>
      </c>
      <c r="D1178">
        <v>12.77</v>
      </c>
      <c r="E1178" s="87">
        <v>126.7</v>
      </c>
      <c r="F1178">
        <v>48.49</v>
      </c>
      <c r="G1178" s="87" t="s">
        <v>338</v>
      </c>
      <c r="H1178">
        <v>63.73</v>
      </c>
      <c r="I1178">
        <v>118.5</v>
      </c>
      <c r="J1178">
        <v>124</v>
      </c>
      <c r="K1178" t="s">
        <v>338</v>
      </c>
      <c r="L1178" t="s">
        <v>338</v>
      </c>
    </row>
    <row r="1179" spans="1:12" ht="15" x14ac:dyDescent="0.25">
      <c r="A1179" s="88">
        <v>42964.453402777777</v>
      </c>
      <c r="B1179">
        <v>72472</v>
      </c>
      <c r="C1179">
        <v>36.85</v>
      </c>
      <c r="D1179">
        <v>12.77</v>
      </c>
      <c r="E1179" s="87">
        <v>126.7</v>
      </c>
      <c r="F1179">
        <v>48.47</v>
      </c>
      <c r="G1179" s="87" t="s">
        <v>338</v>
      </c>
      <c r="H1179">
        <v>62.5</v>
      </c>
      <c r="I1179">
        <v>116.5</v>
      </c>
      <c r="J1179">
        <v>122.6</v>
      </c>
      <c r="K1179" t="s">
        <v>338</v>
      </c>
      <c r="L1179" t="s">
        <v>338</v>
      </c>
    </row>
    <row r="1180" spans="1:12" ht="15" x14ac:dyDescent="0.25">
      <c r="A1180" s="88">
        <v>42964.453472222223</v>
      </c>
      <c r="B1180">
        <v>72473</v>
      </c>
      <c r="C1180">
        <v>36.85</v>
      </c>
      <c r="D1180">
        <v>12.77</v>
      </c>
      <c r="E1180" s="87">
        <v>126.7</v>
      </c>
      <c r="F1180">
        <v>48.44</v>
      </c>
      <c r="G1180" s="87" t="s">
        <v>338</v>
      </c>
      <c r="H1180">
        <v>62.41</v>
      </c>
      <c r="I1180">
        <v>116.9</v>
      </c>
      <c r="J1180">
        <v>122.7</v>
      </c>
      <c r="K1180" t="s">
        <v>338</v>
      </c>
      <c r="L1180" t="s">
        <v>338</v>
      </c>
    </row>
    <row r="1181" spans="1:12" ht="15" x14ac:dyDescent="0.25">
      <c r="A1181" s="88">
        <v>42964.453541666669</v>
      </c>
      <c r="B1181">
        <v>72474</v>
      </c>
      <c r="C1181">
        <v>36.85</v>
      </c>
      <c r="D1181">
        <v>12.77</v>
      </c>
      <c r="E1181" s="87">
        <v>126.7</v>
      </c>
      <c r="F1181">
        <v>48.44</v>
      </c>
      <c r="G1181" s="87" t="s">
        <v>338</v>
      </c>
      <c r="H1181">
        <v>62.12</v>
      </c>
      <c r="I1181">
        <v>118</v>
      </c>
      <c r="J1181">
        <v>124</v>
      </c>
      <c r="K1181" t="s">
        <v>338</v>
      </c>
      <c r="L1181" t="s">
        <v>338</v>
      </c>
    </row>
    <row r="1182" spans="1:12" ht="15" x14ac:dyDescent="0.25">
      <c r="A1182" s="88">
        <v>42964.453611111108</v>
      </c>
      <c r="B1182">
        <v>72475</v>
      </c>
      <c r="C1182">
        <v>36.85</v>
      </c>
      <c r="D1182">
        <v>12.77</v>
      </c>
      <c r="E1182" s="87">
        <v>126.4</v>
      </c>
      <c r="F1182">
        <v>48.44</v>
      </c>
      <c r="G1182" s="87" t="s">
        <v>338</v>
      </c>
      <c r="H1182">
        <v>62.07</v>
      </c>
      <c r="I1182">
        <v>115</v>
      </c>
      <c r="J1182">
        <v>121.2</v>
      </c>
      <c r="K1182" t="s">
        <v>338</v>
      </c>
      <c r="L1182" t="s">
        <v>338</v>
      </c>
    </row>
    <row r="1183" spans="1:12" ht="15" x14ac:dyDescent="0.25">
      <c r="A1183" s="88">
        <v>42964.453680555554</v>
      </c>
      <c r="B1183">
        <v>72476</v>
      </c>
      <c r="C1183">
        <v>36.85</v>
      </c>
      <c r="D1183">
        <v>12.77</v>
      </c>
      <c r="E1183" s="87">
        <v>126.4</v>
      </c>
      <c r="F1183">
        <v>48.39</v>
      </c>
      <c r="G1183" s="87" t="s">
        <v>338</v>
      </c>
      <c r="H1183">
        <v>61.4</v>
      </c>
      <c r="I1183">
        <v>113.8</v>
      </c>
      <c r="J1183">
        <v>119.3</v>
      </c>
      <c r="K1183" t="s">
        <v>338</v>
      </c>
      <c r="L1183" t="s">
        <v>338</v>
      </c>
    </row>
    <row r="1184" spans="1:12" ht="15" x14ac:dyDescent="0.25">
      <c r="A1184" s="88">
        <v>42964.453750000001</v>
      </c>
      <c r="B1184">
        <v>72477</v>
      </c>
      <c r="C1184">
        <v>36.9</v>
      </c>
      <c r="D1184">
        <v>12.77</v>
      </c>
      <c r="E1184" s="87">
        <v>126.6</v>
      </c>
      <c r="F1184">
        <v>48.41</v>
      </c>
      <c r="G1184" s="87" t="s">
        <v>338</v>
      </c>
      <c r="H1184">
        <v>61.63</v>
      </c>
      <c r="I1184">
        <v>110.5</v>
      </c>
      <c r="J1184">
        <v>115.3</v>
      </c>
      <c r="K1184" t="s">
        <v>338</v>
      </c>
      <c r="L1184" t="s">
        <v>338</v>
      </c>
    </row>
    <row r="1185" spans="1:12" ht="15" x14ac:dyDescent="0.25">
      <c r="A1185" s="88">
        <v>42964.453819444447</v>
      </c>
      <c r="B1185">
        <v>72478</v>
      </c>
      <c r="C1185">
        <v>36.9</v>
      </c>
      <c r="D1185">
        <v>12.77</v>
      </c>
      <c r="E1185" s="87">
        <v>126.5</v>
      </c>
      <c r="F1185">
        <v>48.39</v>
      </c>
      <c r="G1185" s="87" t="s">
        <v>338</v>
      </c>
      <c r="H1185">
        <v>61.34</v>
      </c>
      <c r="I1185">
        <v>109.7</v>
      </c>
      <c r="J1185">
        <v>114.1</v>
      </c>
      <c r="K1185" t="s">
        <v>338</v>
      </c>
      <c r="L1185" t="s">
        <v>338</v>
      </c>
    </row>
    <row r="1186" spans="1:12" ht="15" x14ac:dyDescent="0.25">
      <c r="A1186" s="88">
        <v>42964.453888888886</v>
      </c>
      <c r="B1186">
        <v>72479</v>
      </c>
      <c r="C1186">
        <v>36.9</v>
      </c>
      <c r="D1186">
        <v>12.77</v>
      </c>
      <c r="E1186" s="87">
        <v>126.5</v>
      </c>
      <c r="F1186">
        <v>48.29</v>
      </c>
      <c r="G1186" s="87" t="s">
        <v>338</v>
      </c>
      <c r="H1186">
        <v>61.3</v>
      </c>
      <c r="I1186">
        <v>107.9</v>
      </c>
      <c r="J1186">
        <v>112.7</v>
      </c>
      <c r="K1186" t="s">
        <v>338</v>
      </c>
      <c r="L1186" t="s">
        <v>338</v>
      </c>
    </row>
    <row r="1187" spans="1:12" ht="15" x14ac:dyDescent="0.25">
      <c r="A1187" s="88">
        <v>42964.453958333332</v>
      </c>
      <c r="B1187">
        <v>72480</v>
      </c>
      <c r="C1187">
        <v>36.9</v>
      </c>
      <c r="D1187">
        <v>12.77</v>
      </c>
      <c r="E1187" s="87">
        <v>126.6</v>
      </c>
      <c r="F1187">
        <v>48.24</v>
      </c>
      <c r="G1187" s="87" t="s">
        <v>338</v>
      </c>
      <c r="H1187">
        <v>60.58</v>
      </c>
      <c r="I1187">
        <v>108.1</v>
      </c>
      <c r="J1187" t="s">
        <v>338</v>
      </c>
      <c r="K1187" t="s">
        <v>338</v>
      </c>
      <c r="L1187" t="s">
        <v>338</v>
      </c>
    </row>
    <row r="1188" spans="1:12" ht="15" x14ac:dyDescent="0.25">
      <c r="A1188" s="88">
        <v>42964.454027777778</v>
      </c>
      <c r="B1188">
        <v>72481</v>
      </c>
      <c r="C1188">
        <v>36.9</v>
      </c>
      <c r="D1188">
        <v>12.77</v>
      </c>
      <c r="E1188" s="87">
        <v>126.5</v>
      </c>
      <c r="F1188">
        <v>48.22</v>
      </c>
      <c r="G1188" s="87" t="s">
        <v>338</v>
      </c>
      <c r="H1188">
        <v>61.68</v>
      </c>
      <c r="I1188" t="s">
        <v>338</v>
      </c>
      <c r="J1188" t="s">
        <v>338</v>
      </c>
      <c r="K1188" t="s">
        <v>338</v>
      </c>
      <c r="L1188" t="s">
        <v>338</v>
      </c>
    </row>
    <row r="1189" spans="1:12" ht="15" x14ac:dyDescent="0.25">
      <c r="A1189" s="88">
        <v>42964.454097222224</v>
      </c>
      <c r="B1189">
        <v>72482</v>
      </c>
      <c r="C1189">
        <v>36.9</v>
      </c>
      <c r="D1189">
        <v>12.77</v>
      </c>
      <c r="E1189" s="87">
        <v>126.4</v>
      </c>
      <c r="F1189">
        <v>48.22</v>
      </c>
      <c r="G1189" s="87" t="s">
        <v>338</v>
      </c>
      <c r="H1189">
        <v>61.87</v>
      </c>
      <c r="I1189" t="s">
        <v>338</v>
      </c>
      <c r="J1189" t="s">
        <v>338</v>
      </c>
      <c r="K1189" t="s">
        <v>338</v>
      </c>
      <c r="L1189" t="s">
        <v>338</v>
      </c>
    </row>
    <row r="1190" spans="1:12" ht="15" x14ac:dyDescent="0.25">
      <c r="A1190" s="88">
        <v>42964.45416666667</v>
      </c>
      <c r="B1190">
        <v>72483</v>
      </c>
      <c r="C1190">
        <v>36.9</v>
      </c>
      <c r="D1190">
        <v>12.77</v>
      </c>
      <c r="E1190" s="87">
        <v>126.5</v>
      </c>
      <c r="F1190">
        <v>48.12</v>
      </c>
      <c r="G1190" s="87" t="s">
        <v>338</v>
      </c>
      <c r="H1190">
        <v>60.05</v>
      </c>
      <c r="I1190" t="s">
        <v>338</v>
      </c>
      <c r="J1190" t="s">
        <v>338</v>
      </c>
      <c r="K1190" t="s">
        <v>338</v>
      </c>
      <c r="L1190" t="s">
        <v>338</v>
      </c>
    </row>
    <row r="1191" spans="1:12" ht="15" x14ac:dyDescent="0.25">
      <c r="A1191" s="88">
        <v>42964.454236111109</v>
      </c>
      <c r="B1191">
        <v>72484</v>
      </c>
      <c r="C1191">
        <v>36.9</v>
      </c>
      <c r="D1191">
        <v>12.77</v>
      </c>
      <c r="E1191" s="87">
        <v>126.4</v>
      </c>
      <c r="F1191">
        <v>48.05</v>
      </c>
      <c r="G1191" s="87" t="s">
        <v>338</v>
      </c>
      <c r="H1191">
        <v>60</v>
      </c>
      <c r="I1191" t="s">
        <v>338</v>
      </c>
      <c r="J1191" t="s">
        <v>338</v>
      </c>
      <c r="K1191" t="s">
        <v>338</v>
      </c>
      <c r="L1191" t="s">
        <v>338</v>
      </c>
    </row>
    <row r="1192" spans="1:12" ht="15" x14ac:dyDescent="0.25">
      <c r="A1192" s="88">
        <v>42964.454305555555</v>
      </c>
      <c r="B1192">
        <v>72485</v>
      </c>
      <c r="C1192">
        <v>36.9</v>
      </c>
      <c r="D1192">
        <v>12.77</v>
      </c>
      <c r="E1192" s="87">
        <v>126.5</v>
      </c>
      <c r="F1192">
        <v>48</v>
      </c>
      <c r="G1192" s="87" t="s">
        <v>338</v>
      </c>
      <c r="H1192">
        <v>60.91</v>
      </c>
      <c r="I1192" t="s">
        <v>338</v>
      </c>
      <c r="J1192" t="s">
        <v>338</v>
      </c>
      <c r="K1192" t="s">
        <v>338</v>
      </c>
      <c r="L1192" t="s">
        <v>338</v>
      </c>
    </row>
    <row r="1193" spans="1:12" ht="15" x14ac:dyDescent="0.25">
      <c r="A1193" s="88">
        <v>42964.454375000001</v>
      </c>
      <c r="B1193">
        <v>72486</v>
      </c>
      <c r="C1193">
        <v>36.9</v>
      </c>
      <c r="D1193">
        <v>12.77</v>
      </c>
      <c r="E1193" s="87">
        <v>126.3</v>
      </c>
      <c r="F1193">
        <v>47.98</v>
      </c>
      <c r="G1193" s="87" t="s">
        <v>338</v>
      </c>
      <c r="H1193">
        <v>62.02</v>
      </c>
      <c r="I1193" t="s">
        <v>338</v>
      </c>
      <c r="J1193" t="s">
        <v>338</v>
      </c>
      <c r="K1193" t="s">
        <v>338</v>
      </c>
      <c r="L1193" t="s">
        <v>338</v>
      </c>
    </row>
    <row r="1194" spans="1:12" ht="15" x14ac:dyDescent="0.25">
      <c r="A1194" s="88">
        <v>42964.454444444447</v>
      </c>
      <c r="B1194">
        <v>72487</v>
      </c>
      <c r="C1194">
        <v>36.94</v>
      </c>
      <c r="D1194">
        <v>12.77</v>
      </c>
      <c r="E1194" s="87">
        <v>126.5</v>
      </c>
      <c r="F1194">
        <v>48.02</v>
      </c>
      <c r="G1194" s="87" t="s">
        <v>338</v>
      </c>
      <c r="H1194">
        <v>62.08</v>
      </c>
      <c r="I1194" t="s">
        <v>338</v>
      </c>
      <c r="J1194" t="s">
        <v>338</v>
      </c>
      <c r="K1194" t="s">
        <v>338</v>
      </c>
      <c r="L1194" t="s">
        <v>338</v>
      </c>
    </row>
    <row r="1195" spans="1:12" ht="15" x14ac:dyDescent="0.25">
      <c r="A1195" s="88">
        <v>42964.454513888886</v>
      </c>
      <c r="B1195">
        <v>72488</v>
      </c>
      <c r="C1195">
        <v>36.94</v>
      </c>
      <c r="D1195">
        <v>12.77</v>
      </c>
      <c r="E1195" s="87">
        <v>126.4</v>
      </c>
      <c r="F1195">
        <v>47.99</v>
      </c>
      <c r="G1195" s="87" t="s">
        <v>338</v>
      </c>
      <c r="H1195">
        <v>61.72</v>
      </c>
      <c r="I1195" t="s">
        <v>338</v>
      </c>
      <c r="J1195" t="s">
        <v>338</v>
      </c>
      <c r="K1195" t="s">
        <v>338</v>
      </c>
      <c r="L1195" t="s">
        <v>338</v>
      </c>
    </row>
    <row r="1196" spans="1:12" ht="15" x14ac:dyDescent="0.25">
      <c r="A1196" s="88">
        <v>42964.454583333332</v>
      </c>
      <c r="B1196">
        <v>72489</v>
      </c>
      <c r="C1196">
        <v>36.94</v>
      </c>
      <c r="D1196">
        <v>12.77</v>
      </c>
      <c r="E1196" s="87">
        <v>126.5</v>
      </c>
      <c r="F1196">
        <v>47.99</v>
      </c>
      <c r="G1196" s="87" t="s">
        <v>338</v>
      </c>
      <c r="H1196">
        <v>61.26</v>
      </c>
      <c r="I1196" t="s">
        <v>338</v>
      </c>
      <c r="J1196" t="s">
        <v>338</v>
      </c>
      <c r="K1196" t="s">
        <v>338</v>
      </c>
      <c r="L1196" t="s">
        <v>338</v>
      </c>
    </row>
    <row r="1197" spans="1:12" ht="15" x14ac:dyDescent="0.25">
      <c r="A1197" s="88">
        <v>42964.454652777778</v>
      </c>
      <c r="B1197">
        <v>72490</v>
      </c>
      <c r="C1197">
        <v>36.94</v>
      </c>
      <c r="D1197">
        <v>12.77</v>
      </c>
      <c r="E1197" s="87">
        <v>126.5</v>
      </c>
      <c r="F1197">
        <v>48.02</v>
      </c>
      <c r="G1197" s="87" t="s">
        <v>338</v>
      </c>
      <c r="H1197">
        <v>61.07</v>
      </c>
      <c r="I1197" t="s">
        <v>338</v>
      </c>
      <c r="J1197" t="s">
        <v>338</v>
      </c>
      <c r="K1197" t="s">
        <v>338</v>
      </c>
      <c r="L1197" t="s">
        <v>338</v>
      </c>
    </row>
    <row r="1198" spans="1:12" ht="15" x14ac:dyDescent="0.25">
      <c r="A1198" s="88">
        <v>42964.454722222225</v>
      </c>
      <c r="B1198">
        <v>72491</v>
      </c>
      <c r="C1198">
        <v>36.94</v>
      </c>
      <c r="D1198">
        <v>12.77</v>
      </c>
      <c r="E1198" s="87">
        <v>126.4</v>
      </c>
      <c r="F1198">
        <v>48.04</v>
      </c>
      <c r="G1198" s="87" t="s">
        <v>338</v>
      </c>
      <c r="H1198">
        <v>61.48</v>
      </c>
      <c r="I1198" t="s">
        <v>338</v>
      </c>
      <c r="J1198" t="s">
        <v>338</v>
      </c>
      <c r="K1198" t="s">
        <v>338</v>
      </c>
      <c r="L1198" t="s">
        <v>338</v>
      </c>
    </row>
    <row r="1199" spans="1:12" ht="15" x14ac:dyDescent="0.25">
      <c r="A1199" s="88">
        <v>42964.454791666663</v>
      </c>
      <c r="B1199">
        <v>72492</v>
      </c>
      <c r="C1199">
        <v>36.94</v>
      </c>
      <c r="D1199">
        <v>12.77</v>
      </c>
      <c r="E1199" s="87">
        <v>126.7</v>
      </c>
      <c r="F1199">
        <v>48.04</v>
      </c>
      <c r="G1199" s="87" t="s">
        <v>338</v>
      </c>
      <c r="H1199">
        <v>61.74</v>
      </c>
      <c r="I1199" t="s">
        <v>338</v>
      </c>
      <c r="J1199" t="s">
        <v>338</v>
      </c>
      <c r="K1199" t="s">
        <v>338</v>
      </c>
      <c r="L1199" t="s">
        <v>338</v>
      </c>
    </row>
    <row r="1200" spans="1:12" ht="15" x14ac:dyDescent="0.25">
      <c r="A1200" s="88">
        <v>42964.454861111109</v>
      </c>
      <c r="B1200">
        <v>72493</v>
      </c>
      <c r="C1200">
        <v>36.94</v>
      </c>
      <c r="D1200">
        <v>12.77</v>
      </c>
      <c r="E1200" s="87">
        <v>126.5</v>
      </c>
      <c r="F1200">
        <v>48.09</v>
      </c>
      <c r="G1200" s="87" t="s">
        <v>338</v>
      </c>
      <c r="H1200">
        <v>61.5</v>
      </c>
      <c r="I1200">
        <v>88.8</v>
      </c>
      <c r="J1200" t="s">
        <v>338</v>
      </c>
      <c r="K1200" t="s">
        <v>338</v>
      </c>
      <c r="L1200" t="s">
        <v>338</v>
      </c>
    </row>
    <row r="1201" spans="1:12" ht="15" x14ac:dyDescent="0.25">
      <c r="A1201" s="88">
        <v>42964.454930555556</v>
      </c>
      <c r="B1201">
        <v>72494</v>
      </c>
      <c r="C1201">
        <v>36.94</v>
      </c>
      <c r="D1201">
        <v>12.77</v>
      </c>
      <c r="E1201" s="87">
        <v>126.8</v>
      </c>
      <c r="F1201">
        <v>48.14</v>
      </c>
      <c r="G1201" s="87" t="s">
        <v>338</v>
      </c>
      <c r="H1201">
        <v>61.41</v>
      </c>
      <c r="I1201">
        <v>91.1</v>
      </c>
      <c r="J1201">
        <v>95.4</v>
      </c>
      <c r="K1201" t="s">
        <v>338</v>
      </c>
      <c r="L1201" t="s">
        <v>338</v>
      </c>
    </row>
    <row r="1202" spans="1:12" ht="15" x14ac:dyDescent="0.25">
      <c r="A1202" s="88">
        <v>42964.455000000002</v>
      </c>
      <c r="B1202">
        <v>72495</v>
      </c>
      <c r="C1202">
        <v>36.94</v>
      </c>
      <c r="D1202">
        <v>12.77</v>
      </c>
      <c r="E1202" s="87">
        <v>126.6</v>
      </c>
      <c r="F1202">
        <v>48.19</v>
      </c>
      <c r="G1202" s="87" t="s">
        <v>338</v>
      </c>
      <c r="H1202">
        <v>61.38</v>
      </c>
      <c r="I1202">
        <v>92.5</v>
      </c>
      <c r="J1202">
        <v>96.7</v>
      </c>
      <c r="K1202" t="s">
        <v>338</v>
      </c>
      <c r="L1202" t="s">
        <v>338</v>
      </c>
    </row>
    <row r="1203" spans="1:12" ht="15" x14ac:dyDescent="0.25">
      <c r="A1203" s="88">
        <v>42964.455069444448</v>
      </c>
      <c r="B1203">
        <v>72496</v>
      </c>
      <c r="C1203">
        <v>36.94</v>
      </c>
      <c r="D1203">
        <v>12.77</v>
      </c>
      <c r="E1203" s="87">
        <v>126.5</v>
      </c>
      <c r="F1203">
        <v>48.23</v>
      </c>
      <c r="G1203" s="87" t="s">
        <v>338</v>
      </c>
      <c r="H1203">
        <v>61.43</v>
      </c>
      <c r="I1203">
        <v>88.2</v>
      </c>
      <c r="J1203">
        <v>92.5</v>
      </c>
      <c r="K1203" t="s">
        <v>338</v>
      </c>
      <c r="L1203" t="s">
        <v>338</v>
      </c>
    </row>
    <row r="1204" spans="1:12" ht="15" x14ac:dyDescent="0.25">
      <c r="A1204" s="88">
        <v>42964.455138888887</v>
      </c>
      <c r="B1204">
        <v>72497</v>
      </c>
      <c r="C1204">
        <v>36.94</v>
      </c>
      <c r="D1204">
        <v>12.77</v>
      </c>
      <c r="E1204" s="87">
        <v>126.5</v>
      </c>
      <c r="F1204">
        <v>48.33</v>
      </c>
      <c r="G1204" s="87" t="s">
        <v>338</v>
      </c>
      <c r="H1204">
        <v>61.91</v>
      </c>
      <c r="I1204">
        <v>91.9</v>
      </c>
      <c r="J1204">
        <v>96.6</v>
      </c>
      <c r="K1204" t="s">
        <v>338</v>
      </c>
      <c r="L1204" t="s">
        <v>338</v>
      </c>
    </row>
    <row r="1205" spans="1:12" ht="15" x14ac:dyDescent="0.25">
      <c r="A1205" s="88">
        <v>42964.455208333333</v>
      </c>
      <c r="B1205">
        <v>72498</v>
      </c>
      <c r="C1205">
        <v>36.94</v>
      </c>
      <c r="D1205">
        <v>12.77</v>
      </c>
      <c r="E1205" s="87">
        <v>126.6</v>
      </c>
      <c r="F1205">
        <v>48.35</v>
      </c>
      <c r="G1205" s="87" t="s">
        <v>338</v>
      </c>
      <c r="H1205">
        <v>62.3</v>
      </c>
      <c r="I1205">
        <v>94.7</v>
      </c>
      <c r="J1205">
        <v>99.2</v>
      </c>
      <c r="K1205" t="s">
        <v>338</v>
      </c>
      <c r="L1205" t="s">
        <v>338</v>
      </c>
    </row>
    <row r="1206" spans="1:12" ht="15" x14ac:dyDescent="0.25">
      <c r="A1206" s="88">
        <v>42964.455277777779</v>
      </c>
      <c r="B1206">
        <v>72499</v>
      </c>
      <c r="C1206">
        <v>36.94</v>
      </c>
      <c r="D1206">
        <v>12.77</v>
      </c>
      <c r="E1206" s="87">
        <v>126.5</v>
      </c>
      <c r="F1206">
        <v>48.4</v>
      </c>
      <c r="G1206" s="87" t="s">
        <v>338</v>
      </c>
      <c r="H1206">
        <v>62.46</v>
      </c>
      <c r="I1206">
        <v>97.2</v>
      </c>
      <c r="J1206">
        <v>101.6</v>
      </c>
      <c r="K1206" t="s">
        <v>338</v>
      </c>
      <c r="L1206" t="s">
        <v>338</v>
      </c>
    </row>
    <row r="1207" spans="1:12" ht="15" x14ac:dyDescent="0.25">
      <c r="A1207" s="88">
        <v>42964.455347222225</v>
      </c>
      <c r="B1207">
        <v>72500</v>
      </c>
      <c r="C1207">
        <v>36.94</v>
      </c>
      <c r="D1207">
        <v>12.77</v>
      </c>
      <c r="E1207" s="87">
        <v>126.5</v>
      </c>
      <c r="F1207">
        <v>48.43</v>
      </c>
      <c r="G1207" s="87" t="s">
        <v>338</v>
      </c>
      <c r="H1207">
        <v>62.82</v>
      </c>
      <c r="I1207">
        <v>99.8</v>
      </c>
      <c r="J1207">
        <v>103.8</v>
      </c>
      <c r="K1207" t="s">
        <v>338</v>
      </c>
      <c r="L1207" t="s">
        <v>338</v>
      </c>
    </row>
    <row r="1208" spans="1:12" ht="15" x14ac:dyDescent="0.25">
      <c r="A1208" s="88">
        <v>42964.455416666664</v>
      </c>
      <c r="B1208">
        <v>72501</v>
      </c>
      <c r="C1208">
        <v>36.94</v>
      </c>
      <c r="D1208">
        <v>12.77</v>
      </c>
      <c r="E1208" s="87">
        <v>126.5</v>
      </c>
      <c r="F1208">
        <v>48.48</v>
      </c>
      <c r="G1208" s="87" t="s">
        <v>338</v>
      </c>
      <c r="H1208">
        <v>62.01</v>
      </c>
      <c r="I1208">
        <v>100.8</v>
      </c>
      <c r="J1208">
        <v>104.6</v>
      </c>
      <c r="K1208" t="s">
        <v>338</v>
      </c>
      <c r="L1208" t="s">
        <v>338</v>
      </c>
    </row>
    <row r="1209" spans="1:12" ht="15" x14ac:dyDescent="0.25">
      <c r="A1209" s="88">
        <v>42964.45548611111</v>
      </c>
      <c r="B1209">
        <v>72502</v>
      </c>
      <c r="C1209">
        <v>36.94</v>
      </c>
      <c r="D1209">
        <v>12.77</v>
      </c>
      <c r="E1209" s="87">
        <v>126.5</v>
      </c>
      <c r="F1209">
        <v>48.52</v>
      </c>
      <c r="G1209" s="87" t="s">
        <v>338</v>
      </c>
      <c r="H1209">
        <v>61.86</v>
      </c>
      <c r="I1209">
        <v>101.6</v>
      </c>
      <c r="J1209">
        <v>105.2</v>
      </c>
      <c r="K1209" t="s">
        <v>338</v>
      </c>
      <c r="L1209" t="s">
        <v>338</v>
      </c>
    </row>
    <row r="1210" spans="1:12" ht="15" x14ac:dyDescent="0.25">
      <c r="A1210" s="88">
        <v>42964.455555555556</v>
      </c>
      <c r="B1210">
        <v>72503</v>
      </c>
      <c r="C1210">
        <v>36.94</v>
      </c>
      <c r="D1210">
        <v>12.77</v>
      </c>
      <c r="E1210" s="87">
        <v>126.6</v>
      </c>
      <c r="F1210">
        <v>48.57</v>
      </c>
      <c r="G1210" s="87" t="s">
        <v>338</v>
      </c>
      <c r="H1210">
        <v>61.96</v>
      </c>
      <c r="I1210">
        <v>102.6</v>
      </c>
      <c r="J1210">
        <v>106.3</v>
      </c>
      <c r="K1210" t="s">
        <v>338</v>
      </c>
      <c r="L1210" t="s">
        <v>338</v>
      </c>
    </row>
    <row r="1211" spans="1:12" ht="15" x14ac:dyDescent="0.25">
      <c r="A1211" s="88">
        <v>42964.455625000002</v>
      </c>
      <c r="B1211">
        <v>72504</v>
      </c>
      <c r="C1211">
        <v>36.94</v>
      </c>
      <c r="D1211">
        <v>12.77</v>
      </c>
      <c r="E1211" s="87">
        <v>126.8</v>
      </c>
      <c r="F1211">
        <v>48.62</v>
      </c>
      <c r="G1211" s="87" t="s">
        <v>338</v>
      </c>
      <c r="H1211">
        <v>61.55</v>
      </c>
      <c r="I1211">
        <v>103</v>
      </c>
      <c r="J1211">
        <v>106.8</v>
      </c>
      <c r="K1211" t="s">
        <v>338</v>
      </c>
      <c r="L1211" t="s">
        <v>338</v>
      </c>
    </row>
    <row r="1212" spans="1:12" ht="15" x14ac:dyDescent="0.25">
      <c r="A1212" s="88">
        <v>42964.455694444441</v>
      </c>
      <c r="B1212">
        <v>72505</v>
      </c>
      <c r="C1212">
        <v>36.94</v>
      </c>
      <c r="D1212">
        <v>12.77</v>
      </c>
      <c r="E1212" s="87">
        <v>126.7</v>
      </c>
      <c r="F1212">
        <v>48.62</v>
      </c>
      <c r="G1212" s="87" t="s">
        <v>338</v>
      </c>
      <c r="H1212">
        <v>61.19</v>
      </c>
      <c r="I1212">
        <v>102.9</v>
      </c>
      <c r="J1212">
        <v>106.8</v>
      </c>
      <c r="K1212" t="s">
        <v>338</v>
      </c>
      <c r="L1212" t="s">
        <v>338</v>
      </c>
    </row>
    <row r="1213" spans="1:12" ht="15" x14ac:dyDescent="0.25">
      <c r="A1213" s="88">
        <v>42964.455763888887</v>
      </c>
      <c r="B1213">
        <v>72506</v>
      </c>
      <c r="C1213">
        <v>36.94</v>
      </c>
      <c r="D1213">
        <v>12.77</v>
      </c>
      <c r="E1213" s="87">
        <v>126.5</v>
      </c>
      <c r="F1213">
        <v>48.62</v>
      </c>
      <c r="G1213" s="87" t="s">
        <v>338</v>
      </c>
      <c r="H1213">
        <v>61.14</v>
      </c>
      <c r="I1213">
        <v>104.1</v>
      </c>
      <c r="J1213">
        <v>108.3</v>
      </c>
      <c r="K1213" t="s">
        <v>338</v>
      </c>
      <c r="L1213" t="s">
        <v>338</v>
      </c>
    </row>
    <row r="1214" spans="1:12" ht="15" x14ac:dyDescent="0.25">
      <c r="A1214" s="88">
        <v>42964.455833333333</v>
      </c>
      <c r="B1214">
        <v>72507</v>
      </c>
      <c r="C1214">
        <v>36.94</v>
      </c>
      <c r="D1214">
        <v>12.77</v>
      </c>
      <c r="E1214" s="87">
        <v>126.8</v>
      </c>
      <c r="F1214">
        <v>48.62</v>
      </c>
      <c r="G1214" s="87" t="s">
        <v>338</v>
      </c>
      <c r="H1214">
        <v>60.9</v>
      </c>
      <c r="I1214">
        <v>104.8</v>
      </c>
      <c r="J1214">
        <v>108.9</v>
      </c>
      <c r="K1214" t="s">
        <v>338</v>
      </c>
      <c r="L1214" t="s">
        <v>338</v>
      </c>
    </row>
    <row r="1215" spans="1:12" ht="15" x14ac:dyDescent="0.25">
      <c r="A1215" s="88">
        <v>42964.45590277778</v>
      </c>
      <c r="B1215">
        <v>72508</v>
      </c>
      <c r="C1215">
        <v>36.94</v>
      </c>
      <c r="D1215">
        <v>12.77</v>
      </c>
      <c r="E1215" s="87">
        <v>126.9</v>
      </c>
      <c r="F1215">
        <v>48.62</v>
      </c>
      <c r="G1215" s="87" t="s">
        <v>338</v>
      </c>
      <c r="H1215">
        <v>60.59</v>
      </c>
      <c r="I1215">
        <v>105.7</v>
      </c>
      <c r="J1215">
        <v>110.1</v>
      </c>
      <c r="K1215" t="s">
        <v>338</v>
      </c>
      <c r="L1215" t="s">
        <v>338</v>
      </c>
    </row>
    <row r="1216" spans="1:12" ht="15" x14ac:dyDescent="0.25">
      <c r="A1216" s="88">
        <v>42964.455972222226</v>
      </c>
      <c r="B1216">
        <v>72509</v>
      </c>
      <c r="C1216">
        <v>36.979999999999997</v>
      </c>
      <c r="D1216">
        <v>12.78</v>
      </c>
      <c r="E1216" s="87">
        <v>126.7</v>
      </c>
      <c r="F1216">
        <v>48.64</v>
      </c>
      <c r="G1216" s="87" t="s">
        <v>338</v>
      </c>
      <c r="H1216">
        <v>60.61</v>
      </c>
      <c r="I1216">
        <v>106.5</v>
      </c>
      <c r="J1216">
        <v>110.7</v>
      </c>
      <c r="K1216" t="s">
        <v>338</v>
      </c>
      <c r="L1216" t="s">
        <v>338</v>
      </c>
    </row>
    <row r="1217" spans="1:12" ht="15" x14ac:dyDescent="0.25">
      <c r="A1217" s="88">
        <v>42964.456041666665</v>
      </c>
      <c r="B1217">
        <v>72510</v>
      </c>
      <c r="C1217">
        <v>36.979999999999997</v>
      </c>
      <c r="D1217">
        <v>12.77</v>
      </c>
      <c r="E1217" s="87">
        <v>126.8</v>
      </c>
      <c r="F1217">
        <v>48.61</v>
      </c>
      <c r="G1217" s="87" t="s">
        <v>338</v>
      </c>
      <c r="H1217">
        <v>60.66</v>
      </c>
      <c r="I1217">
        <v>107.3</v>
      </c>
      <c r="J1217">
        <v>111.5</v>
      </c>
      <c r="K1217" t="s">
        <v>338</v>
      </c>
      <c r="L1217" t="s">
        <v>338</v>
      </c>
    </row>
    <row r="1218" spans="1:12" ht="15" x14ac:dyDescent="0.25">
      <c r="A1218" s="88">
        <v>42964.456111111111</v>
      </c>
      <c r="B1218">
        <v>72511</v>
      </c>
      <c r="C1218">
        <v>36.979999999999997</v>
      </c>
      <c r="D1218">
        <v>12.77</v>
      </c>
      <c r="E1218" s="87">
        <v>126.8</v>
      </c>
      <c r="F1218">
        <v>48.61</v>
      </c>
      <c r="G1218" s="87" t="s">
        <v>338</v>
      </c>
      <c r="H1218">
        <v>60.37</v>
      </c>
      <c r="I1218">
        <v>106.6</v>
      </c>
      <c r="J1218">
        <v>110.7</v>
      </c>
      <c r="K1218" t="s">
        <v>338</v>
      </c>
      <c r="L1218" t="s">
        <v>338</v>
      </c>
    </row>
    <row r="1219" spans="1:12" ht="15" x14ac:dyDescent="0.25">
      <c r="A1219" s="88">
        <v>42964.456180555557</v>
      </c>
      <c r="B1219">
        <v>72512</v>
      </c>
      <c r="C1219">
        <v>36.979999999999997</v>
      </c>
      <c r="D1219">
        <v>12.77</v>
      </c>
      <c r="E1219" s="87">
        <v>126.7</v>
      </c>
      <c r="F1219">
        <v>48.59</v>
      </c>
      <c r="G1219" s="87" t="s">
        <v>338</v>
      </c>
      <c r="H1219">
        <v>60.32</v>
      </c>
      <c r="I1219">
        <v>107.5</v>
      </c>
      <c r="J1219">
        <v>112.1</v>
      </c>
      <c r="K1219" t="s">
        <v>338</v>
      </c>
      <c r="L1219" t="s">
        <v>338</v>
      </c>
    </row>
    <row r="1220" spans="1:12" ht="15" x14ac:dyDescent="0.25">
      <c r="A1220" s="88">
        <v>42964.456250000003</v>
      </c>
      <c r="B1220">
        <v>72513</v>
      </c>
      <c r="C1220">
        <v>36.979999999999997</v>
      </c>
      <c r="D1220">
        <v>12.77</v>
      </c>
      <c r="E1220" s="87">
        <v>126.7</v>
      </c>
      <c r="F1220">
        <v>48.59</v>
      </c>
      <c r="G1220" s="87" t="s">
        <v>338</v>
      </c>
      <c r="H1220">
        <v>60.51</v>
      </c>
      <c r="I1220">
        <v>108.4</v>
      </c>
      <c r="J1220">
        <v>113</v>
      </c>
      <c r="K1220" t="s">
        <v>338</v>
      </c>
      <c r="L1220" t="s">
        <v>338</v>
      </c>
    </row>
    <row r="1221" spans="1:12" ht="15" x14ac:dyDescent="0.25">
      <c r="A1221" s="88">
        <v>42964.456319444442</v>
      </c>
      <c r="B1221">
        <v>72514</v>
      </c>
      <c r="C1221">
        <v>36.979999999999997</v>
      </c>
      <c r="D1221">
        <v>12.77</v>
      </c>
      <c r="E1221" s="87">
        <v>126.6</v>
      </c>
      <c r="F1221">
        <v>48.57</v>
      </c>
      <c r="G1221" s="87" t="s">
        <v>338</v>
      </c>
      <c r="H1221">
        <v>60.9</v>
      </c>
      <c r="I1221">
        <v>109.7</v>
      </c>
      <c r="J1221">
        <v>113.9</v>
      </c>
      <c r="K1221" t="s">
        <v>338</v>
      </c>
      <c r="L1221" t="s">
        <v>338</v>
      </c>
    </row>
    <row r="1222" spans="1:12" ht="15" x14ac:dyDescent="0.25">
      <c r="A1222" s="88">
        <v>42964.456388888888</v>
      </c>
      <c r="B1222">
        <v>72515</v>
      </c>
      <c r="C1222">
        <v>36.979999999999997</v>
      </c>
      <c r="D1222">
        <v>12.77</v>
      </c>
      <c r="E1222" s="87">
        <v>127</v>
      </c>
      <c r="F1222">
        <v>48.59</v>
      </c>
      <c r="G1222" s="87" t="s">
        <v>338</v>
      </c>
      <c r="H1222">
        <v>60.8</v>
      </c>
      <c r="I1222">
        <v>110.3</v>
      </c>
      <c r="J1222">
        <v>114.6</v>
      </c>
      <c r="K1222" t="s">
        <v>338</v>
      </c>
      <c r="L1222" t="s">
        <v>338</v>
      </c>
    </row>
    <row r="1223" spans="1:12" ht="15" x14ac:dyDescent="0.25">
      <c r="A1223" s="88">
        <v>42964.456458333334</v>
      </c>
      <c r="B1223">
        <v>72516</v>
      </c>
      <c r="C1223">
        <v>36.979999999999997</v>
      </c>
      <c r="D1223">
        <v>12.77</v>
      </c>
      <c r="E1223" s="87">
        <v>127</v>
      </c>
      <c r="F1223">
        <v>48.59</v>
      </c>
      <c r="G1223" s="87" t="s">
        <v>338</v>
      </c>
      <c r="H1223">
        <v>61.35</v>
      </c>
      <c r="I1223">
        <v>111.6</v>
      </c>
      <c r="J1223">
        <v>115.8</v>
      </c>
      <c r="K1223" t="s">
        <v>338</v>
      </c>
      <c r="L1223" t="s">
        <v>338</v>
      </c>
    </row>
    <row r="1224" spans="1:12" ht="15" x14ac:dyDescent="0.25">
      <c r="A1224" s="88">
        <v>42964.45652777778</v>
      </c>
      <c r="B1224">
        <v>72517</v>
      </c>
      <c r="C1224">
        <v>37.020000000000003</v>
      </c>
      <c r="D1224">
        <v>12.77</v>
      </c>
      <c r="E1224" s="87">
        <v>127</v>
      </c>
      <c r="F1224">
        <v>48.65</v>
      </c>
      <c r="G1224" s="87" t="s">
        <v>338</v>
      </c>
      <c r="H1224">
        <v>61.51</v>
      </c>
      <c r="I1224">
        <v>112</v>
      </c>
      <c r="J1224">
        <v>116.4</v>
      </c>
      <c r="K1224" t="s">
        <v>338</v>
      </c>
      <c r="L1224" t="s">
        <v>338</v>
      </c>
    </row>
    <row r="1225" spans="1:12" ht="15" x14ac:dyDescent="0.25">
      <c r="A1225" s="88">
        <v>42964.456597222219</v>
      </c>
      <c r="B1225">
        <v>72518</v>
      </c>
      <c r="C1225">
        <v>36.979999999999997</v>
      </c>
      <c r="D1225">
        <v>12.77</v>
      </c>
      <c r="E1225" s="87">
        <v>126.8</v>
      </c>
      <c r="F1225">
        <v>48.66</v>
      </c>
      <c r="G1225" s="87" t="s">
        <v>338</v>
      </c>
      <c r="H1225">
        <v>61.62</v>
      </c>
      <c r="I1225">
        <v>112.6</v>
      </c>
      <c r="J1225">
        <v>116.9</v>
      </c>
      <c r="K1225" t="s">
        <v>338</v>
      </c>
      <c r="L1225" t="s">
        <v>338</v>
      </c>
    </row>
    <row r="1226" spans="1:12" ht="15" x14ac:dyDescent="0.25">
      <c r="A1226" s="88">
        <v>42964.456666666665</v>
      </c>
      <c r="B1226">
        <v>72519</v>
      </c>
      <c r="C1226">
        <v>37.020000000000003</v>
      </c>
      <c r="D1226">
        <v>12.77</v>
      </c>
      <c r="E1226" s="87">
        <v>126.8</v>
      </c>
      <c r="F1226">
        <v>48.7</v>
      </c>
      <c r="G1226" s="87" t="s">
        <v>338</v>
      </c>
      <c r="H1226">
        <v>61.61</v>
      </c>
      <c r="I1226">
        <v>112.8</v>
      </c>
      <c r="J1226">
        <v>117.3</v>
      </c>
      <c r="K1226" t="s">
        <v>338</v>
      </c>
      <c r="L1226" t="s">
        <v>338</v>
      </c>
    </row>
    <row r="1227" spans="1:12" ht="15" x14ac:dyDescent="0.25">
      <c r="A1227" s="88">
        <v>42964.456736111111</v>
      </c>
      <c r="B1227">
        <v>72520</v>
      </c>
      <c r="C1227">
        <v>37.020000000000003</v>
      </c>
      <c r="D1227">
        <v>12.78</v>
      </c>
      <c r="E1227" s="87">
        <v>126.8</v>
      </c>
      <c r="F1227">
        <v>48.75</v>
      </c>
      <c r="G1227" s="87" t="s">
        <v>338</v>
      </c>
      <c r="H1227">
        <v>61.61</v>
      </c>
      <c r="I1227">
        <v>113.9</v>
      </c>
      <c r="J1227">
        <v>118.4</v>
      </c>
      <c r="K1227" t="s">
        <v>338</v>
      </c>
      <c r="L1227" t="s">
        <v>338</v>
      </c>
    </row>
    <row r="1228" spans="1:12" ht="15" x14ac:dyDescent="0.25">
      <c r="A1228" s="88">
        <v>42964.456805555557</v>
      </c>
      <c r="B1228">
        <v>72521</v>
      </c>
      <c r="C1228">
        <v>37.020000000000003</v>
      </c>
      <c r="D1228">
        <v>12.77</v>
      </c>
      <c r="E1228" s="87">
        <v>126.8</v>
      </c>
      <c r="F1228">
        <v>48.8</v>
      </c>
      <c r="G1228" s="87" t="s">
        <v>338</v>
      </c>
      <c r="H1228">
        <v>61.08</v>
      </c>
      <c r="I1228">
        <v>114.1</v>
      </c>
      <c r="J1228">
        <v>118.8</v>
      </c>
      <c r="K1228" t="s">
        <v>338</v>
      </c>
      <c r="L1228" t="s">
        <v>338</v>
      </c>
    </row>
    <row r="1229" spans="1:12" ht="15" x14ac:dyDescent="0.25">
      <c r="A1229" s="88">
        <v>42964.456875000003</v>
      </c>
      <c r="B1229">
        <v>72522</v>
      </c>
      <c r="C1229">
        <v>37.020000000000003</v>
      </c>
      <c r="D1229">
        <v>12.78</v>
      </c>
      <c r="E1229" s="87">
        <v>127</v>
      </c>
      <c r="F1229">
        <v>48.85</v>
      </c>
      <c r="G1229" s="87" t="s">
        <v>338</v>
      </c>
      <c r="H1229">
        <v>61.42</v>
      </c>
      <c r="I1229">
        <v>115.2</v>
      </c>
      <c r="J1229">
        <v>119.7</v>
      </c>
      <c r="K1229" t="s">
        <v>338</v>
      </c>
      <c r="L1229" t="s">
        <v>338</v>
      </c>
    </row>
    <row r="1230" spans="1:12" ht="15" x14ac:dyDescent="0.25">
      <c r="A1230" s="88">
        <v>42964.456944444442</v>
      </c>
      <c r="B1230">
        <v>72523</v>
      </c>
      <c r="C1230">
        <v>37.020000000000003</v>
      </c>
      <c r="D1230">
        <v>12.77</v>
      </c>
      <c r="E1230" s="87">
        <v>127</v>
      </c>
      <c r="F1230">
        <v>48.9</v>
      </c>
      <c r="G1230" s="87" t="s">
        <v>338</v>
      </c>
      <c r="H1230">
        <v>61.3</v>
      </c>
      <c r="I1230">
        <v>116</v>
      </c>
      <c r="J1230">
        <v>120.4</v>
      </c>
      <c r="K1230" t="s">
        <v>338</v>
      </c>
      <c r="L1230" t="s">
        <v>338</v>
      </c>
    </row>
    <row r="1231" spans="1:12" ht="15" x14ac:dyDescent="0.25">
      <c r="A1231" s="88">
        <v>42964.457013888888</v>
      </c>
      <c r="B1231">
        <v>72524</v>
      </c>
      <c r="C1231">
        <v>37.020000000000003</v>
      </c>
      <c r="D1231">
        <v>12.77</v>
      </c>
      <c r="E1231" s="87">
        <v>126.8</v>
      </c>
      <c r="F1231">
        <v>48.97</v>
      </c>
      <c r="G1231" s="87" t="s">
        <v>338</v>
      </c>
      <c r="H1231">
        <v>61.85</v>
      </c>
      <c r="I1231">
        <v>117</v>
      </c>
      <c r="J1231">
        <v>121.4</v>
      </c>
      <c r="K1231" t="s">
        <v>338</v>
      </c>
      <c r="L1231" t="s">
        <v>338</v>
      </c>
    </row>
    <row r="1232" spans="1:12" ht="15" x14ac:dyDescent="0.25">
      <c r="A1232" s="88">
        <v>42964.457083333335</v>
      </c>
      <c r="B1232">
        <v>72525</v>
      </c>
      <c r="C1232">
        <v>37.020000000000003</v>
      </c>
      <c r="D1232">
        <v>12.77</v>
      </c>
      <c r="E1232" s="87">
        <v>126.9</v>
      </c>
      <c r="F1232">
        <v>49.04</v>
      </c>
      <c r="G1232" s="87" t="s">
        <v>338</v>
      </c>
      <c r="H1232">
        <v>61.63</v>
      </c>
      <c r="I1232">
        <v>117.4</v>
      </c>
      <c r="J1232">
        <v>121.6</v>
      </c>
      <c r="K1232" t="s">
        <v>338</v>
      </c>
      <c r="L1232" t="s">
        <v>338</v>
      </c>
    </row>
    <row r="1233" spans="1:12" ht="15" x14ac:dyDescent="0.25">
      <c r="A1233" s="88">
        <v>42964.457152777781</v>
      </c>
      <c r="B1233">
        <v>72526</v>
      </c>
      <c r="C1233">
        <v>37.020000000000003</v>
      </c>
      <c r="D1233">
        <v>12.78</v>
      </c>
      <c r="E1233" s="87">
        <v>127</v>
      </c>
      <c r="F1233">
        <v>49.11</v>
      </c>
      <c r="G1233" s="87" t="s">
        <v>338</v>
      </c>
      <c r="H1233">
        <v>61.61</v>
      </c>
      <c r="I1233">
        <v>117.9</v>
      </c>
      <c r="J1233">
        <v>122.2</v>
      </c>
      <c r="K1233" t="s">
        <v>338</v>
      </c>
      <c r="L1233" t="s">
        <v>338</v>
      </c>
    </row>
    <row r="1234" spans="1:12" ht="15" x14ac:dyDescent="0.25">
      <c r="A1234" s="88">
        <v>42964.45722222222</v>
      </c>
      <c r="B1234">
        <v>72527</v>
      </c>
      <c r="C1234">
        <v>37.020000000000003</v>
      </c>
      <c r="D1234">
        <v>12.77</v>
      </c>
      <c r="E1234" s="87">
        <v>126.9</v>
      </c>
      <c r="F1234">
        <v>49.16</v>
      </c>
      <c r="G1234" s="87" t="s">
        <v>338</v>
      </c>
      <c r="H1234">
        <v>60.94</v>
      </c>
      <c r="I1234">
        <v>117.3</v>
      </c>
      <c r="J1234">
        <v>121.7</v>
      </c>
      <c r="K1234" t="s">
        <v>338</v>
      </c>
      <c r="L1234" t="s">
        <v>338</v>
      </c>
    </row>
    <row r="1235" spans="1:12" ht="15" x14ac:dyDescent="0.25">
      <c r="A1235" s="88">
        <v>42964.457291666666</v>
      </c>
      <c r="B1235">
        <v>72528</v>
      </c>
      <c r="C1235">
        <v>37.020000000000003</v>
      </c>
      <c r="D1235">
        <v>12.77</v>
      </c>
      <c r="E1235" s="87">
        <v>127</v>
      </c>
      <c r="F1235">
        <v>49.23</v>
      </c>
      <c r="G1235" s="87" t="s">
        <v>338</v>
      </c>
      <c r="H1235">
        <v>60.75</v>
      </c>
      <c r="I1235">
        <v>116.9</v>
      </c>
      <c r="J1235">
        <v>121.9</v>
      </c>
      <c r="K1235" t="s">
        <v>338</v>
      </c>
      <c r="L1235" t="s">
        <v>338</v>
      </c>
    </row>
    <row r="1236" spans="1:12" ht="15" x14ac:dyDescent="0.25">
      <c r="A1236" s="88">
        <v>42964.457361111112</v>
      </c>
      <c r="B1236">
        <v>72529</v>
      </c>
      <c r="C1236">
        <v>37.020000000000003</v>
      </c>
      <c r="D1236">
        <v>12.77</v>
      </c>
      <c r="E1236" s="87">
        <v>127</v>
      </c>
      <c r="F1236">
        <v>49.28</v>
      </c>
      <c r="G1236" s="87" t="s">
        <v>338</v>
      </c>
      <c r="H1236">
        <v>61.71</v>
      </c>
      <c r="I1236">
        <v>118.1</v>
      </c>
      <c r="J1236">
        <v>122.9</v>
      </c>
      <c r="K1236" t="s">
        <v>338</v>
      </c>
      <c r="L1236" t="s">
        <v>338</v>
      </c>
    </row>
    <row r="1237" spans="1:12" ht="15" x14ac:dyDescent="0.25">
      <c r="A1237" s="88">
        <v>42964.457430555558</v>
      </c>
      <c r="B1237">
        <v>72530</v>
      </c>
      <c r="C1237">
        <v>37.06</v>
      </c>
      <c r="D1237">
        <v>12.77</v>
      </c>
      <c r="E1237" s="87">
        <v>126.9</v>
      </c>
      <c r="F1237">
        <v>49.37</v>
      </c>
      <c r="G1237" s="87" t="s">
        <v>338</v>
      </c>
      <c r="H1237">
        <v>61.7</v>
      </c>
      <c r="I1237">
        <v>118.8</v>
      </c>
      <c r="J1237">
        <v>123.6</v>
      </c>
      <c r="K1237" t="s">
        <v>338</v>
      </c>
      <c r="L1237" t="s">
        <v>338</v>
      </c>
    </row>
    <row r="1238" spans="1:12" ht="15" x14ac:dyDescent="0.25">
      <c r="A1238" s="88">
        <v>42964.457499999997</v>
      </c>
      <c r="B1238">
        <v>72531</v>
      </c>
      <c r="C1238">
        <v>37.06</v>
      </c>
      <c r="D1238">
        <v>12.77</v>
      </c>
      <c r="E1238" s="87">
        <v>127.1</v>
      </c>
      <c r="F1238">
        <v>49.42</v>
      </c>
      <c r="G1238" s="87" t="s">
        <v>338</v>
      </c>
      <c r="H1238">
        <v>61.8</v>
      </c>
      <c r="I1238">
        <v>119.1</v>
      </c>
      <c r="J1238">
        <v>123.9</v>
      </c>
      <c r="K1238" t="s">
        <v>338</v>
      </c>
      <c r="L1238" t="s">
        <v>338</v>
      </c>
    </row>
    <row r="1239" spans="1:12" ht="15" x14ac:dyDescent="0.25">
      <c r="A1239" s="88">
        <v>42964.457569444443</v>
      </c>
      <c r="B1239">
        <v>72532</v>
      </c>
      <c r="C1239">
        <v>37.06</v>
      </c>
      <c r="D1239">
        <v>12.77</v>
      </c>
      <c r="E1239" s="87">
        <v>127</v>
      </c>
      <c r="F1239">
        <v>49.47</v>
      </c>
      <c r="G1239" s="87" t="s">
        <v>338</v>
      </c>
      <c r="H1239">
        <v>61.22</v>
      </c>
      <c r="I1239">
        <v>119.1</v>
      </c>
      <c r="J1239">
        <v>124</v>
      </c>
      <c r="K1239" t="s">
        <v>338</v>
      </c>
      <c r="L1239" t="s">
        <v>338</v>
      </c>
    </row>
    <row r="1240" spans="1:12" ht="15" x14ac:dyDescent="0.25">
      <c r="A1240" s="88">
        <v>42964.457638888889</v>
      </c>
      <c r="B1240">
        <v>72533</v>
      </c>
      <c r="C1240">
        <v>37.06</v>
      </c>
      <c r="D1240">
        <v>12.77</v>
      </c>
      <c r="E1240" s="87">
        <v>126.9</v>
      </c>
      <c r="F1240">
        <v>49.52</v>
      </c>
      <c r="G1240" s="87" t="s">
        <v>338</v>
      </c>
      <c r="H1240">
        <v>60.98</v>
      </c>
      <c r="I1240">
        <v>118.2</v>
      </c>
      <c r="J1240">
        <v>123.4</v>
      </c>
      <c r="K1240" t="s">
        <v>338</v>
      </c>
      <c r="L1240" t="s">
        <v>338</v>
      </c>
    </row>
    <row r="1241" spans="1:12" ht="15" x14ac:dyDescent="0.25">
      <c r="A1241" s="88">
        <v>42964.457708333335</v>
      </c>
      <c r="B1241">
        <v>72534</v>
      </c>
      <c r="C1241">
        <v>37.06</v>
      </c>
      <c r="D1241">
        <v>12.77</v>
      </c>
      <c r="E1241" s="87">
        <v>126.7</v>
      </c>
      <c r="F1241">
        <v>49.57</v>
      </c>
      <c r="G1241" s="87" t="s">
        <v>338</v>
      </c>
      <c r="H1241">
        <v>61.56</v>
      </c>
      <c r="I1241">
        <v>119.6</v>
      </c>
      <c r="J1241">
        <v>124.8</v>
      </c>
      <c r="K1241" t="s">
        <v>338</v>
      </c>
      <c r="L1241" t="s">
        <v>338</v>
      </c>
    </row>
    <row r="1242" spans="1:12" ht="15" x14ac:dyDescent="0.25">
      <c r="A1242" s="88">
        <v>42964.457777777781</v>
      </c>
      <c r="B1242">
        <v>72535</v>
      </c>
      <c r="C1242">
        <v>37.1</v>
      </c>
      <c r="D1242">
        <v>12.78</v>
      </c>
      <c r="E1242" s="87">
        <v>126.8</v>
      </c>
      <c r="F1242">
        <v>49.66</v>
      </c>
      <c r="G1242" s="87" t="s">
        <v>338</v>
      </c>
      <c r="H1242">
        <v>62.32</v>
      </c>
      <c r="I1242">
        <v>121.4</v>
      </c>
      <c r="J1242">
        <v>126.4</v>
      </c>
      <c r="K1242" t="s">
        <v>338</v>
      </c>
      <c r="L1242" t="s">
        <v>338</v>
      </c>
    </row>
    <row r="1243" spans="1:12" ht="15" x14ac:dyDescent="0.25">
      <c r="A1243" s="88">
        <v>42964.45784722222</v>
      </c>
      <c r="B1243">
        <v>72536</v>
      </c>
      <c r="C1243">
        <v>37.06</v>
      </c>
      <c r="D1243">
        <v>12.77</v>
      </c>
      <c r="E1243" s="87">
        <v>126.7</v>
      </c>
      <c r="F1243">
        <v>49.71</v>
      </c>
      <c r="G1243" s="87" t="s">
        <v>338</v>
      </c>
      <c r="H1243">
        <v>62.4</v>
      </c>
      <c r="I1243">
        <v>122.7</v>
      </c>
      <c r="J1243">
        <v>127.2</v>
      </c>
      <c r="K1243" t="s">
        <v>338</v>
      </c>
      <c r="L1243" t="s">
        <v>338</v>
      </c>
    </row>
    <row r="1244" spans="1:12" ht="15" x14ac:dyDescent="0.25">
      <c r="A1244" s="88">
        <v>42964.457916666666</v>
      </c>
      <c r="B1244">
        <v>72537</v>
      </c>
      <c r="C1244">
        <v>37.1</v>
      </c>
      <c r="D1244">
        <v>12.78</v>
      </c>
      <c r="E1244" s="87">
        <v>126.8</v>
      </c>
      <c r="F1244">
        <v>49.78</v>
      </c>
      <c r="G1244" s="87" t="s">
        <v>338</v>
      </c>
      <c r="H1244">
        <v>62.37</v>
      </c>
      <c r="I1244">
        <v>122.8</v>
      </c>
      <c r="J1244">
        <v>127</v>
      </c>
      <c r="K1244" t="s">
        <v>338</v>
      </c>
      <c r="L1244" t="s">
        <v>338</v>
      </c>
    </row>
    <row r="1245" spans="1:12" ht="15" x14ac:dyDescent="0.25">
      <c r="A1245" s="88">
        <v>42964.457986111112</v>
      </c>
      <c r="B1245">
        <v>72538</v>
      </c>
      <c r="C1245">
        <v>37.1</v>
      </c>
      <c r="D1245">
        <v>12.77</v>
      </c>
      <c r="E1245" s="87">
        <v>126.6</v>
      </c>
      <c r="F1245">
        <v>49.8</v>
      </c>
      <c r="G1245" s="87" t="s">
        <v>338</v>
      </c>
      <c r="H1245">
        <v>61.36</v>
      </c>
      <c r="I1245">
        <v>121.2</v>
      </c>
      <c r="J1245">
        <v>125.7</v>
      </c>
      <c r="K1245" t="s">
        <v>338</v>
      </c>
      <c r="L1245" t="s">
        <v>338</v>
      </c>
    </row>
    <row r="1246" spans="1:12" ht="15" x14ac:dyDescent="0.25">
      <c r="A1246" s="88">
        <v>42964.458055555559</v>
      </c>
      <c r="B1246">
        <v>72539</v>
      </c>
      <c r="C1246">
        <v>37.1</v>
      </c>
      <c r="D1246">
        <v>12.77</v>
      </c>
      <c r="E1246" s="87">
        <v>126.6</v>
      </c>
      <c r="F1246">
        <v>49.8</v>
      </c>
      <c r="G1246" s="87" t="s">
        <v>338</v>
      </c>
      <c r="H1246">
        <v>61.6</v>
      </c>
      <c r="I1246">
        <v>120.9</v>
      </c>
      <c r="J1246">
        <v>125.6</v>
      </c>
      <c r="K1246" t="s">
        <v>338</v>
      </c>
      <c r="L1246" t="s">
        <v>338</v>
      </c>
    </row>
    <row r="1247" spans="1:12" ht="15" x14ac:dyDescent="0.25">
      <c r="A1247" s="88">
        <v>42964.458124999997</v>
      </c>
      <c r="B1247">
        <v>72540</v>
      </c>
      <c r="C1247">
        <v>37.1</v>
      </c>
      <c r="D1247">
        <v>12.77</v>
      </c>
      <c r="E1247" s="87">
        <v>126.6</v>
      </c>
      <c r="F1247">
        <v>49.85</v>
      </c>
      <c r="G1247" s="87" t="s">
        <v>338</v>
      </c>
      <c r="H1247">
        <v>62.08</v>
      </c>
      <c r="I1247">
        <v>122.6</v>
      </c>
      <c r="J1247">
        <v>127.5</v>
      </c>
      <c r="K1247" t="s">
        <v>338</v>
      </c>
      <c r="L1247" t="s">
        <v>338</v>
      </c>
    </row>
    <row r="1248" spans="1:12" ht="15" x14ac:dyDescent="0.25">
      <c r="A1248" s="88">
        <v>42964.458194444444</v>
      </c>
      <c r="B1248">
        <v>72541</v>
      </c>
      <c r="C1248">
        <v>37.1</v>
      </c>
      <c r="D1248">
        <v>12.78</v>
      </c>
      <c r="E1248" s="87">
        <v>126.8</v>
      </c>
      <c r="F1248">
        <v>49.9</v>
      </c>
      <c r="G1248" s="87" t="s">
        <v>338</v>
      </c>
      <c r="H1248">
        <v>62.34</v>
      </c>
      <c r="I1248">
        <v>123.2</v>
      </c>
      <c r="J1248">
        <v>127.9</v>
      </c>
      <c r="K1248" t="s">
        <v>338</v>
      </c>
      <c r="L1248" t="s">
        <v>338</v>
      </c>
    </row>
    <row r="1249" spans="1:12" ht="15" x14ac:dyDescent="0.25">
      <c r="A1249" s="88">
        <v>42964.45826388889</v>
      </c>
      <c r="B1249">
        <v>72542</v>
      </c>
      <c r="C1249">
        <v>37.1</v>
      </c>
      <c r="D1249">
        <v>12.77</v>
      </c>
      <c r="E1249" s="87">
        <v>126.6</v>
      </c>
      <c r="F1249">
        <v>49.92</v>
      </c>
      <c r="G1249" s="87" t="s">
        <v>338</v>
      </c>
      <c r="H1249">
        <v>61.88</v>
      </c>
      <c r="I1249">
        <v>123.8</v>
      </c>
      <c r="J1249">
        <v>128.6</v>
      </c>
      <c r="K1249" t="s">
        <v>338</v>
      </c>
      <c r="L1249" t="s">
        <v>338</v>
      </c>
    </row>
    <row r="1250" spans="1:12" ht="15" x14ac:dyDescent="0.25">
      <c r="A1250" s="88">
        <v>42964.458333333336</v>
      </c>
      <c r="B1250">
        <v>72543</v>
      </c>
      <c r="C1250">
        <v>37.1</v>
      </c>
      <c r="D1250">
        <v>12.77</v>
      </c>
      <c r="E1250" s="87">
        <v>126.9</v>
      </c>
      <c r="F1250">
        <v>49.95</v>
      </c>
      <c r="G1250" s="87" t="s">
        <v>338</v>
      </c>
      <c r="H1250">
        <v>61.74</v>
      </c>
      <c r="I1250">
        <v>123.5</v>
      </c>
      <c r="J1250">
        <v>128.30000000000001</v>
      </c>
      <c r="K1250" t="s">
        <v>338</v>
      </c>
      <c r="L1250" t="s">
        <v>338</v>
      </c>
    </row>
    <row r="1251" spans="1:12" ht="15" x14ac:dyDescent="0.25">
      <c r="A1251" s="88">
        <v>42964.458402777775</v>
      </c>
      <c r="B1251">
        <v>72544</v>
      </c>
      <c r="C1251">
        <v>37.1</v>
      </c>
      <c r="D1251">
        <v>12.77</v>
      </c>
      <c r="E1251" s="87">
        <v>126.9</v>
      </c>
      <c r="F1251">
        <v>49.99</v>
      </c>
      <c r="G1251" s="87" t="s">
        <v>338</v>
      </c>
      <c r="H1251">
        <v>62.29</v>
      </c>
      <c r="I1251">
        <v>124.1</v>
      </c>
      <c r="J1251">
        <v>129</v>
      </c>
      <c r="K1251" t="s">
        <v>338</v>
      </c>
      <c r="L1251" t="s">
        <v>338</v>
      </c>
    </row>
    <row r="1252" spans="1:12" ht="15" x14ac:dyDescent="0.25">
      <c r="A1252" s="88">
        <v>42964.458472222221</v>
      </c>
      <c r="B1252">
        <v>72545</v>
      </c>
      <c r="C1252">
        <v>37.14</v>
      </c>
      <c r="D1252">
        <v>12.77</v>
      </c>
      <c r="E1252" s="87">
        <v>126.7</v>
      </c>
      <c r="F1252">
        <v>50.13</v>
      </c>
      <c r="G1252" s="87" t="s">
        <v>338</v>
      </c>
      <c r="H1252">
        <v>62.5</v>
      </c>
      <c r="I1252">
        <v>124.8</v>
      </c>
      <c r="J1252">
        <v>129.5</v>
      </c>
      <c r="K1252" t="s">
        <v>338</v>
      </c>
      <c r="L1252" t="s">
        <v>338</v>
      </c>
    </row>
    <row r="1253" spans="1:12" ht="15" x14ac:dyDescent="0.25">
      <c r="A1253" s="88">
        <v>42964.458541666667</v>
      </c>
      <c r="B1253">
        <v>72546</v>
      </c>
      <c r="C1253">
        <v>37.14</v>
      </c>
      <c r="D1253">
        <v>12.77</v>
      </c>
      <c r="E1253" s="87">
        <v>126.6</v>
      </c>
      <c r="F1253">
        <v>50.18</v>
      </c>
      <c r="G1253" s="87" t="s">
        <v>338</v>
      </c>
      <c r="H1253">
        <v>62.55</v>
      </c>
      <c r="I1253">
        <v>125.7</v>
      </c>
      <c r="J1253">
        <v>130.5</v>
      </c>
      <c r="K1253" t="s">
        <v>338</v>
      </c>
      <c r="L1253" t="s">
        <v>338</v>
      </c>
    </row>
    <row r="1254" spans="1:12" ht="15" x14ac:dyDescent="0.25">
      <c r="A1254" s="88">
        <v>42964.458611111113</v>
      </c>
      <c r="B1254">
        <v>72547</v>
      </c>
      <c r="C1254">
        <v>37.14</v>
      </c>
      <c r="D1254">
        <v>12.78</v>
      </c>
      <c r="E1254" s="87">
        <v>126.7</v>
      </c>
      <c r="F1254">
        <v>50.23</v>
      </c>
      <c r="G1254" s="87" t="s">
        <v>338</v>
      </c>
      <c r="H1254">
        <v>62.62</v>
      </c>
      <c r="I1254">
        <v>125.6</v>
      </c>
      <c r="J1254">
        <v>129.9</v>
      </c>
      <c r="K1254" t="s">
        <v>338</v>
      </c>
      <c r="L1254" t="s">
        <v>338</v>
      </c>
    </row>
    <row r="1255" spans="1:12" ht="15" x14ac:dyDescent="0.25">
      <c r="A1255" s="88">
        <v>42964.458680555559</v>
      </c>
      <c r="B1255">
        <v>72548</v>
      </c>
      <c r="C1255">
        <v>37.14</v>
      </c>
      <c r="D1255">
        <v>12.78</v>
      </c>
      <c r="E1255" s="87">
        <v>126.7</v>
      </c>
      <c r="F1255">
        <v>50.28</v>
      </c>
      <c r="G1255" s="87" t="s">
        <v>338</v>
      </c>
      <c r="H1255">
        <v>62.41</v>
      </c>
      <c r="I1255">
        <v>125.1</v>
      </c>
      <c r="J1255">
        <v>129.5</v>
      </c>
      <c r="K1255" t="s">
        <v>338</v>
      </c>
      <c r="L1255" t="s">
        <v>338</v>
      </c>
    </row>
    <row r="1256" spans="1:12" ht="15" x14ac:dyDescent="0.25">
      <c r="A1256" s="88">
        <v>42964.458749999998</v>
      </c>
      <c r="B1256">
        <v>72549</v>
      </c>
      <c r="C1256">
        <v>37.14</v>
      </c>
      <c r="D1256">
        <v>12.78</v>
      </c>
      <c r="E1256" s="87">
        <v>126.6</v>
      </c>
      <c r="F1256">
        <v>50.32</v>
      </c>
      <c r="G1256" s="87" t="s">
        <v>338</v>
      </c>
      <c r="H1256">
        <v>62.64</v>
      </c>
      <c r="I1256">
        <v>125.4</v>
      </c>
      <c r="J1256">
        <v>130.4</v>
      </c>
      <c r="K1256" t="s">
        <v>338</v>
      </c>
      <c r="L1256" t="s">
        <v>338</v>
      </c>
    </row>
    <row r="1257" spans="1:12" ht="15" x14ac:dyDescent="0.25">
      <c r="A1257" s="88">
        <v>42964.458819444444</v>
      </c>
      <c r="B1257">
        <v>72550</v>
      </c>
      <c r="C1257">
        <v>37.19</v>
      </c>
      <c r="D1257">
        <v>12.77</v>
      </c>
      <c r="E1257" s="87">
        <v>126.8</v>
      </c>
      <c r="F1257">
        <v>50.39</v>
      </c>
      <c r="G1257" s="87" t="s">
        <v>338</v>
      </c>
      <c r="H1257">
        <v>62.21</v>
      </c>
      <c r="I1257">
        <v>125</v>
      </c>
      <c r="J1257">
        <v>130.19999999999999</v>
      </c>
      <c r="K1257" t="s">
        <v>338</v>
      </c>
      <c r="L1257" t="s">
        <v>338</v>
      </c>
    </row>
    <row r="1258" spans="1:12" ht="15" x14ac:dyDescent="0.25">
      <c r="A1258" s="88">
        <v>42964.45888888889</v>
      </c>
      <c r="B1258">
        <v>72551</v>
      </c>
      <c r="C1258">
        <v>37.19</v>
      </c>
      <c r="D1258">
        <v>12.78</v>
      </c>
      <c r="E1258" s="87">
        <v>126.9</v>
      </c>
      <c r="F1258">
        <v>50.44</v>
      </c>
      <c r="G1258" s="87" t="s">
        <v>338</v>
      </c>
      <c r="H1258">
        <v>61.97</v>
      </c>
      <c r="I1258">
        <v>124.9</v>
      </c>
      <c r="J1258">
        <v>130.1</v>
      </c>
      <c r="K1258" t="s">
        <v>338</v>
      </c>
      <c r="L1258" t="s">
        <v>338</v>
      </c>
    </row>
    <row r="1259" spans="1:12" ht="15" x14ac:dyDescent="0.25">
      <c r="A1259" s="88">
        <v>42964.458958333336</v>
      </c>
      <c r="B1259">
        <v>72552</v>
      </c>
      <c r="C1259">
        <v>37.19</v>
      </c>
      <c r="D1259">
        <v>12.78</v>
      </c>
      <c r="E1259" s="87">
        <v>126.5</v>
      </c>
      <c r="F1259">
        <v>50.51</v>
      </c>
      <c r="G1259" s="87" t="s">
        <v>338</v>
      </c>
      <c r="H1259">
        <v>62.45</v>
      </c>
      <c r="I1259">
        <v>125.2</v>
      </c>
      <c r="J1259">
        <v>130.6</v>
      </c>
      <c r="K1259" t="s">
        <v>338</v>
      </c>
      <c r="L1259" t="s">
        <v>338</v>
      </c>
    </row>
    <row r="1260" spans="1:12" ht="15" x14ac:dyDescent="0.25">
      <c r="A1260" s="88">
        <v>42964.459027777775</v>
      </c>
      <c r="B1260">
        <v>72553</v>
      </c>
      <c r="C1260">
        <v>37.19</v>
      </c>
      <c r="D1260">
        <v>12.78</v>
      </c>
      <c r="E1260" s="87">
        <v>126.7</v>
      </c>
      <c r="F1260">
        <v>50.53</v>
      </c>
      <c r="G1260" s="87" t="s">
        <v>338</v>
      </c>
      <c r="H1260">
        <v>62.11</v>
      </c>
      <c r="I1260">
        <v>125.9</v>
      </c>
      <c r="J1260">
        <v>131.30000000000001</v>
      </c>
      <c r="K1260" t="s">
        <v>338</v>
      </c>
      <c r="L1260" t="s">
        <v>338</v>
      </c>
    </row>
    <row r="1261" spans="1:12" ht="15" x14ac:dyDescent="0.25">
      <c r="A1261" s="88">
        <v>42964.459097222221</v>
      </c>
      <c r="B1261">
        <v>72554</v>
      </c>
      <c r="C1261">
        <v>37.19</v>
      </c>
      <c r="D1261">
        <v>12.77</v>
      </c>
      <c r="E1261" s="87">
        <v>126.7</v>
      </c>
      <c r="F1261">
        <v>50.61</v>
      </c>
      <c r="G1261" s="87" t="s">
        <v>338</v>
      </c>
      <c r="H1261">
        <v>61.77</v>
      </c>
      <c r="I1261">
        <v>126.8</v>
      </c>
      <c r="J1261">
        <v>132.30000000000001</v>
      </c>
      <c r="K1261" t="s">
        <v>338</v>
      </c>
      <c r="L1261" t="s">
        <v>338</v>
      </c>
    </row>
    <row r="1262" spans="1:12" ht="15" x14ac:dyDescent="0.25">
      <c r="A1262" s="88">
        <v>42964.459166666667</v>
      </c>
      <c r="B1262">
        <v>72555</v>
      </c>
      <c r="C1262">
        <v>37.19</v>
      </c>
      <c r="D1262">
        <v>12.78</v>
      </c>
      <c r="E1262" s="87">
        <v>126.7</v>
      </c>
      <c r="F1262">
        <v>50.63</v>
      </c>
      <c r="G1262" s="87" t="s">
        <v>338</v>
      </c>
      <c r="H1262">
        <v>62.06</v>
      </c>
      <c r="I1262">
        <v>126.8</v>
      </c>
      <c r="J1262">
        <v>132.1</v>
      </c>
      <c r="K1262" t="s">
        <v>338</v>
      </c>
      <c r="L1262" t="s">
        <v>338</v>
      </c>
    </row>
    <row r="1263" spans="1:12" ht="15" x14ac:dyDescent="0.25">
      <c r="A1263" s="88">
        <v>42964.459236111114</v>
      </c>
      <c r="B1263">
        <v>72556</v>
      </c>
      <c r="C1263">
        <v>37.229999999999997</v>
      </c>
      <c r="D1263">
        <v>12.77</v>
      </c>
      <c r="E1263" s="87">
        <v>126.7</v>
      </c>
      <c r="F1263">
        <v>50.7</v>
      </c>
      <c r="G1263" s="87" t="s">
        <v>338</v>
      </c>
      <c r="H1263">
        <v>61.72</v>
      </c>
      <c r="I1263">
        <v>126.8</v>
      </c>
      <c r="J1263">
        <v>132.19999999999999</v>
      </c>
      <c r="K1263" t="s">
        <v>338</v>
      </c>
      <c r="L1263" t="s">
        <v>338</v>
      </c>
    </row>
    <row r="1264" spans="1:12" ht="15" x14ac:dyDescent="0.25">
      <c r="A1264" s="88">
        <v>42964.459305555552</v>
      </c>
      <c r="B1264">
        <v>72557</v>
      </c>
      <c r="C1264">
        <v>37.229999999999997</v>
      </c>
      <c r="D1264">
        <v>12.77</v>
      </c>
      <c r="E1264" s="87">
        <v>126.7</v>
      </c>
      <c r="F1264">
        <v>50.7</v>
      </c>
      <c r="G1264" s="87" t="s">
        <v>338</v>
      </c>
      <c r="H1264">
        <v>60.76</v>
      </c>
      <c r="I1264">
        <v>126.1</v>
      </c>
      <c r="J1264">
        <v>131.30000000000001</v>
      </c>
      <c r="K1264" t="s">
        <v>338</v>
      </c>
      <c r="L1264" t="s">
        <v>338</v>
      </c>
    </row>
    <row r="1265" spans="1:12" ht="15" x14ac:dyDescent="0.25">
      <c r="A1265" s="88">
        <v>42964.459374999999</v>
      </c>
      <c r="B1265">
        <v>72558</v>
      </c>
      <c r="C1265">
        <v>37.229999999999997</v>
      </c>
      <c r="D1265">
        <v>12.78</v>
      </c>
      <c r="E1265" s="87">
        <v>126.7</v>
      </c>
      <c r="F1265">
        <v>50.67</v>
      </c>
      <c r="G1265" s="87" t="s">
        <v>338</v>
      </c>
      <c r="H1265">
        <v>60.54</v>
      </c>
      <c r="I1265">
        <v>124.5</v>
      </c>
      <c r="J1265">
        <v>130.1</v>
      </c>
      <c r="K1265" t="s">
        <v>338</v>
      </c>
      <c r="L1265" t="s">
        <v>338</v>
      </c>
    </row>
    <row r="1266" spans="1:12" ht="15" x14ac:dyDescent="0.25">
      <c r="A1266" s="88">
        <v>42964.459444444445</v>
      </c>
      <c r="B1266">
        <v>72559</v>
      </c>
      <c r="C1266">
        <v>37.229999999999997</v>
      </c>
      <c r="D1266">
        <v>12.77</v>
      </c>
      <c r="E1266" s="87">
        <v>126.7</v>
      </c>
      <c r="F1266">
        <v>50.67</v>
      </c>
      <c r="G1266" s="87" t="s">
        <v>338</v>
      </c>
      <c r="H1266">
        <v>61.26</v>
      </c>
      <c r="I1266">
        <v>125.3</v>
      </c>
      <c r="J1266">
        <v>131.1</v>
      </c>
      <c r="K1266" t="s">
        <v>338</v>
      </c>
      <c r="L1266" t="s">
        <v>338</v>
      </c>
    </row>
    <row r="1267" spans="1:12" ht="15" x14ac:dyDescent="0.25">
      <c r="A1267" s="88">
        <v>42964.459513888891</v>
      </c>
      <c r="B1267">
        <v>72560</v>
      </c>
      <c r="C1267">
        <v>37.270000000000003</v>
      </c>
      <c r="D1267">
        <v>12.78</v>
      </c>
      <c r="E1267" s="87">
        <v>126.7</v>
      </c>
      <c r="F1267">
        <v>50.69</v>
      </c>
      <c r="G1267" s="87" t="s">
        <v>338</v>
      </c>
      <c r="H1267">
        <v>60.9</v>
      </c>
      <c r="I1267">
        <v>125.2</v>
      </c>
      <c r="J1267">
        <v>130.9</v>
      </c>
      <c r="K1267" t="s">
        <v>338</v>
      </c>
      <c r="L1267" t="s">
        <v>338</v>
      </c>
    </row>
    <row r="1268" spans="1:12" ht="15" x14ac:dyDescent="0.25">
      <c r="A1268" s="88">
        <v>42964.459583333337</v>
      </c>
      <c r="B1268">
        <v>72561</v>
      </c>
      <c r="C1268">
        <v>37.270000000000003</v>
      </c>
      <c r="D1268">
        <v>12.77</v>
      </c>
      <c r="E1268" s="87">
        <v>126.6</v>
      </c>
      <c r="F1268">
        <v>50.67</v>
      </c>
      <c r="G1268" s="87" t="s">
        <v>338</v>
      </c>
      <c r="H1268">
        <v>60.99</v>
      </c>
      <c r="I1268">
        <v>125.3</v>
      </c>
      <c r="J1268">
        <v>130.69999999999999</v>
      </c>
      <c r="K1268" t="s">
        <v>338</v>
      </c>
      <c r="L1268" t="s">
        <v>338</v>
      </c>
    </row>
    <row r="1269" spans="1:12" ht="15" x14ac:dyDescent="0.25">
      <c r="A1269" s="88">
        <v>42964.459652777776</v>
      </c>
      <c r="B1269">
        <v>72562</v>
      </c>
      <c r="C1269">
        <v>37.270000000000003</v>
      </c>
      <c r="D1269">
        <v>12.78</v>
      </c>
      <c r="E1269" s="87">
        <v>126.7</v>
      </c>
      <c r="F1269">
        <v>50.59</v>
      </c>
      <c r="G1269" s="87" t="s">
        <v>338</v>
      </c>
      <c r="H1269">
        <v>60.27</v>
      </c>
      <c r="I1269">
        <v>123.6</v>
      </c>
      <c r="J1269">
        <v>129.30000000000001</v>
      </c>
      <c r="K1269" t="s">
        <v>338</v>
      </c>
      <c r="L1269" t="s">
        <v>338</v>
      </c>
    </row>
    <row r="1270" spans="1:12" ht="15" x14ac:dyDescent="0.25">
      <c r="A1270" s="88">
        <v>42964.459722222222</v>
      </c>
      <c r="B1270">
        <v>72563</v>
      </c>
      <c r="C1270">
        <v>37.270000000000003</v>
      </c>
      <c r="D1270">
        <v>12.77</v>
      </c>
      <c r="E1270" s="87">
        <v>126.9</v>
      </c>
      <c r="F1270">
        <v>50.55</v>
      </c>
      <c r="G1270" s="87" t="s">
        <v>338</v>
      </c>
      <c r="H1270">
        <v>60.42</v>
      </c>
      <c r="I1270">
        <v>123.9</v>
      </c>
      <c r="J1270">
        <v>129.69999999999999</v>
      </c>
      <c r="K1270" t="s">
        <v>338</v>
      </c>
      <c r="L1270" t="s">
        <v>338</v>
      </c>
    </row>
    <row r="1271" spans="1:12" ht="15" x14ac:dyDescent="0.25">
      <c r="A1271" s="88">
        <v>42964.459791666668</v>
      </c>
      <c r="B1271">
        <v>72564</v>
      </c>
      <c r="C1271">
        <v>37.270000000000003</v>
      </c>
      <c r="D1271">
        <v>12.77</v>
      </c>
      <c r="E1271" s="87">
        <v>126.6</v>
      </c>
      <c r="F1271">
        <v>50.52</v>
      </c>
      <c r="G1271" s="87" t="s">
        <v>338</v>
      </c>
      <c r="H1271">
        <v>60.94</v>
      </c>
      <c r="I1271">
        <v>125.2</v>
      </c>
      <c r="J1271">
        <v>130.80000000000001</v>
      </c>
      <c r="K1271" t="s">
        <v>338</v>
      </c>
      <c r="L1271" t="s">
        <v>338</v>
      </c>
    </row>
    <row r="1272" spans="1:12" ht="15" x14ac:dyDescent="0.25">
      <c r="A1272" s="88">
        <v>42964.459861111114</v>
      </c>
      <c r="B1272">
        <v>72565</v>
      </c>
      <c r="C1272">
        <v>37.270000000000003</v>
      </c>
      <c r="D1272">
        <v>12.78</v>
      </c>
      <c r="E1272" s="87">
        <v>126.9</v>
      </c>
      <c r="F1272">
        <v>50.47</v>
      </c>
      <c r="G1272" s="87" t="s">
        <v>338</v>
      </c>
      <c r="H1272">
        <v>60.9</v>
      </c>
      <c r="I1272">
        <v>124.9</v>
      </c>
      <c r="J1272">
        <v>130.5</v>
      </c>
      <c r="K1272" t="s">
        <v>338</v>
      </c>
      <c r="L1272" t="s">
        <v>338</v>
      </c>
    </row>
    <row r="1273" spans="1:12" ht="15" x14ac:dyDescent="0.25">
      <c r="A1273" s="88">
        <v>42964.459930555553</v>
      </c>
      <c r="B1273">
        <v>72566</v>
      </c>
      <c r="C1273">
        <v>37.270000000000003</v>
      </c>
      <c r="D1273">
        <v>12.77</v>
      </c>
      <c r="E1273" s="87">
        <v>126.7</v>
      </c>
      <c r="F1273">
        <v>50.4</v>
      </c>
      <c r="G1273" s="87" t="s">
        <v>338</v>
      </c>
      <c r="H1273">
        <v>61.47</v>
      </c>
      <c r="I1273">
        <v>125.4</v>
      </c>
      <c r="J1273">
        <v>131.30000000000001</v>
      </c>
      <c r="K1273" t="s">
        <v>338</v>
      </c>
      <c r="L1273" t="s">
        <v>338</v>
      </c>
    </row>
    <row r="1274" spans="1:12" ht="15" x14ac:dyDescent="0.25">
      <c r="A1274" s="88">
        <v>42964.46</v>
      </c>
      <c r="B1274">
        <v>72567</v>
      </c>
      <c r="C1274">
        <v>37.270000000000003</v>
      </c>
      <c r="D1274">
        <v>12.77</v>
      </c>
      <c r="E1274" s="87">
        <v>126.7</v>
      </c>
      <c r="F1274">
        <v>50.4</v>
      </c>
      <c r="G1274" s="87" t="s">
        <v>338</v>
      </c>
      <c r="H1274">
        <v>61.19</v>
      </c>
      <c r="I1274">
        <v>125.7</v>
      </c>
      <c r="J1274">
        <v>131.5</v>
      </c>
      <c r="K1274" t="s">
        <v>338</v>
      </c>
      <c r="L1274" t="s">
        <v>338</v>
      </c>
    </row>
    <row r="1275" spans="1:12" ht="15" x14ac:dyDescent="0.25">
      <c r="A1275" s="88">
        <v>42964.460069444445</v>
      </c>
      <c r="B1275">
        <v>72568</v>
      </c>
      <c r="C1275">
        <v>37.31</v>
      </c>
      <c r="D1275">
        <v>12.78</v>
      </c>
      <c r="E1275" s="87">
        <v>127</v>
      </c>
      <c r="F1275">
        <v>50.44</v>
      </c>
      <c r="G1275" s="87" t="s">
        <v>338</v>
      </c>
      <c r="H1275">
        <v>61.85</v>
      </c>
      <c r="I1275">
        <v>126.2</v>
      </c>
      <c r="J1275">
        <v>132</v>
      </c>
      <c r="K1275" t="s">
        <v>338</v>
      </c>
      <c r="L1275" t="s">
        <v>338</v>
      </c>
    </row>
    <row r="1276" spans="1:12" ht="15" x14ac:dyDescent="0.25">
      <c r="A1276" s="88">
        <v>42964.460138888891</v>
      </c>
      <c r="B1276">
        <v>72569</v>
      </c>
      <c r="C1276">
        <v>37.31</v>
      </c>
      <c r="D1276">
        <v>12.77</v>
      </c>
      <c r="E1276" s="87">
        <v>126.8</v>
      </c>
      <c r="F1276">
        <v>50.44</v>
      </c>
      <c r="G1276" s="87" t="s">
        <v>338</v>
      </c>
      <c r="H1276">
        <v>62.28</v>
      </c>
      <c r="I1276">
        <v>126.9</v>
      </c>
      <c r="J1276">
        <v>132.5</v>
      </c>
      <c r="K1276" t="s">
        <v>338</v>
      </c>
      <c r="L1276" t="s">
        <v>338</v>
      </c>
    </row>
    <row r="1277" spans="1:12" ht="15" x14ac:dyDescent="0.25">
      <c r="A1277" s="88">
        <v>42964.46020833333</v>
      </c>
      <c r="B1277">
        <v>72570</v>
      </c>
      <c r="C1277">
        <v>37.31</v>
      </c>
      <c r="D1277">
        <v>12.78</v>
      </c>
      <c r="E1277" s="87">
        <v>127</v>
      </c>
      <c r="F1277">
        <v>50.47</v>
      </c>
      <c r="G1277" s="87" t="s">
        <v>338</v>
      </c>
      <c r="H1277">
        <v>62.38</v>
      </c>
      <c r="I1277">
        <v>127.9</v>
      </c>
      <c r="J1277">
        <v>133.19999999999999</v>
      </c>
      <c r="K1277" t="s">
        <v>338</v>
      </c>
      <c r="L1277" t="s">
        <v>338</v>
      </c>
    </row>
    <row r="1278" spans="1:12" ht="15" x14ac:dyDescent="0.25">
      <c r="A1278" s="88">
        <v>42964.460277777776</v>
      </c>
      <c r="B1278">
        <v>72571</v>
      </c>
      <c r="C1278">
        <v>37.35</v>
      </c>
      <c r="D1278">
        <v>12.77</v>
      </c>
      <c r="E1278" s="87">
        <v>126.8</v>
      </c>
      <c r="F1278">
        <v>50.53</v>
      </c>
      <c r="G1278" s="87" t="s">
        <v>338</v>
      </c>
      <c r="H1278">
        <v>62.52</v>
      </c>
      <c r="I1278">
        <v>128.1</v>
      </c>
      <c r="J1278">
        <v>133.30000000000001</v>
      </c>
      <c r="K1278" t="s">
        <v>338</v>
      </c>
      <c r="L1278" t="s">
        <v>338</v>
      </c>
    </row>
    <row r="1279" spans="1:12" ht="15" x14ac:dyDescent="0.25">
      <c r="A1279" s="88">
        <v>42964.460347222222</v>
      </c>
      <c r="B1279">
        <v>72572</v>
      </c>
      <c r="C1279">
        <v>37.35</v>
      </c>
      <c r="D1279">
        <v>12.77</v>
      </c>
      <c r="E1279" s="87">
        <v>126.9</v>
      </c>
      <c r="F1279">
        <v>50.56</v>
      </c>
      <c r="G1279" s="87" t="s">
        <v>338</v>
      </c>
      <c r="H1279">
        <v>61.8</v>
      </c>
      <c r="I1279">
        <v>128.4</v>
      </c>
      <c r="J1279">
        <v>133.5</v>
      </c>
      <c r="K1279" t="s">
        <v>338</v>
      </c>
      <c r="L1279" t="s">
        <v>338</v>
      </c>
    </row>
    <row r="1280" spans="1:12" ht="15" x14ac:dyDescent="0.25">
      <c r="A1280" s="88">
        <v>42964.460416666669</v>
      </c>
      <c r="B1280">
        <v>72573</v>
      </c>
      <c r="C1280">
        <v>37.35</v>
      </c>
      <c r="D1280">
        <v>12.78</v>
      </c>
      <c r="E1280" s="87">
        <v>127</v>
      </c>
      <c r="F1280">
        <v>50.58</v>
      </c>
      <c r="G1280" s="87" t="s">
        <v>338</v>
      </c>
      <c r="H1280">
        <v>61.65</v>
      </c>
      <c r="I1280">
        <v>127.9</v>
      </c>
      <c r="J1280">
        <v>133.30000000000001</v>
      </c>
      <c r="K1280" t="s">
        <v>338</v>
      </c>
      <c r="L1280" t="s">
        <v>338</v>
      </c>
    </row>
    <row r="1281" spans="1:12" ht="15" x14ac:dyDescent="0.25">
      <c r="A1281" s="88">
        <v>42964.460486111115</v>
      </c>
      <c r="B1281">
        <v>72574</v>
      </c>
      <c r="C1281">
        <v>37.35</v>
      </c>
      <c r="D1281">
        <v>12.77</v>
      </c>
      <c r="E1281" s="87">
        <v>127.1</v>
      </c>
      <c r="F1281">
        <v>50.58</v>
      </c>
      <c r="G1281" s="87" t="s">
        <v>338</v>
      </c>
      <c r="H1281">
        <v>60.59</v>
      </c>
      <c r="I1281">
        <v>125.8</v>
      </c>
      <c r="J1281">
        <v>131.19999999999999</v>
      </c>
      <c r="K1281" t="s">
        <v>338</v>
      </c>
      <c r="L1281" t="s">
        <v>338</v>
      </c>
    </row>
    <row r="1282" spans="1:12" ht="15" x14ac:dyDescent="0.25">
      <c r="A1282" s="88">
        <v>42964.460555555554</v>
      </c>
      <c r="B1282">
        <v>72575</v>
      </c>
      <c r="C1282">
        <v>37.35</v>
      </c>
      <c r="D1282">
        <v>12.78</v>
      </c>
      <c r="E1282" s="87">
        <v>126.8</v>
      </c>
      <c r="F1282">
        <v>50.53</v>
      </c>
      <c r="G1282" s="87" t="s">
        <v>338</v>
      </c>
      <c r="H1282">
        <v>61.17</v>
      </c>
      <c r="I1282">
        <v>124.8</v>
      </c>
      <c r="J1282">
        <v>131</v>
      </c>
      <c r="K1282" t="s">
        <v>338</v>
      </c>
      <c r="L1282" t="s">
        <v>338</v>
      </c>
    </row>
    <row r="1283" spans="1:12" ht="15" x14ac:dyDescent="0.25">
      <c r="A1283" s="88">
        <v>42964.460625</v>
      </c>
      <c r="B1283">
        <v>72576</v>
      </c>
      <c r="C1283">
        <v>37.4</v>
      </c>
      <c r="D1283">
        <v>12.78</v>
      </c>
      <c r="E1283" s="87">
        <v>127</v>
      </c>
      <c r="F1283">
        <v>50.6</v>
      </c>
      <c r="G1283" s="87" t="s">
        <v>338</v>
      </c>
      <c r="H1283">
        <v>61.33</v>
      </c>
      <c r="I1283">
        <v>125.8</v>
      </c>
      <c r="J1283">
        <v>132.1</v>
      </c>
      <c r="K1283" t="s">
        <v>338</v>
      </c>
      <c r="L1283" t="s">
        <v>338</v>
      </c>
    </row>
    <row r="1284" spans="1:12" ht="15" x14ac:dyDescent="0.25">
      <c r="A1284" s="88">
        <v>42964.460694444446</v>
      </c>
      <c r="B1284">
        <v>72577</v>
      </c>
      <c r="C1284">
        <v>37.4</v>
      </c>
      <c r="D1284">
        <v>12.78</v>
      </c>
      <c r="E1284" s="87">
        <v>127.1</v>
      </c>
      <c r="F1284">
        <v>50.62</v>
      </c>
      <c r="G1284" s="87" t="s">
        <v>338</v>
      </c>
      <c r="H1284">
        <v>61.65</v>
      </c>
      <c r="I1284">
        <v>127.3</v>
      </c>
      <c r="J1284">
        <v>133.4</v>
      </c>
      <c r="K1284" t="s">
        <v>338</v>
      </c>
      <c r="L1284" t="s">
        <v>338</v>
      </c>
    </row>
    <row r="1285" spans="1:12" ht="15" x14ac:dyDescent="0.25">
      <c r="A1285" s="88">
        <v>42964.460763888892</v>
      </c>
      <c r="B1285">
        <v>72578</v>
      </c>
      <c r="C1285">
        <v>37.4</v>
      </c>
      <c r="D1285">
        <v>12.77</v>
      </c>
      <c r="E1285" s="87">
        <v>126.9</v>
      </c>
      <c r="F1285">
        <v>50.67</v>
      </c>
      <c r="G1285" s="87" t="s">
        <v>338</v>
      </c>
      <c r="H1285">
        <v>61.45</v>
      </c>
      <c r="I1285">
        <v>127.3</v>
      </c>
      <c r="J1285">
        <v>132.80000000000001</v>
      </c>
      <c r="K1285" t="s">
        <v>338</v>
      </c>
      <c r="L1285" t="s">
        <v>338</v>
      </c>
    </row>
    <row r="1286" spans="1:12" ht="15" x14ac:dyDescent="0.25">
      <c r="A1286" s="88">
        <v>42964.460833333331</v>
      </c>
      <c r="B1286">
        <v>72579</v>
      </c>
      <c r="C1286">
        <v>37.4</v>
      </c>
      <c r="D1286">
        <v>12.78</v>
      </c>
      <c r="E1286" s="87">
        <v>127</v>
      </c>
      <c r="F1286">
        <v>50.6</v>
      </c>
      <c r="G1286" s="87" t="s">
        <v>338</v>
      </c>
      <c r="H1286">
        <v>60.76</v>
      </c>
      <c r="I1286">
        <v>125.9</v>
      </c>
      <c r="J1286">
        <v>131.30000000000001</v>
      </c>
      <c r="K1286" t="s">
        <v>338</v>
      </c>
      <c r="L1286" t="s">
        <v>338</v>
      </c>
    </row>
    <row r="1287" spans="1:12" ht="15" x14ac:dyDescent="0.25">
      <c r="A1287" s="88">
        <v>42964.460902777777</v>
      </c>
      <c r="B1287">
        <v>72580</v>
      </c>
      <c r="C1287">
        <v>37.44</v>
      </c>
      <c r="D1287">
        <v>12.78</v>
      </c>
      <c r="E1287" s="87">
        <v>126.7</v>
      </c>
      <c r="F1287">
        <v>50.52</v>
      </c>
      <c r="G1287" s="87" t="s">
        <v>338</v>
      </c>
      <c r="H1287">
        <v>60.7</v>
      </c>
      <c r="I1287">
        <v>124.3</v>
      </c>
      <c r="J1287">
        <v>130.30000000000001</v>
      </c>
      <c r="K1287" t="s">
        <v>338</v>
      </c>
      <c r="L1287" t="s">
        <v>338</v>
      </c>
    </row>
    <row r="1288" spans="1:12" ht="15" x14ac:dyDescent="0.25">
      <c r="A1288" s="88">
        <v>42964.460972222223</v>
      </c>
      <c r="B1288">
        <v>72581</v>
      </c>
      <c r="C1288">
        <v>37.44</v>
      </c>
      <c r="D1288">
        <v>12.78</v>
      </c>
      <c r="E1288" s="87">
        <v>126.8</v>
      </c>
      <c r="F1288">
        <v>50.37</v>
      </c>
      <c r="G1288" s="87" t="s">
        <v>338</v>
      </c>
      <c r="H1288">
        <v>60.08</v>
      </c>
      <c r="I1288">
        <v>122.9</v>
      </c>
      <c r="J1288">
        <v>129</v>
      </c>
      <c r="K1288" t="s">
        <v>338</v>
      </c>
      <c r="L1288" t="s">
        <v>338</v>
      </c>
    </row>
    <row r="1289" spans="1:12" ht="15" x14ac:dyDescent="0.25">
      <c r="A1289" s="88">
        <v>42964.461041666669</v>
      </c>
      <c r="B1289">
        <v>72582</v>
      </c>
      <c r="C1289">
        <v>37.44</v>
      </c>
      <c r="D1289">
        <v>12.78</v>
      </c>
      <c r="E1289" s="87">
        <v>126.8</v>
      </c>
      <c r="F1289">
        <v>50.18</v>
      </c>
      <c r="G1289" s="87" t="s">
        <v>338</v>
      </c>
      <c r="H1289">
        <v>59.4</v>
      </c>
      <c r="I1289">
        <v>121.9</v>
      </c>
      <c r="J1289">
        <v>128.4</v>
      </c>
      <c r="K1289" t="s">
        <v>338</v>
      </c>
      <c r="L1289" t="s">
        <v>338</v>
      </c>
    </row>
    <row r="1290" spans="1:12" ht="15" x14ac:dyDescent="0.25">
      <c r="A1290" s="88">
        <v>42964.461111111108</v>
      </c>
      <c r="B1290">
        <v>72583</v>
      </c>
      <c r="C1290">
        <v>37.44</v>
      </c>
      <c r="D1290">
        <v>12.77</v>
      </c>
      <c r="E1290" s="87">
        <v>126.8</v>
      </c>
      <c r="F1290">
        <v>49.99</v>
      </c>
      <c r="G1290" s="87" t="s">
        <v>338</v>
      </c>
      <c r="H1290">
        <v>58.13</v>
      </c>
      <c r="I1290">
        <v>118.6</v>
      </c>
      <c r="J1290">
        <v>125.3</v>
      </c>
      <c r="K1290" t="s">
        <v>338</v>
      </c>
      <c r="L1290" t="s">
        <v>338</v>
      </c>
    </row>
    <row r="1291" spans="1:12" ht="15" x14ac:dyDescent="0.25">
      <c r="A1291" s="88">
        <v>42964.461180555554</v>
      </c>
      <c r="B1291">
        <v>72584</v>
      </c>
      <c r="C1291">
        <v>37.44</v>
      </c>
      <c r="D1291">
        <v>12.77</v>
      </c>
      <c r="E1291" s="87">
        <v>126.8</v>
      </c>
      <c r="F1291">
        <v>49.84</v>
      </c>
      <c r="G1291" s="87" t="s">
        <v>338</v>
      </c>
      <c r="H1291">
        <v>58.85</v>
      </c>
      <c r="I1291">
        <v>119.4</v>
      </c>
      <c r="J1291">
        <v>126.4</v>
      </c>
      <c r="K1291" t="s">
        <v>338</v>
      </c>
      <c r="L1291" t="s">
        <v>338</v>
      </c>
    </row>
    <row r="1292" spans="1:12" ht="15" x14ac:dyDescent="0.25">
      <c r="A1292" s="88">
        <v>42964.46125</v>
      </c>
      <c r="B1292">
        <v>72585</v>
      </c>
      <c r="C1292">
        <v>37.44</v>
      </c>
      <c r="D1292">
        <v>12.77</v>
      </c>
      <c r="E1292" s="87">
        <v>126.6</v>
      </c>
      <c r="F1292">
        <v>49.75</v>
      </c>
      <c r="G1292" s="87" t="s">
        <v>338</v>
      </c>
      <c r="H1292">
        <v>59.14</v>
      </c>
      <c r="I1292">
        <v>120.1</v>
      </c>
      <c r="J1292">
        <v>126.6</v>
      </c>
      <c r="K1292" t="s">
        <v>338</v>
      </c>
      <c r="L1292" t="s">
        <v>338</v>
      </c>
    </row>
    <row r="1293" spans="1:12" ht="15" x14ac:dyDescent="0.25">
      <c r="A1293" s="88">
        <v>42964.461319444446</v>
      </c>
      <c r="B1293">
        <v>72586</v>
      </c>
      <c r="C1293">
        <v>37.44</v>
      </c>
      <c r="D1293">
        <v>12.78</v>
      </c>
      <c r="E1293" s="87">
        <v>126.7</v>
      </c>
      <c r="F1293">
        <v>49.65</v>
      </c>
      <c r="G1293" s="87" t="s">
        <v>338</v>
      </c>
      <c r="H1293">
        <v>60</v>
      </c>
      <c r="I1293">
        <v>120.8</v>
      </c>
      <c r="J1293">
        <v>127.3</v>
      </c>
      <c r="K1293" t="s">
        <v>338</v>
      </c>
      <c r="L1293" t="s">
        <v>338</v>
      </c>
    </row>
    <row r="1294" spans="1:12" ht="15" x14ac:dyDescent="0.25">
      <c r="A1294" s="88">
        <v>42964.461388888885</v>
      </c>
      <c r="B1294">
        <v>72587</v>
      </c>
      <c r="C1294">
        <v>37.44</v>
      </c>
      <c r="D1294">
        <v>12.77</v>
      </c>
      <c r="E1294" s="87">
        <v>126.5</v>
      </c>
      <c r="F1294">
        <v>49.55</v>
      </c>
      <c r="G1294" s="87" t="s">
        <v>338</v>
      </c>
      <c r="H1294">
        <v>59.76</v>
      </c>
      <c r="I1294">
        <v>120.3</v>
      </c>
      <c r="J1294">
        <v>126.4</v>
      </c>
      <c r="K1294" t="s">
        <v>338</v>
      </c>
      <c r="L1294" t="s">
        <v>338</v>
      </c>
    </row>
    <row r="1295" spans="1:12" ht="15" x14ac:dyDescent="0.25">
      <c r="A1295" s="88">
        <v>42964.461458333331</v>
      </c>
      <c r="B1295">
        <v>72588</v>
      </c>
      <c r="C1295">
        <v>37.44</v>
      </c>
      <c r="D1295">
        <v>12.78</v>
      </c>
      <c r="E1295" s="87">
        <v>126.6</v>
      </c>
      <c r="F1295">
        <v>49.5</v>
      </c>
      <c r="G1295" s="87" t="s">
        <v>338</v>
      </c>
      <c r="H1295">
        <v>59.64</v>
      </c>
      <c r="I1295">
        <v>120.2</v>
      </c>
      <c r="J1295">
        <v>126.5</v>
      </c>
      <c r="K1295" t="s">
        <v>338</v>
      </c>
      <c r="L1295" t="s">
        <v>338</v>
      </c>
    </row>
    <row r="1296" spans="1:12" ht="15" x14ac:dyDescent="0.25">
      <c r="A1296" s="88">
        <v>42964.461527777778</v>
      </c>
      <c r="B1296">
        <v>72589</v>
      </c>
      <c r="C1296">
        <v>37.479999999999997</v>
      </c>
      <c r="D1296">
        <v>12.78</v>
      </c>
      <c r="E1296" s="87">
        <v>126.5</v>
      </c>
      <c r="F1296">
        <v>49.47</v>
      </c>
      <c r="G1296" s="87" t="s">
        <v>338</v>
      </c>
      <c r="H1296">
        <v>60.14</v>
      </c>
      <c r="I1296">
        <v>121.9</v>
      </c>
      <c r="J1296">
        <v>128.30000000000001</v>
      </c>
      <c r="K1296" t="s">
        <v>338</v>
      </c>
      <c r="L1296" t="s">
        <v>338</v>
      </c>
    </row>
    <row r="1297" spans="1:12" ht="15" x14ac:dyDescent="0.25">
      <c r="A1297" s="88">
        <v>42964.461597222224</v>
      </c>
      <c r="B1297">
        <v>72590</v>
      </c>
      <c r="C1297">
        <v>37.479999999999997</v>
      </c>
      <c r="D1297">
        <v>12.77</v>
      </c>
      <c r="E1297" s="87">
        <v>126.5</v>
      </c>
      <c r="F1297">
        <v>49.43</v>
      </c>
      <c r="G1297" s="87" t="s">
        <v>338</v>
      </c>
      <c r="H1297">
        <v>59.9</v>
      </c>
      <c r="I1297">
        <v>122.3</v>
      </c>
      <c r="J1297">
        <v>128.6</v>
      </c>
      <c r="K1297" t="s">
        <v>338</v>
      </c>
      <c r="L1297" t="s">
        <v>338</v>
      </c>
    </row>
    <row r="1298" spans="1:12" ht="15" x14ac:dyDescent="0.25">
      <c r="A1298" s="88">
        <v>42964.46166666667</v>
      </c>
      <c r="B1298">
        <v>72591</v>
      </c>
      <c r="C1298">
        <v>37.479999999999997</v>
      </c>
      <c r="D1298">
        <v>12.78</v>
      </c>
      <c r="E1298" s="87">
        <v>126.5</v>
      </c>
      <c r="F1298">
        <v>49.4</v>
      </c>
      <c r="G1298" s="87" t="s">
        <v>338</v>
      </c>
      <c r="H1298">
        <v>60.48</v>
      </c>
      <c r="I1298">
        <v>123.4</v>
      </c>
      <c r="J1298">
        <v>129.5</v>
      </c>
      <c r="K1298" t="s">
        <v>338</v>
      </c>
      <c r="L1298" t="s">
        <v>338</v>
      </c>
    </row>
    <row r="1299" spans="1:12" ht="15" x14ac:dyDescent="0.25">
      <c r="A1299" s="88">
        <v>42964.461736111109</v>
      </c>
      <c r="B1299">
        <v>72592</v>
      </c>
      <c r="C1299">
        <v>37.479999999999997</v>
      </c>
      <c r="D1299">
        <v>12.78</v>
      </c>
      <c r="E1299" s="87">
        <v>126.3</v>
      </c>
      <c r="F1299">
        <v>49.4</v>
      </c>
      <c r="G1299" s="87" t="s">
        <v>338</v>
      </c>
      <c r="H1299">
        <v>61.06</v>
      </c>
      <c r="I1299">
        <v>124</v>
      </c>
      <c r="J1299">
        <v>129.9</v>
      </c>
      <c r="K1299" t="s">
        <v>338</v>
      </c>
      <c r="L1299" t="s">
        <v>338</v>
      </c>
    </row>
    <row r="1300" spans="1:12" ht="15" x14ac:dyDescent="0.25">
      <c r="A1300" s="88">
        <v>42964.461805555555</v>
      </c>
      <c r="B1300">
        <v>72593</v>
      </c>
      <c r="C1300">
        <v>37.479999999999997</v>
      </c>
      <c r="D1300">
        <v>12.78</v>
      </c>
      <c r="E1300" s="87">
        <v>126.4</v>
      </c>
      <c r="F1300">
        <v>49.43</v>
      </c>
      <c r="G1300" s="87" t="s">
        <v>338</v>
      </c>
      <c r="H1300">
        <v>61.01</v>
      </c>
      <c r="I1300">
        <v>124.3</v>
      </c>
      <c r="J1300">
        <v>130</v>
      </c>
      <c r="K1300" t="s">
        <v>338</v>
      </c>
      <c r="L1300" t="s">
        <v>338</v>
      </c>
    </row>
    <row r="1301" spans="1:12" ht="15" x14ac:dyDescent="0.25">
      <c r="A1301" s="88">
        <v>42964.461875000001</v>
      </c>
      <c r="B1301">
        <v>72594</v>
      </c>
      <c r="C1301">
        <v>37.520000000000003</v>
      </c>
      <c r="D1301">
        <v>12.77</v>
      </c>
      <c r="E1301" s="87">
        <v>126.5</v>
      </c>
      <c r="F1301">
        <v>49.49</v>
      </c>
      <c r="G1301" s="87" t="s">
        <v>338</v>
      </c>
      <c r="H1301">
        <v>61.34</v>
      </c>
      <c r="I1301">
        <v>125.3</v>
      </c>
      <c r="J1301">
        <v>130.80000000000001</v>
      </c>
      <c r="K1301" t="s">
        <v>338</v>
      </c>
      <c r="L1301" t="s">
        <v>338</v>
      </c>
    </row>
    <row r="1302" spans="1:12" ht="15" x14ac:dyDescent="0.25">
      <c r="A1302" s="88">
        <v>42964.461944444447</v>
      </c>
      <c r="B1302">
        <v>72595</v>
      </c>
      <c r="C1302">
        <v>37.520000000000003</v>
      </c>
      <c r="D1302">
        <v>12.78</v>
      </c>
      <c r="E1302" s="87">
        <v>126.6</v>
      </c>
      <c r="F1302">
        <v>49.54</v>
      </c>
      <c r="G1302" s="87" t="s">
        <v>338</v>
      </c>
      <c r="H1302">
        <v>61.87</v>
      </c>
      <c r="I1302">
        <v>126.6</v>
      </c>
      <c r="J1302">
        <v>131.69999999999999</v>
      </c>
      <c r="K1302" t="s">
        <v>338</v>
      </c>
      <c r="L1302" t="s">
        <v>338</v>
      </c>
    </row>
    <row r="1303" spans="1:12" ht="15" x14ac:dyDescent="0.25">
      <c r="A1303" s="88">
        <v>42964.462013888886</v>
      </c>
      <c r="B1303">
        <v>72596</v>
      </c>
      <c r="C1303">
        <v>37.520000000000003</v>
      </c>
      <c r="D1303">
        <v>12.78</v>
      </c>
      <c r="E1303" s="87">
        <v>126.4</v>
      </c>
      <c r="F1303">
        <v>49.59</v>
      </c>
      <c r="G1303" s="87" t="s">
        <v>338</v>
      </c>
      <c r="H1303">
        <v>61.53</v>
      </c>
      <c r="I1303">
        <v>126.1</v>
      </c>
      <c r="J1303">
        <v>131.1</v>
      </c>
      <c r="K1303" t="s">
        <v>338</v>
      </c>
      <c r="L1303" t="s">
        <v>338</v>
      </c>
    </row>
    <row r="1304" spans="1:12" ht="15" x14ac:dyDescent="0.25">
      <c r="A1304" s="88">
        <v>42964.462083333332</v>
      </c>
      <c r="B1304">
        <v>72597</v>
      </c>
      <c r="C1304">
        <v>37.520000000000003</v>
      </c>
      <c r="D1304">
        <v>12.78</v>
      </c>
      <c r="E1304" s="87">
        <v>126.6</v>
      </c>
      <c r="F1304">
        <v>49.59</v>
      </c>
      <c r="G1304" s="87" t="s">
        <v>338</v>
      </c>
      <c r="H1304">
        <v>60.95</v>
      </c>
      <c r="I1304">
        <v>124.9</v>
      </c>
      <c r="J1304">
        <v>130.19999999999999</v>
      </c>
      <c r="K1304" t="s">
        <v>338</v>
      </c>
      <c r="L1304" t="s">
        <v>338</v>
      </c>
    </row>
    <row r="1305" spans="1:12" ht="15" x14ac:dyDescent="0.25">
      <c r="A1305" s="88">
        <v>42964.462152777778</v>
      </c>
      <c r="B1305">
        <v>72598</v>
      </c>
      <c r="C1305">
        <v>37.520000000000003</v>
      </c>
      <c r="D1305">
        <v>12.78</v>
      </c>
      <c r="E1305" s="87">
        <v>126.6</v>
      </c>
      <c r="F1305">
        <v>49.59</v>
      </c>
      <c r="G1305" s="87" t="s">
        <v>338</v>
      </c>
      <c r="H1305">
        <v>60.76</v>
      </c>
      <c r="I1305">
        <v>125</v>
      </c>
      <c r="J1305">
        <v>130.69999999999999</v>
      </c>
      <c r="K1305" t="s">
        <v>338</v>
      </c>
      <c r="L1305" t="s">
        <v>338</v>
      </c>
    </row>
    <row r="1306" spans="1:12" ht="15" x14ac:dyDescent="0.25">
      <c r="A1306" s="88">
        <v>42964.462222222224</v>
      </c>
      <c r="B1306">
        <v>72599</v>
      </c>
      <c r="C1306">
        <v>37.520000000000003</v>
      </c>
      <c r="D1306">
        <v>12.77</v>
      </c>
      <c r="E1306" s="87">
        <v>126.6</v>
      </c>
      <c r="F1306">
        <v>49.61</v>
      </c>
      <c r="G1306" s="87" t="s">
        <v>338</v>
      </c>
      <c r="H1306">
        <v>61.48</v>
      </c>
      <c r="I1306">
        <v>125.6</v>
      </c>
      <c r="J1306">
        <v>131.1</v>
      </c>
      <c r="K1306" t="s">
        <v>338</v>
      </c>
      <c r="L1306" t="s">
        <v>338</v>
      </c>
    </row>
    <row r="1307" spans="1:12" ht="15" x14ac:dyDescent="0.25">
      <c r="A1307" s="88">
        <v>42964.462291666663</v>
      </c>
      <c r="B1307">
        <v>72600</v>
      </c>
      <c r="C1307">
        <v>37.520000000000003</v>
      </c>
      <c r="D1307">
        <v>12.78</v>
      </c>
      <c r="E1307" s="87">
        <v>126.6</v>
      </c>
      <c r="F1307">
        <v>49.64</v>
      </c>
      <c r="G1307" s="87" t="s">
        <v>338</v>
      </c>
      <c r="H1307">
        <v>60.64</v>
      </c>
      <c r="I1307">
        <v>125</v>
      </c>
      <c r="J1307">
        <v>130.9</v>
      </c>
      <c r="K1307" t="s">
        <v>338</v>
      </c>
      <c r="L1307" t="s">
        <v>338</v>
      </c>
    </row>
    <row r="1308" spans="1:12" ht="15" x14ac:dyDescent="0.25">
      <c r="A1308" s="88">
        <v>42964.462361111109</v>
      </c>
      <c r="B1308">
        <v>72601</v>
      </c>
      <c r="C1308">
        <v>37.520000000000003</v>
      </c>
      <c r="D1308">
        <v>12.77</v>
      </c>
      <c r="E1308" s="87">
        <v>126.5</v>
      </c>
      <c r="F1308">
        <v>49.69</v>
      </c>
      <c r="G1308" s="87" t="s">
        <v>338</v>
      </c>
      <c r="H1308">
        <v>60.86</v>
      </c>
      <c r="I1308">
        <v>125.8</v>
      </c>
      <c r="J1308">
        <v>131.9</v>
      </c>
      <c r="K1308" t="s">
        <v>338</v>
      </c>
      <c r="L1308" t="s">
        <v>338</v>
      </c>
    </row>
    <row r="1309" spans="1:12" ht="15" x14ac:dyDescent="0.25">
      <c r="A1309" s="88">
        <v>42964.462430555555</v>
      </c>
      <c r="B1309">
        <v>72602</v>
      </c>
      <c r="C1309">
        <v>37.520000000000003</v>
      </c>
      <c r="D1309">
        <v>12.77</v>
      </c>
      <c r="E1309" s="87">
        <v>126.6</v>
      </c>
      <c r="F1309">
        <v>49.73</v>
      </c>
      <c r="G1309" s="87" t="s">
        <v>338</v>
      </c>
      <c r="H1309">
        <v>61.58</v>
      </c>
      <c r="I1309">
        <v>127.5</v>
      </c>
      <c r="J1309">
        <v>133.30000000000001</v>
      </c>
      <c r="K1309" t="s">
        <v>338</v>
      </c>
      <c r="L1309" t="s">
        <v>338</v>
      </c>
    </row>
    <row r="1310" spans="1:12" ht="15" x14ac:dyDescent="0.25">
      <c r="A1310" s="88">
        <v>42964.462500000001</v>
      </c>
      <c r="B1310">
        <v>72603</v>
      </c>
      <c r="C1310">
        <v>37.57</v>
      </c>
      <c r="D1310">
        <v>12.77</v>
      </c>
      <c r="E1310" s="87">
        <v>126.5</v>
      </c>
      <c r="F1310">
        <v>49.78</v>
      </c>
      <c r="G1310" s="87" t="s">
        <v>338</v>
      </c>
      <c r="H1310">
        <v>61.67</v>
      </c>
      <c r="I1310">
        <v>127.6</v>
      </c>
      <c r="J1310">
        <v>133</v>
      </c>
      <c r="K1310" t="s">
        <v>338</v>
      </c>
      <c r="L1310" t="s">
        <v>338</v>
      </c>
    </row>
    <row r="1311" spans="1:12" ht="15" x14ac:dyDescent="0.25">
      <c r="A1311" s="88">
        <v>42964.462569444448</v>
      </c>
      <c r="B1311">
        <v>72604</v>
      </c>
      <c r="C1311">
        <v>37.57</v>
      </c>
      <c r="D1311">
        <v>12.78</v>
      </c>
      <c r="E1311" s="87">
        <v>126.7</v>
      </c>
      <c r="F1311">
        <v>49.73</v>
      </c>
      <c r="G1311" s="87" t="s">
        <v>338</v>
      </c>
      <c r="H1311">
        <v>60.08</v>
      </c>
      <c r="I1311">
        <v>125.1</v>
      </c>
      <c r="J1311">
        <v>130.69999999999999</v>
      </c>
      <c r="K1311" t="s">
        <v>338</v>
      </c>
      <c r="L1311" t="s">
        <v>338</v>
      </c>
    </row>
    <row r="1312" spans="1:12" ht="15" x14ac:dyDescent="0.25">
      <c r="A1312" s="88">
        <v>42964.462638888886</v>
      </c>
      <c r="B1312">
        <v>72605</v>
      </c>
      <c r="C1312">
        <v>37.57</v>
      </c>
      <c r="D1312">
        <v>12.78</v>
      </c>
      <c r="E1312" s="87">
        <v>126.5</v>
      </c>
      <c r="F1312">
        <v>49.66</v>
      </c>
      <c r="G1312" s="87" t="s">
        <v>338</v>
      </c>
      <c r="H1312">
        <v>59.51</v>
      </c>
      <c r="I1312">
        <v>124.3</v>
      </c>
      <c r="J1312">
        <v>129.9</v>
      </c>
      <c r="K1312" t="s">
        <v>338</v>
      </c>
      <c r="L1312" t="s">
        <v>338</v>
      </c>
    </row>
    <row r="1313" spans="1:12" ht="15" x14ac:dyDescent="0.25">
      <c r="A1313" s="88">
        <v>42964.462708333333</v>
      </c>
      <c r="B1313">
        <v>72606</v>
      </c>
      <c r="C1313">
        <v>37.57</v>
      </c>
      <c r="D1313">
        <v>12.78</v>
      </c>
      <c r="E1313" s="87">
        <v>126.3</v>
      </c>
      <c r="F1313">
        <v>49.54</v>
      </c>
      <c r="G1313" s="87" t="s">
        <v>338</v>
      </c>
      <c r="H1313">
        <v>59.79</v>
      </c>
      <c r="I1313">
        <v>123.2</v>
      </c>
      <c r="J1313">
        <v>129.30000000000001</v>
      </c>
      <c r="K1313" t="s">
        <v>338</v>
      </c>
      <c r="L1313" t="s">
        <v>338</v>
      </c>
    </row>
    <row r="1314" spans="1:12" ht="15" x14ac:dyDescent="0.25">
      <c r="A1314" s="88">
        <v>42964.462777777779</v>
      </c>
      <c r="B1314">
        <v>72607</v>
      </c>
      <c r="C1314">
        <v>37.57</v>
      </c>
      <c r="D1314">
        <v>12.78</v>
      </c>
      <c r="E1314" s="87">
        <v>126.6</v>
      </c>
      <c r="F1314">
        <v>49.49</v>
      </c>
      <c r="G1314" s="87" t="s">
        <v>338</v>
      </c>
      <c r="H1314">
        <v>59.89</v>
      </c>
      <c r="I1314">
        <v>123.1</v>
      </c>
      <c r="J1314">
        <v>129.30000000000001</v>
      </c>
      <c r="K1314" t="s">
        <v>338</v>
      </c>
      <c r="L1314" t="s">
        <v>338</v>
      </c>
    </row>
    <row r="1315" spans="1:12" ht="15" x14ac:dyDescent="0.25">
      <c r="A1315" s="88">
        <v>42964.462847222225</v>
      </c>
      <c r="B1315">
        <v>72608</v>
      </c>
      <c r="C1315">
        <v>37.61</v>
      </c>
      <c r="D1315">
        <v>12.78</v>
      </c>
      <c r="E1315" s="87">
        <v>126.4</v>
      </c>
      <c r="F1315">
        <v>49.48</v>
      </c>
      <c r="G1315" s="87" t="s">
        <v>338</v>
      </c>
      <c r="H1315">
        <v>59.93</v>
      </c>
      <c r="I1315">
        <v>123</v>
      </c>
      <c r="J1315">
        <v>129.6</v>
      </c>
      <c r="K1315" t="s">
        <v>338</v>
      </c>
      <c r="L1315" t="s">
        <v>338</v>
      </c>
    </row>
    <row r="1316" spans="1:12" ht="15" x14ac:dyDescent="0.25">
      <c r="A1316" s="88">
        <v>42964.462916666664</v>
      </c>
      <c r="B1316">
        <v>72609</v>
      </c>
      <c r="C1316">
        <v>37.61</v>
      </c>
      <c r="D1316">
        <v>12.78</v>
      </c>
      <c r="E1316" s="87">
        <v>126.5</v>
      </c>
      <c r="F1316">
        <v>49.46</v>
      </c>
      <c r="G1316" s="87" t="s">
        <v>338</v>
      </c>
      <c r="H1316">
        <v>60.2</v>
      </c>
      <c r="I1316">
        <v>123.7</v>
      </c>
      <c r="J1316">
        <v>129.9</v>
      </c>
      <c r="K1316" t="s">
        <v>338</v>
      </c>
      <c r="L1316" t="s">
        <v>338</v>
      </c>
    </row>
    <row r="1317" spans="1:12" ht="15" x14ac:dyDescent="0.25">
      <c r="A1317" s="88">
        <v>42964.46298611111</v>
      </c>
      <c r="B1317">
        <v>72610</v>
      </c>
      <c r="C1317">
        <v>37.61</v>
      </c>
      <c r="D1317">
        <v>12.78</v>
      </c>
      <c r="E1317" s="87">
        <v>126.4</v>
      </c>
      <c r="F1317">
        <v>49.48</v>
      </c>
      <c r="G1317" s="87" t="s">
        <v>338</v>
      </c>
      <c r="H1317">
        <v>60.32</v>
      </c>
      <c r="I1317">
        <v>122.6</v>
      </c>
      <c r="J1317">
        <v>128.80000000000001</v>
      </c>
      <c r="K1317" t="s">
        <v>338</v>
      </c>
      <c r="L1317" t="s">
        <v>338</v>
      </c>
    </row>
    <row r="1318" spans="1:12" ht="15" x14ac:dyDescent="0.25">
      <c r="A1318" s="88">
        <v>42964.463055555556</v>
      </c>
      <c r="B1318">
        <v>72611</v>
      </c>
      <c r="C1318">
        <v>37.61</v>
      </c>
      <c r="D1318">
        <v>12.77</v>
      </c>
      <c r="E1318" s="87">
        <v>126.5</v>
      </c>
      <c r="F1318">
        <v>49.43</v>
      </c>
      <c r="G1318" s="87" t="s">
        <v>338</v>
      </c>
      <c r="H1318">
        <v>59.79</v>
      </c>
      <c r="I1318">
        <v>122.8</v>
      </c>
      <c r="J1318">
        <v>129</v>
      </c>
      <c r="K1318" t="s">
        <v>338</v>
      </c>
      <c r="L1318" t="s">
        <v>338</v>
      </c>
    </row>
    <row r="1319" spans="1:12" ht="15" x14ac:dyDescent="0.25">
      <c r="A1319" s="88">
        <v>42964.463125000002</v>
      </c>
      <c r="B1319">
        <v>72612</v>
      </c>
      <c r="C1319">
        <v>37.61</v>
      </c>
      <c r="D1319">
        <v>12.78</v>
      </c>
      <c r="E1319" s="87">
        <v>126.4</v>
      </c>
      <c r="F1319">
        <v>49.33</v>
      </c>
      <c r="G1319" s="87" t="s">
        <v>338</v>
      </c>
      <c r="H1319">
        <v>59.14</v>
      </c>
      <c r="I1319">
        <v>122.3</v>
      </c>
      <c r="J1319">
        <v>128.30000000000001</v>
      </c>
      <c r="K1319" t="s">
        <v>338</v>
      </c>
      <c r="L1319" t="s">
        <v>338</v>
      </c>
    </row>
    <row r="1320" spans="1:12" ht="15" x14ac:dyDescent="0.25">
      <c r="A1320" s="88">
        <v>42964.463194444441</v>
      </c>
      <c r="B1320">
        <v>72613</v>
      </c>
      <c r="C1320">
        <v>37.61</v>
      </c>
      <c r="D1320">
        <v>12.77</v>
      </c>
      <c r="E1320" s="87">
        <v>126.5</v>
      </c>
      <c r="F1320">
        <v>49.19</v>
      </c>
      <c r="G1320" s="87" t="s">
        <v>338</v>
      </c>
      <c r="H1320">
        <v>58.63</v>
      </c>
      <c r="I1320">
        <v>121.4</v>
      </c>
      <c r="J1320">
        <v>127.5</v>
      </c>
      <c r="K1320" t="s">
        <v>338</v>
      </c>
      <c r="L1320" t="s">
        <v>338</v>
      </c>
    </row>
    <row r="1321" spans="1:12" ht="15" x14ac:dyDescent="0.25">
      <c r="A1321" s="88">
        <v>42964.463263888887</v>
      </c>
      <c r="B1321">
        <v>72614</v>
      </c>
      <c r="C1321">
        <v>37.61</v>
      </c>
      <c r="D1321">
        <v>12.78</v>
      </c>
      <c r="E1321" s="87">
        <v>126.4</v>
      </c>
      <c r="F1321">
        <v>49.07</v>
      </c>
      <c r="G1321" s="87" t="s">
        <v>338</v>
      </c>
      <c r="H1321">
        <v>58.97</v>
      </c>
      <c r="I1321">
        <v>120.8</v>
      </c>
      <c r="J1321">
        <v>127.5</v>
      </c>
      <c r="K1321" t="s">
        <v>338</v>
      </c>
      <c r="L1321" t="s">
        <v>338</v>
      </c>
    </row>
    <row r="1322" spans="1:12" ht="15" x14ac:dyDescent="0.25">
      <c r="A1322" s="88">
        <v>42964.463333333333</v>
      </c>
      <c r="B1322">
        <v>72615</v>
      </c>
      <c r="C1322">
        <v>37.61</v>
      </c>
      <c r="D1322">
        <v>12.78</v>
      </c>
      <c r="E1322" s="87">
        <v>126.4</v>
      </c>
      <c r="F1322">
        <v>48.95</v>
      </c>
      <c r="G1322" s="87" t="s">
        <v>338</v>
      </c>
      <c r="H1322">
        <v>59.07</v>
      </c>
      <c r="I1322">
        <v>120.3</v>
      </c>
      <c r="J1322">
        <v>127.2</v>
      </c>
      <c r="K1322" t="s">
        <v>338</v>
      </c>
      <c r="L1322" t="s">
        <v>338</v>
      </c>
    </row>
    <row r="1323" spans="1:12" ht="15" x14ac:dyDescent="0.25">
      <c r="A1323" s="88">
        <v>42964.463402777779</v>
      </c>
      <c r="B1323">
        <v>72616</v>
      </c>
      <c r="C1323">
        <v>37.61</v>
      </c>
      <c r="D1323">
        <v>12.78</v>
      </c>
      <c r="E1323" s="87">
        <v>126.5</v>
      </c>
      <c r="F1323">
        <v>48.8</v>
      </c>
      <c r="G1323" s="87" t="s">
        <v>338</v>
      </c>
      <c r="H1323">
        <v>58.1</v>
      </c>
      <c r="I1323">
        <v>120.3</v>
      </c>
      <c r="J1323">
        <v>126.8</v>
      </c>
      <c r="K1323" t="s">
        <v>338</v>
      </c>
      <c r="L1323" t="s">
        <v>338</v>
      </c>
    </row>
    <row r="1324" spans="1:12" ht="15" x14ac:dyDescent="0.25">
      <c r="A1324" s="88">
        <v>42964.463472222225</v>
      </c>
      <c r="B1324">
        <v>72617</v>
      </c>
      <c r="C1324">
        <v>37.65</v>
      </c>
      <c r="D1324">
        <v>12.78</v>
      </c>
      <c r="E1324" s="87">
        <v>126.4</v>
      </c>
      <c r="F1324">
        <v>48.7</v>
      </c>
      <c r="G1324" s="87" t="s">
        <v>338</v>
      </c>
      <c r="H1324">
        <v>58.6</v>
      </c>
      <c r="I1324">
        <v>120.2</v>
      </c>
      <c r="J1324">
        <v>126.6</v>
      </c>
      <c r="K1324" t="s">
        <v>338</v>
      </c>
      <c r="L1324" t="s">
        <v>338</v>
      </c>
    </row>
    <row r="1325" spans="1:12" ht="15" x14ac:dyDescent="0.25">
      <c r="A1325" s="88">
        <v>42964.463541666664</v>
      </c>
      <c r="B1325">
        <v>72618</v>
      </c>
      <c r="C1325">
        <v>37.61</v>
      </c>
      <c r="D1325">
        <v>12.77</v>
      </c>
      <c r="E1325" s="87">
        <v>126.4</v>
      </c>
      <c r="F1325">
        <v>48.63</v>
      </c>
      <c r="G1325" s="87" t="s">
        <v>338</v>
      </c>
      <c r="H1325">
        <v>59.88</v>
      </c>
      <c r="I1325">
        <v>122.4</v>
      </c>
      <c r="J1325">
        <v>128.6</v>
      </c>
      <c r="K1325" t="s">
        <v>338</v>
      </c>
      <c r="L1325" t="s">
        <v>338</v>
      </c>
    </row>
    <row r="1326" spans="1:12" ht="15" x14ac:dyDescent="0.25">
      <c r="A1326" s="88">
        <v>42964.46361111111</v>
      </c>
      <c r="B1326">
        <v>72619</v>
      </c>
      <c r="C1326">
        <v>37.61</v>
      </c>
      <c r="D1326">
        <v>12.78</v>
      </c>
      <c r="E1326" s="87">
        <v>126.3</v>
      </c>
      <c r="F1326">
        <v>48.61</v>
      </c>
      <c r="G1326" s="87" t="s">
        <v>338</v>
      </c>
      <c r="H1326">
        <v>59.84</v>
      </c>
      <c r="I1326">
        <v>124</v>
      </c>
      <c r="J1326">
        <v>129.80000000000001</v>
      </c>
      <c r="K1326" t="s">
        <v>338</v>
      </c>
      <c r="L1326" t="s">
        <v>338</v>
      </c>
    </row>
    <row r="1327" spans="1:12" ht="15" x14ac:dyDescent="0.25">
      <c r="A1327" s="88">
        <v>42964.463680555556</v>
      </c>
      <c r="B1327">
        <v>72620</v>
      </c>
      <c r="C1327">
        <v>37.65</v>
      </c>
      <c r="D1327">
        <v>12.78</v>
      </c>
      <c r="E1327" s="87">
        <v>126.4</v>
      </c>
      <c r="F1327">
        <v>48.63</v>
      </c>
      <c r="G1327" s="87" t="s">
        <v>338</v>
      </c>
      <c r="H1327">
        <v>59.73</v>
      </c>
      <c r="I1327">
        <v>124.2</v>
      </c>
      <c r="J1327">
        <v>130</v>
      </c>
      <c r="K1327" t="s">
        <v>338</v>
      </c>
      <c r="L1327" t="s">
        <v>338</v>
      </c>
    </row>
    <row r="1328" spans="1:12" ht="15" x14ac:dyDescent="0.25">
      <c r="A1328" s="88">
        <v>42964.463750000003</v>
      </c>
      <c r="B1328">
        <v>72621</v>
      </c>
      <c r="C1328">
        <v>37.65</v>
      </c>
      <c r="D1328">
        <v>12.78</v>
      </c>
      <c r="E1328" s="87">
        <v>126.4</v>
      </c>
      <c r="F1328">
        <v>48.58</v>
      </c>
      <c r="G1328" s="87" t="s">
        <v>338</v>
      </c>
      <c r="H1328">
        <v>58.41</v>
      </c>
      <c r="I1328">
        <v>122.2</v>
      </c>
      <c r="J1328">
        <v>127.7</v>
      </c>
      <c r="K1328" t="s">
        <v>338</v>
      </c>
      <c r="L1328" t="s">
        <v>338</v>
      </c>
    </row>
    <row r="1329" spans="1:12" ht="15" x14ac:dyDescent="0.25">
      <c r="A1329" s="88">
        <v>42964.463819444441</v>
      </c>
      <c r="B1329">
        <v>72622</v>
      </c>
      <c r="C1329">
        <v>37.65</v>
      </c>
      <c r="D1329">
        <v>12.78</v>
      </c>
      <c r="E1329" s="87">
        <v>126.3</v>
      </c>
      <c r="F1329">
        <v>48.48</v>
      </c>
      <c r="G1329" s="87" t="s">
        <v>338</v>
      </c>
      <c r="H1329">
        <v>58.05</v>
      </c>
      <c r="I1329">
        <v>120.7</v>
      </c>
      <c r="J1329">
        <v>126.8</v>
      </c>
      <c r="K1329" t="s">
        <v>338</v>
      </c>
      <c r="L1329" t="s">
        <v>338</v>
      </c>
    </row>
    <row r="1330" spans="1:12" ht="15" x14ac:dyDescent="0.25">
      <c r="A1330" s="88">
        <v>42964.463888888888</v>
      </c>
      <c r="B1330">
        <v>72623</v>
      </c>
      <c r="C1330">
        <v>37.65</v>
      </c>
      <c r="D1330">
        <v>12.78</v>
      </c>
      <c r="E1330" s="87">
        <v>126.2</v>
      </c>
      <c r="F1330">
        <v>48.41</v>
      </c>
      <c r="G1330" s="87" t="s">
        <v>338</v>
      </c>
      <c r="H1330">
        <v>58.53</v>
      </c>
      <c r="I1330">
        <v>120.5</v>
      </c>
      <c r="J1330">
        <v>126.7</v>
      </c>
      <c r="K1330" t="s">
        <v>338</v>
      </c>
      <c r="L1330" t="s">
        <v>338</v>
      </c>
    </row>
    <row r="1331" spans="1:12" ht="15" x14ac:dyDescent="0.25">
      <c r="A1331" s="88">
        <v>42964.463958333334</v>
      </c>
      <c r="B1331">
        <v>72624</v>
      </c>
      <c r="C1331">
        <v>37.65</v>
      </c>
      <c r="D1331">
        <v>12.78</v>
      </c>
      <c r="E1331" s="87">
        <v>126.3</v>
      </c>
      <c r="F1331">
        <v>48.36</v>
      </c>
      <c r="G1331" s="87" t="s">
        <v>338</v>
      </c>
      <c r="H1331">
        <v>58.68</v>
      </c>
      <c r="I1331">
        <v>121.6</v>
      </c>
      <c r="J1331">
        <v>127.9</v>
      </c>
      <c r="K1331" t="s">
        <v>338</v>
      </c>
      <c r="L1331" t="s">
        <v>338</v>
      </c>
    </row>
    <row r="1332" spans="1:12" ht="15" x14ac:dyDescent="0.25">
      <c r="A1332" s="88">
        <v>42964.46402777778</v>
      </c>
      <c r="B1332">
        <v>72625</v>
      </c>
      <c r="C1332">
        <v>37.69</v>
      </c>
      <c r="D1332">
        <v>12.78</v>
      </c>
      <c r="E1332" s="87">
        <v>126.4</v>
      </c>
      <c r="F1332">
        <v>48.33</v>
      </c>
      <c r="G1332" s="87" t="s">
        <v>338</v>
      </c>
      <c r="H1332">
        <v>58.5</v>
      </c>
      <c r="I1332">
        <v>120.4</v>
      </c>
      <c r="J1332">
        <v>126.6</v>
      </c>
      <c r="K1332" t="s">
        <v>338</v>
      </c>
      <c r="L1332" t="s">
        <v>338</v>
      </c>
    </row>
    <row r="1333" spans="1:12" ht="15" x14ac:dyDescent="0.25">
      <c r="A1333" s="88">
        <v>42964.464097222219</v>
      </c>
      <c r="B1333">
        <v>72626</v>
      </c>
      <c r="C1333">
        <v>37.69</v>
      </c>
      <c r="D1333">
        <v>12.77</v>
      </c>
      <c r="E1333" s="87">
        <v>126.3</v>
      </c>
      <c r="F1333">
        <v>48.28</v>
      </c>
      <c r="G1333" s="87" t="s">
        <v>338</v>
      </c>
      <c r="H1333">
        <v>58.21</v>
      </c>
      <c r="I1333">
        <v>120</v>
      </c>
      <c r="J1333">
        <v>126.2</v>
      </c>
      <c r="K1333" t="s">
        <v>338</v>
      </c>
      <c r="L1333" t="s">
        <v>338</v>
      </c>
    </row>
    <row r="1334" spans="1:12" ht="15" x14ac:dyDescent="0.25">
      <c r="A1334" s="88">
        <v>42964.464166666665</v>
      </c>
      <c r="B1334">
        <v>72627</v>
      </c>
      <c r="C1334">
        <v>37.69</v>
      </c>
      <c r="D1334">
        <v>12.78</v>
      </c>
      <c r="E1334" s="87">
        <v>126.3</v>
      </c>
      <c r="F1334">
        <v>48.21</v>
      </c>
      <c r="G1334" s="87" t="s">
        <v>338</v>
      </c>
      <c r="H1334">
        <v>57.85</v>
      </c>
      <c r="I1334">
        <v>118.8</v>
      </c>
      <c r="J1334">
        <v>125.1</v>
      </c>
      <c r="K1334" t="s">
        <v>338</v>
      </c>
      <c r="L1334" t="s">
        <v>338</v>
      </c>
    </row>
    <row r="1335" spans="1:12" ht="15" x14ac:dyDescent="0.25">
      <c r="A1335" s="88">
        <v>42964.464236111111</v>
      </c>
      <c r="B1335">
        <v>72628</v>
      </c>
      <c r="C1335">
        <v>37.69</v>
      </c>
      <c r="D1335">
        <v>12.78</v>
      </c>
      <c r="E1335" s="87">
        <v>126.3</v>
      </c>
      <c r="F1335">
        <v>48.12</v>
      </c>
      <c r="G1335" s="87" t="s">
        <v>338</v>
      </c>
      <c r="H1335">
        <v>57.54</v>
      </c>
      <c r="I1335">
        <v>118.3</v>
      </c>
      <c r="J1335">
        <v>124.9</v>
      </c>
      <c r="K1335" t="s">
        <v>338</v>
      </c>
      <c r="L1335" t="s">
        <v>338</v>
      </c>
    </row>
    <row r="1336" spans="1:12" ht="15" x14ac:dyDescent="0.25">
      <c r="A1336" s="88">
        <v>42964.464305555557</v>
      </c>
      <c r="B1336">
        <v>72629</v>
      </c>
      <c r="C1336">
        <v>37.69</v>
      </c>
      <c r="D1336">
        <v>12.78</v>
      </c>
      <c r="E1336" s="87">
        <v>126.4</v>
      </c>
      <c r="F1336">
        <v>48.07</v>
      </c>
      <c r="G1336" s="87" t="s">
        <v>338</v>
      </c>
      <c r="H1336">
        <v>57.8</v>
      </c>
      <c r="I1336">
        <v>119.3</v>
      </c>
      <c r="J1336">
        <v>126.1</v>
      </c>
      <c r="K1336" t="s">
        <v>338</v>
      </c>
      <c r="L1336" t="s">
        <v>338</v>
      </c>
    </row>
    <row r="1337" spans="1:12" ht="15" x14ac:dyDescent="0.25">
      <c r="A1337" s="88">
        <v>42964.464375000003</v>
      </c>
      <c r="B1337">
        <v>72630</v>
      </c>
      <c r="C1337">
        <v>37.69</v>
      </c>
      <c r="D1337">
        <v>12.77</v>
      </c>
      <c r="E1337" s="87">
        <v>126.4</v>
      </c>
      <c r="F1337">
        <v>48.02</v>
      </c>
      <c r="G1337" s="87" t="s">
        <v>338</v>
      </c>
      <c r="H1337">
        <v>57.64</v>
      </c>
      <c r="I1337">
        <v>119.8</v>
      </c>
      <c r="J1337">
        <v>126</v>
      </c>
      <c r="K1337" t="s">
        <v>338</v>
      </c>
      <c r="L1337" t="s">
        <v>338</v>
      </c>
    </row>
    <row r="1338" spans="1:12" ht="15" x14ac:dyDescent="0.25">
      <c r="A1338" s="88">
        <v>42964.464444444442</v>
      </c>
      <c r="B1338">
        <v>72631</v>
      </c>
      <c r="C1338">
        <v>37.69</v>
      </c>
      <c r="D1338">
        <v>12.78</v>
      </c>
      <c r="E1338" s="87">
        <v>126.4</v>
      </c>
      <c r="F1338">
        <v>47.97</v>
      </c>
      <c r="G1338" s="87" t="s">
        <v>338</v>
      </c>
      <c r="H1338">
        <v>58.81</v>
      </c>
      <c r="I1338">
        <v>120.5</v>
      </c>
      <c r="J1338">
        <v>126.8</v>
      </c>
      <c r="K1338" t="s">
        <v>338</v>
      </c>
      <c r="L1338" t="s">
        <v>338</v>
      </c>
    </row>
    <row r="1339" spans="1:12" ht="15" x14ac:dyDescent="0.25">
      <c r="A1339" s="88">
        <v>42964.464513888888</v>
      </c>
      <c r="B1339">
        <v>72632</v>
      </c>
      <c r="C1339">
        <v>37.69</v>
      </c>
      <c r="D1339">
        <v>12.78</v>
      </c>
      <c r="E1339" s="87">
        <v>126.3</v>
      </c>
      <c r="F1339">
        <v>47.9</v>
      </c>
      <c r="G1339" s="87" t="s">
        <v>338</v>
      </c>
      <c r="H1339">
        <v>58.72</v>
      </c>
      <c r="I1339">
        <v>121.2</v>
      </c>
      <c r="J1339">
        <v>127.3</v>
      </c>
      <c r="K1339" t="s">
        <v>338</v>
      </c>
      <c r="L1339" t="s">
        <v>338</v>
      </c>
    </row>
    <row r="1340" spans="1:12" ht="15" x14ac:dyDescent="0.25">
      <c r="A1340" s="88">
        <v>42964.464583333334</v>
      </c>
      <c r="B1340">
        <v>72633</v>
      </c>
      <c r="C1340">
        <v>37.69</v>
      </c>
      <c r="D1340">
        <v>12.78</v>
      </c>
      <c r="E1340" s="87">
        <v>126.3</v>
      </c>
      <c r="F1340">
        <v>47.83</v>
      </c>
      <c r="G1340" s="87" t="s">
        <v>338</v>
      </c>
      <c r="H1340">
        <v>58.38</v>
      </c>
      <c r="I1340">
        <v>119.6</v>
      </c>
      <c r="J1340">
        <v>125.5</v>
      </c>
      <c r="K1340" t="s">
        <v>338</v>
      </c>
      <c r="L1340" t="s">
        <v>338</v>
      </c>
    </row>
    <row r="1341" spans="1:12" ht="15" x14ac:dyDescent="0.25">
      <c r="A1341" s="88">
        <v>42964.46465277778</v>
      </c>
      <c r="B1341">
        <v>72634</v>
      </c>
      <c r="C1341">
        <v>37.69</v>
      </c>
      <c r="D1341">
        <v>12.78</v>
      </c>
      <c r="E1341" s="87">
        <v>126.2</v>
      </c>
      <c r="F1341">
        <v>47.73</v>
      </c>
      <c r="G1341" s="87" t="s">
        <v>338</v>
      </c>
      <c r="H1341">
        <v>58.07</v>
      </c>
      <c r="I1341">
        <v>119.6</v>
      </c>
      <c r="J1341">
        <v>126.1</v>
      </c>
      <c r="K1341" t="s">
        <v>338</v>
      </c>
      <c r="L1341" t="s">
        <v>338</v>
      </c>
    </row>
    <row r="1342" spans="1:12" ht="15" x14ac:dyDescent="0.25">
      <c r="A1342" s="88">
        <v>42964.464722222219</v>
      </c>
      <c r="B1342">
        <v>72635</v>
      </c>
      <c r="C1342">
        <v>37.69</v>
      </c>
      <c r="D1342">
        <v>12.78</v>
      </c>
      <c r="E1342" s="87">
        <v>126.3</v>
      </c>
      <c r="F1342">
        <v>47.73</v>
      </c>
      <c r="G1342" s="87" t="s">
        <v>338</v>
      </c>
      <c r="H1342">
        <v>58.89</v>
      </c>
      <c r="I1342">
        <v>120.3</v>
      </c>
      <c r="J1342">
        <v>126.8</v>
      </c>
      <c r="K1342" t="s">
        <v>338</v>
      </c>
      <c r="L1342" t="s">
        <v>338</v>
      </c>
    </row>
    <row r="1343" spans="1:12" ht="15" x14ac:dyDescent="0.25">
      <c r="A1343" s="88">
        <v>42964.464791666665</v>
      </c>
      <c r="B1343">
        <v>72636</v>
      </c>
      <c r="C1343">
        <v>37.69</v>
      </c>
      <c r="D1343">
        <v>12.78</v>
      </c>
      <c r="E1343" s="87">
        <v>126.2</v>
      </c>
      <c r="F1343">
        <v>47.73</v>
      </c>
      <c r="G1343" s="87" t="s">
        <v>338</v>
      </c>
      <c r="H1343">
        <v>60.02</v>
      </c>
      <c r="I1343">
        <v>122.2</v>
      </c>
      <c r="J1343">
        <v>128.4</v>
      </c>
      <c r="K1343" t="s">
        <v>338</v>
      </c>
      <c r="L1343" t="s">
        <v>338</v>
      </c>
    </row>
    <row r="1344" spans="1:12" ht="15" x14ac:dyDescent="0.25">
      <c r="A1344" s="88">
        <v>42964.464861111112</v>
      </c>
      <c r="B1344">
        <v>72637</v>
      </c>
      <c r="C1344">
        <v>37.74</v>
      </c>
      <c r="D1344">
        <v>12.78</v>
      </c>
      <c r="E1344" s="87">
        <v>126.3</v>
      </c>
      <c r="F1344">
        <v>47.82</v>
      </c>
      <c r="G1344" s="87" t="s">
        <v>338</v>
      </c>
      <c r="H1344">
        <v>60.73</v>
      </c>
      <c r="I1344">
        <v>123.9</v>
      </c>
      <c r="J1344">
        <v>129.9</v>
      </c>
      <c r="K1344" t="s">
        <v>338</v>
      </c>
      <c r="L1344" t="s">
        <v>338</v>
      </c>
    </row>
    <row r="1345" spans="1:12" ht="15" x14ac:dyDescent="0.25">
      <c r="A1345" s="88">
        <v>42964.464930555558</v>
      </c>
      <c r="B1345">
        <v>72638</v>
      </c>
      <c r="C1345">
        <v>37.74</v>
      </c>
      <c r="D1345">
        <v>12.78</v>
      </c>
      <c r="E1345" s="87">
        <v>126.2</v>
      </c>
      <c r="F1345">
        <v>47.87</v>
      </c>
      <c r="G1345" s="87" t="s">
        <v>338</v>
      </c>
      <c r="H1345">
        <v>60.35</v>
      </c>
      <c r="I1345">
        <v>125</v>
      </c>
      <c r="J1345">
        <v>130.5</v>
      </c>
      <c r="K1345" t="s">
        <v>338</v>
      </c>
      <c r="L1345" t="s">
        <v>338</v>
      </c>
    </row>
    <row r="1346" spans="1:12" ht="15" x14ac:dyDescent="0.25">
      <c r="A1346" s="88">
        <v>42964.464999999997</v>
      </c>
      <c r="B1346">
        <v>72639</v>
      </c>
      <c r="C1346">
        <v>37.74</v>
      </c>
      <c r="D1346">
        <v>12.78</v>
      </c>
      <c r="E1346" s="87">
        <v>126.2</v>
      </c>
      <c r="F1346">
        <v>47.94</v>
      </c>
      <c r="G1346" s="87" t="s">
        <v>338</v>
      </c>
      <c r="H1346">
        <v>60.63</v>
      </c>
      <c r="I1346">
        <v>125.5</v>
      </c>
      <c r="J1346">
        <v>131.1</v>
      </c>
      <c r="K1346" t="s">
        <v>338</v>
      </c>
      <c r="L1346" t="s">
        <v>338</v>
      </c>
    </row>
    <row r="1347" spans="1:12" ht="15" x14ac:dyDescent="0.25">
      <c r="A1347" s="88">
        <v>42964.465069444443</v>
      </c>
      <c r="B1347">
        <v>72640</v>
      </c>
      <c r="C1347">
        <v>37.74</v>
      </c>
      <c r="D1347">
        <v>12.78</v>
      </c>
      <c r="E1347" s="87">
        <v>126.3</v>
      </c>
      <c r="F1347">
        <v>48.01</v>
      </c>
      <c r="G1347" s="87" t="s">
        <v>338</v>
      </c>
      <c r="H1347">
        <v>60.83</v>
      </c>
      <c r="I1347">
        <v>125.2</v>
      </c>
      <c r="J1347">
        <v>130.69999999999999</v>
      </c>
      <c r="K1347" t="s">
        <v>338</v>
      </c>
      <c r="L1347" t="s">
        <v>338</v>
      </c>
    </row>
    <row r="1348" spans="1:12" ht="15" x14ac:dyDescent="0.25">
      <c r="A1348" s="88">
        <v>42964.465138888889</v>
      </c>
      <c r="B1348">
        <v>72641</v>
      </c>
      <c r="C1348">
        <v>37.74</v>
      </c>
      <c r="D1348">
        <v>12.78</v>
      </c>
      <c r="E1348" s="87">
        <v>126.2</v>
      </c>
      <c r="F1348">
        <v>48.06</v>
      </c>
      <c r="G1348" s="87" t="s">
        <v>338</v>
      </c>
      <c r="H1348">
        <v>60.83</v>
      </c>
      <c r="I1348">
        <v>126.3</v>
      </c>
      <c r="J1348">
        <v>131.6</v>
      </c>
      <c r="K1348" t="s">
        <v>338</v>
      </c>
      <c r="L1348" t="s">
        <v>338</v>
      </c>
    </row>
    <row r="1349" spans="1:12" ht="15" x14ac:dyDescent="0.25">
      <c r="A1349" s="88">
        <v>42964.465208333335</v>
      </c>
      <c r="B1349">
        <v>72642</v>
      </c>
      <c r="C1349">
        <v>37.74</v>
      </c>
      <c r="D1349">
        <v>12.78</v>
      </c>
      <c r="E1349" s="87">
        <v>126.4</v>
      </c>
      <c r="F1349">
        <v>48.16</v>
      </c>
      <c r="G1349" s="87" t="s">
        <v>338</v>
      </c>
      <c r="H1349">
        <v>60.83</v>
      </c>
      <c r="I1349">
        <v>127</v>
      </c>
      <c r="J1349">
        <v>132.19999999999999</v>
      </c>
      <c r="K1349" t="s">
        <v>338</v>
      </c>
      <c r="L1349" t="s">
        <v>338</v>
      </c>
    </row>
    <row r="1350" spans="1:12" ht="15" x14ac:dyDescent="0.25">
      <c r="A1350" s="88">
        <v>42964.465277777781</v>
      </c>
      <c r="B1350">
        <v>72643</v>
      </c>
      <c r="C1350">
        <v>37.74</v>
      </c>
      <c r="D1350">
        <v>12.78</v>
      </c>
      <c r="E1350" s="87">
        <v>126.3</v>
      </c>
      <c r="F1350">
        <v>48.21</v>
      </c>
      <c r="G1350" s="87" t="s">
        <v>338</v>
      </c>
      <c r="H1350">
        <v>60.83</v>
      </c>
      <c r="I1350">
        <v>126.8</v>
      </c>
      <c r="J1350">
        <v>132.1</v>
      </c>
      <c r="K1350" t="s">
        <v>338</v>
      </c>
      <c r="L1350" t="s">
        <v>338</v>
      </c>
    </row>
    <row r="1351" spans="1:12" ht="15" x14ac:dyDescent="0.25">
      <c r="A1351" s="88">
        <v>42964.46534722222</v>
      </c>
      <c r="B1351">
        <v>72644</v>
      </c>
      <c r="C1351">
        <v>37.74</v>
      </c>
      <c r="D1351">
        <v>12.78</v>
      </c>
      <c r="E1351" s="87">
        <v>126.4</v>
      </c>
      <c r="F1351">
        <v>48.3</v>
      </c>
      <c r="G1351" s="87" t="s">
        <v>338</v>
      </c>
      <c r="H1351">
        <v>60.3</v>
      </c>
      <c r="I1351">
        <v>126.4</v>
      </c>
      <c r="J1351">
        <v>131.6</v>
      </c>
      <c r="K1351" t="s">
        <v>338</v>
      </c>
      <c r="L1351" t="s">
        <v>338</v>
      </c>
    </row>
    <row r="1352" spans="1:12" ht="15" x14ac:dyDescent="0.25">
      <c r="A1352" s="88">
        <v>42964.465416666666</v>
      </c>
      <c r="B1352">
        <v>72645</v>
      </c>
      <c r="C1352">
        <v>37.74</v>
      </c>
      <c r="D1352">
        <v>12.78</v>
      </c>
      <c r="E1352" s="87">
        <v>126.5</v>
      </c>
      <c r="F1352">
        <v>48.4</v>
      </c>
      <c r="G1352" s="87" t="s">
        <v>338</v>
      </c>
      <c r="H1352">
        <v>60.3</v>
      </c>
      <c r="I1352">
        <v>125.8</v>
      </c>
      <c r="J1352">
        <v>131.5</v>
      </c>
      <c r="K1352" t="s">
        <v>338</v>
      </c>
      <c r="L1352" t="s">
        <v>338</v>
      </c>
    </row>
    <row r="1353" spans="1:12" ht="15" x14ac:dyDescent="0.25">
      <c r="A1353" s="88">
        <v>42964.465486111112</v>
      </c>
      <c r="B1353">
        <v>72646</v>
      </c>
      <c r="C1353">
        <v>37.74</v>
      </c>
      <c r="D1353">
        <v>12.78</v>
      </c>
      <c r="E1353" s="87">
        <v>126.3</v>
      </c>
      <c r="F1353">
        <v>48.45</v>
      </c>
      <c r="G1353" s="87" t="s">
        <v>338</v>
      </c>
      <c r="H1353">
        <v>60.51</v>
      </c>
      <c r="I1353">
        <v>125.9</v>
      </c>
      <c r="J1353">
        <v>131.69999999999999</v>
      </c>
      <c r="K1353" t="s">
        <v>338</v>
      </c>
      <c r="L1353" t="s">
        <v>338</v>
      </c>
    </row>
    <row r="1354" spans="1:12" ht="15" x14ac:dyDescent="0.25">
      <c r="A1354" s="88">
        <v>42964.465555555558</v>
      </c>
      <c r="B1354">
        <v>72647</v>
      </c>
      <c r="C1354">
        <v>37.74</v>
      </c>
      <c r="D1354">
        <v>12.78</v>
      </c>
      <c r="E1354" s="87">
        <v>126.4</v>
      </c>
      <c r="F1354">
        <v>48.54</v>
      </c>
      <c r="G1354" s="87" t="s">
        <v>338</v>
      </c>
      <c r="H1354">
        <v>60.59</v>
      </c>
      <c r="I1354">
        <v>127.1</v>
      </c>
      <c r="J1354">
        <v>132.69999999999999</v>
      </c>
      <c r="K1354" t="s">
        <v>338</v>
      </c>
      <c r="L1354" t="s">
        <v>338</v>
      </c>
    </row>
    <row r="1355" spans="1:12" ht="15" x14ac:dyDescent="0.25">
      <c r="A1355" s="88">
        <v>42964.465624999997</v>
      </c>
      <c r="B1355">
        <v>72648</v>
      </c>
      <c r="C1355">
        <v>37.74</v>
      </c>
      <c r="D1355">
        <v>12.78</v>
      </c>
      <c r="E1355" s="87">
        <v>126.6</v>
      </c>
      <c r="F1355">
        <v>48.59</v>
      </c>
      <c r="G1355" s="87" t="s">
        <v>338</v>
      </c>
      <c r="H1355">
        <v>60.47</v>
      </c>
      <c r="I1355">
        <v>126.2</v>
      </c>
      <c r="J1355">
        <v>131.6</v>
      </c>
      <c r="K1355" t="s">
        <v>338</v>
      </c>
      <c r="L1355" t="s">
        <v>338</v>
      </c>
    </row>
    <row r="1356" spans="1:12" ht="15" x14ac:dyDescent="0.25">
      <c r="A1356" s="88">
        <v>42964.465694444443</v>
      </c>
      <c r="B1356">
        <v>72649</v>
      </c>
      <c r="C1356">
        <v>37.74</v>
      </c>
      <c r="D1356">
        <v>12.78</v>
      </c>
      <c r="E1356" s="87">
        <v>126.3</v>
      </c>
      <c r="F1356">
        <v>48.64</v>
      </c>
      <c r="G1356" s="87" t="s">
        <v>338</v>
      </c>
      <c r="H1356">
        <v>60.35</v>
      </c>
      <c r="I1356">
        <v>126.5</v>
      </c>
      <c r="J1356">
        <v>132</v>
      </c>
      <c r="K1356" t="s">
        <v>338</v>
      </c>
      <c r="L1356" t="s">
        <v>338</v>
      </c>
    </row>
    <row r="1357" spans="1:12" ht="15" x14ac:dyDescent="0.25">
      <c r="A1357" s="88">
        <v>42964.465763888889</v>
      </c>
      <c r="B1357">
        <v>72650</v>
      </c>
      <c r="C1357">
        <v>37.78</v>
      </c>
      <c r="D1357">
        <v>12.78</v>
      </c>
      <c r="E1357" s="87">
        <v>126.5</v>
      </c>
      <c r="F1357">
        <v>48.71</v>
      </c>
      <c r="G1357" s="87" t="s">
        <v>338</v>
      </c>
      <c r="H1357">
        <v>60.29</v>
      </c>
      <c r="I1357">
        <v>126.8</v>
      </c>
      <c r="J1357">
        <v>132.4</v>
      </c>
      <c r="K1357" t="s">
        <v>338</v>
      </c>
      <c r="L1357" t="s">
        <v>338</v>
      </c>
    </row>
    <row r="1358" spans="1:12" ht="15" x14ac:dyDescent="0.25">
      <c r="A1358" s="88">
        <v>42964.465833333335</v>
      </c>
      <c r="B1358">
        <v>72651</v>
      </c>
      <c r="C1358">
        <v>37.78</v>
      </c>
      <c r="D1358">
        <v>12.78</v>
      </c>
      <c r="E1358" s="87">
        <v>126.5</v>
      </c>
      <c r="F1358">
        <v>48.73</v>
      </c>
      <c r="G1358" s="87" t="s">
        <v>338</v>
      </c>
      <c r="H1358">
        <v>60.22</v>
      </c>
      <c r="I1358">
        <v>126.6</v>
      </c>
      <c r="J1358">
        <v>132.4</v>
      </c>
      <c r="K1358" t="s">
        <v>338</v>
      </c>
      <c r="L1358" t="s">
        <v>338</v>
      </c>
    </row>
    <row r="1359" spans="1:12" ht="15" x14ac:dyDescent="0.25">
      <c r="A1359" s="88">
        <v>42964.465902777774</v>
      </c>
      <c r="B1359">
        <v>72652</v>
      </c>
      <c r="C1359">
        <v>37.78</v>
      </c>
      <c r="D1359">
        <v>12.78</v>
      </c>
      <c r="E1359" s="87">
        <v>126.4</v>
      </c>
      <c r="F1359">
        <v>48.78</v>
      </c>
      <c r="G1359" s="87" t="s">
        <v>338</v>
      </c>
      <c r="H1359">
        <v>61.16</v>
      </c>
      <c r="I1359">
        <v>127.4</v>
      </c>
      <c r="J1359">
        <v>133</v>
      </c>
      <c r="K1359" t="s">
        <v>338</v>
      </c>
      <c r="L1359" t="s">
        <v>338</v>
      </c>
    </row>
    <row r="1360" spans="1:12" ht="15" x14ac:dyDescent="0.25">
      <c r="A1360" s="88">
        <v>42964.46597222222</v>
      </c>
      <c r="B1360">
        <v>72653</v>
      </c>
      <c r="C1360">
        <v>37.78</v>
      </c>
      <c r="D1360">
        <v>12.78</v>
      </c>
      <c r="E1360" s="87">
        <v>126.4</v>
      </c>
      <c r="F1360">
        <v>48.78</v>
      </c>
      <c r="G1360" s="87" t="s">
        <v>338</v>
      </c>
      <c r="H1360">
        <v>61.01</v>
      </c>
      <c r="I1360">
        <v>126.8</v>
      </c>
      <c r="J1360">
        <v>132.30000000000001</v>
      </c>
      <c r="K1360" t="s">
        <v>338</v>
      </c>
      <c r="L1360" t="s">
        <v>338</v>
      </c>
    </row>
    <row r="1361" spans="1:12" ht="15" x14ac:dyDescent="0.25">
      <c r="A1361" s="88">
        <v>42964.466041666667</v>
      </c>
      <c r="B1361">
        <v>72654</v>
      </c>
      <c r="C1361">
        <v>37.78</v>
      </c>
      <c r="D1361">
        <v>12.78</v>
      </c>
      <c r="E1361" s="87">
        <v>126.4</v>
      </c>
      <c r="F1361">
        <v>48.78</v>
      </c>
      <c r="G1361" s="87" t="s">
        <v>338</v>
      </c>
      <c r="H1361">
        <v>60.1</v>
      </c>
      <c r="I1361">
        <v>125.9</v>
      </c>
      <c r="J1361">
        <v>131.69999999999999</v>
      </c>
      <c r="K1361" t="s">
        <v>338</v>
      </c>
      <c r="L1361" t="s">
        <v>338</v>
      </c>
    </row>
    <row r="1362" spans="1:12" ht="15" x14ac:dyDescent="0.25">
      <c r="A1362" s="88">
        <v>42964.466111111113</v>
      </c>
      <c r="B1362">
        <v>72655</v>
      </c>
      <c r="C1362">
        <v>37.78</v>
      </c>
      <c r="D1362">
        <v>12.78</v>
      </c>
      <c r="E1362" s="87">
        <v>126.6</v>
      </c>
      <c r="F1362">
        <v>48.78</v>
      </c>
      <c r="G1362" s="87" t="s">
        <v>338</v>
      </c>
      <c r="H1362">
        <v>60.29</v>
      </c>
      <c r="I1362">
        <v>126.1</v>
      </c>
      <c r="J1362">
        <v>132.19999999999999</v>
      </c>
      <c r="K1362" t="s">
        <v>338</v>
      </c>
      <c r="L1362" t="s">
        <v>338</v>
      </c>
    </row>
    <row r="1363" spans="1:12" ht="15" x14ac:dyDescent="0.25">
      <c r="A1363" s="88">
        <v>42964.466180555559</v>
      </c>
      <c r="B1363">
        <v>72656</v>
      </c>
      <c r="C1363">
        <v>37.78</v>
      </c>
      <c r="D1363">
        <v>12.78</v>
      </c>
      <c r="E1363" s="87">
        <v>126.4</v>
      </c>
      <c r="F1363">
        <v>48.73</v>
      </c>
      <c r="G1363" s="87" t="s">
        <v>338</v>
      </c>
      <c r="H1363">
        <v>60.1</v>
      </c>
      <c r="I1363">
        <v>126</v>
      </c>
      <c r="J1363">
        <v>131.80000000000001</v>
      </c>
      <c r="K1363" t="s">
        <v>338</v>
      </c>
      <c r="L1363" t="s">
        <v>338</v>
      </c>
    </row>
    <row r="1364" spans="1:12" ht="15" x14ac:dyDescent="0.25">
      <c r="A1364" s="88">
        <v>42964.466249999998</v>
      </c>
      <c r="B1364">
        <v>72657</v>
      </c>
      <c r="C1364">
        <v>37.78</v>
      </c>
      <c r="D1364">
        <v>12.78</v>
      </c>
      <c r="E1364" s="87">
        <v>126.5</v>
      </c>
      <c r="F1364">
        <v>48.73</v>
      </c>
      <c r="G1364" s="87" t="s">
        <v>338</v>
      </c>
      <c r="H1364">
        <v>59.62</v>
      </c>
      <c r="I1364">
        <v>124.1</v>
      </c>
      <c r="J1364">
        <v>130.19999999999999</v>
      </c>
      <c r="K1364" t="s">
        <v>338</v>
      </c>
      <c r="L1364" t="s">
        <v>338</v>
      </c>
    </row>
    <row r="1365" spans="1:12" ht="15" x14ac:dyDescent="0.25">
      <c r="A1365" s="88">
        <v>42964.466319444444</v>
      </c>
      <c r="B1365">
        <v>72658</v>
      </c>
      <c r="C1365">
        <v>37.78</v>
      </c>
      <c r="D1365">
        <v>12.78</v>
      </c>
      <c r="E1365" s="87">
        <v>126.3</v>
      </c>
      <c r="F1365">
        <v>48.68</v>
      </c>
      <c r="G1365" s="87" t="s">
        <v>338</v>
      </c>
      <c r="H1365">
        <v>59.88</v>
      </c>
      <c r="I1365">
        <v>124.2</v>
      </c>
      <c r="J1365">
        <v>130.4</v>
      </c>
      <c r="K1365" t="s">
        <v>338</v>
      </c>
      <c r="L1365" t="s">
        <v>338</v>
      </c>
    </row>
    <row r="1366" spans="1:12" ht="15" x14ac:dyDescent="0.25">
      <c r="A1366" s="88">
        <v>42964.46638888889</v>
      </c>
      <c r="B1366">
        <v>72659</v>
      </c>
      <c r="C1366">
        <v>37.78</v>
      </c>
      <c r="D1366">
        <v>12.77</v>
      </c>
      <c r="E1366" s="87">
        <v>126.2</v>
      </c>
      <c r="F1366">
        <v>48.63</v>
      </c>
      <c r="G1366" s="87" t="s">
        <v>338</v>
      </c>
      <c r="H1366">
        <v>60.07</v>
      </c>
      <c r="I1366">
        <v>124.7</v>
      </c>
      <c r="J1366">
        <v>131.1</v>
      </c>
      <c r="K1366" t="s">
        <v>338</v>
      </c>
      <c r="L1366" t="s">
        <v>338</v>
      </c>
    </row>
    <row r="1367" spans="1:12" ht="15" x14ac:dyDescent="0.25">
      <c r="A1367" s="88">
        <v>42964.466458333336</v>
      </c>
      <c r="B1367">
        <v>72660</v>
      </c>
      <c r="C1367">
        <v>37.78</v>
      </c>
      <c r="D1367">
        <v>12.78</v>
      </c>
      <c r="E1367" s="87">
        <v>126.6</v>
      </c>
      <c r="F1367">
        <v>48.58</v>
      </c>
      <c r="G1367" s="87" t="s">
        <v>338</v>
      </c>
      <c r="H1367">
        <v>60.12</v>
      </c>
      <c r="I1367">
        <v>125.1</v>
      </c>
      <c r="J1367">
        <v>131.30000000000001</v>
      </c>
      <c r="K1367" t="s">
        <v>338</v>
      </c>
      <c r="L1367" t="s">
        <v>338</v>
      </c>
    </row>
    <row r="1368" spans="1:12" ht="15" x14ac:dyDescent="0.25">
      <c r="A1368" s="88">
        <v>42964.466527777775</v>
      </c>
      <c r="B1368">
        <v>72661</v>
      </c>
      <c r="C1368">
        <v>37.78</v>
      </c>
      <c r="D1368">
        <v>12.78</v>
      </c>
      <c r="E1368" s="87">
        <v>126.4</v>
      </c>
      <c r="F1368">
        <v>48.54</v>
      </c>
      <c r="G1368" s="87" t="s">
        <v>338</v>
      </c>
      <c r="H1368">
        <v>60.56</v>
      </c>
      <c r="I1368">
        <v>125.8</v>
      </c>
      <c r="J1368">
        <v>131.9</v>
      </c>
      <c r="K1368" t="s">
        <v>338</v>
      </c>
      <c r="L1368" t="s">
        <v>338</v>
      </c>
    </row>
    <row r="1369" spans="1:12" ht="15" x14ac:dyDescent="0.25">
      <c r="A1369" s="88">
        <v>42964.466597222221</v>
      </c>
      <c r="B1369">
        <v>72662</v>
      </c>
      <c r="C1369">
        <v>37.78</v>
      </c>
      <c r="D1369">
        <v>12.78</v>
      </c>
      <c r="E1369" s="87">
        <v>126.4</v>
      </c>
      <c r="F1369">
        <v>48.51</v>
      </c>
      <c r="G1369" s="87" t="s">
        <v>338</v>
      </c>
      <c r="H1369">
        <v>60.31</v>
      </c>
      <c r="I1369">
        <v>125.9</v>
      </c>
      <c r="J1369">
        <v>131.69999999999999</v>
      </c>
      <c r="K1369" t="s">
        <v>338</v>
      </c>
      <c r="L1369" t="s">
        <v>338</v>
      </c>
    </row>
    <row r="1370" spans="1:12" ht="15" x14ac:dyDescent="0.25">
      <c r="A1370" s="88">
        <v>42964.466666666667</v>
      </c>
      <c r="B1370">
        <v>72663</v>
      </c>
      <c r="C1370">
        <v>37.78</v>
      </c>
      <c r="D1370">
        <v>12.78</v>
      </c>
      <c r="E1370" s="87">
        <v>126.5</v>
      </c>
      <c r="F1370">
        <v>48.49</v>
      </c>
      <c r="G1370" s="87" t="s">
        <v>338</v>
      </c>
      <c r="H1370">
        <v>60.12</v>
      </c>
      <c r="I1370">
        <v>125.4</v>
      </c>
      <c r="J1370">
        <v>131.30000000000001</v>
      </c>
      <c r="K1370" t="s">
        <v>338</v>
      </c>
      <c r="L1370" t="s">
        <v>338</v>
      </c>
    </row>
    <row r="1371" spans="1:12" ht="15" x14ac:dyDescent="0.25">
      <c r="A1371" s="88">
        <v>42964.466736111113</v>
      </c>
      <c r="B1371">
        <v>72664</v>
      </c>
      <c r="C1371">
        <v>37.78</v>
      </c>
      <c r="D1371">
        <v>12.78</v>
      </c>
      <c r="E1371" s="87">
        <v>126.4</v>
      </c>
      <c r="F1371">
        <v>48.46</v>
      </c>
      <c r="G1371" s="87" t="s">
        <v>338</v>
      </c>
      <c r="H1371">
        <v>60</v>
      </c>
      <c r="I1371">
        <v>126</v>
      </c>
      <c r="J1371">
        <v>131.69999999999999</v>
      </c>
      <c r="K1371" t="s">
        <v>338</v>
      </c>
      <c r="L1371" t="s">
        <v>338</v>
      </c>
    </row>
    <row r="1372" spans="1:12" ht="15" x14ac:dyDescent="0.25">
      <c r="A1372" s="88">
        <v>42964.466805555552</v>
      </c>
      <c r="B1372">
        <v>72665</v>
      </c>
      <c r="C1372">
        <v>37.82</v>
      </c>
      <c r="D1372">
        <v>12.78</v>
      </c>
      <c r="E1372" s="87">
        <v>126.4</v>
      </c>
      <c r="F1372">
        <v>48.48</v>
      </c>
      <c r="G1372" s="87" t="s">
        <v>338</v>
      </c>
      <c r="H1372">
        <v>59.92</v>
      </c>
      <c r="I1372">
        <v>125.6</v>
      </c>
      <c r="J1372">
        <v>131.80000000000001</v>
      </c>
      <c r="K1372" t="s">
        <v>338</v>
      </c>
      <c r="L1372" t="s">
        <v>338</v>
      </c>
    </row>
    <row r="1373" spans="1:12" ht="15" x14ac:dyDescent="0.25">
      <c r="A1373" s="88">
        <v>42964.466874999998</v>
      </c>
      <c r="B1373">
        <v>72666</v>
      </c>
      <c r="C1373">
        <v>37.78</v>
      </c>
      <c r="D1373">
        <v>12.78</v>
      </c>
      <c r="E1373" s="87">
        <v>126.3</v>
      </c>
      <c r="F1373">
        <v>48.46</v>
      </c>
      <c r="G1373" s="87" t="s">
        <v>338</v>
      </c>
      <c r="H1373">
        <v>60.6</v>
      </c>
      <c r="I1373">
        <v>126.8</v>
      </c>
      <c r="J1373">
        <v>132.69999999999999</v>
      </c>
      <c r="K1373" t="s">
        <v>338</v>
      </c>
      <c r="L1373" t="s">
        <v>338</v>
      </c>
    </row>
    <row r="1374" spans="1:12" ht="15" x14ac:dyDescent="0.25">
      <c r="A1374" s="88">
        <v>42964.466944444444</v>
      </c>
      <c r="B1374">
        <v>72667</v>
      </c>
      <c r="C1374">
        <v>37.82</v>
      </c>
      <c r="D1374">
        <v>12.78</v>
      </c>
      <c r="E1374" s="87">
        <v>126.3</v>
      </c>
      <c r="F1374">
        <v>48.48</v>
      </c>
      <c r="G1374" s="87" t="s">
        <v>338</v>
      </c>
      <c r="H1374">
        <v>59.8</v>
      </c>
      <c r="I1374">
        <v>125.6</v>
      </c>
      <c r="J1374">
        <v>131.19999999999999</v>
      </c>
      <c r="K1374" t="s">
        <v>338</v>
      </c>
      <c r="L1374" t="s">
        <v>338</v>
      </c>
    </row>
    <row r="1375" spans="1:12" ht="15" x14ac:dyDescent="0.25">
      <c r="A1375" s="88">
        <v>42964.467013888891</v>
      </c>
      <c r="B1375">
        <v>72668</v>
      </c>
      <c r="C1375">
        <v>37.78</v>
      </c>
      <c r="D1375">
        <v>12.78</v>
      </c>
      <c r="E1375" s="87">
        <v>126.4</v>
      </c>
      <c r="F1375">
        <v>48.42</v>
      </c>
      <c r="G1375" s="87" t="s">
        <v>338</v>
      </c>
      <c r="H1375">
        <v>59.59</v>
      </c>
      <c r="I1375">
        <v>124.1</v>
      </c>
      <c r="J1375">
        <v>130</v>
      </c>
      <c r="K1375" t="s">
        <v>338</v>
      </c>
      <c r="L1375" t="s">
        <v>338</v>
      </c>
    </row>
    <row r="1376" spans="1:12" ht="15" x14ac:dyDescent="0.25">
      <c r="A1376" s="88">
        <v>42964.467083333337</v>
      </c>
      <c r="B1376">
        <v>72669</v>
      </c>
      <c r="C1376">
        <v>37.78</v>
      </c>
      <c r="D1376">
        <v>12.78</v>
      </c>
      <c r="E1376" s="87">
        <v>126.4</v>
      </c>
      <c r="F1376">
        <v>48.32</v>
      </c>
      <c r="G1376" s="87" t="s">
        <v>338</v>
      </c>
      <c r="H1376">
        <v>58.54</v>
      </c>
      <c r="I1376">
        <v>122.4</v>
      </c>
      <c r="J1376">
        <v>128.4</v>
      </c>
      <c r="K1376" t="s">
        <v>338</v>
      </c>
      <c r="L1376" t="s">
        <v>338</v>
      </c>
    </row>
    <row r="1377" spans="1:12" ht="15" x14ac:dyDescent="0.25">
      <c r="A1377" s="88">
        <v>42964.467152777775</v>
      </c>
      <c r="B1377">
        <v>72670</v>
      </c>
      <c r="C1377">
        <v>37.78</v>
      </c>
      <c r="D1377">
        <v>12.78</v>
      </c>
      <c r="E1377" s="87">
        <v>126.3</v>
      </c>
      <c r="F1377">
        <v>48.22</v>
      </c>
      <c r="G1377" s="87" t="s">
        <v>338</v>
      </c>
      <c r="H1377">
        <v>58.7</v>
      </c>
      <c r="I1377">
        <v>122.3</v>
      </c>
      <c r="J1377">
        <v>128.6</v>
      </c>
      <c r="K1377" t="s">
        <v>338</v>
      </c>
      <c r="L1377" t="s">
        <v>338</v>
      </c>
    </row>
    <row r="1378" spans="1:12" ht="15" x14ac:dyDescent="0.25">
      <c r="A1378" s="88">
        <v>42964.467222222222</v>
      </c>
      <c r="B1378">
        <v>72671</v>
      </c>
      <c r="C1378">
        <v>37.82</v>
      </c>
      <c r="D1378">
        <v>12.78</v>
      </c>
      <c r="E1378" s="87">
        <v>126.4</v>
      </c>
      <c r="F1378">
        <v>48.19</v>
      </c>
      <c r="G1378" s="87" t="s">
        <v>338</v>
      </c>
      <c r="H1378">
        <v>59.28</v>
      </c>
      <c r="I1378">
        <v>121.9</v>
      </c>
      <c r="J1378">
        <v>128.30000000000001</v>
      </c>
      <c r="K1378" t="s">
        <v>338</v>
      </c>
      <c r="L1378" t="s">
        <v>338</v>
      </c>
    </row>
    <row r="1379" spans="1:12" ht="15" x14ac:dyDescent="0.25">
      <c r="A1379" s="88">
        <v>42964.467291666668</v>
      </c>
      <c r="B1379">
        <v>72672</v>
      </c>
      <c r="C1379">
        <v>37.82</v>
      </c>
      <c r="D1379">
        <v>12.78</v>
      </c>
      <c r="E1379" s="87">
        <v>126.4</v>
      </c>
      <c r="F1379">
        <v>48.12</v>
      </c>
      <c r="G1379" s="87" t="s">
        <v>338</v>
      </c>
      <c r="H1379">
        <v>59.42</v>
      </c>
      <c r="I1379">
        <v>122.2</v>
      </c>
      <c r="J1379">
        <v>129</v>
      </c>
      <c r="K1379" t="s">
        <v>338</v>
      </c>
      <c r="L1379" t="s">
        <v>338</v>
      </c>
    </row>
    <row r="1380" spans="1:12" ht="15" x14ac:dyDescent="0.25">
      <c r="A1380" s="88">
        <v>42964.467361111114</v>
      </c>
      <c r="B1380">
        <v>72673</v>
      </c>
      <c r="C1380">
        <v>37.82</v>
      </c>
      <c r="D1380">
        <v>12.78</v>
      </c>
      <c r="E1380" s="87">
        <v>126.4</v>
      </c>
      <c r="F1380">
        <v>48.1</v>
      </c>
      <c r="G1380" s="87" t="s">
        <v>338</v>
      </c>
      <c r="H1380">
        <v>59.42</v>
      </c>
      <c r="I1380">
        <v>123.1</v>
      </c>
      <c r="J1380">
        <v>129.6</v>
      </c>
      <c r="K1380" t="s">
        <v>338</v>
      </c>
      <c r="L1380" t="s">
        <v>338</v>
      </c>
    </row>
    <row r="1381" spans="1:12" ht="15" x14ac:dyDescent="0.25">
      <c r="A1381" s="88">
        <v>42964.467430555553</v>
      </c>
      <c r="B1381">
        <v>72674</v>
      </c>
      <c r="C1381">
        <v>37.82</v>
      </c>
      <c r="D1381">
        <v>12.78</v>
      </c>
      <c r="E1381" s="87">
        <v>126.4</v>
      </c>
      <c r="F1381">
        <v>48.07</v>
      </c>
      <c r="G1381" s="87" t="s">
        <v>338</v>
      </c>
      <c r="H1381">
        <v>59.37</v>
      </c>
      <c r="I1381">
        <v>122.5</v>
      </c>
      <c r="J1381">
        <v>129.1</v>
      </c>
      <c r="K1381" t="s">
        <v>338</v>
      </c>
      <c r="L1381" t="s">
        <v>338</v>
      </c>
    </row>
    <row r="1382" spans="1:12" ht="15" x14ac:dyDescent="0.25">
      <c r="A1382" s="88">
        <v>42964.467499999999</v>
      </c>
      <c r="B1382">
        <v>72675</v>
      </c>
      <c r="C1382">
        <v>37.82</v>
      </c>
      <c r="D1382">
        <v>12.78</v>
      </c>
      <c r="E1382" s="87">
        <v>126.4</v>
      </c>
      <c r="F1382">
        <v>48.05</v>
      </c>
      <c r="G1382" s="87" t="s">
        <v>338</v>
      </c>
      <c r="H1382">
        <v>59.56</v>
      </c>
      <c r="I1382">
        <v>123.8</v>
      </c>
      <c r="J1382">
        <v>130</v>
      </c>
      <c r="K1382" t="s">
        <v>338</v>
      </c>
      <c r="L1382" t="s">
        <v>338</v>
      </c>
    </row>
    <row r="1383" spans="1:12" ht="15" x14ac:dyDescent="0.25">
      <c r="A1383" s="88">
        <v>42964.467569444445</v>
      </c>
      <c r="B1383">
        <v>72676</v>
      </c>
      <c r="C1383">
        <v>37.82</v>
      </c>
      <c r="D1383">
        <v>12.78</v>
      </c>
      <c r="E1383" s="87">
        <v>126.4</v>
      </c>
      <c r="F1383">
        <v>48.05</v>
      </c>
      <c r="G1383" s="87" t="s">
        <v>338</v>
      </c>
      <c r="H1383">
        <v>59.28</v>
      </c>
      <c r="I1383">
        <v>123.7</v>
      </c>
      <c r="J1383">
        <v>130</v>
      </c>
      <c r="K1383" t="s">
        <v>338</v>
      </c>
      <c r="L1383" t="s">
        <v>338</v>
      </c>
    </row>
    <row r="1384" spans="1:12" ht="15" x14ac:dyDescent="0.25">
      <c r="A1384" s="88">
        <v>42964.467638888891</v>
      </c>
      <c r="B1384">
        <v>72677</v>
      </c>
      <c r="C1384">
        <v>37.82</v>
      </c>
      <c r="D1384">
        <v>12.78</v>
      </c>
      <c r="E1384" s="87">
        <v>126.3</v>
      </c>
      <c r="F1384">
        <v>48.05</v>
      </c>
      <c r="G1384" s="87" t="s">
        <v>338</v>
      </c>
      <c r="H1384">
        <v>59.66</v>
      </c>
      <c r="I1384">
        <v>124.7</v>
      </c>
      <c r="J1384">
        <v>130.80000000000001</v>
      </c>
      <c r="K1384" t="s">
        <v>338</v>
      </c>
      <c r="L1384" t="s">
        <v>338</v>
      </c>
    </row>
    <row r="1385" spans="1:12" ht="15" x14ac:dyDescent="0.25">
      <c r="A1385" s="88">
        <v>42964.46770833333</v>
      </c>
      <c r="B1385">
        <v>72678</v>
      </c>
      <c r="C1385">
        <v>37.82</v>
      </c>
      <c r="D1385">
        <v>12.78</v>
      </c>
      <c r="E1385" s="87">
        <v>126.2</v>
      </c>
      <c r="F1385">
        <v>48.07</v>
      </c>
      <c r="G1385" s="87" t="s">
        <v>338</v>
      </c>
      <c r="H1385">
        <v>60.33</v>
      </c>
      <c r="I1385">
        <v>125.6</v>
      </c>
      <c r="J1385">
        <v>131.4</v>
      </c>
      <c r="K1385" t="s">
        <v>338</v>
      </c>
      <c r="L1385" t="s">
        <v>338</v>
      </c>
    </row>
    <row r="1386" spans="1:12" ht="15" x14ac:dyDescent="0.25">
      <c r="A1386" s="88">
        <v>42964.467777777776</v>
      </c>
      <c r="B1386">
        <v>72679</v>
      </c>
      <c r="C1386">
        <v>37.82</v>
      </c>
      <c r="D1386">
        <v>12.78</v>
      </c>
      <c r="E1386" s="87">
        <v>126.3</v>
      </c>
      <c r="F1386">
        <v>48.1</v>
      </c>
      <c r="G1386" s="87" t="s">
        <v>338</v>
      </c>
      <c r="H1386">
        <v>60</v>
      </c>
      <c r="I1386">
        <v>126.2</v>
      </c>
      <c r="J1386">
        <v>131.6</v>
      </c>
      <c r="K1386" t="s">
        <v>338</v>
      </c>
      <c r="L1386" t="s">
        <v>338</v>
      </c>
    </row>
    <row r="1387" spans="1:12" ht="15" x14ac:dyDescent="0.25">
      <c r="A1387" s="88">
        <v>42964.467847222222</v>
      </c>
      <c r="B1387">
        <v>72680</v>
      </c>
      <c r="C1387">
        <v>37.82</v>
      </c>
      <c r="D1387">
        <v>12.78</v>
      </c>
      <c r="E1387" s="87">
        <v>126.4</v>
      </c>
      <c r="F1387">
        <v>48.12</v>
      </c>
      <c r="G1387" s="87" t="s">
        <v>338</v>
      </c>
      <c r="H1387">
        <v>60.19</v>
      </c>
      <c r="I1387">
        <v>126.2</v>
      </c>
      <c r="J1387">
        <v>131.9</v>
      </c>
      <c r="K1387" t="s">
        <v>338</v>
      </c>
      <c r="L1387" t="s">
        <v>338</v>
      </c>
    </row>
    <row r="1388" spans="1:12" ht="15" x14ac:dyDescent="0.25">
      <c r="A1388" s="88">
        <v>42964.467916666668</v>
      </c>
      <c r="B1388">
        <v>72681</v>
      </c>
      <c r="C1388">
        <v>37.82</v>
      </c>
      <c r="D1388">
        <v>12.78</v>
      </c>
      <c r="E1388" s="87">
        <v>126.3</v>
      </c>
      <c r="F1388">
        <v>48.17</v>
      </c>
      <c r="G1388" s="87" t="s">
        <v>338</v>
      </c>
      <c r="H1388">
        <v>60.28</v>
      </c>
      <c r="I1388">
        <v>126</v>
      </c>
      <c r="J1388">
        <v>131.69999999999999</v>
      </c>
      <c r="K1388" t="s">
        <v>338</v>
      </c>
      <c r="L1388" t="s">
        <v>338</v>
      </c>
    </row>
    <row r="1389" spans="1:12" ht="15" x14ac:dyDescent="0.25">
      <c r="A1389" s="88">
        <v>42964.467986111114</v>
      </c>
      <c r="B1389">
        <v>72682</v>
      </c>
      <c r="C1389">
        <v>37.86</v>
      </c>
      <c r="D1389">
        <v>12.78</v>
      </c>
      <c r="E1389" s="87">
        <v>126.5</v>
      </c>
      <c r="F1389">
        <v>48.23</v>
      </c>
      <c r="G1389" s="87" t="s">
        <v>338</v>
      </c>
      <c r="H1389">
        <v>60.42</v>
      </c>
      <c r="I1389">
        <v>125.6</v>
      </c>
      <c r="J1389">
        <v>131.80000000000001</v>
      </c>
      <c r="K1389" t="s">
        <v>338</v>
      </c>
      <c r="L1389" t="s">
        <v>338</v>
      </c>
    </row>
    <row r="1390" spans="1:12" ht="15" x14ac:dyDescent="0.25">
      <c r="A1390" s="88">
        <v>42964.468055555553</v>
      </c>
      <c r="B1390">
        <v>72683</v>
      </c>
      <c r="C1390">
        <v>37.86</v>
      </c>
      <c r="D1390">
        <v>12.78</v>
      </c>
      <c r="E1390" s="87">
        <v>126.2</v>
      </c>
      <c r="F1390">
        <v>48.26</v>
      </c>
      <c r="G1390" s="87" t="s">
        <v>338</v>
      </c>
      <c r="H1390">
        <v>59.89</v>
      </c>
      <c r="I1390">
        <v>126.1</v>
      </c>
      <c r="J1390">
        <v>132.1</v>
      </c>
      <c r="K1390" t="s">
        <v>338</v>
      </c>
      <c r="L1390" t="s">
        <v>338</v>
      </c>
    </row>
    <row r="1391" spans="1:12" ht="15" x14ac:dyDescent="0.25">
      <c r="A1391" s="88">
        <v>42964.468124999999</v>
      </c>
      <c r="B1391">
        <v>72684</v>
      </c>
      <c r="C1391">
        <v>37.86</v>
      </c>
      <c r="D1391">
        <v>12.78</v>
      </c>
      <c r="E1391" s="87">
        <v>126.5</v>
      </c>
      <c r="F1391">
        <v>48.28</v>
      </c>
      <c r="G1391" s="87" t="s">
        <v>338</v>
      </c>
      <c r="H1391">
        <v>59.89</v>
      </c>
      <c r="I1391">
        <v>126.4</v>
      </c>
      <c r="J1391">
        <v>132.1</v>
      </c>
      <c r="K1391" t="s">
        <v>338</v>
      </c>
      <c r="L1391" t="s">
        <v>338</v>
      </c>
    </row>
    <row r="1392" spans="1:12" ht="15" x14ac:dyDescent="0.25">
      <c r="A1392" s="88">
        <v>42964.468194444446</v>
      </c>
      <c r="B1392">
        <v>72685</v>
      </c>
      <c r="C1392">
        <v>37.86</v>
      </c>
      <c r="D1392">
        <v>12.78</v>
      </c>
      <c r="E1392" s="87">
        <v>126.5</v>
      </c>
      <c r="F1392">
        <v>48.28</v>
      </c>
      <c r="G1392" s="87" t="s">
        <v>338</v>
      </c>
      <c r="H1392">
        <v>59.32</v>
      </c>
      <c r="I1392">
        <v>125.8</v>
      </c>
      <c r="J1392">
        <v>131.69999999999999</v>
      </c>
      <c r="K1392" t="s">
        <v>338</v>
      </c>
      <c r="L1392" t="s">
        <v>338</v>
      </c>
    </row>
    <row r="1393" spans="1:12" ht="15" x14ac:dyDescent="0.25">
      <c r="A1393" s="88">
        <v>42964.468263888892</v>
      </c>
      <c r="B1393">
        <v>72686</v>
      </c>
      <c r="C1393">
        <v>37.86</v>
      </c>
      <c r="D1393">
        <v>12.78</v>
      </c>
      <c r="E1393" s="87">
        <v>126.5</v>
      </c>
      <c r="F1393">
        <v>48.26</v>
      </c>
      <c r="G1393" s="87" t="s">
        <v>338</v>
      </c>
      <c r="H1393">
        <v>59.17</v>
      </c>
      <c r="I1393">
        <v>124.5</v>
      </c>
      <c r="J1393">
        <v>130.5</v>
      </c>
      <c r="K1393" t="s">
        <v>338</v>
      </c>
      <c r="L1393" t="s">
        <v>338</v>
      </c>
    </row>
    <row r="1394" spans="1:12" ht="15" x14ac:dyDescent="0.25">
      <c r="A1394" s="88">
        <v>42964.468333333331</v>
      </c>
      <c r="B1394">
        <v>72687</v>
      </c>
      <c r="C1394">
        <v>37.86</v>
      </c>
      <c r="D1394">
        <v>12.78</v>
      </c>
      <c r="E1394" s="87">
        <v>126.4</v>
      </c>
      <c r="F1394">
        <v>48.23</v>
      </c>
      <c r="G1394" s="87" t="s">
        <v>338</v>
      </c>
      <c r="H1394">
        <v>60.13</v>
      </c>
      <c r="I1394">
        <v>124.5</v>
      </c>
      <c r="J1394">
        <v>130.9</v>
      </c>
      <c r="K1394" t="s">
        <v>338</v>
      </c>
      <c r="L1394" t="s">
        <v>338</v>
      </c>
    </row>
    <row r="1395" spans="1:12" ht="15" x14ac:dyDescent="0.25">
      <c r="A1395" s="88">
        <v>42964.468402777777</v>
      </c>
      <c r="B1395">
        <v>72688</v>
      </c>
      <c r="C1395">
        <v>37.86</v>
      </c>
      <c r="D1395">
        <v>12.78</v>
      </c>
      <c r="E1395" s="87">
        <v>126.5</v>
      </c>
      <c r="F1395">
        <v>48.26</v>
      </c>
      <c r="G1395" s="87" t="s">
        <v>338</v>
      </c>
      <c r="H1395">
        <v>60.28</v>
      </c>
      <c r="I1395">
        <v>126.1</v>
      </c>
      <c r="J1395">
        <v>132.1</v>
      </c>
      <c r="K1395" t="s">
        <v>338</v>
      </c>
      <c r="L1395" t="s">
        <v>338</v>
      </c>
    </row>
    <row r="1396" spans="1:12" ht="15" x14ac:dyDescent="0.25">
      <c r="A1396" s="88">
        <v>42964.468472222223</v>
      </c>
      <c r="B1396">
        <v>72689</v>
      </c>
      <c r="C1396">
        <v>37.86</v>
      </c>
      <c r="D1396">
        <v>12.78</v>
      </c>
      <c r="E1396" s="87">
        <v>126.4</v>
      </c>
      <c r="F1396">
        <v>48.26</v>
      </c>
      <c r="G1396" s="87" t="s">
        <v>338</v>
      </c>
      <c r="H1396">
        <v>59.99</v>
      </c>
      <c r="I1396">
        <v>126.6</v>
      </c>
      <c r="J1396">
        <v>132.6</v>
      </c>
      <c r="K1396" t="s">
        <v>338</v>
      </c>
      <c r="L1396" t="s">
        <v>338</v>
      </c>
    </row>
    <row r="1397" spans="1:12" ht="15" x14ac:dyDescent="0.25">
      <c r="A1397" s="88">
        <v>42964.468541666669</v>
      </c>
      <c r="B1397">
        <v>72690</v>
      </c>
      <c r="C1397">
        <v>37.86</v>
      </c>
      <c r="D1397">
        <v>12.78</v>
      </c>
      <c r="E1397" s="87">
        <v>126.5</v>
      </c>
      <c r="F1397">
        <v>48.28</v>
      </c>
      <c r="G1397" s="87" t="s">
        <v>338</v>
      </c>
      <c r="H1397">
        <v>60.28</v>
      </c>
      <c r="I1397">
        <v>127.1</v>
      </c>
      <c r="J1397">
        <v>133.1</v>
      </c>
      <c r="K1397" t="s">
        <v>338</v>
      </c>
      <c r="L1397" t="s">
        <v>338</v>
      </c>
    </row>
    <row r="1398" spans="1:12" ht="15" x14ac:dyDescent="0.25">
      <c r="A1398" s="88">
        <v>42964.468611111108</v>
      </c>
      <c r="B1398">
        <v>72691</v>
      </c>
      <c r="C1398">
        <v>37.86</v>
      </c>
      <c r="D1398">
        <v>12.78</v>
      </c>
      <c r="E1398" s="87">
        <v>126.3</v>
      </c>
      <c r="F1398">
        <v>48.28</v>
      </c>
      <c r="G1398" s="87" t="s">
        <v>338</v>
      </c>
      <c r="H1398">
        <v>60.21</v>
      </c>
      <c r="I1398">
        <v>126.5</v>
      </c>
      <c r="J1398">
        <v>132.4</v>
      </c>
      <c r="K1398" t="s">
        <v>338</v>
      </c>
      <c r="L1398" t="s">
        <v>338</v>
      </c>
    </row>
    <row r="1399" spans="1:12" ht="15" x14ac:dyDescent="0.25">
      <c r="A1399" s="88">
        <v>42964.468680555554</v>
      </c>
      <c r="B1399">
        <v>72692</v>
      </c>
      <c r="C1399">
        <v>37.86</v>
      </c>
      <c r="D1399">
        <v>12.78</v>
      </c>
      <c r="E1399" s="87">
        <v>126.6</v>
      </c>
      <c r="F1399">
        <v>48.36</v>
      </c>
      <c r="G1399" s="87" t="s">
        <v>338</v>
      </c>
      <c r="H1399">
        <v>60.47</v>
      </c>
      <c r="I1399">
        <v>127.6</v>
      </c>
      <c r="J1399">
        <v>133.19999999999999</v>
      </c>
      <c r="K1399" t="s">
        <v>338</v>
      </c>
      <c r="L1399" t="s">
        <v>338</v>
      </c>
    </row>
    <row r="1400" spans="1:12" ht="15" x14ac:dyDescent="0.25">
      <c r="A1400" s="88">
        <v>42964.46875</v>
      </c>
      <c r="B1400">
        <v>72693</v>
      </c>
      <c r="C1400">
        <v>37.86</v>
      </c>
      <c r="D1400">
        <v>12.78</v>
      </c>
      <c r="E1400" s="87">
        <v>126.6</v>
      </c>
      <c r="F1400">
        <v>48.4</v>
      </c>
      <c r="G1400" s="87" t="s">
        <v>338</v>
      </c>
      <c r="H1400">
        <v>60.37</v>
      </c>
      <c r="I1400">
        <v>127.5</v>
      </c>
      <c r="J1400">
        <v>133.19999999999999</v>
      </c>
      <c r="K1400" t="s">
        <v>338</v>
      </c>
      <c r="L1400" t="s">
        <v>338</v>
      </c>
    </row>
    <row r="1401" spans="1:12" ht="15" x14ac:dyDescent="0.25">
      <c r="A1401" s="88">
        <v>42964.468819444446</v>
      </c>
      <c r="B1401">
        <v>72694</v>
      </c>
      <c r="C1401">
        <v>37.86</v>
      </c>
      <c r="D1401">
        <v>12.78</v>
      </c>
      <c r="E1401" s="87">
        <v>126.5</v>
      </c>
      <c r="F1401">
        <v>48.48</v>
      </c>
      <c r="G1401" s="87" t="s">
        <v>338</v>
      </c>
      <c r="H1401">
        <v>60.95</v>
      </c>
      <c r="I1401">
        <v>128.30000000000001</v>
      </c>
      <c r="J1401">
        <v>133.5</v>
      </c>
      <c r="K1401" t="s">
        <v>338</v>
      </c>
      <c r="L1401" t="s">
        <v>338</v>
      </c>
    </row>
    <row r="1402" spans="1:12" ht="15" x14ac:dyDescent="0.25">
      <c r="A1402" s="88">
        <v>42964.468888888892</v>
      </c>
      <c r="B1402">
        <v>72695</v>
      </c>
      <c r="C1402">
        <v>37.86</v>
      </c>
      <c r="D1402">
        <v>12.78</v>
      </c>
      <c r="E1402" s="87">
        <v>126.6</v>
      </c>
      <c r="F1402">
        <v>48.52</v>
      </c>
      <c r="G1402" s="87" t="s">
        <v>338</v>
      </c>
      <c r="H1402">
        <v>61.24</v>
      </c>
      <c r="I1402">
        <v>127.4</v>
      </c>
      <c r="J1402">
        <v>132.80000000000001</v>
      </c>
      <c r="K1402" t="s">
        <v>338</v>
      </c>
      <c r="L1402" t="s">
        <v>338</v>
      </c>
    </row>
    <row r="1403" spans="1:12" ht="15" x14ac:dyDescent="0.25">
      <c r="A1403" s="88">
        <v>42964.468958333331</v>
      </c>
      <c r="B1403">
        <v>72696</v>
      </c>
      <c r="C1403">
        <v>37.86</v>
      </c>
      <c r="D1403">
        <v>12.78</v>
      </c>
      <c r="E1403" s="87">
        <v>126.5</v>
      </c>
      <c r="F1403">
        <v>48.55</v>
      </c>
      <c r="G1403" s="87" t="s">
        <v>338</v>
      </c>
      <c r="H1403">
        <v>60.95</v>
      </c>
      <c r="I1403">
        <v>127.5</v>
      </c>
      <c r="J1403">
        <v>133</v>
      </c>
      <c r="K1403" t="s">
        <v>338</v>
      </c>
      <c r="L1403" t="s">
        <v>338</v>
      </c>
    </row>
    <row r="1404" spans="1:12" ht="15" x14ac:dyDescent="0.25">
      <c r="A1404" s="88">
        <v>42964.469027777777</v>
      </c>
      <c r="B1404">
        <v>72697</v>
      </c>
      <c r="C1404">
        <v>37.86</v>
      </c>
      <c r="D1404">
        <v>12.78</v>
      </c>
      <c r="E1404" s="87">
        <v>126.6</v>
      </c>
      <c r="F1404">
        <v>48.62</v>
      </c>
      <c r="G1404" s="87" t="s">
        <v>338</v>
      </c>
      <c r="H1404">
        <v>60.52</v>
      </c>
      <c r="I1404">
        <v>127.2</v>
      </c>
      <c r="J1404">
        <v>132.80000000000001</v>
      </c>
      <c r="K1404" t="s">
        <v>338</v>
      </c>
      <c r="L1404" t="s">
        <v>338</v>
      </c>
    </row>
    <row r="1405" spans="1:12" ht="15" x14ac:dyDescent="0.25">
      <c r="A1405" s="88">
        <v>42964.469097222223</v>
      </c>
      <c r="B1405">
        <v>72698</v>
      </c>
      <c r="C1405">
        <v>37.86</v>
      </c>
      <c r="D1405">
        <v>12.78</v>
      </c>
      <c r="E1405" s="87">
        <v>126.5</v>
      </c>
      <c r="F1405">
        <v>48.67</v>
      </c>
      <c r="G1405" s="87" t="s">
        <v>338</v>
      </c>
      <c r="H1405">
        <v>60.23</v>
      </c>
      <c r="I1405">
        <v>126.5</v>
      </c>
      <c r="J1405">
        <v>132.30000000000001</v>
      </c>
      <c r="K1405" t="s">
        <v>338</v>
      </c>
      <c r="L1405" t="s">
        <v>338</v>
      </c>
    </row>
    <row r="1406" spans="1:12" ht="15" x14ac:dyDescent="0.25">
      <c r="A1406" s="88">
        <v>42964.469166666669</v>
      </c>
      <c r="B1406">
        <v>72699</v>
      </c>
      <c r="C1406">
        <v>37.86</v>
      </c>
      <c r="D1406">
        <v>12.78</v>
      </c>
      <c r="E1406" s="87">
        <v>126.8</v>
      </c>
      <c r="F1406">
        <v>48.67</v>
      </c>
      <c r="G1406" s="87" t="s">
        <v>338</v>
      </c>
      <c r="H1406">
        <v>60.9</v>
      </c>
      <c r="I1406">
        <v>126.8</v>
      </c>
      <c r="J1406">
        <v>132.9</v>
      </c>
      <c r="K1406" t="s">
        <v>338</v>
      </c>
      <c r="L1406" t="s">
        <v>338</v>
      </c>
    </row>
    <row r="1407" spans="1:12" ht="15" x14ac:dyDescent="0.25">
      <c r="A1407" s="88">
        <v>42964.469236111108</v>
      </c>
      <c r="B1407">
        <v>72700</v>
      </c>
      <c r="C1407">
        <v>37.909999999999997</v>
      </c>
      <c r="D1407">
        <v>12.78</v>
      </c>
      <c r="E1407" s="87">
        <v>126.4</v>
      </c>
      <c r="F1407">
        <v>48.71</v>
      </c>
      <c r="G1407" s="87" t="s">
        <v>338</v>
      </c>
      <c r="H1407">
        <v>59.99</v>
      </c>
      <c r="I1407">
        <v>126.9</v>
      </c>
      <c r="J1407">
        <v>132.6</v>
      </c>
      <c r="K1407" t="s">
        <v>338</v>
      </c>
      <c r="L1407" t="s">
        <v>338</v>
      </c>
    </row>
    <row r="1408" spans="1:12" ht="15" x14ac:dyDescent="0.25">
      <c r="A1408" s="88">
        <v>42964.469305555554</v>
      </c>
      <c r="B1408">
        <v>72701</v>
      </c>
      <c r="C1408">
        <v>37.909999999999997</v>
      </c>
      <c r="D1408">
        <v>12.78</v>
      </c>
      <c r="E1408" s="87">
        <v>126.5</v>
      </c>
      <c r="F1408">
        <v>48.71</v>
      </c>
      <c r="G1408" s="87" t="s">
        <v>338</v>
      </c>
      <c r="H1408">
        <v>59.6</v>
      </c>
      <c r="I1408">
        <v>124.6</v>
      </c>
      <c r="J1408">
        <v>130.5</v>
      </c>
      <c r="K1408" t="s">
        <v>338</v>
      </c>
      <c r="L1408" t="s">
        <v>338</v>
      </c>
    </row>
    <row r="1409" spans="1:12" ht="15" x14ac:dyDescent="0.25">
      <c r="A1409" s="88">
        <v>42964.469375000001</v>
      </c>
      <c r="B1409">
        <v>72702</v>
      </c>
      <c r="C1409">
        <v>37.909999999999997</v>
      </c>
      <c r="D1409">
        <v>12.78</v>
      </c>
      <c r="E1409" s="87">
        <v>126.6</v>
      </c>
      <c r="F1409">
        <v>48.69</v>
      </c>
      <c r="G1409" s="87" t="s">
        <v>338</v>
      </c>
      <c r="H1409">
        <v>59.65</v>
      </c>
      <c r="I1409">
        <v>124.4</v>
      </c>
      <c r="J1409">
        <v>130.69999999999999</v>
      </c>
      <c r="K1409" t="s">
        <v>338</v>
      </c>
      <c r="L1409" t="s">
        <v>338</v>
      </c>
    </row>
    <row r="1410" spans="1:12" ht="15" x14ac:dyDescent="0.25">
      <c r="A1410" s="88">
        <v>42964.469444444447</v>
      </c>
      <c r="B1410">
        <v>72703</v>
      </c>
      <c r="C1410">
        <v>37.909999999999997</v>
      </c>
      <c r="D1410">
        <v>12.78</v>
      </c>
      <c r="E1410" s="87">
        <v>126.4</v>
      </c>
      <c r="F1410">
        <v>48.66</v>
      </c>
      <c r="G1410" s="87" t="s">
        <v>338</v>
      </c>
      <c r="H1410">
        <v>59.99</v>
      </c>
      <c r="I1410">
        <v>124.4</v>
      </c>
      <c r="J1410">
        <v>130.69999999999999</v>
      </c>
      <c r="K1410" t="s">
        <v>338</v>
      </c>
      <c r="L1410" t="s">
        <v>338</v>
      </c>
    </row>
    <row r="1411" spans="1:12" ht="15" x14ac:dyDescent="0.25">
      <c r="A1411" s="88">
        <v>42964.469513888886</v>
      </c>
      <c r="B1411">
        <v>72704</v>
      </c>
      <c r="C1411">
        <v>37.909999999999997</v>
      </c>
      <c r="D1411">
        <v>12.78</v>
      </c>
      <c r="E1411" s="87">
        <v>126.4</v>
      </c>
      <c r="F1411">
        <v>48.64</v>
      </c>
      <c r="G1411" s="87" t="s">
        <v>338</v>
      </c>
      <c r="H1411">
        <v>60.66</v>
      </c>
      <c r="I1411">
        <v>125.1</v>
      </c>
      <c r="J1411">
        <v>131.69999999999999</v>
      </c>
      <c r="K1411" t="s">
        <v>338</v>
      </c>
      <c r="L1411" t="s">
        <v>338</v>
      </c>
    </row>
    <row r="1412" spans="1:12" ht="15" x14ac:dyDescent="0.25">
      <c r="A1412" s="88">
        <v>42964.469583333332</v>
      </c>
      <c r="B1412">
        <v>72705</v>
      </c>
      <c r="C1412">
        <v>37.909999999999997</v>
      </c>
      <c r="D1412">
        <v>12.78</v>
      </c>
      <c r="E1412" s="87">
        <v>126.5</v>
      </c>
      <c r="F1412">
        <v>48.64</v>
      </c>
      <c r="G1412" s="87" t="s">
        <v>338</v>
      </c>
      <c r="H1412">
        <v>61.28</v>
      </c>
      <c r="I1412">
        <v>126.6</v>
      </c>
      <c r="J1412">
        <v>133</v>
      </c>
      <c r="K1412" t="s">
        <v>338</v>
      </c>
      <c r="L1412" t="s">
        <v>338</v>
      </c>
    </row>
    <row r="1413" spans="1:12" ht="15" x14ac:dyDescent="0.25">
      <c r="A1413" s="88">
        <v>42964.469652777778</v>
      </c>
      <c r="B1413">
        <v>72706</v>
      </c>
      <c r="C1413">
        <v>37.909999999999997</v>
      </c>
      <c r="D1413">
        <v>12.78</v>
      </c>
      <c r="E1413" s="87">
        <v>126.5</v>
      </c>
      <c r="F1413">
        <v>48.66</v>
      </c>
      <c r="G1413" s="87" t="s">
        <v>338</v>
      </c>
      <c r="H1413">
        <v>61.09</v>
      </c>
      <c r="I1413">
        <v>127.7</v>
      </c>
      <c r="J1413">
        <v>133.5</v>
      </c>
      <c r="K1413" t="s">
        <v>338</v>
      </c>
      <c r="L1413" t="s">
        <v>338</v>
      </c>
    </row>
    <row r="1414" spans="1:12" ht="15" x14ac:dyDescent="0.25">
      <c r="A1414" s="88">
        <v>42964.469722222224</v>
      </c>
      <c r="B1414">
        <v>72707</v>
      </c>
      <c r="C1414">
        <v>37.909999999999997</v>
      </c>
      <c r="D1414">
        <v>12.78</v>
      </c>
      <c r="E1414" s="87">
        <v>126.5</v>
      </c>
      <c r="F1414">
        <v>48.74</v>
      </c>
      <c r="G1414" s="87" t="s">
        <v>338</v>
      </c>
      <c r="H1414">
        <v>61.62</v>
      </c>
      <c r="I1414">
        <v>128.9</v>
      </c>
      <c r="J1414">
        <v>134.5</v>
      </c>
      <c r="K1414" t="s">
        <v>338</v>
      </c>
      <c r="L1414" t="s">
        <v>338</v>
      </c>
    </row>
    <row r="1415" spans="1:12" ht="15" x14ac:dyDescent="0.25">
      <c r="A1415" s="88">
        <v>42964.46979166667</v>
      </c>
      <c r="B1415">
        <v>72708</v>
      </c>
      <c r="C1415">
        <v>37.909999999999997</v>
      </c>
      <c r="D1415">
        <v>12.78</v>
      </c>
      <c r="E1415" s="87">
        <v>126.5</v>
      </c>
      <c r="F1415">
        <v>48.78</v>
      </c>
      <c r="G1415" s="87" t="s">
        <v>338</v>
      </c>
      <c r="H1415">
        <v>61.33</v>
      </c>
      <c r="I1415">
        <v>128.80000000000001</v>
      </c>
      <c r="J1415">
        <v>134</v>
      </c>
      <c r="K1415" t="s">
        <v>338</v>
      </c>
      <c r="L1415" t="s">
        <v>338</v>
      </c>
    </row>
    <row r="1416" spans="1:12" ht="15" x14ac:dyDescent="0.25">
      <c r="A1416" s="88">
        <v>42964.469861111109</v>
      </c>
      <c r="B1416">
        <v>72709</v>
      </c>
      <c r="C1416">
        <v>37.909999999999997</v>
      </c>
      <c r="D1416">
        <v>12.78</v>
      </c>
      <c r="E1416" s="87">
        <v>126.5</v>
      </c>
      <c r="F1416">
        <v>48.76</v>
      </c>
      <c r="G1416" s="87" t="s">
        <v>338</v>
      </c>
      <c r="H1416">
        <v>59.7</v>
      </c>
      <c r="I1416">
        <v>126.1</v>
      </c>
      <c r="J1416">
        <v>131.19999999999999</v>
      </c>
      <c r="K1416" t="s">
        <v>338</v>
      </c>
      <c r="L1416" t="s">
        <v>338</v>
      </c>
    </row>
    <row r="1417" spans="1:12" ht="15" x14ac:dyDescent="0.25">
      <c r="A1417" s="88">
        <v>42964.469930555555</v>
      </c>
      <c r="B1417">
        <v>72710</v>
      </c>
      <c r="C1417">
        <v>37.950000000000003</v>
      </c>
      <c r="D1417">
        <v>12.78</v>
      </c>
      <c r="E1417" s="87">
        <v>126.5</v>
      </c>
      <c r="F1417">
        <v>48.76</v>
      </c>
      <c r="G1417" s="87" t="s">
        <v>338</v>
      </c>
      <c r="H1417">
        <v>60.17</v>
      </c>
      <c r="I1417">
        <v>125.4</v>
      </c>
      <c r="J1417">
        <v>131.6</v>
      </c>
      <c r="K1417" t="s">
        <v>338</v>
      </c>
      <c r="L1417" t="s">
        <v>338</v>
      </c>
    </row>
    <row r="1418" spans="1:12" ht="15" x14ac:dyDescent="0.25">
      <c r="A1418" s="88">
        <v>42964.47</v>
      </c>
      <c r="B1418">
        <v>72711</v>
      </c>
      <c r="C1418">
        <v>37.950000000000003</v>
      </c>
      <c r="D1418">
        <v>12.78</v>
      </c>
      <c r="E1418" s="87">
        <v>126.5</v>
      </c>
      <c r="F1418">
        <v>48.78</v>
      </c>
      <c r="G1418" s="87" t="s">
        <v>338</v>
      </c>
      <c r="H1418">
        <v>60.89</v>
      </c>
      <c r="I1418">
        <v>126.8</v>
      </c>
      <c r="J1418">
        <v>133.19999999999999</v>
      </c>
      <c r="K1418" t="s">
        <v>338</v>
      </c>
      <c r="L1418" t="s">
        <v>338</v>
      </c>
    </row>
    <row r="1419" spans="1:12" ht="15" x14ac:dyDescent="0.25">
      <c r="A1419" s="88">
        <v>42964.470069444447</v>
      </c>
      <c r="B1419">
        <v>72712</v>
      </c>
      <c r="C1419">
        <v>37.950000000000003</v>
      </c>
      <c r="D1419">
        <v>12.78</v>
      </c>
      <c r="E1419" s="87">
        <v>126.5</v>
      </c>
      <c r="F1419">
        <v>48.78</v>
      </c>
      <c r="G1419" s="87" t="s">
        <v>338</v>
      </c>
      <c r="H1419">
        <v>59.93</v>
      </c>
      <c r="I1419">
        <v>125.8</v>
      </c>
      <c r="J1419">
        <v>131.9</v>
      </c>
      <c r="K1419" t="s">
        <v>338</v>
      </c>
      <c r="L1419" t="s">
        <v>338</v>
      </c>
    </row>
    <row r="1420" spans="1:12" ht="15" x14ac:dyDescent="0.25">
      <c r="A1420" s="88">
        <v>42964.470138888886</v>
      </c>
      <c r="B1420">
        <v>72713</v>
      </c>
      <c r="C1420">
        <v>37.950000000000003</v>
      </c>
      <c r="D1420">
        <v>12.78</v>
      </c>
      <c r="E1420" s="87">
        <v>126.5</v>
      </c>
      <c r="F1420">
        <v>48.75</v>
      </c>
      <c r="G1420" s="87" t="s">
        <v>338</v>
      </c>
      <c r="H1420">
        <v>60.56</v>
      </c>
      <c r="I1420">
        <v>124.8</v>
      </c>
      <c r="J1420">
        <v>131.19999999999999</v>
      </c>
      <c r="K1420" t="s">
        <v>338</v>
      </c>
      <c r="L1420" t="s">
        <v>338</v>
      </c>
    </row>
    <row r="1421" spans="1:12" ht="15" x14ac:dyDescent="0.25">
      <c r="A1421" s="88">
        <v>42964.470208333332</v>
      </c>
      <c r="B1421">
        <v>72714</v>
      </c>
      <c r="C1421">
        <v>37.950000000000003</v>
      </c>
      <c r="D1421">
        <v>12.78</v>
      </c>
      <c r="E1421" s="87">
        <v>126.4</v>
      </c>
      <c r="F1421">
        <v>48.71</v>
      </c>
      <c r="G1421" s="87" t="s">
        <v>338</v>
      </c>
      <c r="H1421">
        <v>60.6</v>
      </c>
      <c r="I1421">
        <v>125.4</v>
      </c>
      <c r="J1421">
        <v>131.9</v>
      </c>
      <c r="K1421" t="s">
        <v>338</v>
      </c>
      <c r="L1421" t="s">
        <v>338</v>
      </c>
    </row>
    <row r="1422" spans="1:12" ht="15" x14ac:dyDescent="0.25">
      <c r="A1422" s="88">
        <v>42964.470277777778</v>
      </c>
      <c r="B1422">
        <v>72715</v>
      </c>
      <c r="C1422">
        <v>37.950000000000003</v>
      </c>
      <c r="D1422">
        <v>12.78</v>
      </c>
      <c r="E1422" s="87">
        <v>126.4</v>
      </c>
      <c r="F1422">
        <v>48.66</v>
      </c>
      <c r="G1422" s="87" t="s">
        <v>338</v>
      </c>
      <c r="H1422">
        <v>59.69</v>
      </c>
      <c r="I1422">
        <v>125.1</v>
      </c>
      <c r="J1422">
        <v>131.5</v>
      </c>
      <c r="K1422" t="s">
        <v>338</v>
      </c>
      <c r="L1422" t="s">
        <v>338</v>
      </c>
    </row>
    <row r="1423" spans="1:12" ht="15" x14ac:dyDescent="0.25">
      <c r="A1423" s="88">
        <v>42964.470347222225</v>
      </c>
      <c r="B1423">
        <v>72716</v>
      </c>
      <c r="C1423">
        <v>37.950000000000003</v>
      </c>
      <c r="D1423">
        <v>12.78</v>
      </c>
      <c r="E1423" s="87">
        <v>126.5</v>
      </c>
      <c r="F1423">
        <v>48.61</v>
      </c>
      <c r="G1423" s="87" t="s">
        <v>338</v>
      </c>
      <c r="H1423">
        <v>59.69</v>
      </c>
      <c r="I1423">
        <v>125.5</v>
      </c>
      <c r="J1423">
        <v>132.1</v>
      </c>
      <c r="K1423" t="s">
        <v>338</v>
      </c>
      <c r="L1423" t="s">
        <v>338</v>
      </c>
    </row>
    <row r="1424" spans="1:12" ht="15" x14ac:dyDescent="0.25">
      <c r="A1424" s="88">
        <v>42964.470416666663</v>
      </c>
      <c r="B1424">
        <v>72717</v>
      </c>
      <c r="C1424">
        <v>37.950000000000003</v>
      </c>
      <c r="D1424">
        <v>12.77</v>
      </c>
      <c r="E1424" s="87">
        <v>126.2</v>
      </c>
      <c r="F1424">
        <v>48.56</v>
      </c>
      <c r="G1424" s="87" t="s">
        <v>338</v>
      </c>
      <c r="H1424">
        <v>59.55</v>
      </c>
      <c r="I1424">
        <v>125.3</v>
      </c>
      <c r="J1424">
        <v>131.4</v>
      </c>
      <c r="K1424" t="s">
        <v>338</v>
      </c>
      <c r="L1424" t="s">
        <v>338</v>
      </c>
    </row>
    <row r="1425" spans="1:12" ht="15" x14ac:dyDescent="0.25">
      <c r="A1425" s="88">
        <v>42964.470486111109</v>
      </c>
      <c r="B1425">
        <v>72718</v>
      </c>
      <c r="C1425">
        <v>37.950000000000003</v>
      </c>
      <c r="D1425">
        <v>12.78</v>
      </c>
      <c r="E1425" s="87">
        <v>126.5</v>
      </c>
      <c r="F1425">
        <v>48.51</v>
      </c>
      <c r="G1425" s="87" t="s">
        <v>338</v>
      </c>
      <c r="H1425">
        <v>59.28</v>
      </c>
      <c r="I1425">
        <v>125</v>
      </c>
      <c r="J1425">
        <v>131.19999999999999</v>
      </c>
      <c r="K1425" t="s">
        <v>338</v>
      </c>
      <c r="L1425" t="s">
        <v>338</v>
      </c>
    </row>
    <row r="1426" spans="1:12" ht="15" x14ac:dyDescent="0.25">
      <c r="A1426" s="88">
        <v>42964.470555555556</v>
      </c>
      <c r="B1426">
        <v>72719</v>
      </c>
      <c r="C1426">
        <v>37.950000000000003</v>
      </c>
      <c r="D1426">
        <v>12.78</v>
      </c>
      <c r="E1426" s="87">
        <v>126.4</v>
      </c>
      <c r="F1426">
        <v>48.47</v>
      </c>
      <c r="G1426" s="87" t="s">
        <v>338</v>
      </c>
      <c r="H1426">
        <v>59.84</v>
      </c>
      <c r="I1426">
        <v>124.7</v>
      </c>
      <c r="J1426">
        <v>130.6</v>
      </c>
      <c r="K1426" t="s">
        <v>338</v>
      </c>
      <c r="L1426" t="s">
        <v>338</v>
      </c>
    </row>
    <row r="1427" spans="1:12" ht="15" x14ac:dyDescent="0.25">
      <c r="A1427" s="88">
        <v>42964.470625000002</v>
      </c>
      <c r="B1427">
        <v>72720</v>
      </c>
      <c r="C1427">
        <v>37.950000000000003</v>
      </c>
      <c r="D1427">
        <v>12.78</v>
      </c>
      <c r="E1427" s="87">
        <v>126.4</v>
      </c>
      <c r="F1427">
        <v>48.44</v>
      </c>
      <c r="G1427" s="87" t="s">
        <v>338</v>
      </c>
      <c r="H1427">
        <v>59.88</v>
      </c>
      <c r="I1427">
        <v>124.8</v>
      </c>
      <c r="J1427">
        <v>130.9</v>
      </c>
      <c r="K1427" t="s">
        <v>338</v>
      </c>
      <c r="L1427" t="s">
        <v>338</v>
      </c>
    </row>
    <row r="1428" spans="1:12" ht="15" x14ac:dyDescent="0.25">
      <c r="A1428" s="88">
        <v>42964.470694444448</v>
      </c>
      <c r="B1428">
        <v>72721</v>
      </c>
      <c r="C1428">
        <v>37.950000000000003</v>
      </c>
      <c r="D1428">
        <v>12.78</v>
      </c>
      <c r="E1428" s="87">
        <v>126.3</v>
      </c>
      <c r="F1428">
        <v>48.42</v>
      </c>
      <c r="G1428" s="87" t="s">
        <v>338</v>
      </c>
      <c r="H1428">
        <v>59.79</v>
      </c>
      <c r="I1428">
        <v>124.6</v>
      </c>
      <c r="J1428">
        <v>130.69999999999999</v>
      </c>
      <c r="K1428" t="s">
        <v>338</v>
      </c>
      <c r="L1428" t="s">
        <v>338</v>
      </c>
    </row>
    <row r="1429" spans="1:12" ht="15" x14ac:dyDescent="0.25">
      <c r="A1429" s="88">
        <v>42964.470763888887</v>
      </c>
      <c r="B1429">
        <v>72722</v>
      </c>
      <c r="C1429">
        <v>37.950000000000003</v>
      </c>
      <c r="D1429">
        <v>12.78</v>
      </c>
      <c r="E1429" s="87">
        <v>126.4</v>
      </c>
      <c r="F1429">
        <v>48.37</v>
      </c>
      <c r="G1429" s="87" t="s">
        <v>338</v>
      </c>
      <c r="H1429">
        <v>59.55</v>
      </c>
      <c r="I1429">
        <v>124.3</v>
      </c>
      <c r="J1429">
        <v>130.5</v>
      </c>
      <c r="K1429" t="s">
        <v>338</v>
      </c>
      <c r="L1429" t="s">
        <v>338</v>
      </c>
    </row>
    <row r="1430" spans="1:12" ht="15" x14ac:dyDescent="0.25">
      <c r="A1430" s="88">
        <v>42964.470833333333</v>
      </c>
      <c r="B1430">
        <v>72723</v>
      </c>
      <c r="C1430">
        <v>37.950000000000003</v>
      </c>
      <c r="D1430">
        <v>12.78</v>
      </c>
      <c r="E1430" s="87">
        <v>126.2</v>
      </c>
      <c r="F1430">
        <v>48.32</v>
      </c>
      <c r="G1430" s="87" t="s">
        <v>338</v>
      </c>
      <c r="H1430">
        <v>59.21</v>
      </c>
      <c r="I1430">
        <v>123.3</v>
      </c>
      <c r="J1430">
        <v>129.6</v>
      </c>
      <c r="K1430" t="s">
        <v>338</v>
      </c>
      <c r="L1430" t="s">
        <v>338</v>
      </c>
    </row>
    <row r="1431" spans="1:12" ht="15" x14ac:dyDescent="0.25">
      <c r="A1431" s="88">
        <v>42964.470902777779</v>
      </c>
      <c r="B1431">
        <v>72724</v>
      </c>
      <c r="C1431">
        <v>37.950000000000003</v>
      </c>
      <c r="D1431">
        <v>12.78</v>
      </c>
      <c r="E1431" s="87">
        <v>126.3</v>
      </c>
      <c r="F1431">
        <v>48.27</v>
      </c>
      <c r="G1431" s="87" t="s">
        <v>338</v>
      </c>
      <c r="H1431">
        <v>59.81</v>
      </c>
      <c r="I1431">
        <v>124.4</v>
      </c>
      <c r="J1431">
        <v>130.69999999999999</v>
      </c>
      <c r="K1431" t="s">
        <v>338</v>
      </c>
      <c r="L1431" t="s">
        <v>338</v>
      </c>
    </row>
    <row r="1432" spans="1:12" ht="15" x14ac:dyDescent="0.25">
      <c r="A1432" s="88">
        <v>42964.470972222225</v>
      </c>
      <c r="B1432">
        <v>72725</v>
      </c>
      <c r="C1432">
        <v>37.99</v>
      </c>
      <c r="D1432">
        <v>12.78</v>
      </c>
      <c r="E1432" s="87">
        <v>126.3</v>
      </c>
      <c r="F1432">
        <v>48.27</v>
      </c>
      <c r="G1432" s="87" t="s">
        <v>338</v>
      </c>
      <c r="H1432">
        <v>59.66</v>
      </c>
      <c r="I1432">
        <v>124.4</v>
      </c>
      <c r="J1432">
        <v>130.19999999999999</v>
      </c>
      <c r="K1432" t="s">
        <v>338</v>
      </c>
      <c r="L1432" t="s">
        <v>338</v>
      </c>
    </row>
    <row r="1433" spans="1:12" ht="15" x14ac:dyDescent="0.25">
      <c r="A1433" s="88">
        <v>42964.471041666664</v>
      </c>
      <c r="B1433">
        <v>72726</v>
      </c>
      <c r="C1433">
        <v>37.950000000000003</v>
      </c>
      <c r="D1433">
        <v>12.78</v>
      </c>
      <c r="E1433" s="87">
        <v>126.2</v>
      </c>
      <c r="F1433">
        <v>48.2</v>
      </c>
      <c r="G1433" s="87" t="s">
        <v>338</v>
      </c>
      <c r="H1433">
        <v>59.35</v>
      </c>
      <c r="I1433">
        <v>124.6</v>
      </c>
      <c r="J1433">
        <v>130.5</v>
      </c>
      <c r="K1433" t="s">
        <v>338</v>
      </c>
      <c r="L1433" t="s">
        <v>338</v>
      </c>
    </row>
    <row r="1434" spans="1:12" ht="15" x14ac:dyDescent="0.25">
      <c r="A1434" s="88">
        <v>42964.47111111111</v>
      </c>
      <c r="B1434">
        <v>72727</v>
      </c>
      <c r="C1434">
        <v>37.950000000000003</v>
      </c>
      <c r="D1434">
        <v>12.78</v>
      </c>
      <c r="E1434" s="87">
        <v>126.2</v>
      </c>
      <c r="F1434">
        <v>48.2</v>
      </c>
      <c r="G1434" s="87" t="s">
        <v>338</v>
      </c>
      <c r="H1434">
        <v>58.87</v>
      </c>
      <c r="I1434">
        <v>123.6</v>
      </c>
      <c r="J1434">
        <v>129.69999999999999</v>
      </c>
      <c r="K1434" t="s">
        <v>338</v>
      </c>
      <c r="L1434" t="s">
        <v>338</v>
      </c>
    </row>
    <row r="1435" spans="1:12" ht="15" x14ac:dyDescent="0.25">
      <c r="A1435" s="88">
        <v>42964.471180555556</v>
      </c>
      <c r="B1435">
        <v>72728</v>
      </c>
      <c r="C1435">
        <v>37.99</v>
      </c>
      <c r="D1435">
        <v>12.78</v>
      </c>
      <c r="E1435" s="87">
        <v>126</v>
      </c>
      <c r="F1435">
        <v>48.22</v>
      </c>
      <c r="G1435" s="87" t="s">
        <v>338</v>
      </c>
      <c r="H1435">
        <v>58.96</v>
      </c>
      <c r="I1435">
        <v>123</v>
      </c>
      <c r="J1435">
        <v>129.30000000000001</v>
      </c>
      <c r="K1435" t="s">
        <v>338</v>
      </c>
      <c r="L1435" t="s">
        <v>338</v>
      </c>
    </row>
    <row r="1436" spans="1:12" ht="15" x14ac:dyDescent="0.25">
      <c r="A1436" s="88">
        <v>42964.471250000002</v>
      </c>
      <c r="B1436">
        <v>72729</v>
      </c>
      <c r="C1436">
        <v>37.99</v>
      </c>
      <c r="D1436">
        <v>12.78</v>
      </c>
      <c r="E1436" s="87">
        <v>125.9</v>
      </c>
      <c r="F1436">
        <v>48.17</v>
      </c>
      <c r="G1436" s="87" t="s">
        <v>338</v>
      </c>
      <c r="H1436">
        <v>58.68</v>
      </c>
      <c r="I1436">
        <v>122.2</v>
      </c>
      <c r="J1436">
        <v>128.5</v>
      </c>
      <c r="K1436" t="s">
        <v>338</v>
      </c>
      <c r="L1436" t="s">
        <v>338</v>
      </c>
    </row>
    <row r="1437" spans="1:12" ht="15" x14ac:dyDescent="0.25">
      <c r="A1437" s="88">
        <v>42964.471319444441</v>
      </c>
      <c r="B1437">
        <v>72730</v>
      </c>
      <c r="C1437">
        <v>37.99</v>
      </c>
      <c r="D1437">
        <v>12.78</v>
      </c>
      <c r="E1437" s="87">
        <v>126.2</v>
      </c>
      <c r="F1437">
        <v>48.1</v>
      </c>
      <c r="G1437" s="87" t="s">
        <v>338</v>
      </c>
      <c r="H1437">
        <v>58.96</v>
      </c>
      <c r="I1437">
        <v>123.6</v>
      </c>
      <c r="J1437">
        <v>130</v>
      </c>
      <c r="K1437" t="s">
        <v>338</v>
      </c>
      <c r="L1437" t="s">
        <v>338</v>
      </c>
    </row>
    <row r="1438" spans="1:12" ht="15" x14ac:dyDescent="0.25">
      <c r="A1438" s="88">
        <v>42964.471388888887</v>
      </c>
      <c r="B1438">
        <v>72731</v>
      </c>
      <c r="C1438">
        <v>37.99</v>
      </c>
      <c r="D1438">
        <v>12.78</v>
      </c>
      <c r="E1438" s="87">
        <v>126.1</v>
      </c>
      <c r="F1438">
        <v>48.07</v>
      </c>
      <c r="G1438" s="87" t="s">
        <v>338</v>
      </c>
      <c r="H1438">
        <v>59.47</v>
      </c>
      <c r="I1438">
        <v>123.8</v>
      </c>
      <c r="J1438">
        <v>129.9</v>
      </c>
      <c r="K1438" t="s">
        <v>338</v>
      </c>
      <c r="L1438" t="s">
        <v>338</v>
      </c>
    </row>
    <row r="1439" spans="1:12" ht="15" x14ac:dyDescent="0.25">
      <c r="A1439" s="88">
        <v>42964.471458333333</v>
      </c>
      <c r="B1439">
        <v>72732</v>
      </c>
      <c r="C1439">
        <v>37.99</v>
      </c>
      <c r="D1439">
        <v>12.78</v>
      </c>
      <c r="E1439" s="87">
        <v>126</v>
      </c>
      <c r="F1439">
        <v>48.02</v>
      </c>
      <c r="G1439" s="87" t="s">
        <v>338</v>
      </c>
      <c r="H1439">
        <v>59.44</v>
      </c>
      <c r="I1439">
        <v>123.9</v>
      </c>
      <c r="J1439">
        <v>129.9</v>
      </c>
      <c r="K1439" t="s">
        <v>338</v>
      </c>
      <c r="L1439" t="s">
        <v>338</v>
      </c>
    </row>
    <row r="1440" spans="1:12" ht="15" x14ac:dyDescent="0.25">
      <c r="A1440" s="88">
        <v>42964.47152777778</v>
      </c>
      <c r="B1440">
        <v>72733</v>
      </c>
      <c r="C1440">
        <v>37.99</v>
      </c>
      <c r="D1440">
        <v>12.78</v>
      </c>
      <c r="E1440" s="87">
        <v>125.9</v>
      </c>
      <c r="F1440">
        <v>48</v>
      </c>
      <c r="G1440" s="87" t="s">
        <v>338</v>
      </c>
      <c r="H1440">
        <v>59.52</v>
      </c>
      <c r="I1440">
        <v>123.9</v>
      </c>
      <c r="J1440">
        <v>129.9</v>
      </c>
      <c r="K1440" t="s">
        <v>338</v>
      </c>
      <c r="L1440" t="s">
        <v>338</v>
      </c>
    </row>
    <row r="1441" spans="1:12" ht="15" x14ac:dyDescent="0.25">
      <c r="A1441" s="88">
        <v>42964.471597222226</v>
      </c>
      <c r="B1441">
        <v>72734</v>
      </c>
      <c r="C1441">
        <v>37.99</v>
      </c>
      <c r="D1441">
        <v>12.78</v>
      </c>
      <c r="E1441" s="87">
        <v>126.1</v>
      </c>
      <c r="F1441">
        <v>47.98</v>
      </c>
      <c r="G1441" s="87" t="s">
        <v>338</v>
      </c>
      <c r="H1441">
        <v>59.54</v>
      </c>
      <c r="I1441">
        <v>123.5</v>
      </c>
      <c r="J1441">
        <v>129.1</v>
      </c>
      <c r="K1441" t="s">
        <v>338</v>
      </c>
      <c r="L1441" t="s">
        <v>338</v>
      </c>
    </row>
    <row r="1442" spans="1:12" ht="15" x14ac:dyDescent="0.25">
      <c r="A1442" s="88">
        <v>42964.471666666665</v>
      </c>
      <c r="B1442">
        <v>72735</v>
      </c>
      <c r="C1442">
        <v>37.99</v>
      </c>
      <c r="D1442">
        <v>12.78</v>
      </c>
      <c r="E1442" s="87">
        <v>125.9</v>
      </c>
      <c r="F1442">
        <v>47.95</v>
      </c>
      <c r="G1442" s="87" t="s">
        <v>338</v>
      </c>
      <c r="H1442">
        <v>59.54</v>
      </c>
      <c r="I1442">
        <v>123.8</v>
      </c>
      <c r="J1442">
        <v>130.1</v>
      </c>
      <c r="K1442" t="s">
        <v>338</v>
      </c>
      <c r="L1442" t="s">
        <v>338</v>
      </c>
    </row>
    <row r="1443" spans="1:12" ht="15" x14ac:dyDescent="0.25">
      <c r="A1443" s="88">
        <v>42964.471736111111</v>
      </c>
      <c r="B1443">
        <v>72736</v>
      </c>
      <c r="C1443">
        <v>37.99</v>
      </c>
      <c r="D1443">
        <v>12.78</v>
      </c>
      <c r="E1443" s="87">
        <v>125.9</v>
      </c>
      <c r="F1443">
        <v>47.93</v>
      </c>
      <c r="G1443" s="87" t="s">
        <v>338</v>
      </c>
      <c r="H1443">
        <v>59.44</v>
      </c>
      <c r="I1443">
        <v>124.3</v>
      </c>
      <c r="J1443">
        <v>130.5</v>
      </c>
      <c r="K1443" t="s">
        <v>338</v>
      </c>
      <c r="L1443" t="s">
        <v>338</v>
      </c>
    </row>
    <row r="1444" spans="1:12" ht="15" x14ac:dyDescent="0.25">
      <c r="A1444" s="88">
        <v>42964.471805555557</v>
      </c>
      <c r="B1444">
        <v>72737</v>
      </c>
      <c r="C1444">
        <v>37.99</v>
      </c>
      <c r="D1444">
        <v>12.78</v>
      </c>
      <c r="E1444" s="87">
        <v>126.1</v>
      </c>
      <c r="F1444">
        <v>47.9</v>
      </c>
      <c r="G1444" s="87" t="s">
        <v>338</v>
      </c>
      <c r="H1444">
        <v>59.54</v>
      </c>
      <c r="I1444">
        <v>123.9</v>
      </c>
      <c r="J1444">
        <v>129.9</v>
      </c>
      <c r="K1444" t="s">
        <v>338</v>
      </c>
      <c r="L1444" t="s">
        <v>338</v>
      </c>
    </row>
    <row r="1445" spans="1:12" ht="15" x14ac:dyDescent="0.25">
      <c r="A1445" s="88">
        <v>42964.471875000003</v>
      </c>
      <c r="B1445">
        <v>72738</v>
      </c>
      <c r="C1445">
        <v>38.03</v>
      </c>
      <c r="D1445">
        <v>12.78</v>
      </c>
      <c r="E1445" s="87">
        <v>125.7</v>
      </c>
      <c r="F1445">
        <v>47.95</v>
      </c>
      <c r="G1445" s="87" t="s">
        <v>338</v>
      </c>
      <c r="H1445">
        <v>59.1</v>
      </c>
      <c r="I1445">
        <v>123.8</v>
      </c>
      <c r="J1445">
        <v>130</v>
      </c>
      <c r="K1445" t="s">
        <v>338</v>
      </c>
      <c r="L1445" t="s">
        <v>338</v>
      </c>
    </row>
    <row r="1446" spans="1:12" ht="15" x14ac:dyDescent="0.25">
      <c r="A1446" s="88">
        <v>42964.471944444442</v>
      </c>
      <c r="B1446">
        <v>72739</v>
      </c>
      <c r="C1446">
        <v>38.03</v>
      </c>
      <c r="D1446">
        <v>12.78</v>
      </c>
      <c r="E1446" s="87">
        <v>126</v>
      </c>
      <c r="F1446">
        <v>47.95</v>
      </c>
      <c r="G1446" s="87" t="s">
        <v>338</v>
      </c>
      <c r="H1446">
        <v>59.25</v>
      </c>
      <c r="I1446">
        <v>123.5</v>
      </c>
      <c r="J1446">
        <v>129.9</v>
      </c>
      <c r="K1446" t="s">
        <v>338</v>
      </c>
      <c r="L1446" t="s">
        <v>338</v>
      </c>
    </row>
    <row r="1447" spans="1:12" ht="15" x14ac:dyDescent="0.25">
      <c r="A1447" s="88">
        <v>42964.472013888888</v>
      </c>
      <c r="B1447">
        <v>72740</v>
      </c>
      <c r="C1447">
        <v>38.03</v>
      </c>
      <c r="D1447">
        <v>12.78</v>
      </c>
      <c r="E1447" s="87">
        <v>125.9</v>
      </c>
      <c r="F1447">
        <v>47.95</v>
      </c>
      <c r="G1447" s="87" t="s">
        <v>338</v>
      </c>
      <c r="H1447">
        <v>59.49</v>
      </c>
      <c r="I1447">
        <v>123.3</v>
      </c>
      <c r="J1447">
        <v>130</v>
      </c>
      <c r="K1447" t="s">
        <v>338</v>
      </c>
      <c r="L1447" t="s">
        <v>338</v>
      </c>
    </row>
    <row r="1448" spans="1:12" ht="15" x14ac:dyDescent="0.25">
      <c r="A1448" s="88">
        <v>42964.472083333334</v>
      </c>
      <c r="B1448">
        <v>72741</v>
      </c>
      <c r="C1448">
        <v>38.03</v>
      </c>
      <c r="D1448">
        <v>12.78</v>
      </c>
      <c r="E1448" s="87">
        <v>125.8</v>
      </c>
      <c r="F1448">
        <v>47.97</v>
      </c>
      <c r="G1448" s="87" t="s">
        <v>338</v>
      </c>
      <c r="H1448">
        <v>60.02</v>
      </c>
      <c r="I1448">
        <v>124.8</v>
      </c>
      <c r="J1448">
        <v>131</v>
      </c>
      <c r="K1448" t="s">
        <v>338</v>
      </c>
      <c r="L1448" t="s">
        <v>338</v>
      </c>
    </row>
    <row r="1449" spans="1:12" ht="15" x14ac:dyDescent="0.25">
      <c r="A1449" s="88">
        <v>42964.47215277778</v>
      </c>
      <c r="B1449">
        <v>72742</v>
      </c>
      <c r="C1449">
        <v>38.03</v>
      </c>
      <c r="D1449">
        <v>12.78</v>
      </c>
      <c r="E1449" s="87">
        <v>125.7</v>
      </c>
      <c r="F1449">
        <v>47.97</v>
      </c>
      <c r="G1449" s="87" t="s">
        <v>338</v>
      </c>
      <c r="H1449">
        <v>59.87</v>
      </c>
      <c r="I1449">
        <v>125.9</v>
      </c>
      <c r="J1449">
        <v>131.9</v>
      </c>
      <c r="K1449" t="s">
        <v>338</v>
      </c>
      <c r="L1449" t="s">
        <v>338</v>
      </c>
    </row>
    <row r="1450" spans="1:12" ht="15" x14ac:dyDescent="0.25">
      <c r="A1450" s="88">
        <v>42964.472222222219</v>
      </c>
      <c r="B1450">
        <v>72743</v>
      </c>
      <c r="C1450">
        <v>38.03</v>
      </c>
      <c r="D1450">
        <v>12.78</v>
      </c>
      <c r="E1450" s="87">
        <v>125.5</v>
      </c>
      <c r="F1450">
        <v>47.92</v>
      </c>
      <c r="G1450" s="87" t="s">
        <v>338</v>
      </c>
      <c r="H1450">
        <v>60.11</v>
      </c>
      <c r="I1450">
        <v>126.1</v>
      </c>
      <c r="J1450">
        <v>131.80000000000001</v>
      </c>
      <c r="K1450" t="s">
        <v>338</v>
      </c>
      <c r="L1450" t="s">
        <v>338</v>
      </c>
    </row>
    <row r="1451" spans="1:12" ht="15" x14ac:dyDescent="0.25">
      <c r="A1451" s="88">
        <v>42964.472291666665</v>
      </c>
      <c r="B1451">
        <v>72744</v>
      </c>
      <c r="C1451">
        <v>38.03</v>
      </c>
      <c r="D1451">
        <v>12.78</v>
      </c>
      <c r="E1451" s="87">
        <v>125.8</v>
      </c>
      <c r="F1451">
        <v>47.92</v>
      </c>
      <c r="G1451" s="87" t="s">
        <v>338</v>
      </c>
      <c r="H1451">
        <v>59.49</v>
      </c>
      <c r="I1451">
        <v>124.8</v>
      </c>
      <c r="J1451">
        <v>130.69999999999999</v>
      </c>
      <c r="K1451" t="s">
        <v>338</v>
      </c>
      <c r="L1451" t="s">
        <v>338</v>
      </c>
    </row>
    <row r="1452" spans="1:12" ht="15" x14ac:dyDescent="0.25">
      <c r="A1452" s="88">
        <v>42964.472361111111</v>
      </c>
      <c r="B1452">
        <v>72745</v>
      </c>
      <c r="C1452">
        <v>38.03</v>
      </c>
      <c r="D1452">
        <v>12.78</v>
      </c>
      <c r="E1452" s="87">
        <v>125.8</v>
      </c>
      <c r="F1452">
        <v>47.87</v>
      </c>
      <c r="G1452" s="87" t="s">
        <v>338</v>
      </c>
      <c r="H1452">
        <v>59.73</v>
      </c>
      <c r="I1452">
        <v>125.1</v>
      </c>
      <c r="J1452">
        <v>131</v>
      </c>
      <c r="K1452" t="s">
        <v>338</v>
      </c>
      <c r="L1452" t="s">
        <v>338</v>
      </c>
    </row>
    <row r="1453" spans="1:12" ht="15" x14ac:dyDescent="0.25">
      <c r="A1453" s="88">
        <v>42964.472430555557</v>
      </c>
      <c r="B1453">
        <v>72746</v>
      </c>
      <c r="C1453">
        <v>38.03</v>
      </c>
      <c r="D1453">
        <v>12.78</v>
      </c>
      <c r="E1453" s="87">
        <v>125.6</v>
      </c>
      <c r="F1453">
        <v>47.87</v>
      </c>
      <c r="G1453" s="87" t="s">
        <v>338</v>
      </c>
      <c r="H1453">
        <v>59.49</v>
      </c>
      <c r="I1453">
        <v>124.5</v>
      </c>
      <c r="J1453">
        <v>130.5</v>
      </c>
      <c r="K1453" t="s">
        <v>338</v>
      </c>
      <c r="L1453" t="s">
        <v>338</v>
      </c>
    </row>
    <row r="1454" spans="1:12" ht="15" x14ac:dyDescent="0.25">
      <c r="A1454" s="88">
        <v>42964.472500000003</v>
      </c>
      <c r="B1454">
        <v>72747</v>
      </c>
      <c r="C1454">
        <v>38.03</v>
      </c>
      <c r="D1454">
        <v>12.78</v>
      </c>
      <c r="E1454" s="87">
        <v>125.8</v>
      </c>
      <c r="F1454">
        <v>47.9</v>
      </c>
      <c r="G1454" s="87" t="s">
        <v>338</v>
      </c>
      <c r="H1454">
        <v>59.63</v>
      </c>
      <c r="I1454">
        <v>125</v>
      </c>
      <c r="J1454">
        <v>131.30000000000001</v>
      </c>
      <c r="K1454" t="s">
        <v>338</v>
      </c>
      <c r="L1454" t="s">
        <v>338</v>
      </c>
    </row>
    <row r="1455" spans="1:12" ht="15" x14ac:dyDescent="0.25">
      <c r="A1455" s="88">
        <v>42964.472569444442</v>
      </c>
      <c r="B1455">
        <v>72748</v>
      </c>
      <c r="C1455">
        <v>38.03</v>
      </c>
      <c r="D1455">
        <v>12.78</v>
      </c>
      <c r="E1455" s="87">
        <v>125.8</v>
      </c>
      <c r="F1455">
        <v>47.92</v>
      </c>
      <c r="G1455" s="87" t="s">
        <v>338</v>
      </c>
      <c r="H1455">
        <v>59.73</v>
      </c>
      <c r="I1455">
        <v>126.5</v>
      </c>
      <c r="J1455">
        <v>132.30000000000001</v>
      </c>
      <c r="K1455" t="s">
        <v>338</v>
      </c>
      <c r="L1455" t="s">
        <v>338</v>
      </c>
    </row>
    <row r="1456" spans="1:12" ht="15" x14ac:dyDescent="0.25">
      <c r="A1456" s="88">
        <v>42964.472638888888</v>
      </c>
      <c r="B1456">
        <v>72749</v>
      </c>
      <c r="C1456">
        <v>38.03</v>
      </c>
      <c r="D1456">
        <v>12.78</v>
      </c>
      <c r="E1456" s="87">
        <v>125.9</v>
      </c>
      <c r="F1456">
        <v>47.97</v>
      </c>
      <c r="G1456" s="87" t="s">
        <v>338</v>
      </c>
      <c r="H1456">
        <v>59.58</v>
      </c>
      <c r="I1456">
        <v>126.7</v>
      </c>
      <c r="J1456">
        <v>132.4</v>
      </c>
      <c r="K1456" t="s">
        <v>338</v>
      </c>
      <c r="L1456" t="s">
        <v>338</v>
      </c>
    </row>
    <row r="1457" spans="1:12" ht="15" x14ac:dyDescent="0.25">
      <c r="A1457" s="88">
        <v>42964.472708333335</v>
      </c>
      <c r="B1457">
        <v>72750</v>
      </c>
      <c r="C1457">
        <v>38.03</v>
      </c>
      <c r="D1457">
        <v>12.78</v>
      </c>
      <c r="E1457" s="87">
        <v>125.5</v>
      </c>
      <c r="F1457">
        <v>48.02</v>
      </c>
      <c r="G1457" s="87" t="s">
        <v>338</v>
      </c>
      <c r="H1457">
        <v>59.15</v>
      </c>
      <c r="I1457">
        <v>125.6</v>
      </c>
      <c r="J1457">
        <v>131.4</v>
      </c>
      <c r="K1457" t="s">
        <v>338</v>
      </c>
      <c r="L1457" t="s">
        <v>338</v>
      </c>
    </row>
    <row r="1458" spans="1:12" ht="15" x14ac:dyDescent="0.25">
      <c r="A1458" s="88">
        <v>42964.472777777781</v>
      </c>
      <c r="B1458">
        <v>72751</v>
      </c>
      <c r="C1458">
        <v>38.03</v>
      </c>
      <c r="D1458">
        <v>12.78</v>
      </c>
      <c r="E1458" s="87">
        <v>125.8</v>
      </c>
      <c r="F1458">
        <v>48.07</v>
      </c>
      <c r="G1458" s="87" t="s">
        <v>338</v>
      </c>
      <c r="H1458">
        <v>59.34</v>
      </c>
      <c r="I1458">
        <v>125.8</v>
      </c>
      <c r="J1458">
        <v>131.5</v>
      </c>
      <c r="K1458" t="s">
        <v>338</v>
      </c>
      <c r="L1458" t="s">
        <v>338</v>
      </c>
    </row>
    <row r="1459" spans="1:12" ht="15" x14ac:dyDescent="0.25">
      <c r="A1459" s="88">
        <v>42964.47284722222</v>
      </c>
      <c r="B1459">
        <v>72752</v>
      </c>
      <c r="C1459">
        <v>38.03</v>
      </c>
      <c r="D1459">
        <v>12.78</v>
      </c>
      <c r="E1459" s="87">
        <v>125.8</v>
      </c>
      <c r="F1459">
        <v>48.12</v>
      </c>
      <c r="G1459" s="87" t="s">
        <v>338</v>
      </c>
      <c r="H1459">
        <v>59.05</v>
      </c>
      <c r="I1459">
        <v>125.8</v>
      </c>
      <c r="J1459">
        <v>131.4</v>
      </c>
      <c r="K1459" t="s">
        <v>338</v>
      </c>
      <c r="L1459" t="s">
        <v>338</v>
      </c>
    </row>
    <row r="1460" spans="1:12" ht="15" x14ac:dyDescent="0.25">
      <c r="A1460" s="88">
        <v>42964.472916666666</v>
      </c>
      <c r="B1460">
        <v>72753</v>
      </c>
      <c r="C1460">
        <v>38.03</v>
      </c>
      <c r="D1460">
        <v>12.78</v>
      </c>
      <c r="E1460" s="87">
        <v>125.9</v>
      </c>
      <c r="F1460">
        <v>48.16</v>
      </c>
      <c r="G1460" s="87" t="s">
        <v>338</v>
      </c>
      <c r="H1460">
        <v>59.87</v>
      </c>
      <c r="I1460">
        <v>126.6</v>
      </c>
      <c r="J1460">
        <v>132.5</v>
      </c>
      <c r="K1460" t="s">
        <v>338</v>
      </c>
      <c r="L1460" t="s">
        <v>338</v>
      </c>
    </row>
    <row r="1461" spans="1:12" ht="15" x14ac:dyDescent="0.25">
      <c r="A1461" s="88">
        <v>42964.472986111112</v>
      </c>
      <c r="B1461">
        <v>72754</v>
      </c>
      <c r="C1461">
        <v>38.03</v>
      </c>
      <c r="D1461">
        <v>12.78</v>
      </c>
      <c r="E1461" s="87">
        <v>125.9</v>
      </c>
      <c r="F1461">
        <v>48.21</v>
      </c>
      <c r="G1461" s="87" t="s">
        <v>338</v>
      </c>
      <c r="H1461">
        <v>59.82</v>
      </c>
      <c r="I1461">
        <v>126.3</v>
      </c>
      <c r="J1461">
        <v>131.9</v>
      </c>
      <c r="K1461" t="s">
        <v>338</v>
      </c>
      <c r="L1461" t="s">
        <v>338</v>
      </c>
    </row>
    <row r="1462" spans="1:12" ht="15" x14ac:dyDescent="0.25">
      <c r="A1462" s="88">
        <v>42964.473055555558</v>
      </c>
      <c r="B1462">
        <v>72755</v>
      </c>
      <c r="C1462">
        <v>38.03</v>
      </c>
      <c r="D1462">
        <v>12.78</v>
      </c>
      <c r="E1462" s="87">
        <v>125.9</v>
      </c>
      <c r="F1462">
        <v>48.26</v>
      </c>
      <c r="G1462" s="87" t="s">
        <v>338</v>
      </c>
      <c r="H1462">
        <v>60.21</v>
      </c>
      <c r="I1462">
        <v>126.9</v>
      </c>
      <c r="J1462">
        <v>132.6</v>
      </c>
      <c r="K1462" t="s">
        <v>338</v>
      </c>
      <c r="L1462" t="s">
        <v>338</v>
      </c>
    </row>
    <row r="1463" spans="1:12" ht="15" x14ac:dyDescent="0.25">
      <c r="A1463" s="88">
        <v>42964.473124999997</v>
      </c>
      <c r="B1463">
        <v>72756</v>
      </c>
      <c r="C1463">
        <v>38.03</v>
      </c>
      <c r="D1463">
        <v>12.78</v>
      </c>
      <c r="E1463" s="87">
        <v>125.8</v>
      </c>
      <c r="F1463">
        <v>48.31</v>
      </c>
      <c r="G1463" s="87" t="s">
        <v>338</v>
      </c>
      <c r="H1463">
        <v>60.09</v>
      </c>
      <c r="I1463">
        <v>127.1</v>
      </c>
      <c r="J1463">
        <v>132.69999999999999</v>
      </c>
      <c r="K1463" t="s">
        <v>338</v>
      </c>
      <c r="L1463" t="s">
        <v>338</v>
      </c>
    </row>
    <row r="1464" spans="1:12" ht="15" x14ac:dyDescent="0.25">
      <c r="A1464" s="88">
        <v>42964.473194444443</v>
      </c>
      <c r="B1464">
        <v>72757</v>
      </c>
      <c r="C1464">
        <v>38.03</v>
      </c>
      <c r="D1464">
        <v>12.78</v>
      </c>
      <c r="E1464" s="87">
        <v>125.8</v>
      </c>
      <c r="F1464">
        <v>48.36</v>
      </c>
      <c r="G1464" s="87" t="s">
        <v>338</v>
      </c>
      <c r="H1464">
        <v>60.11</v>
      </c>
      <c r="I1464">
        <v>127.1</v>
      </c>
      <c r="J1464">
        <v>132.9</v>
      </c>
      <c r="K1464" t="s">
        <v>338</v>
      </c>
      <c r="L1464" t="s">
        <v>338</v>
      </c>
    </row>
    <row r="1465" spans="1:12" ht="15" x14ac:dyDescent="0.25">
      <c r="A1465" s="88">
        <v>42964.473263888889</v>
      </c>
      <c r="B1465">
        <v>72758</v>
      </c>
      <c r="C1465">
        <v>38.03</v>
      </c>
      <c r="D1465">
        <v>12.78</v>
      </c>
      <c r="E1465" s="87">
        <v>125.8</v>
      </c>
      <c r="F1465">
        <v>48.38</v>
      </c>
      <c r="G1465" s="87" t="s">
        <v>338</v>
      </c>
      <c r="H1465">
        <v>60.06</v>
      </c>
      <c r="I1465">
        <v>127.4</v>
      </c>
      <c r="J1465">
        <v>133.4</v>
      </c>
      <c r="K1465" t="s">
        <v>338</v>
      </c>
      <c r="L1465" t="s">
        <v>338</v>
      </c>
    </row>
    <row r="1466" spans="1:12" ht="15" x14ac:dyDescent="0.25">
      <c r="A1466" s="88">
        <v>42964.473333333335</v>
      </c>
      <c r="B1466">
        <v>72759</v>
      </c>
      <c r="C1466">
        <v>38.03</v>
      </c>
      <c r="D1466">
        <v>12.78</v>
      </c>
      <c r="E1466" s="87">
        <v>125.8</v>
      </c>
      <c r="F1466">
        <v>48.43</v>
      </c>
      <c r="G1466" s="87" t="s">
        <v>338</v>
      </c>
      <c r="H1466">
        <v>60.06</v>
      </c>
      <c r="I1466">
        <v>127.6</v>
      </c>
      <c r="J1466">
        <v>133.30000000000001</v>
      </c>
      <c r="K1466" t="s">
        <v>338</v>
      </c>
      <c r="L1466" t="s">
        <v>338</v>
      </c>
    </row>
    <row r="1467" spans="1:12" ht="15" x14ac:dyDescent="0.25">
      <c r="A1467" s="88">
        <v>42964.473402777781</v>
      </c>
      <c r="B1467">
        <v>72760</v>
      </c>
      <c r="C1467">
        <v>38.08</v>
      </c>
      <c r="D1467">
        <v>12.78</v>
      </c>
      <c r="E1467" s="87">
        <v>125.7</v>
      </c>
      <c r="F1467">
        <v>48.54</v>
      </c>
      <c r="G1467" s="87" t="s">
        <v>338</v>
      </c>
      <c r="H1467">
        <v>60.3</v>
      </c>
      <c r="I1467">
        <v>128.80000000000001</v>
      </c>
      <c r="J1467">
        <v>134.5</v>
      </c>
      <c r="K1467" t="s">
        <v>338</v>
      </c>
      <c r="L1467" t="s">
        <v>338</v>
      </c>
    </row>
    <row r="1468" spans="1:12" ht="15" x14ac:dyDescent="0.25">
      <c r="A1468" s="88">
        <v>42964.47347222222</v>
      </c>
      <c r="B1468">
        <v>72761</v>
      </c>
      <c r="C1468">
        <v>38.08</v>
      </c>
      <c r="D1468">
        <v>12.78</v>
      </c>
      <c r="E1468" s="87">
        <v>125.7</v>
      </c>
      <c r="F1468">
        <v>48.59</v>
      </c>
      <c r="G1468" s="87" t="s">
        <v>338</v>
      </c>
      <c r="H1468">
        <v>61.21</v>
      </c>
      <c r="I1468">
        <v>129.80000000000001</v>
      </c>
      <c r="J1468">
        <v>135.4</v>
      </c>
      <c r="K1468" t="s">
        <v>338</v>
      </c>
      <c r="L1468" t="s">
        <v>338</v>
      </c>
    </row>
    <row r="1469" spans="1:12" ht="15" x14ac:dyDescent="0.25">
      <c r="A1469" s="88">
        <v>42964.473541666666</v>
      </c>
      <c r="B1469">
        <v>72762</v>
      </c>
      <c r="C1469">
        <v>38.08</v>
      </c>
      <c r="D1469">
        <v>12.78</v>
      </c>
      <c r="E1469" s="87">
        <v>126</v>
      </c>
      <c r="F1469">
        <v>48.69</v>
      </c>
      <c r="G1469" s="87" t="s">
        <v>338</v>
      </c>
      <c r="H1469">
        <v>61.21</v>
      </c>
      <c r="I1469">
        <v>129.5</v>
      </c>
      <c r="J1469">
        <v>134.9</v>
      </c>
      <c r="K1469" t="s">
        <v>338</v>
      </c>
      <c r="L1469" t="s">
        <v>338</v>
      </c>
    </row>
    <row r="1470" spans="1:12" ht="15" x14ac:dyDescent="0.25">
      <c r="A1470" s="88">
        <v>42964.473611111112</v>
      </c>
      <c r="B1470">
        <v>72763</v>
      </c>
      <c r="C1470">
        <v>38.08</v>
      </c>
      <c r="D1470">
        <v>12.78</v>
      </c>
      <c r="E1470" s="87">
        <v>125.9</v>
      </c>
      <c r="F1470">
        <v>48.74</v>
      </c>
      <c r="G1470" s="87" t="s">
        <v>338</v>
      </c>
      <c r="H1470">
        <v>61.69</v>
      </c>
      <c r="I1470">
        <v>130</v>
      </c>
      <c r="J1470">
        <v>135.30000000000001</v>
      </c>
      <c r="K1470" t="s">
        <v>338</v>
      </c>
      <c r="L1470" t="s">
        <v>338</v>
      </c>
    </row>
    <row r="1471" spans="1:12" ht="15" x14ac:dyDescent="0.25">
      <c r="A1471" s="88">
        <v>42964.473680555559</v>
      </c>
      <c r="B1471">
        <v>72764</v>
      </c>
      <c r="C1471">
        <v>38.08</v>
      </c>
      <c r="D1471">
        <v>12.78</v>
      </c>
      <c r="E1471" s="87">
        <v>126</v>
      </c>
      <c r="F1471">
        <v>48.81</v>
      </c>
      <c r="G1471" s="87" t="s">
        <v>338</v>
      </c>
      <c r="H1471">
        <v>62.08</v>
      </c>
      <c r="I1471">
        <v>131</v>
      </c>
      <c r="J1471">
        <v>136.19999999999999</v>
      </c>
      <c r="K1471" t="s">
        <v>338</v>
      </c>
      <c r="L1471" t="s">
        <v>338</v>
      </c>
    </row>
    <row r="1472" spans="1:12" ht="15" x14ac:dyDescent="0.25">
      <c r="A1472" s="88">
        <v>42964.473749999997</v>
      </c>
      <c r="B1472">
        <v>72765</v>
      </c>
      <c r="C1472">
        <v>38.08</v>
      </c>
      <c r="D1472">
        <v>12.78</v>
      </c>
      <c r="E1472" s="87">
        <v>125.7</v>
      </c>
      <c r="F1472">
        <v>48.86</v>
      </c>
      <c r="G1472" s="87" t="s">
        <v>338</v>
      </c>
      <c r="H1472">
        <v>61.74</v>
      </c>
      <c r="I1472">
        <v>131.19999999999999</v>
      </c>
      <c r="J1472">
        <v>136.1</v>
      </c>
      <c r="K1472" t="s">
        <v>338</v>
      </c>
      <c r="L1472" t="s">
        <v>338</v>
      </c>
    </row>
    <row r="1473" spans="1:12" ht="15" x14ac:dyDescent="0.25">
      <c r="A1473" s="88">
        <v>42964.473819444444</v>
      </c>
      <c r="B1473">
        <v>72766</v>
      </c>
      <c r="C1473">
        <v>38.08</v>
      </c>
      <c r="D1473">
        <v>12.78</v>
      </c>
      <c r="E1473" s="87">
        <v>125.7</v>
      </c>
      <c r="F1473">
        <v>48.93</v>
      </c>
      <c r="G1473" s="87" t="s">
        <v>338</v>
      </c>
      <c r="H1473">
        <v>60.97</v>
      </c>
      <c r="I1473">
        <v>128.9</v>
      </c>
      <c r="J1473">
        <v>134</v>
      </c>
      <c r="K1473" t="s">
        <v>338</v>
      </c>
      <c r="L1473" t="s">
        <v>338</v>
      </c>
    </row>
    <row r="1474" spans="1:12" ht="15" x14ac:dyDescent="0.25">
      <c r="A1474" s="88">
        <v>42964.47388888889</v>
      </c>
      <c r="B1474">
        <v>72767</v>
      </c>
      <c r="C1474">
        <v>38.08</v>
      </c>
      <c r="D1474">
        <v>12.78</v>
      </c>
      <c r="E1474" s="87">
        <v>125.8</v>
      </c>
      <c r="F1474">
        <v>48.93</v>
      </c>
      <c r="G1474" s="87" t="s">
        <v>338</v>
      </c>
      <c r="H1474">
        <v>60.78</v>
      </c>
      <c r="I1474">
        <v>127.8</v>
      </c>
      <c r="J1474">
        <v>133.5</v>
      </c>
      <c r="K1474" t="s">
        <v>338</v>
      </c>
      <c r="L1474" t="s">
        <v>338</v>
      </c>
    </row>
    <row r="1475" spans="1:12" ht="15" x14ac:dyDescent="0.25">
      <c r="A1475" s="88">
        <v>42964.473958333336</v>
      </c>
      <c r="B1475">
        <v>72768</v>
      </c>
      <c r="C1475">
        <v>38.08</v>
      </c>
      <c r="D1475">
        <v>12.78</v>
      </c>
      <c r="E1475" s="87">
        <v>125.7</v>
      </c>
      <c r="F1475">
        <v>48.98</v>
      </c>
      <c r="G1475" s="87" t="s">
        <v>338</v>
      </c>
      <c r="H1475">
        <v>61.5</v>
      </c>
      <c r="I1475">
        <v>128.69999999999999</v>
      </c>
      <c r="J1475">
        <v>134.69999999999999</v>
      </c>
      <c r="K1475" t="s">
        <v>338</v>
      </c>
      <c r="L1475" t="s">
        <v>338</v>
      </c>
    </row>
    <row r="1476" spans="1:12" ht="15" x14ac:dyDescent="0.25">
      <c r="A1476" s="88">
        <v>42964.474027777775</v>
      </c>
      <c r="B1476">
        <v>72769</v>
      </c>
      <c r="C1476">
        <v>38.08</v>
      </c>
      <c r="D1476">
        <v>12.78</v>
      </c>
      <c r="E1476" s="87">
        <v>125.8</v>
      </c>
      <c r="F1476">
        <v>49.03</v>
      </c>
      <c r="G1476" s="87" t="s">
        <v>338</v>
      </c>
      <c r="H1476">
        <v>61.4</v>
      </c>
      <c r="I1476">
        <v>129</v>
      </c>
      <c r="J1476">
        <v>134.69999999999999</v>
      </c>
      <c r="K1476" t="s">
        <v>338</v>
      </c>
      <c r="L1476" t="s">
        <v>338</v>
      </c>
    </row>
    <row r="1477" spans="1:12" ht="15" x14ac:dyDescent="0.25">
      <c r="A1477" s="88">
        <v>42964.474097222221</v>
      </c>
      <c r="B1477">
        <v>72770</v>
      </c>
      <c r="C1477">
        <v>38.08</v>
      </c>
      <c r="D1477">
        <v>12.78</v>
      </c>
      <c r="E1477" s="87">
        <v>125.6</v>
      </c>
      <c r="F1477">
        <v>49.08</v>
      </c>
      <c r="G1477" s="87" t="s">
        <v>338</v>
      </c>
      <c r="H1477">
        <v>61.45</v>
      </c>
      <c r="I1477">
        <v>129.69999999999999</v>
      </c>
      <c r="J1477">
        <v>135.4</v>
      </c>
      <c r="K1477" t="s">
        <v>338</v>
      </c>
      <c r="L1477" t="s">
        <v>338</v>
      </c>
    </row>
    <row r="1478" spans="1:12" ht="15" x14ac:dyDescent="0.25">
      <c r="A1478" s="88">
        <v>42964.474166666667</v>
      </c>
      <c r="B1478">
        <v>72771</v>
      </c>
      <c r="C1478">
        <v>38.08</v>
      </c>
      <c r="D1478">
        <v>12.78</v>
      </c>
      <c r="E1478" s="87">
        <v>125.8</v>
      </c>
      <c r="F1478">
        <v>49.12</v>
      </c>
      <c r="G1478" s="87" t="s">
        <v>338</v>
      </c>
      <c r="H1478">
        <v>61.88</v>
      </c>
      <c r="I1478">
        <v>130.1</v>
      </c>
      <c r="J1478">
        <v>135.69999999999999</v>
      </c>
      <c r="K1478" t="s">
        <v>338</v>
      </c>
      <c r="L1478" t="s">
        <v>338</v>
      </c>
    </row>
    <row r="1479" spans="1:12" ht="15" x14ac:dyDescent="0.25">
      <c r="A1479" s="88">
        <v>42964.474236111113</v>
      </c>
      <c r="B1479">
        <v>72772</v>
      </c>
      <c r="C1479">
        <v>38.119999999999997</v>
      </c>
      <c r="D1479">
        <v>12.78</v>
      </c>
      <c r="E1479" s="87">
        <v>125.7</v>
      </c>
      <c r="F1479">
        <v>49.24</v>
      </c>
      <c r="G1479" s="87" t="s">
        <v>338</v>
      </c>
      <c r="H1479">
        <v>62.21</v>
      </c>
      <c r="I1479">
        <v>130.5</v>
      </c>
      <c r="J1479">
        <v>136</v>
      </c>
      <c r="K1479" t="s">
        <v>338</v>
      </c>
      <c r="L1479" t="s">
        <v>338</v>
      </c>
    </row>
    <row r="1480" spans="1:12" ht="15" x14ac:dyDescent="0.25">
      <c r="A1480" s="88">
        <v>42964.474305555559</v>
      </c>
      <c r="B1480">
        <v>72773</v>
      </c>
      <c r="C1480">
        <v>38.119999999999997</v>
      </c>
      <c r="D1480">
        <v>12.78</v>
      </c>
      <c r="E1480" s="87">
        <v>125.9</v>
      </c>
      <c r="F1480">
        <v>49.29</v>
      </c>
      <c r="G1480" s="87" t="s">
        <v>338</v>
      </c>
      <c r="H1480">
        <v>62.36</v>
      </c>
      <c r="I1480">
        <v>131.30000000000001</v>
      </c>
      <c r="J1480">
        <v>136.69999999999999</v>
      </c>
      <c r="K1480" t="s">
        <v>338</v>
      </c>
      <c r="L1480" t="s">
        <v>338</v>
      </c>
    </row>
    <row r="1481" spans="1:12" ht="15" x14ac:dyDescent="0.25">
      <c r="A1481" s="88">
        <v>42964.474374999998</v>
      </c>
      <c r="B1481">
        <v>72774</v>
      </c>
      <c r="C1481">
        <v>38.119999999999997</v>
      </c>
      <c r="D1481">
        <v>12.78</v>
      </c>
      <c r="E1481" s="87">
        <v>125.5</v>
      </c>
      <c r="F1481">
        <v>49.36</v>
      </c>
      <c r="G1481" s="87" t="s">
        <v>338</v>
      </c>
      <c r="H1481">
        <v>62.93</v>
      </c>
      <c r="I1481">
        <v>132.1</v>
      </c>
      <c r="J1481">
        <v>137.30000000000001</v>
      </c>
      <c r="K1481" t="s">
        <v>338</v>
      </c>
      <c r="L1481" t="s">
        <v>338</v>
      </c>
    </row>
    <row r="1482" spans="1:12" ht="15" x14ac:dyDescent="0.25">
      <c r="A1482" s="88">
        <v>42964.474444444444</v>
      </c>
      <c r="B1482">
        <v>72775</v>
      </c>
      <c r="C1482">
        <v>38.119999999999997</v>
      </c>
      <c r="D1482">
        <v>12.78</v>
      </c>
      <c r="E1482" s="87">
        <v>125.9</v>
      </c>
      <c r="F1482">
        <v>49.36</v>
      </c>
      <c r="G1482" s="87" t="s">
        <v>338</v>
      </c>
      <c r="H1482">
        <v>61.78</v>
      </c>
      <c r="I1482">
        <v>130.19999999999999</v>
      </c>
      <c r="J1482">
        <v>135.30000000000001</v>
      </c>
      <c r="K1482" t="s">
        <v>338</v>
      </c>
      <c r="L1482" t="s">
        <v>338</v>
      </c>
    </row>
    <row r="1483" spans="1:12" ht="15" x14ac:dyDescent="0.25">
      <c r="A1483" s="88">
        <v>42964.47451388889</v>
      </c>
      <c r="B1483">
        <v>72776</v>
      </c>
      <c r="C1483">
        <v>38.119999999999997</v>
      </c>
      <c r="D1483">
        <v>12.78</v>
      </c>
      <c r="E1483" s="87">
        <v>125.6</v>
      </c>
      <c r="F1483">
        <v>49.41</v>
      </c>
      <c r="G1483" s="87" t="s">
        <v>338</v>
      </c>
      <c r="H1483">
        <v>61.93</v>
      </c>
      <c r="I1483">
        <v>128.9</v>
      </c>
      <c r="J1483">
        <v>134.4</v>
      </c>
      <c r="K1483" t="s">
        <v>338</v>
      </c>
      <c r="L1483" t="s">
        <v>338</v>
      </c>
    </row>
    <row r="1484" spans="1:12" ht="15" x14ac:dyDescent="0.25">
      <c r="A1484" s="88">
        <v>42964.474583333336</v>
      </c>
      <c r="B1484">
        <v>72777</v>
      </c>
      <c r="C1484">
        <v>38.119999999999997</v>
      </c>
      <c r="D1484">
        <v>12.78</v>
      </c>
      <c r="E1484" s="87">
        <v>125.7</v>
      </c>
      <c r="F1484">
        <v>49.41</v>
      </c>
      <c r="G1484" s="87" t="s">
        <v>338</v>
      </c>
      <c r="H1484">
        <v>62.21</v>
      </c>
      <c r="I1484">
        <v>129.9</v>
      </c>
      <c r="J1484">
        <v>135.69999999999999</v>
      </c>
      <c r="K1484" t="s">
        <v>338</v>
      </c>
      <c r="L1484" t="s">
        <v>338</v>
      </c>
    </row>
    <row r="1485" spans="1:12" ht="15" x14ac:dyDescent="0.25">
      <c r="A1485" s="88">
        <v>42964.474652777775</v>
      </c>
      <c r="B1485">
        <v>72778</v>
      </c>
      <c r="C1485">
        <v>38.119999999999997</v>
      </c>
      <c r="D1485">
        <v>12.78</v>
      </c>
      <c r="E1485" s="87">
        <v>125.4</v>
      </c>
      <c r="F1485">
        <v>49.46</v>
      </c>
      <c r="G1485" s="87" t="s">
        <v>338</v>
      </c>
      <c r="H1485">
        <v>62.07</v>
      </c>
      <c r="I1485">
        <v>130</v>
      </c>
      <c r="J1485">
        <v>135.4</v>
      </c>
      <c r="K1485" t="s">
        <v>338</v>
      </c>
      <c r="L1485" t="s">
        <v>338</v>
      </c>
    </row>
    <row r="1486" spans="1:12" ht="15" x14ac:dyDescent="0.25">
      <c r="A1486" s="88">
        <v>42964.474722222221</v>
      </c>
      <c r="B1486">
        <v>72779</v>
      </c>
      <c r="C1486">
        <v>38.119999999999997</v>
      </c>
      <c r="D1486">
        <v>12.78</v>
      </c>
      <c r="E1486" s="87">
        <v>125.7</v>
      </c>
      <c r="F1486">
        <v>49.5</v>
      </c>
      <c r="G1486" s="87" t="s">
        <v>338</v>
      </c>
      <c r="H1486">
        <v>62.07</v>
      </c>
      <c r="I1486">
        <v>129.1</v>
      </c>
      <c r="J1486">
        <v>134.6</v>
      </c>
      <c r="K1486" t="s">
        <v>338</v>
      </c>
      <c r="L1486" t="s">
        <v>338</v>
      </c>
    </row>
    <row r="1487" spans="1:12" ht="15" x14ac:dyDescent="0.25">
      <c r="A1487" s="88">
        <v>42964.474791666667</v>
      </c>
      <c r="B1487">
        <v>72780</v>
      </c>
      <c r="C1487">
        <v>38.119999999999997</v>
      </c>
      <c r="D1487">
        <v>12.78</v>
      </c>
      <c r="E1487" s="87">
        <v>125.5</v>
      </c>
      <c r="F1487">
        <v>49.5</v>
      </c>
      <c r="G1487" s="87" t="s">
        <v>338</v>
      </c>
      <c r="H1487">
        <v>61.69</v>
      </c>
      <c r="I1487">
        <v>127.8</v>
      </c>
      <c r="J1487">
        <v>133.6</v>
      </c>
      <c r="K1487" t="s">
        <v>338</v>
      </c>
      <c r="L1487" t="s">
        <v>338</v>
      </c>
    </row>
    <row r="1488" spans="1:12" ht="15" x14ac:dyDescent="0.25">
      <c r="A1488" s="88">
        <v>42964.474861111114</v>
      </c>
      <c r="B1488">
        <v>72781</v>
      </c>
      <c r="C1488">
        <v>38.119999999999997</v>
      </c>
      <c r="D1488">
        <v>12.78</v>
      </c>
      <c r="E1488" s="87">
        <v>125.7</v>
      </c>
      <c r="F1488">
        <v>49.5</v>
      </c>
      <c r="G1488" s="87" t="s">
        <v>338</v>
      </c>
      <c r="H1488">
        <v>61.73</v>
      </c>
      <c r="I1488">
        <v>127.7</v>
      </c>
      <c r="J1488">
        <v>133.69999999999999</v>
      </c>
      <c r="K1488" t="s">
        <v>338</v>
      </c>
      <c r="L1488" t="s">
        <v>338</v>
      </c>
    </row>
    <row r="1489" spans="1:12" ht="15" x14ac:dyDescent="0.25">
      <c r="A1489" s="88">
        <v>42964.474930555552</v>
      </c>
      <c r="B1489">
        <v>72782</v>
      </c>
      <c r="C1489">
        <v>38.119999999999997</v>
      </c>
      <c r="D1489">
        <v>12.78</v>
      </c>
      <c r="E1489" s="87">
        <v>125.8</v>
      </c>
      <c r="F1489">
        <v>49.55</v>
      </c>
      <c r="G1489" s="87" t="s">
        <v>338</v>
      </c>
      <c r="H1489">
        <v>62.07</v>
      </c>
      <c r="I1489">
        <v>128.4</v>
      </c>
      <c r="J1489">
        <v>134.4</v>
      </c>
      <c r="K1489" t="s">
        <v>338</v>
      </c>
      <c r="L1489" t="s">
        <v>338</v>
      </c>
    </row>
    <row r="1490" spans="1:12" ht="15" x14ac:dyDescent="0.25">
      <c r="A1490" s="88">
        <v>42964.474999999999</v>
      </c>
      <c r="B1490">
        <v>72783</v>
      </c>
      <c r="C1490">
        <v>38.119999999999997</v>
      </c>
      <c r="D1490">
        <v>12.78</v>
      </c>
      <c r="E1490" s="87">
        <v>125.7</v>
      </c>
      <c r="F1490">
        <v>49.55</v>
      </c>
      <c r="G1490" s="87" t="s">
        <v>338</v>
      </c>
      <c r="H1490">
        <v>61.49</v>
      </c>
      <c r="I1490">
        <v>127.9</v>
      </c>
      <c r="J1490">
        <v>134.1</v>
      </c>
      <c r="K1490" t="s">
        <v>338</v>
      </c>
      <c r="L1490" t="s">
        <v>338</v>
      </c>
    </row>
    <row r="1491" spans="1:12" ht="15" x14ac:dyDescent="0.25">
      <c r="A1491" s="88">
        <v>42964.475069444445</v>
      </c>
      <c r="B1491">
        <v>72784</v>
      </c>
      <c r="C1491">
        <v>38.119999999999997</v>
      </c>
      <c r="D1491">
        <v>12.78</v>
      </c>
      <c r="E1491" s="87">
        <v>125.9</v>
      </c>
      <c r="F1491">
        <v>49.58</v>
      </c>
      <c r="G1491" s="87" t="s">
        <v>338</v>
      </c>
      <c r="H1491">
        <v>61.97</v>
      </c>
      <c r="I1491">
        <v>128.30000000000001</v>
      </c>
      <c r="J1491">
        <v>134.5</v>
      </c>
      <c r="K1491" t="s">
        <v>338</v>
      </c>
      <c r="L1491" t="s">
        <v>338</v>
      </c>
    </row>
    <row r="1492" spans="1:12" ht="15" x14ac:dyDescent="0.25">
      <c r="A1492" s="88">
        <v>42964.475138888891</v>
      </c>
      <c r="B1492">
        <v>72785</v>
      </c>
      <c r="C1492">
        <v>38.119999999999997</v>
      </c>
      <c r="D1492">
        <v>12.78</v>
      </c>
      <c r="E1492" s="87">
        <v>125.6</v>
      </c>
      <c r="F1492">
        <v>49.63</v>
      </c>
      <c r="G1492" s="87" t="s">
        <v>338</v>
      </c>
      <c r="H1492">
        <v>62.69</v>
      </c>
      <c r="I1492">
        <v>130.19999999999999</v>
      </c>
      <c r="J1492">
        <v>136.30000000000001</v>
      </c>
      <c r="K1492" t="s">
        <v>338</v>
      </c>
      <c r="L1492" t="s">
        <v>338</v>
      </c>
    </row>
    <row r="1493" spans="1:12" ht="15" x14ac:dyDescent="0.25">
      <c r="A1493" s="88">
        <v>42964.475208333337</v>
      </c>
      <c r="B1493">
        <v>72786</v>
      </c>
      <c r="C1493">
        <v>38.119999999999997</v>
      </c>
      <c r="D1493">
        <v>12.78</v>
      </c>
      <c r="E1493" s="87">
        <v>125.4</v>
      </c>
      <c r="F1493">
        <v>49.67</v>
      </c>
      <c r="G1493" s="87" t="s">
        <v>338</v>
      </c>
      <c r="H1493">
        <v>63.17</v>
      </c>
      <c r="I1493">
        <v>131.30000000000001</v>
      </c>
      <c r="J1493">
        <v>137.1</v>
      </c>
      <c r="K1493" t="s">
        <v>338</v>
      </c>
      <c r="L1493" t="s">
        <v>338</v>
      </c>
    </row>
    <row r="1494" spans="1:12" ht="15" x14ac:dyDescent="0.25">
      <c r="A1494" s="88">
        <v>42964.475277777776</v>
      </c>
      <c r="B1494">
        <v>72787</v>
      </c>
      <c r="C1494">
        <v>38.159999999999997</v>
      </c>
      <c r="D1494">
        <v>12.78</v>
      </c>
      <c r="E1494" s="87">
        <v>125.8</v>
      </c>
      <c r="F1494">
        <v>49.76</v>
      </c>
      <c r="G1494" s="87" t="s">
        <v>338</v>
      </c>
      <c r="H1494">
        <v>63.67</v>
      </c>
      <c r="I1494">
        <v>131.5</v>
      </c>
      <c r="J1494">
        <v>136.9</v>
      </c>
      <c r="K1494" t="s">
        <v>338</v>
      </c>
      <c r="L1494" t="s">
        <v>338</v>
      </c>
    </row>
    <row r="1495" spans="1:12" ht="15" x14ac:dyDescent="0.25">
      <c r="A1495" s="88">
        <v>42964.475347222222</v>
      </c>
      <c r="B1495">
        <v>72788</v>
      </c>
      <c r="C1495">
        <v>38.159999999999997</v>
      </c>
      <c r="D1495">
        <v>12.78</v>
      </c>
      <c r="E1495" s="87">
        <v>125.6</v>
      </c>
      <c r="F1495">
        <v>49.79</v>
      </c>
      <c r="G1495" s="87" t="s">
        <v>338</v>
      </c>
      <c r="H1495">
        <v>62.57</v>
      </c>
      <c r="I1495">
        <v>130.4</v>
      </c>
      <c r="J1495">
        <v>135.69999999999999</v>
      </c>
      <c r="K1495" t="s">
        <v>338</v>
      </c>
      <c r="L1495" t="s">
        <v>338</v>
      </c>
    </row>
    <row r="1496" spans="1:12" ht="15" x14ac:dyDescent="0.25">
      <c r="A1496" s="88">
        <v>42964.475416666668</v>
      </c>
      <c r="B1496">
        <v>72789</v>
      </c>
      <c r="C1496">
        <v>38.159999999999997</v>
      </c>
      <c r="D1496">
        <v>12.78</v>
      </c>
      <c r="E1496" s="87">
        <v>126</v>
      </c>
      <c r="F1496">
        <v>49.84</v>
      </c>
      <c r="G1496" s="87" t="s">
        <v>338</v>
      </c>
      <c r="H1496">
        <v>62.5</v>
      </c>
      <c r="I1496">
        <v>130.30000000000001</v>
      </c>
      <c r="J1496">
        <v>135.6</v>
      </c>
      <c r="K1496" t="s">
        <v>338</v>
      </c>
      <c r="L1496" t="s">
        <v>338</v>
      </c>
    </row>
    <row r="1497" spans="1:12" ht="15" x14ac:dyDescent="0.25">
      <c r="A1497" s="88">
        <v>42964.475486111114</v>
      </c>
      <c r="B1497">
        <v>72790</v>
      </c>
      <c r="C1497">
        <v>38.159999999999997</v>
      </c>
      <c r="D1497">
        <v>12.78</v>
      </c>
      <c r="E1497" s="87">
        <v>126.2</v>
      </c>
      <c r="F1497">
        <v>49.84</v>
      </c>
      <c r="G1497" s="87" t="s">
        <v>338</v>
      </c>
      <c r="H1497">
        <v>62.06</v>
      </c>
      <c r="I1497">
        <v>129.1</v>
      </c>
      <c r="J1497">
        <v>134.6</v>
      </c>
      <c r="K1497" t="s">
        <v>338</v>
      </c>
      <c r="L1497" t="s">
        <v>338</v>
      </c>
    </row>
    <row r="1498" spans="1:12" ht="15" x14ac:dyDescent="0.25">
      <c r="A1498" s="88">
        <v>42964.475555555553</v>
      </c>
      <c r="B1498">
        <v>72791</v>
      </c>
      <c r="C1498">
        <v>38.159999999999997</v>
      </c>
      <c r="D1498">
        <v>12.78</v>
      </c>
      <c r="E1498" s="87">
        <v>126</v>
      </c>
      <c r="F1498">
        <v>49.84</v>
      </c>
      <c r="G1498" s="87" t="s">
        <v>338</v>
      </c>
      <c r="H1498">
        <v>62.74</v>
      </c>
      <c r="I1498">
        <v>128.69999999999999</v>
      </c>
      <c r="J1498">
        <v>134.6</v>
      </c>
      <c r="K1498" t="s">
        <v>338</v>
      </c>
      <c r="L1498" t="s">
        <v>338</v>
      </c>
    </row>
    <row r="1499" spans="1:12" ht="15" x14ac:dyDescent="0.25">
      <c r="A1499" s="88">
        <v>42964.475624999999</v>
      </c>
      <c r="B1499">
        <v>72792</v>
      </c>
      <c r="C1499">
        <v>38.159999999999997</v>
      </c>
      <c r="D1499">
        <v>12.78</v>
      </c>
      <c r="E1499" s="87">
        <v>126.1</v>
      </c>
      <c r="F1499">
        <v>49.86</v>
      </c>
      <c r="G1499" s="87" t="s">
        <v>338</v>
      </c>
      <c r="H1499">
        <v>62.5</v>
      </c>
      <c r="I1499">
        <v>129.19999999999999</v>
      </c>
      <c r="J1499">
        <v>135</v>
      </c>
      <c r="K1499" t="s">
        <v>338</v>
      </c>
      <c r="L1499" t="s">
        <v>338</v>
      </c>
    </row>
    <row r="1500" spans="1:12" ht="15" x14ac:dyDescent="0.25">
      <c r="A1500" s="88">
        <v>42964.475694444445</v>
      </c>
      <c r="B1500">
        <v>72793</v>
      </c>
      <c r="C1500">
        <v>38.21</v>
      </c>
      <c r="D1500">
        <v>12.78</v>
      </c>
      <c r="E1500" s="87">
        <v>126.1</v>
      </c>
      <c r="F1500">
        <v>49.93</v>
      </c>
      <c r="G1500" s="87" t="s">
        <v>338</v>
      </c>
      <c r="H1500">
        <v>62.97</v>
      </c>
      <c r="I1500">
        <v>130.19999999999999</v>
      </c>
      <c r="J1500">
        <v>136.1</v>
      </c>
      <c r="K1500" t="s">
        <v>338</v>
      </c>
      <c r="L1500" t="s">
        <v>338</v>
      </c>
    </row>
    <row r="1501" spans="1:12" ht="15" x14ac:dyDescent="0.25">
      <c r="A1501" s="88">
        <v>42964.475763888891</v>
      </c>
      <c r="B1501">
        <v>72794</v>
      </c>
      <c r="C1501">
        <v>38.21</v>
      </c>
      <c r="D1501">
        <v>12.78</v>
      </c>
      <c r="E1501" s="87">
        <v>126.2</v>
      </c>
      <c r="F1501">
        <v>50</v>
      </c>
      <c r="G1501" s="87" t="s">
        <v>338</v>
      </c>
      <c r="H1501">
        <v>62.78</v>
      </c>
      <c r="I1501">
        <v>130.6</v>
      </c>
      <c r="J1501">
        <v>136.30000000000001</v>
      </c>
      <c r="K1501" t="s">
        <v>338</v>
      </c>
      <c r="L1501" t="s">
        <v>338</v>
      </c>
    </row>
    <row r="1502" spans="1:12" ht="15" x14ac:dyDescent="0.25">
      <c r="A1502" s="88">
        <v>42964.47583333333</v>
      </c>
      <c r="B1502">
        <v>72795</v>
      </c>
      <c r="C1502">
        <v>38.21</v>
      </c>
      <c r="D1502">
        <v>12.78</v>
      </c>
      <c r="E1502" s="87">
        <v>126.2</v>
      </c>
      <c r="F1502">
        <v>50.02</v>
      </c>
      <c r="G1502" s="87" t="s">
        <v>338</v>
      </c>
      <c r="H1502">
        <v>62.73</v>
      </c>
      <c r="I1502">
        <v>130.1</v>
      </c>
      <c r="J1502">
        <v>136</v>
      </c>
      <c r="K1502" t="s">
        <v>338</v>
      </c>
      <c r="L1502" t="s">
        <v>338</v>
      </c>
    </row>
    <row r="1503" spans="1:12" ht="15" x14ac:dyDescent="0.25">
      <c r="A1503" s="88">
        <v>42964.475902777776</v>
      </c>
      <c r="B1503">
        <v>72796</v>
      </c>
      <c r="C1503">
        <v>38.21</v>
      </c>
      <c r="D1503">
        <v>12.78</v>
      </c>
      <c r="E1503" s="87">
        <v>126.1</v>
      </c>
      <c r="F1503">
        <v>50.07</v>
      </c>
      <c r="G1503" s="87" t="s">
        <v>338</v>
      </c>
      <c r="H1503">
        <v>62.87</v>
      </c>
      <c r="I1503">
        <v>129.1</v>
      </c>
      <c r="J1503">
        <v>135</v>
      </c>
      <c r="K1503" t="s">
        <v>338</v>
      </c>
      <c r="L1503" t="s">
        <v>338</v>
      </c>
    </row>
    <row r="1504" spans="1:12" ht="15" x14ac:dyDescent="0.25">
      <c r="A1504" s="88">
        <v>42964.475972222222</v>
      </c>
      <c r="B1504">
        <v>72797</v>
      </c>
      <c r="C1504">
        <v>38.21</v>
      </c>
      <c r="D1504">
        <v>12.78</v>
      </c>
      <c r="E1504" s="87">
        <v>125.9</v>
      </c>
      <c r="F1504">
        <v>50.1</v>
      </c>
      <c r="G1504" s="87" t="s">
        <v>338</v>
      </c>
      <c r="H1504">
        <v>62.92</v>
      </c>
      <c r="I1504">
        <v>129.4</v>
      </c>
      <c r="J1504">
        <v>135.6</v>
      </c>
      <c r="K1504" t="s">
        <v>338</v>
      </c>
      <c r="L1504" t="s">
        <v>338</v>
      </c>
    </row>
    <row r="1505" spans="1:12" ht="15" x14ac:dyDescent="0.25">
      <c r="A1505" s="88">
        <v>42964.476041666669</v>
      </c>
      <c r="B1505">
        <v>72798</v>
      </c>
      <c r="C1505">
        <v>38.21</v>
      </c>
      <c r="D1505">
        <v>12.78</v>
      </c>
      <c r="E1505" s="87">
        <v>126.2</v>
      </c>
      <c r="F1505">
        <v>50.1</v>
      </c>
      <c r="G1505" s="87" t="s">
        <v>338</v>
      </c>
      <c r="H1505">
        <v>62.83</v>
      </c>
      <c r="I1505">
        <v>129.9</v>
      </c>
      <c r="J1505">
        <v>135.69999999999999</v>
      </c>
      <c r="K1505" t="s">
        <v>338</v>
      </c>
      <c r="L1505" t="s">
        <v>338</v>
      </c>
    </row>
    <row r="1506" spans="1:12" ht="15" x14ac:dyDescent="0.25">
      <c r="A1506" s="88">
        <v>42964.476111111115</v>
      </c>
      <c r="B1506">
        <v>72799</v>
      </c>
      <c r="C1506">
        <v>38.21</v>
      </c>
      <c r="D1506">
        <v>12.78</v>
      </c>
      <c r="E1506" s="87">
        <v>125.9</v>
      </c>
      <c r="F1506">
        <v>50.15</v>
      </c>
      <c r="G1506" s="87" t="s">
        <v>338</v>
      </c>
      <c r="H1506">
        <v>63.45</v>
      </c>
      <c r="I1506">
        <v>130.6</v>
      </c>
      <c r="J1506">
        <v>136.4</v>
      </c>
      <c r="K1506" t="s">
        <v>338</v>
      </c>
      <c r="L1506" t="s">
        <v>338</v>
      </c>
    </row>
    <row r="1507" spans="1:12" ht="15" x14ac:dyDescent="0.25">
      <c r="A1507" s="88">
        <v>42964.476180555554</v>
      </c>
      <c r="B1507">
        <v>72800</v>
      </c>
      <c r="C1507">
        <v>38.21</v>
      </c>
      <c r="D1507">
        <v>12.78</v>
      </c>
      <c r="E1507" s="87">
        <v>126.1</v>
      </c>
      <c r="F1507">
        <v>50.17</v>
      </c>
      <c r="G1507" s="87" t="s">
        <v>338</v>
      </c>
      <c r="H1507">
        <v>63.4</v>
      </c>
      <c r="I1507">
        <v>131.19999999999999</v>
      </c>
      <c r="J1507">
        <v>136.69999999999999</v>
      </c>
      <c r="K1507" t="s">
        <v>338</v>
      </c>
      <c r="L1507" t="s">
        <v>338</v>
      </c>
    </row>
    <row r="1508" spans="1:12" ht="15" x14ac:dyDescent="0.25">
      <c r="A1508" s="88">
        <v>42964.47625</v>
      </c>
      <c r="B1508">
        <v>72801</v>
      </c>
      <c r="C1508">
        <v>38.25</v>
      </c>
      <c r="D1508">
        <v>12.78</v>
      </c>
      <c r="E1508" s="87">
        <v>126</v>
      </c>
      <c r="F1508">
        <v>50.21</v>
      </c>
      <c r="G1508" s="87" t="s">
        <v>338</v>
      </c>
      <c r="H1508">
        <v>63.18</v>
      </c>
      <c r="I1508">
        <v>129.69999999999999</v>
      </c>
      <c r="J1508">
        <v>135</v>
      </c>
      <c r="K1508" t="s">
        <v>338</v>
      </c>
      <c r="L1508" t="s">
        <v>338</v>
      </c>
    </row>
    <row r="1509" spans="1:12" ht="15" x14ac:dyDescent="0.25">
      <c r="A1509" s="88">
        <v>42964.476319444446</v>
      </c>
      <c r="B1509">
        <v>72802</v>
      </c>
      <c r="C1509">
        <v>38.25</v>
      </c>
      <c r="D1509">
        <v>12.78</v>
      </c>
      <c r="E1509" s="87">
        <v>126.1</v>
      </c>
      <c r="F1509">
        <v>50.21</v>
      </c>
      <c r="G1509" s="87" t="s">
        <v>338</v>
      </c>
      <c r="H1509">
        <v>62.29</v>
      </c>
      <c r="I1509">
        <v>128.6</v>
      </c>
      <c r="J1509">
        <v>133.9</v>
      </c>
      <c r="K1509" t="s">
        <v>338</v>
      </c>
      <c r="L1509" t="s">
        <v>338</v>
      </c>
    </row>
    <row r="1510" spans="1:12" ht="15" x14ac:dyDescent="0.25">
      <c r="A1510" s="88">
        <v>42964.476388888892</v>
      </c>
      <c r="B1510">
        <v>72803</v>
      </c>
      <c r="C1510">
        <v>38.25</v>
      </c>
      <c r="D1510">
        <v>12.78</v>
      </c>
      <c r="E1510" s="87">
        <v>126.2</v>
      </c>
      <c r="F1510">
        <v>50.21</v>
      </c>
      <c r="G1510" s="87" t="s">
        <v>338</v>
      </c>
      <c r="H1510">
        <v>62.29</v>
      </c>
      <c r="I1510">
        <v>128.9</v>
      </c>
      <c r="J1510">
        <v>134.6</v>
      </c>
      <c r="K1510" t="s">
        <v>338</v>
      </c>
      <c r="L1510" t="s">
        <v>338</v>
      </c>
    </row>
    <row r="1511" spans="1:12" ht="15" x14ac:dyDescent="0.25">
      <c r="A1511" s="88">
        <v>42964.476458333331</v>
      </c>
      <c r="B1511">
        <v>72804</v>
      </c>
      <c r="C1511">
        <v>38.25</v>
      </c>
      <c r="D1511">
        <v>12.78</v>
      </c>
      <c r="E1511" s="87">
        <v>126.2</v>
      </c>
      <c r="F1511">
        <v>50.21</v>
      </c>
      <c r="G1511" s="87" t="s">
        <v>338</v>
      </c>
      <c r="H1511">
        <v>63.01</v>
      </c>
      <c r="I1511">
        <v>129.6</v>
      </c>
      <c r="J1511">
        <v>135.6</v>
      </c>
      <c r="K1511" t="s">
        <v>338</v>
      </c>
      <c r="L1511" t="s">
        <v>338</v>
      </c>
    </row>
    <row r="1512" spans="1:12" ht="15" x14ac:dyDescent="0.25">
      <c r="A1512" s="88">
        <v>42964.476527777777</v>
      </c>
      <c r="B1512">
        <v>72805</v>
      </c>
      <c r="C1512">
        <v>38.25</v>
      </c>
      <c r="D1512">
        <v>12.78</v>
      </c>
      <c r="E1512" s="87">
        <v>126.1</v>
      </c>
      <c r="F1512">
        <v>50.21</v>
      </c>
      <c r="G1512" s="87" t="s">
        <v>338</v>
      </c>
      <c r="H1512">
        <v>62.53</v>
      </c>
      <c r="I1512">
        <v>129.69999999999999</v>
      </c>
      <c r="J1512">
        <v>135.69999999999999</v>
      </c>
      <c r="K1512" t="s">
        <v>338</v>
      </c>
      <c r="L1512" t="s">
        <v>338</v>
      </c>
    </row>
    <row r="1513" spans="1:12" ht="15" x14ac:dyDescent="0.25">
      <c r="A1513" s="88">
        <v>42964.476597222223</v>
      </c>
      <c r="B1513">
        <v>72806</v>
      </c>
      <c r="C1513">
        <v>38.25</v>
      </c>
      <c r="D1513">
        <v>12.78</v>
      </c>
      <c r="E1513" s="87">
        <v>126.3</v>
      </c>
      <c r="F1513">
        <v>50.21</v>
      </c>
      <c r="G1513" s="87" t="s">
        <v>338</v>
      </c>
      <c r="H1513">
        <v>62.92</v>
      </c>
      <c r="I1513">
        <v>130.4</v>
      </c>
      <c r="J1513">
        <v>136.4</v>
      </c>
      <c r="K1513" t="s">
        <v>338</v>
      </c>
      <c r="L1513" t="s">
        <v>338</v>
      </c>
    </row>
    <row r="1514" spans="1:12" ht="15" x14ac:dyDescent="0.25">
      <c r="A1514" s="88">
        <v>42964.476666666669</v>
      </c>
      <c r="B1514">
        <v>72807</v>
      </c>
      <c r="C1514">
        <v>38.29</v>
      </c>
      <c r="D1514">
        <v>12.78</v>
      </c>
      <c r="E1514" s="87">
        <v>126.1</v>
      </c>
      <c r="F1514">
        <v>50.28</v>
      </c>
      <c r="G1514" s="87" t="s">
        <v>338</v>
      </c>
      <c r="H1514">
        <v>63.3</v>
      </c>
      <c r="I1514">
        <v>131.1</v>
      </c>
      <c r="J1514">
        <v>136.9</v>
      </c>
      <c r="K1514" t="s">
        <v>338</v>
      </c>
      <c r="L1514" t="s">
        <v>338</v>
      </c>
    </row>
    <row r="1515" spans="1:12" ht="15" x14ac:dyDescent="0.25">
      <c r="A1515" s="88">
        <v>42964.476736111108</v>
      </c>
      <c r="B1515">
        <v>72808</v>
      </c>
      <c r="C1515">
        <v>38.29</v>
      </c>
      <c r="D1515">
        <v>12.78</v>
      </c>
      <c r="E1515" s="87">
        <v>126.2</v>
      </c>
      <c r="F1515">
        <v>50.35</v>
      </c>
      <c r="G1515" s="87" t="s">
        <v>338</v>
      </c>
      <c r="H1515">
        <v>63.25</v>
      </c>
      <c r="I1515">
        <v>131.80000000000001</v>
      </c>
      <c r="J1515">
        <v>137.30000000000001</v>
      </c>
      <c r="K1515" t="s">
        <v>338</v>
      </c>
      <c r="L1515" t="s">
        <v>338</v>
      </c>
    </row>
    <row r="1516" spans="1:12" ht="15" x14ac:dyDescent="0.25">
      <c r="A1516" s="88">
        <v>42964.476805555554</v>
      </c>
      <c r="B1516">
        <v>72809</v>
      </c>
      <c r="C1516">
        <v>38.29</v>
      </c>
      <c r="D1516">
        <v>12.78</v>
      </c>
      <c r="E1516" s="87">
        <v>126.1</v>
      </c>
      <c r="F1516">
        <v>50.4</v>
      </c>
      <c r="G1516" s="87" t="s">
        <v>338</v>
      </c>
      <c r="H1516">
        <v>63.3</v>
      </c>
      <c r="I1516">
        <v>132.4</v>
      </c>
      <c r="J1516">
        <v>137.69999999999999</v>
      </c>
      <c r="K1516" t="s">
        <v>338</v>
      </c>
      <c r="L1516" t="s">
        <v>338</v>
      </c>
    </row>
    <row r="1517" spans="1:12" ht="15" x14ac:dyDescent="0.25">
      <c r="A1517" s="88">
        <v>42964.476875</v>
      </c>
      <c r="B1517">
        <v>72810</v>
      </c>
      <c r="C1517">
        <v>38.29</v>
      </c>
      <c r="D1517">
        <v>12.78</v>
      </c>
      <c r="E1517" s="87">
        <v>126.1</v>
      </c>
      <c r="F1517">
        <v>50.45</v>
      </c>
      <c r="G1517" s="87" t="s">
        <v>338</v>
      </c>
      <c r="H1517">
        <v>63.11</v>
      </c>
      <c r="I1517">
        <v>132.1</v>
      </c>
      <c r="J1517">
        <v>137.6</v>
      </c>
      <c r="K1517" t="s">
        <v>338</v>
      </c>
      <c r="L1517" t="s">
        <v>338</v>
      </c>
    </row>
    <row r="1518" spans="1:12" ht="15" x14ac:dyDescent="0.25">
      <c r="A1518" s="88">
        <v>42964.476944444446</v>
      </c>
      <c r="B1518">
        <v>72811</v>
      </c>
      <c r="C1518">
        <v>38.29</v>
      </c>
      <c r="D1518">
        <v>12.78</v>
      </c>
      <c r="E1518" s="87">
        <v>126.1</v>
      </c>
      <c r="F1518">
        <v>50.4</v>
      </c>
      <c r="G1518" s="87" t="s">
        <v>338</v>
      </c>
      <c r="H1518">
        <v>61.81</v>
      </c>
      <c r="I1518">
        <v>129.5</v>
      </c>
      <c r="J1518">
        <v>135.19999999999999</v>
      </c>
      <c r="K1518" t="s">
        <v>338</v>
      </c>
      <c r="L1518" t="s">
        <v>338</v>
      </c>
    </row>
    <row r="1519" spans="1:12" ht="15" x14ac:dyDescent="0.25">
      <c r="A1519" s="88">
        <v>42964.477013888885</v>
      </c>
      <c r="B1519">
        <v>72812</v>
      </c>
      <c r="C1519">
        <v>38.29</v>
      </c>
      <c r="D1519">
        <v>12.78</v>
      </c>
      <c r="E1519" s="87">
        <v>125.9</v>
      </c>
      <c r="F1519">
        <v>50.35</v>
      </c>
      <c r="G1519" s="87" t="s">
        <v>338</v>
      </c>
      <c r="H1519">
        <v>62.1</v>
      </c>
      <c r="I1519">
        <v>129.5</v>
      </c>
      <c r="J1519">
        <v>135.6</v>
      </c>
      <c r="K1519" t="s">
        <v>338</v>
      </c>
      <c r="L1519" t="s">
        <v>338</v>
      </c>
    </row>
    <row r="1520" spans="1:12" ht="15" x14ac:dyDescent="0.25">
      <c r="A1520" s="88">
        <v>42964.477083333331</v>
      </c>
      <c r="B1520">
        <v>72813</v>
      </c>
      <c r="C1520">
        <v>38.29</v>
      </c>
      <c r="D1520">
        <v>12.78</v>
      </c>
      <c r="E1520" s="87">
        <v>126.3</v>
      </c>
      <c r="F1520">
        <v>50.31</v>
      </c>
      <c r="G1520" s="87" t="s">
        <v>338</v>
      </c>
      <c r="H1520">
        <v>61.93</v>
      </c>
      <c r="I1520">
        <v>128.4</v>
      </c>
      <c r="J1520">
        <v>134.69999999999999</v>
      </c>
      <c r="K1520" t="s">
        <v>338</v>
      </c>
      <c r="L1520" t="s">
        <v>338</v>
      </c>
    </row>
    <row r="1521" spans="1:12" ht="15" x14ac:dyDescent="0.25">
      <c r="A1521" s="88">
        <v>42964.477152777778</v>
      </c>
      <c r="B1521">
        <v>72814</v>
      </c>
      <c r="C1521">
        <v>38.29</v>
      </c>
      <c r="D1521">
        <v>12.78</v>
      </c>
      <c r="E1521" s="87">
        <v>126</v>
      </c>
      <c r="F1521">
        <v>50.3</v>
      </c>
      <c r="G1521" s="87" t="s">
        <v>338</v>
      </c>
      <c r="H1521">
        <v>62.58</v>
      </c>
      <c r="I1521">
        <v>128.6</v>
      </c>
      <c r="J1521">
        <v>135.19999999999999</v>
      </c>
      <c r="K1521" t="s">
        <v>338</v>
      </c>
      <c r="L1521" t="s">
        <v>338</v>
      </c>
    </row>
    <row r="1522" spans="1:12" ht="15" x14ac:dyDescent="0.25">
      <c r="A1522" s="88">
        <v>42964.477222222224</v>
      </c>
      <c r="B1522">
        <v>72815</v>
      </c>
      <c r="C1522">
        <v>38.340000000000003</v>
      </c>
      <c r="D1522">
        <v>12.78</v>
      </c>
      <c r="E1522" s="87">
        <v>126</v>
      </c>
      <c r="F1522">
        <v>50.32</v>
      </c>
      <c r="G1522" s="87" t="s">
        <v>338</v>
      </c>
      <c r="H1522">
        <v>61.95</v>
      </c>
      <c r="I1522">
        <v>129.5</v>
      </c>
      <c r="J1522">
        <v>135.9</v>
      </c>
      <c r="K1522" t="s">
        <v>338</v>
      </c>
      <c r="L1522" t="s">
        <v>338</v>
      </c>
    </row>
    <row r="1523" spans="1:12" ht="15" x14ac:dyDescent="0.25">
      <c r="A1523" s="88">
        <v>42964.47729166667</v>
      </c>
      <c r="B1523">
        <v>72816</v>
      </c>
      <c r="C1523">
        <v>38.340000000000003</v>
      </c>
      <c r="D1523">
        <v>12.78</v>
      </c>
      <c r="E1523" s="87">
        <v>126</v>
      </c>
      <c r="F1523">
        <v>50.3</v>
      </c>
      <c r="G1523" s="87" t="s">
        <v>338</v>
      </c>
      <c r="H1523">
        <v>61.47</v>
      </c>
      <c r="I1523">
        <v>129.5</v>
      </c>
      <c r="J1523">
        <v>135.69999999999999</v>
      </c>
      <c r="K1523" t="s">
        <v>338</v>
      </c>
      <c r="L1523" t="s">
        <v>338</v>
      </c>
    </row>
    <row r="1524" spans="1:12" ht="15" x14ac:dyDescent="0.25">
      <c r="A1524" s="88">
        <v>42964.477361111109</v>
      </c>
      <c r="B1524">
        <v>72817</v>
      </c>
      <c r="C1524">
        <v>38.340000000000003</v>
      </c>
      <c r="D1524">
        <v>12.78</v>
      </c>
      <c r="E1524" s="87">
        <v>126</v>
      </c>
      <c r="F1524">
        <v>50.28</v>
      </c>
      <c r="G1524" s="87" t="s">
        <v>338</v>
      </c>
      <c r="H1524">
        <v>62.33</v>
      </c>
      <c r="I1524">
        <v>129.5</v>
      </c>
      <c r="J1524">
        <v>135.6</v>
      </c>
      <c r="K1524" t="s">
        <v>338</v>
      </c>
      <c r="L1524" t="s">
        <v>338</v>
      </c>
    </row>
    <row r="1525" spans="1:12" ht="15" x14ac:dyDescent="0.25">
      <c r="A1525" s="88">
        <v>42964.477430555555</v>
      </c>
      <c r="B1525">
        <v>72818</v>
      </c>
      <c r="C1525">
        <v>38.340000000000003</v>
      </c>
      <c r="D1525">
        <v>12.78</v>
      </c>
      <c r="E1525" s="87">
        <v>126</v>
      </c>
      <c r="F1525">
        <v>50.28</v>
      </c>
      <c r="G1525" s="87" t="s">
        <v>338</v>
      </c>
      <c r="H1525">
        <v>63.2</v>
      </c>
      <c r="I1525">
        <v>129.9</v>
      </c>
      <c r="J1525">
        <v>136</v>
      </c>
      <c r="K1525" t="s">
        <v>338</v>
      </c>
      <c r="L1525" t="s">
        <v>338</v>
      </c>
    </row>
    <row r="1526" spans="1:12" ht="15" x14ac:dyDescent="0.25">
      <c r="A1526" s="88">
        <v>42964.477500000001</v>
      </c>
      <c r="B1526">
        <v>72819</v>
      </c>
      <c r="C1526">
        <v>38.380000000000003</v>
      </c>
      <c r="D1526">
        <v>12.78</v>
      </c>
      <c r="E1526" s="87">
        <v>126.3</v>
      </c>
      <c r="F1526">
        <v>50.34</v>
      </c>
      <c r="G1526" s="87" t="s">
        <v>338</v>
      </c>
      <c r="H1526">
        <v>63.57</v>
      </c>
      <c r="I1526">
        <v>131</v>
      </c>
      <c r="J1526">
        <v>137.1</v>
      </c>
      <c r="K1526" t="s">
        <v>338</v>
      </c>
      <c r="L1526" t="s">
        <v>338</v>
      </c>
    </row>
    <row r="1527" spans="1:12" ht="15" x14ac:dyDescent="0.25">
      <c r="A1527" s="88">
        <v>42964.477569444447</v>
      </c>
      <c r="B1527">
        <v>72820</v>
      </c>
      <c r="C1527">
        <v>38.380000000000003</v>
      </c>
      <c r="D1527">
        <v>12.78</v>
      </c>
      <c r="E1527" s="87">
        <v>126.1</v>
      </c>
      <c r="F1527">
        <v>50.34</v>
      </c>
      <c r="G1527" s="87" t="s">
        <v>338</v>
      </c>
      <c r="H1527">
        <v>63.43</v>
      </c>
      <c r="I1527">
        <v>131.19999999999999</v>
      </c>
      <c r="J1527">
        <v>137.1</v>
      </c>
      <c r="K1527" t="s">
        <v>338</v>
      </c>
      <c r="L1527" t="s">
        <v>338</v>
      </c>
    </row>
    <row r="1528" spans="1:12" ht="15" x14ac:dyDescent="0.25">
      <c r="A1528" s="88">
        <v>42964.477638888886</v>
      </c>
      <c r="B1528">
        <v>72821</v>
      </c>
      <c r="C1528">
        <v>38.380000000000003</v>
      </c>
      <c r="D1528">
        <v>12.78</v>
      </c>
      <c r="E1528" s="87">
        <v>125.8</v>
      </c>
      <c r="F1528">
        <v>50.34</v>
      </c>
      <c r="G1528" s="87" t="s">
        <v>338</v>
      </c>
      <c r="H1528">
        <v>63.57</v>
      </c>
      <c r="I1528">
        <v>131</v>
      </c>
      <c r="J1528">
        <v>137</v>
      </c>
      <c r="K1528" t="s">
        <v>338</v>
      </c>
      <c r="L1528" t="s">
        <v>338</v>
      </c>
    </row>
    <row r="1529" spans="1:12" ht="15" x14ac:dyDescent="0.25">
      <c r="A1529" s="88">
        <v>42964.477708333332</v>
      </c>
      <c r="B1529">
        <v>72822</v>
      </c>
      <c r="C1529">
        <v>38.380000000000003</v>
      </c>
      <c r="D1529">
        <v>12.78</v>
      </c>
      <c r="E1529" s="87">
        <v>126</v>
      </c>
      <c r="F1529">
        <v>50.34</v>
      </c>
      <c r="G1529" s="87" t="s">
        <v>338</v>
      </c>
      <c r="H1529">
        <v>63.14</v>
      </c>
      <c r="I1529">
        <v>131.6</v>
      </c>
      <c r="J1529">
        <v>137.4</v>
      </c>
      <c r="K1529" t="s">
        <v>338</v>
      </c>
      <c r="L1529" t="s">
        <v>338</v>
      </c>
    </row>
    <row r="1530" spans="1:12" ht="15" x14ac:dyDescent="0.25">
      <c r="A1530" s="88">
        <v>42964.477777777778</v>
      </c>
      <c r="B1530">
        <v>72823</v>
      </c>
      <c r="C1530">
        <v>38.380000000000003</v>
      </c>
      <c r="D1530">
        <v>12.78</v>
      </c>
      <c r="E1530" s="87">
        <v>126.1</v>
      </c>
      <c r="F1530">
        <v>50.34</v>
      </c>
      <c r="G1530" s="87" t="s">
        <v>338</v>
      </c>
      <c r="H1530">
        <v>63</v>
      </c>
      <c r="I1530">
        <v>131.30000000000001</v>
      </c>
      <c r="J1530">
        <v>136.9</v>
      </c>
      <c r="K1530" t="s">
        <v>338</v>
      </c>
      <c r="L1530" t="s">
        <v>338</v>
      </c>
    </row>
    <row r="1531" spans="1:12" ht="15" x14ac:dyDescent="0.25">
      <c r="A1531" s="88">
        <v>42964.477847222224</v>
      </c>
      <c r="B1531">
        <v>72824</v>
      </c>
      <c r="C1531">
        <v>38.380000000000003</v>
      </c>
      <c r="D1531">
        <v>12.78</v>
      </c>
      <c r="E1531" s="87">
        <v>126.2</v>
      </c>
      <c r="F1531">
        <v>50.34</v>
      </c>
      <c r="G1531" s="87" t="s">
        <v>338</v>
      </c>
      <c r="H1531">
        <v>62.83</v>
      </c>
      <c r="I1531">
        <v>130.69999999999999</v>
      </c>
      <c r="J1531">
        <v>136.6</v>
      </c>
      <c r="K1531" t="s">
        <v>338</v>
      </c>
      <c r="L1531" t="s">
        <v>338</v>
      </c>
    </row>
    <row r="1532" spans="1:12" ht="15" x14ac:dyDescent="0.25">
      <c r="A1532" s="88">
        <v>42964.477916666663</v>
      </c>
      <c r="B1532">
        <v>72825</v>
      </c>
      <c r="C1532">
        <v>38.380000000000003</v>
      </c>
      <c r="D1532">
        <v>12.78</v>
      </c>
      <c r="E1532" s="87">
        <v>126</v>
      </c>
      <c r="F1532">
        <v>50.34</v>
      </c>
      <c r="G1532" s="87" t="s">
        <v>338</v>
      </c>
      <c r="H1532">
        <v>62.28</v>
      </c>
      <c r="I1532">
        <v>129.69999999999999</v>
      </c>
      <c r="J1532">
        <v>135.69999999999999</v>
      </c>
      <c r="K1532" t="s">
        <v>338</v>
      </c>
      <c r="L1532" t="s">
        <v>338</v>
      </c>
    </row>
    <row r="1533" spans="1:12" ht="15" x14ac:dyDescent="0.25">
      <c r="A1533" s="88">
        <v>42964.477986111109</v>
      </c>
      <c r="B1533">
        <v>72826</v>
      </c>
      <c r="C1533">
        <v>38.42</v>
      </c>
      <c r="D1533">
        <v>12.78</v>
      </c>
      <c r="E1533" s="87">
        <v>126</v>
      </c>
      <c r="F1533">
        <v>50.38</v>
      </c>
      <c r="G1533" s="87" t="s">
        <v>338</v>
      </c>
      <c r="H1533">
        <v>62.08</v>
      </c>
      <c r="I1533">
        <v>128.1</v>
      </c>
      <c r="J1533">
        <v>134</v>
      </c>
      <c r="K1533" t="s">
        <v>338</v>
      </c>
      <c r="L1533" t="s">
        <v>338</v>
      </c>
    </row>
    <row r="1534" spans="1:12" ht="15" x14ac:dyDescent="0.25">
      <c r="A1534" s="88">
        <v>42964.478055555555</v>
      </c>
      <c r="B1534">
        <v>72827</v>
      </c>
      <c r="C1534">
        <v>38.42</v>
      </c>
      <c r="D1534">
        <v>12.78</v>
      </c>
      <c r="E1534" s="87">
        <v>126.1</v>
      </c>
      <c r="F1534">
        <v>50.36</v>
      </c>
      <c r="G1534" s="87" t="s">
        <v>338</v>
      </c>
      <c r="H1534">
        <v>62.75</v>
      </c>
      <c r="I1534">
        <v>127.7</v>
      </c>
      <c r="J1534">
        <v>134</v>
      </c>
      <c r="K1534" t="s">
        <v>338</v>
      </c>
      <c r="L1534" t="s">
        <v>338</v>
      </c>
    </row>
    <row r="1535" spans="1:12" ht="15" x14ac:dyDescent="0.25">
      <c r="A1535" s="88">
        <v>42964.478125000001</v>
      </c>
      <c r="B1535">
        <v>72828</v>
      </c>
      <c r="C1535">
        <v>38.42</v>
      </c>
      <c r="D1535">
        <v>12.78</v>
      </c>
      <c r="E1535" s="87">
        <v>126.2</v>
      </c>
      <c r="F1535">
        <v>50.29</v>
      </c>
      <c r="G1535" s="87" t="s">
        <v>338</v>
      </c>
      <c r="H1535">
        <v>61.7</v>
      </c>
      <c r="I1535">
        <v>126</v>
      </c>
      <c r="J1535">
        <v>132.19999999999999</v>
      </c>
      <c r="K1535" t="s">
        <v>338</v>
      </c>
      <c r="L1535" t="s">
        <v>338</v>
      </c>
    </row>
    <row r="1536" spans="1:12" ht="15" x14ac:dyDescent="0.25">
      <c r="A1536" s="88">
        <v>42964.478194444448</v>
      </c>
      <c r="B1536">
        <v>72829</v>
      </c>
      <c r="C1536">
        <v>38.42</v>
      </c>
      <c r="D1536">
        <v>12.78</v>
      </c>
      <c r="E1536" s="87">
        <v>126.2</v>
      </c>
      <c r="F1536">
        <v>50.14</v>
      </c>
      <c r="G1536" s="87" t="s">
        <v>338</v>
      </c>
      <c r="H1536">
        <v>61.26</v>
      </c>
      <c r="I1536">
        <v>124</v>
      </c>
      <c r="J1536">
        <v>130.80000000000001</v>
      </c>
      <c r="K1536" t="s">
        <v>338</v>
      </c>
      <c r="L1536" t="s">
        <v>338</v>
      </c>
    </row>
    <row r="1537" spans="1:12" ht="15" x14ac:dyDescent="0.25">
      <c r="A1537" s="88">
        <v>42964.478263888886</v>
      </c>
      <c r="B1537">
        <v>72830</v>
      </c>
      <c r="C1537">
        <v>38.42</v>
      </c>
      <c r="D1537">
        <v>12.78</v>
      </c>
      <c r="E1537" s="87">
        <v>126.2</v>
      </c>
      <c r="F1537">
        <v>50.05</v>
      </c>
      <c r="G1537" s="87" t="s">
        <v>338</v>
      </c>
      <c r="H1537">
        <v>61.62</v>
      </c>
      <c r="I1537">
        <v>124.9</v>
      </c>
      <c r="J1537">
        <v>131.6</v>
      </c>
      <c r="K1537" t="s">
        <v>338</v>
      </c>
      <c r="L1537" t="s">
        <v>338</v>
      </c>
    </row>
    <row r="1538" spans="1:12" ht="15" x14ac:dyDescent="0.25">
      <c r="A1538" s="88">
        <v>42964.478333333333</v>
      </c>
      <c r="B1538">
        <v>72831</v>
      </c>
      <c r="C1538">
        <v>38.47</v>
      </c>
      <c r="D1538">
        <v>12.78</v>
      </c>
      <c r="E1538" s="87">
        <v>126</v>
      </c>
      <c r="F1538">
        <v>50.04</v>
      </c>
      <c r="G1538" s="87" t="s">
        <v>338</v>
      </c>
      <c r="H1538">
        <v>62.08</v>
      </c>
      <c r="I1538">
        <v>125.6</v>
      </c>
      <c r="J1538">
        <v>132.19999999999999</v>
      </c>
      <c r="K1538" t="s">
        <v>338</v>
      </c>
      <c r="L1538" t="s">
        <v>338</v>
      </c>
    </row>
    <row r="1539" spans="1:12" ht="15" x14ac:dyDescent="0.25">
      <c r="A1539" s="88">
        <v>42964.478402777779</v>
      </c>
      <c r="B1539">
        <v>72832</v>
      </c>
      <c r="C1539">
        <v>38.47</v>
      </c>
      <c r="D1539">
        <v>12.78</v>
      </c>
      <c r="E1539" s="87">
        <v>126.3</v>
      </c>
      <c r="F1539">
        <v>50.04</v>
      </c>
      <c r="G1539" s="87" t="s">
        <v>338</v>
      </c>
      <c r="H1539">
        <v>62.65</v>
      </c>
      <c r="I1539">
        <v>126.5</v>
      </c>
      <c r="J1539">
        <v>133.1</v>
      </c>
      <c r="K1539" t="s">
        <v>338</v>
      </c>
      <c r="L1539" t="s">
        <v>338</v>
      </c>
    </row>
    <row r="1540" spans="1:12" ht="15" x14ac:dyDescent="0.25">
      <c r="A1540" s="88">
        <v>42964.478472222225</v>
      </c>
      <c r="B1540">
        <v>72833</v>
      </c>
      <c r="C1540">
        <v>38.47</v>
      </c>
      <c r="D1540">
        <v>12.78</v>
      </c>
      <c r="E1540" s="87">
        <v>126.2</v>
      </c>
      <c r="F1540">
        <v>49.99</v>
      </c>
      <c r="G1540" s="87" t="s">
        <v>338</v>
      </c>
      <c r="H1540">
        <v>62.46</v>
      </c>
      <c r="I1540">
        <v>125.7</v>
      </c>
      <c r="J1540">
        <v>132.1</v>
      </c>
      <c r="K1540" t="s">
        <v>338</v>
      </c>
      <c r="L1540" t="s">
        <v>338</v>
      </c>
    </row>
    <row r="1541" spans="1:12" ht="15" x14ac:dyDescent="0.25">
      <c r="A1541" s="88">
        <v>42964.478541666664</v>
      </c>
      <c r="B1541">
        <v>72834</v>
      </c>
      <c r="C1541">
        <v>38.47</v>
      </c>
      <c r="D1541">
        <v>12.78</v>
      </c>
      <c r="E1541" s="87">
        <v>126.1</v>
      </c>
      <c r="F1541">
        <v>50.02</v>
      </c>
      <c r="G1541" s="87" t="s">
        <v>338</v>
      </c>
      <c r="H1541">
        <v>62.27</v>
      </c>
      <c r="I1541">
        <v>126.3</v>
      </c>
      <c r="J1541">
        <v>132.9</v>
      </c>
      <c r="K1541" t="s">
        <v>338</v>
      </c>
      <c r="L1541" t="s">
        <v>338</v>
      </c>
    </row>
    <row r="1542" spans="1:12" ht="15" x14ac:dyDescent="0.25">
      <c r="A1542" s="88">
        <v>42964.47861111111</v>
      </c>
      <c r="B1542">
        <v>72835</v>
      </c>
      <c r="C1542">
        <v>38.47</v>
      </c>
      <c r="D1542">
        <v>12.78</v>
      </c>
      <c r="E1542" s="87">
        <v>126.3</v>
      </c>
      <c r="F1542">
        <v>49.99</v>
      </c>
      <c r="G1542" s="87" t="s">
        <v>338</v>
      </c>
      <c r="H1542">
        <v>62.03</v>
      </c>
      <c r="I1542">
        <v>126.8</v>
      </c>
      <c r="J1542">
        <v>133.5</v>
      </c>
      <c r="K1542" t="s">
        <v>338</v>
      </c>
      <c r="L1542" t="s">
        <v>338</v>
      </c>
    </row>
    <row r="1543" spans="1:12" ht="15" x14ac:dyDescent="0.25">
      <c r="A1543" s="88">
        <v>42964.478680555556</v>
      </c>
      <c r="B1543">
        <v>72836</v>
      </c>
      <c r="C1543">
        <v>38.47</v>
      </c>
      <c r="D1543">
        <v>12.78</v>
      </c>
      <c r="E1543" s="87">
        <v>126.2</v>
      </c>
      <c r="F1543">
        <v>49.94</v>
      </c>
      <c r="G1543" s="87" t="s">
        <v>338</v>
      </c>
      <c r="H1543">
        <v>60.87</v>
      </c>
      <c r="I1543">
        <v>127</v>
      </c>
      <c r="J1543">
        <v>133.30000000000001</v>
      </c>
      <c r="K1543" t="s">
        <v>338</v>
      </c>
      <c r="L1543" t="s">
        <v>338</v>
      </c>
    </row>
    <row r="1544" spans="1:12" ht="15" x14ac:dyDescent="0.25">
      <c r="A1544" s="88">
        <v>42964.478750000002</v>
      </c>
      <c r="B1544">
        <v>72837</v>
      </c>
      <c r="C1544">
        <v>38.47</v>
      </c>
      <c r="D1544">
        <v>12.78</v>
      </c>
      <c r="E1544" s="87">
        <v>126.2</v>
      </c>
      <c r="F1544">
        <v>49.85</v>
      </c>
      <c r="G1544" s="87" t="s">
        <v>338</v>
      </c>
      <c r="H1544">
        <v>60.15</v>
      </c>
      <c r="I1544">
        <v>125.8</v>
      </c>
      <c r="J1544">
        <v>131.9</v>
      </c>
      <c r="K1544" t="s">
        <v>338</v>
      </c>
      <c r="L1544" t="s">
        <v>338</v>
      </c>
    </row>
    <row r="1545" spans="1:12" ht="15" x14ac:dyDescent="0.25">
      <c r="A1545" s="88">
        <v>42964.478819444441</v>
      </c>
      <c r="B1545">
        <v>72838</v>
      </c>
      <c r="C1545">
        <v>38.47</v>
      </c>
      <c r="D1545">
        <v>12.78</v>
      </c>
      <c r="E1545" s="87">
        <v>126</v>
      </c>
      <c r="F1545">
        <v>49.75</v>
      </c>
      <c r="G1545" s="87" t="s">
        <v>338</v>
      </c>
      <c r="H1545">
        <v>60.59</v>
      </c>
      <c r="I1545">
        <v>124.2</v>
      </c>
      <c r="J1545">
        <v>130.4</v>
      </c>
      <c r="K1545" t="s">
        <v>338</v>
      </c>
      <c r="L1545" t="s">
        <v>338</v>
      </c>
    </row>
    <row r="1546" spans="1:12" ht="15" x14ac:dyDescent="0.25">
      <c r="A1546" s="88">
        <v>42964.478888888887</v>
      </c>
      <c r="B1546">
        <v>72839</v>
      </c>
      <c r="C1546">
        <v>38.47</v>
      </c>
      <c r="D1546">
        <v>12.78</v>
      </c>
      <c r="E1546" s="87">
        <v>126.2</v>
      </c>
      <c r="F1546">
        <v>49.65</v>
      </c>
      <c r="G1546" s="87" t="s">
        <v>338</v>
      </c>
      <c r="H1546">
        <v>60.37</v>
      </c>
      <c r="I1546">
        <v>122.8</v>
      </c>
      <c r="J1546">
        <v>129.19999999999999</v>
      </c>
      <c r="K1546" t="s">
        <v>338</v>
      </c>
      <c r="L1546" t="s">
        <v>338</v>
      </c>
    </row>
    <row r="1547" spans="1:12" ht="15" x14ac:dyDescent="0.25">
      <c r="A1547" s="88">
        <v>42964.478958333333</v>
      </c>
      <c r="B1547">
        <v>72840</v>
      </c>
      <c r="C1547">
        <v>38.51</v>
      </c>
      <c r="D1547">
        <v>12.78</v>
      </c>
      <c r="E1547" s="87">
        <v>126.3</v>
      </c>
      <c r="F1547">
        <v>49.55</v>
      </c>
      <c r="G1547" s="87" t="s">
        <v>338</v>
      </c>
      <c r="H1547">
        <v>60.01</v>
      </c>
      <c r="I1547">
        <v>122.8</v>
      </c>
      <c r="J1547">
        <v>129.1</v>
      </c>
      <c r="K1547" t="s">
        <v>338</v>
      </c>
      <c r="L1547" t="s">
        <v>338</v>
      </c>
    </row>
    <row r="1548" spans="1:12" ht="15" x14ac:dyDescent="0.25">
      <c r="A1548" s="88">
        <v>42964.479027777779</v>
      </c>
      <c r="B1548">
        <v>72841</v>
      </c>
      <c r="C1548">
        <v>38.51</v>
      </c>
      <c r="D1548">
        <v>12.78</v>
      </c>
      <c r="E1548" s="87">
        <v>126.1</v>
      </c>
      <c r="F1548">
        <v>49.36</v>
      </c>
      <c r="G1548" s="87" t="s">
        <v>338</v>
      </c>
      <c r="H1548">
        <v>59.67</v>
      </c>
      <c r="I1548">
        <v>122.4</v>
      </c>
      <c r="J1548">
        <v>128.9</v>
      </c>
      <c r="K1548" t="s">
        <v>338</v>
      </c>
      <c r="L1548" t="s">
        <v>338</v>
      </c>
    </row>
    <row r="1549" spans="1:12" ht="15" x14ac:dyDescent="0.25">
      <c r="A1549" s="88">
        <v>42964.479097222225</v>
      </c>
      <c r="B1549">
        <v>72842</v>
      </c>
      <c r="C1549">
        <v>38.51</v>
      </c>
      <c r="D1549">
        <v>12.78</v>
      </c>
      <c r="E1549" s="87">
        <v>126</v>
      </c>
      <c r="F1549">
        <v>49.22</v>
      </c>
      <c r="G1549" s="87" t="s">
        <v>338</v>
      </c>
      <c r="H1549">
        <v>59.81</v>
      </c>
      <c r="I1549">
        <v>122.1</v>
      </c>
      <c r="J1549">
        <v>128.69999999999999</v>
      </c>
      <c r="K1549" t="s">
        <v>338</v>
      </c>
      <c r="L1549" t="s">
        <v>338</v>
      </c>
    </row>
    <row r="1550" spans="1:12" ht="15" x14ac:dyDescent="0.25">
      <c r="A1550" s="88">
        <v>42964.479166666664</v>
      </c>
      <c r="B1550">
        <v>72843</v>
      </c>
      <c r="C1550">
        <v>38.51</v>
      </c>
      <c r="D1550">
        <v>12.78</v>
      </c>
      <c r="E1550" s="87">
        <v>126.2</v>
      </c>
      <c r="F1550">
        <v>49.07</v>
      </c>
      <c r="G1550" s="87" t="s">
        <v>338</v>
      </c>
      <c r="H1550">
        <v>60.01</v>
      </c>
      <c r="I1550">
        <v>121.5</v>
      </c>
      <c r="J1550">
        <v>127.8</v>
      </c>
      <c r="K1550" t="s">
        <v>338</v>
      </c>
      <c r="L1550" t="s">
        <v>338</v>
      </c>
    </row>
    <row r="1551" spans="1:12" ht="15" x14ac:dyDescent="0.25">
      <c r="A1551" s="88">
        <v>42964.47923611111</v>
      </c>
      <c r="B1551">
        <v>72844</v>
      </c>
      <c r="C1551">
        <v>38.51</v>
      </c>
      <c r="D1551">
        <v>12.78</v>
      </c>
      <c r="E1551" s="87">
        <v>126.3</v>
      </c>
      <c r="F1551">
        <v>48.98</v>
      </c>
      <c r="G1551" s="87" t="s">
        <v>338</v>
      </c>
      <c r="H1551">
        <v>59.72</v>
      </c>
      <c r="I1551">
        <v>121.7</v>
      </c>
      <c r="J1551">
        <v>128.1</v>
      </c>
      <c r="K1551" t="s">
        <v>338</v>
      </c>
      <c r="L1551" t="s">
        <v>338</v>
      </c>
    </row>
    <row r="1552" spans="1:12" ht="15" x14ac:dyDescent="0.25">
      <c r="A1552" s="88">
        <v>42964.479305555556</v>
      </c>
      <c r="B1552">
        <v>72845</v>
      </c>
      <c r="C1552">
        <v>38.51</v>
      </c>
      <c r="D1552">
        <v>12.78</v>
      </c>
      <c r="E1552" s="87">
        <v>126.1</v>
      </c>
      <c r="F1552">
        <v>48.9</v>
      </c>
      <c r="G1552" s="87" t="s">
        <v>338</v>
      </c>
      <c r="H1552">
        <v>60.01</v>
      </c>
      <c r="I1552">
        <v>122.6</v>
      </c>
      <c r="J1552">
        <v>129</v>
      </c>
      <c r="K1552" t="s">
        <v>338</v>
      </c>
      <c r="L1552" t="s">
        <v>338</v>
      </c>
    </row>
    <row r="1553" spans="1:12" ht="15" x14ac:dyDescent="0.25">
      <c r="A1553" s="88">
        <v>42964.479375000003</v>
      </c>
      <c r="B1553">
        <v>72846</v>
      </c>
      <c r="C1553">
        <v>38.51</v>
      </c>
      <c r="D1553">
        <v>12.78</v>
      </c>
      <c r="E1553" s="87">
        <v>126.2</v>
      </c>
      <c r="F1553">
        <v>48.83</v>
      </c>
      <c r="G1553" s="87" t="s">
        <v>338</v>
      </c>
      <c r="H1553">
        <v>59.57</v>
      </c>
      <c r="I1553">
        <v>121.6</v>
      </c>
      <c r="J1553">
        <v>127.8</v>
      </c>
      <c r="K1553" t="s">
        <v>338</v>
      </c>
      <c r="L1553" t="s">
        <v>338</v>
      </c>
    </row>
    <row r="1554" spans="1:12" ht="15" x14ac:dyDescent="0.25">
      <c r="A1554" s="88">
        <v>42964.479444444441</v>
      </c>
      <c r="B1554">
        <v>72847</v>
      </c>
      <c r="C1554">
        <v>38.51</v>
      </c>
      <c r="D1554">
        <v>12.78</v>
      </c>
      <c r="E1554" s="87">
        <v>126.1</v>
      </c>
      <c r="F1554">
        <v>48.73</v>
      </c>
      <c r="G1554" s="87" t="s">
        <v>338</v>
      </c>
      <c r="H1554">
        <v>58.95</v>
      </c>
      <c r="I1554">
        <v>119.5</v>
      </c>
      <c r="J1554">
        <v>125.8</v>
      </c>
      <c r="K1554" t="s">
        <v>338</v>
      </c>
      <c r="L1554" t="s">
        <v>338</v>
      </c>
    </row>
    <row r="1555" spans="1:12" ht="15" x14ac:dyDescent="0.25">
      <c r="A1555" s="88">
        <v>42964.479513888888</v>
      </c>
      <c r="B1555">
        <v>72848</v>
      </c>
      <c r="C1555">
        <v>38.549999999999997</v>
      </c>
      <c r="D1555">
        <v>12.78</v>
      </c>
      <c r="E1555" s="87">
        <v>126.1</v>
      </c>
      <c r="F1555">
        <v>48.68</v>
      </c>
      <c r="G1555" s="87" t="s">
        <v>338</v>
      </c>
      <c r="H1555">
        <v>59.69</v>
      </c>
      <c r="I1555">
        <v>120.9</v>
      </c>
      <c r="J1555">
        <v>127.9</v>
      </c>
      <c r="K1555" t="s">
        <v>338</v>
      </c>
      <c r="L1555" t="s">
        <v>338</v>
      </c>
    </row>
    <row r="1556" spans="1:12" ht="15" x14ac:dyDescent="0.25">
      <c r="A1556" s="88">
        <v>42964.479583333334</v>
      </c>
      <c r="B1556">
        <v>72849</v>
      </c>
      <c r="C1556">
        <v>38.549999999999997</v>
      </c>
      <c r="D1556">
        <v>12.78</v>
      </c>
      <c r="E1556" s="87">
        <v>126.3</v>
      </c>
      <c r="F1556">
        <v>48.66</v>
      </c>
      <c r="G1556" s="87" t="s">
        <v>338</v>
      </c>
      <c r="H1556">
        <v>59.9</v>
      </c>
      <c r="I1556">
        <v>122.6</v>
      </c>
      <c r="J1556">
        <v>129.1</v>
      </c>
      <c r="K1556" t="s">
        <v>338</v>
      </c>
      <c r="L1556" t="s">
        <v>338</v>
      </c>
    </row>
    <row r="1557" spans="1:12" ht="15" x14ac:dyDescent="0.25">
      <c r="A1557" s="88">
        <v>42964.47965277778</v>
      </c>
      <c r="B1557">
        <v>72850</v>
      </c>
      <c r="C1557">
        <v>38.549999999999997</v>
      </c>
      <c r="D1557">
        <v>12.78</v>
      </c>
      <c r="E1557" s="87">
        <v>126.2</v>
      </c>
      <c r="F1557">
        <v>48.61</v>
      </c>
      <c r="G1557" s="87" t="s">
        <v>338</v>
      </c>
      <c r="H1557">
        <v>60.12</v>
      </c>
      <c r="I1557">
        <v>123.3</v>
      </c>
      <c r="J1557">
        <v>129.30000000000001</v>
      </c>
      <c r="K1557" t="s">
        <v>338</v>
      </c>
      <c r="L1557" t="s">
        <v>338</v>
      </c>
    </row>
    <row r="1558" spans="1:12" ht="15" x14ac:dyDescent="0.25">
      <c r="A1558" s="88">
        <v>42964.479722222219</v>
      </c>
      <c r="B1558">
        <v>72851</v>
      </c>
      <c r="C1558">
        <v>38.549999999999997</v>
      </c>
      <c r="D1558">
        <v>12.78</v>
      </c>
      <c r="E1558" s="87">
        <v>126.2</v>
      </c>
      <c r="F1558">
        <v>48.58</v>
      </c>
      <c r="G1558" s="87" t="s">
        <v>338</v>
      </c>
      <c r="H1558">
        <v>60.53</v>
      </c>
      <c r="I1558">
        <v>123.7</v>
      </c>
      <c r="J1558">
        <v>129.6</v>
      </c>
      <c r="K1558" t="s">
        <v>338</v>
      </c>
      <c r="L1558" t="s">
        <v>338</v>
      </c>
    </row>
    <row r="1559" spans="1:12" ht="15" x14ac:dyDescent="0.25">
      <c r="A1559" s="88">
        <v>42964.479791666665</v>
      </c>
      <c r="B1559">
        <v>72852</v>
      </c>
      <c r="C1559">
        <v>38.549999999999997</v>
      </c>
      <c r="D1559">
        <v>12.78</v>
      </c>
      <c r="E1559" s="87">
        <v>126.3</v>
      </c>
      <c r="F1559">
        <v>48.56</v>
      </c>
      <c r="G1559" s="87" t="s">
        <v>338</v>
      </c>
      <c r="H1559">
        <v>60.07</v>
      </c>
      <c r="I1559">
        <v>123.2</v>
      </c>
      <c r="J1559">
        <v>129.5</v>
      </c>
      <c r="K1559" t="s">
        <v>338</v>
      </c>
      <c r="L1559" t="s">
        <v>338</v>
      </c>
    </row>
    <row r="1560" spans="1:12" ht="15" x14ac:dyDescent="0.25">
      <c r="A1560" s="88">
        <v>42964.479861111111</v>
      </c>
      <c r="B1560">
        <v>72853</v>
      </c>
      <c r="C1560">
        <v>38.549999999999997</v>
      </c>
      <c r="D1560">
        <v>12.78</v>
      </c>
      <c r="E1560" s="87">
        <v>126.2</v>
      </c>
      <c r="F1560">
        <v>48.58</v>
      </c>
      <c r="G1560" s="87" t="s">
        <v>338</v>
      </c>
      <c r="H1560">
        <v>60.53</v>
      </c>
      <c r="I1560">
        <v>124.3</v>
      </c>
      <c r="J1560">
        <v>130.6</v>
      </c>
      <c r="K1560" t="s">
        <v>338</v>
      </c>
      <c r="L1560" t="s">
        <v>338</v>
      </c>
    </row>
    <row r="1561" spans="1:12" ht="15" x14ac:dyDescent="0.25">
      <c r="A1561" s="88">
        <v>42964.479930555557</v>
      </c>
      <c r="B1561">
        <v>72854</v>
      </c>
      <c r="C1561">
        <v>38.549999999999997</v>
      </c>
      <c r="D1561">
        <v>12.78</v>
      </c>
      <c r="E1561" s="87">
        <v>126.3</v>
      </c>
      <c r="F1561">
        <v>48.61</v>
      </c>
      <c r="G1561" s="87" t="s">
        <v>338</v>
      </c>
      <c r="H1561">
        <v>60.77</v>
      </c>
      <c r="I1561">
        <v>125.5</v>
      </c>
      <c r="J1561">
        <v>131.30000000000001</v>
      </c>
      <c r="K1561" t="s">
        <v>338</v>
      </c>
      <c r="L1561" t="s">
        <v>338</v>
      </c>
    </row>
    <row r="1562" spans="1:12" ht="15" x14ac:dyDescent="0.25">
      <c r="A1562" s="88">
        <v>42964.480000000003</v>
      </c>
      <c r="B1562">
        <v>72855</v>
      </c>
      <c r="C1562">
        <v>38.549999999999997</v>
      </c>
      <c r="D1562">
        <v>12.78</v>
      </c>
      <c r="E1562" s="87">
        <v>126.2</v>
      </c>
      <c r="F1562">
        <v>48.63</v>
      </c>
      <c r="G1562" s="87" t="s">
        <v>338</v>
      </c>
      <c r="H1562">
        <v>60.63</v>
      </c>
      <c r="I1562">
        <v>125.4</v>
      </c>
      <c r="J1562">
        <v>131.30000000000001</v>
      </c>
      <c r="K1562" t="s">
        <v>338</v>
      </c>
      <c r="L1562" t="s">
        <v>338</v>
      </c>
    </row>
    <row r="1563" spans="1:12" ht="15" x14ac:dyDescent="0.25">
      <c r="A1563" s="88">
        <v>42964.480069444442</v>
      </c>
      <c r="B1563">
        <v>72856</v>
      </c>
      <c r="C1563">
        <v>38.549999999999997</v>
      </c>
      <c r="D1563">
        <v>12.78</v>
      </c>
      <c r="E1563" s="87">
        <v>126.4</v>
      </c>
      <c r="F1563">
        <v>48.63</v>
      </c>
      <c r="G1563" s="87" t="s">
        <v>338</v>
      </c>
      <c r="H1563">
        <v>60.99</v>
      </c>
      <c r="I1563">
        <v>125.6</v>
      </c>
      <c r="J1563">
        <v>131.5</v>
      </c>
      <c r="K1563" t="s">
        <v>338</v>
      </c>
      <c r="L1563" t="s">
        <v>338</v>
      </c>
    </row>
    <row r="1564" spans="1:12" ht="15" x14ac:dyDescent="0.25">
      <c r="A1564" s="88">
        <v>42964.480138888888</v>
      </c>
      <c r="B1564">
        <v>72857</v>
      </c>
      <c r="C1564">
        <v>38.6</v>
      </c>
      <c r="D1564">
        <v>12.78</v>
      </c>
      <c r="E1564" s="87">
        <v>126.3</v>
      </c>
      <c r="F1564">
        <v>48.67</v>
      </c>
      <c r="G1564" s="87" t="s">
        <v>338</v>
      </c>
      <c r="H1564">
        <v>60.28</v>
      </c>
      <c r="I1564">
        <v>125.2</v>
      </c>
      <c r="J1564">
        <v>131</v>
      </c>
      <c r="K1564" t="s">
        <v>338</v>
      </c>
      <c r="L1564" t="s">
        <v>338</v>
      </c>
    </row>
    <row r="1565" spans="1:12" ht="15" x14ac:dyDescent="0.25">
      <c r="A1565" s="88">
        <v>42964.480208333334</v>
      </c>
      <c r="B1565">
        <v>72858</v>
      </c>
      <c r="C1565">
        <v>38.6</v>
      </c>
      <c r="D1565">
        <v>12.78</v>
      </c>
      <c r="E1565" s="87">
        <v>126.3</v>
      </c>
      <c r="F1565">
        <v>48.67</v>
      </c>
      <c r="G1565" s="87" t="s">
        <v>338</v>
      </c>
      <c r="H1565">
        <v>60.62</v>
      </c>
      <c r="I1565">
        <v>125.7</v>
      </c>
      <c r="J1565">
        <v>131.19999999999999</v>
      </c>
      <c r="K1565" t="s">
        <v>338</v>
      </c>
      <c r="L1565" t="s">
        <v>338</v>
      </c>
    </row>
    <row r="1566" spans="1:12" ht="15" x14ac:dyDescent="0.25">
      <c r="A1566" s="88">
        <v>42964.48027777778</v>
      </c>
      <c r="B1566">
        <v>72859</v>
      </c>
      <c r="C1566">
        <v>38.6</v>
      </c>
      <c r="D1566">
        <v>12.78</v>
      </c>
      <c r="E1566" s="87">
        <v>126.4</v>
      </c>
      <c r="F1566">
        <v>48.63</v>
      </c>
      <c r="G1566" s="87" t="s">
        <v>338</v>
      </c>
      <c r="H1566">
        <v>60.26</v>
      </c>
      <c r="I1566">
        <v>124.5</v>
      </c>
      <c r="J1566">
        <v>130.30000000000001</v>
      </c>
      <c r="K1566" t="s">
        <v>338</v>
      </c>
      <c r="L1566" t="s">
        <v>338</v>
      </c>
    </row>
    <row r="1567" spans="1:12" ht="15" x14ac:dyDescent="0.25">
      <c r="A1567" s="88">
        <v>42964.480347222219</v>
      </c>
      <c r="B1567">
        <v>72860</v>
      </c>
      <c r="C1567">
        <v>38.6</v>
      </c>
      <c r="D1567">
        <v>12.78</v>
      </c>
      <c r="E1567" s="87">
        <v>126.2</v>
      </c>
      <c r="F1567">
        <v>48.58</v>
      </c>
      <c r="G1567" s="87" t="s">
        <v>338</v>
      </c>
      <c r="H1567">
        <v>59.18</v>
      </c>
      <c r="I1567">
        <v>122.1</v>
      </c>
      <c r="J1567">
        <v>128.4</v>
      </c>
      <c r="K1567" t="s">
        <v>338</v>
      </c>
      <c r="L1567" t="s">
        <v>338</v>
      </c>
    </row>
    <row r="1568" spans="1:12" ht="15" x14ac:dyDescent="0.25">
      <c r="A1568" s="88">
        <v>42964.480416666665</v>
      </c>
      <c r="B1568">
        <v>72861</v>
      </c>
      <c r="C1568">
        <v>38.6</v>
      </c>
      <c r="D1568">
        <v>12.78</v>
      </c>
      <c r="E1568" s="87">
        <v>126.1</v>
      </c>
      <c r="F1568">
        <v>48.51</v>
      </c>
      <c r="G1568" s="87" t="s">
        <v>338</v>
      </c>
      <c r="H1568">
        <v>59.78</v>
      </c>
      <c r="I1568">
        <v>122</v>
      </c>
      <c r="J1568">
        <v>128.5</v>
      </c>
      <c r="K1568" t="s">
        <v>338</v>
      </c>
      <c r="L1568" t="s">
        <v>338</v>
      </c>
    </row>
    <row r="1569" spans="1:12" ht="15" x14ac:dyDescent="0.25">
      <c r="A1569" s="88">
        <v>42964.480486111112</v>
      </c>
      <c r="B1569">
        <v>72862</v>
      </c>
      <c r="C1569">
        <v>38.6</v>
      </c>
      <c r="D1569">
        <v>12.78</v>
      </c>
      <c r="E1569" s="87">
        <v>126.1</v>
      </c>
      <c r="F1569">
        <v>48.46</v>
      </c>
      <c r="G1569" s="87" t="s">
        <v>338</v>
      </c>
      <c r="H1569">
        <v>59.66</v>
      </c>
      <c r="I1569">
        <v>122.5</v>
      </c>
      <c r="J1569">
        <v>128.9</v>
      </c>
      <c r="K1569" t="s">
        <v>338</v>
      </c>
      <c r="L1569" t="s">
        <v>338</v>
      </c>
    </row>
    <row r="1570" spans="1:12" ht="15" x14ac:dyDescent="0.25">
      <c r="A1570" s="88">
        <v>42964.480555555558</v>
      </c>
      <c r="B1570">
        <v>72863</v>
      </c>
      <c r="C1570">
        <v>38.6</v>
      </c>
      <c r="D1570">
        <v>12.78</v>
      </c>
      <c r="E1570" s="87">
        <v>126.2</v>
      </c>
      <c r="F1570">
        <v>48.38</v>
      </c>
      <c r="G1570" s="87" t="s">
        <v>338</v>
      </c>
      <c r="H1570">
        <v>59.8</v>
      </c>
      <c r="I1570">
        <v>122.8</v>
      </c>
      <c r="J1570">
        <v>129.4</v>
      </c>
      <c r="K1570" t="s">
        <v>338</v>
      </c>
      <c r="L1570" t="s">
        <v>338</v>
      </c>
    </row>
    <row r="1571" spans="1:12" ht="15" x14ac:dyDescent="0.25">
      <c r="A1571" s="88">
        <v>42964.480624999997</v>
      </c>
      <c r="B1571">
        <v>72864</v>
      </c>
      <c r="C1571">
        <v>38.6</v>
      </c>
      <c r="D1571">
        <v>12.78</v>
      </c>
      <c r="E1571" s="87">
        <v>126</v>
      </c>
      <c r="F1571">
        <v>48.36</v>
      </c>
      <c r="G1571" s="87" t="s">
        <v>338</v>
      </c>
      <c r="H1571">
        <v>59.56</v>
      </c>
      <c r="I1571">
        <v>123.6</v>
      </c>
      <c r="J1571">
        <v>130</v>
      </c>
      <c r="K1571" t="s">
        <v>338</v>
      </c>
      <c r="L1571" t="s">
        <v>338</v>
      </c>
    </row>
    <row r="1572" spans="1:12" ht="15" x14ac:dyDescent="0.25">
      <c r="A1572" s="88">
        <v>42964.480694444443</v>
      </c>
      <c r="B1572">
        <v>72865</v>
      </c>
      <c r="C1572">
        <v>38.64</v>
      </c>
      <c r="D1572">
        <v>12.78</v>
      </c>
      <c r="E1572" s="87">
        <v>126.1</v>
      </c>
      <c r="F1572">
        <v>48.38</v>
      </c>
      <c r="G1572" s="87" t="s">
        <v>338</v>
      </c>
      <c r="H1572">
        <v>60.38</v>
      </c>
      <c r="I1572">
        <v>124.5</v>
      </c>
      <c r="J1572">
        <v>130.69999999999999</v>
      </c>
      <c r="K1572" t="s">
        <v>338</v>
      </c>
      <c r="L1572" t="s">
        <v>338</v>
      </c>
    </row>
    <row r="1573" spans="1:12" ht="15" x14ac:dyDescent="0.25">
      <c r="A1573" s="88">
        <v>42964.480763888889</v>
      </c>
      <c r="B1573">
        <v>72866</v>
      </c>
      <c r="C1573">
        <v>38.64</v>
      </c>
      <c r="D1573">
        <v>12.78</v>
      </c>
      <c r="E1573" s="87">
        <v>126.1</v>
      </c>
      <c r="F1573">
        <v>48.38</v>
      </c>
      <c r="G1573" s="87" t="s">
        <v>338</v>
      </c>
      <c r="H1573">
        <v>59.85</v>
      </c>
      <c r="I1573">
        <v>124.3</v>
      </c>
      <c r="J1573">
        <v>130.19999999999999</v>
      </c>
      <c r="K1573" t="s">
        <v>338</v>
      </c>
      <c r="L1573" t="s">
        <v>338</v>
      </c>
    </row>
    <row r="1574" spans="1:12" ht="15" x14ac:dyDescent="0.25">
      <c r="A1574" s="88">
        <v>42964.480833333335</v>
      </c>
      <c r="B1574">
        <v>72867</v>
      </c>
      <c r="C1574">
        <v>38.64</v>
      </c>
      <c r="D1574">
        <v>12.78</v>
      </c>
      <c r="E1574" s="87">
        <v>126</v>
      </c>
      <c r="F1574">
        <v>48.28</v>
      </c>
      <c r="G1574" s="87" t="s">
        <v>338</v>
      </c>
      <c r="H1574">
        <v>59.46</v>
      </c>
      <c r="I1574">
        <v>122.9</v>
      </c>
      <c r="J1574">
        <v>128.6</v>
      </c>
      <c r="K1574" t="s">
        <v>338</v>
      </c>
      <c r="L1574" t="s">
        <v>338</v>
      </c>
    </row>
    <row r="1575" spans="1:12" ht="15" x14ac:dyDescent="0.25">
      <c r="A1575" s="88">
        <v>42964.480902777781</v>
      </c>
      <c r="B1575">
        <v>72868</v>
      </c>
      <c r="C1575">
        <v>38.64</v>
      </c>
      <c r="D1575">
        <v>12.78</v>
      </c>
      <c r="E1575" s="87">
        <v>126</v>
      </c>
      <c r="F1575">
        <v>48.24</v>
      </c>
      <c r="G1575" s="87" t="s">
        <v>338</v>
      </c>
      <c r="H1575">
        <v>59.8</v>
      </c>
      <c r="I1575">
        <v>122.7</v>
      </c>
      <c r="J1575">
        <v>128.69999999999999</v>
      </c>
      <c r="K1575" t="s">
        <v>338</v>
      </c>
      <c r="L1575" t="s">
        <v>338</v>
      </c>
    </row>
    <row r="1576" spans="1:12" ht="15" x14ac:dyDescent="0.25">
      <c r="A1576" s="88">
        <v>42964.48097222222</v>
      </c>
      <c r="B1576">
        <v>72869</v>
      </c>
      <c r="C1576">
        <v>38.64</v>
      </c>
      <c r="D1576">
        <v>12.78</v>
      </c>
      <c r="E1576" s="87">
        <v>125.9</v>
      </c>
      <c r="F1576">
        <v>48.21</v>
      </c>
      <c r="G1576" s="87" t="s">
        <v>338</v>
      </c>
      <c r="H1576">
        <v>60.18</v>
      </c>
      <c r="I1576">
        <v>124.2</v>
      </c>
      <c r="J1576">
        <v>130.19999999999999</v>
      </c>
      <c r="K1576" t="s">
        <v>338</v>
      </c>
      <c r="L1576" t="s">
        <v>338</v>
      </c>
    </row>
    <row r="1577" spans="1:12" ht="15" x14ac:dyDescent="0.25">
      <c r="A1577" s="88">
        <v>42964.481041666666</v>
      </c>
      <c r="B1577">
        <v>72870</v>
      </c>
      <c r="C1577">
        <v>38.64</v>
      </c>
      <c r="D1577">
        <v>12.78</v>
      </c>
      <c r="E1577" s="87">
        <v>125.9</v>
      </c>
      <c r="F1577">
        <v>48.24</v>
      </c>
      <c r="G1577" s="87" t="s">
        <v>338</v>
      </c>
      <c r="H1577">
        <v>60.33</v>
      </c>
      <c r="I1577">
        <v>124.4</v>
      </c>
      <c r="J1577">
        <v>130.30000000000001</v>
      </c>
      <c r="K1577" t="s">
        <v>338</v>
      </c>
      <c r="L1577" t="s">
        <v>338</v>
      </c>
    </row>
    <row r="1578" spans="1:12" ht="15" x14ac:dyDescent="0.25">
      <c r="A1578" s="88">
        <v>42964.481111111112</v>
      </c>
      <c r="B1578">
        <v>72871</v>
      </c>
      <c r="C1578">
        <v>38.64</v>
      </c>
      <c r="D1578">
        <v>12.78</v>
      </c>
      <c r="E1578" s="87">
        <v>126</v>
      </c>
      <c r="F1578">
        <v>48.24</v>
      </c>
      <c r="G1578" s="87" t="s">
        <v>338</v>
      </c>
      <c r="H1578">
        <v>59.92</v>
      </c>
      <c r="I1578">
        <v>124.7</v>
      </c>
      <c r="J1578">
        <v>130.4</v>
      </c>
      <c r="K1578" t="s">
        <v>338</v>
      </c>
      <c r="L1578" t="s">
        <v>338</v>
      </c>
    </row>
    <row r="1579" spans="1:12" ht="15" x14ac:dyDescent="0.25">
      <c r="A1579" s="88">
        <v>42964.481180555558</v>
      </c>
      <c r="B1579">
        <v>72872</v>
      </c>
      <c r="C1579">
        <v>38.64</v>
      </c>
      <c r="D1579">
        <v>12.78</v>
      </c>
      <c r="E1579" s="87">
        <v>126</v>
      </c>
      <c r="F1579">
        <v>48.24</v>
      </c>
      <c r="G1579" s="87" t="s">
        <v>338</v>
      </c>
      <c r="H1579">
        <v>59.61</v>
      </c>
      <c r="I1579">
        <v>123.7</v>
      </c>
      <c r="J1579">
        <v>129.69999999999999</v>
      </c>
      <c r="K1579" t="s">
        <v>338</v>
      </c>
      <c r="L1579" t="s">
        <v>338</v>
      </c>
    </row>
    <row r="1580" spans="1:12" ht="15" x14ac:dyDescent="0.25">
      <c r="A1580" s="88">
        <v>42964.481249999997</v>
      </c>
      <c r="B1580">
        <v>72873</v>
      </c>
      <c r="C1580">
        <v>38.64</v>
      </c>
      <c r="D1580">
        <v>12.78</v>
      </c>
      <c r="E1580" s="87">
        <v>126.1</v>
      </c>
      <c r="F1580">
        <v>48.19</v>
      </c>
      <c r="G1580" s="87" t="s">
        <v>338</v>
      </c>
      <c r="H1580">
        <v>59.37</v>
      </c>
      <c r="I1580">
        <v>123.4</v>
      </c>
      <c r="J1580">
        <v>129.4</v>
      </c>
      <c r="K1580" t="s">
        <v>338</v>
      </c>
      <c r="L1580" t="s">
        <v>338</v>
      </c>
    </row>
    <row r="1581" spans="1:12" ht="15" x14ac:dyDescent="0.25">
      <c r="A1581" s="88">
        <v>42964.481319444443</v>
      </c>
      <c r="B1581">
        <v>72874</v>
      </c>
      <c r="C1581">
        <v>38.64</v>
      </c>
      <c r="D1581">
        <v>12.78</v>
      </c>
      <c r="E1581" s="87">
        <v>126.1</v>
      </c>
      <c r="F1581">
        <v>48.16</v>
      </c>
      <c r="G1581" s="87" t="s">
        <v>338</v>
      </c>
      <c r="H1581">
        <v>59.65</v>
      </c>
      <c r="I1581">
        <v>123.2</v>
      </c>
      <c r="J1581">
        <v>129.6</v>
      </c>
      <c r="K1581" t="s">
        <v>338</v>
      </c>
      <c r="L1581" t="s">
        <v>338</v>
      </c>
    </row>
    <row r="1582" spans="1:12" ht="15" x14ac:dyDescent="0.25">
      <c r="A1582" s="88">
        <v>42964.481388888889</v>
      </c>
      <c r="B1582">
        <v>72875</v>
      </c>
      <c r="C1582">
        <v>38.64</v>
      </c>
      <c r="D1582">
        <v>12.78</v>
      </c>
      <c r="E1582" s="87">
        <v>126</v>
      </c>
      <c r="F1582">
        <v>48.12</v>
      </c>
      <c r="G1582" s="87" t="s">
        <v>338</v>
      </c>
      <c r="H1582">
        <v>59.94</v>
      </c>
      <c r="I1582">
        <v>123.7</v>
      </c>
      <c r="J1582">
        <v>129.9</v>
      </c>
      <c r="K1582" t="s">
        <v>338</v>
      </c>
      <c r="L1582" t="s">
        <v>338</v>
      </c>
    </row>
    <row r="1583" spans="1:12" ht="15" x14ac:dyDescent="0.25">
      <c r="A1583" s="88">
        <v>42964.481458333335</v>
      </c>
      <c r="B1583">
        <v>72876</v>
      </c>
      <c r="C1583">
        <v>38.64</v>
      </c>
      <c r="D1583">
        <v>12.78</v>
      </c>
      <c r="E1583" s="87">
        <v>126</v>
      </c>
      <c r="F1583">
        <v>48.09</v>
      </c>
      <c r="G1583" s="87" t="s">
        <v>338</v>
      </c>
      <c r="H1583">
        <v>59.65</v>
      </c>
      <c r="I1583">
        <v>123</v>
      </c>
      <c r="J1583">
        <v>129.1</v>
      </c>
      <c r="K1583" t="s">
        <v>338</v>
      </c>
      <c r="L1583" t="s">
        <v>338</v>
      </c>
    </row>
    <row r="1584" spans="1:12" ht="15" x14ac:dyDescent="0.25">
      <c r="A1584" s="88">
        <v>42964.481527777774</v>
      </c>
      <c r="B1584">
        <v>72877</v>
      </c>
      <c r="C1584">
        <v>38.64</v>
      </c>
      <c r="D1584">
        <v>12.78</v>
      </c>
      <c r="E1584" s="87">
        <v>126</v>
      </c>
      <c r="F1584">
        <v>48.04</v>
      </c>
      <c r="G1584" s="87" t="s">
        <v>338</v>
      </c>
      <c r="H1584">
        <v>59.85</v>
      </c>
      <c r="I1584">
        <v>122.7</v>
      </c>
      <c r="J1584">
        <v>128.9</v>
      </c>
      <c r="K1584" t="s">
        <v>338</v>
      </c>
      <c r="L1584" t="s">
        <v>338</v>
      </c>
    </row>
    <row r="1585" spans="1:12" ht="15" x14ac:dyDescent="0.25">
      <c r="A1585" s="88">
        <v>42964.48159722222</v>
      </c>
      <c r="B1585">
        <v>72878</v>
      </c>
      <c r="C1585">
        <v>38.64</v>
      </c>
      <c r="D1585">
        <v>12.78</v>
      </c>
      <c r="E1585" s="87">
        <v>126.1</v>
      </c>
      <c r="F1585">
        <v>48.02</v>
      </c>
      <c r="G1585" s="87" t="s">
        <v>338</v>
      </c>
      <c r="H1585">
        <v>59.82</v>
      </c>
      <c r="I1585">
        <v>123</v>
      </c>
      <c r="J1585">
        <v>129.5</v>
      </c>
      <c r="K1585" t="s">
        <v>338</v>
      </c>
      <c r="L1585" t="s">
        <v>338</v>
      </c>
    </row>
    <row r="1586" spans="1:12" ht="15" x14ac:dyDescent="0.25">
      <c r="A1586" s="88">
        <v>42964.481666666667</v>
      </c>
      <c r="B1586">
        <v>72879</v>
      </c>
      <c r="C1586">
        <v>38.64</v>
      </c>
      <c r="D1586">
        <v>12.78</v>
      </c>
      <c r="E1586" s="87">
        <v>126.1</v>
      </c>
      <c r="F1586">
        <v>47.99</v>
      </c>
      <c r="G1586" s="87" t="s">
        <v>338</v>
      </c>
      <c r="H1586">
        <v>59.32</v>
      </c>
      <c r="I1586">
        <v>122.6</v>
      </c>
      <c r="J1586">
        <v>128.80000000000001</v>
      </c>
      <c r="K1586" t="s">
        <v>338</v>
      </c>
      <c r="L1586" t="s">
        <v>338</v>
      </c>
    </row>
    <row r="1587" spans="1:12" ht="15" x14ac:dyDescent="0.25">
      <c r="A1587" s="88">
        <v>42964.481736111113</v>
      </c>
      <c r="B1587">
        <v>72880</v>
      </c>
      <c r="C1587">
        <v>38.64</v>
      </c>
      <c r="D1587">
        <v>12.78</v>
      </c>
      <c r="E1587" s="87">
        <v>126.1</v>
      </c>
      <c r="F1587">
        <v>47.95</v>
      </c>
      <c r="G1587" s="87" t="s">
        <v>338</v>
      </c>
      <c r="H1587">
        <v>59.61</v>
      </c>
      <c r="I1587">
        <v>123.1</v>
      </c>
      <c r="J1587">
        <v>129.19999999999999</v>
      </c>
      <c r="K1587" t="s">
        <v>338</v>
      </c>
      <c r="L1587" t="s">
        <v>338</v>
      </c>
    </row>
    <row r="1588" spans="1:12" ht="15" x14ac:dyDescent="0.25">
      <c r="A1588" s="88">
        <v>42964.481805555559</v>
      </c>
      <c r="B1588">
        <v>72881</v>
      </c>
      <c r="C1588">
        <v>38.64</v>
      </c>
      <c r="D1588">
        <v>12.78</v>
      </c>
      <c r="E1588" s="87">
        <v>126</v>
      </c>
      <c r="F1588">
        <v>47.92</v>
      </c>
      <c r="G1588" s="87" t="s">
        <v>338</v>
      </c>
      <c r="H1588">
        <v>59.41</v>
      </c>
      <c r="I1588">
        <v>122.5</v>
      </c>
      <c r="J1588">
        <v>128.5</v>
      </c>
      <c r="K1588" t="s">
        <v>338</v>
      </c>
      <c r="L1588" t="s">
        <v>338</v>
      </c>
    </row>
    <row r="1589" spans="1:12" ht="15" x14ac:dyDescent="0.25">
      <c r="A1589" s="88">
        <v>42964.481874999998</v>
      </c>
      <c r="B1589">
        <v>72882</v>
      </c>
      <c r="C1589">
        <v>38.64</v>
      </c>
      <c r="D1589">
        <v>12.78</v>
      </c>
      <c r="E1589" s="87">
        <v>126</v>
      </c>
      <c r="F1589">
        <v>47.9</v>
      </c>
      <c r="G1589" s="87" t="s">
        <v>338</v>
      </c>
      <c r="H1589">
        <v>59.7</v>
      </c>
      <c r="I1589">
        <v>122.3</v>
      </c>
      <c r="J1589">
        <v>128.6</v>
      </c>
      <c r="K1589" t="s">
        <v>338</v>
      </c>
      <c r="L1589" t="s">
        <v>338</v>
      </c>
    </row>
    <row r="1590" spans="1:12" ht="15" x14ac:dyDescent="0.25">
      <c r="A1590" s="88">
        <v>42964.481944444444</v>
      </c>
      <c r="B1590">
        <v>72883</v>
      </c>
      <c r="C1590">
        <v>38.64</v>
      </c>
      <c r="D1590">
        <v>12.78</v>
      </c>
      <c r="E1590" s="87">
        <v>125.8</v>
      </c>
      <c r="F1590">
        <v>47.85</v>
      </c>
      <c r="G1590" s="87" t="s">
        <v>338</v>
      </c>
      <c r="H1590">
        <v>59.46</v>
      </c>
      <c r="I1590">
        <v>121.8</v>
      </c>
      <c r="J1590">
        <v>128.4</v>
      </c>
      <c r="K1590" t="s">
        <v>338</v>
      </c>
      <c r="L1590" t="s">
        <v>338</v>
      </c>
    </row>
    <row r="1591" spans="1:12" ht="15" x14ac:dyDescent="0.25">
      <c r="A1591" s="88">
        <v>42964.48201388889</v>
      </c>
      <c r="B1591">
        <v>72884</v>
      </c>
      <c r="C1591">
        <v>38.64</v>
      </c>
      <c r="D1591">
        <v>12.78</v>
      </c>
      <c r="E1591" s="87">
        <v>125.7</v>
      </c>
      <c r="F1591">
        <v>47.8</v>
      </c>
      <c r="G1591" s="87" t="s">
        <v>338</v>
      </c>
      <c r="H1591">
        <v>59.27</v>
      </c>
      <c r="I1591">
        <v>121.7</v>
      </c>
      <c r="J1591">
        <v>128.1</v>
      </c>
      <c r="K1591" t="s">
        <v>338</v>
      </c>
      <c r="L1591" t="s">
        <v>338</v>
      </c>
    </row>
    <row r="1592" spans="1:12" ht="15" x14ac:dyDescent="0.25">
      <c r="A1592" s="88">
        <v>42964.482083333336</v>
      </c>
      <c r="B1592">
        <v>72885</v>
      </c>
      <c r="C1592">
        <v>38.64</v>
      </c>
      <c r="D1592">
        <v>12.78</v>
      </c>
      <c r="E1592" s="87">
        <v>125.8</v>
      </c>
      <c r="F1592">
        <v>47.78</v>
      </c>
      <c r="G1592" s="87" t="s">
        <v>338</v>
      </c>
      <c r="H1592">
        <v>58.84</v>
      </c>
      <c r="I1592">
        <v>121.4</v>
      </c>
      <c r="J1592">
        <v>127.5</v>
      </c>
      <c r="K1592" t="s">
        <v>338</v>
      </c>
      <c r="L1592" t="s">
        <v>338</v>
      </c>
    </row>
    <row r="1593" spans="1:12" ht="15" x14ac:dyDescent="0.25">
      <c r="A1593" s="88">
        <v>42964.482152777775</v>
      </c>
      <c r="B1593">
        <v>72886</v>
      </c>
      <c r="C1593">
        <v>38.64</v>
      </c>
      <c r="D1593">
        <v>12.78</v>
      </c>
      <c r="E1593" s="87">
        <v>125.7</v>
      </c>
      <c r="F1593">
        <v>47.75</v>
      </c>
      <c r="G1593" s="87" t="s">
        <v>338</v>
      </c>
      <c r="H1593">
        <v>59.63</v>
      </c>
      <c r="I1593">
        <v>122.1</v>
      </c>
      <c r="J1593">
        <v>128.5</v>
      </c>
      <c r="K1593" t="s">
        <v>338</v>
      </c>
      <c r="L1593" t="s">
        <v>338</v>
      </c>
    </row>
    <row r="1594" spans="1:12" ht="15" x14ac:dyDescent="0.25">
      <c r="A1594" s="88">
        <v>42964.482222222221</v>
      </c>
      <c r="B1594">
        <v>72887</v>
      </c>
      <c r="C1594">
        <v>38.64</v>
      </c>
      <c r="D1594">
        <v>12.78</v>
      </c>
      <c r="E1594" s="87">
        <v>125.9</v>
      </c>
      <c r="F1594">
        <v>47.75</v>
      </c>
      <c r="G1594" s="87" t="s">
        <v>338</v>
      </c>
      <c r="H1594">
        <v>60.45</v>
      </c>
      <c r="I1594">
        <v>123.8</v>
      </c>
      <c r="J1594">
        <v>130.1</v>
      </c>
      <c r="K1594" t="s">
        <v>338</v>
      </c>
      <c r="L1594" t="s">
        <v>338</v>
      </c>
    </row>
    <row r="1595" spans="1:12" ht="15" x14ac:dyDescent="0.25">
      <c r="A1595" s="88">
        <v>42964.482291666667</v>
      </c>
      <c r="B1595">
        <v>72888</v>
      </c>
      <c r="C1595">
        <v>38.64</v>
      </c>
      <c r="D1595">
        <v>12.78</v>
      </c>
      <c r="E1595" s="87">
        <v>126.1</v>
      </c>
      <c r="F1595">
        <v>47.8</v>
      </c>
      <c r="G1595" s="87" t="s">
        <v>338</v>
      </c>
      <c r="H1595">
        <v>60.95</v>
      </c>
      <c r="I1595">
        <v>124.8</v>
      </c>
      <c r="J1595">
        <v>130.80000000000001</v>
      </c>
      <c r="K1595" t="s">
        <v>338</v>
      </c>
      <c r="L1595" t="s">
        <v>338</v>
      </c>
    </row>
    <row r="1596" spans="1:12" ht="15" x14ac:dyDescent="0.25">
      <c r="A1596" s="88">
        <v>42964.482361111113</v>
      </c>
      <c r="B1596">
        <v>72889</v>
      </c>
      <c r="C1596">
        <v>38.64</v>
      </c>
      <c r="D1596">
        <v>12.78</v>
      </c>
      <c r="E1596" s="87">
        <v>125.8</v>
      </c>
      <c r="F1596">
        <v>47.85</v>
      </c>
      <c r="G1596" s="87" t="s">
        <v>338</v>
      </c>
      <c r="H1596">
        <v>60.71</v>
      </c>
      <c r="I1596">
        <v>125</v>
      </c>
      <c r="J1596">
        <v>130.6</v>
      </c>
      <c r="K1596" t="s">
        <v>338</v>
      </c>
      <c r="L1596" t="s">
        <v>338</v>
      </c>
    </row>
    <row r="1597" spans="1:12" ht="15" x14ac:dyDescent="0.25">
      <c r="A1597" s="88">
        <v>42964.482430555552</v>
      </c>
      <c r="B1597">
        <v>72890</v>
      </c>
      <c r="C1597">
        <v>38.64</v>
      </c>
      <c r="D1597">
        <v>12.78</v>
      </c>
      <c r="E1597" s="87">
        <v>125.8</v>
      </c>
      <c r="F1597">
        <v>47.92</v>
      </c>
      <c r="G1597" s="87" t="s">
        <v>338</v>
      </c>
      <c r="H1597">
        <v>60.23</v>
      </c>
      <c r="I1597">
        <v>124.2</v>
      </c>
      <c r="J1597">
        <v>130.1</v>
      </c>
      <c r="K1597" t="s">
        <v>338</v>
      </c>
      <c r="L1597" t="s">
        <v>338</v>
      </c>
    </row>
    <row r="1598" spans="1:12" ht="15" x14ac:dyDescent="0.25">
      <c r="A1598" s="88">
        <v>42964.482499999998</v>
      </c>
      <c r="B1598">
        <v>72891</v>
      </c>
      <c r="C1598">
        <v>38.64</v>
      </c>
      <c r="D1598">
        <v>12.78</v>
      </c>
      <c r="E1598" s="87">
        <v>125.9</v>
      </c>
      <c r="F1598">
        <v>47.99</v>
      </c>
      <c r="G1598" s="87" t="s">
        <v>338</v>
      </c>
      <c r="H1598">
        <v>60.42</v>
      </c>
      <c r="I1598">
        <v>125.4</v>
      </c>
      <c r="J1598">
        <v>131.30000000000001</v>
      </c>
      <c r="K1598" t="s">
        <v>338</v>
      </c>
      <c r="L1598" t="s">
        <v>338</v>
      </c>
    </row>
    <row r="1599" spans="1:12" ht="15" x14ac:dyDescent="0.25">
      <c r="A1599" s="88">
        <v>42964.482569444444</v>
      </c>
      <c r="B1599">
        <v>72892</v>
      </c>
      <c r="C1599">
        <v>38.64</v>
      </c>
      <c r="D1599">
        <v>12.78</v>
      </c>
      <c r="E1599" s="87">
        <v>125.8</v>
      </c>
      <c r="F1599">
        <v>48.04</v>
      </c>
      <c r="G1599" s="87" t="s">
        <v>338</v>
      </c>
      <c r="H1599">
        <v>60.86</v>
      </c>
      <c r="I1599">
        <v>127</v>
      </c>
      <c r="J1599">
        <v>133</v>
      </c>
      <c r="K1599" t="s">
        <v>338</v>
      </c>
      <c r="L1599" t="s">
        <v>338</v>
      </c>
    </row>
    <row r="1600" spans="1:12" ht="15" x14ac:dyDescent="0.25">
      <c r="A1600" s="88">
        <v>42964.482638888891</v>
      </c>
      <c r="B1600">
        <v>72893</v>
      </c>
      <c r="C1600">
        <v>38.64</v>
      </c>
      <c r="D1600">
        <v>12.78</v>
      </c>
      <c r="E1600" s="87">
        <v>125.6</v>
      </c>
      <c r="F1600">
        <v>48.14</v>
      </c>
      <c r="G1600" s="87" t="s">
        <v>338</v>
      </c>
      <c r="H1600">
        <v>60.09</v>
      </c>
      <c r="I1600">
        <v>126.1</v>
      </c>
      <c r="J1600">
        <v>131.30000000000001</v>
      </c>
      <c r="K1600" t="s">
        <v>338</v>
      </c>
      <c r="L1600" t="s">
        <v>338</v>
      </c>
    </row>
    <row r="1601" spans="1:12" ht="15" x14ac:dyDescent="0.25">
      <c r="A1601" s="88">
        <v>42964.482708333337</v>
      </c>
      <c r="B1601">
        <v>72894</v>
      </c>
      <c r="C1601">
        <v>38.64</v>
      </c>
      <c r="D1601">
        <v>12.78</v>
      </c>
      <c r="E1601" s="87">
        <v>125.9</v>
      </c>
      <c r="F1601">
        <v>48.19</v>
      </c>
      <c r="G1601" s="87" t="s">
        <v>338</v>
      </c>
      <c r="H1601">
        <v>59.99</v>
      </c>
      <c r="I1601">
        <v>125</v>
      </c>
      <c r="J1601">
        <v>130.6</v>
      </c>
      <c r="K1601" t="s">
        <v>338</v>
      </c>
      <c r="L1601" t="s">
        <v>338</v>
      </c>
    </row>
    <row r="1602" spans="1:12" ht="15" x14ac:dyDescent="0.25">
      <c r="A1602" s="88">
        <v>42964.482777777775</v>
      </c>
      <c r="B1602">
        <v>72895</v>
      </c>
      <c r="C1602">
        <v>38.64</v>
      </c>
      <c r="D1602">
        <v>12.78</v>
      </c>
      <c r="E1602" s="87">
        <v>125.7</v>
      </c>
      <c r="F1602">
        <v>48.28</v>
      </c>
      <c r="G1602" s="87" t="s">
        <v>338</v>
      </c>
      <c r="H1602">
        <v>60.57</v>
      </c>
      <c r="I1602">
        <v>126.6</v>
      </c>
      <c r="J1602">
        <v>132.30000000000001</v>
      </c>
      <c r="K1602" t="s">
        <v>338</v>
      </c>
      <c r="L1602" t="s">
        <v>338</v>
      </c>
    </row>
    <row r="1603" spans="1:12" ht="15" x14ac:dyDescent="0.25">
      <c r="A1603" s="88">
        <v>42964.482847222222</v>
      </c>
      <c r="B1603">
        <v>72896</v>
      </c>
      <c r="C1603">
        <v>38.64</v>
      </c>
      <c r="D1603">
        <v>12.78</v>
      </c>
      <c r="E1603" s="87">
        <v>125.6</v>
      </c>
      <c r="F1603">
        <v>48.33</v>
      </c>
      <c r="G1603" s="87" t="s">
        <v>338</v>
      </c>
      <c r="H1603">
        <v>60.14</v>
      </c>
      <c r="I1603">
        <v>126.1</v>
      </c>
      <c r="J1603">
        <v>131.69999999999999</v>
      </c>
      <c r="K1603" t="s">
        <v>338</v>
      </c>
      <c r="L1603" t="s">
        <v>338</v>
      </c>
    </row>
    <row r="1604" spans="1:12" ht="15" x14ac:dyDescent="0.25">
      <c r="A1604" s="88">
        <v>42964.482916666668</v>
      </c>
      <c r="B1604">
        <v>72897</v>
      </c>
      <c r="C1604">
        <v>38.64</v>
      </c>
      <c r="D1604">
        <v>12.78</v>
      </c>
      <c r="E1604" s="87">
        <v>125.7</v>
      </c>
      <c r="F1604">
        <v>48.38</v>
      </c>
      <c r="G1604" s="87" t="s">
        <v>338</v>
      </c>
      <c r="H1604">
        <v>60.11</v>
      </c>
      <c r="I1604">
        <v>125.6</v>
      </c>
      <c r="J1604">
        <v>131.5</v>
      </c>
      <c r="K1604" t="s">
        <v>338</v>
      </c>
      <c r="L1604" t="s">
        <v>338</v>
      </c>
    </row>
    <row r="1605" spans="1:12" ht="15" x14ac:dyDescent="0.25">
      <c r="A1605" s="88">
        <v>42964.482986111114</v>
      </c>
      <c r="B1605">
        <v>72898</v>
      </c>
      <c r="C1605">
        <v>38.64</v>
      </c>
      <c r="D1605">
        <v>12.78</v>
      </c>
      <c r="E1605" s="87">
        <v>125.7</v>
      </c>
      <c r="F1605">
        <v>48.38</v>
      </c>
      <c r="G1605" s="87" t="s">
        <v>338</v>
      </c>
      <c r="H1605">
        <v>59.17</v>
      </c>
      <c r="I1605">
        <v>124.2</v>
      </c>
      <c r="J1605">
        <v>130.19999999999999</v>
      </c>
      <c r="K1605" t="s">
        <v>338</v>
      </c>
      <c r="L1605" t="s">
        <v>338</v>
      </c>
    </row>
    <row r="1606" spans="1:12" ht="15" x14ac:dyDescent="0.25">
      <c r="A1606" s="88">
        <v>42964.483055555553</v>
      </c>
      <c r="B1606">
        <v>72899</v>
      </c>
      <c r="C1606">
        <v>38.64</v>
      </c>
      <c r="D1606">
        <v>12.78</v>
      </c>
      <c r="E1606" s="87">
        <v>125.8</v>
      </c>
      <c r="F1606">
        <v>48.31</v>
      </c>
      <c r="G1606" s="87" t="s">
        <v>338</v>
      </c>
      <c r="H1606">
        <v>58.98</v>
      </c>
      <c r="I1606">
        <v>122.7</v>
      </c>
      <c r="J1606">
        <v>128.4</v>
      </c>
      <c r="K1606" t="s">
        <v>338</v>
      </c>
      <c r="L1606" t="s">
        <v>338</v>
      </c>
    </row>
    <row r="1607" spans="1:12" ht="15" x14ac:dyDescent="0.25">
      <c r="A1607" s="88">
        <v>42964.483124999999</v>
      </c>
      <c r="B1607">
        <v>72900</v>
      </c>
      <c r="C1607">
        <v>38.64</v>
      </c>
      <c r="D1607">
        <v>12.78</v>
      </c>
      <c r="E1607" s="87">
        <v>125.7</v>
      </c>
      <c r="F1607">
        <v>48.24</v>
      </c>
      <c r="G1607" s="87" t="s">
        <v>338</v>
      </c>
      <c r="H1607">
        <v>59.22</v>
      </c>
      <c r="I1607">
        <v>121.4</v>
      </c>
      <c r="J1607">
        <v>127.9</v>
      </c>
      <c r="K1607" t="s">
        <v>338</v>
      </c>
      <c r="L1607" t="s">
        <v>338</v>
      </c>
    </row>
    <row r="1608" spans="1:12" ht="15" x14ac:dyDescent="0.25">
      <c r="A1608" s="88">
        <v>42964.483194444445</v>
      </c>
      <c r="B1608">
        <v>72901</v>
      </c>
      <c r="C1608">
        <v>38.64</v>
      </c>
      <c r="D1608">
        <v>12.78</v>
      </c>
      <c r="E1608" s="87">
        <v>125.7</v>
      </c>
      <c r="F1608">
        <v>48.21</v>
      </c>
      <c r="G1608" s="87" t="s">
        <v>338</v>
      </c>
      <c r="H1608">
        <v>59.8</v>
      </c>
      <c r="I1608">
        <v>122.3</v>
      </c>
      <c r="J1608">
        <v>129.19999999999999</v>
      </c>
      <c r="K1608" t="s">
        <v>338</v>
      </c>
      <c r="L1608" t="s">
        <v>338</v>
      </c>
    </row>
    <row r="1609" spans="1:12" ht="15" x14ac:dyDescent="0.25">
      <c r="A1609" s="88">
        <v>42964.483263888891</v>
      </c>
      <c r="B1609">
        <v>72902</v>
      </c>
      <c r="C1609">
        <v>38.64</v>
      </c>
      <c r="D1609">
        <v>12.78</v>
      </c>
      <c r="E1609" s="87">
        <v>125.7</v>
      </c>
      <c r="F1609">
        <v>48.21</v>
      </c>
      <c r="G1609" s="87" t="s">
        <v>338</v>
      </c>
      <c r="H1609">
        <v>59.9</v>
      </c>
      <c r="I1609">
        <v>124.2</v>
      </c>
      <c r="J1609">
        <v>130.80000000000001</v>
      </c>
      <c r="K1609" t="s">
        <v>338</v>
      </c>
      <c r="L1609" t="s">
        <v>338</v>
      </c>
    </row>
    <row r="1610" spans="1:12" ht="15" x14ac:dyDescent="0.25">
      <c r="A1610" s="88">
        <v>42964.48333333333</v>
      </c>
      <c r="B1610">
        <v>72903</v>
      </c>
      <c r="C1610">
        <v>38.68</v>
      </c>
      <c r="D1610">
        <v>12.78</v>
      </c>
      <c r="E1610" s="87">
        <v>125.7</v>
      </c>
      <c r="F1610">
        <v>48.28</v>
      </c>
      <c r="G1610" s="87" t="s">
        <v>338</v>
      </c>
      <c r="H1610">
        <v>59.65</v>
      </c>
      <c r="I1610">
        <v>124.7</v>
      </c>
      <c r="J1610">
        <v>130.9</v>
      </c>
      <c r="K1610" t="s">
        <v>338</v>
      </c>
      <c r="L1610" t="s">
        <v>338</v>
      </c>
    </row>
    <row r="1611" spans="1:12" ht="15" x14ac:dyDescent="0.25">
      <c r="A1611" s="88">
        <v>42964.483402777776</v>
      </c>
      <c r="B1611">
        <v>72904</v>
      </c>
      <c r="C1611">
        <v>38.68</v>
      </c>
      <c r="D1611">
        <v>12.78</v>
      </c>
      <c r="E1611" s="87">
        <v>125.9</v>
      </c>
      <c r="F1611">
        <v>48.28</v>
      </c>
      <c r="G1611" s="87" t="s">
        <v>338</v>
      </c>
      <c r="H1611">
        <v>59.79</v>
      </c>
      <c r="I1611">
        <v>124.9</v>
      </c>
      <c r="J1611">
        <v>130.69999999999999</v>
      </c>
      <c r="K1611" t="s">
        <v>338</v>
      </c>
      <c r="L1611" t="s">
        <v>338</v>
      </c>
    </row>
    <row r="1612" spans="1:12" ht="15" x14ac:dyDescent="0.25">
      <c r="A1612" s="88">
        <v>42964.483472222222</v>
      </c>
      <c r="B1612">
        <v>72905</v>
      </c>
      <c r="C1612">
        <v>38.68</v>
      </c>
      <c r="D1612">
        <v>12.78</v>
      </c>
      <c r="E1612" s="87">
        <v>125.9</v>
      </c>
      <c r="F1612">
        <v>48.23</v>
      </c>
      <c r="G1612" s="87" t="s">
        <v>338</v>
      </c>
      <c r="H1612">
        <v>59.75</v>
      </c>
      <c r="I1612">
        <v>124.2</v>
      </c>
      <c r="J1612">
        <v>129.9</v>
      </c>
      <c r="K1612" t="s">
        <v>338</v>
      </c>
      <c r="L1612" t="s">
        <v>338</v>
      </c>
    </row>
    <row r="1613" spans="1:12" ht="15" x14ac:dyDescent="0.25">
      <c r="A1613" s="88">
        <v>42964.483541666668</v>
      </c>
      <c r="B1613">
        <v>72906</v>
      </c>
      <c r="C1613">
        <v>38.68</v>
      </c>
      <c r="D1613">
        <v>12.78</v>
      </c>
      <c r="E1613" s="87">
        <v>125.9</v>
      </c>
      <c r="F1613">
        <v>48.18</v>
      </c>
      <c r="G1613" s="87" t="s">
        <v>338</v>
      </c>
      <c r="H1613">
        <v>58.98</v>
      </c>
      <c r="I1613">
        <v>122</v>
      </c>
      <c r="J1613">
        <v>127.6</v>
      </c>
      <c r="K1613" t="s">
        <v>338</v>
      </c>
      <c r="L1613" t="s">
        <v>338</v>
      </c>
    </row>
    <row r="1614" spans="1:12" ht="15" x14ac:dyDescent="0.25">
      <c r="A1614" s="88">
        <v>42964.483611111114</v>
      </c>
      <c r="B1614">
        <v>72907</v>
      </c>
      <c r="C1614">
        <v>38.68</v>
      </c>
      <c r="D1614">
        <v>12.78</v>
      </c>
      <c r="E1614" s="87">
        <v>125.9</v>
      </c>
      <c r="F1614">
        <v>48.13</v>
      </c>
      <c r="G1614" s="87" t="s">
        <v>338</v>
      </c>
      <c r="H1614">
        <v>59.07</v>
      </c>
      <c r="I1614">
        <v>121.1</v>
      </c>
      <c r="J1614">
        <v>127.5</v>
      </c>
      <c r="K1614" t="s">
        <v>338</v>
      </c>
      <c r="L1614" t="s">
        <v>338</v>
      </c>
    </row>
    <row r="1615" spans="1:12" ht="15" x14ac:dyDescent="0.25">
      <c r="A1615" s="88">
        <v>42964.483680555553</v>
      </c>
      <c r="B1615">
        <v>72908</v>
      </c>
      <c r="C1615">
        <v>38.68</v>
      </c>
      <c r="D1615">
        <v>12.78</v>
      </c>
      <c r="E1615" s="87">
        <v>125.8</v>
      </c>
      <c r="F1615">
        <v>48.09</v>
      </c>
      <c r="G1615" s="87" t="s">
        <v>338</v>
      </c>
      <c r="H1615">
        <v>58.76</v>
      </c>
      <c r="I1615">
        <v>122.1</v>
      </c>
      <c r="J1615">
        <v>128.80000000000001</v>
      </c>
      <c r="K1615" t="s">
        <v>338</v>
      </c>
      <c r="L1615" t="s">
        <v>338</v>
      </c>
    </row>
    <row r="1616" spans="1:12" ht="15" x14ac:dyDescent="0.25">
      <c r="A1616" s="88">
        <v>42964.483749999999</v>
      </c>
      <c r="B1616">
        <v>72909</v>
      </c>
      <c r="C1616">
        <v>38.68</v>
      </c>
      <c r="D1616">
        <v>12.78</v>
      </c>
      <c r="E1616" s="87">
        <v>125.8</v>
      </c>
      <c r="F1616">
        <v>48.09</v>
      </c>
      <c r="G1616" s="87" t="s">
        <v>338</v>
      </c>
      <c r="H1616">
        <v>59.51</v>
      </c>
      <c r="I1616">
        <v>123.2</v>
      </c>
      <c r="J1616">
        <v>129.5</v>
      </c>
      <c r="K1616" t="s">
        <v>338</v>
      </c>
      <c r="L1616" t="s">
        <v>338</v>
      </c>
    </row>
    <row r="1617" spans="1:12" ht="15" x14ac:dyDescent="0.25">
      <c r="A1617" s="88">
        <v>42964.483819444446</v>
      </c>
      <c r="B1617">
        <v>72910</v>
      </c>
      <c r="C1617">
        <v>38.68</v>
      </c>
      <c r="D1617">
        <v>12.78</v>
      </c>
      <c r="E1617" s="87">
        <v>125.7</v>
      </c>
      <c r="F1617">
        <v>48.06</v>
      </c>
      <c r="G1617" s="87" t="s">
        <v>338</v>
      </c>
      <c r="H1617">
        <v>59.94</v>
      </c>
      <c r="I1617">
        <v>123.6</v>
      </c>
      <c r="J1617">
        <v>129.69999999999999</v>
      </c>
      <c r="K1617" t="s">
        <v>338</v>
      </c>
      <c r="L1617" t="s">
        <v>338</v>
      </c>
    </row>
    <row r="1618" spans="1:12" ht="15" x14ac:dyDescent="0.25">
      <c r="A1618" s="88">
        <v>42964.483888888892</v>
      </c>
      <c r="B1618">
        <v>72911</v>
      </c>
      <c r="C1618">
        <v>38.68</v>
      </c>
      <c r="D1618">
        <v>12.78</v>
      </c>
      <c r="E1618" s="87">
        <v>125.8</v>
      </c>
      <c r="F1618">
        <v>48.04</v>
      </c>
      <c r="G1618" s="87" t="s">
        <v>338</v>
      </c>
      <c r="H1618">
        <v>59.84</v>
      </c>
      <c r="I1618">
        <v>122.5</v>
      </c>
      <c r="J1618">
        <v>128.6</v>
      </c>
      <c r="K1618" t="s">
        <v>338</v>
      </c>
      <c r="L1618" t="s">
        <v>338</v>
      </c>
    </row>
    <row r="1619" spans="1:12" ht="15" x14ac:dyDescent="0.25">
      <c r="A1619" s="88">
        <v>42964.483958333331</v>
      </c>
      <c r="B1619">
        <v>72912</v>
      </c>
      <c r="C1619">
        <v>38.68</v>
      </c>
      <c r="D1619">
        <v>12.78</v>
      </c>
      <c r="E1619" s="87">
        <v>125.9</v>
      </c>
      <c r="F1619">
        <v>48.06</v>
      </c>
      <c r="G1619" s="87" t="s">
        <v>338</v>
      </c>
      <c r="H1619">
        <v>60.42</v>
      </c>
      <c r="I1619">
        <v>122.9</v>
      </c>
      <c r="J1619">
        <v>129.19999999999999</v>
      </c>
      <c r="K1619" t="s">
        <v>338</v>
      </c>
      <c r="L1619" t="s">
        <v>338</v>
      </c>
    </row>
    <row r="1620" spans="1:12" ht="15" x14ac:dyDescent="0.25">
      <c r="A1620" s="88">
        <v>42964.484027777777</v>
      </c>
      <c r="B1620">
        <v>72913</v>
      </c>
      <c r="C1620">
        <v>38.68</v>
      </c>
      <c r="D1620">
        <v>12.78</v>
      </c>
      <c r="E1620" s="87">
        <v>126</v>
      </c>
      <c r="F1620">
        <v>48.09</v>
      </c>
      <c r="G1620" s="87" t="s">
        <v>338</v>
      </c>
      <c r="H1620">
        <v>60.27</v>
      </c>
      <c r="I1620">
        <v>122.8</v>
      </c>
      <c r="J1620">
        <v>128.9</v>
      </c>
      <c r="K1620" t="s">
        <v>338</v>
      </c>
      <c r="L1620" t="s">
        <v>338</v>
      </c>
    </row>
    <row r="1621" spans="1:12" ht="15" x14ac:dyDescent="0.25">
      <c r="A1621" s="88">
        <v>42964.484097222223</v>
      </c>
      <c r="B1621">
        <v>72914</v>
      </c>
      <c r="C1621">
        <v>38.68</v>
      </c>
      <c r="D1621">
        <v>12.78</v>
      </c>
      <c r="E1621" s="87">
        <v>125.8</v>
      </c>
      <c r="F1621">
        <v>48.09</v>
      </c>
      <c r="G1621" s="87" t="s">
        <v>338</v>
      </c>
      <c r="H1621">
        <v>60.32</v>
      </c>
      <c r="I1621">
        <v>123</v>
      </c>
      <c r="J1621">
        <v>129.4</v>
      </c>
      <c r="K1621" t="s">
        <v>338</v>
      </c>
      <c r="L1621" t="s">
        <v>338</v>
      </c>
    </row>
    <row r="1622" spans="1:12" ht="15" x14ac:dyDescent="0.25">
      <c r="A1622" s="88">
        <v>42964.484166666669</v>
      </c>
      <c r="B1622">
        <v>72915</v>
      </c>
      <c r="C1622">
        <v>38.68</v>
      </c>
      <c r="D1622">
        <v>12.78</v>
      </c>
      <c r="E1622" s="87">
        <v>126.1</v>
      </c>
      <c r="F1622">
        <v>48.09</v>
      </c>
      <c r="G1622" s="87" t="s">
        <v>338</v>
      </c>
      <c r="H1622">
        <v>59.94</v>
      </c>
      <c r="I1622">
        <v>122.5</v>
      </c>
      <c r="J1622">
        <v>129.1</v>
      </c>
      <c r="K1622" t="s">
        <v>338</v>
      </c>
      <c r="L1622" t="s">
        <v>338</v>
      </c>
    </row>
    <row r="1623" spans="1:12" ht="15" x14ac:dyDescent="0.25">
      <c r="A1623" s="88">
        <v>42964.484236111108</v>
      </c>
      <c r="B1623">
        <v>72916</v>
      </c>
      <c r="C1623">
        <v>38.68</v>
      </c>
      <c r="D1623">
        <v>12.78</v>
      </c>
      <c r="E1623" s="87">
        <v>126</v>
      </c>
      <c r="F1623">
        <v>48.11</v>
      </c>
      <c r="G1623" s="87" t="s">
        <v>338</v>
      </c>
      <c r="H1623">
        <v>60.56</v>
      </c>
      <c r="I1623">
        <v>124.6</v>
      </c>
      <c r="J1623">
        <v>131.1</v>
      </c>
      <c r="K1623" t="s">
        <v>338</v>
      </c>
      <c r="L1623" t="s">
        <v>338</v>
      </c>
    </row>
    <row r="1624" spans="1:12" ht="15" x14ac:dyDescent="0.25">
      <c r="A1624" s="88">
        <v>42964.484305555554</v>
      </c>
      <c r="B1624">
        <v>72917</v>
      </c>
      <c r="C1624">
        <v>38.68</v>
      </c>
      <c r="D1624">
        <v>12.78</v>
      </c>
      <c r="E1624" s="87">
        <v>125.8</v>
      </c>
      <c r="F1624">
        <v>48.13</v>
      </c>
      <c r="G1624" s="87" t="s">
        <v>338</v>
      </c>
      <c r="H1624">
        <v>60.66</v>
      </c>
      <c r="I1624">
        <v>125.7</v>
      </c>
      <c r="J1624">
        <v>131.6</v>
      </c>
      <c r="K1624" t="s">
        <v>338</v>
      </c>
      <c r="L1624" t="s">
        <v>338</v>
      </c>
    </row>
    <row r="1625" spans="1:12" ht="15" x14ac:dyDescent="0.25">
      <c r="A1625" s="88">
        <v>42964.484375</v>
      </c>
      <c r="B1625">
        <v>72918</v>
      </c>
      <c r="C1625">
        <v>38.68</v>
      </c>
      <c r="D1625">
        <v>12.78</v>
      </c>
      <c r="E1625" s="87">
        <v>126.1</v>
      </c>
      <c r="F1625">
        <v>48.18</v>
      </c>
      <c r="G1625" s="87" t="s">
        <v>338</v>
      </c>
      <c r="H1625">
        <v>60.9</v>
      </c>
      <c r="I1625">
        <v>125.6</v>
      </c>
      <c r="J1625">
        <v>131.4</v>
      </c>
      <c r="K1625" t="s">
        <v>338</v>
      </c>
      <c r="L1625" t="s">
        <v>338</v>
      </c>
    </row>
    <row r="1626" spans="1:12" ht="15" x14ac:dyDescent="0.25">
      <c r="A1626" s="88">
        <v>42964.484444444446</v>
      </c>
      <c r="B1626">
        <v>72919</v>
      </c>
      <c r="C1626">
        <v>38.68</v>
      </c>
      <c r="D1626">
        <v>12.78</v>
      </c>
      <c r="E1626" s="87">
        <v>126</v>
      </c>
      <c r="F1626">
        <v>48.18</v>
      </c>
      <c r="G1626" s="87" t="s">
        <v>338</v>
      </c>
      <c r="H1626">
        <v>59.29</v>
      </c>
      <c r="I1626">
        <v>123.6</v>
      </c>
      <c r="J1626">
        <v>129.19999999999999</v>
      </c>
      <c r="K1626" t="s">
        <v>338</v>
      </c>
      <c r="L1626" t="s">
        <v>338</v>
      </c>
    </row>
    <row r="1627" spans="1:12" ht="15" x14ac:dyDescent="0.25">
      <c r="A1627" s="88">
        <v>42964.484513888892</v>
      </c>
      <c r="B1627">
        <v>72920</v>
      </c>
      <c r="C1627">
        <v>38.729999999999997</v>
      </c>
      <c r="D1627">
        <v>12.78</v>
      </c>
      <c r="E1627" s="87">
        <v>126.1</v>
      </c>
      <c r="F1627">
        <v>48.18</v>
      </c>
      <c r="G1627" s="87" t="s">
        <v>338</v>
      </c>
      <c r="H1627">
        <v>59.31</v>
      </c>
      <c r="I1627">
        <v>122.2</v>
      </c>
      <c r="J1627">
        <v>128.5</v>
      </c>
      <c r="K1627" t="s">
        <v>338</v>
      </c>
      <c r="L1627" t="s">
        <v>338</v>
      </c>
    </row>
    <row r="1628" spans="1:12" ht="15" x14ac:dyDescent="0.25">
      <c r="A1628" s="88">
        <v>42964.484583333331</v>
      </c>
      <c r="B1628">
        <v>72921</v>
      </c>
      <c r="C1628">
        <v>38.68</v>
      </c>
      <c r="D1628">
        <v>12.78</v>
      </c>
      <c r="E1628" s="87">
        <v>126.2</v>
      </c>
      <c r="F1628">
        <v>48.09</v>
      </c>
      <c r="G1628" s="87" t="s">
        <v>338</v>
      </c>
      <c r="H1628">
        <v>60.23</v>
      </c>
      <c r="I1628">
        <v>124.1</v>
      </c>
      <c r="J1628">
        <v>130.5</v>
      </c>
      <c r="K1628" t="s">
        <v>338</v>
      </c>
      <c r="L1628" t="s">
        <v>338</v>
      </c>
    </row>
    <row r="1629" spans="1:12" ht="15" x14ac:dyDescent="0.25">
      <c r="A1629" s="88">
        <v>42964.484652777777</v>
      </c>
      <c r="B1629">
        <v>72922</v>
      </c>
      <c r="C1629">
        <v>38.68</v>
      </c>
      <c r="D1629">
        <v>12.78</v>
      </c>
      <c r="E1629" s="87">
        <v>126</v>
      </c>
      <c r="F1629">
        <v>48.09</v>
      </c>
      <c r="G1629" s="87" t="s">
        <v>338</v>
      </c>
      <c r="H1629">
        <v>60.37</v>
      </c>
      <c r="I1629">
        <v>125.4</v>
      </c>
      <c r="J1629">
        <v>131.69999999999999</v>
      </c>
      <c r="K1629" t="s">
        <v>338</v>
      </c>
      <c r="L1629" t="s">
        <v>338</v>
      </c>
    </row>
    <row r="1630" spans="1:12" ht="15" x14ac:dyDescent="0.25">
      <c r="A1630" s="88">
        <v>42964.484722222223</v>
      </c>
      <c r="B1630">
        <v>72923</v>
      </c>
      <c r="C1630">
        <v>38.729999999999997</v>
      </c>
      <c r="D1630">
        <v>12.78</v>
      </c>
      <c r="E1630" s="87">
        <v>125.9</v>
      </c>
      <c r="F1630">
        <v>48.08</v>
      </c>
      <c r="G1630" s="87" t="s">
        <v>338</v>
      </c>
      <c r="H1630">
        <v>59.74</v>
      </c>
      <c r="I1630">
        <v>123.9</v>
      </c>
      <c r="J1630">
        <v>129.6</v>
      </c>
      <c r="K1630" t="s">
        <v>338</v>
      </c>
      <c r="L1630" t="s">
        <v>338</v>
      </c>
    </row>
    <row r="1631" spans="1:12" ht="15" x14ac:dyDescent="0.25">
      <c r="A1631" s="88">
        <v>42964.484791666669</v>
      </c>
      <c r="B1631">
        <v>72924</v>
      </c>
      <c r="C1631">
        <v>38.68</v>
      </c>
      <c r="D1631">
        <v>12.78</v>
      </c>
      <c r="E1631" s="87">
        <v>126</v>
      </c>
      <c r="F1631">
        <v>47.99</v>
      </c>
      <c r="G1631" s="87" t="s">
        <v>338</v>
      </c>
      <c r="H1631">
        <v>59.55</v>
      </c>
      <c r="I1631">
        <v>123.8</v>
      </c>
      <c r="J1631">
        <v>130</v>
      </c>
      <c r="K1631" t="s">
        <v>338</v>
      </c>
      <c r="L1631" t="s">
        <v>338</v>
      </c>
    </row>
    <row r="1632" spans="1:12" ht="15" x14ac:dyDescent="0.25">
      <c r="A1632" s="88">
        <v>42964.484861111108</v>
      </c>
      <c r="B1632">
        <v>72925</v>
      </c>
      <c r="C1632">
        <v>38.729999999999997</v>
      </c>
      <c r="D1632">
        <v>12.78</v>
      </c>
      <c r="E1632" s="87">
        <v>125.8</v>
      </c>
      <c r="F1632">
        <v>48.03</v>
      </c>
      <c r="G1632" s="87" t="s">
        <v>338</v>
      </c>
      <c r="H1632">
        <v>59.88</v>
      </c>
      <c r="I1632">
        <v>124</v>
      </c>
      <c r="J1632">
        <v>130</v>
      </c>
      <c r="K1632" t="s">
        <v>338</v>
      </c>
      <c r="L1632" t="s">
        <v>338</v>
      </c>
    </row>
    <row r="1633" spans="1:12" ht="15" x14ac:dyDescent="0.25">
      <c r="A1633" s="88">
        <v>42964.484930555554</v>
      </c>
      <c r="B1633">
        <v>72926</v>
      </c>
      <c r="C1633">
        <v>38.68</v>
      </c>
      <c r="D1633">
        <v>12.78</v>
      </c>
      <c r="E1633" s="87">
        <v>125.7</v>
      </c>
      <c r="F1633">
        <v>47.94</v>
      </c>
      <c r="G1633" s="87" t="s">
        <v>338</v>
      </c>
      <c r="H1633">
        <v>59.79</v>
      </c>
      <c r="I1633">
        <v>123.8</v>
      </c>
      <c r="J1633">
        <v>129.69999999999999</v>
      </c>
      <c r="K1633" t="s">
        <v>338</v>
      </c>
      <c r="L1633" t="s">
        <v>338</v>
      </c>
    </row>
    <row r="1634" spans="1:12" ht="15" x14ac:dyDescent="0.25">
      <c r="A1634" s="88">
        <v>42964.485000000001</v>
      </c>
      <c r="B1634">
        <v>72927</v>
      </c>
      <c r="C1634">
        <v>38.68</v>
      </c>
      <c r="D1634">
        <v>12.78</v>
      </c>
      <c r="E1634" s="87">
        <v>125.8</v>
      </c>
      <c r="F1634">
        <v>47.94</v>
      </c>
      <c r="G1634" s="87" t="s">
        <v>338</v>
      </c>
      <c r="H1634">
        <v>59.7</v>
      </c>
      <c r="I1634">
        <v>123.7</v>
      </c>
      <c r="J1634">
        <v>129.80000000000001</v>
      </c>
      <c r="K1634" t="s">
        <v>338</v>
      </c>
      <c r="L1634" t="s">
        <v>338</v>
      </c>
    </row>
    <row r="1635" spans="1:12" ht="15" x14ac:dyDescent="0.25">
      <c r="A1635" s="88">
        <v>42964.485069444447</v>
      </c>
      <c r="B1635">
        <v>72928</v>
      </c>
      <c r="C1635">
        <v>38.729999999999997</v>
      </c>
      <c r="D1635">
        <v>12.78</v>
      </c>
      <c r="E1635" s="87">
        <v>125.8</v>
      </c>
      <c r="F1635">
        <v>47.98</v>
      </c>
      <c r="G1635" s="87" t="s">
        <v>338</v>
      </c>
      <c r="H1635">
        <v>59.45</v>
      </c>
      <c r="I1635">
        <v>123</v>
      </c>
      <c r="J1635">
        <v>129.1</v>
      </c>
      <c r="K1635" t="s">
        <v>338</v>
      </c>
      <c r="L1635" t="s">
        <v>338</v>
      </c>
    </row>
    <row r="1636" spans="1:12" ht="15" x14ac:dyDescent="0.25">
      <c r="A1636" s="88">
        <v>42964.485138888886</v>
      </c>
      <c r="B1636">
        <v>72929</v>
      </c>
      <c r="C1636">
        <v>38.729999999999997</v>
      </c>
      <c r="D1636">
        <v>12.78</v>
      </c>
      <c r="E1636" s="87">
        <v>125.8</v>
      </c>
      <c r="F1636">
        <v>47.93</v>
      </c>
      <c r="G1636" s="87" t="s">
        <v>338</v>
      </c>
      <c r="H1636">
        <v>59.45</v>
      </c>
      <c r="I1636">
        <v>123.2</v>
      </c>
      <c r="J1636">
        <v>129.30000000000001</v>
      </c>
      <c r="K1636" t="s">
        <v>338</v>
      </c>
      <c r="L1636" t="s">
        <v>338</v>
      </c>
    </row>
    <row r="1637" spans="1:12" ht="15" x14ac:dyDescent="0.25">
      <c r="A1637" s="88">
        <v>42964.485208333332</v>
      </c>
      <c r="B1637">
        <v>72930</v>
      </c>
      <c r="C1637">
        <v>38.729999999999997</v>
      </c>
      <c r="D1637">
        <v>12.78</v>
      </c>
      <c r="E1637" s="87">
        <v>125.8</v>
      </c>
      <c r="F1637">
        <v>47.93</v>
      </c>
      <c r="G1637" s="87" t="s">
        <v>338</v>
      </c>
      <c r="H1637">
        <v>59.96</v>
      </c>
      <c r="I1637">
        <v>124.3</v>
      </c>
      <c r="J1637">
        <v>130.5</v>
      </c>
      <c r="K1637" t="s">
        <v>338</v>
      </c>
      <c r="L1637" t="s">
        <v>338</v>
      </c>
    </row>
    <row r="1638" spans="1:12" ht="15" x14ac:dyDescent="0.25">
      <c r="A1638" s="88">
        <v>42964.485277777778</v>
      </c>
      <c r="B1638">
        <v>72931</v>
      </c>
      <c r="C1638">
        <v>38.729999999999997</v>
      </c>
      <c r="D1638">
        <v>12.78</v>
      </c>
      <c r="E1638" s="87">
        <v>125.8</v>
      </c>
      <c r="F1638">
        <v>47.91</v>
      </c>
      <c r="G1638" s="87" t="s">
        <v>338</v>
      </c>
      <c r="H1638">
        <v>60.61</v>
      </c>
      <c r="I1638">
        <v>126</v>
      </c>
      <c r="J1638">
        <v>132</v>
      </c>
      <c r="K1638" t="s">
        <v>338</v>
      </c>
      <c r="L1638" t="s">
        <v>338</v>
      </c>
    </row>
    <row r="1639" spans="1:12" ht="15" x14ac:dyDescent="0.25">
      <c r="A1639" s="88">
        <v>42964.485347222224</v>
      </c>
      <c r="B1639">
        <v>72932</v>
      </c>
      <c r="C1639">
        <v>38.729999999999997</v>
      </c>
      <c r="D1639">
        <v>12.78</v>
      </c>
      <c r="E1639" s="87">
        <v>125.8</v>
      </c>
      <c r="F1639">
        <v>47.93</v>
      </c>
      <c r="G1639" s="87" t="s">
        <v>338</v>
      </c>
      <c r="H1639">
        <v>60.41</v>
      </c>
      <c r="I1639">
        <v>126.5</v>
      </c>
      <c r="J1639">
        <v>132.30000000000001</v>
      </c>
      <c r="K1639" t="s">
        <v>338</v>
      </c>
      <c r="L1639" t="s">
        <v>338</v>
      </c>
    </row>
    <row r="1640" spans="1:12" ht="15" x14ac:dyDescent="0.25">
      <c r="A1640" s="88">
        <v>42964.48541666667</v>
      </c>
      <c r="B1640">
        <v>72933</v>
      </c>
      <c r="C1640">
        <v>38.729999999999997</v>
      </c>
      <c r="D1640">
        <v>12.78</v>
      </c>
      <c r="E1640" s="87">
        <v>125.8</v>
      </c>
      <c r="F1640">
        <v>47.98</v>
      </c>
      <c r="G1640" s="87" t="s">
        <v>338</v>
      </c>
      <c r="H1640">
        <v>60.27</v>
      </c>
      <c r="I1640">
        <v>127</v>
      </c>
      <c r="J1640">
        <v>132.80000000000001</v>
      </c>
      <c r="K1640" t="s">
        <v>338</v>
      </c>
      <c r="L1640" t="s">
        <v>338</v>
      </c>
    </row>
    <row r="1641" spans="1:12" ht="15" x14ac:dyDescent="0.25">
      <c r="A1641" s="88">
        <v>42964.485486111109</v>
      </c>
      <c r="B1641">
        <v>72934</v>
      </c>
      <c r="C1641">
        <v>38.729999999999997</v>
      </c>
      <c r="D1641">
        <v>12.78</v>
      </c>
      <c r="E1641" s="87">
        <v>125.7</v>
      </c>
      <c r="F1641">
        <v>48.03</v>
      </c>
      <c r="G1641" s="87" t="s">
        <v>338</v>
      </c>
      <c r="H1641">
        <v>60.99</v>
      </c>
      <c r="I1641">
        <v>127.8</v>
      </c>
      <c r="J1641">
        <v>133.4</v>
      </c>
      <c r="K1641" t="s">
        <v>338</v>
      </c>
      <c r="L1641" t="s">
        <v>338</v>
      </c>
    </row>
    <row r="1642" spans="1:12" ht="15" x14ac:dyDescent="0.25">
      <c r="A1642" s="88">
        <v>42964.485555555555</v>
      </c>
      <c r="B1642">
        <v>72935</v>
      </c>
      <c r="C1642">
        <v>38.729999999999997</v>
      </c>
      <c r="D1642">
        <v>12.78</v>
      </c>
      <c r="E1642" s="87">
        <v>125.6</v>
      </c>
      <c r="F1642">
        <v>48.08</v>
      </c>
      <c r="G1642" s="87" t="s">
        <v>338</v>
      </c>
      <c r="H1642">
        <v>61.59</v>
      </c>
      <c r="I1642">
        <v>128.6</v>
      </c>
      <c r="J1642">
        <v>134.19999999999999</v>
      </c>
      <c r="K1642" t="s">
        <v>338</v>
      </c>
      <c r="L1642" t="s">
        <v>338</v>
      </c>
    </row>
    <row r="1643" spans="1:12" ht="15" x14ac:dyDescent="0.25">
      <c r="A1643" s="88">
        <v>42964.485625000001</v>
      </c>
      <c r="B1643">
        <v>72936</v>
      </c>
      <c r="C1643">
        <v>38.729999999999997</v>
      </c>
      <c r="D1643">
        <v>12.78</v>
      </c>
      <c r="E1643" s="87">
        <v>125.8</v>
      </c>
      <c r="F1643">
        <v>48.13</v>
      </c>
      <c r="G1643" s="87" t="s">
        <v>338</v>
      </c>
      <c r="H1643">
        <v>61.09</v>
      </c>
      <c r="I1643">
        <v>128</v>
      </c>
      <c r="J1643">
        <v>133.4</v>
      </c>
      <c r="K1643" t="s">
        <v>338</v>
      </c>
      <c r="L1643" t="s">
        <v>338</v>
      </c>
    </row>
    <row r="1644" spans="1:12" ht="15" x14ac:dyDescent="0.25">
      <c r="A1644" s="88">
        <v>42964.485694444447</v>
      </c>
      <c r="B1644">
        <v>72937</v>
      </c>
      <c r="C1644">
        <v>38.729999999999997</v>
      </c>
      <c r="D1644">
        <v>12.78</v>
      </c>
      <c r="E1644" s="87">
        <v>125.9</v>
      </c>
      <c r="F1644">
        <v>48.18</v>
      </c>
      <c r="G1644" s="87" t="s">
        <v>338</v>
      </c>
      <c r="H1644">
        <v>61.23</v>
      </c>
      <c r="I1644">
        <v>128.1</v>
      </c>
      <c r="J1644">
        <v>133.80000000000001</v>
      </c>
      <c r="K1644" t="s">
        <v>338</v>
      </c>
      <c r="L1644" t="s">
        <v>338</v>
      </c>
    </row>
    <row r="1645" spans="1:12" ht="15" x14ac:dyDescent="0.25">
      <c r="A1645" s="88">
        <v>42964.485763888886</v>
      </c>
      <c r="B1645">
        <v>72938</v>
      </c>
      <c r="C1645">
        <v>38.729999999999997</v>
      </c>
      <c r="D1645">
        <v>12.78</v>
      </c>
      <c r="E1645" s="87">
        <v>125.9</v>
      </c>
      <c r="F1645">
        <v>48.22</v>
      </c>
      <c r="G1645" s="87" t="s">
        <v>338</v>
      </c>
      <c r="H1645">
        <v>61.23</v>
      </c>
      <c r="I1645">
        <v>128.6</v>
      </c>
      <c r="J1645">
        <v>134.30000000000001</v>
      </c>
      <c r="K1645" t="s">
        <v>338</v>
      </c>
      <c r="L1645" t="s">
        <v>338</v>
      </c>
    </row>
    <row r="1646" spans="1:12" ht="15" x14ac:dyDescent="0.25">
      <c r="A1646" s="88">
        <v>42964.485833333332</v>
      </c>
      <c r="B1646">
        <v>72939</v>
      </c>
      <c r="C1646">
        <v>38.729999999999997</v>
      </c>
      <c r="D1646">
        <v>12.78</v>
      </c>
      <c r="E1646" s="87">
        <v>125.8</v>
      </c>
      <c r="F1646">
        <v>48.27</v>
      </c>
      <c r="G1646" s="87" t="s">
        <v>338</v>
      </c>
      <c r="H1646">
        <v>61.18</v>
      </c>
      <c r="I1646">
        <v>129.1</v>
      </c>
      <c r="J1646">
        <v>134.6</v>
      </c>
      <c r="K1646" t="s">
        <v>338</v>
      </c>
      <c r="L1646" t="s">
        <v>338</v>
      </c>
    </row>
    <row r="1647" spans="1:12" ht="15" x14ac:dyDescent="0.25">
      <c r="A1647" s="88">
        <v>42964.485902777778</v>
      </c>
      <c r="B1647">
        <v>72940</v>
      </c>
      <c r="C1647">
        <v>38.729999999999997</v>
      </c>
      <c r="D1647">
        <v>12.78</v>
      </c>
      <c r="E1647" s="87">
        <v>125.8</v>
      </c>
      <c r="F1647">
        <v>48.32</v>
      </c>
      <c r="G1647" s="87" t="s">
        <v>338</v>
      </c>
      <c r="H1647">
        <v>61.13</v>
      </c>
      <c r="I1647">
        <v>128.6</v>
      </c>
      <c r="J1647">
        <v>134</v>
      </c>
      <c r="K1647" t="s">
        <v>338</v>
      </c>
      <c r="L1647" t="s">
        <v>338</v>
      </c>
    </row>
    <row r="1648" spans="1:12" ht="15" x14ac:dyDescent="0.25">
      <c r="A1648" s="88">
        <v>42964.485972222225</v>
      </c>
      <c r="B1648">
        <v>72941</v>
      </c>
      <c r="C1648">
        <v>38.729999999999997</v>
      </c>
      <c r="D1648">
        <v>12.78</v>
      </c>
      <c r="E1648" s="87">
        <v>125.9</v>
      </c>
      <c r="F1648">
        <v>48.37</v>
      </c>
      <c r="G1648" s="87" t="s">
        <v>338</v>
      </c>
      <c r="H1648">
        <v>62</v>
      </c>
      <c r="I1648">
        <v>129.19999999999999</v>
      </c>
      <c r="J1648">
        <v>134.80000000000001</v>
      </c>
      <c r="K1648" t="s">
        <v>338</v>
      </c>
      <c r="L1648" t="s">
        <v>338</v>
      </c>
    </row>
    <row r="1649" spans="1:12" ht="15" x14ac:dyDescent="0.25">
      <c r="A1649" s="88">
        <v>42964.486041666663</v>
      </c>
      <c r="B1649">
        <v>72942</v>
      </c>
      <c r="C1649">
        <v>38.729999999999997</v>
      </c>
      <c r="D1649">
        <v>12.78</v>
      </c>
      <c r="E1649" s="87">
        <v>125.7</v>
      </c>
      <c r="F1649">
        <v>48.44</v>
      </c>
      <c r="G1649" s="87" t="s">
        <v>338</v>
      </c>
      <c r="H1649">
        <v>61.95</v>
      </c>
      <c r="I1649">
        <v>128.9</v>
      </c>
      <c r="J1649">
        <v>134.30000000000001</v>
      </c>
      <c r="K1649" t="s">
        <v>338</v>
      </c>
      <c r="L1649" t="s">
        <v>338</v>
      </c>
    </row>
    <row r="1650" spans="1:12" ht="15" x14ac:dyDescent="0.25">
      <c r="A1650" s="88">
        <v>42964.486111111109</v>
      </c>
      <c r="B1650">
        <v>72943</v>
      </c>
      <c r="C1650">
        <v>38.729999999999997</v>
      </c>
      <c r="D1650">
        <v>12.78</v>
      </c>
      <c r="E1650" s="87">
        <v>125.9</v>
      </c>
      <c r="F1650">
        <v>48.51</v>
      </c>
      <c r="G1650" s="87" t="s">
        <v>338</v>
      </c>
      <c r="H1650">
        <v>61.85</v>
      </c>
      <c r="I1650">
        <v>128.69999999999999</v>
      </c>
      <c r="J1650">
        <v>134.5</v>
      </c>
      <c r="K1650" t="s">
        <v>338</v>
      </c>
      <c r="L1650" t="s">
        <v>338</v>
      </c>
    </row>
    <row r="1651" spans="1:12" ht="15" x14ac:dyDescent="0.25">
      <c r="A1651" s="88">
        <v>42964.486180555556</v>
      </c>
      <c r="B1651">
        <v>72944</v>
      </c>
      <c r="C1651">
        <v>38.729999999999997</v>
      </c>
      <c r="D1651">
        <v>12.78</v>
      </c>
      <c r="E1651" s="87">
        <v>125.7</v>
      </c>
      <c r="F1651">
        <v>48.59</v>
      </c>
      <c r="G1651" s="87" t="s">
        <v>338</v>
      </c>
      <c r="H1651">
        <v>61.09</v>
      </c>
      <c r="I1651">
        <v>128.9</v>
      </c>
      <c r="J1651">
        <v>134.5</v>
      </c>
      <c r="K1651" t="s">
        <v>338</v>
      </c>
      <c r="L1651" t="s">
        <v>338</v>
      </c>
    </row>
    <row r="1652" spans="1:12" ht="15" x14ac:dyDescent="0.25">
      <c r="A1652" s="88">
        <v>42964.486250000002</v>
      </c>
      <c r="B1652">
        <v>72945</v>
      </c>
      <c r="C1652">
        <v>38.729999999999997</v>
      </c>
      <c r="D1652">
        <v>12.78</v>
      </c>
      <c r="E1652" s="87">
        <v>125.9</v>
      </c>
      <c r="F1652">
        <v>48.66</v>
      </c>
      <c r="G1652" s="87" t="s">
        <v>338</v>
      </c>
      <c r="H1652">
        <v>61.23</v>
      </c>
      <c r="I1652">
        <v>128.69999999999999</v>
      </c>
      <c r="J1652">
        <v>134.6</v>
      </c>
      <c r="K1652" t="s">
        <v>338</v>
      </c>
      <c r="L1652" t="s">
        <v>338</v>
      </c>
    </row>
    <row r="1653" spans="1:12" ht="15" x14ac:dyDescent="0.25">
      <c r="A1653" s="88">
        <v>42964.486319444448</v>
      </c>
      <c r="B1653">
        <v>72946</v>
      </c>
      <c r="C1653">
        <v>38.729999999999997</v>
      </c>
      <c r="D1653">
        <v>12.78</v>
      </c>
      <c r="E1653" s="87">
        <v>125.8</v>
      </c>
      <c r="F1653">
        <v>48.71</v>
      </c>
      <c r="G1653" s="87" t="s">
        <v>338</v>
      </c>
      <c r="H1653">
        <v>60.75</v>
      </c>
      <c r="I1653">
        <v>128.9</v>
      </c>
      <c r="J1653">
        <v>134.69999999999999</v>
      </c>
      <c r="K1653" t="s">
        <v>338</v>
      </c>
      <c r="L1653" t="s">
        <v>338</v>
      </c>
    </row>
    <row r="1654" spans="1:12" ht="15" x14ac:dyDescent="0.25">
      <c r="A1654" s="88">
        <v>42964.486388888887</v>
      </c>
      <c r="B1654">
        <v>72947</v>
      </c>
      <c r="C1654">
        <v>38.729999999999997</v>
      </c>
      <c r="D1654">
        <v>12.78</v>
      </c>
      <c r="E1654" s="87">
        <v>126</v>
      </c>
      <c r="F1654">
        <v>48.76</v>
      </c>
      <c r="G1654" s="87" t="s">
        <v>338</v>
      </c>
      <c r="H1654">
        <v>60.96</v>
      </c>
      <c r="I1654">
        <v>129.5</v>
      </c>
      <c r="J1654">
        <v>135.19999999999999</v>
      </c>
      <c r="K1654" t="s">
        <v>338</v>
      </c>
      <c r="L1654" t="s">
        <v>338</v>
      </c>
    </row>
    <row r="1655" spans="1:12" ht="15" x14ac:dyDescent="0.25">
      <c r="A1655" s="88">
        <v>42964.486458333333</v>
      </c>
      <c r="B1655">
        <v>72948</v>
      </c>
      <c r="C1655">
        <v>38.729999999999997</v>
      </c>
      <c r="D1655">
        <v>12.78</v>
      </c>
      <c r="E1655" s="87">
        <v>125.8</v>
      </c>
      <c r="F1655">
        <v>48.71</v>
      </c>
      <c r="G1655" s="87" t="s">
        <v>338</v>
      </c>
      <c r="H1655">
        <v>60.39</v>
      </c>
      <c r="I1655">
        <v>126.9</v>
      </c>
      <c r="J1655">
        <v>132.80000000000001</v>
      </c>
      <c r="K1655" t="s">
        <v>338</v>
      </c>
      <c r="L1655" t="s">
        <v>338</v>
      </c>
    </row>
    <row r="1656" spans="1:12" ht="15" x14ac:dyDescent="0.25">
      <c r="A1656" s="88">
        <v>42964.486527777779</v>
      </c>
      <c r="B1656">
        <v>72949</v>
      </c>
      <c r="C1656">
        <v>38.729999999999997</v>
      </c>
      <c r="D1656">
        <v>12.78</v>
      </c>
      <c r="E1656" s="87">
        <v>126</v>
      </c>
      <c r="F1656">
        <v>48.71</v>
      </c>
      <c r="G1656" s="87" t="s">
        <v>338</v>
      </c>
      <c r="H1656">
        <v>60.08</v>
      </c>
      <c r="I1656">
        <v>126.9</v>
      </c>
      <c r="J1656">
        <v>133.1</v>
      </c>
      <c r="K1656" t="s">
        <v>338</v>
      </c>
      <c r="L1656" t="s">
        <v>338</v>
      </c>
    </row>
    <row r="1657" spans="1:12" ht="15" x14ac:dyDescent="0.25">
      <c r="A1657" s="88">
        <v>42964.486597222225</v>
      </c>
      <c r="B1657">
        <v>72950</v>
      </c>
      <c r="C1657">
        <v>38.729999999999997</v>
      </c>
      <c r="D1657">
        <v>12.78</v>
      </c>
      <c r="E1657" s="87">
        <v>125.8</v>
      </c>
      <c r="F1657">
        <v>48.66</v>
      </c>
      <c r="G1657" s="87" t="s">
        <v>338</v>
      </c>
      <c r="H1657">
        <v>60.65</v>
      </c>
      <c r="I1657">
        <v>127</v>
      </c>
      <c r="J1657">
        <v>133</v>
      </c>
      <c r="K1657" t="s">
        <v>338</v>
      </c>
      <c r="L1657" t="s">
        <v>338</v>
      </c>
    </row>
    <row r="1658" spans="1:12" ht="15" x14ac:dyDescent="0.25">
      <c r="A1658" s="88">
        <v>42964.486666666664</v>
      </c>
      <c r="B1658">
        <v>72951</v>
      </c>
      <c r="C1658">
        <v>38.729999999999997</v>
      </c>
      <c r="D1658">
        <v>12.78</v>
      </c>
      <c r="E1658" s="87">
        <v>126.3</v>
      </c>
      <c r="F1658">
        <v>48.64</v>
      </c>
      <c r="G1658" s="87" t="s">
        <v>338</v>
      </c>
      <c r="H1658">
        <v>60.89</v>
      </c>
      <c r="I1658">
        <v>127.2</v>
      </c>
      <c r="J1658">
        <v>133.4</v>
      </c>
      <c r="K1658" t="s">
        <v>338</v>
      </c>
      <c r="L1658" t="s">
        <v>338</v>
      </c>
    </row>
    <row r="1659" spans="1:12" ht="15" x14ac:dyDescent="0.25">
      <c r="A1659" s="88">
        <v>42964.48673611111</v>
      </c>
      <c r="B1659">
        <v>72952</v>
      </c>
      <c r="C1659">
        <v>38.729999999999997</v>
      </c>
      <c r="D1659">
        <v>12.78</v>
      </c>
      <c r="E1659" s="87">
        <v>126</v>
      </c>
      <c r="F1659">
        <v>48.64</v>
      </c>
      <c r="G1659" s="87" t="s">
        <v>338</v>
      </c>
      <c r="H1659">
        <v>60.03</v>
      </c>
      <c r="I1659">
        <v>126</v>
      </c>
      <c r="J1659">
        <v>132.4</v>
      </c>
      <c r="K1659" t="s">
        <v>338</v>
      </c>
      <c r="L1659" t="s">
        <v>338</v>
      </c>
    </row>
    <row r="1660" spans="1:12" ht="15" x14ac:dyDescent="0.25">
      <c r="A1660" s="88">
        <v>42964.486805555556</v>
      </c>
      <c r="B1660">
        <v>72953</v>
      </c>
      <c r="C1660">
        <v>38.729999999999997</v>
      </c>
      <c r="D1660">
        <v>12.78</v>
      </c>
      <c r="E1660" s="87">
        <v>125.8</v>
      </c>
      <c r="F1660">
        <v>48.59</v>
      </c>
      <c r="G1660" s="87" t="s">
        <v>338</v>
      </c>
      <c r="H1660">
        <v>59.72</v>
      </c>
      <c r="I1660">
        <v>124.3</v>
      </c>
      <c r="J1660">
        <v>130.5</v>
      </c>
      <c r="K1660" t="s">
        <v>338</v>
      </c>
      <c r="L1660" t="s">
        <v>338</v>
      </c>
    </row>
    <row r="1661" spans="1:12" ht="15" x14ac:dyDescent="0.25">
      <c r="A1661" s="88">
        <v>42964.486875000002</v>
      </c>
      <c r="B1661">
        <v>72954</v>
      </c>
      <c r="C1661">
        <v>38.729999999999997</v>
      </c>
      <c r="D1661">
        <v>12.78</v>
      </c>
      <c r="E1661" s="87">
        <v>125.8</v>
      </c>
      <c r="F1661">
        <v>48.54</v>
      </c>
      <c r="G1661" s="87" t="s">
        <v>338</v>
      </c>
      <c r="H1661">
        <v>60.08</v>
      </c>
      <c r="I1661">
        <v>124</v>
      </c>
      <c r="J1661">
        <v>130.80000000000001</v>
      </c>
      <c r="K1661" t="s">
        <v>338</v>
      </c>
      <c r="L1661" t="s">
        <v>338</v>
      </c>
    </row>
    <row r="1662" spans="1:12" ht="15" x14ac:dyDescent="0.25">
      <c r="A1662" s="88">
        <v>42964.486944444441</v>
      </c>
      <c r="B1662">
        <v>72955</v>
      </c>
      <c r="C1662">
        <v>38.729999999999997</v>
      </c>
      <c r="D1662">
        <v>12.78</v>
      </c>
      <c r="E1662" s="87">
        <v>125.8</v>
      </c>
      <c r="F1662">
        <v>48.51</v>
      </c>
      <c r="G1662" s="87" t="s">
        <v>338</v>
      </c>
      <c r="H1662">
        <v>60.34</v>
      </c>
      <c r="I1662">
        <v>125.9</v>
      </c>
      <c r="J1662">
        <v>132.30000000000001</v>
      </c>
      <c r="K1662" t="s">
        <v>338</v>
      </c>
      <c r="L1662" t="s">
        <v>338</v>
      </c>
    </row>
    <row r="1663" spans="1:12" ht="15" x14ac:dyDescent="0.25">
      <c r="A1663" s="88">
        <v>42964.487013888887</v>
      </c>
      <c r="B1663">
        <v>72956</v>
      </c>
      <c r="C1663">
        <v>38.729999999999997</v>
      </c>
      <c r="D1663">
        <v>12.78</v>
      </c>
      <c r="E1663" s="87">
        <v>125.8</v>
      </c>
      <c r="F1663">
        <v>48.56</v>
      </c>
      <c r="G1663" s="87" t="s">
        <v>338</v>
      </c>
      <c r="H1663">
        <v>60.46</v>
      </c>
      <c r="I1663">
        <v>126.8</v>
      </c>
      <c r="J1663">
        <v>132.69999999999999</v>
      </c>
      <c r="K1663" t="s">
        <v>338</v>
      </c>
      <c r="L1663" t="s">
        <v>338</v>
      </c>
    </row>
    <row r="1664" spans="1:12" ht="15" x14ac:dyDescent="0.25">
      <c r="A1664" s="88">
        <v>42964.487083333333</v>
      </c>
      <c r="B1664">
        <v>72957</v>
      </c>
      <c r="C1664">
        <v>38.729999999999997</v>
      </c>
      <c r="D1664">
        <v>12.78</v>
      </c>
      <c r="E1664" s="87">
        <v>125.8</v>
      </c>
      <c r="F1664">
        <v>48.59</v>
      </c>
      <c r="G1664" s="87" t="s">
        <v>338</v>
      </c>
      <c r="H1664">
        <v>61.61</v>
      </c>
      <c r="I1664">
        <v>128</v>
      </c>
      <c r="J1664">
        <v>134</v>
      </c>
      <c r="K1664" t="s">
        <v>338</v>
      </c>
      <c r="L1664" t="s">
        <v>338</v>
      </c>
    </row>
    <row r="1665" spans="1:12" ht="15" x14ac:dyDescent="0.25">
      <c r="A1665" s="88">
        <v>42964.48715277778</v>
      </c>
      <c r="B1665">
        <v>72958</v>
      </c>
      <c r="C1665">
        <v>38.729999999999997</v>
      </c>
      <c r="D1665">
        <v>12.78</v>
      </c>
      <c r="E1665" s="87">
        <v>126</v>
      </c>
      <c r="F1665">
        <v>48.61</v>
      </c>
      <c r="G1665" s="87" t="s">
        <v>338</v>
      </c>
      <c r="H1665">
        <v>61.57</v>
      </c>
      <c r="I1665">
        <v>128</v>
      </c>
      <c r="J1665">
        <v>133.69999999999999</v>
      </c>
      <c r="K1665" t="s">
        <v>338</v>
      </c>
      <c r="L1665" t="s">
        <v>338</v>
      </c>
    </row>
    <row r="1666" spans="1:12" ht="15" x14ac:dyDescent="0.25">
      <c r="A1666" s="88">
        <v>42964.487222222226</v>
      </c>
      <c r="B1666">
        <v>72959</v>
      </c>
      <c r="C1666">
        <v>38.729999999999997</v>
      </c>
      <c r="D1666">
        <v>12.78</v>
      </c>
      <c r="E1666" s="87">
        <v>125.7</v>
      </c>
      <c r="F1666">
        <v>48.64</v>
      </c>
      <c r="G1666" s="87" t="s">
        <v>338</v>
      </c>
      <c r="H1666">
        <v>60.94</v>
      </c>
      <c r="I1666">
        <v>127.1</v>
      </c>
      <c r="J1666">
        <v>132.9</v>
      </c>
      <c r="K1666" t="s">
        <v>338</v>
      </c>
      <c r="L1666" t="s">
        <v>338</v>
      </c>
    </row>
    <row r="1667" spans="1:12" ht="15" x14ac:dyDescent="0.25">
      <c r="A1667" s="88">
        <v>42964.487291666665</v>
      </c>
      <c r="B1667">
        <v>72960</v>
      </c>
      <c r="C1667">
        <v>38.770000000000003</v>
      </c>
      <c r="D1667">
        <v>12.78</v>
      </c>
      <c r="E1667" s="87">
        <v>125.9</v>
      </c>
      <c r="F1667">
        <v>48.7</v>
      </c>
      <c r="G1667" s="87" t="s">
        <v>338</v>
      </c>
      <c r="H1667">
        <v>60.79</v>
      </c>
      <c r="I1667">
        <v>127.2</v>
      </c>
      <c r="J1667">
        <v>133.30000000000001</v>
      </c>
      <c r="K1667" t="s">
        <v>338</v>
      </c>
      <c r="L1667" t="s">
        <v>338</v>
      </c>
    </row>
    <row r="1668" spans="1:12" ht="15" x14ac:dyDescent="0.25">
      <c r="A1668" s="88">
        <v>42964.487361111111</v>
      </c>
      <c r="B1668">
        <v>72961</v>
      </c>
      <c r="C1668">
        <v>38.770000000000003</v>
      </c>
      <c r="D1668">
        <v>12.78</v>
      </c>
      <c r="E1668" s="87">
        <v>125.6</v>
      </c>
      <c r="F1668">
        <v>48.75</v>
      </c>
      <c r="G1668" s="87" t="s">
        <v>338</v>
      </c>
      <c r="H1668">
        <v>61.49</v>
      </c>
      <c r="I1668">
        <v>127.6</v>
      </c>
      <c r="J1668">
        <v>133.4</v>
      </c>
      <c r="K1668" t="s">
        <v>338</v>
      </c>
      <c r="L1668" t="s">
        <v>338</v>
      </c>
    </row>
    <row r="1669" spans="1:12" ht="15" x14ac:dyDescent="0.25">
      <c r="A1669" s="88">
        <v>42964.487430555557</v>
      </c>
      <c r="B1669">
        <v>72962</v>
      </c>
      <c r="C1669">
        <v>38.770000000000003</v>
      </c>
      <c r="D1669">
        <v>12.78</v>
      </c>
      <c r="E1669" s="87">
        <v>125.8</v>
      </c>
      <c r="F1669">
        <v>48.8</v>
      </c>
      <c r="G1669" s="87" t="s">
        <v>338</v>
      </c>
      <c r="H1669">
        <v>61.71</v>
      </c>
      <c r="I1669">
        <v>127.4</v>
      </c>
      <c r="J1669">
        <v>133.19999999999999</v>
      </c>
      <c r="K1669" t="s">
        <v>338</v>
      </c>
      <c r="L1669" t="s">
        <v>338</v>
      </c>
    </row>
    <row r="1670" spans="1:12" ht="15" x14ac:dyDescent="0.25">
      <c r="A1670" s="88">
        <v>42964.487500000003</v>
      </c>
      <c r="B1670">
        <v>72963</v>
      </c>
      <c r="C1670">
        <v>38.770000000000003</v>
      </c>
      <c r="D1670">
        <v>12.78</v>
      </c>
      <c r="E1670" s="87">
        <v>125.5</v>
      </c>
      <c r="F1670">
        <v>48.85</v>
      </c>
      <c r="G1670" s="87" t="s">
        <v>338</v>
      </c>
      <c r="H1670">
        <v>62.23</v>
      </c>
      <c r="I1670">
        <v>127.3</v>
      </c>
      <c r="J1670">
        <v>133.30000000000001</v>
      </c>
      <c r="K1670" t="s">
        <v>338</v>
      </c>
      <c r="L1670" t="s">
        <v>338</v>
      </c>
    </row>
    <row r="1671" spans="1:12" ht="15" x14ac:dyDescent="0.25">
      <c r="A1671" s="88">
        <v>42964.487569444442</v>
      </c>
      <c r="B1671">
        <v>72964</v>
      </c>
      <c r="C1671">
        <v>38.770000000000003</v>
      </c>
      <c r="D1671">
        <v>12.78</v>
      </c>
      <c r="E1671" s="87">
        <v>125.7</v>
      </c>
      <c r="F1671">
        <v>48.9</v>
      </c>
      <c r="G1671" s="87" t="s">
        <v>338</v>
      </c>
      <c r="H1671">
        <v>61.99</v>
      </c>
      <c r="I1671">
        <v>128.19999999999999</v>
      </c>
      <c r="J1671">
        <v>133.80000000000001</v>
      </c>
      <c r="K1671" t="s">
        <v>338</v>
      </c>
      <c r="L1671" t="s">
        <v>338</v>
      </c>
    </row>
    <row r="1672" spans="1:12" ht="15" x14ac:dyDescent="0.25">
      <c r="A1672" s="88">
        <v>42964.487638888888</v>
      </c>
      <c r="B1672">
        <v>72965</v>
      </c>
      <c r="C1672">
        <v>38.770000000000003</v>
      </c>
      <c r="D1672">
        <v>12.78</v>
      </c>
      <c r="E1672" s="87">
        <v>125.6</v>
      </c>
      <c r="F1672">
        <v>48.95</v>
      </c>
      <c r="G1672" s="87" t="s">
        <v>338</v>
      </c>
      <c r="H1672">
        <v>62.21</v>
      </c>
      <c r="I1672">
        <v>128.9</v>
      </c>
      <c r="J1672">
        <v>134.5</v>
      </c>
      <c r="K1672" t="s">
        <v>338</v>
      </c>
      <c r="L1672" t="s">
        <v>338</v>
      </c>
    </row>
    <row r="1673" spans="1:12" ht="15" x14ac:dyDescent="0.25">
      <c r="A1673" s="88">
        <v>42964.487708333334</v>
      </c>
      <c r="B1673">
        <v>72966</v>
      </c>
      <c r="C1673">
        <v>38.770000000000003</v>
      </c>
      <c r="D1673">
        <v>12.78</v>
      </c>
      <c r="E1673" s="87">
        <v>125.8</v>
      </c>
      <c r="F1673">
        <v>48.97</v>
      </c>
      <c r="G1673" s="87" t="s">
        <v>338</v>
      </c>
      <c r="H1673">
        <v>61.99</v>
      </c>
      <c r="I1673">
        <v>128.19999999999999</v>
      </c>
      <c r="J1673">
        <v>133.69999999999999</v>
      </c>
      <c r="K1673" t="s">
        <v>338</v>
      </c>
      <c r="L1673" t="s">
        <v>338</v>
      </c>
    </row>
    <row r="1674" spans="1:12" ht="15" x14ac:dyDescent="0.25">
      <c r="A1674" s="88">
        <v>42964.48777777778</v>
      </c>
      <c r="B1674">
        <v>72967</v>
      </c>
      <c r="C1674">
        <v>38.770000000000003</v>
      </c>
      <c r="D1674">
        <v>12.78</v>
      </c>
      <c r="E1674" s="87">
        <v>125.6</v>
      </c>
      <c r="F1674">
        <v>48.99</v>
      </c>
      <c r="G1674" s="87" t="s">
        <v>338</v>
      </c>
      <c r="H1674">
        <v>61.18</v>
      </c>
      <c r="I1674">
        <v>126.2</v>
      </c>
      <c r="J1674">
        <v>132.1</v>
      </c>
      <c r="K1674" t="s">
        <v>338</v>
      </c>
      <c r="L1674" t="s">
        <v>338</v>
      </c>
    </row>
    <row r="1675" spans="1:12" ht="15" x14ac:dyDescent="0.25">
      <c r="A1675" s="88">
        <v>42964.487847222219</v>
      </c>
      <c r="B1675">
        <v>72968</v>
      </c>
      <c r="C1675">
        <v>38.770000000000003</v>
      </c>
      <c r="D1675">
        <v>12.78</v>
      </c>
      <c r="E1675" s="87">
        <v>125.7</v>
      </c>
      <c r="F1675">
        <v>48.97</v>
      </c>
      <c r="G1675" s="87" t="s">
        <v>338</v>
      </c>
      <c r="H1675">
        <v>60.55</v>
      </c>
      <c r="I1675">
        <v>124.2</v>
      </c>
      <c r="J1675">
        <v>130.4</v>
      </c>
      <c r="K1675" t="s">
        <v>338</v>
      </c>
      <c r="L1675" t="s">
        <v>338</v>
      </c>
    </row>
    <row r="1676" spans="1:12" ht="15" x14ac:dyDescent="0.25">
      <c r="A1676" s="88">
        <v>42964.487916666665</v>
      </c>
      <c r="B1676">
        <v>72969</v>
      </c>
      <c r="C1676">
        <v>38.770000000000003</v>
      </c>
      <c r="D1676">
        <v>12.78</v>
      </c>
      <c r="E1676" s="87">
        <v>125.7</v>
      </c>
      <c r="F1676">
        <v>48.95</v>
      </c>
      <c r="G1676" s="87" t="s">
        <v>338</v>
      </c>
      <c r="H1676">
        <v>60.02</v>
      </c>
      <c r="I1676">
        <v>124</v>
      </c>
      <c r="J1676">
        <v>131</v>
      </c>
      <c r="K1676" t="s">
        <v>338</v>
      </c>
      <c r="L1676" t="s">
        <v>338</v>
      </c>
    </row>
    <row r="1677" spans="1:12" ht="15" x14ac:dyDescent="0.25">
      <c r="A1677" s="88">
        <v>42964.487986111111</v>
      </c>
      <c r="B1677">
        <v>72970</v>
      </c>
      <c r="C1677">
        <v>38.770000000000003</v>
      </c>
      <c r="D1677">
        <v>12.78</v>
      </c>
      <c r="E1677" s="87">
        <v>125.9</v>
      </c>
      <c r="F1677">
        <v>48.95</v>
      </c>
      <c r="G1677" s="87" t="s">
        <v>338</v>
      </c>
      <c r="H1677">
        <v>60.72</v>
      </c>
      <c r="I1677">
        <v>125</v>
      </c>
      <c r="J1677">
        <v>132.1</v>
      </c>
      <c r="K1677" t="s">
        <v>338</v>
      </c>
      <c r="L1677" t="s">
        <v>338</v>
      </c>
    </row>
    <row r="1678" spans="1:12" ht="15" x14ac:dyDescent="0.25">
      <c r="A1678" s="88">
        <v>42964.488055555557</v>
      </c>
      <c r="B1678">
        <v>72971</v>
      </c>
      <c r="C1678">
        <v>38.770000000000003</v>
      </c>
      <c r="D1678">
        <v>12.78</v>
      </c>
      <c r="E1678" s="87">
        <v>125.9</v>
      </c>
      <c r="F1678">
        <v>48.95</v>
      </c>
      <c r="G1678" s="87" t="s">
        <v>338</v>
      </c>
      <c r="H1678">
        <v>60.75</v>
      </c>
      <c r="I1678">
        <v>126</v>
      </c>
      <c r="J1678">
        <v>132.5</v>
      </c>
      <c r="K1678" t="s">
        <v>338</v>
      </c>
      <c r="L1678" t="s">
        <v>338</v>
      </c>
    </row>
    <row r="1679" spans="1:12" ht="15" x14ac:dyDescent="0.25">
      <c r="A1679" s="88">
        <v>42964.488125000003</v>
      </c>
      <c r="B1679">
        <v>72972</v>
      </c>
      <c r="C1679">
        <v>38.770000000000003</v>
      </c>
      <c r="D1679">
        <v>12.78</v>
      </c>
      <c r="E1679" s="87">
        <v>125.9</v>
      </c>
      <c r="F1679">
        <v>48.95</v>
      </c>
      <c r="G1679" s="87" t="s">
        <v>338</v>
      </c>
      <c r="H1679">
        <v>61.32</v>
      </c>
      <c r="I1679">
        <v>127.4</v>
      </c>
      <c r="J1679">
        <v>133.9</v>
      </c>
      <c r="K1679" t="s">
        <v>338</v>
      </c>
      <c r="L1679" t="s">
        <v>338</v>
      </c>
    </row>
    <row r="1680" spans="1:12" ht="15" x14ac:dyDescent="0.25">
      <c r="A1680" s="88">
        <v>42964.488194444442</v>
      </c>
      <c r="B1680">
        <v>72973</v>
      </c>
      <c r="C1680">
        <v>38.770000000000003</v>
      </c>
      <c r="D1680">
        <v>12.78</v>
      </c>
      <c r="E1680" s="87">
        <v>125.7</v>
      </c>
      <c r="F1680">
        <v>48.99</v>
      </c>
      <c r="G1680" s="87" t="s">
        <v>338</v>
      </c>
      <c r="H1680">
        <v>62.28</v>
      </c>
      <c r="I1680">
        <v>129</v>
      </c>
      <c r="J1680">
        <v>134.69999999999999</v>
      </c>
      <c r="K1680" t="s">
        <v>338</v>
      </c>
      <c r="L1680" t="s">
        <v>338</v>
      </c>
    </row>
    <row r="1681" spans="1:12" ht="15" x14ac:dyDescent="0.25">
      <c r="A1681" s="88">
        <v>42964.488263888888</v>
      </c>
      <c r="B1681">
        <v>72974</v>
      </c>
      <c r="C1681">
        <v>38.82</v>
      </c>
      <c r="D1681">
        <v>12.78</v>
      </c>
      <c r="E1681" s="87">
        <v>125.9</v>
      </c>
      <c r="F1681">
        <v>49.06</v>
      </c>
      <c r="G1681" s="87" t="s">
        <v>338</v>
      </c>
      <c r="H1681">
        <v>62.04</v>
      </c>
      <c r="I1681">
        <v>128.69999999999999</v>
      </c>
      <c r="J1681">
        <v>134.5</v>
      </c>
      <c r="K1681" t="s">
        <v>338</v>
      </c>
      <c r="L1681" t="s">
        <v>338</v>
      </c>
    </row>
    <row r="1682" spans="1:12" ht="15" x14ac:dyDescent="0.25">
      <c r="A1682" s="88">
        <v>42964.488333333335</v>
      </c>
      <c r="B1682">
        <v>72975</v>
      </c>
      <c r="C1682">
        <v>38.770000000000003</v>
      </c>
      <c r="D1682">
        <v>12.78</v>
      </c>
      <c r="E1682" s="87">
        <v>125.7</v>
      </c>
      <c r="F1682">
        <v>49.04</v>
      </c>
      <c r="G1682" s="87" t="s">
        <v>338</v>
      </c>
      <c r="H1682">
        <v>62.04</v>
      </c>
      <c r="I1682">
        <v>128.69999999999999</v>
      </c>
      <c r="J1682">
        <v>134.30000000000001</v>
      </c>
      <c r="K1682" t="s">
        <v>338</v>
      </c>
      <c r="L1682" t="s">
        <v>338</v>
      </c>
    </row>
    <row r="1683" spans="1:12" ht="15" x14ac:dyDescent="0.25">
      <c r="A1683" s="88">
        <v>42964.488402777781</v>
      </c>
      <c r="B1683">
        <v>72976</v>
      </c>
      <c r="C1683">
        <v>38.82</v>
      </c>
      <c r="D1683">
        <v>12.78</v>
      </c>
      <c r="E1683" s="87">
        <v>126</v>
      </c>
      <c r="F1683">
        <v>49.09</v>
      </c>
      <c r="G1683" s="87" t="s">
        <v>338</v>
      </c>
      <c r="H1683">
        <v>61.99</v>
      </c>
      <c r="I1683">
        <v>128.30000000000001</v>
      </c>
      <c r="J1683">
        <v>134</v>
      </c>
      <c r="K1683" t="s">
        <v>338</v>
      </c>
      <c r="L1683" t="s">
        <v>338</v>
      </c>
    </row>
    <row r="1684" spans="1:12" ht="15" x14ac:dyDescent="0.25">
      <c r="A1684" s="88">
        <v>42964.48847222222</v>
      </c>
      <c r="B1684">
        <v>72977</v>
      </c>
      <c r="C1684">
        <v>38.82</v>
      </c>
      <c r="D1684">
        <v>12.78</v>
      </c>
      <c r="E1684" s="87">
        <v>125.6</v>
      </c>
      <c r="F1684">
        <v>49.13</v>
      </c>
      <c r="G1684" s="87" t="s">
        <v>338</v>
      </c>
      <c r="H1684">
        <v>61.75</v>
      </c>
      <c r="I1684">
        <v>128.4</v>
      </c>
      <c r="J1684">
        <v>134.4</v>
      </c>
      <c r="K1684" t="s">
        <v>338</v>
      </c>
      <c r="L1684" t="s">
        <v>338</v>
      </c>
    </row>
    <row r="1685" spans="1:12" ht="15" x14ac:dyDescent="0.25">
      <c r="A1685" s="88">
        <v>42964.488541666666</v>
      </c>
      <c r="B1685">
        <v>72978</v>
      </c>
      <c r="C1685">
        <v>38.82</v>
      </c>
      <c r="D1685">
        <v>12.78</v>
      </c>
      <c r="E1685" s="87">
        <v>125.3</v>
      </c>
      <c r="F1685">
        <v>49.18</v>
      </c>
      <c r="G1685" s="87" t="s">
        <v>338</v>
      </c>
      <c r="H1685">
        <v>61.84</v>
      </c>
      <c r="I1685">
        <v>129.69999999999999</v>
      </c>
      <c r="J1685">
        <v>135.6</v>
      </c>
      <c r="K1685" t="s">
        <v>338</v>
      </c>
      <c r="L1685" t="s">
        <v>338</v>
      </c>
    </row>
    <row r="1686" spans="1:12" ht="15" x14ac:dyDescent="0.25">
      <c r="A1686" s="88">
        <v>42964.488611111112</v>
      </c>
      <c r="B1686">
        <v>72979</v>
      </c>
      <c r="C1686">
        <v>38.82</v>
      </c>
      <c r="D1686">
        <v>12.78</v>
      </c>
      <c r="E1686" s="87">
        <v>125.8</v>
      </c>
      <c r="F1686">
        <v>49.21</v>
      </c>
      <c r="G1686" s="87" t="s">
        <v>338</v>
      </c>
      <c r="H1686">
        <v>61.75</v>
      </c>
      <c r="I1686">
        <v>129.4</v>
      </c>
      <c r="J1686">
        <v>135</v>
      </c>
      <c r="K1686" t="s">
        <v>338</v>
      </c>
      <c r="L1686" t="s">
        <v>338</v>
      </c>
    </row>
    <row r="1687" spans="1:12" ht="15" x14ac:dyDescent="0.25">
      <c r="A1687" s="88">
        <v>42964.488680555558</v>
      </c>
      <c r="B1687">
        <v>72980</v>
      </c>
      <c r="C1687">
        <v>38.82</v>
      </c>
      <c r="D1687">
        <v>12.78</v>
      </c>
      <c r="E1687" s="87">
        <v>126</v>
      </c>
      <c r="F1687">
        <v>49.16</v>
      </c>
      <c r="G1687" s="87" t="s">
        <v>338</v>
      </c>
      <c r="H1687">
        <v>60.55</v>
      </c>
      <c r="I1687">
        <v>126.8</v>
      </c>
      <c r="J1687">
        <v>133.1</v>
      </c>
      <c r="K1687" t="s">
        <v>338</v>
      </c>
      <c r="L1687" t="s">
        <v>338</v>
      </c>
    </row>
    <row r="1688" spans="1:12" ht="15" x14ac:dyDescent="0.25">
      <c r="A1688" s="88">
        <v>42964.488749999997</v>
      </c>
      <c r="B1688">
        <v>72981</v>
      </c>
      <c r="C1688">
        <v>38.82</v>
      </c>
      <c r="D1688">
        <v>12.78</v>
      </c>
      <c r="E1688" s="87">
        <v>125.1</v>
      </c>
      <c r="F1688">
        <v>49.13</v>
      </c>
      <c r="G1688" s="87" t="s">
        <v>338</v>
      </c>
      <c r="H1688">
        <v>60.98</v>
      </c>
      <c r="I1688">
        <v>126.7</v>
      </c>
      <c r="J1688">
        <v>133.1</v>
      </c>
      <c r="K1688" t="s">
        <v>338</v>
      </c>
      <c r="L1688" t="s">
        <v>338</v>
      </c>
    </row>
    <row r="1689" spans="1:12" ht="15" x14ac:dyDescent="0.25">
      <c r="A1689" s="88">
        <v>42964.488819444443</v>
      </c>
      <c r="B1689">
        <v>72982</v>
      </c>
      <c r="C1689">
        <v>38.82</v>
      </c>
      <c r="D1689">
        <v>12.78</v>
      </c>
      <c r="E1689" s="87">
        <v>125.8</v>
      </c>
      <c r="F1689">
        <v>49.13</v>
      </c>
      <c r="G1689" s="87" t="s">
        <v>338</v>
      </c>
      <c r="H1689">
        <v>61.56</v>
      </c>
      <c r="I1689">
        <v>127.6</v>
      </c>
      <c r="J1689">
        <v>133.80000000000001</v>
      </c>
      <c r="K1689" t="s">
        <v>338</v>
      </c>
      <c r="L1689" t="s">
        <v>338</v>
      </c>
    </row>
    <row r="1690" spans="1:12" ht="15" x14ac:dyDescent="0.25">
      <c r="A1690" s="88">
        <v>42964.488888888889</v>
      </c>
      <c r="B1690">
        <v>72983</v>
      </c>
      <c r="C1690">
        <v>38.82</v>
      </c>
      <c r="D1690">
        <v>12.78</v>
      </c>
      <c r="E1690" s="87">
        <v>125.9</v>
      </c>
      <c r="F1690">
        <v>49.16</v>
      </c>
      <c r="G1690" s="87" t="s">
        <v>338</v>
      </c>
      <c r="H1690">
        <v>61.46</v>
      </c>
      <c r="I1690">
        <v>127.5</v>
      </c>
      <c r="J1690">
        <v>133.69999999999999</v>
      </c>
      <c r="K1690" t="s">
        <v>338</v>
      </c>
      <c r="L1690" t="s">
        <v>338</v>
      </c>
    </row>
    <row r="1691" spans="1:12" ht="15" x14ac:dyDescent="0.25">
      <c r="A1691" s="88">
        <v>42964.488958333335</v>
      </c>
      <c r="B1691">
        <v>72984</v>
      </c>
      <c r="C1691">
        <v>38.82</v>
      </c>
      <c r="D1691">
        <v>12.78</v>
      </c>
      <c r="E1691" s="87">
        <v>125.7</v>
      </c>
      <c r="F1691">
        <v>49.13</v>
      </c>
      <c r="G1691" s="87" t="s">
        <v>338</v>
      </c>
      <c r="H1691">
        <v>61.08</v>
      </c>
      <c r="I1691">
        <v>127.4</v>
      </c>
      <c r="J1691">
        <v>133.80000000000001</v>
      </c>
      <c r="K1691" t="s">
        <v>338</v>
      </c>
      <c r="L1691" t="s">
        <v>338</v>
      </c>
    </row>
    <row r="1692" spans="1:12" ht="15" x14ac:dyDescent="0.25">
      <c r="A1692" s="88">
        <v>42964.489027777781</v>
      </c>
      <c r="B1692">
        <v>72985</v>
      </c>
      <c r="C1692">
        <v>38.82</v>
      </c>
      <c r="D1692">
        <v>12.78</v>
      </c>
      <c r="E1692" s="87">
        <v>125.8</v>
      </c>
      <c r="F1692">
        <v>49.09</v>
      </c>
      <c r="G1692" s="87" t="s">
        <v>338</v>
      </c>
      <c r="H1692">
        <v>60</v>
      </c>
      <c r="I1692">
        <v>124.6</v>
      </c>
      <c r="J1692">
        <v>130.80000000000001</v>
      </c>
      <c r="K1692" t="s">
        <v>338</v>
      </c>
      <c r="L1692" t="s">
        <v>338</v>
      </c>
    </row>
    <row r="1693" spans="1:12" ht="15" x14ac:dyDescent="0.25">
      <c r="A1693" s="88">
        <v>42964.48909722222</v>
      </c>
      <c r="B1693">
        <v>72986</v>
      </c>
      <c r="C1693">
        <v>38.82</v>
      </c>
      <c r="D1693">
        <v>12.78</v>
      </c>
      <c r="E1693" s="87">
        <v>125.7</v>
      </c>
      <c r="F1693">
        <v>48.99</v>
      </c>
      <c r="G1693" s="87" t="s">
        <v>338</v>
      </c>
      <c r="H1693">
        <v>60.67</v>
      </c>
      <c r="I1693">
        <v>123.7</v>
      </c>
      <c r="J1693">
        <v>130.4</v>
      </c>
      <c r="K1693" t="s">
        <v>338</v>
      </c>
      <c r="L1693" t="s">
        <v>338</v>
      </c>
    </row>
    <row r="1694" spans="1:12" ht="15" x14ac:dyDescent="0.25">
      <c r="A1694" s="88">
        <v>42964.489166666666</v>
      </c>
      <c r="B1694">
        <v>72987</v>
      </c>
      <c r="C1694">
        <v>38.82</v>
      </c>
      <c r="D1694">
        <v>12.78</v>
      </c>
      <c r="E1694" s="87">
        <v>125.9</v>
      </c>
      <c r="F1694">
        <v>48.94</v>
      </c>
      <c r="G1694" s="87" t="s">
        <v>338</v>
      </c>
      <c r="H1694">
        <v>60.88</v>
      </c>
      <c r="I1694">
        <v>125.8</v>
      </c>
      <c r="J1694">
        <v>132.5</v>
      </c>
      <c r="K1694" t="s">
        <v>338</v>
      </c>
      <c r="L1694" t="s">
        <v>338</v>
      </c>
    </row>
    <row r="1695" spans="1:12" ht="15" x14ac:dyDescent="0.25">
      <c r="A1695" s="88">
        <v>42964.489236111112</v>
      </c>
      <c r="B1695">
        <v>72988</v>
      </c>
      <c r="C1695">
        <v>38.82</v>
      </c>
      <c r="D1695">
        <v>12.78</v>
      </c>
      <c r="E1695" s="87">
        <v>125.9</v>
      </c>
      <c r="F1695">
        <v>48.89</v>
      </c>
      <c r="G1695" s="87" t="s">
        <v>338</v>
      </c>
      <c r="H1695">
        <v>59.68</v>
      </c>
      <c r="I1695">
        <v>124.8</v>
      </c>
      <c r="J1695">
        <v>131.19999999999999</v>
      </c>
      <c r="K1695" t="s">
        <v>338</v>
      </c>
      <c r="L1695" t="s">
        <v>338</v>
      </c>
    </row>
    <row r="1696" spans="1:12" ht="15" x14ac:dyDescent="0.25">
      <c r="A1696" s="88">
        <v>42964.489305555559</v>
      </c>
      <c r="B1696">
        <v>72989</v>
      </c>
      <c r="C1696">
        <v>38.82</v>
      </c>
      <c r="D1696">
        <v>12.78</v>
      </c>
      <c r="E1696" s="87">
        <v>125.9</v>
      </c>
      <c r="F1696">
        <v>48.84</v>
      </c>
      <c r="G1696" s="87" t="s">
        <v>338</v>
      </c>
      <c r="H1696">
        <v>60.16</v>
      </c>
      <c r="I1696">
        <v>123.7</v>
      </c>
      <c r="J1696">
        <v>130.69999999999999</v>
      </c>
      <c r="K1696" t="s">
        <v>338</v>
      </c>
      <c r="L1696" t="s">
        <v>338</v>
      </c>
    </row>
    <row r="1697" spans="1:12" ht="15" x14ac:dyDescent="0.25">
      <c r="A1697" s="88">
        <v>42964.489374999997</v>
      </c>
      <c r="B1697">
        <v>72990</v>
      </c>
      <c r="C1697">
        <v>38.82</v>
      </c>
      <c r="D1697">
        <v>12.78</v>
      </c>
      <c r="E1697" s="87">
        <v>125.9</v>
      </c>
      <c r="F1697">
        <v>48.75</v>
      </c>
      <c r="G1697" s="87" t="s">
        <v>338</v>
      </c>
      <c r="H1697">
        <v>60.38</v>
      </c>
      <c r="I1697">
        <v>124</v>
      </c>
      <c r="J1697">
        <v>130.6</v>
      </c>
      <c r="K1697" t="s">
        <v>338</v>
      </c>
      <c r="L1697" t="s">
        <v>338</v>
      </c>
    </row>
    <row r="1698" spans="1:12" ht="15" x14ac:dyDescent="0.25">
      <c r="A1698" s="88">
        <v>42964.489444444444</v>
      </c>
      <c r="B1698">
        <v>72991</v>
      </c>
      <c r="C1698">
        <v>38.82</v>
      </c>
      <c r="D1698">
        <v>12.78</v>
      </c>
      <c r="E1698" s="87">
        <v>125.7</v>
      </c>
      <c r="F1698">
        <v>48.7</v>
      </c>
      <c r="G1698" s="87" t="s">
        <v>338</v>
      </c>
      <c r="H1698">
        <v>60.36</v>
      </c>
      <c r="I1698">
        <v>123.9</v>
      </c>
      <c r="J1698">
        <v>130.80000000000001</v>
      </c>
      <c r="K1698" t="s">
        <v>338</v>
      </c>
      <c r="L1698" t="s">
        <v>338</v>
      </c>
    </row>
    <row r="1699" spans="1:12" ht="15" x14ac:dyDescent="0.25">
      <c r="A1699" s="88">
        <v>42964.48951388889</v>
      </c>
      <c r="B1699">
        <v>72992</v>
      </c>
      <c r="C1699">
        <v>38.82</v>
      </c>
      <c r="D1699">
        <v>12.78</v>
      </c>
      <c r="E1699" s="87">
        <v>125.6</v>
      </c>
      <c r="F1699">
        <v>48.65</v>
      </c>
      <c r="G1699" s="87" t="s">
        <v>338</v>
      </c>
      <c r="H1699">
        <v>60.11</v>
      </c>
      <c r="I1699">
        <v>123.5</v>
      </c>
      <c r="J1699">
        <v>130.19999999999999</v>
      </c>
      <c r="K1699" t="s">
        <v>338</v>
      </c>
      <c r="L1699" t="s">
        <v>338</v>
      </c>
    </row>
    <row r="1700" spans="1:12" ht="15" x14ac:dyDescent="0.25">
      <c r="A1700" s="88">
        <v>42964.489583333336</v>
      </c>
      <c r="B1700">
        <v>72993</v>
      </c>
      <c r="C1700">
        <v>38.82</v>
      </c>
      <c r="D1700">
        <v>12.78</v>
      </c>
      <c r="E1700" s="87">
        <v>125.9</v>
      </c>
      <c r="F1700">
        <v>48.65</v>
      </c>
      <c r="G1700" s="87" t="s">
        <v>338</v>
      </c>
      <c r="H1700">
        <v>60.36</v>
      </c>
      <c r="I1700">
        <v>124.8</v>
      </c>
      <c r="J1700">
        <v>131.30000000000001</v>
      </c>
      <c r="K1700" t="s">
        <v>338</v>
      </c>
      <c r="L1700" t="s">
        <v>338</v>
      </c>
    </row>
    <row r="1701" spans="1:12" ht="15" x14ac:dyDescent="0.25">
      <c r="A1701" s="88">
        <v>42964.489652777775</v>
      </c>
      <c r="B1701">
        <v>72994</v>
      </c>
      <c r="C1701">
        <v>38.82</v>
      </c>
      <c r="D1701">
        <v>12.78</v>
      </c>
      <c r="E1701" s="87">
        <v>126</v>
      </c>
      <c r="F1701">
        <v>48.65</v>
      </c>
      <c r="G1701" s="87" t="s">
        <v>338</v>
      </c>
      <c r="H1701">
        <v>61.27</v>
      </c>
      <c r="I1701">
        <v>125.7</v>
      </c>
      <c r="J1701">
        <v>132.4</v>
      </c>
      <c r="K1701" t="s">
        <v>338</v>
      </c>
      <c r="L1701" t="s">
        <v>338</v>
      </c>
    </row>
    <row r="1702" spans="1:12" ht="15" x14ac:dyDescent="0.25">
      <c r="A1702" s="88">
        <v>42964.489722222221</v>
      </c>
      <c r="B1702">
        <v>72995</v>
      </c>
      <c r="C1702">
        <v>38.82</v>
      </c>
      <c r="D1702">
        <v>12.78</v>
      </c>
      <c r="E1702" s="87">
        <v>125.7</v>
      </c>
      <c r="F1702">
        <v>48.7</v>
      </c>
      <c r="G1702" s="87" t="s">
        <v>338</v>
      </c>
      <c r="H1702">
        <v>61.7</v>
      </c>
      <c r="I1702">
        <v>126.9</v>
      </c>
      <c r="J1702">
        <v>133.1</v>
      </c>
      <c r="K1702" t="s">
        <v>338</v>
      </c>
      <c r="L1702" t="s">
        <v>338</v>
      </c>
    </row>
    <row r="1703" spans="1:12" ht="15" x14ac:dyDescent="0.25">
      <c r="A1703" s="88">
        <v>42964.489791666667</v>
      </c>
      <c r="B1703">
        <v>72996</v>
      </c>
      <c r="C1703">
        <v>38.86</v>
      </c>
      <c r="D1703">
        <v>12.78</v>
      </c>
      <c r="E1703" s="87">
        <v>125.9</v>
      </c>
      <c r="F1703">
        <v>48.74</v>
      </c>
      <c r="G1703" s="87" t="s">
        <v>338</v>
      </c>
      <c r="H1703">
        <v>61.26</v>
      </c>
      <c r="I1703">
        <v>127</v>
      </c>
      <c r="J1703">
        <v>132.69999999999999</v>
      </c>
      <c r="K1703" t="s">
        <v>338</v>
      </c>
      <c r="L1703" t="s">
        <v>338</v>
      </c>
    </row>
    <row r="1704" spans="1:12" ht="15" x14ac:dyDescent="0.25">
      <c r="A1704" s="88">
        <v>42964.489861111113</v>
      </c>
      <c r="B1704">
        <v>72997</v>
      </c>
      <c r="C1704">
        <v>38.86</v>
      </c>
      <c r="D1704">
        <v>12.78</v>
      </c>
      <c r="E1704" s="87">
        <v>126</v>
      </c>
      <c r="F1704">
        <v>48.74</v>
      </c>
      <c r="G1704" s="87" t="s">
        <v>338</v>
      </c>
      <c r="H1704">
        <v>60.64</v>
      </c>
      <c r="I1704">
        <v>126</v>
      </c>
      <c r="J1704">
        <v>131.80000000000001</v>
      </c>
      <c r="K1704" t="s">
        <v>338</v>
      </c>
      <c r="L1704" t="s">
        <v>338</v>
      </c>
    </row>
    <row r="1705" spans="1:12" ht="15" x14ac:dyDescent="0.25">
      <c r="A1705" s="88">
        <v>42964.489930555559</v>
      </c>
      <c r="B1705">
        <v>72998</v>
      </c>
      <c r="C1705">
        <v>38.86</v>
      </c>
      <c r="D1705">
        <v>12.78</v>
      </c>
      <c r="E1705" s="87">
        <v>125.8</v>
      </c>
      <c r="F1705">
        <v>48.7</v>
      </c>
      <c r="G1705" s="87" t="s">
        <v>338</v>
      </c>
      <c r="H1705">
        <v>60.11</v>
      </c>
      <c r="I1705">
        <v>125.6</v>
      </c>
      <c r="J1705">
        <v>131.4</v>
      </c>
      <c r="K1705" t="s">
        <v>338</v>
      </c>
      <c r="L1705" t="s">
        <v>338</v>
      </c>
    </row>
    <row r="1706" spans="1:12" ht="15" x14ac:dyDescent="0.25">
      <c r="A1706" s="88">
        <v>42964.49</v>
      </c>
      <c r="B1706">
        <v>72999</v>
      </c>
      <c r="C1706">
        <v>38.86</v>
      </c>
      <c r="D1706">
        <v>12.78</v>
      </c>
      <c r="E1706" s="87">
        <v>125.6</v>
      </c>
      <c r="F1706">
        <v>48.62</v>
      </c>
      <c r="G1706" s="87" t="s">
        <v>338</v>
      </c>
      <c r="H1706">
        <v>60.02</v>
      </c>
      <c r="I1706">
        <v>123.9</v>
      </c>
      <c r="J1706">
        <v>130.30000000000001</v>
      </c>
      <c r="K1706" t="s">
        <v>338</v>
      </c>
      <c r="L1706" t="s">
        <v>338</v>
      </c>
    </row>
    <row r="1707" spans="1:12" ht="15" x14ac:dyDescent="0.25">
      <c r="A1707" s="88">
        <v>42964.490069444444</v>
      </c>
      <c r="B1707">
        <v>73000</v>
      </c>
      <c r="C1707">
        <v>38.86</v>
      </c>
      <c r="D1707">
        <v>12.78</v>
      </c>
      <c r="E1707" s="87">
        <v>125.6</v>
      </c>
      <c r="F1707">
        <v>48.57</v>
      </c>
      <c r="G1707" s="87" t="s">
        <v>338</v>
      </c>
      <c r="H1707">
        <v>59.78</v>
      </c>
      <c r="I1707">
        <v>123.9</v>
      </c>
      <c r="J1707">
        <v>130.80000000000001</v>
      </c>
      <c r="K1707" t="s">
        <v>338</v>
      </c>
      <c r="L1707" t="s">
        <v>338</v>
      </c>
    </row>
    <row r="1708" spans="1:12" ht="15" x14ac:dyDescent="0.25">
      <c r="A1708" s="88">
        <v>42964.49013888889</v>
      </c>
      <c r="B1708">
        <v>73001</v>
      </c>
      <c r="C1708">
        <v>38.86</v>
      </c>
      <c r="D1708">
        <v>12.78</v>
      </c>
      <c r="E1708" s="87">
        <v>125.6</v>
      </c>
      <c r="F1708">
        <v>48.55</v>
      </c>
      <c r="G1708" s="87" t="s">
        <v>338</v>
      </c>
      <c r="H1708">
        <v>60.59</v>
      </c>
      <c r="I1708">
        <v>124.5</v>
      </c>
      <c r="J1708">
        <v>131.1</v>
      </c>
      <c r="K1708" t="s">
        <v>338</v>
      </c>
      <c r="L1708" t="s">
        <v>338</v>
      </c>
    </row>
    <row r="1709" spans="1:12" ht="15" x14ac:dyDescent="0.25">
      <c r="A1709" s="88">
        <v>42964.490208333336</v>
      </c>
      <c r="B1709">
        <v>73002</v>
      </c>
      <c r="C1709">
        <v>38.86</v>
      </c>
      <c r="D1709">
        <v>12.78</v>
      </c>
      <c r="E1709" s="87">
        <v>125.4</v>
      </c>
      <c r="F1709">
        <v>48.55</v>
      </c>
      <c r="G1709" s="87" t="s">
        <v>338</v>
      </c>
      <c r="H1709">
        <v>61.12</v>
      </c>
      <c r="I1709">
        <v>125.3</v>
      </c>
      <c r="J1709">
        <v>131.4</v>
      </c>
      <c r="K1709" t="s">
        <v>338</v>
      </c>
      <c r="L1709" t="s">
        <v>338</v>
      </c>
    </row>
    <row r="1710" spans="1:12" ht="15" x14ac:dyDescent="0.25">
      <c r="A1710" s="88">
        <v>42964.490277777775</v>
      </c>
      <c r="B1710">
        <v>73003</v>
      </c>
      <c r="C1710">
        <v>38.86</v>
      </c>
      <c r="D1710">
        <v>12.78</v>
      </c>
      <c r="E1710" s="87">
        <v>125.4</v>
      </c>
      <c r="F1710">
        <v>48.55</v>
      </c>
      <c r="G1710" s="87" t="s">
        <v>338</v>
      </c>
      <c r="H1710">
        <v>60.93</v>
      </c>
      <c r="I1710">
        <v>124.9</v>
      </c>
      <c r="J1710">
        <v>131</v>
      </c>
      <c r="K1710" t="s">
        <v>338</v>
      </c>
      <c r="L1710" t="s">
        <v>338</v>
      </c>
    </row>
    <row r="1711" spans="1:12" ht="15" x14ac:dyDescent="0.25">
      <c r="A1711" s="88">
        <v>42964.490347222221</v>
      </c>
      <c r="B1711">
        <v>73004</v>
      </c>
      <c r="C1711">
        <v>38.86</v>
      </c>
      <c r="D1711">
        <v>12.78</v>
      </c>
      <c r="E1711" s="87">
        <v>125.2</v>
      </c>
      <c r="F1711">
        <v>48.55</v>
      </c>
      <c r="G1711" s="87" t="s">
        <v>338</v>
      </c>
      <c r="H1711">
        <v>61.07</v>
      </c>
      <c r="I1711">
        <v>125.4</v>
      </c>
      <c r="J1711">
        <v>131.5</v>
      </c>
      <c r="K1711" t="s">
        <v>338</v>
      </c>
      <c r="L1711" t="s">
        <v>338</v>
      </c>
    </row>
    <row r="1712" spans="1:12" ht="15" x14ac:dyDescent="0.25">
      <c r="A1712" s="88">
        <v>42964.490416666667</v>
      </c>
      <c r="B1712">
        <v>73005</v>
      </c>
      <c r="C1712">
        <v>38.9</v>
      </c>
      <c r="D1712">
        <v>12.78</v>
      </c>
      <c r="E1712" s="87">
        <v>125.3</v>
      </c>
      <c r="F1712">
        <v>48.62</v>
      </c>
      <c r="G1712" s="87" t="s">
        <v>338</v>
      </c>
      <c r="H1712">
        <v>61.84</v>
      </c>
      <c r="I1712">
        <v>126.5</v>
      </c>
      <c r="J1712">
        <v>132.30000000000001</v>
      </c>
      <c r="K1712" t="s">
        <v>338</v>
      </c>
      <c r="L1712" t="s">
        <v>338</v>
      </c>
    </row>
    <row r="1713" spans="1:12" ht="15" x14ac:dyDescent="0.25">
      <c r="A1713" s="88">
        <v>42964.490486111114</v>
      </c>
      <c r="B1713">
        <v>73006</v>
      </c>
      <c r="C1713">
        <v>38.9</v>
      </c>
      <c r="D1713">
        <v>12.78</v>
      </c>
      <c r="E1713" s="87">
        <v>125.4</v>
      </c>
      <c r="F1713">
        <v>48.64</v>
      </c>
      <c r="G1713" s="87" t="s">
        <v>338</v>
      </c>
      <c r="H1713">
        <v>61.74</v>
      </c>
      <c r="I1713">
        <v>126.4</v>
      </c>
      <c r="J1713">
        <v>132</v>
      </c>
      <c r="K1713" t="s">
        <v>338</v>
      </c>
      <c r="L1713" t="s">
        <v>338</v>
      </c>
    </row>
    <row r="1714" spans="1:12" ht="15" x14ac:dyDescent="0.25">
      <c r="A1714" s="88">
        <v>42964.490555555552</v>
      </c>
      <c r="B1714">
        <v>73007</v>
      </c>
      <c r="C1714">
        <v>38.9</v>
      </c>
      <c r="D1714">
        <v>12.78</v>
      </c>
      <c r="E1714" s="87">
        <v>125.4</v>
      </c>
      <c r="F1714">
        <v>48.69</v>
      </c>
      <c r="G1714" s="87" t="s">
        <v>338</v>
      </c>
      <c r="H1714">
        <v>61.4</v>
      </c>
      <c r="I1714">
        <v>126.4</v>
      </c>
      <c r="J1714">
        <v>132.4</v>
      </c>
      <c r="K1714" t="s">
        <v>338</v>
      </c>
      <c r="L1714" t="s">
        <v>338</v>
      </c>
    </row>
    <row r="1715" spans="1:12" ht="15" x14ac:dyDescent="0.25">
      <c r="A1715" s="88">
        <v>42964.490624999999</v>
      </c>
      <c r="B1715">
        <v>73008</v>
      </c>
      <c r="C1715">
        <v>38.9</v>
      </c>
      <c r="D1715">
        <v>12.78</v>
      </c>
      <c r="E1715" s="87">
        <v>125.5</v>
      </c>
      <c r="F1715">
        <v>48.74</v>
      </c>
      <c r="G1715" s="87" t="s">
        <v>338</v>
      </c>
      <c r="H1715">
        <v>60.95</v>
      </c>
      <c r="I1715">
        <v>125.9</v>
      </c>
      <c r="J1715">
        <v>132</v>
      </c>
      <c r="K1715" t="s">
        <v>338</v>
      </c>
      <c r="L1715" t="s">
        <v>338</v>
      </c>
    </row>
    <row r="1716" spans="1:12" ht="15" x14ac:dyDescent="0.25">
      <c r="A1716" s="88">
        <v>42964.490694444445</v>
      </c>
      <c r="B1716">
        <v>73009</v>
      </c>
      <c r="C1716">
        <v>38.9</v>
      </c>
      <c r="D1716">
        <v>12.78</v>
      </c>
      <c r="E1716" s="87">
        <v>125.5</v>
      </c>
      <c r="F1716">
        <v>48.71</v>
      </c>
      <c r="G1716" s="87" t="s">
        <v>338</v>
      </c>
      <c r="H1716">
        <v>60.97</v>
      </c>
      <c r="I1716">
        <v>126.1</v>
      </c>
      <c r="J1716">
        <v>132.1</v>
      </c>
      <c r="K1716" t="s">
        <v>338</v>
      </c>
      <c r="L1716" t="s">
        <v>338</v>
      </c>
    </row>
    <row r="1717" spans="1:12" ht="15" x14ac:dyDescent="0.25">
      <c r="A1717" s="88">
        <v>42964.490763888891</v>
      </c>
      <c r="B1717">
        <v>73010</v>
      </c>
      <c r="C1717">
        <v>38.9</v>
      </c>
      <c r="D1717">
        <v>12.78</v>
      </c>
      <c r="E1717" s="87">
        <v>125.4</v>
      </c>
      <c r="F1717">
        <v>48.69</v>
      </c>
      <c r="G1717" s="87" t="s">
        <v>338</v>
      </c>
      <c r="H1717">
        <v>61.45</v>
      </c>
      <c r="I1717">
        <v>127.3</v>
      </c>
      <c r="J1717">
        <v>133.6</v>
      </c>
      <c r="K1717" t="s">
        <v>338</v>
      </c>
      <c r="L1717" t="s">
        <v>338</v>
      </c>
    </row>
    <row r="1718" spans="1:12" ht="15" x14ac:dyDescent="0.25">
      <c r="A1718" s="88">
        <v>42964.490833333337</v>
      </c>
      <c r="B1718">
        <v>73011</v>
      </c>
      <c r="C1718">
        <v>38.9</v>
      </c>
      <c r="D1718">
        <v>12.78</v>
      </c>
      <c r="E1718" s="87">
        <v>125.6</v>
      </c>
      <c r="F1718">
        <v>48.74</v>
      </c>
      <c r="G1718" s="87" t="s">
        <v>338</v>
      </c>
      <c r="H1718">
        <v>61.67</v>
      </c>
      <c r="I1718">
        <v>127.6</v>
      </c>
      <c r="J1718">
        <v>133.5</v>
      </c>
      <c r="K1718" t="s">
        <v>338</v>
      </c>
      <c r="L1718" t="s">
        <v>338</v>
      </c>
    </row>
    <row r="1719" spans="1:12" ht="15" x14ac:dyDescent="0.25">
      <c r="A1719" s="88">
        <v>42964.490902777776</v>
      </c>
      <c r="B1719">
        <v>73012</v>
      </c>
      <c r="C1719">
        <v>38.9</v>
      </c>
      <c r="D1719">
        <v>12.78</v>
      </c>
      <c r="E1719" s="87">
        <v>125.5</v>
      </c>
      <c r="F1719">
        <v>48.79</v>
      </c>
      <c r="G1719" s="87" t="s">
        <v>338</v>
      </c>
      <c r="H1719">
        <v>60.97</v>
      </c>
      <c r="I1719">
        <v>127.2</v>
      </c>
      <c r="J1719">
        <v>133.30000000000001</v>
      </c>
      <c r="K1719" t="s">
        <v>338</v>
      </c>
      <c r="L1719" t="s">
        <v>338</v>
      </c>
    </row>
    <row r="1720" spans="1:12" ht="15" x14ac:dyDescent="0.25">
      <c r="A1720" s="88">
        <v>42964.490972222222</v>
      </c>
      <c r="B1720">
        <v>73013</v>
      </c>
      <c r="C1720">
        <v>38.9</v>
      </c>
      <c r="D1720">
        <v>12.78</v>
      </c>
      <c r="E1720" s="87">
        <v>125.3</v>
      </c>
      <c r="F1720">
        <v>48.79</v>
      </c>
      <c r="G1720" s="87" t="s">
        <v>338</v>
      </c>
      <c r="H1720">
        <v>61.69</v>
      </c>
      <c r="I1720">
        <v>128.19999999999999</v>
      </c>
      <c r="J1720">
        <v>134.1</v>
      </c>
      <c r="K1720" t="s">
        <v>338</v>
      </c>
      <c r="L1720" t="s">
        <v>338</v>
      </c>
    </row>
    <row r="1721" spans="1:12" ht="15" x14ac:dyDescent="0.25">
      <c r="A1721" s="88">
        <v>42964.491041666668</v>
      </c>
      <c r="B1721">
        <v>73014</v>
      </c>
      <c r="C1721">
        <v>38.9</v>
      </c>
      <c r="D1721">
        <v>12.78</v>
      </c>
      <c r="E1721" s="87">
        <v>125.4</v>
      </c>
      <c r="F1721">
        <v>48.81</v>
      </c>
      <c r="G1721" s="87" t="s">
        <v>338</v>
      </c>
      <c r="H1721">
        <v>61.5</v>
      </c>
      <c r="I1721">
        <v>127.2</v>
      </c>
      <c r="J1721">
        <v>132.80000000000001</v>
      </c>
      <c r="K1721" t="s">
        <v>338</v>
      </c>
      <c r="L1721" t="s">
        <v>338</v>
      </c>
    </row>
    <row r="1722" spans="1:12" ht="15" x14ac:dyDescent="0.25">
      <c r="A1722" s="88">
        <v>42964.491111111114</v>
      </c>
      <c r="B1722">
        <v>73015</v>
      </c>
      <c r="C1722">
        <v>38.9</v>
      </c>
      <c r="D1722">
        <v>12.78</v>
      </c>
      <c r="E1722" s="87">
        <v>125.4</v>
      </c>
      <c r="F1722">
        <v>48.79</v>
      </c>
      <c r="G1722" s="87" t="s">
        <v>338</v>
      </c>
      <c r="H1722">
        <v>61.26</v>
      </c>
      <c r="I1722">
        <v>125.8</v>
      </c>
      <c r="J1722">
        <v>131.80000000000001</v>
      </c>
      <c r="K1722" t="s">
        <v>338</v>
      </c>
      <c r="L1722" t="s">
        <v>338</v>
      </c>
    </row>
    <row r="1723" spans="1:12" ht="15" x14ac:dyDescent="0.25">
      <c r="A1723" s="88">
        <v>42964.491180555553</v>
      </c>
      <c r="B1723">
        <v>73016</v>
      </c>
      <c r="C1723">
        <v>38.9</v>
      </c>
      <c r="D1723">
        <v>12.78</v>
      </c>
      <c r="E1723" s="87">
        <v>125.3</v>
      </c>
      <c r="F1723">
        <v>48.79</v>
      </c>
      <c r="G1723" s="87" t="s">
        <v>338</v>
      </c>
      <c r="H1723">
        <v>61.16</v>
      </c>
      <c r="I1723">
        <v>125.8</v>
      </c>
      <c r="J1723">
        <v>131.9</v>
      </c>
      <c r="K1723" t="s">
        <v>338</v>
      </c>
      <c r="L1723" t="s">
        <v>338</v>
      </c>
    </row>
    <row r="1724" spans="1:12" ht="15" x14ac:dyDescent="0.25">
      <c r="A1724" s="88">
        <v>42964.491249999999</v>
      </c>
      <c r="B1724">
        <v>73017</v>
      </c>
      <c r="C1724">
        <v>38.9</v>
      </c>
      <c r="D1724">
        <v>12.78</v>
      </c>
      <c r="E1724" s="87">
        <v>125.4</v>
      </c>
      <c r="F1724">
        <v>48.79</v>
      </c>
      <c r="G1724" s="87" t="s">
        <v>338</v>
      </c>
      <c r="H1724">
        <v>61.24</v>
      </c>
      <c r="I1724">
        <v>126.8</v>
      </c>
      <c r="J1724">
        <v>133.1</v>
      </c>
      <c r="K1724" t="s">
        <v>338</v>
      </c>
      <c r="L1724" t="s">
        <v>338</v>
      </c>
    </row>
    <row r="1725" spans="1:12" ht="15" x14ac:dyDescent="0.25">
      <c r="A1725" s="88">
        <v>42964.491319444445</v>
      </c>
      <c r="B1725">
        <v>73018</v>
      </c>
      <c r="C1725">
        <v>38.9</v>
      </c>
      <c r="D1725">
        <v>12.78</v>
      </c>
      <c r="E1725" s="87">
        <v>125.4</v>
      </c>
      <c r="F1725">
        <v>48.79</v>
      </c>
      <c r="G1725" s="87" t="s">
        <v>338</v>
      </c>
      <c r="H1725">
        <v>61.26</v>
      </c>
      <c r="I1725">
        <v>127.3</v>
      </c>
      <c r="J1725">
        <v>133.30000000000001</v>
      </c>
      <c r="K1725" t="s">
        <v>338</v>
      </c>
      <c r="L1725" t="s">
        <v>338</v>
      </c>
    </row>
    <row r="1726" spans="1:12" ht="15" x14ac:dyDescent="0.25">
      <c r="A1726" s="88">
        <v>42964.491388888891</v>
      </c>
      <c r="B1726">
        <v>73019</v>
      </c>
      <c r="C1726">
        <v>38.9</v>
      </c>
      <c r="D1726">
        <v>12.78</v>
      </c>
      <c r="E1726" s="87">
        <v>125.4</v>
      </c>
      <c r="F1726">
        <v>48.83</v>
      </c>
      <c r="G1726" s="87" t="s">
        <v>338</v>
      </c>
      <c r="H1726">
        <v>61.48</v>
      </c>
      <c r="I1726">
        <v>128.19999999999999</v>
      </c>
      <c r="J1726">
        <v>134</v>
      </c>
      <c r="K1726" t="s">
        <v>338</v>
      </c>
      <c r="L1726" t="s">
        <v>338</v>
      </c>
    </row>
    <row r="1727" spans="1:12" ht="15" x14ac:dyDescent="0.25">
      <c r="A1727" s="88">
        <v>42964.49145833333</v>
      </c>
      <c r="B1727">
        <v>73020</v>
      </c>
      <c r="C1727">
        <v>38.9</v>
      </c>
      <c r="D1727">
        <v>12.78</v>
      </c>
      <c r="E1727" s="87">
        <v>125.5</v>
      </c>
      <c r="F1727">
        <v>48.83</v>
      </c>
      <c r="G1727" s="87" t="s">
        <v>338</v>
      </c>
      <c r="H1727">
        <v>61.16</v>
      </c>
      <c r="I1727">
        <v>128.30000000000001</v>
      </c>
      <c r="J1727">
        <v>133.9</v>
      </c>
      <c r="K1727" t="s">
        <v>338</v>
      </c>
      <c r="L1727" t="s">
        <v>338</v>
      </c>
    </row>
    <row r="1728" spans="1:12" ht="15" x14ac:dyDescent="0.25">
      <c r="A1728" s="88">
        <v>42964.491527777776</v>
      </c>
      <c r="B1728">
        <v>73021</v>
      </c>
      <c r="C1728">
        <v>38.9</v>
      </c>
      <c r="D1728">
        <v>12.78</v>
      </c>
      <c r="E1728" s="87">
        <v>125.4</v>
      </c>
      <c r="F1728">
        <v>48.83</v>
      </c>
      <c r="G1728" s="87" t="s">
        <v>338</v>
      </c>
      <c r="H1728">
        <v>61.16</v>
      </c>
      <c r="I1728">
        <v>127.3</v>
      </c>
      <c r="J1728">
        <v>132.5</v>
      </c>
      <c r="K1728" t="s">
        <v>338</v>
      </c>
      <c r="L1728" t="s">
        <v>338</v>
      </c>
    </row>
    <row r="1729" spans="1:12" ht="15" x14ac:dyDescent="0.25">
      <c r="A1729" s="88">
        <v>42964.491597222222</v>
      </c>
      <c r="B1729">
        <v>73022</v>
      </c>
      <c r="C1729">
        <v>38.9</v>
      </c>
      <c r="D1729">
        <v>12.78</v>
      </c>
      <c r="E1729" s="87">
        <v>125.4</v>
      </c>
      <c r="F1729">
        <v>48.81</v>
      </c>
      <c r="G1729" s="87" t="s">
        <v>338</v>
      </c>
      <c r="H1729">
        <v>60.78</v>
      </c>
      <c r="I1729">
        <v>127.2</v>
      </c>
      <c r="J1729">
        <v>132.9</v>
      </c>
      <c r="K1729" t="s">
        <v>338</v>
      </c>
      <c r="L1729" t="s">
        <v>338</v>
      </c>
    </row>
    <row r="1730" spans="1:12" ht="15" x14ac:dyDescent="0.25">
      <c r="A1730" s="88">
        <v>42964.491666666669</v>
      </c>
      <c r="B1730">
        <v>73023</v>
      </c>
      <c r="C1730">
        <v>38.9</v>
      </c>
      <c r="D1730">
        <v>12.78</v>
      </c>
      <c r="E1730" s="87">
        <v>125.4</v>
      </c>
      <c r="F1730">
        <v>48.81</v>
      </c>
      <c r="G1730" s="87" t="s">
        <v>338</v>
      </c>
      <c r="H1730">
        <v>61.12</v>
      </c>
      <c r="I1730">
        <v>126.9</v>
      </c>
      <c r="J1730">
        <v>132.69999999999999</v>
      </c>
      <c r="K1730" t="s">
        <v>338</v>
      </c>
      <c r="L1730" t="s">
        <v>338</v>
      </c>
    </row>
    <row r="1731" spans="1:12" ht="15" x14ac:dyDescent="0.25">
      <c r="A1731" s="88">
        <v>42964.491736111115</v>
      </c>
      <c r="B1731">
        <v>73024</v>
      </c>
      <c r="C1731">
        <v>38.9</v>
      </c>
      <c r="D1731">
        <v>12.78</v>
      </c>
      <c r="E1731" s="87">
        <v>125.6</v>
      </c>
      <c r="F1731">
        <v>48.79</v>
      </c>
      <c r="G1731" s="87" t="s">
        <v>338</v>
      </c>
      <c r="H1731">
        <v>61.36</v>
      </c>
      <c r="I1731">
        <v>126.7</v>
      </c>
      <c r="J1731">
        <v>132.80000000000001</v>
      </c>
      <c r="K1731" t="s">
        <v>338</v>
      </c>
      <c r="L1731" t="s">
        <v>338</v>
      </c>
    </row>
    <row r="1732" spans="1:12" ht="15" x14ac:dyDescent="0.25">
      <c r="A1732" s="88">
        <v>42964.491805555554</v>
      </c>
      <c r="B1732">
        <v>73025</v>
      </c>
      <c r="C1732">
        <v>38.9</v>
      </c>
      <c r="D1732">
        <v>12.78</v>
      </c>
      <c r="E1732" s="87">
        <v>125.3</v>
      </c>
      <c r="F1732">
        <v>48.74</v>
      </c>
      <c r="G1732" s="87" t="s">
        <v>338</v>
      </c>
      <c r="H1732">
        <v>61.12</v>
      </c>
      <c r="I1732">
        <v>126.8</v>
      </c>
      <c r="J1732">
        <v>132.9</v>
      </c>
      <c r="K1732" t="s">
        <v>338</v>
      </c>
      <c r="L1732" t="s">
        <v>338</v>
      </c>
    </row>
    <row r="1733" spans="1:12" ht="15" x14ac:dyDescent="0.25">
      <c r="A1733" s="88">
        <v>42964.491875</v>
      </c>
      <c r="B1733">
        <v>73026</v>
      </c>
      <c r="C1733">
        <v>38.950000000000003</v>
      </c>
      <c r="D1733">
        <v>12.78</v>
      </c>
      <c r="E1733" s="87">
        <v>125.3</v>
      </c>
      <c r="F1733">
        <v>48.78</v>
      </c>
      <c r="G1733" s="87" t="s">
        <v>338</v>
      </c>
      <c r="H1733">
        <v>62.07</v>
      </c>
      <c r="I1733">
        <v>128</v>
      </c>
      <c r="J1733">
        <v>133.9</v>
      </c>
      <c r="K1733" t="s">
        <v>338</v>
      </c>
      <c r="L1733" t="s">
        <v>338</v>
      </c>
    </row>
    <row r="1734" spans="1:12" ht="15" x14ac:dyDescent="0.25">
      <c r="A1734" s="88">
        <v>42964.491944444446</v>
      </c>
      <c r="B1734">
        <v>73027</v>
      </c>
      <c r="C1734">
        <v>38.950000000000003</v>
      </c>
      <c r="D1734">
        <v>12.78</v>
      </c>
      <c r="E1734" s="87">
        <v>125.4</v>
      </c>
      <c r="F1734">
        <v>48.83</v>
      </c>
      <c r="G1734" s="87" t="s">
        <v>338</v>
      </c>
      <c r="H1734">
        <v>62.31</v>
      </c>
      <c r="I1734">
        <v>128.19999999999999</v>
      </c>
      <c r="J1734">
        <v>134.19999999999999</v>
      </c>
      <c r="K1734" t="s">
        <v>338</v>
      </c>
      <c r="L1734" t="s">
        <v>338</v>
      </c>
    </row>
    <row r="1735" spans="1:12" ht="15" x14ac:dyDescent="0.25">
      <c r="A1735" s="88">
        <v>42964.492013888892</v>
      </c>
      <c r="B1735">
        <v>73028</v>
      </c>
      <c r="C1735">
        <v>38.950000000000003</v>
      </c>
      <c r="D1735">
        <v>12.78</v>
      </c>
      <c r="E1735" s="87">
        <v>125.2</v>
      </c>
      <c r="F1735">
        <v>48.88</v>
      </c>
      <c r="G1735" s="87" t="s">
        <v>338</v>
      </c>
      <c r="H1735">
        <v>62.5</v>
      </c>
      <c r="I1735">
        <v>128.9</v>
      </c>
      <c r="J1735">
        <v>134.5</v>
      </c>
      <c r="K1735" t="s">
        <v>338</v>
      </c>
      <c r="L1735" t="s">
        <v>338</v>
      </c>
    </row>
    <row r="1736" spans="1:12" ht="15" x14ac:dyDescent="0.25">
      <c r="A1736" s="88">
        <v>42964.492083333331</v>
      </c>
      <c r="B1736">
        <v>73029</v>
      </c>
      <c r="C1736">
        <v>38.950000000000003</v>
      </c>
      <c r="D1736">
        <v>12.78</v>
      </c>
      <c r="E1736" s="87">
        <v>125.2</v>
      </c>
      <c r="F1736">
        <v>48.88</v>
      </c>
      <c r="G1736" s="87" t="s">
        <v>338</v>
      </c>
      <c r="H1736">
        <v>61.88</v>
      </c>
      <c r="I1736">
        <v>128.80000000000001</v>
      </c>
      <c r="J1736">
        <v>134.30000000000001</v>
      </c>
      <c r="K1736" t="s">
        <v>338</v>
      </c>
      <c r="L1736" t="s">
        <v>338</v>
      </c>
    </row>
    <row r="1737" spans="1:12" ht="15" x14ac:dyDescent="0.25">
      <c r="A1737" s="88">
        <v>42964.492152777777</v>
      </c>
      <c r="B1737">
        <v>73030</v>
      </c>
      <c r="C1737">
        <v>38.950000000000003</v>
      </c>
      <c r="D1737">
        <v>12.78</v>
      </c>
      <c r="E1737" s="87">
        <v>125.1</v>
      </c>
      <c r="F1737">
        <v>48.88</v>
      </c>
      <c r="G1737" s="87" t="s">
        <v>338</v>
      </c>
      <c r="H1737">
        <v>62.1</v>
      </c>
      <c r="I1737">
        <v>128.80000000000001</v>
      </c>
      <c r="J1737">
        <v>134.5</v>
      </c>
      <c r="K1737" t="s">
        <v>338</v>
      </c>
      <c r="L1737" t="s">
        <v>338</v>
      </c>
    </row>
    <row r="1738" spans="1:12" ht="15" x14ac:dyDescent="0.25">
      <c r="A1738" s="88">
        <v>42964.492222222223</v>
      </c>
      <c r="B1738">
        <v>73031</v>
      </c>
      <c r="C1738">
        <v>38.950000000000003</v>
      </c>
      <c r="D1738">
        <v>12.78</v>
      </c>
      <c r="E1738" s="87">
        <v>125.2</v>
      </c>
      <c r="F1738">
        <v>48.9</v>
      </c>
      <c r="G1738" s="87" t="s">
        <v>338</v>
      </c>
      <c r="H1738">
        <v>61.69</v>
      </c>
      <c r="I1738">
        <v>129</v>
      </c>
      <c r="J1738">
        <v>134.69999999999999</v>
      </c>
      <c r="K1738" t="s">
        <v>338</v>
      </c>
      <c r="L1738" t="s">
        <v>338</v>
      </c>
    </row>
    <row r="1739" spans="1:12" ht="15" x14ac:dyDescent="0.25">
      <c r="A1739" s="88">
        <v>42964.492291666669</v>
      </c>
      <c r="B1739">
        <v>73032</v>
      </c>
      <c r="C1739">
        <v>38.950000000000003</v>
      </c>
      <c r="D1739">
        <v>12.78</v>
      </c>
      <c r="E1739" s="87">
        <v>125.2</v>
      </c>
      <c r="F1739">
        <v>48.93</v>
      </c>
      <c r="G1739" s="87" t="s">
        <v>338</v>
      </c>
      <c r="H1739">
        <v>62.07</v>
      </c>
      <c r="I1739">
        <v>129.5</v>
      </c>
      <c r="J1739">
        <v>135.19999999999999</v>
      </c>
      <c r="K1739" t="s">
        <v>338</v>
      </c>
      <c r="L1739" t="s">
        <v>338</v>
      </c>
    </row>
    <row r="1740" spans="1:12" ht="15" x14ac:dyDescent="0.25">
      <c r="A1740" s="88">
        <v>42964.492361111108</v>
      </c>
      <c r="B1740">
        <v>73033</v>
      </c>
      <c r="C1740">
        <v>38.950000000000003</v>
      </c>
      <c r="D1740">
        <v>12.78</v>
      </c>
      <c r="E1740" s="87">
        <v>125.1</v>
      </c>
      <c r="F1740">
        <v>49</v>
      </c>
      <c r="G1740" s="87" t="s">
        <v>338</v>
      </c>
      <c r="H1740">
        <v>62.74</v>
      </c>
      <c r="I1740">
        <v>130.30000000000001</v>
      </c>
      <c r="J1740">
        <v>135.9</v>
      </c>
      <c r="K1740" t="s">
        <v>338</v>
      </c>
      <c r="L1740" t="s">
        <v>338</v>
      </c>
    </row>
    <row r="1741" spans="1:12" ht="15" x14ac:dyDescent="0.25">
      <c r="A1741" s="88">
        <v>42964.492430555554</v>
      </c>
      <c r="B1741">
        <v>73034</v>
      </c>
      <c r="C1741">
        <v>38.950000000000003</v>
      </c>
      <c r="D1741">
        <v>12.78</v>
      </c>
      <c r="E1741" s="87">
        <v>125.4</v>
      </c>
      <c r="F1741">
        <v>49.05</v>
      </c>
      <c r="G1741" s="87" t="s">
        <v>338</v>
      </c>
      <c r="H1741">
        <v>62.6</v>
      </c>
      <c r="I1741">
        <v>130.19999999999999</v>
      </c>
      <c r="J1741">
        <v>135.6</v>
      </c>
      <c r="K1741" t="s">
        <v>338</v>
      </c>
      <c r="L1741" t="s">
        <v>338</v>
      </c>
    </row>
    <row r="1742" spans="1:12" ht="15" x14ac:dyDescent="0.25">
      <c r="A1742" s="88">
        <v>42964.4925</v>
      </c>
      <c r="B1742">
        <v>73035</v>
      </c>
      <c r="C1742">
        <v>38.950000000000003</v>
      </c>
      <c r="D1742">
        <v>12.78</v>
      </c>
      <c r="E1742" s="87">
        <v>125.3</v>
      </c>
      <c r="F1742">
        <v>49.07</v>
      </c>
      <c r="G1742" s="87" t="s">
        <v>338</v>
      </c>
      <c r="H1742">
        <v>62.89</v>
      </c>
      <c r="I1742">
        <v>130.9</v>
      </c>
      <c r="J1742">
        <v>136.5</v>
      </c>
      <c r="K1742" t="s">
        <v>338</v>
      </c>
      <c r="L1742" t="s">
        <v>338</v>
      </c>
    </row>
    <row r="1743" spans="1:12" ht="15" x14ac:dyDescent="0.25">
      <c r="A1743" s="88">
        <v>42964.492569444446</v>
      </c>
      <c r="B1743">
        <v>73036</v>
      </c>
      <c r="C1743">
        <v>38.950000000000003</v>
      </c>
      <c r="D1743">
        <v>12.78</v>
      </c>
      <c r="E1743" s="87">
        <v>125.2</v>
      </c>
      <c r="F1743">
        <v>49.12</v>
      </c>
      <c r="G1743" s="87" t="s">
        <v>338</v>
      </c>
      <c r="H1743">
        <v>62.53</v>
      </c>
      <c r="I1743">
        <v>131</v>
      </c>
      <c r="J1743">
        <v>136.19999999999999</v>
      </c>
      <c r="K1743" t="s">
        <v>338</v>
      </c>
      <c r="L1743" t="s">
        <v>338</v>
      </c>
    </row>
    <row r="1744" spans="1:12" ht="15" x14ac:dyDescent="0.25">
      <c r="A1744" s="88">
        <v>42964.492638888885</v>
      </c>
      <c r="B1744">
        <v>73037</v>
      </c>
      <c r="C1744">
        <v>38.950000000000003</v>
      </c>
      <c r="D1744">
        <v>12.78</v>
      </c>
      <c r="E1744" s="87">
        <v>125.3</v>
      </c>
      <c r="F1744">
        <v>49.17</v>
      </c>
      <c r="G1744" s="87" t="s">
        <v>338</v>
      </c>
      <c r="H1744">
        <v>62.46</v>
      </c>
      <c r="I1744">
        <v>130.1</v>
      </c>
      <c r="J1744">
        <v>135.80000000000001</v>
      </c>
      <c r="K1744" t="s">
        <v>338</v>
      </c>
      <c r="L1744" t="s">
        <v>338</v>
      </c>
    </row>
    <row r="1745" spans="1:12" ht="15" x14ac:dyDescent="0.25">
      <c r="A1745" s="88">
        <v>42964.492708333331</v>
      </c>
      <c r="B1745">
        <v>73038</v>
      </c>
      <c r="C1745">
        <v>38.950000000000003</v>
      </c>
      <c r="D1745">
        <v>12.78</v>
      </c>
      <c r="E1745" s="87">
        <v>125.3</v>
      </c>
      <c r="F1745">
        <v>49.22</v>
      </c>
      <c r="G1745" s="87" t="s">
        <v>338</v>
      </c>
      <c r="H1745">
        <v>62.53</v>
      </c>
      <c r="I1745">
        <v>130.4</v>
      </c>
      <c r="J1745">
        <v>135.9</v>
      </c>
      <c r="K1745" t="s">
        <v>338</v>
      </c>
      <c r="L1745" t="s">
        <v>338</v>
      </c>
    </row>
    <row r="1746" spans="1:12" ht="15" x14ac:dyDescent="0.25">
      <c r="A1746" s="88">
        <v>42964.492777777778</v>
      </c>
      <c r="B1746">
        <v>73039</v>
      </c>
      <c r="C1746">
        <v>38.99</v>
      </c>
      <c r="D1746">
        <v>12.78</v>
      </c>
      <c r="E1746" s="87">
        <v>125.2</v>
      </c>
      <c r="F1746">
        <v>49.31</v>
      </c>
      <c r="G1746" s="87" t="s">
        <v>338</v>
      </c>
      <c r="H1746">
        <v>62.02</v>
      </c>
      <c r="I1746">
        <v>129.1</v>
      </c>
      <c r="J1746">
        <v>134.9</v>
      </c>
      <c r="K1746" t="s">
        <v>338</v>
      </c>
      <c r="L1746" t="s">
        <v>338</v>
      </c>
    </row>
    <row r="1747" spans="1:12" ht="15" x14ac:dyDescent="0.25">
      <c r="A1747" s="88">
        <v>42964.492847222224</v>
      </c>
      <c r="B1747">
        <v>73040</v>
      </c>
      <c r="C1747">
        <v>38.99</v>
      </c>
      <c r="D1747">
        <v>12.78</v>
      </c>
      <c r="E1747" s="87">
        <v>125.3</v>
      </c>
      <c r="F1747">
        <v>49.4</v>
      </c>
      <c r="G1747" s="87" t="s">
        <v>338</v>
      </c>
      <c r="H1747">
        <v>62.5</v>
      </c>
      <c r="I1747">
        <v>129.80000000000001</v>
      </c>
      <c r="J1747">
        <v>135.69999999999999</v>
      </c>
      <c r="K1747" t="s">
        <v>338</v>
      </c>
      <c r="L1747" t="s">
        <v>338</v>
      </c>
    </row>
    <row r="1748" spans="1:12" ht="15" x14ac:dyDescent="0.25">
      <c r="A1748" s="88">
        <v>42964.49291666667</v>
      </c>
      <c r="B1748">
        <v>73041</v>
      </c>
      <c r="C1748">
        <v>38.99</v>
      </c>
      <c r="D1748">
        <v>12.78</v>
      </c>
      <c r="E1748" s="87">
        <v>125.3</v>
      </c>
      <c r="F1748">
        <v>49.45</v>
      </c>
      <c r="G1748" s="87" t="s">
        <v>338</v>
      </c>
      <c r="H1748">
        <v>62.5</v>
      </c>
      <c r="I1748">
        <v>130.30000000000001</v>
      </c>
      <c r="J1748">
        <v>136</v>
      </c>
      <c r="K1748" t="s">
        <v>338</v>
      </c>
      <c r="L1748" t="s">
        <v>338</v>
      </c>
    </row>
    <row r="1749" spans="1:12" ht="15" x14ac:dyDescent="0.25">
      <c r="A1749" s="88">
        <v>42964.492986111109</v>
      </c>
      <c r="B1749">
        <v>73042</v>
      </c>
      <c r="C1749">
        <v>38.99</v>
      </c>
      <c r="D1749">
        <v>12.78</v>
      </c>
      <c r="E1749" s="87">
        <v>125.2</v>
      </c>
      <c r="F1749">
        <v>49.53</v>
      </c>
      <c r="G1749" s="87" t="s">
        <v>338</v>
      </c>
      <c r="H1749">
        <v>63.36</v>
      </c>
      <c r="I1749">
        <v>131</v>
      </c>
      <c r="J1749">
        <v>137</v>
      </c>
      <c r="K1749" t="s">
        <v>338</v>
      </c>
      <c r="L1749" t="s">
        <v>338</v>
      </c>
    </row>
    <row r="1750" spans="1:12" ht="15" x14ac:dyDescent="0.25">
      <c r="A1750" s="88">
        <v>42964.493055555555</v>
      </c>
      <c r="B1750">
        <v>73043</v>
      </c>
      <c r="C1750">
        <v>38.99</v>
      </c>
      <c r="D1750">
        <v>12.78</v>
      </c>
      <c r="E1750" s="87">
        <v>125.3</v>
      </c>
      <c r="F1750">
        <v>49.6</v>
      </c>
      <c r="G1750" s="87" t="s">
        <v>338</v>
      </c>
      <c r="H1750">
        <v>63.99</v>
      </c>
      <c r="I1750">
        <v>132</v>
      </c>
      <c r="J1750">
        <v>137.80000000000001</v>
      </c>
      <c r="K1750" t="s">
        <v>338</v>
      </c>
      <c r="L1750" t="s">
        <v>338</v>
      </c>
    </row>
    <row r="1751" spans="1:12" ht="15" x14ac:dyDescent="0.25">
      <c r="A1751" s="88">
        <v>42964.493125000001</v>
      </c>
      <c r="B1751">
        <v>73044</v>
      </c>
      <c r="C1751">
        <v>38.99</v>
      </c>
      <c r="D1751">
        <v>12.78</v>
      </c>
      <c r="E1751" s="87">
        <v>125.2</v>
      </c>
      <c r="F1751">
        <v>49.67</v>
      </c>
      <c r="G1751" s="87" t="s">
        <v>338</v>
      </c>
      <c r="H1751">
        <v>63.84</v>
      </c>
      <c r="I1751">
        <v>132.30000000000001</v>
      </c>
      <c r="J1751">
        <v>137.80000000000001</v>
      </c>
      <c r="K1751" t="s">
        <v>338</v>
      </c>
      <c r="L1751" t="s">
        <v>338</v>
      </c>
    </row>
    <row r="1752" spans="1:12" ht="15" x14ac:dyDescent="0.25">
      <c r="A1752" s="88">
        <v>42964.493194444447</v>
      </c>
      <c r="B1752">
        <v>73045</v>
      </c>
      <c r="C1752">
        <v>38.99</v>
      </c>
      <c r="D1752">
        <v>12.78</v>
      </c>
      <c r="E1752" s="87">
        <v>125.2</v>
      </c>
      <c r="F1752">
        <v>49.74</v>
      </c>
      <c r="G1752" s="87" t="s">
        <v>338</v>
      </c>
      <c r="H1752">
        <v>63.27</v>
      </c>
      <c r="I1752">
        <v>132.5</v>
      </c>
      <c r="J1752">
        <v>137.9</v>
      </c>
      <c r="K1752" t="s">
        <v>338</v>
      </c>
      <c r="L1752" t="s">
        <v>338</v>
      </c>
    </row>
    <row r="1753" spans="1:12" ht="15" x14ac:dyDescent="0.25">
      <c r="A1753" s="88">
        <v>42964.493263888886</v>
      </c>
      <c r="B1753">
        <v>73046</v>
      </c>
      <c r="C1753">
        <v>38.99</v>
      </c>
      <c r="D1753">
        <v>12.78</v>
      </c>
      <c r="E1753" s="87">
        <v>125.4</v>
      </c>
      <c r="F1753">
        <v>49.77</v>
      </c>
      <c r="G1753" s="87" t="s">
        <v>338</v>
      </c>
      <c r="H1753">
        <v>62.55</v>
      </c>
      <c r="I1753">
        <v>131.80000000000001</v>
      </c>
      <c r="J1753">
        <v>137.30000000000001</v>
      </c>
      <c r="K1753" t="s">
        <v>338</v>
      </c>
      <c r="L1753" t="s">
        <v>338</v>
      </c>
    </row>
    <row r="1754" spans="1:12" ht="15" x14ac:dyDescent="0.25">
      <c r="A1754" s="88">
        <v>42964.493333333332</v>
      </c>
      <c r="B1754">
        <v>73047</v>
      </c>
      <c r="C1754">
        <v>38.99</v>
      </c>
      <c r="D1754">
        <v>12.78</v>
      </c>
      <c r="E1754" s="87">
        <v>125.2</v>
      </c>
      <c r="F1754">
        <v>49.79</v>
      </c>
      <c r="G1754" s="87" t="s">
        <v>338</v>
      </c>
      <c r="H1754">
        <v>61.25</v>
      </c>
      <c r="I1754">
        <v>129.69999999999999</v>
      </c>
      <c r="J1754">
        <v>135.69999999999999</v>
      </c>
      <c r="K1754" t="s">
        <v>338</v>
      </c>
      <c r="L1754" t="s">
        <v>338</v>
      </c>
    </row>
    <row r="1755" spans="1:12" ht="15" x14ac:dyDescent="0.25">
      <c r="A1755" s="88">
        <v>42964.493402777778</v>
      </c>
      <c r="B1755">
        <v>73048</v>
      </c>
      <c r="C1755">
        <v>38.99</v>
      </c>
      <c r="D1755">
        <v>12.78</v>
      </c>
      <c r="E1755" s="87">
        <v>125.2</v>
      </c>
      <c r="F1755">
        <v>49.79</v>
      </c>
      <c r="G1755" s="87" t="s">
        <v>338</v>
      </c>
      <c r="H1755">
        <v>61.51</v>
      </c>
      <c r="I1755">
        <v>129.6</v>
      </c>
      <c r="J1755">
        <v>135.69999999999999</v>
      </c>
      <c r="K1755" t="s">
        <v>338</v>
      </c>
      <c r="L1755" t="s">
        <v>338</v>
      </c>
    </row>
    <row r="1756" spans="1:12" ht="15" x14ac:dyDescent="0.25">
      <c r="A1756" s="88">
        <v>42964.493472222224</v>
      </c>
      <c r="B1756">
        <v>73049</v>
      </c>
      <c r="C1756">
        <v>38.99</v>
      </c>
      <c r="D1756">
        <v>12.78</v>
      </c>
      <c r="E1756" s="87">
        <v>125.2</v>
      </c>
      <c r="F1756">
        <v>49.79</v>
      </c>
      <c r="G1756" s="87" t="s">
        <v>338</v>
      </c>
      <c r="H1756">
        <v>61.92</v>
      </c>
      <c r="I1756">
        <v>130</v>
      </c>
      <c r="J1756">
        <v>136</v>
      </c>
      <c r="K1756" t="s">
        <v>338</v>
      </c>
      <c r="L1756" t="s">
        <v>338</v>
      </c>
    </row>
    <row r="1757" spans="1:12" ht="15" x14ac:dyDescent="0.25">
      <c r="A1757" s="88">
        <v>42964.493541666663</v>
      </c>
      <c r="B1757">
        <v>73050</v>
      </c>
      <c r="C1757">
        <v>38.99</v>
      </c>
      <c r="D1757">
        <v>12.78</v>
      </c>
      <c r="E1757" s="87">
        <v>125.4</v>
      </c>
      <c r="F1757">
        <v>49.79</v>
      </c>
      <c r="G1757" s="87" t="s">
        <v>338</v>
      </c>
      <c r="H1757">
        <v>62.83</v>
      </c>
      <c r="I1757">
        <v>131.1</v>
      </c>
      <c r="J1757">
        <v>137.30000000000001</v>
      </c>
      <c r="K1757" t="s">
        <v>338</v>
      </c>
      <c r="L1757" t="s">
        <v>338</v>
      </c>
    </row>
    <row r="1758" spans="1:12" ht="15" x14ac:dyDescent="0.25">
      <c r="A1758" s="88">
        <v>42964.493611111109</v>
      </c>
      <c r="B1758">
        <v>73051</v>
      </c>
      <c r="C1758">
        <v>38.99</v>
      </c>
      <c r="D1758">
        <v>12.78</v>
      </c>
      <c r="E1758" s="87">
        <v>125.3</v>
      </c>
      <c r="F1758">
        <v>49.79</v>
      </c>
      <c r="G1758" s="87" t="s">
        <v>338</v>
      </c>
      <c r="H1758">
        <v>62.69</v>
      </c>
      <c r="I1758">
        <v>131.5</v>
      </c>
      <c r="J1758">
        <v>137.6</v>
      </c>
      <c r="K1758" t="s">
        <v>338</v>
      </c>
      <c r="L1758" t="s">
        <v>338</v>
      </c>
    </row>
    <row r="1759" spans="1:12" ht="15" x14ac:dyDescent="0.25">
      <c r="A1759" s="88">
        <v>42964.493680555555</v>
      </c>
      <c r="B1759">
        <v>73052</v>
      </c>
      <c r="C1759">
        <v>38.99</v>
      </c>
      <c r="D1759">
        <v>12.78</v>
      </c>
      <c r="E1759" s="87">
        <v>125.3</v>
      </c>
      <c r="F1759">
        <v>49.84</v>
      </c>
      <c r="G1759" s="87" t="s">
        <v>338</v>
      </c>
      <c r="H1759">
        <v>63.22</v>
      </c>
      <c r="I1759">
        <v>131.9</v>
      </c>
      <c r="J1759">
        <v>137.6</v>
      </c>
      <c r="K1759" t="s">
        <v>338</v>
      </c>
      <c r="L1759" t="s">
        <v>338</v>
      </c>
    </row>
    <row r="1760" spans="1:12" ht="15" x14ac:dyDescent="0.25">
      <c r="A1760" s="88">
        <v>42964.493750000001</v>
      </c>
      <c r="B1760">
        <v>73053</v>
      </c>
      <c r="C1760">
        <v>38.99</v>
      </c>
      <c r="D1760">
        <v>12.78</v>
      </c>
      <c r="E1760" s="87">
        <v>125.3</v>
      </c>
      <c r="F1760">
        <v>49.82</v>
      </c>
      <c r="G1760" s="87" t="s">
        <v>338</v>
      </c>
      <c r="H1760">
        <v>62.59</v>
      </c>
      <c r="I1760">
        <v>130.80000000000001</v>
      </c>
      <c r="J1760">
        <v>136.5</v>
      </c>
      <c r="K1760" t="s">
        <v>338</v>
      </c>
      <c r="L1760" t="s">
        <v>338</v>
      </c>
    </row>
    <row r="1761" spans="1:12" ht="15" x14ac:dyDescent="0.25">
      <c r="A1761" s="88">
        <v>42964.493819444448</v>
      </c>
      <c r="B1761">
        <v>73054</v>
      </c>
      <c r="C1761">
        <v>38.99</v>
      </c>
      <c r="D1761">
        <v>12.78</v>
      </c>
      <c r="E1761" s="87">
        <v>125.2</v>
      </c>
      <c r="F1761">
        <v>49.84</v>
      </c>
      <c r="G1761" s="87" t="s">
        <v>338</v>
      </c>
      <c r="H1761">
        <v>62.74</v>
      </c>
      <c r="I1761">
        <v>130.69999999999999</v>
      </c>
      <c r="J1761">
        <v>136.69999999999999</v>
      </c>
      <c r="K1761" t="s">
        <v>338</v>
      </c>
      <c r="L1761" t="s">
        <v>338</v>
      </c>
    </row>
    <row r="1762" spans="1:12" ht="15" x14ac:dyDescent="0.25">
      <c r="A1762" s="88">
        <v>42964.493888888886</v>
      </c>
      <c r="B1762">
        <v>73055</v>
      </c>
      <c r="C1762">
        <v>38.99</v>
      </c>
      <c r="D1762">
        <v>12.78</v>
      </c>
      <c r="E1762" s="87">
        <v>125.3</v>
      </c>
      <c r="F1762">
        <v>49.84</v>
      </c>
      <c r="G1762" s="87" t="s">
        <v>338</v>
      </c>
      <c r="H1762">
        <v>63.12</v>
      </c>
      <c r="I1762">
        <v>132.1</v>
      </c>
      <c r="J1762">
        <v>138.1</v>
      </c>
      <c r="K1762" t="s">
        <v>338</v>
      </c>
      <c r="L1762" t="s">
        <v>338</v>
      </c>
    </row>
    <row r="1763" spans="1:12" ht="15" x14ac:dyDescent="0.25">
      <c r="A1763" s="88">
        <v>42964.493958333333</v>
      </c>
      <c r="B1763">
        <v>73056</v>
      </c>
      <c r="C1763">
        <v>38.99</v>
      </c>
      <c r="D1763">
        <v>12.78</v>
      </c>
      <c r="E1763" s="87">
        <v>125.3</v>
      </c>
      <c r="F1763">
        <v>49.89</v>
      </c>
      <c r="G1763" s="87" t="s">
        <v>338</v>
      </c>
      <c r="H1763">
        <v>63.65</v>
      </c>
      <c r="I1763">
        <v>132.6</v>
      </c>
      <c r="J1763">
        <v>138.5</v>
      </c>
      <c r="K1763" t="s">
        <v>338</v>
      </c>
      <c r="L1763" t="s">
        <v>338</v>
      </c>
    </row>
    <row r="1764" spans="1:12" ht="15" x14ac:dyDescent="0.25">
      <c r="A1764" s="88">
        <v>42964.494027777779</v>
      </c>
      <c r="B1764">
        <v>73057</v>
      </c>
      <c r="C1764">
        <v>39.04</v>
      </c>
      <c r="D1764">
        <v>12.78</v>
      </c>
      <c r="E1764" s="87">
        <v>125.5</v>
      </c>
      <c r="F1764">
        <v>49.98</v>
      </c>
      <c r="G1764" s="87" t="s">
        <v>338</v>
      </c>
      <c r="H1764">
        <v>63.94</v>
      </c>
      <c r="I1764">
        <v>133.5</v>
      </c>
      <c r="J1764">
        <v>139</v>
      </c>
      <c r="K1764" t="s">
        <v>338</v>
      </c>
      <c r="L1764" t="s">
        <v>338</v>
      </c>
    </row>
    <row r="1765" spans="1:12" ht="15" x14ac:dyDescent="0.25">
      <c r="A1765" s="88">
        <v>42964.494097222225</v>
      </c>
      <c r="B1765">
        <v>73058</v>
      </c>
      <c r="C1765">
        <v>39.04</v>
      </c>
      <c r="D1765">
        <v>12.78</v>
      </c>
      <c r="E1765" s="87">
        <v>125.3</v>
      </c>
      <c r="F1765">
        <v>50.01</v>
      </c>
      <c r="G1765" s="87" t="s">
        <v>338</v>
      </c>
      <c r="H1765">
        <v>63.7</v>
      </c>
      <c r="I1765">
        <v>133.69999999999999</v>
      </c>
      <c r="J1765">
        <v>138.9</v>
      </c>
      <c r="K1765" t="s">
        <v>338</v>
      </c>
      <c r="L1765" t="s">
        <v>338</v>
      </c>
    </row>
    <row r="1766" spans="1:12" ht="15" x14ac:dyDescent="0.25">
      <c r="A1766" s="88">
        <v>42964.494166666664</v>
      </c>
      <c r="B1766">
        <v>73059</v>
      </c>
      <c r="C1766">
        <v>39.04</v>
      </c>
      <c r="D1766">
        <v>12.78</v>
      </c>
      <c r="E1766" s="87">
        <v>125.3</v>
      </c>
      <c r="F1766">
        <v>50.03</v>
      </c>
      <c r="G1766" s="87" t="s">
        <v>338</v>
      </c>
      <c r="H1766">
        <v>63.65</v>
      </c>
      <c r="I1766">
        <v>133.80000000000001</v>
      </c>
      <c r="J1766">
        <v>138.9</v>
      </c>
      <c r="K1766" t="s">
        <v>338</v>
      </c>
      <c r="L1766" t="s">
        <v>338</v>
      </c>
    </row>
    <row r="1767" spans="1:12" ht="15" x14ac:dyDescent="0.25">
      <c r="A1767" s="88">
        <v>42964.49423611111</v>
      </c>
      <c r="B1767">
        <v>73060</v>
      </c>
      <c r="C1767">
        <v>39.04</v>
      </c>
      <c r="D1767">
        <v>12.78</v>
      </c>
      <c r="E1767" s="87">
        <v>125.1</v>
      </c>
      <c r="F1767">
        <v>50.1</v>
      </c>
      <c r="G1767" s="87" t="s">
        <v>338</v>
      </c>
      <c r="H1767">
        <v>63.07</v>
      </c>
      <c r="I1767">
        <v>133</v>
      </c>
      <c r="J1767">
        <v>138.19999999999999</v>
      </c>
      <c r="K1767" t="s">
        <v>338</v>
      </c>
      <c r="L1767" t="s">
        <v>338</v>
      </c>
    </row>
    <row r="1768" spans="1:12" ht="15" x14ac:dyDescent="0.25">
      <c r="A1768" s="88">
        <v>42964.494305555556</v>
      </c>
      <c r="B1768">
        <v>73061</v>
      </c>
      <c r="C1768">
        <v>39.04</v>
      </c>
      <c r="D1768">
        <v>12.78</v>
      </c>
      <c r="E1768" s="87">
        <v>125.3</v>
      </c>
      <c r="F1768">
        <v>50.17</v>
      </c>
      <c r="G1768" s="87" t="s">
        <v>338</v>
      </c>
      <c r="H1768">
        <v>62.4</v>
      </c>
      <c r="I1768">
        <v>132.4</v>
      </c>
      <c r="J1768">
        <v>137.9</v>
      </c>
      <c r="K1768" t="s">
        <v>338</v>
      </c>
      <c r="L1768" t="s">
        <v>338</v>
      </c>
    </row>
    <row r="1769" spans="1:12" ht="15" x14ac:dyDescent="0.25">
      <c r="A1769" s="88">
        <v>42964.494375000002</v>
      </c>
      <c r="B1769">
        <v>73062</v>
      </c>
      <c r="C1769">
        <v>39.04</v>
      </c>
      <c r="D1769">
        <v>12.78</v>
      </c>
      <c r="E1769" s="87">
        <v>125.2</v>
      </c>
      <c r="F1769">
        <v>50.27</v>
      </c>
      <c r="G1769" s="87" t="s">
        <v>338</v>
      </c>
      <c r="H1769">
        <v>62.98</v>
      </c>
      <c r="I1769">
        <v>132.69999999999999</v>
      </c>
      <c r="J1769">
        <v>138.69999999999999</v>
      </c>
      <c r="K1769" t="s">
        <v>338</v>
      </c>
      <c r="L1769" t="s">
        <v>338</v>
      </c>
    </row>
    <row r="1770" spans="1:12" ht="15" x14ac:dyDescent="0.25">
      <c r="A1770" s="88">
        <v>42964.494444444441</v>
      </c>
      <c r="B1770">
        <v>73063</v>
      </c>
      <c r="C1770">
        <v>39.04</v>
      </c>
      <c r="D1770">
        <v>12.78</v>
      </c>
      <c r="E1770" s="87">
        <v>125.5</v>
      </c>
      <c r="F1770">
        <v>50.32</v>
      </c>
      <c r="G1770" s="87" t="s">
        <v>338</v>
      </c>
      <c r="H1770">
        <v>63.17</v>
      </c>
      <c r="I1770">
        <v>133.30000000000001</v>
      </c>
      <c r="J1770">
        <v>139.19999999999999</v>
      </c>
      <c r="K1770" t="s">
        <v>338</v>
      </c>
      <c r="L1770" t="s">
        <v>338</v>
      </c>
    </row>
    <row r="1771" spans="1:12" ht="15" x14ac:dyDescent="0.25">
      <c r="A1771" s="88">
        <v>42964.494513888887</v>
      </c>
      <c r="B1771">
        <v>73064</v>
      </c>
      <c r="C1771">
        <v>39.08</v>
      </c>
      <c r="D1771">
        <v>12.78</v>
      </c>
      <c r="E1771" s="87">
        <v>125.2</v>
      </c>
      <c r="F1771">
        <v>50.46</v>
      </c>
      <c r="G1771" s="87" t="s">
        <v>338</v>
      </c>
      <c r="H1771">
        <v>63.6</v>
      </c>
      <c r="I1771">
        <v>133.9</v>
      </c>
      <c r="J1771">
        <v>139.6</v>
      </c>
      <c r="K1771" t="s">
        <v>338</v>
      </c>
      <c r="L1771" t="s">
        <v>338</v>
      </c>
    </row>
    <row r="1772" spans="1:12" ht="15" x14ac:dyDescent="0.25">
      <c r="A1772" s="88">
        <v>42964.494583333333</v>
      </c>
      <c r="B1772">
        <v>73065</v>
      </c>
      <c r="C1772">
        <v>39.04</v>
      </c>
      <c r="D1772">
        <v>12.78</v>
      </c>
      <c r="E1772" s="87">
        <v>125.1</v>
      </c>
      <c r="F1772">
        <v>50.49</v>
      </c>
      <c r="G1772" s="87" t="s">
        <v>338</v>
      </c>
      <c r="H1772">
        <v>62.93</v>
      </c>
      <c r="I1772">
        <v>133.1</v>
      </c>
      <c r="J1772">
        <v>138.69999999999999</v>
      </c>
      <c r="K1772" t="s">
        <v>338</v>
      </c>
      <c r="L1772" t="s">
        <v>338</v>
      </c>
    </row>
    <row r="1773" spans="1:12" ht="15" x14ac:dyDescent="0.25">
      <c r="A1773" s="88">
        <v>42964.494652777779</v>
      </c>
      <c r="B1773">
        <v>73066</v>
      </c>
      <c r="C1773">
        <v>39.08</v>
      </c>
      <c r="D1773">
        <v>12.78</v>
      </c>
      <c r="E1773" s="87">
        <v>125.3</v>
      </c>
      <c r="F1773">
        <v>50.6</v>
      </c>
      <c r="G1773" s="87" t="s">
        <v>338</v>
      </c>
      <c r="H1773">
        <v>62.78</v>
      </c>
      <c r="I1773">
        <v>132.69999999999999</v>
      </c>
      <c r="J1773">
        <v>138.30000000000001</v>
      </c>
      <c r="K1773" t="s">
        <v>338</v>
      </c>
      <c r="L1773" t="s">
        <v>338</v>
      </c>
    </row>
    <row r="1774" spans="1:12" ht="15" x14ac:dyDescent="0.25">
      <c r="A1774" s="88">
        <v>42964.494722222225</v>
      </c>
      <c r="B1774">
        <v>73067</v>
      </c>
      <c r="C1774">
        <v>39.08</v>
      </c>
      <c r="D1774">
        <v>12.78</v>
      </c>
      <c r="E1774" s="87">
        <v>125.2</v>
      </c>
      <c r="F1774">
        <v>50.65</v>
      </c>
      <c r="G1774" s="87" t="s">
        <v>338</v>
      </c>
      <c r="H1774">
        <v>62.68</v>
      </c>
      <c r="I1774">
        <v>132.4</v>
      </c>
      <c r="J1774">
        <v>138</v>
      </c>
      <c r="K1774" t="s">
        <v>338</v>
      </c>
      <c r="L1774" t="s">
        <v>338</v>
      </c>
    </row>
    <row r="1775" spans="1:12" ht="15" x14ac:dyDescent="0.25">
      <c r="A1775" s="88">
        <v>42964.494791666664</v>
      </c>
      <c r="B1775">
        <v>73068</v>
      </c>
      <c r="C1775">
        <v>39.08</v>
      </c>
      <c r="D1775">
        <v>12.78</v>
      </c>
      <c r="E1775" s="87">
        <v>125.5</v>
      </c>
      <c r="F1775">
        <v>50.73</v>
      </c>
      <c r="G1775" s="87" t="s">
        <v>338</v>
      </c>
      <c r="H1775">
        <v>62.73</v>
      </c>
      <c r="I1775">
        <v>131.30000000000001</v>
      </c>
      <c r="J1775">
        <v>137.30000000000001</v>
      </c>
      <c r="K1775" t="s">
        <v>338</v>
      </c>
      <c r="L1775" t="s">
        <v>338</v>
      </c>
    </row>
    <row r="1776" spans="1:12" ht="15" x14ac:dyDescent="0.25">
      <c r="A1776" s="88">
        <v>42964.49486111111</v>
      </c>
      <c r="B1776">
        <v>73069</v>
      </c>
      <c r="C1776">
        <v>39.08</v>
      </c>
      <c r="D1776">
        <v>12.78</v>
      </c>
      <c r="E1776" s="87">
        <v>125.3</v>
      </c>
      <c r="F1776">
        <v>50.77</v>
      </c>
      <c r="G1776" s="87" t="s">
        <v>338</v>
      </c>
      <c r="H1776">
        <v>63.02</v>
      </c>
      <c r="I1776">
        <v>130.9</v>
      </c>
      <c r="J1776">
        <v>137.30000000000001</v>
      </c>
      <c r="K1776" t="s">
        <v>338</v>
      </c>
      <c r="L1776" t="s">
        <v>338</v>
      </c>
    </row>
    <row r="1777" spans="1:12" ht="15" x14ac:dyDescent="0.25">
      <c r="A1777" s="88">
        <v>42964.494930555556</v>
      </c>
      <c r="B1777">
        <v>73070</v>
      </c>
      <c r="C1777">
        <v>39.08</v>
      </c>
      <c r="D1777">
        <v>12.78</v>
      </c>
      <c r="E1777" s="87">
        <v>125.3</v>
      </c>
      <c r="F1777">
        <v>50.85</v>
      </c>
      <c r="G1777" s="87" t="s">
        <v>338</v>
      </c>
      <c r="H1777">
        <v>62.73</v>
      </c>
      <c r="I1777">
        <v>131.5</v>
      </c>
      <c r="J1777">
        <v>138</v>
      </c>
      <c r="K1777" t="s">
        <v>338</v>
      </c>
      <c r="L1777" t="s">
        <v>338</v>
      </c>
    </row>
    <row r="1778" spans="1:12" ht="15" x14ac:dyDescent="0.25">
      <c r="A1778" s="88">
        <v>42964.495000000003</v>
      </c>
      <c r="B1778">
        <v>73071</v>
      </c>
      <c r="C1778">
        <v>39.08</v>
      </c>
      <c r="D1778">
        <v>12.78</v>
      </c>
      <c r="E1778" s="87">
        <v>125.4</v>
      </c>
      <c r="F1778">
        <v>50.89</v>
      </c>
      <c r="G1778" s="87" t="s">
        <v>338</v>
      </c>
      <c r="H1778">
        <v>62.61</v>
      </c>
      <c r="I1778">
        <v>131.6</v>
      </c>
      <c r="J1778">
        <v>137.9</v>
      </c>
      <c r="K1778" t="s">
        <v>338</v>
      </c>
      <c r="L1778" t="s">
        <v>338</v>
      </c>
    </row>
    <row r="1779" spans="1:12" ht="15" x14ac:dyDescent="0.25">
      <c r="A1779" s="88">
        <v>42964.495069444441</v>
      </c>
      <c r="B1779">
        <v>73072</v>
      </c>
      <c r="C1779">
        <v>39.08</v>
      </c>
      <c r="D1779">
        <v>12.78</v>
      </c>
      <c r="E1779" s="87">
        <v>125.3</v>
      </c>
      <c r="F1779">
        <v>50.92</v>
      </c>
      <c r="G1779" s="87" t="s">
        <v>338</v>
      </c>
      <c r="H1779">
        <v>62.59</v>
      </c>
      <c r="I1779">
        <v>131.80000000000001</v>
      </c>
      <c r="J1779">
        <v>138.19999999999999</v>
      </c>
      <c r="K1779" t="s">
        <v>338</v>
      </c>
      <c r="L1779" t="s">
        <v>338</v>
      </c>
    </row>
    <row r="1780" spans="1:12" ht="15" x14ac:dyDescent="0.25">
      <c r="A1780" s="88">
        <v>42964.495138888888</v>
      </c>
      <c r="B1780">
        <v>73073</v>
      </c>
      <c r="C1780">
        <v>39.08</v>
      </c>
      <c r="D1780">
        <v>12.78</v>
      </c>
      <c r="E1780" s="87">
        <v>125.4</v>
      </c>
      <c r="F1780">
        <v>50.94</v>
      </c>
      <c r="G1780" s="87" t="s">
        <v>338</v>
      </c>
      <c r="H1780">
        <v>62.44</v>
      </c>
      <c r="I1780">
        <v>131.30000000000001</v>
      </c>
      <c r="J1780">
        <v>137.6</v>
      </c>
      <c r="K1780" t="s">
        <v>338</v>
      </c>
      <c r="L1780" t="s">
        <v>338</v>
      </c>
    </row>
    <row r="1781" spans="1:12" ht="15" x14ac:dyDescent="0.25">
      <c r="A1781" s="88">
        <v>42964.495208333334</v>
      </c>
      <c r="B1781">
        <v>73074</v>
      </c>
      <c r="C1781">
        <v>39.08</v>
      </c>
      <c r="D1781">
        <v>12.78</v>
      </c>
      <c r="E1781" s="87">
        <v>125.4</v>
      </c>
      <c r="F1781">
        <v>50.99</v>
      </c>
      <c r="G1781" s="87" t="s">
        <v>338</v>
      </c>
      <c r="H1781">
        <v>62.88</v>
      </c>
      <c r="I1781">
        <v>131.4</v>
      </c>
      <c r="J1781">
        <v>137.69999999999999</v>
      </c>
      <c r="K1781" t="s">
        <v>338</v>
      </c>
      <c r="L1781" t="s">
        <v>338</v>
      </c>
    </row>
    <row r="1782" spans="1:12" ht="15" x14ac:dyDescent="0.25">
      <c r="A1782" s="88">
        <v>42964.49527777778</v>
      </c>
      <c r="B1782">
        <v>73075</v>
      </c>
      <c r="C1782">
        <v>39.08</v>
      </c>
      <c r="D1782">
        <v>12.78</v>
      </c>
      <c r="E1782" s="87">
        <v>125.6</v>
      </c>
      <c r="F1782">
        <v>51.02</v>
      </c>
      <c r="G1782" s="87" t="s">
        <v>338</v>
      </c>
      <c r="H1782">
        <v>62.88</v>
      </c>
      <c r="I1782">
        <v>131.9</v>
      </c>
      <c r="J1782">
        <v>138.1</v>
      </c>
      <c r="K1782" t="s">
        <v>338</v>
      </c>
      <c r="L1782" t="s">
        <v>338</v>
      </c>
    </row>
    <row r="1783" spans="1:12" ht="15" x14ac:dyDescent="0.25">
      <c r="A1783" s="88">
        <v>42964.495347222219</v>
      </c>
      <c r="B1783">
        <v>73076</v>
      </c>
      <c r="C1783">
        <v>39.08</v>
      </c>
      <c r="D1783">
        <v>12.78</v>
      </c>
      <c r="E1783" s="87">
        <v>125.5</v>
      </c>
      <c r="F1783">
        <v>51.04</v>
      </c>
      <c r="G1783" s="87" t="s">
        <v>338</v>
      </c>
      <c r="H1783">
        <v>63.02</v>
      </c>
      <c r="I1783">
        <v>132.30000000000001</v>
      </c>
      <c r="J1783">
        <v>138.5</v>
      </c>
      <c r="K1783" t="s">
        <v>338</v>
      </c>
      <c r="L1783" t="s">
        <v>338</v>
      </c>
    </row>
    <row r="1784" spans="1:12" ht="15" x14ac:dyDescent="0.25">
      <c r="A1784" s="88">
        <v>42964.495416666665</v>
      </c>
      <c r="B1784">
        <v>73077</v>
      </c>
      <c r="C1784">
        <v>39.130000000000003</v>
      </c>
      <c r="D1784">
        <v>12.78</v>
      </c>
      <c r="E1784" s="87">
        <v>125.5</v>
      </c>
      <c r="F1784">
        <v>51.15</v>
      </c>
      <c r="G1784" s="87" t="s">
        <v>338</v>
      </c>
      <c r="H1784">
        <v>62.82</v>
      </c>
      <c r="I1784">
        <v>132.19999999999999</v>
      </c>
      <c r="J1784">
        <v>138.1</v>
      </c>
      <c r="K1784" t="s">
        <v>338</v>
      </c>
      <c r="L1784" t="s">
        <v>338</v>
      </c>
    </row>
    <row r="1785" spans="1:12" ht="15" x14ac:dyDescent="0.25">
      <c r="A1785" s="88">
        <v>42964.495486111111</v>
      </c>
      <c r="B1785">
        <v>73078</v>
      </c>
      <c r="C1785">
        <v>39.130000000000003</v>
      </c>
      <c r="D1785">
        <v>12.78</v>
      </c>
      <c r="E1785" s="87">
        <v>125.4</v>
      </c>
      <c r="F1785">
        <v>51.18</v>
      </c>
      <c r="G1785" s="87" t="s">
        <v>338</v>
      </c>
      <c r="H1785">
        <v>63.11</v>
      </c>
      <c r="I1785">
        <v>132.5</v>
      </c>
      <c r="J1785">
        <v>138.6</v>
      </c>
      <c r="K1785" t="s">
        <v>338</v>
      </c>
      <c r="L1785" t="s">
        <v>338</v>
      </c>
    </row>
    <row r="1786" spans="1:12" ht="15" x14ac:dyDescent="0.25">
      <c r="A1786" s="88">
        <v>42964.495555555557</v>
      </c>
      <c r="B1786">
        <v>73079</v>
      </c>
      <c r="C1786">
        <v>39.130000000000003</v>
      </c>
      <c r="D1786">
        <v>12.78</v>
      </c>
      <c r="E1786" s="87">
        <v>125.4</v>
      </c>
      <c r="F1786">
        <v>51.2</v>
      </c>
      <c r="G1786" s="87" t="s">
        <v>338</v>
      </c>
      <c r="H1786">
        <v>62.75</v>
      </c>
      <c r="I1786">
        <v>132.9</v>
      </c>
      <c r="J1786">
        <v>139.1</v>
      </c>
      <c r="K1786" t="s">
        <v>338</v>
      </c>
      <c r="L1786" t="s">
        <v>338</v>
      </c>
    </row>
    <row r="1787" spans="1:12" ht="15" x14ac:dyDescent="0.25">
      <c r="A1787" s="88">
        <v>42964.495625000003</v>
      </c>
      <c r="B1787">
        <v>73080</v>
      </c>
      <c r="C1787">
        <v>39.130000000000003</v>
      </c>
      <c r="D1787">
        <v>12.78</v>
      </c>
      <c r="E1787" s="87">
        <v>125.5</v>
      </c>
      <c r="F1787">
        <v>51.2</v>
      </c>
      <c r="G1787" s="87" t="s">
        <v>338</v>
      </c>
      <c r="H1787">
        <v>63.3</v>
      </c>
      <c r="I1787">
        <v>133.19999999999999</v>
      </c>
      <c r="J1787">
        <v>139.30000000000001</v>
      </c>
      <c r="K1787" t="s">
        <v>338</v>
      </c>
      <c r="L1787" t="s">
        <v>338</v>
      </c>
    </row>
    <row r="1788" spans="1:12" ht="15" x14ac:dyDescent="0.25">
      <c r="A1788" s="88">
        <v>42964.495694444442</v>
      </c>
      <c r="B1788">
        <v>73081</v>
      </c>
      <c r="C1788">
        <v>39.130000000000003</v>
      </c>
      <c r="D1788">
        <v>12.78</v>
      </c>
      <c r="E1788" s="87">
        <v>125.5</v>
      </c>
      <c r="F1788">
        <v>51.2</v>
      </c>
      <c r="G1788" s="87" t="s">
        <v>338</v>
      </c>
      <c r="H1788">
        <v>63.13</v>
      </c>
      <c r="I1788">
        <v>132.6</v>
      </c>
      <c r="J1788">
        <v>138.69999999999999</v>
      </c>
      <c r="K1788" t="s">
        <v>338</v>
      </c>
      <c r="L1788" t="s">
        <v>338</v>
      </c>
    </row>
    <row r="1789" spans="1:12" ht="15" x14ac:dyDescent="0.25">
      <c r="A1789" s="88">
        <v>42964.495763888888</v>
      </c>
      <c r="B1789">
        <v>73082</v>
      </c>
      <c r="C1789">
        <v>39.130000000000003</v>
      </c>
      <c r="D1789">
        <v>12.78</v>
      </c>
      <c r="E1789" s="87">
        <v>125.2</v>
      </c>
      <c r="F1789">
        <v>51.23</v>
      </c>
      <c r="G1789" s="87" t="s">
        <v>338</v>
      </c>
      <c r="H1789">
        <v>63.11</v>
      </c>
      <c r="I1789">
        <v>133</v>
      </c>
      <c r="J1789">
        <v>139</v>
      </c>
      <c r="K1789" t="s">
        <v>338</v>
      </c>
      <c r="L1789" t="s">
        <v>338</v>
      </c>
    </row>
    <row r="1790" spans="1:12" ht="15" x14ac:dyDescent="0.25">
      <c r="A1790" s="88">
        <v>42964.495833333334</v>
      </c>
      <c r="B1790">
        <v>73083</v>
      </c>
      <c r="C1790">
        <v>39.17</v>
      </c>
      <c r="D1790">
        <v>12.78</v>
      </c>
      <c r="E1790" s="87">
        <v>125.1</v>
      </c>
      <c r="F1790">
        <v>51.27</v>
      </c>
      <c r="G1790" s="87" t="s">
        <v>338</v>
      </c>
      <c r="H1790">
        <v>63.3</v>
      </c>
      <c r="I1790">
        <v>133.30000000000001</v>
      </c>
      <c r="J1790">
        <v>139.1</v>
      </c>
      <c r="K1790" t="s">
        <v>338</v>
      </c>
      <c r="L1790" t="s">
        <v>338</v>
      </c>
    </row>
    <row r="1791" spans="1:12" ht="15" x14ac:dyDescent="0.25">
      <c r="A1791" s="88">
        <v>42964.49590277778</v>
      </c>
      <c r="B1791">
        <v>73084</v>
      </c>
      <c r="C1791">
        <v>39.17</v>
      </c>
      <c r="D1791">
        <v>12.78</v>
      </c>
      <c r="E1791" s="87">
        <v>125.6</v>
      </c>
      <c r="F1791">
        <v>51.32</v>
      </c>
      <c r="G1791" s="87" t="s">
        <v>338</v>
      </c>
      <c r="H1791">
        <v>63.83</v>
      </c>
      <c r="I1791">
        <v>133.69999999999999</v>
      </c>
      <c r="J1791">
        <v>139.6</v>
      </c>
      <c r="K1791" t="s">
        <v>338</v>
      </c>
      <c r="L1791" t="s">
        <v>338</v>
      </c>
    </row>
    <row r="1792" spans="1:12" ht="15" x14ac:dyDescent="0.25">
      <c r="A1792" s="88">
        <v>42964.495972222219</v>
      </c>
      <c r="B1792">
        <v>73085</v>
      </c>
      <c r="C1792">
        <v>39.17</v>
      </c>
      <c r="D1792">
        <v>12.78</v>
      </c>
      <c r="E1792" s="87">
        <v>125.3</v>
      </c>
      <c r="F1792">
        <v>51.32</v>
      </c>
      <c r="G1792" s="87" t="s">
        <v>338</v>
      </c>
      <c r="H1792">
        <v>63.92</v>
      </c>
      <c r="I1792">
        <v>133.9</v>
      </c>
      <c r="J1792">
        <v>139.5</v>
      </c>
      <c r="K1792" t="s">
        <v>338</v>
      </c>
      <c r="L1792" t="s">
        <v>338</v>
      </c>
    </row>
    <row r="1793" spans="1:12" ht="15" x14ac:dyDescent="0.25">
      <c r="A1793" s="88">
        <v>42964.496041666665</v>
      </c>
      <c r="B1793">
        <v>73086</v>
      </c>
      <c r="C1793">
        <v>39.17</v>
      </c>
      <c r="D1793">
        <v>12.78</v>
      </c>
      <c r="E1793" s="87">
        <v>125.2</v>
      </c>
      <c r="F1793">
        <v>51.34</v>
      </c>
      <c r="G1793" s="87" t="s">
        <v>338</v>
      </c>
      <c r="H1793">
        <v>63.71</v>
      </c>
      <c r="I1793">
        <v>133.80000000000001</v>
      </c>
      <c r="J1793">
        <v>139.4</v>
      </c>
      <c r="K1793" t="s">
        <v>338</v>
      </c>
      <c r="L1793" t="s">
        <v>338</v>
      </c>
    </row>
    <row r="1794" spans="1:12" ht="15" x14ac:dyDescent="0.25">
      <c r="A1794" s="88">
        <v>42964.496111111112</v>
      </c>
      <c r="B1794">
        <v>73087</v>
      </c>
      <c r="C1794">
        <v>39.17</v>
      </c>
      <c r="D1794">
        <v>12.78</v>
      </c>
      <c r="E1794" s="87">
        <v>125.2</v>
      </c>
      <c r="F1794">
        <v>51.34</v>
      </c>
      <c r="G1794" s="87" t="s">
        <v>338</v>
      </c>
      <c r="H1794">
        <v>63.78</v>
      </c>
      <c r="I1794">
        <v>133.9</v>
      </c>
      <c r="J1794">
        <v>139.80000000000001</v>
      </c>
      <c r="K1794" t="s">
        <v>338</v>
      </c>
      <c r="L1794" t="s">
        <v>338</v>
      </c>
    </row>
    <row r="1795" spans="1:12" ht="15" x14ac:dyDescent="0.25">
      <c r="A1795" s="88">
        <v>42964.496180555558</v>
      </c>
      <c r="B1795">
        <v>73088</v>
      </c>
      <c r="C1795">
        <v>39.17</v>
      </c>
      <c r="D1795">
        <v>12.78</v>
      </c>
      <c r="E1795" s="87">
        <v>125.4</v>
      </c>
      <c r="F1795">
        <v>51.37</v>
      </c>
      <c r="G1795" s="87" t="s">
        <v>338</v>
      </c>
      <c r="H1795">
        <v>63.11</v>
      </c>
      <c r="I1795">
        <v>133.1</v>
      </c>
      <c r="J1795">
        <v>139</v>
      </c>
      <c r="K1795" t="s">
        <v>338</v>
      </c>
      <c r="L1795" t="s">
        <v>338</v>
      </c>
    </row>
    <row r="1796" spans="1:12" ht="15" x14ac:dyDescent="0.25">
      <c r="A1796" s="88">
        <v>42964.496249999997</v>
      </c>
      <c r="B1796">
        <v>73089</v>
      </c>
      <c r="C1796">
        <v>39.17</v>
      </c>
      <c r="D1796">
        <v>12.78</v>
      </c>
      <c r="E1796" s="87">
        <v>125.4</v>
      </c>
      <c r="F1796">
        <v>51.37</v>
      </c>
      <c r="G1796" s="87" t="s">
        <v>338</v>
      </c>
      <c r="H1796">
        <v>63.59</v>
      </c>
      <c r="I1796">
        <v>134</v>
      </c>
      <c r="J1796">
        <v>139.80000000000001</v>
      </c>
      <c r="K1796" t="s">
        <v>338</v>
      </c>
      <c r="L1796" t="s">
        <v>338</v>
      </c>
    </row>
    <row r="1797" spans="1:12" ht="15" x14ac:dyDescent="0.25">
      <c r="A1797" s="88">
        <v>42964.496319444443</v>
      </c>
      <c r="B1797">
        <v>73090</v>
      </c>
      <c r="C1797">
        <v>39.17</v>
      </c>
      <c r="D1797">
        <v>12.78</v>
      </c>
      <c r="E1797" s="87">
        <v>125.2</v>
      </c>
      <c r="F1797">
        <v>51.42</v>
      </c>
      <c r="G1797" s="87" t="s">
        <v>338</v>
      </c>
      <c r="H1797">
        <v>62.72</v>
      </c>
      <c r="I1797">
        <v>133.1</v>
      </c>
      <c r="J1797">
        <v>138.69999999999999</v>
      </c>
      <c r="K1797" t="s">
        <v>338</v>
      </c>
      <c r="L1797" t="s">
        <v>338</v>
      </c>
    </row>
    <row r="1798" spans="1:12" ht="15" x14ac:dyDescent="0.25">
      <c r="A1798" s="88">
        <v>42964.496388888889</v>
      </c>
      <c r="B1798">
        <v>73091</v>
      </c>
      <c r="C1798">
        <v>39.17</v>
      </c>
      <c r="D1798">
        <v>12.78</v>
      </c>
      <c r="E1798" s="87">
        <v>125.2</v>
      </c>
      <c r="F1798">
        <v>51.46</v>
      </c>
      <c r="G1798" s="87" t="s">
        <v>338</v>
      </c>
      <c r="H1798">
        <v>63.25</v>
      </c>
      <c r="I1798">
        <v>133.5</v>
      </c>
      <c r="J1798">
        <v>139.30000000000001</v>
      </c>
      <c r="K1798" t="s">
        <v>338</v>
      </c>
      <c r="L1798" t="s">
        <v>338</v>
      </c>
    </row>
    <row r="1799" spans="1:12" ht="15" x14ac:dyDescent="0.25">
      <c r="A1799" s="88">
        <v>42964.496458333335</v>
      </c>
      <c r="B1799">
        <v>73092</v>
      </c>
      <c r="C1799">
        <v>39.17</v>
      </c>
      <c r="D1799">
        <v>12.78</v>
      </c>
      <c r="E1799" s="87">
        <v>125.4</v>
      </c>
      <c r="F1799">
        <v>51.54</v>
      </c>
      <c r="G1799" s="87" t="s">
        <v>338</v>
      </c>
      <c r="H1799">
        <v>64.260000000000005</v>
      </c>
      <c r="I1799">
        <v>134.80000000000001</v>
      </c>
      <c r="J1799">
        <v>140.6</v>
      </c>
      <c r="K1799" t="s">
        <v>338</v>
      </c>
      <c r="L1799" t="s">
        <v>338</v>
      </c>
    </row>
    <row r="1800" spans="1:12" ht="15" x14ac:dyDescent="0.25">
      <c r="A1800" s="88">
        <v>42964.496527777781</v>
      </c>
      <c r="B1800">
        <v>73093</v>
      </c>
      <c r="C1800">
        <v>39.17</v>
      </c>
      <c r="D1800">
        <v>12.78</v>
      </c>
      <c r="E1800" s="87">
        <v>125.3</v>
      </c>
      <c r="F1800">
        <v>51.61</v>
      </c>
      <c r="G1800" s="87" t="s">
        <v>338</v>
      </c>
      <c r="H1800">
        <v>64.739999999999995</v>
      </c>
      <c r="I1800">
        <v>135.80000000000001</v>
      </c>
      <c r="J1800">
        <v>141.5</v>
      </c>
      <c r="K1800" t="s">
        <v>338</v>
      </c>
      <c r="L1800" t="s">
        <v>338</v>
      </c>
    </row>
    <row r="1801" spans="1:12" ht="15" x14ac:dyDescent="0.25">
      <c r="A1801" s="88">
        <v>42964.49659722222</v>
      </c>
      <c r="B1801">
        <v>73094</v>
      </c>
      <c r="C1801">
        <v>39.17</v>
      </c>
      <c r="D1801">
        <v>12.78</v>
      </c>
      <c r="E1801" s="87">
        <v>125.4</v>
      </c>
      <c r="F1801">
        <v>51.66</v>
      </c>
      <c r="G1801" s="87" t="s">
        <v>338</v>
      </c>
      <c r="H1801">
        <v>65.03</v>
      </c>
      <c r="I1801">
        <v>136.1</v>
      </c>
      <c r="J1801">
        <v>141.69999999999999</v>
      </c>
      <c r="K1801" t="s">
        <v>338</v>
      </c>
      <c r="L1801" t="s">
        <v>338</v>
      </c>
    </row>
    <row r="1802" spans="1:12" ht="15" x14ac:dyDescent="0.25">
      <c r="A1802" s="88">
        <v>42964.496666666666</v>
      </c>
      <c r="B1802">
        <v>73095</v>
      </c>
      <c r="C1802">
        <v>39.17</v>
      </c>
      <c r="D1802">
        <v>12.78</v>
      </c>
      <c r="E1802" s="87">
        <v>125.3</v>
      </c>
      <c r="F1802">
        <v>51.71</v>
      </c>
      <c r="G1802" s="87" t="s">
        <v>338</v>
      </c>
      <c r="H1802">
        <v>64.98</v>
      </c>
      <c r="I1802">
        <v>136.6</v>
      </c>
      <c r="J1802">
        <v>142</v>
      </c>
      <c r="K1802" t="s">
        <v>338</v>
      </c>
      <c r="L1802" t="s">
        <v>338</v>
      </c>
    </row>
    <row r="1803" spans="1:12" ht="15" x14ac:dyDescent="0.25">
      <c r="A1803" s="88">
        <v>42964.496736111112</v>
      </c>
      <c r="B1803">
        <v>73096</v>
      </c>
      <c r="C1803">
        <v>39.22</v>
      </c>
      <c r="D1803">
        <v>12.78</v>
      </c>
      <c r="E1803" s="87">
        <v>125.3</v>
      </c>
      <c r="F1803">
        <v>51.8</v>
      </c>
      <c r="G1803" s="87" t="s">
        <v>338</v>
      </c>
      <c r="H1803">
        <v>64.64</v>
      </c>
      <c r="I1803">
        <v>134.9</v>
      </c>
      <c r="J1803">
        <v>140.19999999999999</v>
      </c>
      <c r="K1803" t="s">
        <v>338</v>
      </c>
      <c r="L1803" t="s">
        <v>338</v>
      </c>
    </row>
    <row r="1804" spans="1:12" ht="15" x14ac:dyDescent="0.25">
      <c r="A1804" s="88">
        <v>42964.496805555558</v>
      </c>
      <c r="B1804">
        <v>73097</v>
      </c>
      <c r="C1804">
        <v>39.22</v>
      </c>
      <c r="D1804">
        <v>12.78</v>
      </c>
      <c r="E1804" s="87">
        <v>125.4</v>
      </c>
      <c r="F1804">
        <v>51.8</v>
      </c>
      <c r="G1804" s="87" t="s">
        <v>338</v>
      </c>
      <c r="H1804">
        <v>63.82</v>
      </c>
      <c r="I1804">
        <v>132.9</v>
      </c>
      <c r="J1804">
        <v>138.30000000000001</v>
      </c>
      <c r="K1804" t="s">
        <v>338</v>
      </c>
      <c r="L1804" t="s">
        <v>338</v>
      </c>
    </row>
    <row r="1805" spans="1:12" ht="15" x14ac:dyDescent="0.25">
      <c r="A1805" s="88">
        <v>42964.496874999997</v>
      </c>
      <c r="B1805">
        <v>73098</v>
      </c>
      <c r="C1805">
        <v>39.22</v>
      </c>
      <c r="D1805">
        <v>12.78</v>
      </c>
      <c r="E1805" s="87">
        <v>125.3</v>
      </c>
      <c r="F1805">
        <v>51.8</v>
      </c>
      <c r="G1805" s="87" t="s">
        <v>338</v>
      </c>
      <c r="H1805">
        <v>64.02</v>
      </c>
      <c r="I1805">
        <v>132.6</v>
      </c>
      <c r="J1805">
        <v>138.5</v>
      </c>
      <c r="K1805" t="s">
        <v>338</v>
      </c>
      <c r="L1805" t="s">
        <v>338</v>
      </c>
    </row>
    <row r="1806" spans="1:12" ht="15" x14ac:dyDescent="0.25">
      <c r="A1806" s="88">
        <v>42964.496944444443</v>
      </c>
      <c r="B1806">
        <v>73099</v>
      </c>
      <c r="C1806">
        <v>39.22</v>
      </c>
      <c r="D1806">
        <v>12.78</v>
      </c>
      <c r="E1806" s="87">
        <v>125.3</v>
      </c>
      <c r="F1806">
        <v>51.85</v>
      </c>
      <c r="G1806" s="87" t="s">
        <v>338</v>
      </c>
      <c r="H1806">
        <v>64.349999999999994</v>
      </c>
      <c r="I1806">
        <v>134.1</v>
      </c>
      <c r="J1806">
        <v>139.9</v>
      </c>
      <c r="K1806" t="s">
        <v>338</v>
      </c>
      <c r="L1806" t="s">
        <v>338</v>
      </c>
    </row>
    <row r="1807" spans="1:12" ht="15" x14ac:dyDescent="0.25">
      <c r="A1807" s="88">
        <v>42964.497013888889</v>
      </c>
      <c r="B1807">
        <v>73100</v>
      </c>
      <c r="C1807">
        <v>39.22</v>
      </c>
      <c r="D1807">
        <v>12.78</v>
      </c>
      <c r="E1807" s="87">
        <v>125.2</v>
      </c>
      <c r="F1807">
        <v>51.9</v>
      </c>
      <c r="G1807" s="87" t="s">
        <v>338</v>
      </c>
      <c r="H1807">
        <v>63.92</v>
      </c>
      <c r="I1807">
        <v>133.9</v>
      </c>
      <c r="J1807">
        <v>139.5</v>
      </c>
      <c r="K1807" t="s">
        <v>338</v>
      </c>
      <c r="L1807" t="s">
        <v>338</v>
      </c>
    </row>
    <row r="1808" spans="1:12" ht="15" x14ac:dyDescent="0.25">
      <c r="A1808" s="88">
        <v>42964.497083333335</v>
      </c>
      <c r="B1808">
        <v>73101</v>
      </c>
      <c r="C1808">
        <v>39.22</v>
      </c>
      <c r="D1808">
        <v>12.78</v>
      </c>
      <c r="E1808" s="87">
        <v>125.4</v>
      </c>
      <c r="F1808">
        <v>51.9</v>
      </c>
      <c r="G1808" s="87" t="s">
        <v>338</v>
      </c>
      <c r="H1808">
        <v>63.1</v>
      </c>
      <c r="I1808">
        <v>132.6</v>
      </c>
      <c r="J1808">
        <v>138.80000000000001</v>
      </c>
      <c r="K1808" t="s">
        <v>338</v>
      </c>
      <c r="L1808" t="s">
        <v>338</v>
      </c>
    </row>
    <row r="1809" spans="1:12" ht="15" x14ac:dyDescent="0.25">
      <c r="A1809" s="88">
        <v>42964.497152777774</v>
      </c>
      <c r="B1809">
        <v>73102</v>
      </c>
      <c r="C1809">
        <v>39.26</v>
      </c>
      <c r="D1809">
        <v>12.78</v>
      </c>
      <c r="E1809" s="87">
        <v>125.2</v>
      </c>
      <c r="F1809">
        <v>51.89</v>
      </c>
      <c r="G1809" s="87" t="s">
        <v>338</v>
      </c>
      <c r="H1809">
        <v>62.91</v>
      </c>
      <c r="I1809">
        <v>131.69999999999999</v>
      </c>
      <c r="J1809">
        <v>138</v>
      </c>
      <c r="K1809" t="s">
        <v>338</v>
      </c>
      <c r="L1809" t="s">
        <v>338</v>
      </c>
    </row>
    <row r="1810" spans="1:12" ht="15" x14ac:dyDescent="0.25">
      <c r="A1810" s="88">
        <v>42964.49722222222</v>
      </c>
      <c r="B1810">
        <v>73103</v>
      </c>
      <c r="C1810">
        <v>39.22</v>
      </c>
      <c r="D1810">
        <v>12.78</v>
      </c>
      <c r="E1810" s="87">
        <v>125.3</v>
      </c>
      <c r="F1810">
        <v>51.85</v>
      </c>
      <c r="G1810" s="87" t="s">
        <v>338</v>
      </c>
      <c r="H1810">
        <v>63.49</v>
      </c>
      <c r="I1810">
        <v>131.4</v>
      </c>
      <c r="J1810">
        <v>137.80000000000001</v>
      </c>
      <c r="K1810" t="s">
        <v>338</v>
      </c>
      <c r="L1810" t="s">
        <v>338</v>
      </c>
    </row>
    <row r="1811" spans="1:12" ht="15" x14ac:dyDescent="0.25">
      <c r="A1811" s="88">
        <v>42964.497291666667</v>
      </c>
      <c r="B1811">
        <v>73104</v>
      </c>
      <c r="C1811">
        <v>39.26</v>
      </c>
      <c r="D1811">
        <v>12.78</v>
      </c>
      <c r="E1811" s="87">
        <v>125.2</v>
      </c>
      <c r="F1811">
        <v>51.84</v>
      </c>
      <c r="G1811" s="87" t="s">
        <v>338</v>
      </c>
      <c r="H1811">
        <v>64.150000000000006</v>
      </c>
      <c r="I1811">
        <v>132.69999999999999</v>
      </c>
      <c r="J1811">
        <v>138.9</v>
      </c>
      <c r="K1811" t="s">
        <v>338</v>
      </c>
      <c r="L1811" t="s">
        <v>338</v>
      </c>
    </row>
    <row r="1812" spans="1:12" ht="15" x14ac:dyDescent="0.25">
      <c r="A1812" s="88">
        <v>42964.497361111113</v>
      </c>
      <c r="B1812">
        <v>73105</v>
      </c>
      <c r="C1812">
        <v>39.26</v>
      </c>
      <c r="D1812">
        <v>12.78</v>
      </c>
      <c r="E1812" s="87">
        <v>125.3</v>
      </c>
      <c r="F1812">
        <v>51.82</v>
      </c>
      <c r="G1812" s="87" t="s">
        <v>338</v>
      </c>
      <c r="H1812">
        <v>63.91</v>
      </c>
      <c r="I1812">
        <v>132.1</v>
      </c>
      <c r="J1812">
        <v>138.30000000000001</v>
      </c>
      <c r="K1812" t="s">
        <v>338</v>
      </c>
      <c r="L1812" t="s">
        <v>338</v>
      </c>
    </row>
    <row r="1813" spans="1:12" ht="15" x14ac:dyDescent="0.25">
      <c r="A1813" s="88">
        <v>42964.497430555559</v>
      </c>
      <c r="B1813">
        <v>73106</v>
      </c>
      <c r="C1813">
        <v>39.26</v>
      </c>
      <c r="D1813">
        <v>12.78</v>
      </c>
      <c r="E1813" s="87">
        <v>125.3</v>
      </c>
      <c r="F1813">
        <v>51.74</v>
      </c>
      <c r="G1813" s="87" t="s">
        <v>338</v>
      </c>
      <c r="H1813">
        <v>63.72</v>
      </c>
      <c r="I1813">
        <v>131.69999999999999</v>
      </c>
      <c r="J1813">
        <v>137.69999999999999</v>
      </c>
      <c r="K1813" t="s">
        <v>338</v>
      </c>
      <c r="L1813" t="s">
        <v>338</v>
      </c>
    </row>
    <row r="1814" spans="1:12" ht="15" x14ac:dyDescent="0.25">
      <c r="A1814" s="88">
        <v>42964.497499999998</v>
      </c>
      <c r="B1814">
        <v>73107</v>
      </c>
      <c r="C1814">
        <v>39.26</v>
      </c>
      <c r="D1814">
        <v>12.78</v>
      </c>
      <c r="E1814" s="87">
        <v>125.4</v>
      </c>
      <c r="F1814">
        <v>51.7</v>
      </c>
      <c r="G1814" s="87" t="s">
        <v>338</v>
      </c>
      <c r="H1814">
        <v>63.67</v>
      </c>
      <c r="I1814">
        <v>131.5</v>
      </c>
      <c r="J1814">
        <v>138.1</v>
      </c>
      <c r="K1814" t="s">
        <v>338</v>
      </c>
      <c r="L1814" t="s">
        <v>338</v>
      </c>
    </row>
    <row r="1815" spans="1:12" ht="15" x14ac:dyDescent="0.25">
      <c r="A1815" s="88">
        <v>42964.497569444444</v>
      </c>
      <c r="B1815">
        <v>73108</v>
      </c>
      <c r="C1815">
        <v>39.26</v>
      </c>
      <c r="D1815">
        <v>12.78</v>
      </c>
      <c r="E1815" s="87">
        <v>125.4</v>
      </c>
      <c r="F1815">
        <v>51.65</v>
      </c>
      <c r="G1815" s="87" t="s">
        <v>338</v>
      </c>
      <c r="H1815">
        <v>62.91</v>
      </c>
      <c r="I1815">
        <v>131.19999999999999</v>
      </c>
      <c r="J1815">
        <v>137.6</v>
      </c>
      <c r="K1815" t="s">
        <v>338</v>
      </c>
      <c r="L1815" t="s">
        <v>338</v>
      </c>
    </row>
    <row r="1816" spans="1:12" ht="15" x14ac:dyDescent="0.25">
      <c r="A1816" s="88">
        <v>42964.49763888889</v>
      </c>
      <c r="B1816">
        <v>73109</v>
      </c>
      <c r="C1816">
        <v>39.26</v>
      </c>
      <c r="D1816">
        <v>12.78</v>
      </c>
      <c r="E1816" s="87">
        <v>125.3</v>
      </c>
      <c r="F1816">
        <v>51.6</v>
      </c>
      <c r="G1816" s="87" t="s">
        <v>338</v>
      </c>
      <c r="H1816">
        <v>63.77</v>
      </c>
      <c r="I1816">
        <v>131.4</v>
      </c>
      <c r="J1816">
        <v>137.69999999999999</v>
      </c>
      <c r="K1816" t="s">
        <v>338</v>
      </c>
      <c r="L1816" t="s">
        <v>338</v>
      </c>
    </row>
    <row r="1817" spans="1:12" ht="15" x14ac:dyDescent="0.25">
      <c r="A1817" s="88">
        <v>42964.497708333336</v>
      </c>
      <c r="B1817">
        <v>73110</v>
      </c>
      <c r="C1817">
        <v>39.26</v>
      </c>
      <c r="D1817">
        <v>12.78</v>
      </c>
      <c r="E1817" s="87">
        <v>125.2</v>
      </c>
      <c r="F1817">
        <v>51.6</v>
      </c>
      <c r="G1817" s="87" t="s">
        <v>338</v>
      </c>
      <c r="H1817">
        <v>63.48</v>
      </c>
      <c r="I1817">
        <v>131.6</v>
      </c>
      <c r="J1817">
        <v>138.1</v>
      </c>
      <c r="K1817" t="s">
        <v>338</v>
      </c>
      <c r="L1817" t="s">
        <v>338</v>
      </c>
    </row>
    <row r="1818" spans="1:12" ht="15" x14ac:dyDescent="0.25">
      <c r="A1818" s="88">
        <v>42964.497777777775</v>
      </c>
      <c r="B1818">
        <v>73111</v>
      </c>
      <c r="C1818">
        <v>39.26</v>
      </c>
      <c r="D1818">
        <v>12.78</v>
      </c>
      <c r="E1818" s="87">
        <v>125.3</v>
      </c>
      <c r="F1818">
        <v>51.6</v>
      </c>
      <c r="G1818" s="87" t="s">
        <v>338</v>
      </c>
      <c r="H1818">
        <v>63.96</v>
      </c>
      <c r="I1818">
        <v>132.6</v>
      </c>
      <c r="J1818">
        <v>139</v>
      </c>
      <c r="K1818" t="s">
        <v>338</v>
      </c>
      <c r="L1818" t="s">
        <v>338</v>
      </c>
    </row>
    <row r="1819" spans="1:12" ht="15" x14ac:dyDescent="0.25">
      <c r="A1819" s="88">
        <v>42964.497847222221</v>
      </c>
      <c r="B1819">
        <v>73112</v>
      </c>
      <c r="C1819">
        <v>39.26</v>
      </c>
      <c r="D1819">
        <v>12.78</v>
      </c>
      <c r="E1819" s="87">
        <v>125.1</v>
      </c>
      <c r="F1819">
        <v>51.55</v>
      </c>
      <c r="G1819" s="87" t="s">
        <v>338</v>
      </c>
      <c r="H1819">
        <v>63.34</v>
      </c>
      <c r="I1819">
        <v>132.19999999999999</v>
      </c>
      <c r="J1819">
        <v>138.19999999999999</v>
      </c>
      <c r="K1819" t="s">
        <v>338</v>
      </c>
      <c r="L1819" t="s">
        <v>338</v>
      </c>
    </row>
    <row r="1820" spans="1:12" ht="15" x14ac:dyDescent="0.25">
      <c r="A1820" s="88">
        <v>42964.497916666667</v>
      </c>
      <c r="B1820">
        <v>73113</v>
      </c>
      <c r="C1820">
        <v>39.299999999999997</v>
      </c>
      <c r="D1820">
        <v>12.78</v>
      </c>
      <c r="E1820" s="87">
        <v>125.3</v>
      </c>
      <c r="F1820">
        <v>51.55</v>
      </c>
      <c r="G1820" s="87" t="s">
        <v>338</v>
      </c>
      <c r="H1820">
        <v>62.76</v>
      </c>
      <c r="I1820">
        <v>130.69999999999999</v>
      </c>
      <c r="J1820">
        <v>136.69999999999999</v>
      </c>
      <c r="K1820" t="s">
        <v>338</v>
      </c>
      <c r="L1820" t="s">
        <v>338</v>
      </c>
    </row>
    <row r="1821" spans="1:12" ht="15" x14ac:dyDescent="0.25">
      <c r="A1821" s="88">
        <v>42964.497986111113</v>
      </c>
      <c r="B1821">
        <v>73114</v>
      </c>
      <c r="C1821">
        <v>39.299999999999997</v>
      </c>
      <c r="D1821">
        <v>12.78</v>
      </c>
      <c r="E1821" s="87">
        <v>125.4</v>
      </c>
      <c r="F1821">
        <v>51.52</v>
      </c>
      <c r="G1821" s="87" t="s">
        <v>338</v>
      </c>
      <c r="H1821">
        <v>63.43</v>
      </c>
      <c r="I1821">
        <v>130.69999999999999</v>
      </c>
      <c r="J1821">
        <v>136.9</v>
      </c>
      <c r="K1821" t="s">
        <v>338</v>
      </c>
      <c r="L1821" t="s">
        <v>338</v>
      </c>
    </row>
    <row r="1822" spans="1:12" ht="15" x14ac:dyDescent="0.25">
      <c r="A1822" s="88">
        <v>42964.498055555552</v>
      </c>
      <c r="B1822">
        <v>73115</v>
      </c>
      <c r="C1822">
        <v>39.299999999999997</v>
      </c>
      <c r="D1822">
        <v>12.78</v>
      </c>
      <c r="E1822" s="87">
        <v>125.3</v>
      </c>
      <c r="F1822">
        <v>51.55</v>
      </c>
      <c r="G1822" s="87" t="s">
        <v>338</v>
      </c>
      <c r="H1822">
        <v>63.91</v>
      </c>
      <c r="I1822">
        <v>131.80000000000001</v>
      </c>
      <c r="J1822">
        <v>138.1</v>
      </c>
      <c r="K1822" t="s">
        <v>338</v>
      </c>
      <c r="L1822" t="s">
        <v>338</v>
      </c>
    </row>
    <row r="1823" spans="1:12" ht="15" x14ac:dyDescent="0.25">
      <c r="A1823" s="88">
        <v>42964.498124999998</v>
      </c>
      <c r="B1823">
        <v>73116</v>
      </c>
      <c r="C1823">
        <v>39.299999999999997</v>
      </c>
      <c r="D1823">
        <v>12.78</v>
      </c>
      <c r="E1823" s="87">
        <v>125.4</v>
      </c>
      <c r="F1823">
        <v>51.55</v>
      </c>
      <c r="G1823" s="87" t="s">
        <v>338</v>
      </c>
      <c r="H1823">
        <v>63.82</v>
      </c>
      <c r="I1823">
        <v>132.30000000000001</v>
      </c>
      <c r="J1823">
        <v>138</v>
      </c>
      <c r="K1823" t="s">
        <v>338</v>
      </c>
      <c r="L1823" t="s">
        <v>338</v>
      </c>
    </row>
    <row r="1824" spans="1:12" ht="15" x14ac:dyDescent="0.25">
      <c r="A1824" s="88">
        <v>42964.498194444444</v>
      </c>
      <c r="B1824">
        <v>73117</v>
      </c>
      <c r="C1824">
        <v>39.299999999999997</v>
      </c>
      <c r="D1824">
        <v>12.78</v>
      </c>
      <c r="E1824" s="87">
        <v>125.4</v>
      </c>
      <c r="F1824">
        <v>51.6</v>
      </c>
      <c r="G1824" s="87" t="s">
        <v>338</v>
      </c>
      <c r="H1824">
        <v>64.25</v>
      </c>
      <c r="I1824">
        <v>133.30000000000001</v>
      </c>
      <c r="J1824">
        <v>139.19999999999999</v>
      </c>
      <c r="K1824" t="s">
        <v>338</v>
      </c>
      <c r="L1824" t="s">
        <v>338</v>
      </c>
    </row>
    <row r="1825" spans="1:12" ht="15" x14ac:dyDescent="0.25">
      <c r="A1825" s="88">
        <v>42964.498263888891</v>
      </c>
      <c r="B1825">
        <v>73118</v>
      </c>
      <c r="C1825">
        <v>39.299999999999997</v>
      </c>
      <c r="D1825">
        <v>12.78</v>
      </c>
      <c r="E1825" s="87">
        <v>125.4</v>
      </c>
      <c r="F1825">
        <v>51.6</v>
      </c>
      <c r="G1825" s="87" t="s">
        <v>338</v>
      </c>
      <c r="H1825">
        <v>63.96</v>
      </c>
      <c r="I1825">
        <v>133.4</v>
      </c>
      <c r="J1825">
        <v>139.1</v>
      </c>
      <c r="K1825" t="s">
        <v>338</v>
      </c>
      <c r="L1825" t="s">
        <v>338</v>
      </c>
    </row>
    <row r="1826" spans="1:12" ht="15" x14ac:dyDescent="0.25">
      <c r="A1826" s="88">
        <v>42964.498333333337</v>
      </c>
      <c r="B1826">
        <v>73119</v>
      </c>
      <c r="C1826">
        <v>39.299999999999997</v>
      </c>
      <c r="D1826">
        <v>12.78</v>
      </c>
      <c r="E1826" s="87">
        <v>125.2</v>
      </c>
      <c r="F1826">
        <v>51.65</v>
      </c>
      <c r="G1826" s="87" t="s">
        <v>338</v>
      </c>
      <c r="H1826">
        <v>63.48</v>
      </c>
      <c r="I1826">
        <v>132.30000000000001</v>
      </c>
      <c r="J1826">
        <v>137.9</v>
      </c>
      <c r="K1826" t="s">
        <v>338</v>
      </c>
      <c r="L1826" t="s">
        <v>338</v>
      </c>
    </row>
    <row r="1827" spans="1:12" ht="15" x14ac:dyDescent="0.25">
      <c r="A1827" s="88">
        <v>42964.498402777775</v>
      </c>
      <c r="B1827">
        <v>73120</v>
      </c>
      <c r="C1827">
        <v>39.35</v>
      </c>
      <c r="D1827">
        <v>12.78</v>
      </c>
      <c r="E1827" s="87">
        <v>125.7</v>
      </c>
      <c r="F1827">
        <v>51.74</v>
      </c>
      <c r="G1827" s="87" t="s">
        <v>338</v>
      </c>
      <c r="H1827">
        <v>64.2</v>
      </c>
      <c r="I1827">
        <v>133.4</v>
      </c>
      <c r="J1827">
        <v>139</v>
      </c>
      <c r="K1827" t="s">
        <v>338</v>
      </c>
      <c r="L1827" t="s">
        <v>338</v>
      </c>
    </row>
    <row r="1828" spans="1:12" ht="15" x14ac:dyDescent="0.25">
      <c r="A1828" s="88">
        <v>42964.498472222222</v>
      </c>
      <c r="B1828">
        <v>73121</v>
      </c>
      <c r="C1828">
        <v>39.35</v>
      </c>
      <c r="D1828">
        <v>12.78</v>
      </c>
      <c r="E1828" s="87">
        <v>125.6</v>
      </c>
      <c r="F1828">
        <v>51.79</v>
      </c>
      <c r="G1828" s="87" t="s">
        <v>338</v>
      </c>
      <c r="H1828">
        <v>64.87</v>
      </c>
      <c r="I1828">
        <v>133.80000000000001</v>
      </c>
      <c r="J1828">
        <v>139.4</v>
      </c>
      <c r="K1828" t="s">
        <v>338</v>
      </c>
      <c r="L1828" t="s">
        <v>338</v>
      </c>
    </row>
    <row r="1829" spans="1:12" ht="15" x14ac:dyDescent="0.25">
      <c r="A1829" s="88">
        <v>42964.498541666668</v>
      </c>
      <c r="B1829">
        <v>73122</v>
      </c>
      <c r="C1829">
        <v>39.35</v>
      </c>
      <c r="D1829">
        <v>12.78</v>
      </c>
      <c r="E1829" s="87">
        <v>125.4</v>
      </c>
      <c r="F1829">
        <v>51.83</v>
      </c>
      <c r="G1829" s="87" t="s">
        <v>338</v>
      </c>
      <c r="H1829">
        <v>65.010000000000005</v>
      </c>
      <c r="I1829">
        <v>134.19999999999999</v>
      </c>
      <c r="J1829">
        <v>139.69999999999999</v>
      </c>
      <c r="K1829" t="s">
        <v>338</v>
      </c>
      <c r="L1829" t="s">
        <v>338</v>
      </c>
    </row>
    <row r="1830" spans="1:12" ht="15" x14ac:dyDescent="0.25">
      <c r="A1830" s="88">
        <v>42964.498611111114</v>
      </c>
      <c r="B1830">
        <v>73123</v>
      </c>
      <c r="C1830">
        <v>39.35</v>
      </c>
      <c r="D1830">
        <v>12.78</v>
      </c>
      <c r="E1830" s="87">
        <v>125.5</v>
      </c>
      <c r="F1830">
        <v>51.83</v>
      </c>
      <c r="G1830" s="87" t="s">
        <v>338</v>
      </c>
      <c r="H1830">
        <v>64.099999999999994</v>
      </c>
      <c r="I1830">
        <v>133.30000000000001</v>
      </c>
      <c r="J1830">
        <v>138.80000000000001</v>
      </c>
      <c r="K1830" t="s">
        <v>338</v>
      </c>
      <c r="L1830" t="s">
        <v>338</v>
      </c>
    </row>
    <row r="1831" spans="1:12" ht="15" x14ac:dyDescent="0.25">
      <c r="A1831" s="88">
        <v>42964.498680555553</v>
      </c>
      <c r="B1831">
        <v>73124</v>
      </c>
      <c r="C1831">
        <v>39.35</v>
      </c>
      <c r="D1831">
        <v>12.78</v>
      </c>
      <c r="E1831" s="87">
        <v>125.5</v>
      </c>
      <c r="F1831">
        <v>51.81</v>
      </c>
      <c r="G1831" s="87" t="s">
        <v>338</v>
      </c>
      <c r="H1831">
        <v>63.81</v>
      </c>
      <c r="I1831">
        <v>131.4</v>
      </c>
      <c r="J1831">
        <v>137.30000000000001</v>
      </c>
      <c r="K1831" t="s">
        <v>338</v>
      </c>
      <c r="L1831" t="s">
        <v>338</v>
      </c>
    </row>
    <row r="1832" spans="1:12" ht="15" x14ac:dyDescent="0.25">
      <c r="A1832" s="88">
        <v>42964.498749999999</v>
      </c>
      <c r="B1832">
        <v>73125</v>
      </c>
      <c r="C1832">
        <v>39.35</v>
      </c>
      <c r="D1832">
        <v>12.78</v>
      </c>
      <c r="E1832" s="87">
        <v>125.6</v>
      </c>
      <c r="F1832">
        <v>51.81</v>
      </c>
      <c r="G1832" s="87" t="s">
        <v>338</v>
      </c>
      <c r="H1832">
        <v>64</v>
      </c>
      <c r="I1832">
        <v>131.5</v>
      </c>
      <c r="J1832">
        <v>137.4</v>
      </c>
      <c r="K1832" t="s">
        <v>338</v>
      </c>
      <c r="L1832" t="s">
        <v>338</v>
      </c>
    </row>
    <row r="1833" spans="1:12" ht="15" x14ac:dyDescent="0.25">
      <c r="A1833" s="88">
        <v>42964.498819444445</v>
      </c>
      <c r="B1833">
        <v>73126</v>
      </c>
      <c r="C1833">
        <v>39.35</v>
      </c>
      <c r="D1833">
        <v>12.78</v>
      </c>
      <c r="E1833" s="87">
        <v>125.4</v>
      </c>
      <c r="F1833">
        <v>51.83</v>
      </c>
      <c r="G1833" s="87" t="s">
        <v>338</v>
      </c>
      <c r="H1833">
        <v>64.099999999999994</v>
      </c>
      <c r="I1833">
        <v>132.1</v>
      </c>
      <c r="J1833">
        <v>138.19999999999999</v>
      </c>
      <c r="K1833" t="s">
        <v>338</v>
      </c>
      <c r="L1833" t="s">
        <v>338</v>
      </c>
    </row>
    <row r="1834" spans="1:12" ht="15" x14ac:dyDescent="0.25">
      <c r="A1834" s="88">
        <v>42964.498888888891</v>
      </c>
      <c r="B1834">
        <v>73127</v>
      </c>
      <c r="C1834">
        <v>39.35</v>
      </c>
      <c r="D1834">
        <v>12.78</v>
      </c>
      <c r="E1834" s="87">
        <v>125.2</v>
      </c>
      <c r="F1834">
        <v>51.88</v>
      </c>
      <c r="G1834" s="87" t="s">
        <v>338</v>
      </c>
      <c r="H1834">
        <v>64.63</v>
      </c>
      <c r="I1834">
        <v>133</v>
      </c>
      <c r="J1834">
        <v>139</v>
      </c>
      <c r="K1834" t="s">
        <v>338</v>
      </c>
      <c r="L1834" t="s">
        <v>338</v>
      </c>
    </row>
    <row r="1835" spans="1:12" ht="15" x14ac:dyDescent="0.25">
      <c r="A1835" s="88">
        <v>42964.49895833333</v>
      </c>
      <c r="B1835">
        <v>73128</v>
      </c>
      <c r="C1835">
        <v>39.35</v>
      </c>
      <c r="D1835">
        <v>12.78</v>
      </c>
      <c r="E1835" s="87">
        <v>125.4</v>
      </c>
      <c r="F1835">
        <v>51.93</v>
      </c>
      <c r="G1835" s="87" t="s">
        <v>338</v>
      </c>
      <c r="H1835">
        <v>65.06</v>
      </c>
      <c r="I1835">
        <v>134.19999999999999</v>
      </c>
      <c r="J1835">
        <v>140.1</v>
      </c>
      <c r="K1835" t="s">
        <v>338</v>
      </c>
      <c r="L1835" t="s">
        <v>338</v>
      </c>
    </row>
    <row r="1836" spans="1:12" ht="15" x14ac:dyDescent="0.25">
      <c r="A1836" s="88">
        <v>42964.499027777776</v>
      </c>
      <c r="B1836">
        <v>73129</v>
      </c>
      <c r="C1836">
        <v>39.35</v>
      </c>
      <c r="D1836">
        <v>12.78</v>
      </c>
      <c r="E1836" s="87">
        <v>125.3</v>
      </c>
      <c r="F1836">
        <v>52</v>
      </c>
      <c r="G1836" s="87" t="s">
        <v>338</v>
      </c>
      <c r="H1836">
        <v>65.63</v>
      </c>
      <c r="I1836">
        <v>134.9</v>
      </c>
      <c r="J1836">
        <v>140.5</v>
      </c>
      <c r="K1836" t="s">
        <v>338</v>
      </c>
      <c r="L1836" t="s">
        <v>338</v>
      </c>
    </row>
    <row r="1837" spans="1:12" ht="15" x14ac:dyDescent="0.25">
      <c r="A1837" s="88">
        <v>42964.499097222222</v>
      </c>
      <c r="B1837">
        <v>73130</v>
      </c>
      <c r="C1837">
        <v>39.35</v>
      </c>
      <c r="D1837">
        <v>12.78</v>
      </c>
      <c r="E1837" s="87">
        <v>125.4</v>
      </c>
      <c r="F1837">
        <v>52.08</v>
      </c>
      <c r="G1837" s="87" t="s">
        <v>338</v>
      </c>
      <c r="H1837">
        <v>65.63</v>
      </c>
      <c r="I1837">
        <v>134.80000000000001</v>
      </c>
      <c r="J1837">
        <v>140.1</v>
      </c>
      <c r="K1837" t="s">
        <v>338</v>
      </c>
      <c r="L1837" t="s">
        <v>338</v>
      </c>
    </row>
    <row r="1838" spans="1:12" ht="15" x14ac:dyDescent="0.25">
      <c r="A1838" s="88">
        <v>42964.499166666668</v>
      </c>
      <c r="B1838">
        <v>73131</v>
      </c>
      <c r="C1838">
        <v>39.35</v>
      </c>
      <c r="D1838">
        <v>12.78</v>
      </c>
      <c r="E1838" s="87">
        <v>125.4</v>
      </c>
      <c r="F1838">
        <v>52.1</v>
      </c>
      <c r="G1838" s="87" t="s">
        <v>338</v>
      </c>
      <c r="H1838">
        <v>64.819999999999993</v>
      </c>
      <c r="I1838">
        <v>133.69999999999999</v>
      </c>
      <c r="J1838">
        <v>139.1</v>
      </c>
      <c r="K1838" t="s">
        <v>338</v>
      </c>
      <c r="L1838" t="s">
        <v>338</v>
      </c>
    </row>
    <row r="1839" spans="1:12" ht="15" x14ac:dyDescent="0.25">
      <c r="A1839" s="88">
        <v>42964.499236111114</v>
      </c>
      <c r="B1839">
        <v>73132</v>
      </c>
      <c r="C1839">
        <v>39.35</v>
      </c>
      <c r="D1839">
        <v>12.78</v>
      </c>
      <c r="E1839" s="87">
        <v>125.1</v>
      </c>
      <c r="F1839">
        <v>52.12</v>
      </c>
      <c r="G1839" s="87" t="s">
        <v>338</v>
      </c>
      <c r="H1839">
        <v>64.72</v>
      </c>
      <c r="I1839">
        <v>133.19999999999999</v>
      </c>
      <c r="J1839">
        <v>138.69999999999999</v>
      </c>
      <c r="K1839" t="s">
        <v>338</v>
      </c>
      <c r="L1839" t="s">
        <v>338</v>
      </c>
    </row>
    <row r="1840" spans="1:12" ht="15" x14ac:dyDescent="0.25">
      <c r="A1840" s="88">
        <v>42964.499305555553</v>
      </c>
      <c r="B1840">
        <v>73133</v>
      </c>
      <c r="C1840">
        <v>39.35</v>
      </c>
      <c r="D1840">
        <v>12.78</v>
      </c>
      <c r="E1840" s="87">
        <v>125.4</v>
      </c>
      <c r="F1840">
        <v>52.17</v>
      </c>
      <c r="G1840" s="87" t="s">
        <v>338</v>
      </c>
      <c r="H1840">
        <v>65.150000000000006</v>
      </c>
      <c r="I1840">
        <v>134.1</v>
      </c>
      <c r="J1840">
        <v>139.5</v>
      </c>
      <c r="K1840" t="s">
        <v>338</v>
      </c>
      <c r="L1840" t="s">
        <v>338</v>
      </c>
    </row>
    <row r="1841" spans="1:12" ht="15" x14ac:dyDescent="0.25">
      <c r="A1841" s="88">
        <v>42964.499374999999</v>
      </c>
      <c r="B1841">
        <v>73134</v>
      </c>
      <c r="C1841">
        <v>39.35</v>
      </c>
      <c r="D1841">
        <v>12.78</v>
      </c>
      <c r="E1841" s="87">
        <v>125.6</v>
      </c>
      <c r="F1841">
        <v>52.22</v>
      </c>
      <c r="G1841" s="87" t="s">
        <v>338</v>
      </c>
      <c r="H1841">
        <v>64.87</v>
      </c>
      <c r="I1841">
        <v>134.4</v>
      </c>
      <c r="J1841">
        <v>139.69999999999999</v>
      </c>
      <c r="K1841" t="s">
        <v>338</v>
      </c>
      <c r="L1841" t="s">
        <v>338</v>
      </c>
    </row>
    <row r="1842" spans="1:12" ht="15" x14ac:dyDescent="0.25">
      <c r="A1842" s="88">
        <v>42964.499444444446</v>
      </c>
      <c r="B1842">
        <v>73135</v>
      </c>
      <c r="C1842">
        <v>39.39</v>
      </c>
      <c r="D1842">
        <v>12.78</v>
      </c>
      <c r="E1842" s="87">
        <v>125.6</v>
      </c>
      <c r="F1842">
        <v>52.27</v>
      </c>
      <c r="G1842" s="87" t="s">
        <v>338</v>
      </c>
      <c r="H1842">
        <v>64.239999999999995</v>
      </c>
      <c r="I1842">
        <v>133</v>
      </c>
      <c r="J1842">
        <v>138.69999999999999</v>
      </c>
      <c r="K1842" t="s">
        <v>338</v>
      </c>
      <c r="L1842" t="s">
        <v>338</v>
      </c>
    </row>
    <row r="1843" spans="1:12" ht="15" x14ac:dyDescent="0.25">
      <c r="A1843" s="88">
        <v>42964.499513888892</v>
      </c>
      <c r="B1843">
        <v>73136</v>
      </c>
      <c r="C1843">
        <v>39.39</v>
      </c>
      <c r="D1843">
        <v>12.78</v>
      </c>
      <c r="E1843" s="87">
        <v>125.6</v>
      </c>
      <c r="F1843">
        <v>52.31</v>
      </c>
      <c r="G1843" s="87" t="s">
        <v>338</v>
      </c>
      <c r="H1843">
        <v>64.72</v>
      </c>
      <c r="I1843">
        <v>133.80000000000001</v>
      </c>
      <c r="J1843">
        <v>139.80000000000001</v>
      </c>
      <c r="K1843" t="s">
        <v>338</v>
      </c>
      <c r="L1843" t="s">
        <v>338</v>
      </c>
    </row>
    <row r="1844" spans="1:12" ht="15" x14ac:dyDescent="0.25">
      <c r="A1844" s="88">
        <v>42964.499583333331</v>
      </c>
      <c r="B1844">
        <v>73137</v>
      </c>
      <c r="C1844">
        <v>39.39</v>
      </c>
      <c r="D1844">
        <v>12.78</v>
      </c>
      <c r="E1844" s="87">
        <v>125.3</v>
      </c>
      <c r="F1844">
        <v>52.36</v>
      </c>
      <c r="G1844" s="87" t="s">
        <v>338</v>
      </c>
      <c r="H1844">
        <v>65.3</v>
      </c>
      <c r="I1844">
        <v>134.6</v>
      </c>
      <c r="J1844">
        <v>140.1</v>
      </c>
      <c r="K1844" t="s">
        <v>338</v>
      </c>
      <c r="L1844" t="s">
        <v>338</v>
      </c>
    </row>
    <row r="1845" spans="1:12" ht="15" x14ac:dyDescent="0.25">
      <c r="A1845" s="88">
        <v>42964.499652777777</v>
      </c>
      <c r="B1845">
        <v>73138</v>
      </c>
      <c r="C1845">
        <v>39.39</v>
      </c>
      <c r="D1845">
        <v>12.78</v>
      </c>
      <c r="E1845" s="87">
        <v>125.2</v>
      </c>
      <c r="F1845">
        <v>52.36</v>
      </c>
      <c r="G1845" s="87" t="s">
        <v>338</v>
      </c>
      <c r="H1845">
        <v>65.010000000000005</v>
      </c>
      <c r="I1845">
        <v>134.5</v>
      </c>
      <c r="J1845">
        <v>139.9</v>
      </c>
      <c r="K1845" t="s">
        <v>338</v>
      </c>
      <c r="L1845" t="s">
        <v>338</v>
      </c>
    </row>
    <row r="1846" spans="1:12" ht="15" x14ac:dyDescent="0.25">
      <c r="A1846" s="88">
        <v>42964.499722222223</v>
      </c>
      <c r="B1846">
        <v>73139</v>
      </c>
      <c r="C1846">
        <v>39.39</v>
      </c>
      <c r="D1846">
        <v>12.78</v>
      </c>
      <c r="E1846" s="87">
        <v>125.3</v>
      </c>
      <c r="F1846">
        <v>52.39</v>
      </c>
      <c r="G1846" s="87" t="s">
        <v>338</v>
      </c>
      <c r="H1846">
        <v>65.08</v>
      </c>
      <c r="I1846">
        <v>134.4</v>
      </c>
      <c r="J1846">
        <v>140.1</v>
      </c>
      <c r="K1846" t="s">
        <v>338</v>
      </c>
      <c r="L1846" t="s">
        <v>338</v>
      </c>
    </row>
    <row r="1847" spans="1:12" ht="15" x14ac:dyDescent="0.25">
      <c r="A1847" s="88">
        <v>42964.499791666669</v>
      </c>
      <c r="B1847">
        <v>73140</v>
      </c>
      <c r="C1847">
        <v>39.44</v>
      </c>
      <c r="D1847">
        <v>12.78</v>
      </c>
      <c r="E1847" s="87">
        <v>125.2</v>
      </c>
      <c r="F1847">
        <v>52.45</v>
      </c>
      <c r="G1847" s="87" t="s">
        <v>338</v>
      </c>
      <c r="H1847">
        <v>65.39</v>
      </c>
      <c r="I1847">
        <v>134.5</v>
      </c>
      <c r="J1847">
        <v>140.1</v>
      </c>
      <c r="K1847" t="s">
        <v>338</v>
      </c>
      <c r="L1847" t="s">
        <v>338</v>
      </c>
    </row>
    <row r="1848" spans="1:12" ht="15" x14ac:dyDescent="0.25">
      <c r="A1848" s="88">
        <v>42964.499861111108</v>
      </c>
      <c r="B1848">
        <v>73141</v>
      </c>
      <c r="C1848">
        <v>39.44</v>
      </c>
      <c r="D1848">
        <v>12.78</v>
      </c>
      <c r="E1848" s="87">
        <v>125.2</v>
      </c>
      <c r="F1848">
        <v>52.5</v>
      </c>
      <c r="G1848" s="87" t="s">
        <v>338</v>
      </c>
      <c r="H1848">
        <v>65</v>
      </c>
      <c r="I1848">
        <v>133.6</v>
      </c>
      <c r="J1848">
        <v>139.30000000000001</v>
      </c>
      <c r="K1848" t="s">
        <v>338</v>
      </c>
      <c r="L1848" t="s">
        <v>338</v>
      </c>
    </row>
    <row r="1849" spans="1:12" ht="15" x14ac:dyDescent="0.25">
      <c r="A1849" s="88">
        <v>42964.499930555554</v>
      </c>
      <c r="B1849">
        <v>73142</v>
      </c>
      <c r="C1849">
        <v>39.44</v>
      </c>
      <c r="D1849">
        <v>12.78</v>
      </c>
      <c r="E1849" s="87">
        <v>125.2</v>
      </c>
      <c r="F1849">
        <v>52.55</v>
      </c>
      <c r="G1849" s="87" t="s">
        <v>338</v>
      </c>
      <c r="H1849">
        <v>65.72</v>
      </c>
      <c r="I1849">
        <v>134.6</v>
      </c>
      <c r="J1849">
        <v>140.30000000000001</v>
      </c>
      <c r="K1849" t="s">
        <v>338</v>
      </c>
      <c r="L1849" t="s">
        <v>338</v>
      </c>
    </row>
    <row r="1850" spans="1:12" ht="15" x14ac:dyDescent="0.25">
      <c r="A1850" s="88">
        <v>42964.5</v>
      </c>
      <c r="B1850">
        <v>73143</v>
      </c>
      <c r="C1850">
        <v>39.44</v>
      </c>
      <c r="D1850">
        <v>12.78</v>
      </c>
      <c r="E1850" s="87">
        <v>124.8</v>
      </c>
      <c r="F1850">
        <v>52.6</v>
      </c>
      <c r="G1850" s="87" t="s">
        <v>338</v>
      </c>
      <c r="H1850">
        <v>65.959999999999994</v>
      </c>
      <c r="I1850">
        <v>135.30000000000001</v>
      </c>
      <c r="J1850">
        <v>141.1</v>
      </c>
      <c r="K1850" t="s">
        <v>338</v>
      </c>
      <c r="L1850" t="s">
        <v>338</v>
      </c>
    </row>
    <row r="1851" spans="1:12" ht="15" x14ac:dyDescent="0.25">
      <c r="A1851" s="88">
        <v>42964.500069444446</v>
      </c>
      <c r="B1851">
        <v>73144</v>
      </c>
      <c r="C1851">
        <v>39.44</v>
      </c>
      <c r="D1851">
        <v>12.78</v>
      </c>
      <c r="E1851" s="87">
        <v>124.9</v>
      </c>
      <c r="F1851">
        <v>52.65</v>
      </c>
      <c r="G1851" s="87" t="s">
        <v>338</v>
      </c>
      <c r="H1851">
        <v>65.290000000000006</v>
      </c>
      <c r="I1851">
        <v>134.9</v>
      </c>
      <c r="J1851">
        <v>140.69999999999999</v>
      </c>
      <c r="K1851" t="s">
        <v>338</v>
      </c>
      <c r="L1851" t="s">
        <v>338</v>
      </c>
    </row>
    <row r="1852" spans="1:12" ht="15" x14ac:dyDescent="0.25">
      <c r="A1852" s="88">
        <v>42964.500138888892</v>
      </c>
      <c r="B1852">
        <v>73145</v>
      </c>
      <c r="C1852">
        <v>39.44</v>
      </c>
      <c r="D1852">
        <v>12.78</v>
      </c>
      <c r="E1852" s="87">
        <v>125.1</v>
      </c>
      <c r="F1852">
        <v>52.7</v>
      </c>
      <c r="G1852" s="87" t="s">
        <v>338</v>
      </c>
      <c r="H1852">
        <v>64.88</v>
      </c>
      <c r="I1852">
        <v>134.6</v>
      </c>
      <c r="J1852">
        <v>140.19999999999999</v>
      </c>
      <c r="K1852" t="s">
        <v>338</v>
      </c>
      <c r="L1852" t="s">
        <v>338</v>
      </c>
    </row>
    <row r="1853" spans="1:12" ht="15" x14ac:dyDescent="0.25">
      <c r="A1853" s="88">
        <v>42964.500208333331</v>
      </c>
      <c r="B1853">
        <v>73146</v>
      </c>
      <c r="C1853">
        <v>39.44</v>
      </c>
      <c r="D1853">
        <v>12.78</v>
      </c>
      <c r="E1853" s="87">
        <v>125</v>
      </c>
      <c r="F1853">
        <v>52.74</v>
      </c>
      <c r="G1853" s="87" t="s">
        <v>338</v>
      </c>
      <c r="H1853">
        <v>65.239999999999995</v>
      </c>
      <c r="I1853">
        <v>135</v>
      </c>
      <c r="J1853">
        <v>141</v>
      </c>
      <c r="K1853" t="s">
        <v>338</v>
      </c>
      <c r="L1853" t="s">
        <v>338</v>
      </c>
    </row>
    <row r="1854" spans="1:12" ht="15" x14ac:dyDescent="0.25">
      <c r="A1854" s="88">
        <v>42964.500277777777</v>
      </c>
      <c r="B1854">
        <v>73147</v>
      </c>
      <c r="C1854">
        <v>39.44</v>
      </c>
      <c r="D1854">
        <v>12.78</v>
      </c>
      <c r="E1854" s="87">
        <v>125.2</v>
      </c>
      <c r="F1854">
        <v>52.77</v>
      </c>
      <c r="G1854" s="87" t="s">
        <v>338</v>
      </c>
      <c r="H1854">
        <v>65.53</v>
      </c>
      <c r="I1854">
        <v>135.5</v>
      </c>
      <c r="J1854">
        <v>141.19999999999999</v>
      </c>
      <c r="K1854" t="s">
        <v>338</v>
      </c>
      <c r="L1854" t="s">
        <v>338</v>
      </c>
    </row>
    <row r="1855" spans="1:12" ht="15" x14ac:dyDescent="0.25">
      <c r="A1855" s="88">
        <v>42964.500347222223</v>
      </c>
      <c r="B1855">
        <v>73148</v>
      </c>
      <c r="C1855">
        <v>39.44</v>
      </c>
      <c r="D1855">
        <v>12.78</v>
      </c>
      <c r="E1855" s="87">
        <v>125.4</v>
      </c>
      <c r="F1855">
        <v>52.79</v>
      </c>
      <c r="G1855" s="87" t="s">
        <v>338</v>
      </c>
      <c r="H1855">
        <v>65.22</v>
      </c>
      <c r="I1855">
        <v>135.4</v>
      </c>
      <c r="J1855">
        <v>140.80000000000001</v>
      </c>
      <c r="K1855" t="s">
        <v>338</v>
      </c>
      <c r="L1855" t="s">
        <v>338</v>
      </c>
    </row>
    <row r="1856" spans="1:12" ht="15" x14ac:dyDescent="0.25">
      <c r="A1856" s="88">
        <v>42964.500416666669</v>
      </c>
      <c r="B1856">
        <v>73149</v>
      </c>
      <c r="C1856">
        <v>39.44</v>
      </c>
      <c r="D1856">
        <v>12.78</v>
      </c>
      <c r="E1856" s="87">
        <v>125.1</v>
      </c>
      <c r="F1856">
        <v>52.84</v>
      </c>
      <c r="G1856" s="87" t="s">
        <v>338</v>
      </c>
      <c r="H1856">
        <v>65.77</v>
      </c>
      <c r="I1856">
        <v>136</v>
      </c>
      <c r="J1856">
        <v>141.6</v>
      </c>
      <c r="K1856" t="s">
        <v>338</v>
      </c>
      <c r="L1856" t="s">
        <v>338</v>
      </c>
    </row>
    <row r="1857" spans="1:12" ht="15" x14ac:dyDescent="0.25">
      <c r="A1857" s="88">
        <v>42964.500486111108</v>
      </c>
      <c r="B1857">
        <v>73150</v>
      </c>
      <c r="C1857">
        <v>39.44</v>
      </c>
      <c r="D1857">
        <v>12.78</v>
      </c>
      <c r="E1857" s="87">
        <v>125</v>
      </c>
      <c r="F1857">
        <v>52.86</v>
      </c>
      <c r="G1857" s="87" t="s">
        <v>338</v>
      </c>
      <c r="H1857">
        <v>66.13</v>
      </c>
      <c r="I1857">
        <v>136.30000000000001</v>
      </c>
      <c r="J1857">
        <v>141.9</v>
      </c>
      <c r="K1857" t="s">
        <v>338</v>
      </c>
      <c r="L1857" t="s">
        <v>338</v>
      </c>
    </row>
    <row r="1858" spans="1:12" ht="15" x14ac:dyDescent="0.25">
      <c r="A1858" s="88">
        <v>42964.500555555554</v>
      </c>
      <c r="B1858">
        <v>73151</v>
      </c>
      <c r="C1858">
        <v>39.479999999999997</v>
      </c>
      <c r="D1858">
        <v>12.78</v>
      </c>
      <c r="E1858" s="87">
        <v>125.2</v>
      </c>
      <c r="F1858">
        <v>52.96</v>
      </c>
      <c r="G1858" s="87" t="s">
        <v>338</v>
      </c>
      <c r="H1858">
        <v>65.650000000000006</v>
      </c>
      <c r="I1858">
        <v>136.6</v>
      </c>
      <c r="J1858">
        <v>142.1</v>
      </c>
      <c r="K1858" t="s">
        <v>338</v>
      </c>
      <c r="L1858" t="s">
        <v>338</v>
      </c>
    </row>
    <row r="1859" spans="1:12" ht="15" x14ac:dyDescent="0.25">
      <c r="A1859" s="88">
        <v>42964.500625000001</v>
      </c>
      <c r="B1859">
        <v>73152</v>
      </c>
      <c r="C1859">
        <v>39.479999999999997</v>
      </c>
      <c r="D1859">
        <v>12.78</v>
      </c>
      <c r="E1859" s="87">
        <v>124.9</v>
      </c>
      <c r="F1859">
        <v>52.98</v>
      </c>
      <c r="G1859" s="87" t="s">
        <v>338</v>
      </c>
      <c r="H1859">
        <v>65.48</v>
      </c>
      <c r="I1859">
        <v>136.4</v>
      </c>
      <c r="J1859">
        <v>141.6</v>
      </c>
      <c r="K1859" t="s">
        <v>338</v>
      </c>
      <c r="L1859" t="s">
        <v>338</v>
      </c>
    </row>
    <row r="1860" spans="1:12" ht="15" x14ac:dyDescent="0.25">
      <c r="A1860" s="88">
        <v>42964.500694444447</v>
      </c>
      <c r="B1860">
        <v>73153</v>
      </c>
      <c r="C1860">
        <v>39.479999999999997</v>
      </c>
      <c r="D1860">
        <v>12.78</v>
      </c>
      <c r="E1860" s="87">
        <v>125.2</v>
      </c>
      <c r="F1860">
        <v>52.98</v>
      </c>
      <c r="G1860" s="87" t="s">
        <v>338</v>
      </c>
      <c r="H1860">
        <v>65.290000000000006</v>
      </c>
      <c r="I1860">
        <v>135.9</v>
      </c>
      <c r="J1860">
        <v>141.1</v>
      </c>
      <c r="K1860" t="s">
        <v>338</v>
      </c>
      <c r="L1860" t="s">
        <v>338</v>
      </c>
    </row>
    <row r="1861" spans="1:12" ht="15" x14ac:dyDescent="0.25">
      <c r="A1861" s="88">
        <v>42964.500763888886</v>
      </c>
      <c r="B1861">
        <v>73154</v>
      </c>
      <c r="C1861">
        <v>39.479999999999997</v>
      </c>
      <c r="D1861">
        <v>12.78</v>
      </c>
      <c r="E1861" s="87">
        <v>125.1</v>
      </c>
      <c r="F1861">
        <v>52.98</v>
      </c>
      <c r="G1861" s="87" t="s">
        <v>338</v>
      </c>
      <c r="H1861">
        <v>64.900000000000006</v>
      </c>
      <c r="I1861">
        <v>134.4</v>
      </c>
      <c r="J1861">
        <v>139.80000000000001</v>
      </c>
      <c r="K1861" t="s">
        <v>338</v>
      </c>
      <c r="L1861" t="s">
        <v>338</v>
      </c>
    </row>
    <row r="1862" spans="1:12" ht="15" x14ac:dyDescent="0.25">
      <c r="A1862" s="88">
        <v>42964.500833333332</v>
      </c>
      <c r="B1862">
        <v>73155</v>
      </c>
      <c r="C1862">
        <v>39.479999999999997</v>
      </c>
      <c r="D1862">
        <v>12.78</v>
      </c>
      <c r="E1862" s="87">
        <v>125.1</v>
      </c>
      <c r="F1862">
        <v>52.93</v>
      </c>
      <c r="G1862" s="87" t="s">
        <v>338</v>
      </c>
      <c r="H1862">
        <v>63.85</v>
      </c>
      <c r="I1862">
        <v>131.9</v>
      </c>
      <c r="J1862">
        <v>138</v>
      </c>
      <c r="K1862" t="s">
        <v>338</v>
      </c>
      <c r="L1862" t="s">
        <v>338</v>
      </c>
    </row>
    <row r="1863" spans="1:12" ht="15" x14ac:dyDescent="0.25">
      <c r="A1863" s="88">
        <v>42964.500902777778</v>
      </c>
      <c r="B1863">
        <v>73156</v>
      </c>
      <c r="C1863">
        <v>39.479999999999997</v>
      </c>
      <c r="D1863">
        <v>12.78</v>
      </c>
      <c r="E1863" s="87">
        <v>125.3</v>
      </c>
      <c r="F1863">
        <v>52.84</v>
      </c>
      <c r="G1863" s="87" t="s">
        <v>338</v>
      </c>
      <c r="H1863">
        <v>63.44</v>
      </c>
      <c r="I1863">
        <v>129.30000000000001</v>
      </c>
      <c r="J1863">
        <v>135.69999999999999</v>
      </c>
      <c r="K1863" t="s">
        <v>338</v>
      </c>
      <c r="L1863" t="s">
        <v>338</v>
      </c>
    </row>
    <row r="1864" spans="1:12" ht="15" x14ac:dyDescent="0.25">
      <c r="A1864" s="88">
        <v>42964.500972222224</v>
      </c>
      <c r="B1864">
        <v>73157</v>
      </c>
      <c r="C1864">
        <v>39.53</v>
      </c>
      <c r="D1864">
        <v>12.78</v>
      </c>
      <c r="E1864" s="87">
        <v>125.2</v>
      </c>
      <c r="F1864">
        <v>52.81</v>
      </c>
      <c r="G1864" s="87" t="s">
        <v>338</v>
      </c>
      <c r="H1864">
        <v>62.36</v>
      </c>
      <c r="I1864">
        <v>126.4</v>
      </c>
      <c r="J1864">
        <v>133.1</v>
      </c>
      <c r="K1864" t="s">
        <v>338</v>
      </c>
      <c r="L1864" t="s">
        <v>338</v>
      </c>
    </row>
    <row r="1865" spans="1:12" ht="15" x14ac:dyDescent="0.25">
      <c r="A1865" s="88">
        <v>42964.50104166667</v>
      </c>
      <c r="B1865">
        <v>73158</v>
      </c>
      <c r="C1865">
        <v>39.53</v>
      </c>
      <c r="D1865">
        <v>12.78</v>
      </c>
      <c r="E1865" s="87">
        <v>125.2</v>
      </c>
      <c r="F1865">
        <v>52.71</v>
      </c>
      <c r="G1865" s="87" t="s">
        <v>338</v>
      </c>
      <c r="H1865">
        <v>63.03</v>
      </c>
      <c r="I1865">
        <v>125.5</v>
      </c>
      <c r="J1865">
        <v>132.9</v>
      </c>
      <c r="K1865" t="s">
        <v>338</v>
      </c>
      <c r="L1865" t="s">
        <v>338</v>
      </c>
    </row>
    <row r="1866" spans="1:12" ht="15" x14ac:dyDescent="0.25">
      <c r="A1866" s="88">
        <v>42964.501111111109</v>
      </c>
      <c r="B1866">
        <v>73159</v>
      </c>
      <c r="C1866">
        <v>39.53</v>
      </c>
      <c r="D1866">
        <v>12.78</v>
      </c>
      <c r="E1866" s="87">
        <v>125.3</v>
      </c>
      <c r="F1866">
        <v>52.61</v>
      </c>
      <c r="G1866" s="87" t="s">
        <v>338</v>
      </c>
      <c r="H1866">
        <v>63.51</v>
      </c>
      <c r="I1866">
        <v>127.7</v>
      </c>
      <c r="J1866">
        <v>134.80000000000001</v>
      </c>
      <c r="K1866" t="s">
        <v>338</v>
      </c>
      <c r="L1866" t="s">
        <v>338</v>
      </c>
    </row>
    <row r="1867" spans="1:12" ht="15" x14ac:dyDescent="0.25">
      <c r="A1867" s="88">
        <v>42964.501180555555</v>
      </c>
      <c r="B1867">
        <v>73160</v>
      </c>
      <c r="C1867">
        <v>39.53</v>
      </c>
      <c r="D1867">
        <v>12.78</v>
      </c>
      <c r="E1867" s="87">
        <v>125.4</v>
      </c>
      <c r="F1867">
        <v>52.54</v>
      </c>
      <c r="G1867" s="87" t="s">
        <v>338</v>
      </c>
      <c r="H1867">
        <v>63.22</v>
      </c>
      <c r="I1867">
        <v>128.6</v>
      </c>
      <c r="J1867">
        <v>135.19999999999999</v>
      </c>
      <c r="K1867" t="s">
        <v>338</v>
      </c>
      <c r="L1867" t="s">
        <v>338</v>
      </c>
    </row>
    <row r="1868" spans="1:12" ht="15" x14ac:dyDescent="0.25">
      <c r="A1868" s="88">
        <v>42964.501250000001</v>
      </c>
      <c r="B1868">
        <v>73161</v>
      </c>
      <c r="C1868">
        <v>39.53</v>
      </c>
      <c r="D1868">
        <v>12.78</v>
      </c>
      <c r="E1868" s="87">
        <v>125.2</v>
      </c>
      <c r="F1868">
        <v>52.4</v>
      </c>
      <c r="G1868" s="87" t="s">
        <v>338</v>
      </c>
      <c r="H1868">
        <v>62.79</v>
      </c>
      <c r="I1868">
        <v>128.69999999999999</v>
      </c>
      <c r="J1868">
        <v>135.19999999999999</v>
      </c>
      <c r="K1868" t="s">
        <v>338</v>
      </c>
      <c r="L1868" t="s">
        <v>338</v>
      </c>
    </row>
    <row r="1869" spans="1:12" ht="15" x14ac:dyDescent="0.25">
      <c r="A1869" s="88">
        <v>42964.501319444447</v>
      </c>
      <c r="B1869">
        <v>73162</v>
      </c>
      <c r="C1869">
        <v>39.53</v>
      </c>
      <c r="D1869">
        <v>12.78</v>
      </c>
      <c r="E1869" s="87">
        <v>125.3</v>
      </c>
      <c r="F1869">
        <v>52.35</v>
      </c>
      <c r="G1869" s="87" t="s">
        <v>338</v>
      </c>
      <c r="H1869">
        <v>63.39</v>
      </c>
      <c r="I1869">
        <v>130</v>
      </c>
      <c r="J1869">
        <v>136.30000000000001</v>
      </c>
      <c r="K1869" t="s">
        <v>338</v>
      </c>
      <c r="L1869" t="s">
        <v>338</v>
      </c>
    </row>
    <row r="1870" spans="1:12" ht="15" x14ac:dyDescent="0.25">
      <c r="A1870" s="88">
        <v>42964.501388888886</v>
      </c>
      <c r="B1870">
        <v>73163</v>
      </c>
      <c r="C1870">
        <v>39.53</v>
      </c>
      <c r="D1870">
        <v>12.78</v>
      </c>
      <c r="E1870" s="87">
        <v>125.4</v>
      </c>
      <c r="F1870">
        <v>52.3</v>
      </c>
      <c r="G1870" s="87" t="s">
        <v>338</v>
      </c>
      <c r="H1870">
        <v>64.47</v>
      </c>
      <c r="I1870">
        <v>131.4</v>
      </c>
      <c r="J1870">
        <v>137.30000000000001</v>
      </c>
      <c r="K1870" t="s">
        <v>338</v>
      </c>
      <c r="L1870" t="s">
        <v>338</v>
      </c>
    </row>
    <row r="1871" spans="1:12" ht="15" x14ac:dyDescent="0.25">
      <c r="A1871" s="88">
        <v>42964.501458333332</v>
      </c>
      <c r="B1871">
        <v>73164</v>
      </c>
      <c r="C1871">
        <v>39.53</v>
      </c>
      <c r="D1871">
        <v>12.78</v>
      </c>
      <c r="E1871" s="87">
        <v>125.5</v>
      </c>
      <c r="F1871">
        <v>52.25</v>
      </c>
      <c r="G1871" s="87" t="s">
        <v>338</v>
      </c>
      <c r="H1871">
        <v>64.319999999999993</v>
      </c>
      <c r="I1871">
        <v>132.1</v>
      </c>
      <c r="J1871">
        <v>137.9</v>
      </c>
      <c r="K1871" t="s">
        <v>338</v>
      </c>
      <c r="L1871" t="s">
        <v>338</v>
      </c>
    </row>
    <row r="1872" spans="1:12" ht="15" x14ac:dyDescent="0.25">
      <c r="A1872" s="88">
        <v>42964.501527777778</v>
      </c>
      <c r="B1872">
        <v>73165</v>
      </c>
      <c r="C1872">
        <v>39.53</v>
      </c>
      <c r="D1872">
        <v>12.78</v>
      </c>
      <c r="E1872" s="87">
        <v>125.2</v>
      </c>
      <c r="F1872">
        <v>52.25</v>
      </c>
      <c r="G1872" s="87" t="s">
        <v>338</v>
      </c>
      <c r="H1872">
        <v>63.94</v>
      </c>
      <c r="I1872">
        <v>131.69999999999999</v>
      </c>
      <c r="J1872">
        <v>137.30000000000001</v>
      </c>
      <c r="K1872" t="s">
        <v>338</v>
      </c>
      <c r="L1872" t="s">
        <v>338</v>
      </c>
    </row>
    <row r="1873" spans="1:12" ht="15" x14ac:dyDescent="0.25">
      <c r="A1873" s="88">
        <v>42964.501597222225</v>
      </c>
      <c r="B1873">
        <v>73166</v>
      </c>
      <c r="C1873">
        <v>39.53</v>
      </c>
      <c r="D1873">
        <v>12.78</v>
      </c>
      <c r="E1873" s="87">
        <v>125.1</v>
      </c>
      <c r="F1873">
        <v>52.3</v>
      </c>
      <c r="G1873" s="87" t="s">
        <v>338</v>
      </c>
      <c r="H1873">
        <v>63.89</v>
      </c>
      <c r="I1873">
        <v>130.9</v>
      </c>
      <c r="J1873">
        <v>136.5</v>
      </c>
      <c r="K1873" t="s">
        <v>338</v>
      </c>
      <c r="L1873" t="s">
        <v>338</v>
      </c>
    </row>
    <row r="1874" spans="1:12" ht="15" x14ac:dyDescent="0.25">
      <c r="A1874" s="88">
        <v>42964.501666666663</v>
      </c>
      <c r="B1874">
        <v>73167</v>
      </c>
      <c r="C1874">
        <v>39.53</v>
      </c>
      <c r="D1874">
        <v>12.78</v>
      </c>
      <c r="E1874" s="87">
        <v>125</v>
      </c>
      <c r="F1874">
        <v>52.35</v>
      </c>
      <c r="G1874" s="87" t="s">
        <v>338</v>
      </c>
      <c r="H1874">
        <v>64.47</v>
      </c>
      <c r="I1874">
        <v>131.5</v>
      </c>
      <c r="J1874">
        <v>137.5</v>
      </c>
      <c r="K1874" t="s">
        <v>338</v>
      </c>
      <c r="L1874" t="s">
        <v>338</v>
      </c>
    </row>
    <row r="1875" spans="1:12" ht="15" x14ac:dyDescent="0.25">
      <c r="A1875" s="88">
        <v>42964.501736111109</v>
      </c>
      <c r="B1875">
        <v>73168</v>
      </c>
      <c r="C1875">
        <v>39.53</v>
      </c>
      <c r="D1875">
        <v>12.78</v>
      </c>
      <c r="E1875" s="87">
        <v>125.3</v>
      </c>
      <c r="F1875">
        <v>52.35</v>
      </c>
      <c r="G1875" s="87" t="s">
        <v>338</v>
      </c>
      <c r="H1875">
        <v>64.900000000000006</v>
      </c>
      <c r="I1875">
        <v>132.9</v>
      </c>
      <c r="J1875">
        <v>138.69999999999999</v>
      </c>
      <c r="K1875" t="s">
        <v>338</v>
      </c>
      <c r="L1875" t="s">
        <v>338</v>
      </c>
    </row>
    <row r="1876" spans="1:12" ht="15" x14ac:dyDescent="0.25">
      <c r="A1876" s="88">
        <v>42964.501805555556</v>
      </c>
      <c r="B1876">
        <v>73169</v>
      </c>
      <c r="C1876">
        <v>39.57</v>
      </c>
      <c r="D1876">
        <v>12.78</v>
      </c>
      <c r="E1876" s="87">
        <v>125.3</v>
      </c>
      <c r="F1876">
        <v>52.37</v>
      </c>
      <c r="G1876" s="87" t="s">
        <v>338</v>
      </c>
      <c r="H1876">
        <v>64.56</v>
      </c>
      <c r="I1876">
        <v>132.4</v>
      </c>
      <c r="J1876">
        <v>137.6</v>
      </c>
      <c r="K1876" t="s">
        <v>338</v>
      </c>
      <c r="L1876" t="s">
        <v>338</v>
      </c>
    </row>
    <row r="1877" spans="1:12" ht="15" x14ac:dyDescent="0.25">
      <c r="A1877" s="88">
        <v>42964.501875000002</v>
      </c>
      <c r="B1877">
        <v>73170</v>
      </c>
      <c r="C1877">
        <v>39.57</v>
      </c>
      <c r="D1877">
        <v>12.78</v>
      </c>
      <c r="E1877" s="87">
        <v>125.4</v>
      </c>
      <c r="F1877">
        <v>52.32</v>
      </c>
      <c r="G1877" s="87" t="s">
        <v>338</v>
      </c>
      <c r="H1877">
        <v>63.07</v>
      </c>
      <c r="I1877">
        <v>129.80000000000001</v>
      </c>
      <c r="J1877">
        <v>135.30000000000001</v>
      </c>
      <c r="K1877" t="s">
        <v>338</v>
      </c>
      <c r="L1877" t="s">
        <v>338</v>
      </c>
    </row>
    <row r="1878" spans="1:12" ht="15" x14ac:dyDescent="0.25">
      <c r="A1878" s="88">
        <v>42964.501944444448</v>
      </c>
      <c r="B1878">
        <v>73171</v>
      </c>
      <c r="C1878">
        <v>39.57</v>
      </c>
      <c r="D1878">
        <v>12.78</v>
      </c>
      <c r="E1878" s="87">
        <v>125.2</v>
      </c>
      <c r="F1878">
        <v>52.3</v>
      </c>
      <c r="G1878" s="87" t="s">
        <v>338</v>
      </c>
      <c r="H1878">
        <v>63.41</v>
      </c>
      <c r="I1878">
        <v>129.4</v>
      </c>
      <c r="J1878">
        <v>135.5</v>
      </c>
      <c r="K1878" t="s">
        <v>338</v>
      </c>
      <c r="L1878" t="s">
        <v>338</v>
      </c>
    </row>
    <row r="1879" spans="1:12" ht="15" x14ac:dyDescent="0.25">
      <c r="A1879" s="88">
        <v>42964.502013888887</v>
      </c>
      <c r="B1879">
        <v>73172</v>
      </c>
      <c r="C1879">
        <v>39.57</v>
      </c>
      <c r="D1879">
        <v>12.78</v>
      </c>
      <c r="E1879" s="87">
        <v>125.2</v>
      </c>
      <c r="F1879">
        <v>52.25</v>
      </c>
      <c r="G1879" s="87" t="s">
        <v>338</v>
      </c>
      <c r="H1879">
        <v>63.02</v>
      </c>
      <c r="I1879">
        <v>128.19999999999999</v>
      </c>
      <c r="J1879">
        <v>134.6</v>
      </c>
      <c r="K1879" t="s">
        <v>338</v>
      </c>
      <c r="L1879" t="s">
        <v>338</v>
      </c>
    </row>
    <row r="1880" spans="1:12" ht="15" x14ac:dyDescent="0.25">
      <c r="A1880" s="88">
        <v>42964.502083333333</v>
      </c>
      <c r="B1880">
        <v>73173</v>
      </c>
      <c r="C1880">
        <v>39.57</v>
      </c>
      <c r="D1880">
        <v>12.78</v>
      </c>
      <c r="E1880" s="87">
        <v>125.4</v>
      </c>
      <c r="F1880">
        <v>52.15</v>
      </c>
      <c r="G1880" s="87" t="s">
        <v>338</v>
      </c>
      <c r="H1880">
        <v>63.31</v>
      </c>
      <c r="I1880">
        <v>128</v>
      </c>
      <c r="J1880">
        <v>134.4</v>
      </c>
      <c r="K1880" t="s">
        <v>338</v>
      </c>
      <c r="L1880" t="s">
        <v>338</v>
      </c>
    </row>
    <row r="1881" spans="1:12" ht="15" x14ac:dyDescent="0.25">
      <c r="A1881" s="88">
        <v>42964.502152777779</v>
      </c>
      <c r="B1881">
        <v>73174</v>
      </c>
      <c r="C1881">
        <v>39.57</v>
      </c>
      <c r="D1881">
        <v>12.78</v>
      </c>
      <c r="E1881" s="87">
        <v>125.3</v>
      </c>
      <c r="F1881">
        <v>52.03</v>
      </c>
      <c r="G1881" s="87" t="s">
        <v>338</v>
      </c>
      <c r="H1881">
        <v>62.69</v>
      </c>
      <c r="I1881">
        <v>127.4</v>
      </c>
      <c r="J1881">
        <v>133.9</v>
      </c>
      <c r="K1881" t="s">
        <v>338</v>
      </c>
      <c r="L1881" t="s">
        <v>338</v>
      </c>
    </row>
    <row r="1882" spans="1:12" ht="15" x14ac:dyDescent="0.25">
      <c r="A1882" s="88">
        <v>42964.502222222225</v>
      </c>
      <c r="B1882">
        <v>73175</v>
      </c>
      <c r="C1882">
        <v>39.57</v>
      </c>
      <c r="D1882">
        <v>12.78</v>
      </c>
      <c r="E1882" s="87">
        <v>125.4</v>
      </c>
      <c r="F1882">
        <v>51.91</v>
      </c>
      <c r="G1882" s="87" t="s">
        <v>338</v>
      </c>
      <c r="H1882">
        <v>63.12</v>
      </c>
      <c r="I1882">
        <v>128.19999999999999</v>
      </c>
      <c r="J1882">
        <v>134.80000000000001</v>
      </c>
      <c r="K1882" t="s">
        <v>338</v>
      </c>
      <c r="L1882" t="s">
        <v>338</v>
      </c>
    </row>
    <row r="1883" spans="1:12" ht="15" x14ac:dyDescent="0.25">
      <c r="A1883" s="88">
        <v>42964.502291666664</v>
      </c>
      <c r="B1883">
        <v>73176</v>
      </c>
      <c r="C1883">
        <v>39.619999999999997</v>
      </c>
      <c r="D1883">
        <v>12.78</v>
      </c>
      <c r="E1883" s="87">
        <v>125.5</v>
      </c>
      <c r="F1883">
        <v>51.91</v>
      </c>
      <c r="G1883" s="87" t="s">
        <v>338</v>
      </c>
      <c r="H1883">
        <v>63.31</v>
      </c>
      <c r="I1883">
        <v>128.4</v>
      </c>
      <c r="J1883">
        <v>134.19999999999999</v>
      </c>
      <c r="K1883" t="s">
        <v>338</v>
      </c>
      <c r="L1883" t="s">
        <v>338</v>
      </c>
    </row>
    <row r="1884" spans="1:12" ht="15" x14ac:dyDescent="0.25">
      <c r="A1884" s="88">
        <v>42964.50236111111</v>
      </c>
      <c r="B1884">
        <v>73177</v>
      </c>
      <c r="C1884">
        <v>39.619999999999997</v>
      </c>
      <c r="D1884">
        <v>12.78</v>
      </c>
      <c r="E1884" s="87">
        <v>125.6</v>
      </c>
      <c r="F1884">
        <v>51.91</v>
      </c>
      <c r="G1884" s="87" t="s">
        <v>338</v>
      </c>
      <c r="H1884">
        <v>63.79</v>
      </c>
      <c r="I1884">
        <v>129.5</v>
      </c>
      <c r="J1884">
        <v>135.9</v>
      </c>
      <c r="K1884" t="s">
        <v>338</v>
      </c>
      <c r="L1884" t="s">
        <v>338</v>
      </c>
    </row>
    <row r="1885" spans="1:12" ht="15" x14ac:dyDescent="0.25">
      <c r="A1885" s="88">
        <v>42964.502430555556</v>
      </c>
      <c r="B1885">
        <v>73178</v>
      </c>
      <c r="C1885">
        <v>39.619999999999997</v>
      </c>
      <c r="D1885">
        <v>12.78</v>
      </c>
      <c r="E1885" s="87">
        <v>125.6</v>
      </c>
      <c r="F1885">
        <v>51.91</v>
      </c>
      <c r="G1885" s="87" t="s">
        <v>338</v>
      </c>
      <c r="H1885">
        <v>63.16</v>
      </c>
      <c r="I1885">
        <v>128.9</v>
      </c>
      <c r="J1885">
        <v>135.1</v>
      </c>
      <c r="K1885" t="s">
        <v>338</v>
      </c>
      <c r="L1885" t="s">
        <v>338</v>
      </c>
    </row>
    <row r="1886" spans="1:12" ht="15" x14ac:dyDescent="0.25">
      <c r="A1886" s="88">
        <v>42964.502500000002</v>
      </c>
      <c r="B1886">
        <v>73179</v>
      </c>
      <c r="C1886">
        <v>39.619999999999997</v>
      </c>
      <c r="D1886">
        <v>12.78</v>
      </c>
      <c r="E1886" s="87">
        <v>125.4</v>
      </c>
      <c r="F1886">
        <v>51.86</v>
      </c>
      <c r="G1886" s="87" t="s">
        <v>338</v>
      </c>
      <c r="H1886">
        <v>63.02</v>
      </c>
      <c r="I1886">
        <v>128.1</v>
      </c>
      <c r="J1886">
        <v>133.69999999999999</v>
      </c>
      <c r="K1886" t="s">
        <v>338</v>
      </c>
      <c r="L1886" t="s">
        <v>338</v>
      </c>
    </row>
    <row r="1887" spans="1:12" ht="15" x14ac:dyDescent="0.25">
      <c r="A1887" s="88">
        <v>42964.502569444441</v>
      </c>
      <c r="B1887">
        <v>73180</v>
      </c>
      <c r="C1887">
        <v>39.619999999999997</v>
      </c>
      <c r="D1887">
        <v>12.78</v>
      </c>
      <c r="E1887" s="87">
        <v>125.4</v>
      </c>
      <c r="F1887">
        <v>51.79</v>
      </c>
      <c r="G1887" s="87" t="s">
        <v>338</v>
      </c>
      <c r="H1887">
        <v>63.21</v>
      </c>
      <c r="I1887">
        <v>127.2</v>
      </c>
      <c r="J1887">
        <v>133.19999999999999</v>
      </c>
      <c r="K1887" t="s">
        <v>338</v>
      </c>
      <c r="L1887" t="s">
        <v>338</v>
      </c>
    </row>
    <row r="1888" spans="1:12" ht="15" x14ac:dyDescent="0.25">
      <c r="A1888" s="88">
        <v>42964.502638888887</v>
      </c>
      <c r="B1888">
        <v>73181</v>
      </c>
      <c r="C1888">
        <v>39.619999999999997</v>
      </c>
      <c r="D1888">
        <v>12.78</v>
      </c>
      <c r="E1888" s="87">
        <v>125.6</v>
      </c>
      <c r="F1888">
        <v>51.72</v>
      </c>
      <c r="G1888" s="87" t="s">
        <v>338</v>
      </c>
      <c r="H1888">
        <v>62.83</v>
      </c>
      <c r="I1888">
        <v>126.8</v>
      </c>
      <c r="J1888">
        <v>133.19999999999999</v>
      </c>
      <c r="K1888" t="s">
        <v>338</v>
      </c>
      <c r="L1888" t="s">
        <v>338</v>
      </c>
    </row>
    <row r="1889" spans="1:12" ht="15" x14ac:dyDescent="0.25">
      <c r="A1889" s="88">
        <v>42964.502708333333</v>
      </c>
      <c r="B1889">
        <v>73182</v>
      </c>
      <c r="C1889">
        <v>39.619999999999997</v>
      </c>
      <c r="D1889">
        <v>12.78</v>
      </c>
      <c r="E1889" s="87">
        <v>125.3</v>
      </c>
      <c r="F1889">
        <v>51.62</v>
      </c>
      <c r="G1889" s="87" t="s">
        <v>338</v>
      </c>
      <c r="H1889">
        <v>62.06</v>
      </c>
      <c r="I1889">
        <v>125.6</v>
      </c>
      <c r="J1889">
        <v>131.9</v>
      </c>
      <c r="K1889" t="s">
        <v>338</v>
      </c>
      <c r="L1889" t="s">
        <v>338</v>
      </c>
    </row>
    <row r="1890" spans="1:12" ht="15" x14ac:dyDescent="0.25">
      <c r="A1890" s="88">
        <v>42964.50277777778</v>
      </c>
      <c r="B1890">
        <v>73183</v>
      </c>
      <c r="C1890">
        <v>39.619999999999997</v>
      </c>
      <c r="D1890">
        <v>12.78</v>
      </c>
      <c r="E1890" s="87">
        <v>125.4</v>
      </c>
      <c r="F1890">
        <v>51.47</v>
      </c>
      <c r="G1890" s="87" t="s">
        <v>338</v>
      </c>
      <c r="H1890">
        <v>61.51</v>
      </c>
      <c r="I1890">
        <v>124.2</v>
      </c>
      <c r="J1890">
        <v>130.5</v>
      </c>
      <c r="K1890" t="s">
        <v>338</v>
      </c>
      <c r="L1890" t="s">
        <v>338</v>
      </c>
    </row>
    <row r="1891" spans="1:12" ht="15" x14ac:dyDescent="0.25">
      <c r="A1891" s="88">
        <v>42964.502847222226</v>
      </c>
      <c r="B1891">
        <v>73184</v>
      </c>
      <c r="C1891">
        <v>39.619999999999997</v>
      </c>
      <c r="D1891">
        <v>12.78</v>
      </c>
      <c r="E1891" s="87">
        <v>125.4</v>
      </c>
      <c r="F1891">
        <v>51.33</v>
      </c>
      <c r="G1891" s="87" t="s">
        <v>338</v>
      </c>
      <c r="H1891">
        <v>61.44</v>
      </c>
      <c r="I1891">
        <v>124.2</v>
      </c>
      <c r="J1891">
        <v>130.5</v>
      </c>
      <c r="K1891" t="s">
        <v>338</v>
      </c>
      <c r="L1891" t="s">
        <v>338</v>
      </c>
    </row>
    <row r="1892" spans="1:12" ht="15" x14ac:dyDescent="0.25">
      <c r="A1892" s="88">
        <v>42964.502916666665</v>
      </c>
      <c r="B1892">
        <v>73185</v>
      </c>
      <c r="C1892">
        <v>39.619999999999997</v>
      </c>
      <c r="D1892">
        <v>12.78</v>
      </c>
      <c r="E1892" s="87">
        <v>125.3</v>
      </c>
      <c r="F1892">
        <v>51.18</v>
      </c>
      <c r="G1892" s="87" t="s">
        <v>338</v>
      </c>
      <c r="H1892">
        <v>61.77</v>
      </c>
      <c r="I1892">
        <v>123.5</v>
      </c>
      <c r="J1892">
        <v>130</v>
      </c>
      <c r="K1892" t="s">
        <v>338</v>
      </c>
      <c r="L1892" t="s">
        <v>338</v>
      </c>
    </row>
    <row r="1893" spans="1:12" ht="15" x14ac:dyDescent="0.25">
      <c r="A1893" s="88">
        <v>42964.502986111111</v>
      </c>
      <c r="B1893">
        <v>73186</v>
      </c>
      <c r="C1893">
        <v>39.619999999999997</v>
      </c>
      <c r="D1893">
        <v>12.78</v>
      </c>
      <c r="E1893" s="87">
        <v>125.6</v>
      </c>
      <c r="F1893">
        <v>51.04</v>
      </c>
      <c r="G1893" s="87" t="s">
        <v>338</v>
      </c>
      <c r="H1893">
        <v>61.63</v>
      </c>
      <c r="I1893">
        <v>123.5</v>
      </c>
      <c r="J1893">
        <v>130</v>
      </c>
      <c r="K1893" t="s">
        <v>338</v>
      </c>
      <c r="L1893" t="s">
        <v>338</v>
      </c>
    </row>
    <row r="1894" spans="1:12" ht="15" x14ac:dyDescent="0.25">
      <c r="A1894" s="88">
        <v>42964.503055555557</v>
      </c>
      <c r="B1894">
        <v>73187</v>
      </c>
      <c r="C1894">
        <v>39.619999999999997</v>
      </c>
      <c r="D1894">
        <v>12.78</v>
      </c>
      <c r="E1894" s="87">
        <v>125.4</v>
      </c>
      <c r="F1894">
        <v>50.9</v>
      </c>
      <c r="G1894" s="87" t="s">
        <v>338</v>
      </c>
      <c r="H1894">
        <v>61.94</v>
      </c>
      <c r="I1894">
        <v>123.1</v>
      </c>
      <c r="J1894">
        <v>130</v>
      </c>
      <c r="K1894" t="s">
        <v>338</v>
      </c>
      <c r="L1894" t="s">
        <v>338</v>
      </c>
    </row>
    <row r="1895" spans="1:12" ht="15" x14ac:dyDescent="0.25">
      <c r="A1895" s="88">
        <v>42964.503125000003</v>
      </c>
      <c r="B1895">
        <v>73188</v>
      </c>
      <c r="C1895">
        <v>39.619999999999997</v>
      </c>
      <c r="D1895">
        <v>12.78</v>
      </c>
      <c r="E1895" s="87">
        <v>125.4</v>
      </c>
      <c r="F1895">
        <v>50.82</v>
      </c>
      <c r="G1895" s="87" t="s">
        <v>338</v>
      </c>
      <c r="H1895">
        <v>61.92</v>
      </c>
      <c r="I1895">
        <v>124.2</v>
      </c>
      <c r="J1895">
        <v>131.19999999999999</v>
      </c>
      <c r="K1895" t="s">
        <v>338</v>
      </c>
      <c r="L1895" t="s">
        <v>338</v>
      </c>
    </row>
    <row r="1896" spans="1:12" ht="15" x14ac:dyDescent="0.25">
      <c r="A1896" s="88">
        <v>42964.503194444442</v>
      </c>
      <c r="B1896">
        <v>73189</v>
      </c>
      <c r="C1896">
        <v>39.659999999999997</v>
      </c>
      <c r="D1896">
        <v>12.78</v>
      </c>
      <c r="E1896" s="87">
        <v>125.3</v>
      </c>
      <c r="F1896">
        <v>50.8</v>
      </c>
      <c r="G1896" s="87" t="s">
        <v>338</v>
      </c>
      <c r="H1896">
        <v>62.11</v>
      </c>
      <c r="I1896">
        <v>123.5</v>
      </c>
      <c r="J1896">
        <v>130.19999999999999</v>
      </c>
      <c r="K1896" t="s">
        <v>338</v>
      </c>
      <c r="L1896" t="s">
        <v>338</v>
      </c>
    </row>
    <row r="1897" spans="1:12" ht="15" x14ac:dyDescent="0.25">
      <c r="A1897" s="88">
        <v>42964.503263888888</v>
      </c>
      <c r="B1897">
        <v>73190</v>
      </c>
      <c r="C1897">
        <v>39.659999999999997</v>
      </c>
      <c r="D1897">
        <v>12.78</v>
      </c>
      <c r="E1897" s="87">
        <v>125.5</v>
      </c>
      <c r="F1897">
        <v>50.7</v>
      </c>
      <c r="G1897" s="87" t="s">
        <v>338</v>
      </c>
      <c r="H1897">
        <v>61.77</v>
      </c>
      <c r="I1897">
        <v>123.5</v>
      </c>
      <c r="J1897">
        <v>129.80000000000001</v>
      </c>
      <c r="K1897" t="s">
        <v>338</v>
      </c>
      <c r="L1897" t="s">
        <v>338</v>
      </c>
    </row>
    <row r="1898" spans="1:12" ht="15" x14ac:dyDescent="0.25">
      <c r="A1898" s="88">
        <v>42964.503333333334</v>
      </c>
      <c r="B1898">
        <v>73191</v>
      </c>
      <c r="C1898">
        <v>39.659999999999997</v>
      </c>
      <c r="D1898">
        <v>12.78</v>
      </c>
      <c r="E1898" s="87">
        <v>125.2</v>
      </c>
      <c r="F1898">
        <v>50.6</v>
      </c>
      <c r="G1898" s="87" t="s">
        <v>338</v>
      </c>
      <c r="H1898">
        <v>61.43</v>
      </c>
      <c r="I1898">
        <v>122.7</v>
      </c>
      <c r="J1898">
        <v>129.4</v>
      </c>
      <c r="K1898" t="s">
        <v>338</v>
      </c>
      <c r="L1898" t="s">
        <v>338</v>
      </c>
    </row>
    <row r="1899" spans="1:12" ht="15" x14ac:dyDescent="0.25">
      <c r="A1899" s="88">
        <v>42964.50340277778</v>
      </c>
      <c r="B1899">
        <v>73192</v>
      </c>
      <c r="C1899">
        <v>39.659999999999997</v>
      </c>
      <c r="D1899">
        <v>12.78</v>
      </c>
      <c r="E1899" s="87">
        <v>125.3</v>
      </c>
      <c r="F1899">
        <v>50.51</v>
      </c>
      <c r="G1899" s="87" t="s">
        <v>338</v>
      </c>
      <c r="H1899">
        <v>61.6</v>
      </c>
      <c r="I1899">
        <v>123.3</v>
      </c>
      <c r="J1899">
        <v>129.9</v>
      </c>
      <c r="K1899" t="s">
        <v>338</v>
      </c>
      <c r="L1899" t="s">
        <v>338</v>
      </c>
    </row>
    <row r="1900" spans="1:12" ht="15" x14ac:dyDescent="0.25">
      <c r="A1900" s="88">
        <v>42964.503472222219</v>
      </c>
      <c r="B1900">
        <v>73193</v>
      </c>
      <c r="C1900">
        <v>39.659999999999997</v>
      </c>
      <c r="D1900">
        <v>12.78</v>
      </c>
      <c r="E1900" s="87">
        <v>125.2</v>
      </c>
      <c r="F1900">
        <v>50.46</v>
      </c>
      <c r="G1900" s="87" t="s">
        <v>338</v>
      </c>
      <c r="H1900">
        <v>61.91</v>
      </c>
      <c r="I1900">
        <v>124</v>
      </c>
      <c r="J1900">
        <v>130.4</v>
      </c>
      <c r="K1900" t="s">
        <v>338</v>
      </c>
      <c r="L1900" t="s">
        <v>338</v>
      </c>
    </row>
    <row r="1901" spans="1:12" ht="15" x14ac:dyDescent="0.25">
      <c r="A1901" s="88">
        <v>42964.503541666665</v>
      </c>
      <c r="B1901">
        <v>73194</v>
      </c>
      <c r="C1901">
        <v>39.659999999999997</v>
      </c>
      <c r="D1901">
        <v>12.78</v>
      </c>
      <c r="E1901" s="87">
        <v>125.3</v>
      </c>
      <c r="F1901">
        <v>50.41</v>
      </c>
      <c r="G1901" s="87" t="s">
        <v>338</v>
      </c>
      <c r="H1901">
        <v>61.38</v>
      </c>
      <c r="I1901">
        <v>124.4</v>
      </c>
      <c r="J1901">
        <v>130.69999999999999</v>
      </c>
      <c r="K1901" t="s">
        <v>338</v>
      </c>
      <c r="L1901" t="s">
        <v>338</v>
      </c>
    </row>
    <row r="1902" spans="1:12" ht="15" x14ac:dyDescent="0.25">
      <c r="A1902" s="88">
        <v>42964.503611111111</v>
      </c>
      <c r="B1902">
        <v>73195</v>
      </c>
      <c r="C1902">
        <v>39.659999999999997</v>
      </c>
      <c r="D1902">
        <v>12.78</v>
      </c>
      <c r="E1902" s="87">
        <v>125.3</v>
      </c>
      <c r="F1902">
        <v>50.36</v>
      </c>
      <c r="G1902" s="87" t="s">
        <v>338</v>
      </c>
      <c r="H1902">
        <v>62.01</v>
      </c>
      <c r="I1902">
        <v>124.3</v>
      </c>
      <c r="J1902">
        <v>130.9</v>
      </c>
      <c r="K1902" t="s">
        <v>338</v>
      </c>
      <c r="L1902" t="s">
        <v>338</v>
      </c>
    </row>
    <row r="1903" spans="1:12" ht="15" x14ac:dyDescent="0.25">
      <c r="A1903" s="88">
        <v>42964.503680555557</v>
      </c>
      <c r="B1903">
        <v>73196</v>
      </c>
      <c r="C1903">
        <v>39.659999999999997</v>
      </c>
      <c r="D1903">
        <v>12.78</v>
      </c>
      <c r="E1903" s="87">
        <v>125.5</v>
      </c>
      <c r="F1903">
        <v>50.31</v>
      </c>
      <c r="G1903" s="87" t="s">
        <v>338</v>
      </c>
      <c r="H1903">
        <v>62.37</v>
      </c>
      <c r="I1903">
        <v>125.2</v>
      </c>
      <c r="J1903">
        <v>131.6</v>
      </c>
      <c r="K1903" t="s">
        <v>338</v>
      </c>
      <c r="L1903" t="s">
        <v>338</v>
      </c>
    </row>
    <row r="1904" spans="1:12" ht="15" x14ac:dyDescent="0.25">
      <c r="A1904" s="88">
        <v>42964.503750000003</v>
      </c>
      <c r="B1904">
        <v>73197</v>
      </c>
      <c r="C1904">
        <v>39.659999999999997</v>
      </c>
      <c r="D1904">
        <v>12.78</v>
      </c>
      <c r="E1904" s="87">
        <v>125.3</v>
      </c>
      <c r="F1904">
        <v>50.26</v>
      </c>
      <c r="G1904" s="87" t="s">
        <v>338</v>
      </c>
      <c r="H1904">
        <v>62.08</v>
      </c>
      <c r="I1904">
        <v>125</v>
      </c>
      <c r="J1904">
        <v>131.4</v>
      </c>
      <c r="K1904" t="s">
        <v>338</v>
      </c>
      <c r="L1904" t="s">
        <v>338</v>
      </c>
    </row>
    <row r="1905" spans="1:12" ht="15" x14ac:dyDescent="0.25">
      <c r="A1905" s="88">
        <v>42964.503819444442</v>
      </c>
      <c r="B1905">
        <v>73198</v>
      </c>
      <c r="C1905">
        <v>39.659999999999997</v>
      </c>
      <c r="D1905">
        <v>12.78</v>
      </c>
      <c r="E1905" s="87">
        <v>125.4</v>
      </c>
      <c r="F1905">
        <v>50.17</v>
      </c>
      <c r="G1905" s="87" t="s">
        <v>338</v>
      </c>
      <c r="H1905">
        <v>61.91</v>
      </c>
      <c r="I1905">
        <v>123.6</v>
      </c>
      <c r="J1905">
        <v>130</v>
      </c>
      <c r="K1905" t="s">
        <v>338</v>
      </c>
      <c r="L1905" t="s">
        <v>338</v>
      </c>
    </row>
    <row r="1906" spans="1:12" ht="15" x14ac:dyDescent="0.25">
      <c r="A1906" s="88">
        <v>42964.503888888888</v>
      </c>
      <c r="B1906">
        <v>73199</v>
      </c>
      <c r="C1906">
        <v>39.659999999999997</v>
      </c>
      <c r="D1906">
        <v>12.78</v>
      </c>
      <c r="E1906" s="87">
        <v>125.3</v>
      </c>
      <c r="F1906">
        <v>50.12</v>
      </c>
      <c r="G1906" s="87" t="s">
        <v>338</v>
      </c>
      <c r="H1906">
        <v>62.2</v>
      </c>
      <c r="I1906">
        <v>124.3</v>
      </c>
      <c r="J1906">
        <v>130.4</v>
      </c>
      <c r="K1906" t="s">
        <v>338</v>
      </c>
      <c r="L1906" t="s">
        <v>338</v>
      </c>
    </row>
    <row r="1907" spans="1:12" ht="15" x14ac:dyDescent="0.25">
      <c r="A1907" s="88">
        <v>42964.503958333335</v>
      </c>
      <c r="B1907">
        <v>73200</v>
      </c>
      <c r="C1907">
        <v>39.659999999999997</v>
      </c>
      <c r="D1907">
        <v>12.78</v>
      </c>
      <c r="E1907" s="87">
        <v>125.4</v>
      </c>
      <c r="F1907">
        <v>50.12</v>
      </c>
      <c r="G1907" s="87" t="s">
        <v>338</v>
      </c>
      <c r="H1907">
        <v>62.42</v>
      </c>
      <c r="I1907">
        <v>125.8</v>
      </c>
      <c r="J1907">
        <v>131.80000000000001</v>
      </c>
      <c r="K1907" t="s">
        <v>338</v>
      </c>
      <c r="L1907" t="s">
        <v>338</v>
      </c>
    </row>
    <row r="1908" spans="1:12" ht="15" x14ac:dyDescent="0.25">
      <c r="A1908" s="88">
        <v>42964.504027777781</v>
      </c>
      <c r="B1908">
        <v>73201</v>
      </c>
      <c r="C1908">
        <v>39.659999999999997</v>
      </c>
      <c r="D1908">
        <v>12.78</v>
      </c>
      <c r="E1908" s="87">
        <v>125.1</v>
      </c>
      <c r="F1908">
        <v>50.1</v>
      </c>
      <c r="G1908" s="87" t="s">
        <v>338</v>
      </c>
      <c r="H1908">
        <v>63.02</v>
      </c>
      <c r="I1908">
        <v>126</v>
      </c>
      <c r="J1908">
        <v>132</v>
      </c>
      <c r="K1908" t="s">
        <v>338</v>
      </c>
      <c r="L1908" t="s">
        <v>338</v>
      </c>
    </row>
    <row r="1909" spans="1:12" ht="15" x14ac:dyDescent="0.25">
      <c r="A1909" s="88">
        <v>42964.50409722222</v>
      </c>
      <c r="B1909">
        <v>73202</v>
      </c>
      <c r="C1909">
        <v>39.659999999999997</v>
      </c>
      <c r="D1909">
        <v>12.78</v>
      </c>
      <c r="E1909" s="87">
        <v>125.4</v>
      </c>
      <c r="F1909">
        <v>50.12</v>
      </c>
      <c r="G1909" s="87" t="s">
        <v>338</v>
      </c>
      <c r="H1909">
        <v>63.02</v>
      </c>
      <c r="I1909">
        <v>127.1</v>
      </c>
      <c r="J1909">
        <v>132.9</v>
      </c>
      <c r="K1909" t="s">
        <v>338</v>
      </c>
      <c r="L1909" t="s">
        <v>338</v>
      </c>
    </row>
    <row r="1910" spans="1:12" ht="15" x14ac:dyDescent="0.25">
      <c r="A1910" s="88">
        <v>42964.504166666666</v>
      </c>
      <c r="B1910">
        <v>73203</v>
      </c>
      <c r="C1910">
        <v>39.659999999999997</v>
      </c>
      <c r="D1910">
        <v>12.78</v>
      </c>
      <c r="E1910" s="87">
        <v>125.4</v>
      </c>
      <c r="F1910">
        <v>50.12</v>
      </c>
      <c r="G1910" s="87" t="s">
        <v>338</v>
      </c>
      <c r="H1910">
        <v>63.83</v>
      </c>
      <c r="I1910">
        <v>127.7</v>
      </c>
      <c r="J1910">
        <v>133.4</v>
      </c>
      <c r="K1910" t="s">
        <v>338</v>
      </c>
      <c r="L1910" t="s">
        <v>338</v>
      </c>
    </row>
    <row r="1911" spans="1:12" ht="15" x14ac:dyDescent="0.25">
      <c r="A1911" s="88">
        <v>42964.504236111112</v>
      </c>
      <c r="B1911">
        <v>73204</v>
      </c>
      <c r="C1911">
        <v>39.71</v>
      </c>
      <c r="D1911">
        <v>12.78</v>
      </c>
      <c r="E1911" s="87">
        <v>125.4</v>
      </c>
      <c r="F1911">
        <v>50.19</v>
      </c>
      <c r="G1911" s="87" t="s">
        <v>338</v>
      </c>
      <c r="H1911">
        <v>62.97</v>
      </c>
      <c r="I1911">
        <v>128</v>
      </c>
      <c r="J1911">
        <v>133.4</v>
      </c>
      <c r="K1911" t="s">
        <v>338</v>
      </c>
      <c r="L1911" t="s">
        <v>338</v>
      </c>
    </row>
    <row r="1912" spans="1:12" ht="15" x14ac:dyDescent="0.25">
      <c r="A1912" s="88">
        <v>42964.504305555558</v>
      </c>
      <c r="B1912">
        <v>73205</v>
      </c>
      <c r="C1912">
        <v>39.71</v>
      </c>
      <c r="D1912">
        <v>12.78</v>
      </c>
      <c r="E1912" s="87">
        <v>125.4</v>
      </c>
      <c r="F1912">
        <v>50.17</v>
      </c>
      <c r="G1912" s="87" t="s">
        <v>338</v>
      </c>
      <c r="H1912">
        <v>62.1</v>
      </c>
      <c r="I1912">
        <v>126.1</v>
      </c>
      <c r="J1912">
        <v>131.5</v>
      </c>
      <c r="K1912" t="s">
        <v>338</v>
      </c>
      <c r="L1912" t="s">
        <v>338</v>
      </c>
    </row>
    <row r="1913" spans="1:12" ht="15" x14ac:dyDescent="0.25">
      <c r="A1913" s="88">
        <v>42964.504374999997</v>
      </c>
      <c r="B1913">
        <v>73206</v>
      </c>
      <c r="C1913">
        <v>39.71</v>
      </c>
      <c r="D1913">
        <v>12.78</v>
      </c>
      <c r="E1913" s="87">
        <v>125.4</v>
      </c>
      <c r="F1913">
        <v>50.14</v>
      </c>
      <c r="G1913" s="87" t="s">
        <v>338</v>
      </c>
      <c r="H1913">
        <v>62.29</v>
      </c>
      <c r="I1913">
        <v>125.3</v>
      </c>
      <c r="J1913">
        <v>131.30000000000001</v>
      </c>
      <c r="K1913" t="s">
        <v>338</v>
      </c>
      <c r="L1913" t="s">
        <v>338</v>
      </c>
    </row>
    <row r="1914" spans="1:12" ht="15" x14ac:dyDescent="0.25">
      <c r="A1914" s="88">
        <v>42964.504444444443</v>
      </c>
      <c r="B1914">
        <v>73207</v>
      </c>
      <c r="C1914">
        <v>39.71</v>
      </c>
      <c r="D1914">
        <v>12.78</v>
      </c>
      <c r="E1914" s="87">
        <v>125.4</v>
      </c>
      <c r="F1914">
        <v>50.07</v>
      </c>
      <c r="G1914" s="87" t="s">
        <v>338</v>
      </c>
      <c r="H1914">
        <v>61.86</v>
      </c>
      <c r="I1914">
        <v>125.1</v>
      </c>
      <c r="J1914">
        <v>131.30000000000001</v>
      </c>
      <c r="K1914" t="s">
        <v>338</v>
      </c>
      <c r="L1914" t="s">
        <v>338</v>
      </c>
    </row>
    <row r="1915" spans="1:12" ht="15" x14ac:dyDescent="0.25">
      <c r="A1915" s="88">
        <v>42964.504513888889</v>
      </c>
      <c r="B1915">
        <v>73208</v>
      </c>
      <c r="C1915">
        <v>39.71</v>
      </c>
      <c r="D1915">
        <v>12.78</v>
      </c>
      <c r="E1915" s="87">
        <v>125.5</v>
      </c>
      <c r="F1915">
        <v>49.97</v>
      </c>
      <c r="G1915" s="87" t="s">
        <v>338</v>
      </c>
      <c r="H1915">
        <v>61</v>
      </c>
      <c r="I1915">
        <v>123.4</v>
      </c>
      <c r="J1915">
        <v>129.5</v>
      </c>
      <c r="K1915" t="s">
        <v>338</v>
      </c>
      <c r="L1915" t="s">
        <v>338</v>
      </c>
    </row>
    <row r="1916" spans="1:12" ht="15" x14ac:dyDescent="0.25">
      <c r="A1916" s="88">
        <v>42964.504583333335</v>
      </c>
      <c r="B1916">
        <v>73209</v>
      </c>
      <c r="C1916">
        <v>39.71</v>
      </c>
      <c r="D1916">
        <v>12.78</v>
      </c>
      <c r="E1916" s="87">
        <v>125.3</v>
      </c>
      <c r="F1916">
        <v>49.92</v>
      </c>
      <c r="G1916" s="87" t="s">
        <v>338</v>
      </c>
      <c r="H1916">
        <v>61.19</v>
      </c>
      <c r="I1916">
        <v>123.5</v>
      </c>
      <c r="J1916">
        <v>129.9</v>
      </c>
      <c r="K1916" t="s">
        <v>338</v>
      </c>
      <c r="L1916" t="s">
        <v>338</v>
      </c>
    </row>
    <row r="1917" spans="1:12" ht="15" x14ac:dyDescent="0.25">
      <c r="A1917" s="88">
        <v>42964.504652777781</v>
      </c>
      <c r="B1917">
        <v>73210</v>
      </c>
      <c r="C1917">
        <v>39.71</v>
      </c>
      <c r="D1917">
        <v>12.78</v>
      </c>
      <c r="E1917" s="87">
        <v>125.3</v>
      </c>
      <c r="F1917">
        <v>49.83</v>
      </c>
      <c r="G1917" s="87" t="s">
        <v>338</v>
      </c>
      <c r="H1917">
        <v>61.19</v>
      </c>
      <c r="I1917">
        <v>123.3</v>
      </c>
      <c r="J1917">
        <v>129.6</v>
      </c>
      <c r="K1917" t="s">
        <v>338</v>
      </c>
      <c r="L1917" t="s">
        <v>338</v>
      </c>
    </row>
    <row r="1918" spans="1:12" ht="15" x14ac:dyDescent="0.25">
      <c r="A1918" s="88">
        <v>42964.50472222222</v>
      </c>
      <c r="B1918">
        <v>73211</v>
      </c>
      <c r="C1918">
        <v>39.71</v>
      </c>
      <c r="D1918">
        <v>12.78</v>
      </c>
      <c r="E1918" s="87">
        <v>125.4</v>
      </c>
      <c r="F1918">
        <v>49.73</v>
      </c>
      <c r="G1918" s="87" t="s">
        <v>338</v>
      </c>
      <c r="H1918">
        <v>61.48</v>
      </c>
      <c r="I1918">
        <v>122.9</v>
      </c>
      <c r="J1918">
        <v>129.19999999999999</v>
      </c>
      <c r="K1918" t="s">
        <v>338</v>
      </c>
      <c r="L1918" t="s">
        <v>338</v>
      </c>
    </row>
    <row r="1919" spans="1:12" ht="15" x14ac:dyDescent="0.25">
      <c r="A1919" s="88">
        <v>42964.504791666666</v>
      </c>
      <c r="B1919">
        <v>73212</v>
      </c>
      <c r="C1919">
        <v>39.71</v>
      </c>
      <c r="D1919">
        <v>12.78</v>
      </c>
      <c r="E1919" s="87">
        <v>125.4</v>
      </c>
      <c r="F1919">
        <v>49.61</v>
      </c>
      <c r="G1919" s="87" t="s">
        <v>338</v>
      </c>
      <c r="H1919">
        <v>61.38</v>
      </c>
      <c r="I1919">
        <v>122.5</v>
      </c>
      <c r="J1919">
        <v>129.30000000000001</v>
      </c>
      <c r="K1919" t="s">
        <v>338</v>
      </c>
      <c r="L1919" t="s">
        <v>338</v>
      </c>
    </row>
    <row r="1920" spans="1:12" ht="15" x14ac:dyDescent="0.25">
      <c r="A1920" s="88">
        <v>42964.504861111112</v>
      </c>
      <c r="B1920">
        <v>73213</v>
      </c>
      <c r="C1920">
        <v>39.71</v>
      </c>
      <c r="D1920">
        <v>12.78</v>
      </c>
      <c r="E1920" s="87">
        <v>125.4</v>
      </c>
      <c r="F1920">
        <v>49.49</v>
      </c>
      <c r="G1920" s="87" t="s">
        <v>338</v>
      </c>
      <c r="H1920">
        <v>61.04</v>
      </c>
      <c r="I1920">
        <v>122.1</v>
      </c>
      <c r="J1920">
        <v>128.5</v>
      </c>
      <c r="K1920" t="s">
        <v>338</v>
      </c>
      <c r="L1920" t="s">
        <v>338</v>
      </c>
    </row>
    <row r="1921" spans="1:12" ht="15" x14ac:dyDescent="0.25">
      <c r="A1921" s="88">
        <v>42964.504930555559</v>
      </c>
      <c r="B1921">
        <v>73214</v>
      </c>
      <c r="C1921">
        <v>39.71</v>
      </c>
      <c r="D1921">
        <v>12.78</v>
      </c>
      <c r="E1921" s="87">
        <v>125.6</v>
      </c>
      <c r="F1921">
        <v>49.39</v>
      </c>
      <c r="G1921" s="87" t="s">
        <v>338</v>
      </c>
      <c r="H1921">
        <v>61.48</v>
      </c>
      <c r="I1921">
        <v>122.7</v>
      </c>
      <c r="J1921">
        <v>129.1</v>
      </c>
      <c r="K1921" t="s">
        <v>338</v>
      </c>
      <c r="L1921" t="s">
        <v>338</v>
      </c>
    </row>
    <row r="1922" spans="1:12" ht="15" x14ac:dyDescent="0.25">
      <c r="A1922" s="88">
        <v>42964.504999999997</v>
      </c>
      <c r="B1922">
        <v>73215</v>
      </c>
      <c r="C1922">
        <v>39.71</v>
      </c>
      <c r="D1922">
        <v>12.78</v>
      </c>
      <c r="E1922" s="87">
        <v>125.3</v>
      </c>
      <c r="F1922">
        <v>49.34</v>
      </c>
      <c r="G1922" s="87" t="s">
        <v>338</v>
      </c>
      <c r="H1922">
        <v>62.1</v>
      </c>
      <c r="I1922">
        <v>124.5</v>
      </c>
      <c r="J1922">
        <v>130.9</v>
      </c>
      <c r="K1922" t="s">
        <v>338</v>
      </c>
      <c r="L1922" t="s">
        <v>338</v>
      </c>
    </row>
    <row r="1923" spans="1:12" ht="15" x14ac:dyDescent="0.25">
      <c r="A1923" s="88">
        <v>42964.505069444444</v>
      </c>
      <c r="B1923">
        <v>73216</v>
      </c>
      <c r="C1923">
        <v>39.71</v>
      </c>
      <c r="D1923">
        <v>12.78</v>
      </c>
      <c r="E1923" s="87">
        <v>125.4</v>
      </c>
      <c r="F1923">
        <v>49.3</v>
      </c>
      <c r="G1923" s="87" t="s">
        <v>338</v>
      </c>
      <c r="H1923">
        <v>61.57</v>
      </c>
      <c r="I1923">
        <v>122.8</v>
      </c>
      <c r="J1923">
        <v>129.1</v>
      </c>
      <c r="K1923" t="s">
        <v>338</v>
      </c>
      <c r="L1923" t="s">
        <v>338</v>
      </c>
    </row>
    <row r="1924" spans="1:12" ht="15" x14ac:dyDescent="0.25">
      <c r="A1924" s="88">
        <v>42964.50513888889</v>
      </c>
      <c r="B1924">
        <v>73217</v>
      </c>
      <c r="C1924">
        <v>39.71</v>
      </c>
      <c r="D1924">
        <v>12.78</v>
      </c>
      <c r="E1924" s="87">
        <v>125.3</v>
      </c>
      <c r="F1924">
        <v>49.25</v>
      </c>
      <c r="G1924" s="87" t="s">
        <v>338</v>
      </c>
      <c r="H1924">
        <v>61.74</v>
      </c>
      <c r="I1924">
        <v>123.4</v>
      </c>
      <c r="J1924">
        <v>129.80000000000001</v>
      </c>
      <c r="K1924" t="s">
        <v>338</v>
      </c>
      <c r="L1924" t="s">
        <v>338</v>
      </c>
    </row>
    <row r="1925" spans="1:12" ht="15" x14ac:dyDescent="0.25">
      <c r="A1925" s="88">
        <v>42964.505208333336</v>
      </c>
      <c r="B1925">
        <v>73218</v>
      </c>
      <c r="C1925">
        <v>39.71</v>
      </c>
      <c r="D1925">
        <v>12.78</v>
      </c>
      <c r="E1925" s="87">
        <v>125.4</v>
      </c>
      <c r="F1925">
        <v>49.2</v>
      </c>
      <c r="G1925" s="87" t="s">
        <v>338</v>
      </c>
      <c r="H1925">
        <v>61.29</v>
      </c>
      <c r="I1925">
        <v>123.5</v>
      </c>
      <c r="J1925">
        <v>129.5</v>
      </c>
      <c r="K1925" t="s">
        <v>338</v>
      </c>
      <c r="L1925" t="s">
        <v>338</v>
      </c>
    </row>
    <row r="1926" spans="1:12" ht="15" x14ac:dyDescent="0.25">
      <c r="A1926" s="88">
        <v>42964.505277777775</v>
      </c>
      <c r="B1926">
        <v>73219</v>
      </c>
      <c r="C1926">
        <v>39.71</v>
      </c>
      <c r="D1926">
        <v>12.78</v>
      </c>
      <c r="E1926" s="87">
        <v>125.3</v>
      </c>
      <c r="F1926">
        <v>49.1</v>
      </c>
      <c r="G1926" s="87" t="s">
        <v>338</v>
      </c>
      <c r="H1926">
        <v>61.14</v>
      </c>
      <c r="I1926">
        <v>122.7</v>
      </c>
      <c r="J1926">
        <v>128.9</v>
      </c>
      <c r="K1926" t="s">
        <v>338</v>
      </c>
      <c r="L1926" t="s">
        <v>338</v>
      </c>
    </row>
    <row r="1927" spans="1:12" ht="15" x14ac:dyDescent="0.25">
      <c r="A1927" s="88">
        <v>42964.505347222221</v>
      </c>
      <c r="B1927">
        <v>73220</v>
      </c>
      <c r="C1927">
        <v>39.71</v>
      </c>
      <c r="D1927">
        <v>12.78</v>
      </c>
      <c r="E1927" s="87">
        <v>125.3</v>
      </c>
      <c r="F1927">
        <v>49.01</v>
      </c>
      <c r="G1927" s="87" t="s">
        <v>338</v>
      </c>
      <c r="H1927">
        <v>60.78</v>
      </c>
      <c r="I1927">
        <v>122.1</v>
      </c>
      <c r="J1927">
        <v>128.5</v>
      </c>
      <c r="K1927" t="s">
        <v>338</v>
      </c>
      <c r="L1927" t="s">
        <v>338</v>
      </c>
    </row>
    <row r="1928" spans="1:12" ht="15" x14ac:dyDescent="0.25">
      <c r="A1928" s="88">
        <v>42964.505416666667</v>
      </c>
      <c r="B1928">
        <v>73221</v>
      </c>
      <c r="C1928">
        <v>39.71</v>
      </c>
      <c r="D1928">
        <v>12.78</v>
      </c>
      <c r="E1928" s="87">
        <v>125.3</v>
      </c>
      <c r="F1928">
        <v>48.86</v>
      </c>
      <c r="G1928" s="87" t="s">
        <v>338</v>
      </c>
      <c r="H1928">
        <v>60.47</v>
      </c>
      <c r="I1928">
        <v>121.6</v>
      </c>
      <c r="J1928">
        <v>127.8</v>
      </c>
      <c r="K1928" t="s">
        <v>338</v>
      </c>
      <c r="L1928" t="s">
        <v>338</v>
      </c>
    </row>
    <row r="1929" spans="1:12" ht="15" x14ac:dyDescent="0.25">
      <c r="A1929" s="88">
        <v>42964.505486111113</v>
      </c>
      <c r="B1929">
        <v>73222</v>
      </c>
      <c r="C1929">
        <v>39.71</v>
      </c>
      <c r="D1929">
        <v>12.78</v>
      </c>
      <c r="E1929" s="87">
        <v>125.4</v>
      </c>
      <c r="F1929">
        <v>48.76</v>
      </c>
      <c r="G1929" s="87" t="s">
        <v>338</v>
      </c>
      <c r="H1929">
        <v>60.49</v>
      </c>
      <c r="I1929">
        <v>120.7</v>
      </c>
      <c r="J1929">
        <v>126.6</v>
      </c>
      <c r="K1929" t="s">
        <v>338</v>
      </c>
      <c r="L1929" t="s">
        <v>338</v>
      </c>
    </row>
    <row r="1930" spans="1:12" ht="15" x14ac:dyDescent="0.25">
      <c r="A1930" s="88">
        <v>42964.505555555559</v>
      </c>
      <c r="B1930">
        <v>73223</v>
      </c>
      <c r="C1930">
        <v>39.71</v>
      </c>
      <c r="D1930">
        <v>12.78</v>
      </c>
      <c r="E1930" s="87">
        <v>125.3</v>
      </c>
      <c r="F1930">
        <v>48.72</v>
      </c>
      <c r="G1930" s="87" t="s">
        <v>338</v>
      </c>
      <c r="H1930">
        <v>60.56</v>
      </c>
      <c r="I1930">
        <v>121.5</v>
      </c>
      <c r="J1930">
        <v>127.4</v>
      </c>
      <c r="K1930" t="s">
        <v>338</v>
      </c>
      <c r="L1930" t="s">
        <v>338</v>
      </c>
    </row>
    <row r="1931" spans="1:12" ht="15" x14ac:dyDescent="0.25">
      <c r="A1931" s="88">
        <v>42964.505624999998</v>
      </c>
      <c r="B1931">
        <v>73224</v>
      </c>
      <c r="C1931">
        <v>39.71</v>
      </c>
      <c r="D1931">
        <v>12.78</v>
      </c>
      <c r="E1931" s="87">
        <v>125.3</v>
      </c>
      <c r="F1931">
        <v>48.72</v>
      </c>
      <c r="G1931" s="87" t="s">
        <v>338</v>
      </c>
      <c r="H1931">
        <v>60.61</v>
      </c>
      <c r="I1931">
        <v>122.2</v>
      </c>
      <c r="J1931">
        <v>128.4</v>
      </c>
      <c r="K1931" t="s">
        <v>338</v>
      </c>
      <c r="L1931" t="s">
        <v>338</v>
      </c>
    </row>
    <row r="1932" spans="1:12" ht="15" x14ac:dyDescent="0.25">
      <c r="A1932" s="88">
        <v>42964.505694444444</v>
      </c>
      <c r="B1932">
        <v>73225</v>
      </c>
      <c r="C1932">
        <v>39.71</v>
      </c>
      <c r="D1932">
        <v>12.78</v>
      </c>
      <c r="E1932" s="87">
        <v>125.4</v>
      </c>
      <c r="F1932">
        <v>48.69</v>
      </c>
      <c r="G1932" s="87" t="s">
        <v>338</v>
      </c>
      <c r="H1932">
        <v>60.2</v>
      </c>
      <c r="I1932">
        <v>121.2</v>
      </c>
      <c r="J1932">
        <v>127.7</v>
      </c>
      <c r="K1932" t="s">
        <v>338</v>
      </c>
      <c r="L1932" t="s">
        <v>338</v>
      </c>
    </row>
    <row r="1933" spans="1:12" ht="15" x14ac:dyDescent="0.25">
      <c r="A1933" s="88">
        <v>42964.50576388889</v>
      </c>
      <c r="B1933">
        <v>73226</v>
      </c>
      <c r="C1933">
        <v>39.71</v>
      </c>
      <c r="D1933">
        <v>12.78</v>
      </c>
      <c r="E1933" s="87">
        <v>125.4</v>
      </c>
      <c r="F1933">
        <v>48.67</v>
      </c>
      <c r="G1933" s="87" t="s">
        <v>338</v>
      </c>
      <c r="H1933">
        <v>60.52</v>
      </c>
      <c r="I1933">
        <v>121.3</v>
      </c>
      <c r="J1933">
        <v>127.8</v>
      </c>
      <c r="K1933" t="s">
        <v>338</v>
      </c>
      <c r="L1933" t="s">
        <v>338</v>
      </c>
    </row>
    <row r="1934" spans="1:12" ht="15" x14ac:dyDescent="0.25">
      <c r="A1934" s="88">
        <v>42964.505833333336</v>
      </c>
      <c r="B1934">
        <v>73227</v>
      </c>
      <c r="C1934">
        <v>39.71</v>
      </c>
      <c r="D1934">
        <v>12.78</v>
      </c>
      <c r="E1934" s="87">
        <v>125.2</v>
      </c>
      <c r="F1934">
        <v>48.62</v>
      </c>
      <c r="G1934" s="87" t="s">
        <v>338</v>
      </c>
      <c r="H1934">
        <v>60.4</v>
      </c>
      <c r="I1934">
        <v>121</v>
      </c>
      <c r="J1934">
        <v>127.3</v>
      </c>
      <c r="K1934" t="s">
        <v>338</v>
      </c>
      <c r="L1934" t="s">
        <v>338</v>
      </c>
    </row>
    <row r="1935" spans="1:12" ht="15" x14ac:dyDescent="0.25">
      <c r="A1935" s="88">
        <v>42964.505902777775</v>
      </c>
      <c r="B1935">
        <v>73228</v>
      </c>
      <c r="C1935">
        <v>39.71</v>
      </c>
      <c r="D1935">
        <v>12.78</v>
      </c>
      <c r="E1935" s="87">
        <v>125.5</v>
      </c>
      <c r="F1935">
        <v>48.57</v>
      </c>
      <c r="G1935" s="87" t="s">
        <v>338</v>
      </c>
      <c r="H1935">
        <v>60.81</v>
      </c>
      <c r="I1935">
        <v>122.5</v>
      </c>
      <c r="J1935">
        <v>128.80000000000001</v>
      </c>
      <c r="K1935" t="s">
        <v>338</v>
      </c>
      <c r="L1935" t="s">
        <v>338</v>
      </c>
    </row>
    <row r="1936" spans="1:12" ht="15" x14ac:dyDescent="0.25">
      <c r="A1936" s="88">
        <v>42964.505972222221</v>
      </c>
      <c r="B1936">
        <v>73229</v>
      </c>
      <c r="C1936">
        <v>39.71</v>
      </c>
      <c r="D1936">
        <v>12.78</v>
      </c>
      <c r="E1936" s="87">
        <v>125.4</v>
      </c>
      <c r="F1936">
        <v>48.57</v>
      </c>
      <c r="G1936" s="87" t="s">
        <v>338</v>
      </c>
      <c r="H1936">
        <v>61.09</v>
      </c>
      <c r="I1936">
        <v>123.3</v>
      </c>
      <c r="J1936">
        <v>129.6</v>
      </c>
      <c r="K1936" t="s">
        <v>338</v>
      </c>
      <c r="L1936" t="s">
        <v>338</v>
      </c>
    </row>
    <row r="1937" spans="1:12" ht="15" x14ac:dyDescent="0.25">
      <c r="A1937" s="88">
        <v>42964.506041666667</v>
      </c>
      <c r="B1937">
        <v>73230</v>
      </c>
      <c r="C1937">
        <v>39.71</v>
      </c>
      <c r="D1937">
        <v>12.78</v>
      </c>
      <c r="E1937" s="87">
        <v>125.3</v>
      </c>
      <c r="F1937">
        <v>48.57</v>
      </c>
      <c r="G1937" s="87" t="s">
        <v>338</v>
      </c>
      <c r="H1937">
        <v>61.77</v>
      </c>
      <c r="I1937">
        <v>124.6</v>
      </c>
      <c r="J1937">
        <v>130.69999999999999</v>
      </c>
      <c r="K1937" t="s">
        <v>338</v>
      </c>
      <c r="L1937" t="s">
        <v>338</v>
      </c>
    </row>
    <row r="1938" spans="1:12" ht="15" x14ac:dyDescent="0.25">
      <c r="A1938" s="88">
        <v>42964.506111111114</v>
      </c>
      <c r="B1938">
        <v>73231</v>
      </c>
      <c r="C1938">
        <v>39.71</v>
      </c>
      <c r="D1938">
        <v>12.78</v>
      </c>
      <c r="E1938" s="87">
        <v>125.2</v>
      </c>
      <c r="F1938">
        <v>48.57</v>
      </c>
      <c r="G1938" s="87" t="s">
        <v>338</v>
      </c>
      <c r="H1938">
        <v>61.86</v>
      </c>
      <c r="I1938">
        <v>125.2</v>
      </c>
      <c r="J1938">
        <v>131.30000000000001</v>
      </c>
      <c r="K1938" t="s">
        <v>338</v>
      </c>
      <c r="L1938" t="s">
        <v>338</v>
      </c>
    </row>
    <row r="1939" spans="1:12" ht="15" x14ac:dyDescent="0.25">
      <c r="A1939" s="88">
        <v>42964.506180555552</v>
      </c>
      <c r="B1939">
        <v>73232</v>
      </c>
      <c r="C1939">
        <v>39.71</v>
      </c>
      <c r="D1939">
        <v>12.78</v>
      </c>
      <c r="E1939" s="87">
        <v>125.4</v>
      </c>
      <c r="F1939">
        <v>48.57</v>
      </c>
      <c r="G1939" s="87" t="s">
        <v>338</v>
      </c>
      <c r="H1939">
        <v>62.01</v>
      </c>
      <c r="I1939">
        <v>125.8</v>
      </c>
      <c r="J1939">
        <v>131.30000000000001</v>
      </c>
      <c r="K1939" t="s">
        <v>338</v>
      </c>
      <c r="L1939" t="s">
        <v>338</v>
      </c>
    </row>
    <row r="1940" spans="1:12" ht="15" x14ac:dyDescent="0.25">
      <c r="A1940" s="88">
        <v>42964.506249999999</v>
      </c>
      <c r="B1940">
        <v>73233</v>
      </c>
      <c r="C1940">
        <v>39.71</v>
      </c>
      <c r="D1940">
        <v>12.78</v>
      </c>
      <c r="E1940" s="87">
        <v>125.3</v>
      </c>
      <c r="F1940">
        <v>48.62</v>
      </c>
      <c r="G1940" s="87" t="s">
        <v>338</v>
      </c>
      <c r="H1940">
        <v>61.09</v>
      </c>
      <c r="I1940">
        <v>125.4</v>
      </c>
      <c r="J1940">
        <v>131</v>
      </c>
      <c r="K1940" t="s">
        <v>338</v>
      </c>
      <c r="L1940" t="s">
        <v>338</v>
      </c>
    </row>
    <row r="1941" spans="1:12" ht="15" x14ac:dyDescent="0.25">
      <c r="A1941" s="88">
        <v>42964.506319444445</v>
      </c>
      <c r="B1941">
        <v>73234</v>
      </c>
      <c r="C1941">
        <v>39.71</v>
      </c>
      <c r="D1941">
        <v>12.78</v>
      </c>
      <c r="E1941" s="87">
        <v>125.3</v>
      </c>
      <c r="F1941">
        <v>48.67</v>
      </c>
      <c r="G1941" s="87" t="s">
        <v>338</v>
      </c>
      <c r="H1941">
        <v>60.81</v>
      </c>
      <c r="I1941">
        <v>125</v>
      </c>
      <c r="J1941">
        <v>130.69999999999999</v>
      </c>
      <c r="K1941" t="s">
        <v>338</v>
      </c>
      <c r="L1941" t="s">
        <v>338</v>
      </c>
    </row>
    <row r="1942" spans="1:12" ht="15" x14ac:dyDescent="0.25">
      <c r="A1942" s="88">
        <v>42964.506388888891</v>
      </c>
      <c r="B1942">
        <v>73235</v>
      </c>
      <c r="C1942">
        <v>39.71</v>
      </c>
      <c r="D1942">
        <v>12.78</v>
      </c>
      <c r="E1942" s="87">
        <v>125.5</v>
      </c>
      <c r="F1942">
        <v>48.67</v>
      </c>
      <c r="G1942" s="87" t="s">
        <v>338</v>
      </c>
      <c r="H1942">
        <v>61.77</v>
      </c>
      <c r="I1942">
        <v>125.5</v>
      </c>
      <c r="J1942">
        <v>131.30000000000001</v>
      </c>
      <c r="K1942" t="s">
        <v>338</v>
      </c>
      <c r="L1942" t="s">
        <v>338</v>
      </c>
    </row>
    <row r="1943" spans="1:12" ht="15" x14ac:dyDescent="0.25">
      <c r="A1943" s="88">
        <v>42964.506458333337</v>
      </c>
      <c r="B1943">
        <v>73236</v>
      </c>
      <c r="C1943">
        <v>39.71</v>
      </c>
      <c r="D1943">
        <v>12.78</v>
      </c>
      <c r="E1943" s="87">
        <v>125.3</v>
      </c>
      <c r="F1943">
        <v>48.72</v>
      </c>
      <c r="G1943" s="87" t="s">
        <v>338</v>
      </c>
      <c r="H1943">
        <v>62.44</v>
      </c>
      <c r="I1943">
        <v>126.4</v>
      </c>
      <c r="J1943">
        <v>131.9</v>
      </c>
      <c r="K1943" t="s">
        <v>338</v>
      </c>
      <c r="L1943" t="s">
        <v>338</v>
      </c>
    </row>
    <row r="1944" spans="1:12" ht="15" x14ac:dyDescent="0.25">
      <c r="A1944" s="88">
        <v>42964.506527777776</v>
      </c>
      <c r="B1944">
        <v>73237</v>
      </c>
      <c r="C1944">
        <v>39.71</v>
      </c>
      <c r="D1944">
        <v>12.78</v>
      </c>
      <c r="E1944" s="87">
        <v>125.5</v>
      </c>
      <c r="F1944">
        <v>48.76</v>
      </c>
      <c r="G1944" s="87" t="s">
        <v>338</v>
      </c>
      <c r="H1944">
        <v>62.63</v>
      </c>
      <c r="I1944">
        <v>126.8</v>
      </c>
      <c r="J1944">
        <v>132.1</v>
      </c>
      <c r="K1944" t="s">
        <v>338</v>
      </c>
      <c r="L1944" t="s">
        <v>338</v>
      </c>
    </row>
    <row r="1945" spans="1:12" ht="15" x14ac:dyDescent="0.25">
      <c r="A1945" s="88">
        <v>42964.506597222222</v>
      </c>
      <c r="B1945">
        <v>73238</v>
      </c>
      <c r="C1945">
        <v>39.71</v>
      </c>
      <c r="D1945">
        <v>12.78</v>
      </c>
      <c r="E1945" s="87">
        <v>125.4</v>
      </c>
      <c r="F1945">
        <v>48.76</v>
      </c>
      <c r="G1945" s="87" t="s">
        <v>338</v>
      </c>
      <c r="H1945">
        <v>61.6</v>
      </c>
      <c r="I1945">
        <v>124.8</v>
      </c>
      <c r="J1945">
        <v>130.5</v>
      </c>
      <c r="K1945" t="s">
        <v>338</v>
      </c>
      <c r="L1945" t="s">
        <v>338</v>
      </c>
    </row>
    <row r="1946" spans="1:12" ht="15" x14ac:dyDescent="0.25">
      <c r="A1946" s="88">
        <v>42964.506666666668</v>
      </c>
      <c r="B1946">
        <v>73239</v>
      </c>
      <c r="C1946">
        <v>39.71</v>
      </c>
      <c r="D1946">
        <v>12.78</v>
      </c>
      <c r="E1946" s="87">
        <v>125.3</v>
      </c>
      <c r="F1946">
        <v>48.72</v>
      </c>
      <c r="G1946" s="87" t="s">
        <v>338</v>
      </c>
      <c r="H1946">
        <v>60.9</v>
      </c>
      <c r="I1946">
        <v>123.4</v>
      </c>
      <c r="J1946">
        <v>129.4</v>
      </c>
      <c r="K1946" t="s">
        <v>338</v>
      </c>
      <c r="L1946" t="s">
        <v>338</v>
      </c>
    </row>
    <row r="1947" spans="1:12" ht="15" x14ac:dyDescent="0.25">
      <c r="A1947" s="88">
        <v>42964.506736111114</v>
      </c>
      <c r="B1947">
        <v>73240</v>
      </c>
      <c r="C1947">
        <v>39.71</v>
      </c>
      <c r="D1947">
        <v>12.78</v>
      </c>
      <c r="E1947" s="87">
        <v>125.3</v>
      </c>
      <c r="F1947">
        <v>48.72</v>
      </c>
      <c r="G1947" s="87" t="s">
        <v>338</v>
      </c>
      <c r="H1947">
        <v>61.48</v>
      </c>
      <c r="I1947">
        <v>123.4</v>
      </c>
      <c r="J1947">
        <v>129.6</v>
      </c>
      <c r="K1947" t="s">
        <v>338</v>
      </c>
      <c r="L1947" t="s">
        <v>338</v>
      </c>
    </row>
    <row r="1948" spans="1:12" ht="15" x14ac:dyDescent="0.25">
      <c r="A1948" s="88">
        <v>42964.506805555553</v>
      </c>
      <c r="B1948">
        <v>73241</v>
      </c>
      <c r="C1948">
        <v>39.71</v>
      </c>
      <c r="D1948">
        <v>12.78</v>
      </c>
      <c r="E1948" s="87">
        <v>125.3</v>
      </c>
      <c r="F1948">
        <v>48.72</v>
      </c>
      <c r="G1948" s="87" t="s">
        <v>338</v>
      </c>
      <c r="H1948">
        <v>61.77</v>
      </c>
      <c r="I1948">
        <v>124.1</v>
      </c>
      <c r="J1948">
        <v>130.30000000000001</v>
      </c>
      <c r="K1948" t="s">
        <v>338</v>
      </c>
      <c r="L1948" t="s">
        <v>338</v>
      </c>
    </row>
    <row r="1949" spans="1:12" ht="15" x14ac:dyDescent="0.25">
      <c r="A1949" s="88">
        <v>42964.506874999999</v>
      </c>
      <c r="B1949">
        <v>73242</v>
      </c>
      <c r="C1949">
        <v>39.71</v>
      </c>
      <c r="D1949">
        <v>12.78</v>
      </c>
      <c r="E1949" s="87">
        <v>125.3</v>
      </c>
      <c r="F1949">
        <v>48.72</v>
      </c>
      <c r="G1949" s="87" t="s">
        <v>338</v>
      </c>
      <c r="H1949">
        <v>61.05</v>
      </c>
      <c r="I1949">
        <v>122.8</v>
      </c>
      <c r="J1949">
        <v>129.30000000000001</v>
      </c>
      <c r="K1949" t="s">
        <v>338</v>
      </c>
      <c r="L1949" t="s">
        <v>338</v>
      </c>
    </row>
    <row r="1950" spans="1:12" ht="15" x14ac:dyDescent="0.25">
      <c r="A1950" s="88">
        <v>42964.506944444445</v>
      </c>
      <c r="B1950">
        <v>73243</v>
      </c>
      <c r="C1950">
        <v>39.71</v>
      </c>
      <c r="D1950">
        <v>12.78</v>
      </c>
      <c r="E1950" s="87">
        <v>125.4</v>
      </c>
      <c r="F1950">
        <v>48.74</v>
      </c>
      <c r="G1950" s="87" t="s">
        <v>338</v>
      </c>
      <c r="H1950">
        <v>61.09</v>
      </c>
      <c r="I1950">
        <v>123.1</v>
      </c>
      <c r="J1950">
        <v>129.5</v>
      </c>
      <c r="K1950" t="s">
        <v>338</v>
      </c>
      <c r="L1950" t="s">
        <v>338</v>
      </c>
    </row>
    <row r="1951" spans="1:12" ht="15" x14ac:dyDescent="0.25">
      <c r="A1951" s="88">
        <v>42964.507013888891</v>
      </c>
      <c r="B1951">
        <v>73244</v>
      </c>
      <c r="C1951">
        <v>39.71</v>
      </c>
      <c r="D1951">
        <v>12.78</v>
      </c>
      <c r="E1951" s="87">
        <v>125.2</v>
      </c>
      <c r="F1951">
        <v>48.76</v>
      </c>
      <c r="G1951" s="87" t="s">
        <v>338</v>
      </c>
      <c r="H1951">
        <v>61.29</v>
      </c>
      <c r="I1951">
        <v>124.3</v>
      </c>
      <c r="J1951">
        <v>130.69999999999999</v>
      </c>
      <c r="K1951" t="s">
        <v>338</v>
      </c>
      <c r="L1951" t="s">
        <v>338</v>
      </c>
    </row>
    <row r="1952" spans="1:12" ht="15" x14ac:dyDescent="0.25">
      <c r="A1952" s="88">
        <v>42964.50708333333</v>
      </c>
      <c r="B1952">
        <v>73245</v>
      </c>
      <c r="C1952">
        <v>39.659999999999997</v>
      </c>
      <c r="D1952">
        <v>12.78</v>
      </c>
      <c r="E1952" s="87">
        <v>125.2</v>
      </c>
      <c r="F1952">
        <v>48.72</v>
      </c>
      <c r="G1952" s="87" t="s">
        <v>338</v>
      </c>
      <c r="H1952">
        <v>61.87</v>
      </c>
      <c r="I1952">
        <v>126.2</v>
      </c>
      <c r="J1952">
        <v>132.30000000000001</v>
      </c>
      <c r="K1952" t="s">
        <v>338</v>
      </c>
      <c r="L1952" t="s">
        <v>338</v>
      </c>
    </row>
    <row r="1953" spans="1:12" ht="15" x14ac:dyDescent="0.25">
      <c r="A1953" s="88">
        <v>42964.507152777776</v>
      </c>
      <c r="B1953">
        <v>73246</v>
      </c>
      <c r="C1953">
        <v>39.71</v>
      </c>
      <c r="D1953">
        <v>12.78</v>
      </c>
      <c r="E1953" s="87">
        <v>125.3</v>
      </c>
      <c r="F1953">
        <v>48.81</v>
      </c>
      <c r="G1953" s="87" t="s">
        <v>338</v>
      </c>
      <c r="H1953">
        <v>61.29</v>
      </c>
      <c r="I1953">
        <v>125.8</v>
      </c>
      <c r="J1953">
        <v>131.5</v>
      </c>
      <c r="K1953" t="s">
        <v>338</v>
      </c>
      <c r="L1953" t="s">
        <v>338</v>
      </c>
    </row>
    <row r="1954" spans="1:12" ht="15" x14ac:dyDescent="0.25">
      <c r="A1954" s="88">
        <v>42964.507222222222</v>
      </c>
      <c r="B1954">
        <v>73247</v>
      </c>
      <c r="C1954">
        <v>39.659999999999997</v>
      </c>
      <c r="D1954">
        <v>12.78</v>
      </c>
      <c r="E1954" s="87">
        <v>125.4</v>
      </c>
      <c r="F1954">
        <v>48.82</v>
      </c>
      <c r="G1954" s="87" t="s">
        <v>338</v>
      </c>
      <c r="H1954">
        <v>61.58</v>
      </c>
      <c r="I1954">
        <v>126.1</v>
      </c>
      <c r="J1954">
        <v>131.80000000000001</v>
      </c>
      <c r="K1954" t="s">
        <v>338</v>
      </c>
      <c r="L1954" t="s">
        <v>338</v>
      </c>
    </row>
    <row r="1955" spans="1:12" ht="15" x14ac:dyDescent="0.25">
      <c r="A1955" s="88">
        <v>42964.507291666669</v>
      </c>
      <c r="B1955">
        <v>73248</v>
      </c>
      <c r="C1955">
        <v>39.659999999999997</v>
      </c>
      <c r="D1955">
        <v>12.78</v>
      </c>
      <c r="E1955" s="87">
        <v>125.4</v>
      </c>
      <c r="F1955">
        <v>48.86</v>
      </c>
      <c r="G1955" s="87" t="s">
        <v>338</v>
      </c>
      <c r="H1955">
        <v>62.3</v>
      </c>
      <c r="I1955">
        <v>126.8</v>
      </c>
      <c r="J1955">
        <v>132.69999999999999</v>
      </c>
      <c r="K1955" t="s">
        <v>338</v>
      </c>
      <c r="L1955" t="s">
        <v>338</v>
      </c>
    </row>
    <row r="1956" spans="1:12" ht="15" x14ac:dyDescent="0.25">
      <c r="A1956" s="88">
        <v>42964.507361111115</v>
      </c>
      <c r="B1956">
        <v>73249</v>
      </c>
      <c r="C1956">
        <v>39.659999999999997</v>
      </c>
      <c r="D1956">
        <v>12.78</v>
      </c>
      <c r="E1956" s="87">
        <v>125.3</v>
      </c>
      <c r="F1956">
        <v>48.89</v>
      </c>
      <c r="G1956" s="87" t="s">
        <v>338</v>
      </c>
      <c r="H1956">
        <v>61.96</v>
      </c>
      <c r="I1956">
        <v>126.3</v>
      </c>
      <c r="J1956">
        <v>132.30000000000001</v>
      </c>
      <c r="K1956" t="s">
        <v>338</v>
      </c>
      <c r="L1956" t="s">
        <v>338</v>
      </c>
    </row>
    <row r="1957" spans="1:12" ht="15" x14ac:dyDescent="0.25">
      <c r="A1957" s="88">
        <v>42964.507430555554</v>
      </c>
      <c r="B1957">
        <v>73250</v>
      </c>
      <c r="C1957">
        <v>39.659999999999997</v>
      </c>
      <c r="D1957">
        <v>12.78</v>
      </c>
      <c r="E1957" s="87">
        <v>125.3</v>
      </c>
      <c r="F1957">
        <v>48.86</v>
      </c>
      <c r="G1957" s="87" t="s">
        <v>338</v>
      </c>
      <c r="H1957">
        <v>61.63</v>
      </c>
      <c r="I1957">
        <v>125.4</v>
      </c>
      <c r="J1957">
        <v>131.5</v>
      </c>
      <c r="K1957" t="s">
        <v>338</v>
      </c>
      <c r="L1957" t="s">
        <v>338</v>
      </c>
    </row>
    <row r="1958" spans="1:12" ht="15" x14ac:dyDescent="0.25">
      <c r="A1958" s="88">
        <v>42964.5075</v>
      </c>
      <c r="B1958">
        <v>73251</v>
      </c>
      <c r="C1958">
        <v>39.71</v>
      </c>
      <c r="D1958">
        <v>12.78</v>
      </c>
      <c r="E1958" s="87">
        <v>125.3</v>
      </c>
      <c r="F1958">
        <v>48.91</v>
      </c>
      <c r="G1958" s="87" t="s">
        <v>338</v>
      </c>
      <c r="H1958">
        <v>61.29</v>
      </c>
      <c r="I1958">
        <v>125.7</v>
      </c>
      <c r="J1958">
        <v>131.9</v>
      </c>
      <c r="K1958" t="s">
        <v>338</v>
      </c>
      <c r="L1958" t="s">
        <v>338</v>
      </c>
    </row>
    <row r="1959" spans="1:12" ht="15" x14ac:dyDescent="0.25">
      <c r="A1959" s="88">
        <v>42964.507569444446</v>
      </c>
      <c r="B1959">
        <v>73252</v>
      </c>
      <c r="C1959">
        <v>39.71</v>
      </c>
      <c r="D1959">
        <v>12.78</v>
      </c>
      <c r="E1959" s="87">
        <v>125.2</v>
      </c>
      <c r="F1959">
        <v>48.91</v>
      </c>
      <c r="G1959" s="87" t="s">
        <v>338</v>
      </c>
      <c r="H1959">
        <v>61.33</v>
      </c>
      <c r="I1959">
        <v>126</v>
      </c>
      <c r="J1959">
        <v>131.9</v>
      </c>
      <c r="K1959" t="s">
        <v>338</v>
      </c>
      <c r="L1959" t="s">
        <v>338</v>
      </c>
    </row>
    <row r="1960" spans="1:12" ht="15" x14ac:dyDescent="0.25">
      <c r="A1960" s="88">
        <v>42964.507638888892</v>
      </c>
      <c r="B1960">
        <v>73253</v>
      </c>
      <c r="C1960">
        <v>39.659999999999997</v>
      </c>
      <c r="D1960">
        <v>12.78</v>
      </c>
      <c r="E1960" s="87">
        <v>125.2</v>
      </c>
      <c r="F1960">
        <v>48.86</v>
      </c>
      <c r="G1960" s="87" t="s">
        <v>338</v>
      </c>
      <c r="H1960">
        <v>61.46</v>
      </c>
      <c r="I1960">
        <v>124.8</v>
      </c>
      <c r="J1960">
        <v>130.9</v>
      </c>
      <c r="K1960" t="s">
        <v>338</v>
      </c>
      <c r="L1960" t="s">
        <v>338</v>
      </c>
    </row>
    <row r="1961" spans="1:12" ht="15" x14ac:dyDescent="0.25">
      <c r="A1961" s="88">
        <v>42964.507708333331</v>
      </c>
      <c r="B1961">
        <v>73254</v>
      </c>
      <c r="C1961">
        <v>39.71</v>
      </c>
      <c r="D1961">
        <v>12.78</v>
      </c>
      <c r="E1961" s="87">
        <v>125.1</v>
      </c>
      <c r="F1961">
        <v>48.89</v>
      </c>
      <c r="G1961" s="87" t="s">
        <v>338</v>
      </c>
      <c r="H1961">
        <v>61.29</v>
      </c>
      <c r="I1961">
        <v>125.2</v>
      </c>
      <c r="J1961">
        <v>131.1</v>
      </c>
      <c r="K1961" t="s">
        <v>338</v>
      </c>
      <c r="L1961" t="s">
        <v>338</v>
      </c>
    </row>
    <row r="1962" spans="1:12" ht="15" x14ac:dyDescent="0.25">
      <c r="A1962" s="88">
        <v>42964.507777777777</v>
      </c>
      <c r="B1962">
        <v>73255</v>
      </c>
      <c r="C1962">
        <v>39.659999999999997</v>
      </c>
      <c r="D1962">
        <v>12.78</v>
      </c>
      <c r="E1962" s="87">
        <v>125.1</v>
      </c>
      <c r="F1962">
        <v>48.86</v>
      </c>
      <c r="G1962" s="87" t="s">
        <v>338</v>
      </c>
      <c r="H1962">
        <v>62.06</v>
      </c>
      <c r="I1962">
        <v>125.5</v>
      </c>
      <c r="J1962">
        <v>131.69999999999999</v>
      </c>
      <c r="K1962" t="s">
        <v>338</v>
      </c>
      <c r="L1962" t="s">
        <v>338</v>
      </c>
    </row>
    <row r="1963" spans="1:12" ht="15" x14ac:dyDescent="0.25">
      <c r="A1963" s="88">
        <v>42964.507847222223</v>
      </c>
      <c r="B1963">
        <v>73256</v>
      </c>
      <c r="C1963">
        <v>39.71</v>
      </c>
      <c r="D1963">
        <v>12.78</v>
      </c>
      <c r="E1963" s="87">
        <v>125.1</v>
      </c>
      <c r="F1963">
        <v>48.91</v>
      </c>
      <c r="G1963" s="87" t="s">
        <v>338</v>
      </c>
      <c r="H1963">
        <v>62.01</v>
      </c>
      <c r="I1963">
        <v>126.3</v>
      </c>
      <c r="J1963">
        <v>132.5</v>
      </c>
      <c r="K1963" t="s">
        <v>338</v>
      </c>
      <c r="L1963" t="s">
        <v>338</v>
      </c>
    </row>
    <row r="1964" spans="1:12" ht="15" x14ac:dyDescent="0.25">
      <c r="A1964" s="88">
        <v>42964.507916666669</v>
      </c>
      <c r="B1964">
        <v>73257</v>
      </c>
      <c r="C1964">
        <v>39.71</v>
      </c>
      <c r="D1964">
        <v>12.78</v>
      </c>
      <c r="E1964" s="87">
        <v>125.1</v>
      </c>
      <c r="F1964">
        <v>48.93</v>
      </c>
      <c r="G1964" s="87" t="s">
        <v>338</v>
      </c>
      <c r="H1964">
        <v>61.67</v>
      </c>
      <c r="I1964">
        <v>126.1</v>
      </c>
      <c r="J1964">
        <v>132.30000000000001</v>
      </c>
      <c r="K1964" t="s">
        <v>338</v>
      </c>
      <c r="L1964" t="s">
        <v>338</v>
      </c>
    </row>
    <row r="1965" spans="1:12" ht="15" x14ac:dyDescent="0.25">
      <c r="A1965" s="88">
        <v>42964.507986111108</v>
      </c>
      <c r="B1965">
        <v>73258</v>
      </c>
      <c r="C1965">
        <v>39.71</v>
      </c>
      <c r="D1965">
        <v>12.78</v>
      </c>
      <c r="E1965" s="87">
        <v>125.2</v>
      </c>
      <c r="F1965">
        <v>48.96</v>
      </c>
      <c r="G1965" s="87" t="s">
        <v>338</v>
      </c>
      <c r="H1965">
        <v>62.15</v>
      </c>
      <c r="I1965">
        <v>127.1</v>
      </c>
      <c r="J1965">
        <v>133.19999999999999</v>
      </c>
      <c r="K1965" t="s">
        <v>338</v>
      </c>
      <c r="L1965" t="s">
        <v>338</v>
      </c>
    </row>
    <row r="1966" spans="1:12" ht="15" x14ac:dyDescent="0.25">
      <c r="A1966" s="88">
        <v>42964.508055555554</v>
      </c>
      <c r="B1966">
        <v>73259</v>
      </c>
      <c r="C1966">
        <v>39.71</v>
      </c>
      <c r="D1966">
        <v>12.78</v>
      </c>
      <c r="E1966" s="87">
        <v>125.2</v>
      </c>
      <c r="F1966">
        <v>48.96</v>
      </c>
      <c r="G1966" s="87" t="s">
        <v>338</v>
      </c>
      <c r="H1966">
        <v>62.58</v>
      </c>
      <c r="I1966">
        <v>127.7</v>
      </c>
      <c r="J1966">
        <v>133.5</v>
      </c>
      <c r="K1966" t="s">
        <v>338</v>
      </c>
      <c r="L1966" t="s">
        <v>338</v>
      </c>
    </row>
    <row r="1967" spans="1:12" ht="15" x14ac:dyDescent="0.25">
      <c r="A1967" s="88">
        <v>42964.508125</v>
      </c>
      <c r="B1967">
        <v>73260</v>
      </c>
      <c r="C1967">
        <v>39.659999999999997</v>
      </c>
      <c r="D1967">
        <v>12.78</v>
      </c>
      <c r="E1967" s="87">
        <v>125.2</v>
      </c>
      <c r="F1967">
        <v>48.96</v>
      </c>
      <c r="G1967" s="87" t="s">
        <v>338</v>
      </c>
      <c r="H1967">
        <v>62.87</v>
      </c>
      <c r="I1967">
        <v>128.80000000000001</v>
      </c>
      <c r="J1967">
        <v>134.4</v>
      </c>
      <c r="K1967" t="s">
        <v>338</v>
      </c>
      <c r="L1967" t="s">
        <v>338</v>
      </c>
    </row>
    <row r="1968" spans="1:12" ht="15" x14ac:dyDescent="0.25">
      <c r="A1968" s="88">
        <v>42964.508194444446</v>
      </c>
      <c r="B1968">
        <v>73261</v>
      </c>
      <c r="C1968">
        <v>39.71</v>
      </c>
      <c r="D1968">
        <v>12.78</v>
      </c>
      <c r="E1968" s="87">
        <v>125.2</v>
      </c>
      <c r="F1968">
        <v>49.08</v>
      </c>
      <c r="G1968" s="87" t="s">
        <v>338</v>
      </c>
      <c r="H1968">
        <v>63.4</v>
      </c>
      <c r="I1968">
        <v>129.6</v>
      </c>
      <c r="J1968">
        <v>135.19999999999999</v>
      </c>
      <c r="K1968" t="s">
        <v>338</v>
      </c>
      <c r="L1968" t="s">
        <v>338</v>
      </c>
    </row>
    <row r="1969" spans="1:12" ht="15" x14ac:dyDescent="0.25">
      <c r="A1969" s="88">
        <v>42964.508263888885</v>
      </c>
      <c r="B1969">
        <v>73262</v>
      </c>
      <c r="C1969">
        <v>39.659999999999997</v>
      </c>
      <c r="D1969">
        <v>12.78</v>
      </c>
      <c r="E1969" s="87">
        <v>125.1</v>
      </c>
      <c r="F1969">
        <v>49.11</v>
      </c>
      <c r="G1969" s="87" t="s">
        <v>338</v>
      </c>
      <c r="H1969">
        <v>62.63</v>
      </c>
      <c r="I1969">
        <v>129.4</v>
      </c>
      <c r="J1969">
        <v>134.80000000000001</v>
      </c>
      <c r="K1969" t="s">
        <v>338</v>
      </c>
      <c r="L1969" t="s">
        <v>338</v>
      </c>
    </row>
    <row r="1970" spans="1:12" ht="15" x14ac:dyDescent="0.25">
      <c r="A1970" s="88">
        <v>42964.508333333331</v>
      </c>
      <c r="B1970">
        <v>73263</v>
      </c>
      <c r="C1970">
        <v>39.71</v>
      </c>
      <c r="D1970">
        <v>12.78</v>
      </c>
      <c r="E1970" s="87">
        <v>125.3</v>
      </c>
      <c r="F1970">
        <v>49.25</v>
      </c>
      <c r="G1970" s="87" t="s">
        <v>338</v>
      </c>
      <c r="H1970">
        <v>63.09</v>
      </c>
      <c r="I1970">
        <v>130.19999999999999</v>
      </c>
      <c r="J1970">
        <v>135.6</v>
      </c>
      <c r="K1970" t="s">
        <v>338</v>
      </c>
      <c r="L1970" t="s">
        <v>338</v>
      </c>
    </row>
    <row r="1971" spans="1:12" ht="15" x14ac:dyDescent="0.25">
      <c r="A1971" s="88">
        <v>42964.508402777778</v>
      </c>
      <c r="B1971">
        <v>73264</v>
      </c>
      <c r="C1971">
        <v>39.71</v>
      </c>
      <c r="D1971">
        <v>12.78</v>
      </c>
      <c r="E1971" s="87">
        <v>125.3</v>
      </c>
      <c r="F1971">
        <v>49.34</v>
      </c>
      <c r="G1971" s="87" t="s">
        <v>338</v>
      </c>
      <c r="H1971">
        <v>63.59</v>
      </c>
      <c r="I1971">
        <v>130.80000000000001</v>
      </c>
      <c r="J1971">
        <v>136.4</v>
      </c>
      <c r="K1971" t="s">
        <v>338</v>
      </c>
      <c r="L1971" t="s">
        <v>338</v>
      </c>
    </row>
    <row r="1972" spans="1:12" ht="15" x14ac:dyDescent="0.25">
      <c r="A1972" s="88">
        <v>42964.508472222224</v>
      </c>
      <c r="B1972">
        <v>73265</v>
      </c>
      <c r="C1972">
        <v>39.71</v>
      </c>
      <c r="D1972">
        <v>12.78</v>
      </c>
      <c r="E1972" s="87">
        <v>125.6</v>
      </c>
      <c r="F1972">
        <v>49.44</v>
      </c>
      <c r="G1972" s="87" t="s">
        <v>338</v>
      </c>
      <c r="H1972">
        <v>63.3</v>
      </c>
      <c r="I1972">
        <v>131.30000000000001</v>
      </c>
      <c r="J1972">
        <v>136.69999999999999</v>
      </c>
      <c r="K1972" t="s">
        <v>338</v>
      </c>
      <c r="L1972" t="s">
        <v>338</v>
      </c>
    </row>
    <row r="1973" spans="1:12" ht="15" x14ac:dyDescent="0.25">
      <c r="A1973" s="88">
        <v>42964.50854166667</v>
      </c>
      <c r="B1973">
        <v>73266</v>
      </c>
      <c r="C1973">
        <v>39.659999999999997</v>
      </c>
      <c r="D1973">
        <v>12.78</v>
      </c>
      <c r="E1973" s="87">
        <v>125.5</v>
      </c>
      <c r="F1973">
        <v>49.44</v>
      </c>
      <c r="G1973" s="87" t="s">
        <v>338</v>
      </c>
      <c r="H1973">
        <v>63.07</v>
      </c>
      <c r="I1973">
        <v>131.1</v>
      </c>
      <c r="J1973">
        <v>136.4</v>
      </c>
      <c r="K1973" t="s">
        <v>338</v>
      </c>
      <c r="L1973" t="s">
        <v>338</v>
      </c>
    </row>
    <row r="1974" spans="1:12" ht="15" x14ac:dyDescent="0.25">
      <c r="A1974" s="88">
        <v>42964.508611111109</v>
      </c>
      <c r="B1974">
        <v>73267</v>
      </c>
      <c r="C1974">
        <v>39.71</v>
      </c>
      <c r="D1974">
        <v>12.78</v>
      </c>
      <c r="E1974" s="87">
        <v>125.2</v>
      </c>
      <c r="F1974">
        <v>49.54</v>
      </c>
      <c r="G1974" s="87" t="s">
        <v>338</v>
      </c>
      <c r="H1974">
        <v>63.4</v>
      </c>
      <c r="I1974">
        <v>131.6</v>
      </c>
      <c r="J1974">
        <v>136.80000000000001</v>
      </c>
      <c r="K1974" t="s">
        <v>338</v>
      </c>
      <c r="L1974" t="s">
        <v>338</v>
      </c>
    </row>
    <row r="1975" spans="1:12" ht="15" x14ac:dyDescent="0.25">
      <c r="A1975" s="88">
        <v>42964.508680555555</v>
      </c>
      <c r="B1975">
        <v>73268</v>
      </c>
      <c r="C1975">
        <v>39.71</v>
      </c>
      <c r="D1975">
        <v>12.78</v>
      </c>
      <c r="E1975" s="87">
        <v>125.3</v>
      </c>
      <c r="F1975">
        <v>49.63</v>
      </c>
      <c r="G1975" s="87" t="s">
        <v>338</v>
      </c>
      <c r="H1975">
        <v>63.21</v>
      </c>
      <c r="I1975">
        <v>130.69999999999999</v>
      </c>
      <c r="J1975">
        <v>136.1</v>
      </c>
      <c r="K1975" t="s">
        <v>338</v>
      </c>
      <c r="L1975" t="s">
        <v>338</v>
      </c>
    </row>
    <row r="1976" spans="1:12" ht="15" x14ac:dyDescent="0.25">
      <c r="A1976" s="88">
        <v>42964.508750000001</v>
      </c>
      <c r="B1976">
        <v>73269</v>
      </c>
      <c r="C1976">
        <v>39.71</v>
      </c>
      <c r="D1976">
        <v>12.78</v>
      </c>
      <c r="E1976" s="87">
        <v>125</v>
      </c>
      <c r="F1976">
        <v>49.66</v>
      </c>
      <c r="G1976" s="87" t="s">
        <v>338</v>
      </c>
      <c r="H1976">
        <v>62.68</v>
      </c>
      <c r="I1976">
        <v>130.30000000000001</v>
      </c>
      <c r="J1976">
        <v>136</v>
      </c>
      <c r="K1976" t="s">
        <v>338</v>
      </c>
      <c r="L1976" t="s">
        <v>338</v>
      </c>
    </row>
    <row r="1977" spans="1:12" ht="15" x14ac:dyDescent="0.25">
      <c r="A1977" s="88">
        <v>42964.508819444447</v>
      </c>
      <c r="B1977">
        <v>73270</v>
      </c>
      <c r="C1977">
        <v>39.71</v>
      </c>
      <c r="D1977">
        <v>12.78</v>
      </c>
      <c r="E1977" s="87">
        <v>125.3</v>
      </c>
      <c r="F1977">
        <v>49.73</v>
      </c>
      <c r="G1977" s="87" t="s">
        <v>338</v>
      </c>
      <c r="H1977">
        <v>62.87</v>
      </c>
      <c r="I1977">
        <v>130.5</v>
      </c>
      <c r="J1977">
        <v>136.1</v>
      </c>
      <c r="K1977" t="s">
        <v>338</v>
      </c>
      <c r="L1977" t="s">
        <v>338</v>
      </c>
    </row>
    <row r="1978" spans="1:12" ht="15" x14ac:dyDescent="0.25">
      <c r="A1978" s="88">
        <v>42964.508888888886</v>
      </c>
      <c r="B1978">
        <v>73271</v>
      </c>
      <c r="C1978">
        <v>39.71</v>
      </c>
      <c r="D1978">
        <v>12.78</v>
      </c>
      <c r="E1978" s="87">
        <v>125.2</v>
      </c>
      <c r="F1978">
        <v>49.78</v>
      </c>
      <c r="G1978" s="87" t="s">
        <v>338</v>
      </c>
      <c r="H1978">
        <v>63.28</v>
      </c>
      <c r="I1978">
        <v>130.80000000000001</v>
      </c>
      <c r="J1978">
        <v>136.6</v>
      </c>
      <c r="K1978" t="s">
        <v>338</v>
      </c>
      <c r="L1978" t="s">
        <v>338</v>
      </c>
    </row>
    <row r="1979" spans="1:12" ht="15" x14ac:dyDescent="0.25">
      <c r="A1979" s="88">
        <v>42964.508958333332</v>
      </c>
      <c r="B1979">
        <v>73272</v>
      </c>
      <c r="C1979">
        <v>39.71</v>
      </c>
      <c r="D1979">
        <v>12.78</v>
      </c>
      <c r="E1979" s="87">
        <v>125.4</v>
      </c>
      <c r="F1979">
        <v>49.85</v>
      </c>
      <c r="G1979" s="87" t="s">
        <v>338</v>
      </c>
      <c r="H1979">
        <v>63.18</v>
      </c>
      <c r="I1979">
        <v>131.30000000000001</v>
      </c>
      <c r="J1979">
        <v>137.1</v>
      </c>
      <c r="K1979" t="s">
        <v>338</v>
      </c>
      <c r="L1979" t="s">
        <v>338</v>
      </c>
    </row>
    <row r="1980" spans="1:12" ht="15" x14ac:dyDescent="0.25">
      <c r="A1980" s="88">
        <v>42964.509027777778</v>
      </c>
      <c r="B1980">
        <v>73273</v>
      </c>
      <c r="C1980">
        <v>39.71</v>
      </c>
      <c r="D1980">
        <v>12.78</v>
      </c>
      <c r="E1980" s="87">
        <v>125.2</v>
      </c>
      <c r="F1980">
        <v>49.9</v>
      </c>
      <c r="G1980" s="87" t="s">
        <v>338</v>
      </c>
      <c r="H1980">
        <v>63.45</v>
      </c>
      <c r="I1980">
        <v>131.69999999999999</v>
      </c>
      <c r="J1980">
        <v>137.30000000000001</v>
      </c>
      <c r="K1980" t="s">
        <v>338</v>
      </c>
      <c r="L1980" t="s">
        <v>338</v>
      </c>
    </row>
    <row r="1981" spans="1:12" ht="15" x14ac:dyDescent="0.25">
      <c r="A1981" s="88">
        <v>42964.509097222224</v>
      </c>
      <c r="B1981">
        <v>73274</v>
      </c>
      <c r="C1981">
        <v>39.71</v>
      </c>
      <c r="D1981">
        <v>12.78</v>
      </c>
      <c r="E1981" s="87">
        <v>125.2</v>
      </c>
      <c r="F1981">
        <v>49.95</v>
      </c>
      <c r="G1981" s="87" t="s">
        <v>338</v>
      </c>
      <c r="H1981">
        <v>63.49</v>
      </c>
      <c r="I1981">
        <v>132.30000000000001</v>
      </c>
      <c r="J1981">
        <v>137.6</v>
      </c>
      <c r="K1981" t="s">
        <v>338</v>
      </c>
      <c r="L1981" t="s">
        <v>338</v>
      </c>
    </row>
    <row r="1982" spans="1:12" ht="15" x14ac:dyDescent="0.25">
      <c r="A1982" s="88">
        <v>42964.509166666663</v>
      </c>
      <c r="B1982">
        <v>73275</v>
      </c>
      <c r="C1982">
        <v>39.71</v>
      </c>
      <c r="D1982">
        <v>12.78</v>
      </c>
      <c r="E1982" s="87">
        <v>125.2</v>
      </c>
      <c r="F1982">
        <v>50.02</v>
      </c>
      <c r="G1982" s="87" t="s">
        <v>338</v>
      </c>
      <c r="H1982">
        <v>63.76</v>
      </c>
      <c r="I1982">
        <v>132</v>
      </c>
      <c r="J1982">
        <v>137.5</v>
      </c>
      <c r="K1982" t="s">
        <v>338</v>
      </c>
      <c r="L1982" t="s">
        <v>338</v>
      </c>
    </row>
    <row r="1983" spans="1:12" ht="15" x14ac:dyDescent="0.25">
      <c r="A1983" s="88">
        <v>42964.509236111109</v>
      </c>
      <c r="B1983">
        <v>73276</v>
      </c>
      <c r="C1983">
        <v>39.71</v>
      </c>
      <c r="D1983">
        <v>12.78</v>
      </c>
      <c r="E1983" s="87">
        <v>125.2</v>
      </c>
      <c r="F1983">
        <v>50.09</v>
      </c>
      <c r="G1983" s="87" t="s">
        <v>338</v>
      </c>
      <c r="H1983">
        <v>64.02</v>
      </c>
      <c r="I1983">
        <v>132.4</v>
      </c>
      <c r="J1983">
        <v>138.19999999999999</v>
      </c>
      <c r="K1983" t="s">
        <v>338</v>
      </c>
      <c r="L1983" t="s">
        <v>338</v>
      </c>
    </row>
    <row r="1984" spans="1:12" ht="15" x14ac:dyDescent="0.25">
      <c r="A1984" s="88">
        <v>42964.509305555555</v>
      </c>
      <c r="B1984">
        <v>73277</v>
      </c>
      <c r="C1984">
        <v>39.71</v>
      </c>
      <c r="D1984">
        <v>12.78</v>
      </c>
      <c r="E1984" s="87">
        <v>125.1</v>
      </c>
      <c r="F1984">
        <v>50.16</v>
      </c>
      <c r="G1984" s="87" t="s">
        <v>338</v>
      </c>
      <c r="H1984">
        <v>64.55</v>
      </c>
      <c r="I1984">
        <v>133</v>
      </c>
      <c r="J1984">
        <v>138.69999999999999</v>
      </c>
      <c r="K1984" t="s">
        <v>338</v>
      </c>
      <c r="L1984" t="s">
        <v>338</v>
      </c>
    </row>
    <row r="1985" spans="1:12" ht="15" x14ac:dyDescent="0.25">
      <c r="A1985" s="88">
        <v>42964.509375000001</v>
      </c>
      <c r="B1985">
        <v>73278</v>
      </c>
      <c r="C1985">
        <v>39.71</v>
      </c>
      <c r="D1985">
        <v>12.78</v>
      </c>
      <c r="E1985" s="87">
        <v>125.2</v>
      </c>
      <c r="F1985">
        <v>50.24</v>
      </c>
      <c r="G1985" s="87" t="s">
        <v>338</v>
      </c>
      <c r="H1985">
        <v>64.41</v>
      </c>
      <c r="I1985">
        <v>133.19999999999999</v>
      </c>
      <c r="J1985">
        <v>138.6</v>
      </c>
      <c r="K1985" t="s">
        <v>338</v>
      </c>
      <c r="L1985" t="s">
        <v>338</v>
      </c>
    </row>
    <row r="1986" spans="1:12" ht="15" x14ac:dyDescent="0.25">
      <c r="A1986" s="88">
        <v>42964.509444444448</v>
      </c>
      <c r="B1986">
        <v>73279</v>
      </c>
      <c r="C1986">
        <v>39.71</v>
      </c>
      <c r="D1986">
        <v>12.78</v>
      </c>
      <c r="E1986" s="87">
        <v>125</v>
      </c>
      <c r="F1986">
        <v>50.31</v>
      </c>
      <c r="G1986" s="87" t="s">
        <v>338</v>
      </c>
      <c r="H1986">
        <v>64.19</v>
      </c>
      <c r="I1986">
        <v>133.69999999999999</v>
      </c>
      <c r="J1986">
        <v>139</v>
      </c>
      <c r="K1986" t="s">
        <v>338</v>
      </c>
      <c r="L1986" t="s">
        <v>338</v>
      </c>
    </row>
    <row r="1987" spans="1:12" ht="15" x14ac:dyDescent="0.25">
      <c r="A1987" s="88">
        <v>42964.509513888886</v>
      </c>
      <c r="B1987">
        <v>73280</v>
      </c>
      <c r="C1987">
        <v>39.71</v>
      </c>
      <c r="D1987">
        <v>12.78</v>
      </c>
      <c r="E1987" s="87">
        <v>125.2</v>
      </c>
      <c r="F1987">
        <v>50.38</v>
      </c>
      <c r="G1987" s="87" t="s">
        <v>338</v>
      </c>
      <c r="H1987">
        <v>64.09</v>
      </c>
      <c r="I1987">
        <v>134.19999999999999</v>
      </c>
      <c r="J1987">
        <v>139.6</v>
      </c>
      <c r="K1987" t="s">
        <v>338</v>
      </c>
      <c r="L1987" t="s">
        <v>338</v>
      </c>
    </row>
    <row r="1988" spans="1:12" ht="15" x14ac:dyDescent="0.25">
      <c r="A1988" s="88">
        <v>42964.509583333333</v>
      </c>
      <c r="B1988">
        <v>73281</v>
      </c>
      <c r="C1988">
        <v>39.71</v>
      </c>
      <c r="D1988">
        <v>12.78</v>
      </c>
      <c r="E1988" s="87">
        <v>125.5</v>
      </c>
      <c r="F1988">
        <v>50.45</v>
      </c>
      <c r="G1988" s="87" t="s">
        <v>338</v>
      </c>
      <c r="H1988">
        <v>63.4</v>
      </c>
      <c r="I1988">
        <v>132.80000000000001</v>
      </c>
      <c r="J1988">
        <v>138.19999999999999</v>
      </c>
      <c r="K1988" t="s">
        <v>338</v>
      </c>
      <c r="L1988" t="s">
        <v>338</v>
      </c>
    </row>
    <row r="1989" spans="1:12" ht="15" x14ac:dyDescent="0.25">
      <c r="A1989" s="88">
        <v>42964.509652777779</v>
      </c>
      <c r="B1989">
        <v>73282</v>
      </c>
      <c r="C1989">
        <v>39.71</v>
      </c>
      <c r="D1989">
        <v>12.78</v>
      </c>
      <c r="E1989" s="87">
        <v>125</v>
      </c>
      <c r="F1989">
        <v>50.55</v>
      </c>
      <c r="G1989" s="87" t="s">
        <v>338</v>
      </c>
      <c r="H1989">
        <v>63.49</v>
      </c>
      <c r="I1989">
        <v>132.6</v>
      </c>
      <c r="J1989">
        <v>138.30000000000001</v>
      </c>
      <c r="K1989" t="s">
        <v>338</v>
      </c>
      <c r="L1989" t="s">
        <v>338</v>
      </c>
    </row>
    <row r="1990" spans="1:12" ht="15" x14ac:dyDescent="0.25">
      <c r="A1990" s="88">
        <v>42964.509722222225</v>
      </c>
      <c r="B1990">
        <v>73283</v>
      </c>
      <c r="C1990">
        <v>39.71</v>
      </c>
      <c r="D1990">
        <v>12.78</v>
      </c>
      <c r="E1990" s="87">
        <v>125</v>
      </c>
      <c r="F1990">
        <v>50.6</v>
      </c>
      <c r="G1990" s="87" t="s">
        <v>338</v>
      </c>
      <c r="H1990">
        <v>64.41</v>
      </c>
      <c r="I1990">
        <v>133.4</v>
      </c>
      <c r="J1990">
        <v>138.9</v>
      </c>
      <c r="K1990" t="s">
        <v>338</v>
      </c>
      <c r="L1990" t="s">
        <v>338</v>
      </c>
    </row>
    <row r="1991" spans="1:12" ht="15" x14ac:dyDescent="0.25">
      <c r="A1991" s="88">
        <v>42964.509791666664</v>
      </c>
      <c r="B1991">
        <v>73284</v>
      </c>
      <c r="C1991">
        <v>39.71</v>
      </c>
      <c r="D1991">
        <v>12.78</v>
      </c>
      <c r="E1991" s="87">
        <v>125.2</v>
      </c>
      <c r="F1991">
        <v>50.7</v>
      </c>
      <c r="G1991" s="87" t="s">
        <v>338</v>
      </c>
      <c r="H1991">
        <v>64.5</v>
      </c>
      <c r="I1991">
        <v>133.69999999999999</v>
      </c>
      <c r="J1991">
        <v>139.1</v>
      </c>
      <c r="K1991" t="s">
        <v>338</v>
      </c>
      <c r="L1991" t="s">
        <v>338</v>
      </c>
    </row>
    <row r="1992" spans="1:12" ht="15" x14ac:dyDescent="0.25">
      <c r="A1992" s="88">
        <v>42964.50986111111</v>
      </c>
      <c r="B1992">
        <v>73285</v>
      </c>
      <c r="C1992">
        <v>39.71</v>
      </c>
      <c r="D1992">
        <v>12.78</v>
      </c>
      <c r="E1992" s="87">
        <v>125</v>
      </c>
      <c r="F1992">
        <v>50.74</v>
      </c>
      <c r="G1992" s="87" t="s">
        <v>338</v>
      </c>
      <c r="H1992">
        <v>64.17</v>
      </c>
      <c r="I1992">
        <v>133.69999999999999</v>
      </c>
      <c r="J1992">
        <v>139.30000000000001</v>
      </c>
      <c r="K1992" t="s">
        <v>338</v>
      </c>
      <c r="L1992" t="s">
        <v>338</v>
      </c>
    </row>
    <row r="1993" spans="1:12" ht="15" x14ac:dyDescent="0.25">
      <c r="A1993" s="88">
        <v>42964.509930555556</v>
      </c>
      <c r="B1993">
        <v>73286</v>
      </c>
      <c r="C1993">
        <v>39.71</v>
      </c>
      <c r="D1993">
        <v>12.78</v>
      </c>
      <c r="E1993" s="87">
        <v>125.1</v>
      </c>
      <c r="F1993">
        <v>50.79</v>
      </c>
      <c r="G1993" s="87" t="s">
        <v>338</v>
      </c>
      <c r="H1993">
        <v>63.83</v>
      </c>
      <c r="I1993">
        <v>133.1</v>
      </c>
      <c r="J1993">
        <v>138.80000000000001</v>
      </c>
      <c r="K1993" t="s">
        <v>338</v>
      </c>
      <c r="L1993" t="s">
        <v>338</v>
      </c>
    </row>
    <row r="1994" spans="1:12" ht="15" x14ac:dyDescent="0.25">
      <c r="A1994" s="88">
        <v>42964.51</v>
      </c>
      <c r="B1994">
        <v>73287</v>
      </c>
      <c r="C1994">
        <v>39.71</v>
      </c>
      <c r="D1994">
        <v>12.78</v>
      </c>
      <c r="E1994" s="87">
        <v>125.3</v>
      </c>
      <c r="F1994">
        <v>50.84</v>
      </c>
      <c r="G1994" s="87" t="s">
        <v>338</v>
      </c>
      <c r="H1994">
        <v>64.17</v>
      </c>
      <c r="I1994">
        <v>133.30000000000001</v>
      </c>
      <c r="J1994">
        <v>138.9</v>
      </c>
      <c r="K1994" t="s">
        <v>338</v>
      </c>
      <c r="L1994" t="s">
        <v>338</v>
      </c>
    </row>
    <row r="1995" spans="1:12" ht="15" x14ac:dyDescent="0.25">
      <c r="A1995" s="88">
        <v>42964.510069444441</v>
      </c>
      <c r="B1995">
        <v>73288</v>
      </c>
      <c r="C1995">
        <v>39.71</v>
      </c>
      <c r="D1995">
        <v>12.78</v>
      </c>
      <c r="E1995" s="87">
        <v>125</v>
      </c>
      <c r="F1995">
        <v>50.91</v>
      </c>
      <c r="G1995" s="87" t="s">
        <v>338</v>
      </c>
      <c r="H1995">
        <v>64.36</v>
      </c>
      <c r="I1995">
        <v>133.9</v>
      </c>
      <c r="J1995">
        <v>139.6</v>
      </c>
      <c r="K1995" t="s">
        <v>338</v>
      </c>
      <c r="L1995" t="s">
        <v>338</v>
      </c>
    </row>
    <row r="1996" spans="1:12" ht="15" x14ac:dyDescent="0.25">
      <c r="A1996" s="88">
        <v>42964.510138888887</v>
      </c>
      <c r="B1996">
        <v>73289</v>
      </c>
      <c r="C1996">
        <v>39.71</v>
      </c>
      <c r="D1996">
        <v>12.78</v>
      </c>
      <c r="E1996" s="87">
        <v>124.9</v>
      </c>
      <c r="F1996">
        <v>50.99</v>
      </c>
      <c r="G1996" s="87" t="s">
        <v>338</v>
      </c>
      <c r="H1996">
        <v>64.36</v>
      </c>
      <c r="I1996">
        <v>133.5</v>
      </c>
      <c r="J1996">
        <v>139.4</v>
      </c>
      <c r="K1996" t="s">
        <v>338</v>
      </c>
      <c r="L1996" t="s">
        <v>338</v>
      </c>
    </row>
    <row r="1997" spans="1:12" ht="15" x14ac:dyDescent="0.25">
      <c r="A1997" s="88">
        <v>42964.510208333333</v>
      </c>
      <c r="B1997">
        <v>73290</v>
      </c>
      <c r="C1997">
        <v>39.71</v>
      </c>
      <c r="D1997">
        <v>12.78</v>
      </c>
      <c r="E1997" s="87">
        <v>125.1</v>
      </c>
      <c r="F1997">
        <v>51.08</v>
      </c>
      <c r="G1997" s="87" t="s">
        <v>338</v>
      </c>
      <c r="H1997">
        <v>64.98</v>
      </c>
      <c r="I1997">
        <v>134.1</v>
      </c>
      <c r="J1997">
        <v>139.69999999999999</v>
      </c>
      <c r="K1997" t="s">
        <v>338</v>
      </c>
      <c r="L1997" t="s">
        <v>338</v>
      </c>
    </row>
    <row r="1998" spans="1:12" ht="15" x14ac:dyDescent="0.25">
      <c r="A1998" s="88">
        <v>42964.510277777779</v>
      </c>
      <c r="B1998">
        <v>73291</v>
      </c>
      <c r="C1998">
        <v>39.71</v>
      </c>
      <c r="D1998">
        <v>12.78</v>
      </c>
      <c r="E1998" s="87">
        <v>125.1</v>
      </c>
      <c r="F1998">
        <v>51.13</v>
      </c>
      <c r="G1998" s="87" t="s">
        <v>338</v>
      </c>
      <c r="H1998">
        <v>64.55</v>
      </c>
      <c r="I1998">
        <v>134.5</v>
      </c>
      <c r="J1998">
        <v>140</v>
      </c>
      <c r="K1998" t="s">
        <v>338</v>
      </c>
      <c r="L1998" t="s">
        <v>338</v>
      </c>
    </row>
    <row r="1999" spans="1:12" ht="15" x14ac:dyDescent="0.25">
      <c r="A1999" s="88">
        <v>42964.510347222225</v>
      </c>
      <c r="B1999">
        <v>73292</v>
      </c>
      <c r="C1999">
        <v>39.71</v>
      </c>
      <c r="D1999">
        <v>12.78</v>
      </c>
      <c r="E1999" s="87">
        <v>124.9</v>
      </c>
      <c r="F1999">
        <v>51.23</v>
      </c>
      <c r="G1999" s="87" t="s">
        <v>338</v>
      </c>
      <c r="H1999">
        <v>64.5</v>
      </c>
      <c r="I1999">
        <v>134.9</v>
      </c>
      <c r="J1999">
        <v>140.4</v>
      </c>
      <c r="K1999" t="s">
        <v>338</v>
      </c>
      <c r="L1999" t="s">
        <v>338</v>
      </c>
    </row>
    <row r="2000" spans="1:12" ht="15" x14ac:dyDescent="0.25">
      <c r="A2000" s="88">
        <v>42964.510416666664</v>
      </c>
      <c r="B2000">
        <v>73293</v>
      </c>
      <c r="C2000">
        <v>39.71</v>
      </c>
      <c r="D2000">
        <v>12.78</v>
      </c>
      <c r="E2000" s="87">
        <v>125.1</v>
      </c>
      <c r="F2000">
        <v>51.25</v>
      </c>
      <c r="G2000" s="87" t="s">
        <v>338</v>
      </c>
      <c r="H2000">
        <v>63.88</v>
      </c>
      <c r="I2000">
        <v>134</v>
      </c>
      <c r="J2000">
        <v>139.5</v>
      </c>
      <c r="K2000" t="s">
        <v>338</v>
      </c>
      <c r="L2000" t="s">
        <v>338</v>
      </c>
    </row>
    <row r="2001" spans="1:12" ht="15" x14ac:dyDescent="0.25">
      <c r="A2001" s="88">
        <v>42964.51048611111</v>
      </c>
      <c r="B2001">
        <v>73294</v>
      </c>
      <c r="C2001">
        <v>39.71</v>
      </c>
      <c r="D2001">
        <v>12.78</v>
      </c>
      <c r="E2001" s="87">
        <v>125</v>
      </c>
      <c r="F2001">
        <v>51.32</v>
      </c>
      <c r="G2001" s="87" t="s">
        <v>338</v>
      </c>
      <c r="H2001">
        <v>64.36</v>
      </c>
      <c r="I2001">
        <v>134.30000000000001</v>
      </c>
      <c r="J2001">
        <v>139.9</v>
      </c>
      <c r="K2001" t="s">
        <v>338</v>
      </c>
      <c r="L2001" t="s">
        <v>338</v>
      </c>
    </row>
    <row r="2002" spans="1:12" ht="15" x14ac:dyDescent="0.25">
      <c r="A2002" s="88">
        <v>42964.510555555556</v>
      </c>
      <c r="B2002">
        <v>73295</v>
      </c>
      <c r="C2002">
        <v>39.71</v>
      </c>
      <c r="D2002">
        <v>12.78</v>
      </c>
      <c r="E2002" s="87">
        <v>124.9</v>
      </c>
      <c r="F2002">
        <v>51.32</v>
      </c>
      <c r="G2002" s="87" t="s">
        <v>338</v>
      </c>
      <c r="H2002">
        <v>64.069999999999993</v>
      </c>
      <c r="I2002">
        <v>133.4</v>
      </c>
      <c r="J2002">
        <v>139.19999999999999</v>
      </c>
      <c r="K2002" t="s">
        <v>338</v>
      </c>
      <c r="L2002" t="s">
        <v>338</v>
      </c>
    </row>
    <row r="2003" spans="1:12" ht="15" x14ac:dyDescent="0.25">
      <c r="A2003" s="88">
        <v>42964.510625000003</v>
      </c>
      <c r="B2003">
        <v>73296</v>
      </c>
      <c r="C2003">
        <v>39.71</v>
      </c>
      <c r="D2003">
        <v>12.78</v>
      </c>
      <c r="E2003" s="87">
        <v>125.1</v>
      </c>
      <c r="F2003">
        <v>51.32</v>
      </c>
      <c r="G2003" s="87" t="s">
        <v>338</v>
      </c>
      <c r="H2003">
        <v>64.36</v>
      </c>
      <c r="I2003">
        <v>133.80000000000001</v>
      </c>
      <c r="J2003">
        <v>139.80000000000001</v>
      </c>
      <c r="K2003" t="s">
        <v>338</v>
      </c>
      <c r="L2003" t="s">
        <v>338</v>
      </c>
    </row>
    <row r="2004" spans="1:12" ht="15" x14ac:dyDescent="0.25">
      <c r="A2004" s="88">
        <v>42964.510694444441</v>
      </c>
      <c r="B2004">
        <v>73297</v>
      </c>
      <c r="C2004">
        <v>39.71</v>
      </c>
      <c r="D2004">
        <v>12.78</v>
      </c>
      <c r="E2004" s="87">
        <v>125.1</v>
      </c>
      <c r="F2004">
        <v>51.37</v>
      </c>
      <c r="G2004" s="87" t="s">
        <v>338</v>
      </c>
      <c r="H2004">
        <v>64.55</v>
      </c>
      <c r="I2004">
        <v>133.5</v>
      </c>
      <c r="J2004">
        <v>139.4</v>
      </c>
      <c r="K2004" t="s">
        <v>338</v>
      </c>
      <c r="L2004" t="s">
        <v>338</v>
      </c>
    </row>
    <row r="2005" spans="1:12" ht="15" x14ac:dyDescent="0.25">
      <c r="A2005" s="88">
        <v>42964.510763888888</v>
      </c>
      <c r="B2005">
        <v>73298</v>
      </c>
      <c r="C2005">
        <v>39.71</v>
      </c>
      <c r="D2005">
        <v>12.78</v>
      </c>
      <c r="E2005" s="87">
        <v>124.9</v>
      </c>
      <c r="F2005">
        <v>51.4</v>
      </c>
      <c r="G2005" s="87" t="s">
        <v>338</v>
      </c>
      <c r="H2005">
        <v>64.45</v>
      </c>
      <c r="I2005">
        <v>134.1</v>
      </c>
      <c r="J2005">
        <v>139.80000000000001</v>
      </c>
      <c r="K2005" t="s">
        <v>338</v>
      </c>
      <c r="L2005" t="s">
        <v>338</v>
      </c>
    </row>
    <row r="2006" spans="1:12" ht="15" x14ac:dyDescent="0.25">
      <c r="A2006" s="88">
        <v>42964.510833333334</v>
      </c>
      <c r="B2006">
        <v>73299</v>
      </c>
      <c r="C2006">
        <v>39.71</v>
      </c>
      <c r="D2006">
        <v>12.78</v>
      </c>
      <c r="E2006" s="87">
        <v>125</v>
      </c>
      <c r="F2006">
        <v>51.4</v>
      </c>
      <c r="G2006" s="87" t="s">
        <v>338</v>
      </c>
      <c r="H2006">
        <v>63.73</v>
      </c>
      <c r="I2006">
        <v>133.1</v>
      </c>
      <c r="J2006">
        <v>138.80000000000001</v>
      </c>
      <c r="K2006" t="s">
        <v>338</v>
      </c>
      <c r="L2006" t="s">
        <v>338</v>
      </c>
    </row>
    <row r="2007" spans="1:12" ht="15" x14ac:dyDescent="0.25">
      <c r="A2007" s="88">
        <v>42964.51090277778</v>
      </c>
      <c r="B2007">
        <v>73300</v>
      </c>
      <c r="C2007">
        <v>39.71</v>
      </c>
      <c r="D2007">
        <v>12.78</v>
      </c>
      <c r="E2007" s="87">
        <v>124.9</v>
      </c>
      <c r="F2007">
        <v>51.37</v>
      </c>
      <c r="G2007" s="87" t="s">
        <v>338</v>
      </c>
      <c r="H2007">
        <v>63.73</v>
      </c>
      <c r="I2007">
        <v>131.5</v>
      </c>
      <c r="J2007">
        <v>137.6</v>
      </c>
      <c r="K2007" t="s">
        <v>338</v>
      </c>
      <c r="L2007" t="s">
        <v>338</v>
      </c>
    </row>
    <row r="2008" spans="1:12" ht="15" x14ac:dyDescent="0.25">
      <c r="A2008" s="88">
        <v>42964.510972222219</v>
      </c>
      <c r="B2008">
        <v>73301</v>
      </c>
      <c r="C2008">
        <v>39.71</v>
      </c>
      <c r="D2008">
        <v>12.78</v>
      </c>
      <c r="E2008" s="87">
        <v>124.9</v>
      </c>
      <c r="F2008">
        <v>51.32</v>
      </c>
      <c r="G2008" s="87" t="s">
        <v>338</v>
      </c>
      <c r="H2008">
        <v>63.54</v>
      </c>
      <c r="I2008">
        <v>131.30000000000001</v>
      </c>
      <c r="J2008">
        <v>137.30000000000001</v>
      </c>
      <c r="K2008" t="s">
        <v>338</v>
      </c>
      <c r="L2008" t="s">
        <v>338</v>
      </c>
    </row>
    <row r="2009" spans="1:12" ht="15" x14ac:dyDescent="0.25">
      <c r="A2009" s="88">
        <v>42964.511041666665</v>
      </c>
      <c r="B2009">
        <v>73302</v>
      </c>
      <c r="C2009">
        <v>39.71</v>
      </c>
      <c r="D2009">
        <v>12.78</v>
      </c>
      <c r="E2009" s="87">
        <v>125</v>
      </c>
      <c r="F2009">
        <v>51.25</v>
      </c>
      <c r="G2009" s="87" t="s">
        <v>338</v>
      </c>
      <c r="H2009">
        <v>63.3</v>
      </c>
      <c r="I2009">
        <v>129.19999999999999</v>
      </c>
      <c r="J2009">
        <v>135.69999999999999</v>
      </c>
      <c r="K2009" t="s">
        <v>338</v>
      </c>
      <c r="L2009" t="s">
        <v>338</v>
      </c>
    </row>
    <row r="2010" spans="1:12" ht="15" x14ac:dyDescent="0.25">
      <c r="A2010" s="88">
        <v>42964.511111111111</v>
      </c>
      <c r="B2010">
        <v>73303</v>
      </c>
      <c r="C2010">
        <v>39.71</v>
      </c>
      <c r="D2010">
        <v>12.78</v>
      </c>
      <c r="E2010" s="87">
        <v>125.1</v>
      </c>
      <c r="F2010">
        <v>51.15</v>
      </c>
      <c r="G2010" s="87" t="s">
        <v>338</v>
      </c>
      <c r="H2010">
        <v>62.92</v>
      </c>
      <c r="I2010">
        <v>129.30000000000001</v>
      </c>
      <c r="J2010">
        <v>136</v>
      </c>
      <c r="K2010" t="s">
        <v>338</v>
      </c>
      <c r="L2010" t="s">
        <v>338</v>
      </c>
    </row>
    <row r="2011" spans="1:12" ht="15" x14ac:dyDescent="0.25">
      <c r="A2011" s="88">
        <v>42964.511180555557</v>
      </c>
      <c r="B2011">
        <v>73304</v>
      </c>
      <c r="C2011">
        <v>39.71</v>
      </c>
      <c r="D2011">
        <v>12.78</v>
      </c>
      <c r="E2011" s="87">
        <v>124.9</v>
      </c>
      <c r="F2011">
        <v>51.11</v>
      </c>
      <c r="G2011" s="87" t="s">
        <v>338</v>
      </c>
      <c r="H2011">
        <v>62.82</v>
      </c>
      <c r="I2011">
        <v>129.30000000000001</v>
      </c>
      <c r="J2011">
        <v>135.80000000000001</v>
      </c>
      <c r="K2011" t="s">
        <v>338</v>
      </c>
      <c r="L2011" t="s">
        <v>338</v>
      </c>
    </row>
    <row r="2012" spans="1:12" ht="15" x14ac:dyDescent="0.25">
      <c r="A2012" s="88">
        <v>42964.511250000003</v>
      </c>
      <c r="B2012">
        <v>73305</v>
      </c>
      <c r="C2012">
        <v>39.71</v>
      </c>
      <c r="D2012">
        <v>12.78</v>
      </c>
      <c r="E2012" s="87">
        <v>124.9</v>
      </c>
      <c r="F2012">
        <v>51.08</v>
      </c>
      <c r="G2012" s="87" t="s">
        <v>338</v>
      </c>
      <c r="H2012">
        <v>62.44</v>
      </c>
      <c r="I2012">
        <v>128.9</v>
      </c>
      <c r="J2012">
        <v>135.30000000000001</v>
      </c>
      <c r="K2012" t="s">
        <v>338</v>
      </c>
      <c r="L2012" t="s">
        <v>338</v>
      </c>
    </row>
    <row r="2013" spans="1:12" ht="15" x14ac:dyDescent="0.25">
      <c r="A2013" s="88">
        <v>42964.511319444442</v>
      </c>
      <c r="B2013">
        <v>73306</v>
      </c>
      <c r="C2013">
        <v>39.71</v>
      </c>
      <c r="D2013">
        <v>12.78</v>
      </c>
      <c r="E2013" s="87">
        <v>124.6</v>
      </c>
      <c r="F2013">
        <v>51.03</v>
      </c>
      <c r="G2013" s="87" t="s">
        <v>338</v>
      </c>
      <c r="H2013">
        <v>62.27</v>
      </c>
      <c r="I2013">
        <v>128.9</v>
      </c>
      <c r="J2013">
        <v>135.4</v>
      </c>
      <c r="K2013" t="s">
        <v>338</v>
      </c>
      <c r="L2013" t="s">
        <v>338</v>
      </c>
    </row>
    <row r="2014" spans="1:12" ht="15" x14ac:dyDescent="0.25">
      <c r="A2014" s="88">
        <v>42964.511388888888</v>
      </c>
      <c r="B2014">
        <v>73307</v>
      </c>
      <c r="C2014">
        <v>39.71</v>
      </c>
      <c r="D2014">
        <v>12.78</v>
      </c>
      <c r="E2014" s="87">
        <v>124.9</v>
      </c>
      <c r="F2014">
        <v>50.99</v>
      </c>
      <c r="G2014" s="87" t="s">
        <v>338</v>
      </c>
      <c r="H2014">
        <v>62.73</v>
      </c>
      <c r="I2014">
        <v>129.1</v>
      </c>
      <c r="J2014">
        <v>135.69999999999999</v>
      </c>
      <c r="K2014" t="s">
        <v>338</v>
      </c>
      <c r="L2014" t="s">
        <v>338</v>
      </c>
    </row>
    <row r="2015" spans="1:12" ht="15" x14ac:dyDescent="0.25">
      <c r="A2015" s="88">
        <v>42964.511458333334</v>
      </c>
      <c r="B2015">
        <v>73308</v>
      </c>
      <c r="C2015">
        <v>39.75</v>
      </c>
      <c r="D2015">
        <v>12.78</v>
      </c>
      <c r="E2015" s="87">
        <v>124.8</v>
      </c>
      <c r="F2015">
        <v>50.98</v>
      </c>
      <c r="G2015" s="87" t="s">
        <v>338</v>
      </c>
      <c r="H2015">
        <v>62.58</v>
      </c>
      <c r="I2015">
        <v>128.69999999999999</v>
      </c>
      <c r="J2015">
        <v>135.1</v>
      </c>
      <c r="K2015" t="s">
        <v>338</v>
      </c>
      <c r="L2015" t="s">
        <v>338</v>
      </c>
    </row>
    <row r="2016" spans="1:12" ht="15" x14ac:dyDescent="0.25">
      <c r="A2016" s="88">
        <v>42964.51152777778</v>
      </c>
      <c r="B2016">
        <v>73309</v>
      </c>
      <c r="C2016">
        <v>39.75</v>
      </c>
      <c r="D2016">
        <v>12.78</v>
      </c>
      <c r="E2016" s="87">
        <v>124.7</v>
      </c>
      <c r="F2016">
        <v>50.93</v>
      </c>
      <c r="G2016" s="87" t="s">
        <v>338</v>
      </c>
      <c r="H2016">
        <v>62.91</v>
      </c>
      <c r="I2016">
        <v>128.4</v>
      </c>
      <c r="J2016">
        <v>134.69999999999999</v>
      </c>
      <c r="K2016" t="s">
        <v>338</v>
      </c>
      <c r="L2016" t="s">
        <v>338</v>
      </c>
    </row>
    <row r="2017" spans="1:12" ht="15" x14ac:dyDescent="0.25">
      <c r="A2017" s="88">
        <v>42964.511597222219</v>
      </c>
      <c r="B2017">
        <v>73310</v>
      </c>
      <c r="C2017">
        <v>39.75</v>
      </c>
      <c r="D2017">
        <v>12.78</v>
      </c>
      <c r="E2017" s="87">
        <v>124.8</v>
      </c>
      <c r="F2017">
        <v>50.89</v>
      </c>
      <c r="G2017" s="87" t="s">
        <v>338</v>
      </c>
      <c r="H2017">
        <v>63.01</v>
      </c>
      <c r="I2017">
        <v>128</v>
      </c>
      <c r="J2017">
        <v>134.19999999999999</v>
      </c>
      <c r="K2017" t="s">
        <v>338</v>
      </c>
      <c r="L2017" t="s">
        <v>338</v>
      </c>
    </row>
    <row r="2018" spans="1:12" ht="15" x14ac:dyDescent="0.25">
      <c r="A2018" s="88">
        <v>42964.511666666665</v>
      </c>
      <c r="B2018">
        <v>73311</v>
      </c>
      <c r="C2018">
        <v>39.75</v>
      </c>
      <c r="D2018">
        <v>12.78</v>
      </c>
      <c r="E2018" s="87">
        <v>124.8</v>
      </c>
      <c r="F2018">
        <v>50.86</v>
      </c>
      <c r="G2018" s="87" t="s">
        <v>338</v>
      </c>
      <c r="H2018">
        <v>62.96</v>
      </c>
      <c r="I2018">
        <v>128.1</v>
      </c>
      <c r="J2018">
        <v>134.5</v>
      </c>
      <c r="K2018" t="s">
        <v>338</v>
      </c>
      <c r="L2018" t="s">
        <v>338</v>
      </c>
    </row>
    <row r="2019" spans="1:12" ht="15" x14ac:dyDescent="0.25">
      <c r="A2019" s="88">
        <v>42964.511736111112</v>
      </c>
      <c r="B2019">
        <v>73312</v>
      </c>
      <c r="C2019">
        <v>39.75</v>
      </c>
      <c r="D2019">
        <v>12.78</v>
      </c>
      <c r="E2019" s="87">
        <v>124.7</v>
      </c>
      <c r="F2019">
        <v>50.79</v>
      </c>
      <c r="G2019" s="87" t="s">
        <v>338</v>
      </c>
      <c r="H2019">
        <v>63.01</v>
      </c>
      <c r="I2019">
        <v>128</v>
      </c>
      <c r="J2019">
        <v>134.4</v>
      </c>
      <c r="K2019" t="s">
        <v>338</v>
      </c>
      <c r="L2019" t="s">
        <v>338</v>
      </c>
    </row>
    <row r="2020" spans="1:12" ht="15" x14ac:dyDescent="0.25">
      <c r="A2020" s="88">
        <v>42964.511805555558</v>
      </c>
      <c r="B2020">
        <v>73313</v>
      </c>
      <c r="C2020">
        <v>39.75</v>
      </c>
      <c r="D2020">
        <v>12.78</v>
      </c>
      <c r="E2020" s="87">
        <v>124.8</v>
      </c>
      <c r="F2020">
        <v>50.74</v>
      </c>
      <c r="G2020" s="87" t="s">
        <v>338</v>
      </c>
      <c r="H2020">
        <v>63.2</v>
      </c>
      <c r="I2020">
        <v>128.30000000000001</v>
      </c>
      <c r="J2020">
        <v>134.9</v>
      </c>
      <c r="K2020" t="s">
        <v>338</v>
      </c>
      <c r="L2020" t="s">
        <v>338</v>
      </c>
    </row>
    <row r="2021" spans="1:12" ht="15" x14ac:dyDescent="0.25">
      <c r="A2021" s="88">
        <v>42964.511874999997</v>
      </c>
      <c r="B2021">
        <v>73314</v>
      </c>
      <c r="C2021">
        <v>39.75</v>
      </c>
      <c r="D2021">
        <v>12.78</v>
      </c>
      <c r="E2021" s="87">
        <v>124.8</v>
      </c>
      <c r="F2021">
        <v>50.74</v>
      </c>
      <c r="G2021" s="87" t="s">
        <v>338</v>
      </c>
      <c r="H2021">
        <v>63.83</v>
      </c>
      <c r="I2021">
        <v>129.19999999999999</v>
      </c>
      <c r="J2021">
        <v>135.5</v>
      </c>
      <c r="K2021" t="s">
        <v>338</v>
      </c>
      <c r="L2021" t="s">
        <v>338</v>
      </c>
    </row>
    <row r="2022" spans="1:12" ht="15" x14ac:dyDescent="0.25">
      <c r="A2022" s="88">
        <v>42964.511944444443</v>
      </c>
      <c r="B2022">
        <v>73315</v>
      </c>
      <c r="C2022">
        <v>39.75</v>
      </c>
      <c r="D2022">
        <v>12.78</v>
      </c>
      <c r="E2022" s="87">
        <v>125</v>
      </c>
      <c r="F2022">
        <v>50.74</v>
      </c>
      <c r="G2022" s="87" t="s">
        <v>338</v>
      </c>
      <c r="H2022">
        <v>63.87</v>
      </c>
      <c r="I2022">
        <v>130.80000000000001</v>
      </c>
      <c r="J2022">
        <v>137.1</v>
      </c>
      <c r="K2022" t="s">
        <v>338</v>
      </c>
      <c r="L2022" t="s">
        <v>338</v>
      </c>
    </row>
    <row r="2023" spans="1:12" ht="15" x14ac:dyDescent="0.25">
      <c r="A2023" s="88">
        <v>42964.512013888889</v>
      </c>
      <c r="B2023">
        <v>73316</v>
      </c>
      <c r="C2023">
        <v>39.75</v>
      </c>
      <c r="D2023">
        <v>12.78</v>
      </c>
      <c r="E2023" s="87">
        <v>125</v>
      </c>
      <c r="F2023">
        <v>50.76</v>
      </c>
      <c r="G2023" s="87" t="s">
        <v>338</v>
      </c>
      <c r="H2023">
        <v>64.31</v>
      </c>
      <c r="I2023">
        <v>131.4</v>
      </c>
      <c r="J2023">
        <v>137.30000000000001</v>
      </c>
      <c r="K2023" t="s">
        <v>338</v>
      </c>
      <c r="L2023" t="s">
        <v>338</v>
      </c>
    </row>
    <row r="2024" spans="1:12" ht="15" x14ac:dyDescent="0.25">
      <c r="A2024" s="88">
        <v>42964.512083333335</v>
      </c>
      <c r="B2024">
        <v>73317</v>
      </c>
      <c r="C2024">
        <v>39.75</v>
      </c>
      <c r="D2024">
        <v>12.78</v>
      </c>
      <c r="E2024" s="87">
        <v>124.9</v>
      </c>
      <c r="F2024">
        <v>50.79</v>
      </c>
      <c r="G2024" s="87" t="s">
        <v>338</v>
      </c>
      <c r="H2024">
        <v>63.63</v>
      </c>
      <c r="I2024">
        <v>131.4</v>
      </c>
      <c r="J2024">
        <v>137.19999999999999</v>
      </c>
      <c r="K2024" t="s">
        <v>338</v>
      </c>
      <c r="L2024" t="s">
        <v>338</v>
      </c>
    </row>
    <row r="2025" spans="1:12" ht="15" x14ac:dyDescent="0.25">
      <c r="A2025" s="88">
        <v>42964.512152777781</v>
      </c>
      <c r="B2025">
        <v>73318</v>
      </c>
      <c r="C2025">
        <v>39.75</v>
      </c>
      <c r="D2025">
        <v>12.78</v>
      </c>
      <c r="E2025" s="87">
        <v>124.9</v>
      </c>
      <c r="F2025">
        <v>50.84</v>
      </c>
      <c r="G2025" s="87" t="s">
        <v>338</v>
      </c>
      <c r="H2025">
        <v>63.59</v>
      </c>
      <c r="I2025">
        <v>131.9</v>
      </c>
      <c r="J2025">
        <v>137.9</v>
      </c>
      <c r="K2025" t="s">
        <v>338</v>
      </c>
      <c r="L2025" t="s">
        <v>338</v>
      </c>
    </row>
    <row r="2026" spans="1:12" ht="15" x14ac:dyDescent="0.25">
      <c r="A2026" s="88">
        <v>42964.51222222222</v>
      </c>
      <c r="B2026">
        <v>73319</v>
      </c>
      <c r="C2026">
        <v>39.75</v>
      </c>
      <c r="D2026">
        <v>12.78</v>
      </c>
      <c r="E2026" s="87">
        <v>124.9</v>
      </c>
      <c r="F2026">
        <v>50.89</v>
      </c>
      <c r="G2026" s="87" t="s">
        <v>338</v>
      </c>
      <c r="H2026">
        <v>63.78</v>
      </c>
      <c r="I2026">
        <v>132.30000000000001</v>
      </c>
      <c r="J2026">
        <v>137.69999999999999</v>
      </c>
      <c r="K2026" t="s">
        <v>338</v>
      </c>
      <c r="L2026" t="s">
        <v>338</v>
      </c>
    </row>
    <row r="2027" spans="1:12" ht="15" x14ac:dyDescent="0.25">
      <c r="A2027" s="88">
        <v>42964.512291666666</v>
      </c>
      <c r="B2027">
        <v>73320</v>
      </c>
      <c r="C2027">
        <v>39.75</v>
      </c>
      <c r="D2027">
        <v>12.78</v>
      </c>
      <c r="E2027" s="87">
        <v>125</v>
      </c>
      <c r="F2027">
        <v>50.93</v>
      </c>
      <c r="G2027" s="87" t="s">
        <v>338</v>
      </c>
      <c r="H2027">
        <v>64.069999999999993</v>
      </c>
      <c r="I2027">
        <v>132.6</v>
      </c>
      <c r="J2027">
        <v>138.30000000000001</v>
      </c>
      <c r="K2027" t="s">
        <v>338</v>
      </c>
      <c r="L2027" t="s">
        <v>338</v>
      </c>
    </row>
    <row r="2028" spans="1:12" ht="15" x14ac:dyDescent="0.25">
      <c r="A2028" s="88">
        <v>42964.512361111112</v>
      </c>
      <c r="B2028">
        <v>73321</v>
      </c>
      <c r="C2028">
        <v>39.75</v>
      </c>
      <c r="D2028">
        <v>12.78</v>
      </c>
      <c r="E2028" s="87">
        <v>125</v>
      </c>
      <c r="F2028">
        <v>51.03</v>
      </c>
      <c r="G2028" s="87" t="s">
        <v>338</v>
      </c>
      <c r="H2028">
        <v>64.45</v>
      </c>
      <c r="I2028">
        <v>133.30000000000001</v>
      </c>
      <c r="J2028">
        <v>138.9</v>
      </c>
      <c r="K2028" t="s">
        <v>338</v>
      </c>
      <c r="L2028" t="s">
        <v>338</v>
      </c>
    </row>
    <row r="2029" spans="1:12" ht="15" x14ac:dyDescent="0.25">
      <c r="A2029" s="88">
        <v>42964.512430555558</v>
      </c>
      <c r="B2029">
        <v>73322</v>
      </c>
      <c r="C2029">
        <v>39.75</v>
      </c>
      <c r="D2029">
        <v>12.78</v>
      </c>
      <c r="E2029" s="87">
        <v>125.2</v>
      </c>
      <c r="F2029">
        <v>51.08</v>
      </c>
      <c r="G2029" s="87" t="s">
        <v>338</v>
      </c>
      <c r="H2029">
        <v>64.930000000000007</v>
      </c>
      <c r="I2029">
        <v>133.69999999999999</v>
      </c>
      <c r="J2029">
        <v>139.19999999999999</v>
      </c>
      <c r="K2029" t="s">
        <v>338</v>
      </c>
      <c r="L2029" t="s">
        <v>338</v>
      </c>
    </row>
    <row r="2030" spans="1:12" ht="15" x14ac:dyDescent="0.25">
      <c r="A2030" s="88">
        <v>42964.512499999997</v>
      </c>
      <c r="B2030">
        <v>73323</v>
      </c>
      <c r="C2030">
        <v>39.75</v>
      </c>
      <c r="D2030">
        <v>12.78</v>
      </c>
      <c r="E2030" s="87">
        <v>124.7</v>
      </c>
      <c r="F2030">
        <v>51.17</v>
      </c>
      <c r="G2030" s="87" t="s">
        <v>338</v>
      </c>
      <c r="H2030">
        <v>64.88</v>
      </c>
      <c r="I2030">
        <v>133.9</v>
      </c>
      <c r="J2030">
        <v>139.30000000000001</v>
      </c>
      <c r="K2030" t="s">
        <v>338</v>
      </c>
      <c r="L2030" t="s">
        <v>338</v>
      </c>
    </row>
    <row r="2031" spans="1:12" ht="15" x14ac:dyDescent="0.25">
      <c r="A2031" s="88">
        <v>42964.512569444443</v>
      </c>
      <c r="B2031">
        <v>73324</v>
      </c>
      <c r="C2031">
        <v>39.75</v>
      </c>
      <c r="D2031">
        <v>12.78</v>
      </c>
      <c r="E2031" s="87">
        <v>125</v>
      </c>
      <c r="F2031">
        <v>51.25</v>
      </c>
      <c r="G2031" s="87" t="s">
        <v>338</v>
      </c>
      <c r="H2031">
        <v>65.12</v>
      </c>
      <c r="I2031">
        <v>134.69999999999999</v>
      </c>
      <c r="J2031">
        <v>140.1</v>
      </c>
      <c r="K2031" t="s">
        <v>338</v>
      </c>
      <c r="L2031" t="s">
        <v>338</v>
      </c>
    </row>
    <row r="2032" spans="1:12" ht="15" x14ac:dyDescent="0.25">
      <c r="A2032" s="88">
        <v>42964.512638888889</v>
      </c>
      <c r="B2032">
        <v>73325</v>
      </c>
      <c r="C2032">
        <v>39.75</v>
      </c>
      <c r="D2032">
        <v>12.78</v>
      </c>
      <c r="E2032" s="87">
        <v>125</v>
      </c>
      <c r="F2032">
        <v>51.32</v>
      </c>
      <c r="G2032" s="87" t="s">
        <v>338</v>
      </c>
      <c r="H2032">
        <v>64.930000000000007</v>
      </c>
      <c r="I2032">
        <v>135</v>
      </c>
      <c r="J2032">
        <v>140.30000000000001</v>
      </c>
      <c r="K2032" t="s">
        <v>338</v>
      </c>
      <c r="L2032" t="s">
        <v>338</v>
      </c>
    </row>
    <row r="2033" spans="1:12" ht="15" x14ac:dyDescent="0.25">
      <c r="A2033" s="88">
        <v>42964.512708333335</v>
      </c>
      <c r="B2033">
        <v>73326</v>
      </c>
      <c r="C2033">
        <v>39.799999999999997</v>
      </c>
      <c r="D2033">
        <v>12.78</v>
      </c>
      <c r="E2033" s="87">
        <v>125.1</v>
      </c>
      <c r="F2033">
        <v>51.41</v>
      </c>
      <c r="G2033" s="87" t="s">
        <v>338</v>
      </c>
      <c r="H2033">
        <v>64.349999999999994</v>
      </c>
      <c r="I2033">
        <v>133.5</v>
      </c>
      <c r="J2033">
        <v>138.69999999999999</v>
      </c>
      <c r="K2033" t="s">
        <v>338</v>
      </c>
      <c r="L2033" t="s">
        <v>338</v>
      </c>
    </row>
    <row r="2034" spans="1:12" ht="15" x14ac:dyDescent="0.25">
      <c r="A2034" s="88">
        <v>42964.512777777774</v>
      </c>
      <c r="B2034">
        <v>73327</v>
      </c>
      <c r="C2034">
        <v>39.75</v>
      </c>
      <c r="D2034">
        <v>12.78</v>
      </c>
      <c r="E2034" s="87">
        <v>125.1</v>
      </c>
      <c r="F2034">
        <v>51.46</v>
      </c>
      <c r="G2034" s="87" t="s">
        <v>338</v>
      </c>
      <c r="H2034">
        <v>64.069999999999993</v>
      </c>
      <c r="I2034">
        <v>133.69999999999999</v>
      </c>
      <c r="J2034">
        <v>139.1</v>
      </c>
      <c r="K2034" t="s">
        <v>338</v>
      </c>
      <c r="L2034" t="s">
        <v>338</v>
      </c>
    </row>
    <row r="2035" spans="1:12" ht="15" x14ac:dyDescent="0.25">
      <c r="A2035" s="88">
        <v>42964.51284722222</v>
      </c>
      <c r="B2035">
        <v>73328</v>
      </c>
      <c r="C2035">
        <v>39.799999999999997</v>
      </c>
      <c r="D2035">
        <v>12.78</v>
      </c>
      <c r="E2035" s="87">
        <v>124.7</v>
      </c>
      <c r="F2035">
        <v>51.56</v>
      </c>
      <c r="G2035" s="87" t="s">
        <v>338</v>
      </c>
      <c r="H2035">
        <v>64.209999999999994</v>
      </c>
      <c r="I2035">
        <v>133.4</v>
      </c>
      <c r="J2035">
        <v>139</v>
      </c>
      <c r="K2035" t="s">
        <v>338</v>
      </c>
      <c r="L2035" t="s">
        <v>338</v>
      </c>
    </row>
    <row r="2036" spans="1:12" ht="15" x14ac:dyDescent="0.25">
      <c r="A2036" s="88">
        <v>42964.512916666667</v>
      </c>
      <c r="B2036">
        <v>73329</v>
      </c>
      <c r="C2036">
        <v>39.799999999999997</v>
      </c>
      <c r="D2036">
        <v>12.78</v>
      </c>
      <c r="E2036" s="87">
        <v>124.9</v>
      </c>
      <c r="F2036">
        <v>51.61</v>
      </c>
      <c r="G2036" s="87" t="s">
        <v>338</v>
      </c>
      <c r="H2036">
        <v>64.02</v>
      </c>
      <c r="I2036">
        <v>132.19999999999999</v>
      </c>
      <c r="J2036">
        <v>138.1</v>
      </c>
      <c r="K2036" t="s">
        <v>338</v>
      </c>
      <c r="L2036" t="s">
        <v>338</v>
      </c>
    </row>
    <row r="2037" spans="1:12" ht="15" x14ac:dyDescent="0.25">
      <c r="A2037" s="88">
        <v>42964.512986111113</v>
      </c>
      <c r="B2037">
        <v>73330</v>
      </c>
      <c r="C2037">
        <v>39.799999999999997</v>
      </c>
      <c r="D2037">
        <v>12.78</v>
      </c>
      <c r="E2037" s="87">
        <v>125</v>
      </c>
      <c r="F2037">
        <v>51.65</v>
      </c>
      <c r="G2037" s="87" t="s">
        <v>338</v>
      </c>
      <c r="H2037">
        <v>64.16</v>
      </c>
      <c r="I2037">
        <v>133.19999999999999</v>
      </c>
      <c r="J2037">
        <v>139.19999999999999</v>
      </c>
      <c r="K2037" t="s">
        <v>338</v>
      </c>
      <c r="L2037" t="s">
        <v>338</v>
      </c>
    </row>
    <row r="2038" spans="1:12" ht="15" x14ac:dyDescent="0.25">
      <c r="A2038" s="88">
        <v>42964.513055555559</v>
      </c>
      <c r="B2038">
        <v>73331</v>
      </c>
      <c r="C2038">
        <v>39.799999999999997</v>
      </c>
      <c r="D2038">
        <v>12.78</v>
      </c>
      <c r="E2038" s="87">
        <v>124.9</v>
      </c>
      <c r="F2038">
        <v>51.73</v>
      </c>
      <c r="G2038" s="87" t="s">
        <v>338</v>
      </c>
      <c r="H2038">
        <v>64.97</v>
      </c>
      <c r="I2038">
        <v>134.4</v>
      </c>
      <c r="J2038">
        <v>140.30000000000001</v>
      </c>
      <c r="K2038" t="s">
        <v>338</v>
      </c>
      <c r="L2038" t="s">
        <v>338</v>
      </c>
    </row>
    <row r="2039" spans="1:12" ht="15" x14ac:dyDescent="0.25">
      <c r="A2039" s="88">
        <v>42964.513124999998</v>
      </c>
      <c r="B2039">
        <v>73332</v>
      </c>
      <c r="C2039">
        <v>39.799999999999997</v>
      </c>
      <c r="D2039">
        <v>12.78</v>
      </c>
      <c r="E2039" s="87">
        <v>124.8</v>
      </c>
      <c r="F2039">
        <v>51.77</v>
      </c>
      <c r="G2039" s="87" t="s">
        <v>338</v>
      </c>
      <c r="H2039">
        <v>65.55</v>
      </c>
      <c r="I2039">
        <v>135.30000000000001</v>
      </c>
      <c r="J2039">
        <v>140.80000000000001</v>
      </c>
      <c r="K2039" t="s">
        <v>338</v>
      </c>
      <c r="L2039" t="s">
        <v>338</v>
      </c>
    </row>
    <row r="2040" spans="1:12" ht="15" x14ac:dyDescent="0.25">
      <c r="A2040" s="88">
        <v>42964.513194444444</v>
      </c>
      <c r="B2040">
        <v>73333</v>
      </c>
      <c r="C2040">
        <v>39.799999999999997</v>
      </c>
      <c r="D2040">
        <v>12.78</v>
      </c>
      <c r="E2040" s="87">
        <v>124.9</v>
      </c>
      <c r="F2040">
        <v>51.8</v>
      </c>
      <c r="G2040" s="87" t="s">
        <v>338</v>
      </c>
      <c r="H2040">
        <v>64.73</v>
      </c>
      <c r="I2040">
        <v>135.5</v>
      </c>
      <c r="J2040">
        <v>140.69999999999999</v>
      </c>
      <c r="K2040" t="s">
        <v>338</v>
      </c>
      <c r="L2040" t="s">
        <v>338</v>
      </c>
    </row>
    <row r="2041" spans="1:12" ht="15" x14ac:dyDescent="0.25">
      <c r="A2041" s="88">
        <v>42964.51326388889</v>
      </c>
      <c r="B2041">
        <v>73334</v>
      </c>
      <c r="C2041">
        <v>39.799999999999997</v>
      </c>
      <c r="D2041">
        <v>12.78</v>
      </c>
      <c r="E2041" s="87">
        <v>125</v>
      </c>
      <c r="F2041">
        <v>51.85</v>
      </c>
      <c r="G2041" s="87" t="s">
        <v>338</v>
      </c>
      <c r="H2041">
        <v>63.97</v>
      </c>
      <c r="I2041">
        <v>133.9</v>
      </c>
      <c r="J2041">
        <v>139.6</v>
      </c>
      <c r="K2041" t="s">
        <v>338</v>
      </c>
      <c r="L2041" t="s">
        <v>338</v>
      </c>
    </row>
    <row r="2042" spans="1:12" ht="15" x14ac:dyDescent="0.25">
      <c r="A2042" s="88">
        <v>42964.513333333336</v>
      </c>
      <c r="B2042">
        <v>73335</v>
      </c>
      <c r="C2042">
        <v>39.799999999999997</v>
      </c>
      <c r="D2042">
        <v>12.78</v>
      </c>
      <c r="E2042" s="87">
        <v>124.7</v>
      </c>
      <c r="F2042">
        <v>51.8</v>
      </c>
      <c r="G2042" s="87" t="s">
        <v>338</v>
      </c>
      <c r="H2042">
        <v>63.58</v>
      </c>
      <c r="I2042">
        <v>132.6</v>
      </c>
      <c r="J2042">
        <v>138.4</v>
      </c>
      <c r="K2042" t="s">
        <v>338</v>
      </c>
      <c r="L2042" t="s">
        <v>338</v>
      </c>
    </row>
    <row r="2043" spans="1:12" ht="15" x14ac:dyDescent="0.25">
      <c r="A2043" s="88">
        <v>42964.513402777775</v>
      </c>
      <c r="B2043">
        <v>73336</v>
      </c>
      <c r="C2043">
        <v>39.799999999999997</v>
      </c>
      <c r="D2043">
        <v>12.78</v>
      </c>
      <c r="E2043" s="87">
        <v>124.9</v>
      </c>
      <c r="F2043">
        <v>51.8</v>
      </c>
      <c r="G2043" s="87" t="s">
        <v>338</v>
      </c>
      <c r="H2043">
        <v>63.34</v>
      </c>
      <c r="I2043">
        <v>131.19999999999999</v>
      </c>
      <c r="J2043">
        <v>137.19999999999999</v>
      </c>
      <c r="K2043" t="s">
        <v>338</v>
      </c>
      <c r="L2043" t="s">
        <v>338</v>
      </c>
    </row>
    <row r="2044" spans="1:12" ht="15" x14ac:dyDescent="0.25">
      <c r="A2044" s="88">
        <v>42964.513472222221</v>
      </c>
      <c r="B2044">
        <v>73337</v>
      </c>
      <c r="C2044">
        <v>39.799999999999997</v>
      </c>
      <c r="D2044">
        <v>12.78</v>
      </c>
      <c r="E2044" s="87">
        <v>125</v>
      </c>
      <c r="F2044">
        <v>51.77</v>
      </c>
      <c r="G2044" s="87" t="s">
        <v>338</v>
      </c>
      <c r="H2044">
        <v>63.58</v>
      </c>
      <c r="I2044">
        <v>131.9</v>
      </c>
      <c r="J2044">
        <v>138.30000000000001</v>
      </c>
      <c r="K2044" t="s">
        <v>338</v>
      </c>
      <c r="L2044" t="s">
        <v>338</v>
      </c>
    </row>
    <row r="2045" spans="1:12" ht="15" x14ac:dyDescent="0.25">
      <c r="A2045" s="88">
        <v>42964.513541666667</v>
      </c>
      <c r="B2045">
        <v>73338</v>
      </c>
      <c r="C2045">
        <v>39.799999999999997</v>
      </c>
      <c r="D2045">
        <v>12.78</v>
      </c>
      <c r="E2045" s="87">
        <v>124.9</v>
      </c>
      <c r="F2045">
        <v>51.77</v>
      </c>
      <c r="G2045" s="87" t="s">
        <v>338</v>
      </c>
      <c r="H2045">
        <v>64.3</v>
      </c>
      <c r="I2045">
        <v>133.4</v>
      </c>
      <c r="J2045">
        <v>139.80000000000001</v>
      </c>
      <c r="K2045" t="s">
        <v>338</v>
      </c>
      <c r="L2045" t="s">
        <v>338</v>
      </c>
    </row>
    <row r="2046" spans="1:12" ht="15" x14ac:dyDescent="0.25">
      <c r="A2046" s="88">
        <v>42964.513611111113</v>
      </c>
      <c r="B2046">
        <v>73339</v>
      </c>
      <c r="C2046">
        <v>39.799999999999997</v>
      </c>
      <c r="D2046">
        <v>12.78</v>
      </c>
      <c r="E2046" s="87">
        <v>124.9</v>
      </c>
      <c r="F2046">
        <v>51.75</v>
      </c>
      <c r="G2046" s="87" t="s">
        <v>338</v>
      </c>
      <c r="H2046">
        <v>64.3</v>
      </c>
      <c r="I2046">
        <v>134.30000000000001</v>
      </c>
      <c r="J2046">
        <v>140.19999999999999</v>
      </c>
      <c r="K2046" t="s">
        <v>338</v>
      </c>
      <c r="L2046" t="s">
        <v>338</v>
      </c>
    </row>
    <row r="2047" spans="1:12" ht="15" x14ac:dyDescent="0.25">
      <c r="A2047" s="88">
        <v>42964.513680555552</v>
      </c>
      <c r="B2047">
        <v>73340</v>
      </c>
      <c r="C2047">
        <v>39.799999999999997</v>
      </c>
      <c r="D2047">
        <v>12.78</v>
      </c>
      <c r="E2047" s="87">
        <v>125</v>
      </c>
      <c r="F2047">
        <v>51.75</v>
      </c>
      <c r="G2047" s="87" t="s">
        <v>338</v>
      </c>
      <c r="H2047">
        <v>64.45</v>
      </c>
      <c r="I2047">
        <v>134.4</v>
      </c>
      <c r="J2047">
        <v>140.1</v>
      </c>
      <c r="K2047" t="s">
        <v>338</v>
      </c>
      <c r="L2047" t="s">
        <v>338</v>
      </c>
    </row>
    <row r="2048" spans="1:12" ht="15" x14ac:dyDescent="0.25">
      <c r="A2048" s="88">
        <v>42964.513749999998</v>
      </c>
      <c r="B2048">
        <v>73341</v>
      </c>
      <c r="C2048">
        <v>39.799999999999997</v>
      </c>
      <c r="D2048">
        <v>12.78</v>
      </c>
      <c r="E2048" s="87">
        <v>124.9</v>
      </c>
      <c r="F2048">
        <v>51.8</v>
      </c>
      <c r="G2048" s="87" t="s">
        <v>338</v>
      </c>
      <c r="H2048">
        <v>63.58</v>
      </c>
      <c r="I2048">
        <v>133.30000000000001</v>
      </c>
      <c r="J2048">
        <v>139.1</v>
      </c>
      <c r="K2048" t="s">
        <v>338</v>
      </c>
      <c r="L2048" t="s">
        <v>338</v>
      </c>
    </row>
    <row r="2049" spans="1:12" ht="15" x14ac:dyDescent="0.25">
      <c r="A2049" s="88">
        <v>42964.513819444444</v>
      </c>
      <c r="B2049">
        <v>73342</v>
      </c>
      <c r="C2049">
        <v>39.799999999999997</v>
      </c>
      <c r="D2049">
        <v>12.78</v>
      </c>
      <c r="E2049" s="87">
        <v>125</v>
      </c>
      <c r="F2049">
        <v>51.85</v>
      </c>
      <c r="G2049" s="87" t="s">
        <v>338</v>
      </c>
      <c r="H2049">
        <v>63.97</v>
      </c>
      <c r="I2049">
        <v>132.80000000000001</v>
      </c>
      <c r="J2049">
        <v>138.6</v>
      </c>
      <c r="K2049" t="s">
        <v>338</v>
      </c>
      <c r="L2049" t="s">
        <v>338</v>
      </c>
    </row>
    <row r="2050" spans="1:12" ht="15" x14ac:dyDescent="0.25">
      <c r="A2050" s="88">
        <v>42964.513888888891</v>
      </c>
      <c r="B2050">
        <v>73343</v>
      </c>
      <c r="C2050">
        <v>39.799999999999997</v>
      </c>
      <c r="D2050">
        <v>12.78</v>
      </c>
      <c r="E2050" s="87">
        <v>124.7</v>
      </c>
      <c r="F2050">
        <v>51.89</v>
      </c>
      <c r="G2050" s="87" t="s">
        <v>338</v>
      </c>
      <c r="H2050">
        <v>64.88</v>
      </c>
      <c r="I2050">
        <v>133.69999999999999</v>
      </c>
      <c r="J2050">
        <v>139.6</v>
      </c>
      <c r="K2050" t="s">
        <v>338</v>
      </c>
      <c r="L2050" t="s">
        <v>338</v>
      </c>
    </row>
    <row r="2051" spans="1:12" ht="15" x14ac:dyDescent="0.25">
      <c r="A2051" s="88">
        <v>42964.513958333337</v>
      </c>
      <c r="B2051">
        <v>73344</v>
      </c>
      <c r="C2051">
        <v>39.799999999999997</v>
      </c>
      <c r="D2051">
        <v>12.78</v>
      </c>
      <c r="E2051" s="87">
        <v>125.1</v>
      </c>
      <c r="F2051">
        <v>51.94</v>
      </c>
      <c r="G2051" s="87" t="s">
        <v>338</v>
      </c>
      <c r="H2051">
        <v>64.64</v>
      </c>
      <c r="I2051">
        <v>134</v>
      </c>
      <c r="J2051">
        <v>139.6</v>
      </c>
      <c r="K2051" t="s">
        <v>338</v>
      </c>
      <c r="L2051" t="s">
        <v>338</v>
      </c>
    </row>
    <row r="2052" spans="1:12" ht="15" x14ac:dyDescent="0.25">
      <c r="A2052" s="88">
        <v>42964.514027777775</v>
      </c>
      <c r="B2052">
        <v>73345</v>
      </c>
      <c r="C2052">
        <v>39.799999999999997</v>
      </c>
      <c r="D2052">
        <v>12.78</v>
      </c>
      <c r="E2052" s="87">
        <v>124.9</v>
      </c>
      <c r="F2052">
        <v>51.99</v>
      </c>
      <c r="G2052" s="87" t="s">
        <v>338</v>
      </c>
      <c r="H2052">
        <v>64.83</v>
      </c>
      <c r="I2052">
        <v>134.1</v>
      </c>
      <c r="J2052">
        <v>140</v>
      </c>
      <c r="K2052" t="s">
        <v>338</v>
      </c>
      <c r="L2052" t="s">
        <v>338</v>
      </c>
    </row>
    <row r="2053" spans="1:12" ht="15" x14ac:dyDescent="0.25">
      <c r="A2053" s="88">
        <v>42964.514097222222</v>
      </c>
      <c r="B2053">
        <v>73346</v>
      </c>
      <c r="C2053">
        <v>39.799999999999997</v>
      </c>
      <c r="D2053">
        <v>12.78</v>
      </c>
      <c r="E2053" s="87">
        <v>124.8</v>
      </c>
      <c r="F2053">
        <v>52.06</v>
      </c>
      <c r="G2053" s="87" t="s">
        <v>338</v>
      </c>
      <c r="H2053">
        <v>65.069999999999993</v>
      </c>
      <c r="I2053">
        <v>134.80000000000001</v>
      </c>
      <c r="J2053">
        <v>140.6</v>
      </c>
      <c r="K2053" t="s">
        <v>338</v>
      </c>
      <c r="L2053" t="s">
        <v>338</v>
      </c>
    </row>
    <row r="2054" spans="1:12" ht="15" x14ac:dyDescent="0.25">
      <c r="A2054" s="88">
        <v>42964.514166666668</v>
      </c>
      <c r="B2054">
        <v>73347</v>
      </c>
      <c r="C2054">
        <v>39.799999999999997</v>
      </c>
      <c r="D2054">
        <v>12.78</v>
      </c>
      <c r="E2054" s="87">
        <v>125</v>
      </c>
      <c r="F2054">
        <v>52.09</v>
      </c>
      <c r="G2054" s="87" t="s">
        <v>338</v>
      </c>
      <c r="H2054">
        <v>64.69</v>
      </c>
      <c r="I2054">
        <v>134.1</v>
      </c>
      <c r="J2054">
        <v>139.69999999999999</v>
      </c>
      <c r="K2054" t="s">
        <v>338</v>
      </c>
      <c r="L2054" t="s">
        <v>338</v>
      </c>
    </row>
    <row r="2055" spans="1:12" ht="15" x14ac:dyDescent="0.25">
      <c r="A2055" s="88">
        <v>42964.514236111114</v>
      </c>
      <c r="B2055">
        <v>73348</v>
      </c>
      <c r="C2055">
        <v>39.799999999999997</v>
      </c>
      <c r="D2055">
        <v>12.78</v>
      </c>
      <c r="E2055" s="87">
        <v>124.9</v>
      </c>
      <c r="F2055">
        <v>52.14</v>
      </c>
      <c r="G2055" s="87" t="s">
        <v>338</v>
      </c>
      <c r="H2055">
        <v>64.209999999999994</v>
      </c>
      <c r="I2055">
        <v>133</v>
      </c>
      <c r="J2055">
        <v>138.9</v>
      </c>
      <c r="K2055" t="s">
        <v>338</v>
      </c>
      <c r="L2055" t="s">
        <v>338</v>
      </c>
    </row>
    <row r="2056" spans="1:12" ht="15" x14ac:dyDescent="0.25">
      <c r="A2056" s="88">
        <v>42964.514305555553</v>
      </c>
      <c r="B2056">
        <v>73349</v>
      </c>
      <c r="C2056">
        <v>39.799999999999997</v>
      </c>
      <c r="D2056">
        <v>12.78</v>
      </c>
      <c r="E2056" s="87">
        <v>124.7</v>
      </c>
      <c r="F2056">
        <v>52.16</v>
      </c>
      <c r="G2056" s="87" t="s">
        <v>338</v>
      </c>
      <c r="H2056">
        <v>65.02</v>
      </c>
      <c r="I2056">
        <v>133.80000000000001</v>
      </c>
      <c r="J2056">
        <v>140.1</v>
      </c>
      <c r="K2056" t="s">
        <v>338</v>
      </c>
      <c r="L2056" t="s">
        <v>338</v>
      </c>
    </row>
    <row r="2057" spans="1:12" ht="15" x14ac:dyDescent="0.25">
      <c r="A2057" s="88">
        <v>42964.514374999999</v>
      </c>
      <c r="B2057">
        <v>73350</v>
      </c>
      <c r="C2057">
        <v>39.799999999999997</v>
      </c>
      <c r="D2057">
        <v>12.78</v>
      </c>
      <c r="E2057" s="87">
        <v>124.8</v>
      </c>
      <c r="F2057">
        <v>52.18</v>
      </c>
      <c r="G2057" s="87" t="s">
        <v>338</v>
      </c>
      <c r="H2057">
        <v>64.73</v>
      </c>
      <c r="I2057">
        <v>134.4</v>
      </c>
      <c r="J2057">
        <v>140.4</v>
      </c>
      <c r="K2057" t="s">
        <v>338</v>
      </c>
      <c r="L2057" t="s">
        <v>338</v>
      </c>
    </row>
    <row r="2058" spans="1:12" ht="15" x14ac:dyDescent="0.25">
      <c r="A2058" s="88">
        <v>42964.514444444445</v>
      </c>
      <c r="B2058">
        <v>73351</v>
      </c>
      <c r="C2058">
        <v>39.799999999999997</v>
      </c>
      <c r="D2058">
        <v>12.78</v>
      </c>
      <c r="E2058" s="87">
        <v>124.8</v>
      </c>
      <c r="F2058">
        <v>52.23</v>
      </c>
      <c r="G2058" s="87" t="s">
        <v>338</v>
      </c>
      <c r="H2058">
        <v>65.41</v>
      </c>
      <c r="I2058">
        <v>134.9</v>
      </c>
      <c r="J2058">
        <v>140.6</v>
      </c>
      <c r="K2058" t="s">
        <v>338</v>
      </c>
      <c r="L2058" t="s">
        <v>338</v>
      </c>
    </row>
    <row r="2059" spans="1:12" ht="15" x14ac:dyDescent="0.25">
      <c r="A2059" s="88">
        <v>42964.514513888891</v>
      </c>
      <c r="B2059">
        <v>73352</v>
      </c>
      <c r="C2059">
        <v>39.799999999999997</v>
      </c>
      <c r="D2059">
        <v>12.78</v>
      </c>
      <c r="E2059" s="87">
        <v>124.7</v>
      </c>
      <c r="F2059">
        <v>52.23</v>
      </c>
      <c r="G2059" s="87" t="s">
        <v>338</v>
      </c>
      <c r="H2059">
        <v>65.31</v>
      </c>
      <c r="I2059">
        <v>135.4</v>
      </c>
      <c r="J2059">
        <v>141.1</v>
      </c>
      <c r="K2059" t="s">
        <v>338</v>
      </c>
      <c r="L2059" t="s">
        <v>338</v>
      </c>
    </row>
    <row r="2060" spans="1:12" ht="15" x14ac:dyDescent="0.25">
      <c r="A2060" s="88">
        <v>42964.51458333333</v>
      </c>
      <c r="B2060">
        <v>73353</v>
      </c>
      <c r="C2060">
        <v>39.799999999999997</v>
      </c>
      <c r="D2060">
        <v>12.78</v>
      </c>
      <c r="E2060" s="87">
        <v>124.9</v>
      </c>
      <c r="F2060">
        <v>52.26</v>
      </c>
      <c r="G2060" s="87" t="s">
        <v>338</v>
      </c>
      <c r="H2060">
        <v>64.349999999999994</v>
      </c>
      <c r="I2060">
        <v>135.1</v>
      </c>
      <c r="J2060">
        <v>140.6</v>
      </c>
      <c r="K2060" t="s">
        <v>338</v>
      </c>
      <c r="L2060" t="s">
        <v>338</v>
      </c>
    </row>
    <row r="2061" spans="1:12" ht="15" x14ac:dyDescent="0.25">
      <c r="A2061" s="88">
        <v>42964.514652777776</v>
      </c>
      <c r="B2061">
        <v>73354</v>
      </c>
      <c r="C2061">
        <v>39.799999999999997</v>
      </c>
      <c r="D2061">
        <v>12.78</v>
      </c>
      <c r="E2061" s="87">
        <v>125</v>
      </c>
      <c r="F2061">
        <v>52.28</v>
      </c>
      <c r="G2061" s="87" t="s">
        <v>338</v>
      </c>
      <c r="H2061">
        <v>64.400000000000006</v>
      </c>
      <c r="I2061">
        <v>134.19999999999999</v>
      </c>
      <c r="J2061">
        <v>139.9</v>
      </c>
      <c r="K2061" t="s">
        <v>338</v>
      </c>
      <c r="L2061" t="s">
        <v>338</v>
      </c>
    </row>
    <row r="2062" spans="1:12" ht="15" x14ac:dyDescent="0.25">
      <c r="A2062" s="88">
        <v>42964.514722222222</v>
      </c>
      <c r="B2062">
        <v>73355</v>
      </c>
      <c r="C2062">
        <v>39.799999999999997</v>
      </c>
      <c r="D2062">
        <v>12.78</v>
      </c>
      <c r="E2062" s="87">
        <v>124.9</v>
      </c>
      <c r="F2062">
        <v>52.33</v>
      </c>
      <c r="G2062" s="87" t="s">
        <v>338</v>
      </c>
      <c r="H2062">
        <v>65</v>
      </c>
      <c r="I2062">
        <v>134.69999999999999</v>
      </c>
      <c r="J2062">
        <v>140.6</v>
      </c>
      <c r="K2062" t="s">
        <v>338</v>
      </c>
      <c r="L2062" t="s">
        <v>338</v>
      </c>
    </row>
    <row r="2063" spans="1:12" ht="15" x14ac:dyDescent="0.25">
      <c r="A2063" s="88">
        <v>42964.514791666668</v>
      </c>
      <c r="B2063">
        <v>73356</v>
      </c>
      <c r="C2063">
        <v>39.799999999999997</v>
      </c>
      <c r="D2063">
        <v>12.77</v>
      </c>
      <c r="E2063" s="87">
        <v>124.7</v>
      </c>
      <c r="F2063">
        <v>52.38</v>
      </c>
      <c r="G2063" s="87" t="s">
        <v>338</v>
      </c>
      <c r="H2063">
        <v>64.540000000000006</v>
      </c>
      <c r="I2063">
        <v>134.80000000000001</v>
      </c>
      <c r="J2063">
        <v>140.9</v>
      </c>
      <c r="K2063" t="s">
        <v>338</v>
      </c>
      <c r="L2063" t="s">
        <v>338</v>
      </c>
    </row>
    <row r="2064" spans="1:12" ht="15" x14ac:dyDescent="0.25">
      <c r="A2064" s="88">
        <v>42964.514861111114</v>
      </c>
      <c r="B2064">
        <v>73357</v>
      </c>
      <c r="C2064">
        <v>39.85</v>
      </c>
      <c r="D2064">
        <v>12.77</v>
      </c>
      <c r="E2064" s="87">
        <v>124.9</v>
      </c>
      <c r="F2064">
        <v>52.47</v>
      </c>
      <c r="G2064" s="87" t="s">
        <v>338</v>
      </c>
      <c r="H2064">
        <v>64.400000000000006</v>
      </c>
      <c r="I2064">
        <v>135.1</v>
      </c>
      <c r="J2064">
        <v>141</v>
      </c>
      <c r="K2064" t="s">
        <v>338</v>
      </c>
      <c r="L2064" t="s">
        <v>338</v>
      </c>
    </row>
    <row r="2065" spans="1:12" ht="15" x14ac:dyDescent="0.25">
      <c r="A2065" s="88">
        <v>42964.514930555553</v>
      </c>
      <c r="B2065">
        <v>73358</v>
      </c>
      <c r="C2065">
        <v>39.799999999999997</v>
      </c>
      <c r="D2065">
        <v>12.77</v>
      </c>
      <c r="E2065" s="87">
        <v>125</v>
      </c>
      <c r="F2065">
        <v>52.52</v>
      </c>
      <c r="G2065" s="87" t="s">
        <v>338</v>
      </c>
      <c r="H2065">
        <v>65.31</v>
      </c>
      <c r="I2065">
        <v>135.19999999999999</v>
      </c>
      <c r="J2065">
        <v>140.9</v>
      </c>
      <c r="K2065" t="s">
        <v>338</v>
      </c>
      <c r="L2065" t="s">
        <v>338</v>
      </c>
    </row>
    <row r="2066" spans="1:12" ht="15" x14ac:dyDescent="0.25">
      <c r="A2066" s="88">
        <v>42964.514999999999</v>
      </c>
      <c r="B2066">
        <v>73359</v>
      </c>
      <c r="C2066">
        <v>39.799999999999997</v>
      </c>
      <c r="D2066">
        <v>12.77</v>
      </c>
      <c r="E2066" s="87">
        <v>125</v>
      </c>
      <c r="F2066">
        <v>52.57</v>
      </c>
      <c r="G2066" s="87" t="s">
        <v>338</v>
      </c>
      <c r="H2066">
        <v>65.53</v>
      </c>
      <c r="I2066">
        <v>135.69999999999999</v>
      </c>
      <c r="J2066">
        <v>141.4</v>
      </c>
      <c r="K2066" t="s">
        <v>338</v>
      </c>
      <c r="L2066" t="s">
        <v>338</v>
      </c>
    </row>
    <row r="2067" spans="1:12" ht="15" x14ac:dyDescent="0.25">
      <c r="A2067" s="88">
        <v>42964.515069444446</v>
      </c>
      <c r="B2067">
        <v>73360</v>
      </c>
      <c r="C2067">
        <v>39.85</v>
      </c>
      <c r="D2067">
        <v>12.77</v>
      </c>
      <c r="E2067" s="87">
        <v>124.9</v>
      </c>
      <c r="F2067">
        <v>52.67</v>
      </c>
      <c r="G2067" s="87" t="s">
        <v>338</v>
      </c>
      <c r="H2067">
        <v>66.2</v>
      </c>
      <c r="I2067">
        <v>136.30000000000001</v>
      </c>
      <c r="J2067">
        <v>141.9</v>
      </c>
      <c r="K2067" t="s">
        <v>338</v>
      </c>
      <c r="L2067" t="s">
        <v>338</v>
      </c>
    </row>
    <row r="2068" spans="1:12" ht="15" x14ac:dyDescent="0.25">
      <c r="A2068" s="88">
        <v>42964.515138888892</v>
      </c>
      <c r="B2068">
        <v>73361</v>
      </c>
      <c r="C2068">
        <v>39.85</v>
      </c>
      <c r="D2068">
        <v>12.77</v>
      </c>
      <c r="E2068" s="87">
        <v>124.8</v>
      </c>
      <c r="F2068">
        <v>52.71</v>
      </c>
      <c r="G2068" s="87" t="s">
        <v>338</v>
      </c>
      <c r="H2068">
        <v>66.41</v>
      </c>
      <c r="I2068">
        <v>136.9</v>
      </c>
      <c r="J2068">
        <v>142.4</v>
      </c>
      <c r="K2068" t="s">
        <v>338</v>
      </c>
      <c r="L2068" t="s">
        <v>338</v>
      </c>
    </row>
    <row r="2069" spans="1:12" ht="15" x14ac:dyDescent="0.25">
      <c r="A2069" s="88">
        <v>42964.515208333331</v>
      </c>
      <c r="B2069">
        <v>73362</v>
      </c>
      <c r="C2069">
        <v>39.85</v>
      </c>
      <c r="D2069">
        <v>12.77</v>
      </c>
      <c r="E2069" s="87">
        <v>124.9</v>
      </c>
      <c r="F2069">
        <v>52.76</v>
      </c>
      <c r="G2069" s="87" t="s">
        <v>338</v>
      </c>
      <c r="H2069">
        <v>65.72</v>
      </c>
      <c r="I2069">
        <v>136.5</v>
      </c>
      <c r="J2069">
        <v>141.9</v>
      </c>
      <c r="K2069" t="s">
        <v>338</v>
      </c>
      <c r="L2069" t="s">
        <v>338</v>
      </c>
    </row>
    <row r="2070" spans="1:12" ht="15" x14ac:dyDescent="0.25">
      <c r="A2070" s="88">
        <v>42964.515277777777</v>
      </c>
      <c r="B2070">
        <v>73363</v>
      </c>
      <c r="C2070">
        <v>39.85</v>
      </c>
      <c r="D2070">
        <v>12.77</v>
      </c>
      <c r="E2070" s="87">
        <v>125</v>
      </c>
      <c r="F2070">
        <v>52.81</v>
      </c>
      <c r="G2070" s="87" t="s">
        <v>338</v>
      </c>
      <c r="H2070">
        <v>65.84</v>
      </c>
      <c r="I2070">
        <v>136.30000000000001</v>
      </c>
      <c r="J2070">
        <v>141.69999999999999</v>
      </c>
      <c r="K2070" t="s">
        <v>338</v>
      </c>
      <c r="L2070" t="s">
        <v>338</v>
      </c>
    </row>
    <row r="2071" spans="1:12" ht="15" x14ac:dyDescent="0.25">
      <c r="A2071" s="88">
        <v>42964.515347222223</v>
      </c>
      <c r="B2071">
        <v>73364</v>
      </c>
      <c r="C2071">
        <v>39.85</v>
      </c>
      <c r="D2071">
        <v>12.77</v>
      </c>
      <c r="E2071" s="87">
        <v>124.7</v>
      </c>
      <c r="F2071">
        <v>52.86</v>
      </c>
      <c r="G2071" s="87" t="s">
        <v>338</v>
      </c>
      <c r="H2071">
        <v>65.69</v>
      </c>
      <c r="I2071">
        <v>136.1</v>
      </c>
      <c r="J2071">
        <v>141.4</v>
      </c>
      <c r="K2071" t="s">
        <v>338</v>
      </c>
      <c r="L2071" t="s">
        <v>338</v>
      </c>
    </row>
    <row r="2072" spans="1:12" ht="15" x14ac:dyDescent="0.25">
      <c r="A2072" s="88">
        <v>42964.515416666669</v>
      </c>
      <c r="B2072">
        <v>73365</v>
      </c>
      <c r="C2072">
        <v>39.85</v>
      </c>
      <c r="D2072">
        <v>12.77</v>
      </c>
      <c r="E2072" s="87">
        <v>124.8</v>
      </c>
      <c r="F2072">
        <v>52.88</v>
      </c>
      <c r="G2072" s="87" t="s">
        <v>338</v>
      </c>
      <c r="H2072">
        <v>65.930000000000007</v>
      </c>
      <c r="I2072">
        <v>136.19999999999999</v>
      </c>
      <c r="J2072">
        <v>141.69999999999999</v>
      </c>
      <c r="K2072" t="s">
        <v>338</v>
      </c>
      <c r="L2072" t="s">
        <v>338</v>
      </c>
    </row>
    <row r="2073" spans="1:12" ht="15" x14ac:dyDescent="0.25">
      <c r="A2073" s="88">
        <v>42964.515486111108</v>
      </c>
      <c r="B2073">
        <v>73366</v>
      </c>
      <c r="C2073">
        <v>39.85</v>
      </c>
      <c r="D2073">
        <v>12.77</v>
      </c>
      <c r="E2073" s="87">
        <v>124.7</v>
      </c>
      <c r="F2073">
        <v>52.91</v>
      </c>
      <c r="G2073" s="87" t="s">
        <v>338</v>
      </c>
      <c r="H2073">
        <v>66.22</v>
      </c>
      <c r="I2073">
        <v>136.5</v>
      </c>
      <c r="J2073">
        <v>141.80000000000001</v>
      </c>
      <c r="K2073" t="s">
        <v>338</v>
      </c>
      <c r="L2073" t="s">
        <v>338</v>
      </c>
    </row>
    <row r="2074" spans="1:12" ht="15" x14ac:dyDescent="0.25">
      <c r="A2074" s="88">
        <v>42964.515555555554</v>
      </c>
      <c r="B2074">
        <v>73367</v>
      </c>
      <c r="C2074">
        <v>39.85</v>
      </c>
      <c r="D2074">
        <v>12.77</v>
      </c>
      <c r="E2074" s="87">
        <v>124.9</v>
      </c>
      <c r="F2074">
        <v>52.91</v>
      </c>
      <c r="G2074" s="87" t="s">
        <v>338</v>
      </c>
      <c r="H2074">
        <v>66.319999999999993</v>
      </c>
      <c r="I2074">
        <v>136.4</v>
      </c>
      <c r="J2074">
        <v>141.6</v>
      </c>
      <c r="K2074" t="s">
        <v>338</v>
      </c>
      <c r="L2074" t="s">
        <v>338</v>
      </c>
    </row>
    <row r="2075" spans="1:12" ht="15" x14ac:dyDescent="0.25">
      <c r="A2075" s="88">
        <v>42964.515625</v>
      </c>
      <c r="B2075">
        <v>73368</v>
      </c>
      <c r="C2075">
        <v>39.85</v>
      </c>
      <c r="D2075">
        <v>12.77</v>
      </c>
      <c r="E2075" s="87">
        <v>124.6</v>
      </c>
      <c r="F2075">
        <v>52.95</v>
      </c>
      <c r="G2075" s="87" t="s">
        <v>338</v>
      </c>
      <c r="H2075">
        <v>65.84</v>
      </c>
      <c r="I2075">
        <v>136.5</v>
      </c>
      <c r="J2075">
        <v>142</v>
      </c>
      <c r="K2075" t="s">
        <v>338</v>
      </c>
      <c r="L2075" t="s">
        <v>338</v>
      </c>
    </row>
    <row r="2076" spans="1:12" ht="15" x14ac:dyDescent="0.25">
      <c r="A2076" s="88">
        <v>42964.515694444446</v>
      </c>
      <c r="B2076">
        <v>73369</v>
      </c>
      <c r="C2076">
        <v>39.85</v>
      </c>
      <c r="D2076">
        <v>12.77</v>
      </c>
      <c r="E2076" s="87">
        <v>125</v>
      </c>
      <c r="F2076">
        <v>53</v>
      </c>
      <c r="G2076" s="87" t="s">
        <v>338</v>
      </c>
      <c r="H2076">
        <v>65.260000000000005</v>
      </c>
      <c r="I2076">
        <v>135.80000000000001</v>
      </c>
      <c r="J2076">
        <v>141.4</v>
      </c>
      <c r="K2076" t="s">
        <v>338</v>
      </c>
      <c r="L2076" t="s">
        <v>338</v>
      </c>
    </row>
    <row r="2077" spans="1:12" ht="15" x14ac:dyDescent="0.25">
      <c r="A2077" s="88">
        <v>42964.515763888892</v>
      </c>
      <c r="B2077">
        <v>73370</v>
      </c>
      <c r="C2077">
        <v>39.85</v>
      </c>
      <c r="D2077">
        <v>12.77</v>
      </c>
      <c r="E2077" s="87">
        <v>124.7</v>
      </c>
      <c r="F2077">
        <v>53.05</v>
      </c>
      <c r="G2077" s="87" t="s">
        <v>338</v>
      </c>
      <c r="H2077">
        <v>65.84</v>
      </c>
      <c r="I2077">
        <v>135.5</v>
      </c>
      <c r="J2077">
        <v>141.19999999999999</v>
      </c>
      <c r="K2077" t="s">
        <v>338</v>
      </c>
      <c r="L2077" t="s">
        <v>338</v>
      </c>
    </row>
    <row r="2078" spans="1:12" ht="15" x14ac:dyDescent="0.25">
      <c r="A2078" s="88">
        <v>42964.515833333331</v>
      </c>
      <c r="B2078">
        <v>73371</v>
      </c>
      <c r="C2078">
        <v>39.85</v>
      </c>
      <c r="D2078">
        <v>12.77</v>
      </c>
      <c r="E2078" s="87">
        <v>124.4</v>
      </c>
      <c r="F2078">
        <v>53.1</v>
      </c>
      <c r="G2078" s="87" t="s">
        <v>338</v>
      </c>
      <c r="H2078">
        <v>66.22</v>
      </c>
      <c r="I2078">
        <v>136.6</v>
      </c>
      <c r="J2078">
        <v>142.5</v>
      </c>
      <c r="K2078" t="s">
        <v>338</v>
      </c>
      <c r="L2078" t="s">
        <v>338</v>
      </c>
    </row>
    <row r="2079" spans="1:12" ht="15" x14ac:dyDescent="0.25">
      <c r="A2079" s="88">
        <v>42964.515902777777</v>
      </c>
      <c r="B2079">
        <v>73372</v>
      </c>
      <c r="C2079">
        <v>39.85</v>
      </c>
      <c r="D2079">
        <v>12.77</v>
      </c>
      <c r="E2079" s="87">
        <v>124.4</v>
      </c>
      <c r="F2079">
        <v>53.12</v>
      </c>
      <c r="G2079" s="87" t="s">
        <v>338</v>
      </c>
      <c r="H2079">
        <v>64.83</v>
      </c>
      <c r="I2079">
        <v>134.80000000000001</v>
      </c>
      <c r="J2079">
        <v>140.19999999999999</v>
      </c>
      <c r="K2079" t="s">
        <v>338</v>
      </c>
      <c r="L2079" t="s">
        <v>338</v>
      </c>
    </row>
    <row r="2080" spans="1:12" ht="15" x14ac:dyDescent="0.25">
      <c r="A2080" s="88">
        <v>42964.515972222223</v>
      </c>
      <c r="B2080">
        <v>73373</v>
      </c>
      <c r="C2080">
        <v>39.85</v>
      </c>
      <c r="D2080">
        <v>12.77</v>
      </c>
      <c r="E2080" s="87">
        <v>124.7</v>
      </c>
      <c r="F2080">
        <v>53.12</v>
      </c>
      <c r="G2080" s="87" t="s">
        <v>338</v>
      </c>
      <c r="H2080">
        <v>65.260000000000005</v>
      </c>
      <c r="I2080">
        <v>134.69999999999999</v>
      </c>
      <c r="J2080">
        <v>140.4</v>
      </c>
      <c r="K2080" t="s">
        <v>338</v>
      </c>
      <c r="L2080" t="s">
        <v>338</v>
      </c>
    </row>
    <row r="2081" spans="1:12" ht="15" x14ac:dyDescent="0.25">
      <c r="A2081" s="88">
        <v>42964.516041666669</v>
      </c>
      <c r="B2081">
        <v>73374</v>
      </c>
      <c r="C2081">
        <v>39.85</v>
      </c>
      <c r="D2081">
        <v>12.77</v>
      </c>
      <c r="E2081" s="87">
        <v>124.7</v>
      </c>
      <c r="F2081">
        <v>53.1</v>
      </c>
      <c r="G2081" s="87" t="s">
        <v>338</v>
      </c>
      <c r="H2081">
        <v>65.41</v>
      </c>
      <c r="I2081">
        <v>134.4</v>
      </c>
      <c r="J2081">
        <v>140.30000000000001</v>
      </c>
      <c r="K2081" t="s">
        <v>338</v>
      </c>
      <c r="L2081" t="s">
        <v>338</v>
      </c>
    </row>
    <row r="2082" spans="1:12" ht="15" x14ac:dyDescent="0.25">
      <c r="A2082" s="88">
        <v>42964.516111111108</v>
      </c>
      <c r="B2082">
        <v>73375</v>
      </c>
      <c r="C2082">
        <v>39.89</v>
      </c>
      <c r="D2082">
        <v>12.77</v>
      </c>
      <c r="E2082" s="87">
        <v>124.8</v>
      </c>
      <c r="F2082">
        <v>53.12</v>
      </c>
      <c r="G2082" s="87" t="s">
        <v>338</v>
      </c>
      <c r="H2082">
        <v>65.59</v>
      </c>
      <c r="I2082">
        <v>134.69999999999999</v>
      </c>
      <c r="J2082">
        <v>140.19999999999999</v>
      </c>
      <c r="K2082" t="s">
        <v>338</v>
      </c>
      <c r="L2082" t="s">
        <v>338</v>
      </c>
    </row>
    <row r="2083" spans="1:12" ht="15" x14ac:dyDescent="0.25">
      <c r="A2083" s="88">
        <v>42964.516180555554</v>
      </c>
      <c r="B2083">
        <v>73376</v>
      </c>
      <c r="C2083">
        <v>39.85</v>
      </c>
      <c r="D2083">
        <v>12.77</v>
      </c>
      <c r="E2083" s="87">
        <v>124.7</v>
      </c>
      <c r="F2083">
        <v>53.07</v>
      </c>
      <c r="G2083" s="87" t="s">
        <v>338</v>
      </c>
      <c r="H2083">
        <v>65.739999999999995</v>
      </c>
      <c r="I2083">
        <v>134.5</v>
      </c>
      <c r="J2083">
        <v>140.4</v>
      </c>
      <c r="K2083" t="s">
        <v>338</v>
      </c>
      <c r="L2083" t="s">
        <v>338</v>
      </c>
    </row>
    <row r="2084" spans="1:12" ht="15" x14ac:dyDescent="0.25">
      <c r="A2084" s="88">
        <v>42964.516250000001</v>
      </c>
      <c r="B2084">
        <v>73377</v>
      </c>
      <c r="C2084">
        <v>39.85</v>
      </c>
      <c r="D2084">
        <v>12.77</v>
      </c>
      <c r="E2084" s="87">
        <v>125</v>
      </c>
      <c r="F2084">
        <v>53.07</v>
      </c>
      <c r="G2084" s="87" t="s">
        <v>338</v>
      </c>
      <c r="H2084">
        <v>65.5</v>
      </c>
      <c r="I2084">
        <v>133.69999999999999</v>
      </c>
      <c r="J2084">
        <v>139.5</v>
      </c>
      <c r="K2084" t="s">
        <v>338</v>
      </c>
      <c r="L2084" t="s">
        <v>338</v>
      </c>
    </row>
    <row r="2085" spans="1:12" ht="15" x14ac:dyDescent="0.25">
      <c r="A2085" s="88">
        <v>42964.516319444447</v>
      </c>
      <c r="B2085">
        <v>73378</v>
      </c>
      <c r="C2085">
        <v>39.89</v>
      </c>
      <c r="D2085">
        <v>12.77</v>
      </c>
      <c r="E2085" s="87">
        <v>124.6</v>
      </c>
      <c r="F2085">
        <v>53.12</v>
      </c>
      <c r="G2085" s="87" t="s">
        <v>338</v>
      </c>
      <c r="H2085">
        <v>65.45</v>
      </c>
      <c r="I2085">
        <v>133.5</v>
      </c>
      <c r="J2085">
        <v>139.6</v>
      </c>
      <c r="K2085" t="s">
        <v>338</v>
      </c>
      <c r="L2085" t="s">
        <v>338</v>
      </c>
    </row>
    <row r="2086" spans="1:12" ht="15" x14ac:dyDescent="0.25">
      <c r="A2086" s="88">
        <v>42964.516388888886</v>
      </c>
      <c r="B2086">
        <v>73379</v>
      </c>
      <c r="C2086">
        <v>39.89</v>
      </c>
      <c r="D2086">
        <v>12.77</v>
      </c>
      <c r="E2086" s="87">
        <v>125</v>
      </c>
      <c r="F2086">
        <v>53.1</v>
      </c>
      <c r="G2086" s="87" t="s">
        <v>338</v>
      </c>
      <c r="H2086">
        <v>65.23</v>
      </c>
      <c r="I2086">
        <v>133.19999999999999</v>
      </c>
      <c r="J2086">
        <v>139.19999999999999</v>
      </c>
      <c r="K2086" t="s">
        <v>338</v>
      </c>
      <c r="L2086" t="s">
        <v>338</v>
      </c>
    </row>
    <row r="2087" spans="1:12" ht="15" x14ac:dyDescent="0.25">
      <c r="A2087" s="88">
        <v>42964.516458333332</v>
      </c>
      <c r="B2087">
        <v>73380</v>
      </c>
      <c r="C2087">
        <v>39.89</v>
      </c>
      <c r="D2087">
        <v>12.77</v>
      </c>
      <c r="E2087" s="87">
        <v>124.6</v>
      </c>
      <c r="F2087">
        <v>53.1</v>
      </c>
      <c r="G2087" s="87" t="s">
        <v>338</v>
      </c>
      <c r="H2087">
        <v>64.73</v>
      </c>
      <c r="I2087">
        <v>133</v>
      </c>
      <c r="J2087">
        <v>138.6</v>
      </c>
      <c r="K2087" t="s">
        <v>338</v>
      </c>
      <c r="L2087" t="s">
        <v>338</v>
      </c>
    </row>
    <row r="2088" spans="1:12" ht="15" x14ac:dyDescent="0.25">
      <c r="A2088" s="88">
        <v>42964.516527777778</v>
      </c>
      <c r="B2088">
        <v>73381</v>
      </c>
      <c r="C2088">
        <v>39.89</v>
      </c>
      <c r="D2088">
        <v>12.77</v>
      </c>
      <c r="E2088" s="87">
        <v>124.6</v>
      </c>
      <c r="F2088">
        <v>53.1</v>
      </c>
      <c r="G2088" s="87" t="s">
        <v>338</v>
      </c>
      <c r="H2088">
        <v>64.989999999999995</v>
      </c>
      <c r="I2088">
        <v>133</v>
      </c>
      <c r="J2088">
        <v>138.69999999999999</v>
      </c>
      <c r="K2088" t="s">
        <v>338</v>
      </c>
      <c r="L2088" t="s">
        <v>338</v>
      </c>
    </row>
    <row r="2089" spans="1:12" ht="15" x14ac:dyDescent="0.25">
      <c r="A2089" s="88">
        <v>42964.516597222224</v>
      </c>
      <c r="B2089">
        <v>73382</v>
      </c>
      <c r="C2089">
        <v>39.89</v>
      </c>
      <c r="D2089">
        <v>12.77</v>
      </c>
      <c r="E2089" s="87">
        <v>124.9</v>
      </c>
      <c r="F2089">
        <v>53.1</v>
      </c>
      <c r="G2089" s="87" t="s">
        <v>338</v>
      </c>
      <c r="H2089">
        <v>64.78</v>
      </c>
      <c r="I2089">
        <v>132.69999999999999</v>
      </c>
      <c r="J2089">
        <v>138.69999999999999</v>
      </c>
      <c r="K2089" t="s">
        <v>338</v>
      </c>
      <c r="L2089" t="s">
        <v>338</v>
      </c>
    </row>
    <row r="2090" spans="1:12" ht="15" x14ac:dyDescent="0.25">
      <c r="A2090" s="88">
        <v>42964.51666666667</v>
      </c>
      <c r="B2090">
        <v>73383</v>
      </c>
      <c r="C2090">
        <v>39.89</v>
      </c>
      <c r="D2090">
        <v>12.77</v>
      </c>
      <c r="E2090" s="87">
        <v>124.7</v>
      </c>
      <c r="F2090">
        <v>53.1</v>
      </c>
      <c r="G2090" s="87" t="s">
        <v>338</v>
      </c>
      <c r="H2090">
        <v>64.63</v>
      </c>
      <c r="I2090">
        <v>131.80000000000001</v>
      </c>
      <c r="J2090">
        <v>137.4</v>
      </c>
      <c r="K2090" t="s">
        <v>338</v>
      </c>
      <c r="L2090" t="s">
        <v>338</v>
      </c>
    </row>
    <row r="2091" spans="1:12" ht="15" x14ac:dyDescent="0.25">
      <c r="A2091" s="88">
        <v>42964.516736111109</v>
      </c>
      <c r="B2091">
        <v>73384</v>
      </c>
      <c r="C2091">
        <v>39.89</v>
      </c>
      <c r="D2091">
        <v>12.77</v>
      </c>
      <c r="E2091" s="87">
        <v>124.7</v>
      </c>
      <c r="F2091">
        <v>53.1</v>
      </c>
      <c r="G2091" s="87" t="s">
        <v>338</v>
      </c>
      <c r="H2091">
        <v>64.83</v>
      </c>
      <c r="I2091">
        <v>131.9</v>
      </c>
      <c r="J2091">
        <v>137.80000000000001</v>
      </c>
      <c r="K2091" t="s">
        <v>338</v>
      </c>
      <c r="L2091" t="s">
        <v>338</v>
      </c>
    </row>
    <row r="2092" spans="1:12" ht="15" x14ac:dyDescent="0.25">
      <c r="A2092" s="88">
        <v>42964.516805555555</v>
      </c>
      <c r="B2092">
        <v>73385</v>
      </c>
      <c r="C2092">
        <v>39.89</v>
      </c>
      <c r="D2092">
        <v>12.77</v>
      </c>
      <c r="E2092" s="87">
        <v>124.7</v>
      </c>
      <c r="F2092">
        <v>53.1</v>
      </c>
      <c r="G2092" s="87" t="s">
        <v>338</v>
      </c>
      <c r="H2092">
        <v>65.069999999999993</v>
      </c>
      <c r="I2092">
        <v>131.30000000000001</v>
      </c>
      <c r="J2092">
        <v>137.30000000000001</v>
      </c>
      <c r="K2092" t="s">
        <v>338</v>
      </c>
      <c r="L2092" t="s">
        <v>338</v>
      </c>
    </row>
    <row r="2093" spans="1:12" ht="15" x14ac:dyDescent="0.25">
      <c r="A2093" s="88">
        <v>42964.516875000001</v>
      </c>
      <c r="B2093">
        <v>73386</v>
      </c>
      <c r="C2093">
        <v>39.89</v>
      </c>
      <c r="D2093">
        <v>12.77</v>
      </c>
      <c r="E2093" s="87">
        <v>124.7</v>
      </c>
      <c r="F2093">
        <v>53.12</v>
      </c>
      <c r="G2093" s="87" t="s">
        <v>338</v>
      </c>
      <c r="H2093">
        <v>64.540000000000006</v>
      </c>
      <c r="I2093">
        <v>130.80000000000001</v>
      </c>
      <c r="J2093">
        <v>136.9</v>
      </c>
      <c r="K2093" t="s">
        <v>338</v>
      </c>
      <c r="L2093" t="s">
        <v>338</v>
      </c>
    </row>
    <row r="2094" spans="1:12" ht="15" x14ac:dyDescent="0.25">
      <c r="A2094" s="88">
        <v>42964.516944444447</v>
      </c>
      <c r="B2094">
        <v>73387</v>
      </c>
      <c r="C2094">
        <v>39.89</v>
      </c>
      <c r="D2094">
        <v>12.77</v>
      </c>
      <c r="E2094" s="87">
        <v>124.9</v>
      </c>
      <c r="F2094">
        <v>53.1</v>
      </c>
      <c r="G2094" s="87" t="s">
        <v>338</v>
      </c>
      <c r="H2094">
        <v>63.82</v>
      </c>
      <c r="I2094">
        <v>129.6</v>
      </c>
      <c r="J2094">
        <v>135.9</v>
      </c>
      <c r="K2094" t="s">
        <v>338</v>
      </c>
      <c r="L2094" t="s">
        <v>338</v>
      </c>
    </row>
    <row r="2095" spans="1:12" ht="15" x14ac:dyDescent="0.25">
      <c r="A2095" s="88">
        <v>42964.517013888886</v>
      </c>
      <c r="B2095">
        <v>73388</v>
      </c>
      <c r="C2095">
        <v>39.89</v>
      </c>
      <c r="D2095">
        <v>12.77</v>
      </c>
      <c r="E2095" s="87">
        <v>124.8</v>
      </c>
      <c r="F2095">
        <v>53</v>
      </c>
      <c r="G2095" s="87" t="s">
        <v>338</v>
      </c>
      <c r="H2095">
        <v>64.06</v>
      </c>
      <c r="I2095">
        <v>129</v>
      </c>
      <c r="J2095">
        <v>135.6</v>
      </c>
      <c r="K2095" t="s">
        <v>338</v>
      </c>
      <c r="L2095" t="s">
        <v>338</v>
      </c>
    </row>
    <row r="2096" spans="1:12" ht="15" x14ac:dyDescent="0.25">
      <c r="A2096" s="88">
        <v>42964.517083333332</v>
      </c>
      <c r="B2096">
        <v>73389</v>
      </c>
      <c r="C2096">
        <v>39.89</v>
      </c>
      <c r="D2096">
        <v>12.77</v>
      </c>
      <c r="E2096" s="87">
        <v>124.9</v>
      </c>
      <c r="F2096">
        <v>52.9</v>
      </c>
      <c r="G2096" s="87" t="s">
        <v>338</v>
      </c>
      <c r="H2096">
        <v>63.82</v>
      </c>
      <c r="I2096">
        <v>128</v>
      </c>
      <c r="J2096">
        <v>135.1</v>
      </c>
      <c r="K2096" t="s">
        <v>338</v>
      </c>
      <c r="L2096" t="s">
        <v>338</v>
      </c>
    </row>
    <row r="2097" spans="1:12" ht="15" x14ac:dyDescent="0.25">
      <c r="A2097" s="88">
        <v>42964.517152777778</v>
      </c>
      <c r="B2097">
        <v>73390</v>
      </c>
      <c r="C2097">
        <v>39.89</v>
      </c>
      <c r="D2097">
        <v>12.77</v>
      </c>
      <c r="E2097" s="87">
        <v>125.2</v>
      </c>
      <c r="F2097">
        <v>52.83</v>
      </c>
      <c r="G2097" s="87" t="s">
        <v>338</v>
      </c>
      <c r="H2097">
        <v>63.96</v>
      </c>
      <c r="I2097">
        <v>128.6</v>
      </c>
      <c r="J2097">
        <v>135.6</v>
      </c>
      <c r="K2097" t="s">
        <v>338</v>
      </c>
      <c r="L2097" t="s">
        <v>338</v>
      </c>
    </row>
    <row r="2098" spans="1:12" ht="15" x14ac:dyDescent="0.25">
      <c r="A2098" s="88">
        <v>42964.517222222225</v>
      </c>
      <c r="B2098">
        <v>73391</v>
      </c>
      <c r="C2098">
        <v>39.89</v>
      </c>
      <c r="D2098">
        <v>12.77</v>
      </c>
      <c r="E2098" s="87">
        <v>124.9</v>
      </c>
      <c r="F2098">
        <v>52.78</v>
      </c>
      <c r="G2098" s="87" t="s">
        <v>338</v>
      </c>
      <c r="H2098">
        <v>64.25</v>
      </c>
      <c r="I2098">
        <v>128.80000000000001</v>
      </c>
      <c r="J2098">
        <v>135.69999999999999</v>
      </c>
      <c r="K2098" t="s">
        <v>338</v>
      </c>
      <c r="L2098" t="s">
        <v>338</v>
      </c>
    </row>
    <row r="2099" spans="1:12" ht="15" x14ac:dyDescent="0.25">
      <c r="A2099" s="88">
        <v>42964.517291666663</v>
      </c>
      <c r="B2099">
        <v>73392</v>
      </c>
      <c r="C2099">
        <v>39.89</v>
      </c>
      <c r="D2099">
        <v>12.77</v>
      </c>
      <c r="E2099" s="87">
        <v>125.1</v>
      </c>
      <c r="F2099">
        <v>52.76</v>
      </c>
      <c r="G2099" s="87" t="s">
        <v>338</v>
      </c>
      <c r="H2099">
        <v>63.82</v>
      </c>
      <c r="I2099">
        <v>128.5</v>
      </c>
      <c r="J2099">
        <v>135.30000000000001</v>
      </c>
      <c r="K2099" t="s">
        <v>338</v>
      </c>
      <c r="L2099" t="s">
        <v>338</v>
      </c>
    </row>
    <row r="2100" spans="1:12" ht="15" x14ac:dyDescent="0.25">
      <c r="A2100" s="88">
        <v>42964.517361111109</v>
      </c>
      <c r="B2100">
        <v>73393</v>
      </c>
      <c r="C2100">
        <v>39.89</v>
      </c>
      <c r="D2100">
        <v>12.77</v>
      </c>
      <c r="E2100" s="87">
        <v>125.1</v>
      </c>
      <c r="F2100">
        <v>52.76</v>
      </c>
      <c r="G2100" s="87" t="s">
        <v>338</v>
      </c>
      <c r="H2100">
        <v>63.96</v>
      </c>
      <c r="I2100">
        <v>129.30000000000001</v>
      </c>
      <c r="J2100">
        <v>136.1</v>
      </c>
      <c r="K2100" t="s">
        <v>338</v>
      </c>
      <c r="L2100" t="s">
        <v>338</v>
      </c>
    </row>
    <row r="2101" spans="1:12" ht="15" x14ac:dyDescent="0.25">
      <c r="A2101" s="88">
        <v>42964.517430555556</v>
      </c>
      <c r="B2101">
        <v>73394</v>
      </c>
      <c r="C2101">
        <v>39.89</v>
      </c>
      <c r="D2101">
        <v>12.77</v>
      </c>
      <c r="E2101" s="87">
        <v>124.8</v>
      </c>
      <c r="F2101">
        <v>52.71</v>
      </c>
      <c r="G2101" s="87" t="s">
        <v>338</v>
      </c>
      <c r="H2101">
        <v>64.44</v>
      </c>
      <c r="I2101">
        <v>130.1</v>
      </c>
      <c r="J2101">
        <v>136.5</v>
      </c>
      <c r="K2101" t="s">
        <v>338</v>
      </c>
      <c r="L2101" t="s">
        <v>338</v>
      </c>
    </row>
    <row r="2102" spans="1:12" ht="15" x14ac:dyDescent="0.25">
      <c r="A2102" s="88">
        <v>42964.517500000002</v>
      </c>
      <c r="B2102">
        <v>73395</v>
      </c>
      <c r="C2102">
        <v>39.89</v>
      </c>
      <c r="D2102">
        <v>12.77</v>
      </c>
      <c r="E2102" s="87">
        <v>125</v>
      </c>
      <c r="F2102">
        <v>52.64</v>
      </c>
      <c r="G2102" s="87" t="s">
        <v>338</v>
      </c>
      <c r="H2102">
        <v>64.44</v>
      </c>
      <c r="I2102">
        <v>129.30000000000001</v>
      </c>
      <c r="J2102">
        <v>135.80000000000001</v>
      </c>
      <c r="K2102" t="s">
        <v>338</v>
      </c>
      <c r="L2102" t="s">
        <v>338</v>
      </c>
    </row>
    <row r="2103" spans="1:12" ht="15" x14ac:dyDescent="0.25">
      <c r="A2103" s="88">
        <v>42964.517569444448</v>
      </c>
      <c r="B2103">
        <v>73396</v>
      </c>
      <c r="C2103">
        <v>39.89</v>
      </c>
      <c r="D2103">
        <v>12.77</v>
      </c>
      <c r="E2103" s="87">
        <v>124.6</v>
      </c>
      <c r="F2103">
        <v>52.56</v>
      </c>
      <c r="G2103" s="87" t="s">
        <v>338</v>
      </c>
      <c r="H2103">
        <v>64.56</v>
      </c>
      <c r="I2103">
        <v>129.9</v>
      </c>
      <c r="J2103">
        <v>136.30000000000001</v>
      </c>
      <c r="K2103" t="s">
        <v>338</v>
      </c>
      <c r="L2103" t="s">
        <v>338</v>
      </c>
    </row>
    <row r="2104" spans="1:12" ht="15" x14ac:dyDescent="0.25">
      <c r="A2104" s="88">
        <v>42964.517638888887</v>
      </c>
      <c r="B2104">
        <v>73397</v>
      </c>
      <c r="C2104">
        <v>39.89</v>
      </c>
      <c r="D2104">
        <v>12.77</v>
      </c>
      <c r="E2104" s="87">
        <v>124.9</v>
      </c>
      <c r="F2104">
        <v>52.52</v>
      </c>
      <c r="G2104" s="87" t="s">
        <v>338</v>
      </c>
      <c r="H2104">
        <v>64.97</v>
      </c>
      <c r="I2104">
        <v>131</v>
      </c>
      <c r="J2104">
        <v>137</v>
      </c>
      <c r="K2104" t="s">
        <v>338</v>
      </c>
      <c r="L2104" t="s">
        <v>338</v>
      </c>
    </row>
    <row r="2105" spans="1:12" ht="15" x14ac:dyDescent="0.25">
      <c r="A2105" s="88">
        <v>42964.517708333333</v>
      </c>
      <c r="B2105">
        <v>73398</v>
      </c>
      <c r="C2105">
        <v>39.89</v>
      </c>
      <c r="D2105">
        <v>12.77</v>
      </c>
      <c r="E2105" s="87">
        <v>125</v>
      </c>
      <c r="F2105">
        <v>52.52</v>
      </c>
      <c r="G2105" s="87" t="s">
        <v>338</v>
      </c>
      <c r="H2105">
        <v>64.97</v>
      </c>
      <c r="I2105">
        <v>131.9</v>
      </c>
      <c r="J2105">
        <v>137.6</v>
      </c>
      <c r="K2105" t="s">
        <v>338</v>
      </c>
      <c r="L2105" t="s">
        <v>338</v>
      </c>
    </row>
    <row r="2106" spans="1:12" ht="15" x14ac:dyDescent="0.25">
      <c r="A2106" s="88">
        <v>42964.517777777779</v>
      </c>
      <c r="B2106">
        <v>73399</v>
      </c>
      <c r="C2106">
        <v>39.89</v>
      </c>
      <c r="D2106">
        <v>12.77</v>
      </c>
      <c r="E2106" s="87">
        <v>125</v>
      </c>
      <c r="F2106">
        <v>52.52</v>
      </c>
      <c r="G2106" s="87" t="s">
        <v>338</v>
      </c>
      <c r="H2106">
        <v>65.349999999999994</v>
      </c>
      <c r="I2106">
        <v>132.80000000000001</v>
      </c>
      <c r="J2106">
        <v>138.6</v>
      </c>
      <c r="K2106" t="s">
        <v>338</v>
      </c>
      <c r="L2106" t="s">
        <v>338</v>
      </c>
    </row>
    <row r="2107" spans="1:12" ht="15" x14ac:dyDescent="0.25">
      <c r="A2107" s="88">
        <v>42964.517847222225</v>
      </c>
      <c r="B2107">
        <v>73400</v>
      </c>
      <c r="C2107">
        <v>39.89</v>
      </c>
      <c r="D2107">
        <v>12.78</v>
      </c>
      <c r="E2107" s="87">
        <v>124.6</v>
      </c>
      <c r="F2107">
        <v>52.52</v>
      </c>
      <c r="G2107" s="87" t="s">
        <v>338</v>
      </c>
      <c r="H2107">
        <v>65.11</v>
      </c>
      <c r="I2107">
        <v>132.30000000000001</v>
      </c>
      <c r="J2107">
        <v>137.30000000000001</v>
      </c>
      <c r="K2107" t="s">
        <v>338</v>
      </c>
      <c r="L2107" t="s">
        <v>338</v>
      </c>
    </row>
    <row r="2108" spans="1:12" ht="15" x14ac:dyDescent="0.25">
      <c r="A2108" s="88">
        <v>42964.517916666664</v>
      </c>
      <c r="B2108">
        <v>73401</v>
      </c>
      <c r="C2108">
        <v>39.89</v>
      </c>
      <c r="D2108">
        <v>12.78</v>
      </c>
      <c r="E2108" s="87">
        <v>124.8</v>
      </c>
      <c r="F2108">
        <v>52.52</v>
      </c>
      <c r="G2108" s="87" t="s">
        <v>338</v>
      </c>
      <c r="H2108">
        <v>64.78</v>
      </c>
      <c r="I2108">
        <v>130.69999999999999</v>
      </c>
      <c r="J2108">
        <v>136</v>
      </c>
      <c r="K2108" t="s">
        <v>338</v>
      </c>
      <c r="L2108" t="s">
        <v>338</v>
      </c>
    </row>
    <row r="2109" spans="1:12" ht="15" x14ac:dyDescent="0.25">
      <c r="A2109" s="88">
        <v>42964.51798611111</v>
      </c>
      <c r="B2109">
        <v>73402</v>
      </c>
      <c r="C2109">
        <v>39.94</v>
      </c>
      <c r="D2109">
        <v>12.78</v>
      </c>
      <c r="E2109" s="87">
        <v>124.9</v>
      </c>
      <c r="F2109">
        <v>52.56</v>
      </c>
      <c r="G2109" s="87" t="s">
        <v>338</v>
      </c>
      <c r="H2109">
        <v>64.97</v>
      </c>
      <c r="I2109">
        <v>130.69999999999999</v>
      </c>
      <c r="J2109">
        <v>136.30000000000001</v>
      </c>
      <c r="K2109" t="s">
        <v>338</v>
      </c>
      <c r="L2109" t="s">
        <v>338</v>
      </c>
    </row>
    <row r="2110" spans="1:12" ht="15" x14ac:dyDescent="0.25">
      <c r="A2110" s="88">
        <v>42964.518055555556</v>
      </c>
      <c r="B2110">
        <v>73403</v>
      </c>
      <c r="C2110">
        <v>39.94</v>
      </c>
      <c r="D2110">
        <v>12.78</v>
      </c>
      <c r="E2110" s="87">
        <v>124.8</v>
      </c>
      <c r="F2110">
        <v>52.56</v>
      </c>
      <c r="G2110" s="87" t="s">
        <v>338</v>
      </c>
      <c r="H2110">
        <v>64.8</v>
      </c>
      <c r="I2110">
        <v>130</v>
      </c>
      <c r="J2110">
        <v>135.80000000000001</v>
      </c>
      <c r="K2110" t="s">
        <v>338</v>
      </c>
      <c r="L2110" t="s">
        <v>338</v>
      </c>
    </row>
    <row r="2111" spans="1:12" ht="15" x14ac:dyDescent="0.25">
      <c r="A2111" s="88">
        <v>42964.518125000002</v>
      </c>
      <c r="B2111">
        <v>73404</v>
      </c>
      <c r="C2111">
        <v>39.94</v>
      </c>
      <c r="D2111">
        <v>12.78</v>
      </c>
      <c r="E2111" s="87">
        <v>124.8</v>
      </c>
      <c r="F2111">
        <v>52.56</v>
      </c>
      <c r="G2111" s="87" t="s">
        <v>338</v>
      </c>
      <c r="H2111">
        <v>64.97</v>
      </c>
      <c r="I2111">
        <v>131.9</v>
      </c>
      <c r="J2111">
        <v>137.6</v>
      </c>
      <c r="K2111" t="s">
        <v>338</v>
      </c>
      <c r="L2111" t="s">
        <v>338</v>
      </c>
    </row>
    <row r="2112" spans="1:12" ht="15" x14ac:dyDescent="0.25">
      <c r="A2112" s="88">
        <v>42964.518194444441</v>
      </c>
      <c r="B2112">
        <v>73405</v>
      </c>
      <c r="C2112">
        <v>39.94</v>
      </c>
      <c r="D2112">
        <v>12.78</v>
      </c>
      <c r="E2112" s="87">
        <v>124.7</v>
      </c>
      <c r="F2112">
        <v>52.54</v>
      </c>
      <c r="G2112" s="87" t="s">
        <v>338</v>
      </c>
      <c r="H2112">
        <v>64.87</v>
      </c>
      <c r="I2112">
        <v>131.80000000000001</v>
      </c>
      <c r="J2112">
        <v>137.30000000000001</v>
      </c>
      <c r="K2112" t="s">
        <v>338</v>
      </c>
      <c r="L2112" t="s">
        <v>338</v>
      </c>
    </row>
    <row r="2113" spans="1:12" ht="15" x14ac:dyDescent="0.25">
      <c r="A2113" s="88">
        <v>42964.518263888887</v>
      </c>
      <c r="B2113">
        <v>73406</v>
      </c>
      <c r="C2113">
        <v>39.94</v>
      </c>
      <c r="D2113">
        <v>12.78</v>
      </c>
      <c r="E2113" s="87">
        <v>124.9</v>
      </c>
      <c r="F2113">
        <v>52.51</v>
      </c>
      <c r="G2113" s="87" t="s">
        <v>338</v>
      </c>
      <c r="H2113">
        <v>65.400000000000006</v>
      </c>
      <c r="I2113">
        <v>132.19999999999999</v>
      </c>
      <c r="J2113">
        <v>137.6</v>
      </c>
      <c r="K2113" t="s">
        <v>338</v>
      </c>
      <c r="L2113" t="s">
        <v>338</v>
      </c>
    </row>
    <row r="2114" spans="1:12" ht="15" x14ac:dyDescent="0.25">
      <c r="A2114" s="88">
        <v>42964.518333333333</v>
      </c>
      <c r="B2114">
        <v>73407</v>
      </c>
      <c r="C2114">
        <v>39.94</v>
      </c>
      <c r="D2114">
        <v>12.78</v>
      </c>
      <c r="E2114" s="87">
        <v>124.5</v>
      </c>
      <c r="F2114">
        <v>52.51</v>
      </c>
      <c r="G2114" s="87" t="s">
        <v>338</v>
      </c>
      <c r="H2114">
        <v>64.97</v>
      </c>
      <c r="I2114">
        <v>131.5</v>
      </c>
      <c r="J2114">
        <v>137.1</v>
      </c>
      <c r="K2114" t="s">
        <v>338</v>
      </c>
      <c r="L2114" t="s">
        <v>338</v>
      </c>
    </row>
    <row r="2115" spans="1:12" ht="15" x14ac:dyDescent="0.25">
      <c r="A2115" s="88">
        <v>42964.51840277778</v>
      </c>
      <c r="B2115">
        <v>73408</v>
      </c>
      <c r="C2115">
        <v>39.94</v>
      </c>
      <c r="D2115">
        <v>12.78</v>
      </c>
      <c r="E2115" s="87">
        <v>124.8</v>
      </c>
      <c r="F2115">
        <v>52.49</v>
      </c>
      <c r="G2115" s="87" t="s">
        <v>338</v>
      </c>
      <c r="H2115">
        <v>65.209999999999994</v>
      </c>
      <c r="I2115">
        <v>131.80000000000001</v>
      </c>
      <c r="J2115">
        <v>137.19999999999999</v>
      </c>
      <c r="K2115" t="s">
        <v>338</v>
      </c>
      <c r="L2115" t="s">
        <v>338</v>
      </c>
    </row>
    <row r="2116" spans="1:12" ht="15" x14ac:dyDescent="0.25">
      <c r="A2116" s="88">
        <v>42964.518472222226</v>
      </c>
      <c r="B2116">
        <v>73409</v>
      </c>
      <c r="C2116">
        <v>39.94</v>
      </c>
      <c r="D2116">
        <v>12.78</v>
      </c>
      <c r="E2116" s="87">
        <v>124.5</v>
      </c>
      <c r="F2116">
        <v>52.47</v>
      </c>
      <c r="G2116" s="87" t="s">
        <v>338</v>
      </c>
      <c r="H2116">
        <v>64.650000000000006</v>
      </c>
      <c r="I2116">
        <v>131.1</v>
      </c>
      <c r="J2116">
        <v>136.30000000000001</v>
      </c>
      <c r="K2116" t="s">
        <v>338</v>
      </c>
      <c r="L2116" t="s">
        <v>338</v>
      </c>
    </row>
    <row r="2117" spans="1:12" ht="15" x14ac:dyDescent="0.25">
      <c r="A2117" s="88">
        <v>42964.518541666665</v>
      </c>
      <c r="B2117">
        <v>73410</v>
      </c>
      <c r="C2117">
        <v>39.94</v>
      </c>
      <c r="D2117">
        <v>12.78</v>
      </c>
      <c r="E2117" s="87">
        <v>124.9</v>
      </c>
      <c r="F2117">
        <v>52.47</v>
      </c>
      <c r="G2117" s="87" t="s">
        <v>338</v>
      </c>
      <c r="H2117">
        <v>64.680000000000007</v>
      </c>
      <c r="I2117">
        <v>131.30000000000001</v>
      </c>
      <c r="J2117">
        <v>136.69999999999999</v>
      </c>
      <c r="K2117" t="s">
        <v>338</v>
      </c>
      <c r="L2117" t="s">
        <v>338</v>
      </c>
    </row>
    <row r="2118" spans="1:12" ht="15" x14ac:dyDescent="0.25">
      <c r="A2118" s="88">
        <v>42964.518611111111</v>
      </c>
      <c r="B2118">
        <v>73411</v>
      </c>
      <c r="C2118">
        <v>39.94</v>
      </c>
      <c r="D2118">
        <v>12.78</v>
      </c>
      <c r="E2118" s="87">
        <v>124.7</v>
      </c>
      <c r="F2118">
        <v>52.47</v>
      </c>
      <c r="G2118" s="87" t="s">
        <v>338</v>
      </c>
      <c r="H2118">
        <v>65.349999999999994</v>
      </c>
      <c r="I2118">
        <v>132.4</v>
      </c>
      <c r="J2118">
        <v>137.6</v>
      </c>
      <c r="K2118" t="s">
        <v>338</v>
      </c>
      <c r="L2118" t="s">
        <v>338</v>
      </c>
    </row>
    <row r="2119" spans="1:12" ht="15" x14ac:dyDescent="0.25">
      <c r="A2119" s="88">
        <v>42964.518680555557</v>
      </c>
      <c r="B2119">
        <v>73412</v>
      </c>
      <c r="C2119">
        <v>39.94</v>
      </c>
      <c r="D2119">
        <v>12.78</v>
      </c>
      <c r="E2119" s="87">
        <v>124.7</v>
      </c>
      <c r="F2119">
        <v>52.47</v>
      </c>
      <c r="G2119" s="87" t="s">
        <v>338</v>
      </c>
      <c r="H2119">
        <v>65.489999999999995</v>
      </c>
      <c r="I2119">
        <v>132.5</v>
      </c>
      <c r="J2119">
        <v>137.9</v>
      </c>
      <c r="K2119" t="s">
        <v>338</v>
      </c>
      <c r="L2119" t="s">
        <v>338</v>
      </c>
    </row>
    <row r="2120" spans="1:12" ht="15" x14ac:dyDescent="0.25">
      <c r="A2120" s="88">
        <v>42964.518750000003</v>
      </c>
      <c r="B2120">
        <v>73413</v>
      </c>
      <c r="C2120">
        <v>39.94</v>
      </c>
      <c r="D2120">
        <v>12.78</v>
      </c>
      <c r="E2120" s="87">
        <v>124.9</v>
      </c>
      <c r="F2120">
        <v>52.47</v>
      </c>
      <c r="G2120" s="87" t="s">
        <v>338</v>
      </c>
      <c r="H2120">
        <v>66.05</v>
      </c>
      <c r="I2120">
        <v>133.69999999999999</v>
      </c>
      <c r="J2120">
        <v>139.30000000000001</v>
      </c>
      <c r="K2120" t="s">
        <v>338</v>
      </c>
      <c r="L2120" t="s">
        <v>338</v>
      </c>
    </row>
    <row r="2121" spans="1:12" ht="15" x14ac:dyDescent="0.25">
      <c r="A2121" s="88">
        <v>42964.518819444442</v>
      </c>
      <c r="B2121">
        <v>73414</v>
      </c>
      <c r="C2121">
        <v>39.94</v>
      </c>
      <c r="D2121">
        <v>12.78</v>
      </c>
      <c r="E2121" s="87">
        <v>124.6</v>
      </c>
      <c r="F2121">
        <v>52.47</v>
      </c>
      <c r="G2121" s="87" t="s">
        <v>338</v>
      </c>
      <c r="H2121">
        <v>66.260000000000005</v>
      </c>
      <c r="I2121">
        <v>134.4</v>
      </c>
      <c r="J2121">
        <v>139.6</v>
      </c>
      <c r="K2121" t="s">
        <v>338</v>
      </c>
      <c r="L2121" t="s">
        <v>338</v>
      </c>
    </row>
    <row r="2122" spans="1:12" ht="15" x14ac:dyDescent="0.25">
      <c r="A2122" s="88">
        <v>42964.518888888888</v>
      </c>
      <c r="B2122">
        <v>73415</v>
      </c>
      <c r="C2122">
        <v>39.979999999999997</v>
      </c>
      <c r="D2122">
        <v>12.77</v>
      </c>
      <c r="E2122" s="87">
        <v>124.8</v>
      </c>
      <c r="F2122">
        <v>52.53</v>
      </c>
      <c r="G2122" s="87" t="s">
        <v>338</v>
      </c>
      <c r="H2122">
        <v>66.400000000000006</v>
      </c>
      <c r="I2122">
        <v>134.69999999999999</v>
      </c>
      <c r="J2122">
        <v>139.9</v>
      </c>
      <c r="K2122" t="s">
        <v>338</v>
      </c>
      <c r="L2122" t="s">
        <v>338</v>
      </c>
    </row>
    <row r="2123" spans="1:12" ht="15" x14ac:dyDescent="0.25">
      <c r="A2123" s="88">
        <v>42964.518958333334</v>
      </c>
      <c r="B2123">
        <v>73416</v>
      </c>
      <c r="C2123">
        <v>39.979999999999997</v>
      </c>
      <c r="D2123">
        <v>12.77</v>
      </c>
      <c r="E2123" s="87">
        <v>124.8</v>
      </c>
      <c r="F2123">
        <v>52.56</v>
      </c>
      <c r="G2123" s="87" t="s">
        <v>338</v>
      </c>
      <c r="H2123">
        <v>66.59</v>
      </c>
      <c r="I2123">
        <v>135.19999999999999</v>
      </c>
      <c r="J2123">
        <v>140.19999999999999</v>
      </c>
      <c r="K2123" t="s">
        <v>338</v>
      </c>
      <c r="L2123" t="s">
        <v>338</v>
      </c>
    </row>
    <row r="2124" spans="1:12" ht="15" x14ac:dyDescent="0.25">
      <c r="A2124" s="88">
        <v>42964.519444444442</v>
      </c>
      <c r="B2124">
        <v>73423</v>
      </c>
      <c r="C2124">
        <v>40.07</v>
      </c>
      <c r="D2124">
        <v>12.77</v>
      </c>
      <c r="E2124" s="87">
        <v>124.9</v>
      </c>
      <c r="F2124">
        <v>52.84</v>
      </c>
      <c r="G2124" t="s">
        <v>338</v>
      </c>
      <c r="H2124">
        <v>65.92</v>
      </c>
      <c r="I2124">
        <v>135.19999999999999</v>
      </c>
      <c r="J2124">
        <v>140.6</v>
      </c>
      <c r="K2124" t="s">
        <v>338</v>
      </c>
      <c r="L2124" t="s">
        <v>338</v>
      </c>
    </row>
    <row r="2125" spans="1:12" ht="15" x14ac:dyDescent="0.25">
      <c r="A2125" s="88">
        <v>42964.519513888888</v>
      </c>
      <c r="B2125">
        <v>73424</v>
      </c>
      <c r="C2125">
        <v>40.07</v>
      </c>
      <c r="D2125">
        <v>12.77</v>
      </c>
      <c r="E2125" s="87">
        <v>125</v>
      </c>
      <c r="F2125">
        <v>52.89</v>
      </c>
      <c r="G2125" t="s">
        <v>338</v>
      </c>
      <c r="H2125">
        <v>66.11</v>
      </c>
      <c r="I2125">
        <v>135.30000000000001</v>
      </c>
      <c r="J2125">
        <v>140.69999999999999</v>
      </c>
      <c r="K2125" t="s">
        <v>338</v>
      </c>
      <c r="L2125" t="s">
        <v>338</v>
      </c>
    </row>
    <row r="2126" spans="1:12" ht="15" x14ac:dyDescent="0.25">
      <c r="A2126" s="88">
        <v>42964.519583333335</v>
      </c>
      <c r="B2126">
        <v>73425</v>
      </c>
      <c r="C2126">
        <v>40.07</v>
      </c>
      <c r="D2126">
        <v>12.77</v>
      </c>
      <c r="E2126" s="87">
        <v>125</v>
      </c>
      <c r="F2126">
        <v>52.94</v>
      </c>
      <c r="G2126" t="s">
        <v>338</v>
      </c>
      <c r="H2126">
        <v>66.489999999999995</v>
      </c>
      <c r="I2126">
        <v>135.69999999999999</v>
      </c>
      <c r="J2126">
        <v>141.1</v>
      </c>
      <c r="K2126" t="s">
        <v>338</v>
      </c>
      <c r="L2126" t="s">
        <v>338</v>
      </c>
    </row>
    <row r="2127" spans="1:12" ht="15" x14ac:dyDescent="0.25">
      <c r="A2127" s="88">
        <v>42964.519652777781</v>
      </c>
      <c r="B2127">
        <v>73426</v>
      </c>
      <c r="C2127">
        <v>40.07</v>
      </c>
      <c r="D2127">
        <v>12.77</v>
      </c>
      <c r="E2127" s="87">
        <v>124.7</v>
      </c>
      <c r="F2127">
        <v>52.94</v>
      </c>
      <c r="G2127" t="s">
        <v>338</v>
      </c>
      <c r="H2127">
        <v>66.44</v>
      </c>
      <c r="I2127">
        <v>136</v>
      </c>
      <c r="J2127">
        <v>141.30000000000001</v>
      </c>
      <c r="K2127" t="s">
        <v>338</v>
      </c>
      <c r="L2127" t="s">
        <v>338</v>
      </c>
    </row>
    <row r="2128" spans="1:12" ht="15" x14ac:dyDescent="0.25">
      <c r="A2128" s="88">
        <v>42964.51972222222</v>
      </c>
      <c r="B2128">
        <v>73427</v>
      </c>
      <c r="C2128">
        <v>40.119999999999997</v>
      </c>
      <c r="D2128">
        <v>12.77</v>
      </c>
      <c r="E2128" s="87">
        <v>124.9</v>
      </c>
      <c r="F2128">
        <v>53.03</v>
      </c>
      <c r="G2128" t="s">
        <v>338</v>
      </c>
      <c r="H2128">
        <v>66.27</v>
      </c>
      <c r="I2128">
        <v>135.5</v>
      </c>
      <c r="J2128">
        <v>141</v>
      </c>
      <c r="K2128" t="s">
        <v>338</v>
      </c>
      <c r="L2128" t="s">
        <v>338</v>
      </c>
    </row>
    <row r="2129" spans="1:12" ht="15" x14ac:dyDescent="0.25">
      <c r="A2129" s="88">
        <v>42964.519791666666</v>
      </c>
      <c r="B2129">
        <v>73428</v>
      </c>
      <c r="C2129">
        <v>40.119999999999997</v>
      </c>
      <c r="D2129">
        <v>12.77</v>
      </c>
      <c r="E2129" s="87">
        <v>124.8</v>
      </c>
      <c r="F2129">
        <v>53.03</v>
      </c>
      <c r="G2129" t="s">
        <v>338</v>
      </c>
      <c r="H2129">
        <v>66.150000000000006</v>
      </c>
      <c r="I2129">
        <v>135.4</v>
      </c>
      <c r="J2129">
        <v>141</v>
      </c>
      <c r="K2129" t="s">
        <v>338</v>
      </c>
      <c r="L2129" t="s">
        <v>338</v>
      </c>
    </row>
    <row r="2130" spans="1:12" ht="15" x14ac:dyDescent="0.25">
      <c r="A2130" s="88">
        <v>42964.519861111112</v>
      </c>
      <c r="B2130">
        <v>73429</v>
      </c>
      <c r="C2130">
        <v>40.119999999999997</v>
      </c>
      <c r="D2130">
        <v>12.77</v>
      </c>
      <c r="E2130" s="87">
        <v>124.8</v>
      </c>
      <c r="F2130">
        <v>53.03</v>
      </c>
      <c r="G2130" t="s">
        <v>338</v>
      </c>
      <c r="H2130">
        <v>66.25</v>
      </c>
      <c r="I2130">
        <v>135.5</v>
      </c>
      <c r="J2130">
        <v>141.1</v>
      </c>
      <c r="K2130" t="s">
        <v>338</v>
      </c>
      <c r="L2130" t="s">
        <v>338</v>
      </c>
    </row>
    <row r="2131" spans="1:12" ht="15" x14ac:dyDescent="0.25">
      <c r="A2131" s="88">
        <v>42964.519930555558</v>
      </c>
      <c r="B2131">
        <v>73430</v>
      </c>
      <c r="C2131">
        <v>40.159999999999997</v>
      </c>
      <c r="D2131">
        <v>12.77</v>
      </c>
      <c r="E2131" s="87">
        <v>124.8</v>
      </c>
      <c r="F2131">
        <v>53.13</v>
      </c>
      <c r="G2131" t="s">
        <v>338</v>
      </c>
      <c r="H2131">
        <v>65.81</v>
      </c>
      <c r="I2131">
        <v>135.4</v>
      </c>
      <c r="J2131">
        <v>141.1</v>
      </c>
      <c r="K2131" t="s">
        <v>338</v>
      </c>
      <c r="L2131" t="s">
        <v>338</v>
      </c>
    </row>
    <row r="2132" spans="1:12" ht="15" x14ac:dyDescent="0.25">
      <c r="A2132" s="88">
        <v>42964.52</v>
      </c>
      <c r="B2132">
        <v>73431</v>
      </c>
      <c r="C2132">
        <v>40.159999999999997</v>
      </c>
      <c r="D2132">
        <v>12.77</v>
      </c>
      <c r="E2132" s="87">
        <v>124.6</v>
      </c>
      <c r="F2132">
        <v>53.13</v>
      </c>
      <c r="G2132" t="s">
        <v>338</v>
      </c>
      <c r="H2132">
        <v>66.290000000000006</v>
      </c>
      <c r="I2132">
        <v>135.69999999999999</v>
      </c>
      <c r="J2132">
        <v>141.30000000000001</v>
      </c>
      <c r="K2132" t="s">
        <v>338</v>
      </c>
      <c r="L2132" t="s">
        <v>338</v>
      </c>
    </row>
    <row r="2133" spans="1:12" ht="15" x14ac:dyDescent="0.25">
      <c r="A2133" s="88">
        <v>42964.520069444443</v>
      </c>
      <c r="B2133">
        <v>73432</v>
      </c>
      <c r="C2133">
        <v>40.159999999999997</v>
      </c>
      <c r="D2133">
        <v>12.77</v>
      </c>
      <c r="E2133" s="87">
        <v>124.8</v>
      </c>
      <c r="F2133">
        <v>53.2</v>
      </c>
      <c r="G2133" t="s">
        <v>338</v>
      </c>
      <c r="H2133">
        <v>66.819999999999993</v>
      </c>
      <c r="I2133">
        <v>136.30000000000001</v>
      </c>
      <c r="J2133">
        <v>142</v>
      </c>
      <c r="K2133" t="s">
        <v>338</v>
      </c>
      <c r="L2133" t="s">
        <v>338</v>
      </c>
    </row>
    <row r="2134" spans="1:12" ht="15" x14ac:dyDescent="0.25">
      <c r="A2134" s="88">
        <v>42964.520138888889</v>
      </c>
      <c r="B2134">
        <v>73433</v>
      </c>
      <c r="C2134">
        <v>40.159999999999997</v>
      </c>
      <c r="D2134">
        <v>12.77</v>
      </c>
      <c r="E2134" s="87">
        <v>124.6</v>
      </c>
      <c r="F2134">
        <v>53.25</v>
      </c>
      <c r="G2134" t="s">
        <v>338</v>
      </c>
      <c r="H2134">
        <v>67.349999999999994</v>
      </c>
      <c r="I2134">
        <v>136.9</v>
      </c>
      <c r="J2134">
        <v>142.5</v>
      </c>
      <c r="K2134" t="s">
        <v>338</v>
      </c>
      <c r="L2134" t="s">
        <v>338</v>
      </c>
    </row>
    <row r="2135" spans="1:12" ht="15" x14ac:dyDescent="0.25">
      <c r="A2135" s="88">
        <v>42964.520208333335</v>
      </c>
      <c r="B2135">
        <v>73434</v>
      </c>
      <c r="C2135">
        <v>40.159999999999997</v>
      </c>
      <c r="D2135">
        <v>12.77</v>
      </c>
      <c r="E2135" s="87">
        <v>124.6</v>
      </c>
      <c r="F2135">
        <v>53.29</v>
      </c>
      <c r="G2135" t="s">
        <v>338</v>
      </c>
      <c r="H2135">
        <v>66.97</v>
      </c>
      <c r="I2135">
        <v>137</v>
      </c>
      <c r="J2135">
        <v>142.5</v>
      </c>
      <c r="K2135" t="s">
        <v>338</v>
      </c>
      <c r="L2135" t="s">
        <v>338</v>
      </c>
    </row>
    <row r="2136" spans="1:12" ht="15" x14ac:dyDescent="0.25">
      <c r="A2136" s="88">
        <v>42964.520277777781</v>
      </c>
      <c r="B2136">
        <v>73435</v>
      </c>
      <c r="C2136">
        <v>40.159999999999997</v>
      </c>
      <c r="D2136">
        <v>12.77</v>
      </c>
      <c r="E2136" s="87">
        <v>124.8</v>
      </c>
      <c r="F2136">
        <v>53.32</v>
      </c>
      <c r="G2136" t="s">
        <v>338</v>
      </c>
      <c r="H2136">
        <v>66.989999999999995</v>
      </c>
      <c r="I2136">
        <v>137.5</v>
      </c>
      <c r="J2136">
        <v>143.1</v>
      </c>
      <c r="K2136" t="s">
        <v>338</v>
      </c>
      <c r="L2136" t="s">
        <v>338</v>
      </c>
    </row>
    <row r="2137" spans="1:12" ht="15" x14ac:dyDescent="0.25">
      <c r="A2137" s="88">
        <v>42964.52034722222</v>
      </c>
      <c r="B2137">
        <v>73436</v>
      </c>
      <c r="C2137">
        <v>40.159999999999997</v>
      </c>
      <c r="D2137">
        <v>12.77</v>
      </c>
      <c r="E2137" s="87">
        <v>124.7</v>
      </c>
      <c r="F2137">
        <v>53.32</v>
      </c>
      <c r="G2137" t="s">
        <v>338</v>
      </c>
      <c r="H2137">
        <v>66.650000000000006</v>
      </c>
      <c r="I2137">
        <v>136.6</v>
      </c>
      <c r="J2137">
        <v>142</v>
      </c>
      <c r="K2137" t="s">
        <v>338</v>
      </c>
      <c r="L2137" t="s">
        <v>338</v>
      </c>
    </row>
    <row r="2138" spans="1:12" ht="15" x14ac:dyDescent="0.25">
      <c r="A2138" s="88">
        <v>42964.520416666666</v>
      </c>
      <c r="B2138">
        <v>73437</v>
      </c>
      <c r="C2138">
        <v>40.159999999999997</v>
      </c>
      <c r="D2138">
        <v>12.77</v>
      </c>
      <c r="E2138" s="87">
        <v>124.7</v>
      </c>
      <c r="F2138">
        <v>53.32</v>
      </c>
      <c r="G2138" t="s">
        <v>338</v>
      </c>
      <c r="H2138">
        <v>66.2</v>
      </c>
      <c r="I2138">
        <v>136.4</v>
      </c>
      <c r="J2138">
        <v>141.80000000000001</v>
      </c>
      <c r="K2138" t="s">
        <v>338</v>
      </c>
      <c r="L2138" t="s">
        <v>338</v>
      </c>
    </row>
    <row r="2139" spans="1:12" ht="15" x14ac:dyDescent="0.25">
      <c r="A2139" s="88">
        <v>42964.520486111112</v>
      </c>
      <c r="B2139">
        <v>73438</v>
      </c>
      <c r="C2139">
        <v>40.159999999999997</v>
      </c>
      <c r="D2139">
        <v>12.77</v>
      </c>
      <c r="E2139" s="87">
        <v>125</v>
      </c>
      <c r="F2139">
        <v>53.37</v>
      </c>
      <c r="G2139" t="s">
        <v>338</v>
      </c>
      <c r="H2139">
        <v>66.58</v>
      </c>
      <c r="I2139">
        <v>136.6</v>
      </c>
      <c r="J2139">
        <v>142.30000000000001</v>
      </c>
      <c r="K2139" t="s">
        <v>338</v>
      </c>
      <c r="L2139" t="s">
        <v>338</v>
      </c>
    </row>
    <row r="2140" spans="1:12" ht="15" x14ac:dyDescent="0.25">
      <c r="A2140" s="88">
        <v>42964.520555555559</v>
      </c>
      <c r="B2140">
        <v>73439</v>
      </c>
      <c r="C2140">
        <v>40.159999999999997</v>
      </c>
      <c r="D2140">
        <v>12.77</v>
      </c>
      <c r="E2140" s="87">
        <v>124.6</v>
      </c>
      <c r="F2140">
        <v>53.37</v>
      </c>
      <c r="G2140" t="s">
        <v>338</v>
      </c>
      <c r="H2140">
        <v>66.77</v>
      </c>
      <c r="I2140">
        <v>136.80000000000001</v>
      </c>
      <c r="J2140">
        <v>142.5</v>
      </c>
      <c r="K2140" t="s">
        <v>338</v>
      </c>
      <c r="L2140" t="s">
        <v>338</v>
      </c>
    </row>
    <row r="2141" spans="1:12" ht="15" x14ac:dyDescent="0.25">
      <c r="A2141" s="88">
        <v>42964.520624999997</v>
      </c>
      <c r="B2141">
        <v>73440</v>
      </c>
      <c r="C2141">
        <v>40.159999999999997</v>
      </c>
      <c r="D2141">
        <v>12.77</v>
      </c>
      <c r="E2141" s="87">
        <v>125</v>
      </c>
      <c r="F2141">
        <v>53.32</v>
      </c>
      <c r="G2141" t="s">
        <v>338</v>
      </c>
      <c r="H2141">
        <v>65.569999999999993</v>
      </c>
      <c r="I2141">
        <v>136.1</v>
      </c>
      <c r="J2141">
        <v>141.6</v>
      </c>
      <c r="K2141" t="s">
        <v>338</v>
      </c>
      <c r="L2141" t="s">
        <v>338</v>
      </c>
    </row>
    <row r="2142" spans="1:12" ht="15" x14ac:dyDescent="0.25">
      <c r="A2142" s="88">
        <v>42964.520694444444</v>
      </c>
      <c r="B2142">
        <v>73441</v>
      </c>
      <c r="C2142">
        <v>40.159999999999997</v>
      </c>
      <c r="D2142">
        <v>12.77</v>
      </c>
      <c r="E2142" s="87">
        <v>124.9</v>
      </c>
      <c r="F2142">
        <v>53.27</v>
      </c>
      <c r="G2142" t="s">
        <v>338</v>
      </c>
      <c r="H2142">
        <v>64.81</v>
      </c>
      <c r="I2142">
        <v>134.5</v>
      </c>
      <c r="J2142">
        <v>140.30000000000001</v>
      </c>
      <c r="K2142" t="s">
        <v>338</v>
      </c>
      <c r="L2142" t="s">
        <v>338</v>
      </c>
    </row>
    <row r="2143" spans="1:12" ht="15" x14ac:dyDescent="0.25">
      <c r="A2143" s="88">
        <v>42964.52076388889</v>
      </c>
      <c r="B2143">
        <v>73442</v>
      </c>
      <c r="C2143">
        <v>40.159999999999997</v>
      </c>
      <c r="D2143">
        <v>12.77</v>
      </c>
      <c r="E2143" s="87">
        <v>124.8</v>
      </c>
      <c r="F2143">
        <v>53.27</v>
      </c>
      <c r="G2143" t="s">
        <v>338</v>
      </c>
      <c r="H2143">
        <v>65.38</v>
      </c>
      <c r="I2143">
        <v>135.5</v>
      </c>
      <c r="J2143">
        <v>141.5</v>
      </c>
      <c r="K2143" t="s">
        <v>338</v>
      </c>
      <c r="L2143" t="s">
        <v>338</v>
      </c>
    </row>
    <row r="2144" spans="1:12" ht="15" x14ac:dyDescent="0.25">
      <c r="A2144" s="88">
        <v>42964.520833333336</v>
      </c>
      <c r="B2144">
        <v>73443</v>
      </c>
      <c r="C2144">
        <v>40.159999999999997</v>
      </c>
      <c r="D2144">
        <v>12.77</v>
      </c>
      <c r="E2144" s="87">
        <v>124.8</v>
      </c>
      <c r="F2144">
        <v>53.22</v>
      </c>
      <c r="G2144" t="s">
        <v>338</v>
      </c>
      <c r="H2144">
        <v>65.48</v>
      </c>
      <c r="I2144">
        <v>135.4</v>
      </c>
      <c r="J2144">
        <v>141.1</v>
      </c>
      <c r="K2144" t="s">
        <v>338</v>
      </c>
      <c r="L2144" t="s">
        <v>338</v>
      </c>
    </row>
    <row r="2145" spans="1:12" ht="15" x14ac:dyDescent="0.25">
      <c r="A2145" s="88">
        <v>42964.520902777775</v>
      </c>
      <c r="B2145">
        <v>73444</v>
      </c>
      <c r="C2145">
        <v>40.159999999999997</v>
      </c>
      <c r="D2145">
        <v>12.77</v>
      </c>
      <c r="E2145" s="87">
        <v>124.7</v>
      </c>
      <c r="F2145">
        <v>53.22</v>
      </c>
      <c r="G2145" t="s">
        <v>338</v>
      </c>
      <c r="H2145">
        <v>65.86</v>
      </c>
      <c r="I2145">
        <v>135.30000000000001</v>
      </c>
      <c r="J2145">
        <v>141.30000000000001</v>
      </c>
      <c r="K2145" t="s">
        <v>338</v>
      </c>
      <c r="L2145" t="s">
        <v>338</v>
      </c>
    </row>
    <row r="2146" spans="1:12" ht="15" x14ac:dyDescent="0.25">
      <c r="A2146" s="88">
        <v>42964.520972222221</v>
      </c>
      <c r="B2146">
        <v>73445</v>
      </c>
      <c r="C2146">
        <v>40.159999999999997</v>
      </c>
      <c r="D2146">
        <v>12.77</v>
      </c>
      <c r="E2146" s="87">
        <v>124.7</v>
      </c>
      <c r="F2146">
        <v>53.22</v>
      </c>
      <c r="G2146" t="s">
        <v>338</v>
      </c>
      <c r="H2146">
        <v>66.2</v>
      </c>
      <c r="I2146">
        <v>136.1</v>
      </c>
      <c r="J2146">
        <v>142.4</v>
      </c>
      <c r="K2146" t="s">
        <v>338</v>
      </c>
      <c r="L2146" t="s">
        <v>338</v>
      </c>
    </row>
    <row r="2147" spans="1:12" ht="15" x14ac:dyDescent="0.25">
      <c r="A2147" s="88">
        <v>42964.521041666667</v>
      </c>
      <c r="B2147">
        <v>73446</v>
      </c>
      <c r="C2147">
        <v>40.159999999999997</v>
      </c>
      <c r="D2147">
        <v>12.77</v>
      </c>
      <c r="E2147" s="87">
        <v>124.9</v>
      </c>
      <c r="F2147">
        <v>53.17</v>
      </c>
      <c r="G2147" t="s">
        <v>338</v>
      </c>
      <c r="H2147">
        <v>65.77</v>
      </c>
      <c r="I2147">
        <v>134.69999999999999</v>
      </c>
      <c r="J2147">
        <v>140.69999999999999</v>
      </c>
      <c r="K2147" t="s">
        <v>338</v>
      </c>
      <c r="L2147" t="s">
        <v>338</v>
      </c>
    </row>
    <row r="2148" spans="1:12" ht="15" x14ac:dyDescent="0.25">
      <c r="A2148" s="88">
        <v>42964.521111111113</v>
      </c>
      <c r="B2148">
        <v>73447</v>
      </c>
      <c r="C2148">
        <v>40.159999999999997</v>
      </c>
      <c r="D2148">
        <v>12.77</v>
      </c>
      <c r="E2148" s="87">
        <v>124.9</v>
      </c>
      <c r="F2148">
        <v>53.17</v>
      </c>
      <c r="G2148" t="s">
        <v>338</v>
      </c>
      <c r="H2148">
        <v>65.67</v>
      </c>
      <c r="I2148">
        <v>135.5</v>
      </c>
      <c r="J2148">
        <v>141.69999999999999</v>
      </c>
      <c r="K2148" t="s">
        <v>338</v>
      </c>
      <c r="L2148" t="s">
        <v>338</v>
      </c>
    </row>
    <row r="2149" spans="1:12" ht="15" x14ac:dyDescent="0.25">
      <c r="A2149" s="88">
        <v>42964.521180555559</v>
      </c>
      <c r="B2149">
        <v>73448</v>
      </c>
      <c r="C2149">
        <v>40.159999999999997</v>
      </c>
      <c r="D2149">
        <v>12.77</v>
      </c>
      <c r="E2149" s="87">
        <v>124.8</v>
      </c>
      <c r="F2149">
        <v>53.17</v>
      </c>
      <c r="G2149" t="s">
        <v>338</v>
      </c>
      <c r="H2149">
        <v>65.38</v>
      </c>
      <c r="I2149">
        <v>135.19999999999999</v>
      </c>
      <c r="J2149">
        <v>141.4</v>
      </c>
      <c r="K2149" t="s">
        <v>338</v>
      </c>
      <c r="L2149" t="s">
        <v>338</v>
      </c>
    </row>
    <row r="2150" spans="1:12" ht="15" x14ac:dyDescent="0.25">
      <c r="A2150" s="88">
        <v>42964.521249999998</v>
      </c>
      <c r="B2150">
        <v>73449</v>
      </c>
      <c r="C2150">
        <v>40.159999999999997</v>
      </c>
      <c r="D2150">
        <v>12.77</v>
      </c>
      <c r="E2150" s="87">
        <v>124.9</v>
      </c>
      <c r="F2150">
        <v>53.17</v>
      </c>
      <c r="G2150" t="s">
        <v>338</v>
      </c>
      <c r="H2150">
        <v>66.150000000000006</v>
      </c>
      <c r="I2150">
        <v>135.9</v>
      </c>
      <c r="J2150">
        <v>142</v>
      </c>
      <c r="K2150" t="s">
        <v>338</v>
      </c>
      <c r="L2150" t="s">
        <v>338</v>
      </c>
    </row>
    <row r="2151" spans="1:12" ht="15" x14ac:dyDescent="0.25">
      <c r="A2151" s="88">
        <v>42964.521319444444</v>
      </c>
      <c r="B2151">
        <v>73450</v>
      </c>
      <c r="C2151">
        <v>40.159999999999997</v>
      </c>
      <c r="D2151">
        <v>12.77</v>
      </c>
      <c r="E2151" s="87">
        <v>124.8</v>
      </c>
      <c r="F2151">
        <v>53.13</v>
      </c>
      <c r="G2151" t="s">
        <v>338</v>
      </c>
      <c r="H2151">
        <v>65.7</v>
      </c>
      <c r="I2151">
        <v>134.4</v>
      </c>
      <c r="J2151">
        <v>140.4</v>
      </c>
      <c r="K2151" t="s">
        <v>338</v>
      </c>
      <c r="L2151" t="s">
        <v>338</v>
      </c>
    </row>
    <row r="2152" spans="1:12" ht="15" x14ac:dyDescent="0.25">
      <c r="A2152" s="88">
        <v>42964.52138888889</v>
      </c>
      <c r="B2152">
        <v>73451</v>
      </c>
      <c r="C2152">
        <v>40.119999999999997</v>
      </c>
      <c r="D2152">
        <v>12.77</v>
      </c>
      <c r="E2152" s="87">
        <v>124.8</v>
      </c>
      <c r="F2152">
        <v>53.06</v>
      </c>
      <c r="G2152" t="s">
        <v>338</v>
      </c>
      <c r="H2152">
        <v>65.819999999999993</v>
      </c>
      <c r="I2152">
        <v>133.9</v>
      </c>
      <c r="J2152">
        <v>140</v>
      </c>
      <c r="K2152" t="s">
        <v>338</v>
      </c>
      <c r="L2152" t="s">
        <v>338</v>
      </c>
    </row>
    <row r="2153" spans="1:12" ht="15" x14ac:dyDescent="0.25">
      <c r="A2153" s="88">
        <v>42964.521458333336</v>
      </c>
      <c r="B2153">
        <v>73452</v>
      </c>
      <c r="C2153">
        <v>40.159999999999997</v>
      </c>
      <c r="D2153">
        <v>12.77</v>
      </c>
      <c r="E2153" s="87">
        <v>124.8</v>
      </c>
      <c r="F2153">
        <v>53.08</v>
      </c>
      <c r="G2153" t="s">
        <v>338</v>
      </c>
      <c r="H2153">
        <v>65.77</v>
      </c>
      <c r="I2153">
        <v>134.30000000000001</v>
      </c>
      <c r="J2153">
        <v>140.5</v>
      </c>
      <c r="K2153" t="s">
        <v>338</v>
      </c>
      <c r="L2153" t="s">
        <v>338</v>
      </c>
    </row>
    <row r="2154" spans="1:12" ht="15" x14ac:dyDescent="0.25">
      <c r="A2154" s="88">
        <v>42964.521527777775</v>
      </c>
      <c r="B2154">
        <v>73453</v>
      </c>
      <c r="C2154">
        <v>40.119999999999997</v>
      </c>
      <c r="D2154">
        <v>12.77</v>
      </c>
      <c r="E2154" s="87">
        <v>124.6</v>
      </c>
      <c r="F2154">
        <v>53.03</v>
      </c>
      <c r="G2154" t="s">
        <v>338</v>
      </c>
      <c r="H2154">
        <v>66.489999999999995</v>
      </c>
      <c r="I2154">
        <v>135.6</v>
      </c>
      <c r="J2154">
        <v>141.5</v>
      </c>
      <c r="K2154" t="s">
        <v>338</v>
      </c>
      <c r="L2154" t="s">
        <v>338</v>
      </c>
    </row>
    <row r="2155" spans="1:12" ht="15" x14ac:dyDescent="0.25">
      <c r="A2155" s="88">
        <v>42964.521597222221</v>
      </c>
      <c r="B2155">
        <v>73454</v>
      </c>
      <c r="C2155">
        <v>40.119999999999997</v>
      </c>
      <c r="D2155">
        <v>12.77</v>
      </c>
      <c r="E2155" s="87">
        <v>124.6</v>
      </c>
      <c r="F2155">
        <v>53.06</v>
      </c>
      <c r="G2155" t="s">
        <v>338</v>
      </c>
      <c r="H2155">
        <v>66.23</v>
      </c>
      <c r="I2155">
        <v>135.4</v>
      </c>
      <c r="J2155">
        <v>141.30000000000001</v>
      </c>
      <c r="K2155" t="s">
        <v>338</v>
      </c>
      <c r="L2155" t="s">
        <v>338</v>
      </c>
    </row>
    <row r="2156" spans="1:12" ht="15" x14ac:dyDescent="0.25">
      <c r="A2156" s="88">
        <v>42964.521666666667</v>
      </c>
      <c r="B2156">
        <v>73455</v>
      </c>
      <c r="C2156">
        <v>40.119999999999997</v>
      </c>
      <c r="D2156">
        <v>12.77</v>
      </c>
      <c r="E2156" s="87">
        <v>124.6</v>
      </c>
      <c r="F2156">
        <v>53.1</v>
      </c>
      <c r="G2156" t="s">
        <v>338</v>
      </c>
      <c r="H2156">
        <v>66.150000000000006</v>
      </c>
      <c r="I2156">
        <v>135.9</v>
      </c>
      <c r="J2156">
        <v>141.6</v>
      </c>
      <c r="K2156" t="s">
        <v>338</v>
      </c>
      <c r="L2156" t="s">
        <v>338</v>
      </c>
    </row>
    <row r="2157" spans="1:12" ht="15" x14ac:dyDescent="0.25">
      <c r="A2157" s="88">
        <v>42964.521736111114</v>
      </c>
      <c r="B2157">
        <v>73456</v>
      </c>
      <c r="C2157">
        <v>40.119999999999997</v>
      </c>
      <c r="D2157">
        <v>12.77</v>
      </c>
      <c r="E2157" s="87">
        <v>124.7</v>
      </c>
      <c r="F2157">
        <v>53.15</v>
      </c>
      <c r="G2157" t="s">
        <v>338</v>
      </c>
      <c r="H2157">
        <v>66.78</v>
      </c>
      <c r="I2157">
        <v>136.5</v>
      </c>
      <c r="J2157">
        <v>142.19999999999999</v>
      </c>
      <c r="K2157" t="s">
        <v>338</v>
      </c>
      <c r="L2157" t="s">
        <v>338</v>
      </c>
    </row>
    <row r="2158" spans="1:12" ht="15" x14ac:dyDescent="0.25">
      <c r="A2158" s="88">
        <v>42964.521805555552</v>
      </c>
      <c r="B2158">
        <v>73457</v>
      </c>
      <c r="C2158">
        <v>40.119999999999997</v>
      </c>
      <c r="D2158">
        <v>12.77</v>
      </c>
      <c r="E2158" s="87">
        <v>124.6</v>
      </c>
      <c r="F2158">
        <v>53.2</v>
      </c>
      <c r="G2158" t="s">
        <v>338</v>
      </c>
      <c r="H2158">
        <v>66.11</v>
      </c>
      <c r="I2158">
        <v>136.19999999999999</v>
      </c>
      <c r="J2158">
        <v>141.80000000000001</v>
      </c>
      <c r="K2158" t="s">
        <v>338</v>
      </c>
      <c r="L2158" t="s">
        <v>338</v>
      </c>
    </row>
    <row r="2159" spans="1:12" ht="15" x14ac:dyDescent="0.25">
      <c r="A2159" s="88">
        <v>42964.521874999999</v>
      </c>
      <c r="B2159">
        <v>73458</v>
      </c>
      <c r="C2159">
        <v>40.07</v>
      </c>
      <c r="D2159">
        <v>12.77</v>
      </c>
      <c r="E2159" s="87">
        <v>124.7</v>
      </c>
      <c r="F2159">
        <v>53.13</v>
      </c>
      <c r="G2159" t="s">
        <v>338</v>
      </c>
      <c r="H2159">
        <v>65.290000000000006</v>
      </c>
      <c r="I2159">
        <v>133.9</v>
      </c>
      <c r="J2159">
        <v>139.9</v>
      </c>
      <c r="K2159" t="s">
        <v>338</v>
      </c>
      <c r="L2159" t="s">
        <v>338</v>
      </c>
    </row>
    <row r="2160" spans="1:12" ht="15" x14ac:dyDescent="0.25">
      <c r="A2160" s="88">
        <v>42964.521944444445</v>
      </c>
      <c r="B2160">
        <v>73459</v>
      </c>
      <c r="C2160">
        <v>40.03</v>
      </c>
      <c r="D2160">
        <v>12.77</v>
      </c>
      <c r="E2160" s="87">
        <v>124.7</v>
      </c>
      <c r="F2160">
        <v>52.94</v>
      </c>
      <c r="G2160" t="s">
        <v>338</v>
      </c>
      <c r="H2160">
        <v>64.650000000000006</v>
      </c>
      <c r="I2160">
        <v>131.4</v>
      </c>
      <c r="J2160">
        <v>137.6</v>
      </c>
      <c r="K2160" t="s">
        <v>338</v>
      </c>
      <c r="L2160" t="s">
        <v>338</v>
      </c>
    </row>
    <row r="2161" spans="1:12" ht="15" x14ac:dyDescent="0.25">
      <c r="A2161" s="88">
        <v>42964.522013888891</v>
      </c>
      <c r="B2161">
        <v>73460</v>
      </c>
      <c r="C2161">
        <v>39.979999999999997</v>
      </c>
      <c r="D2161">
        <v>12.77</v>
      </c>
      <c r="E2161" s="87">
        <v>124.7</v>
      </c>
      <c r="F2161">
        <v>52.75</v>
      </c>
      <c r="G2161" t="s">
        <v>338</v>
      </c>
      <c r="H2161">
        <v>64.91</v>
      </c>
      <c r="I2161">
        <v>131.4</v>
      </c>
      <c r="J2161">
        <v>137.9</v>
      </c>
      <c r="K2161" t="s">
        <v>338</v>
      </c>
      <c r="L2161" t="s">
        <v>338</v>
      </c>
    </row>
    <row r="2162" spans="1:12" ht="15" x14ac:dyDescent="0.25">
      <c r="A2162" s="88">
        <v>42964.522083333337</v>
      </c>
      <c r="B2162">
        <v>73461</v>
      </c>
      <c r="C2162">
        <v>40.03</v>
      </c>
      <c r="D2162">
        <v>12.77</v>
      </c>
      <c r="E2162" s="87">
        <v>124.5</v>
      </c>
      <c r="F2162">
        <v>52.72</v>
      </c>
      <c r="G2162" t="s">
        <v>338</v>
      </c>
      <c r="H2162">
        <v>65.06</v>
      </c>
      <c r="I2162">
        <v>132</v>
      </c>
      <c r="J2162">
        <v>138.5</v>
      </c>
      <c r="K2162" t="s">
        <v>338</v>
      </c>
      <c r="L2162" t="s">
        <v>338</v>
      </c>
    </row>
    <row r="2163" spans="1:12" ht="15" x14ac:dyDescent="0.25">
      <c r="A2163" s="88">
        <v>42964.522152777776</v>
      </c>
      <c r="B2163">
        <v>73462</v>
      </c>
      <c r="C2163">
        <v>40.07</v>
      </c>
      <c r="D2163">
        <v>12.77</v>
      </c>
      <c r="E2163" s="87">
        <v>124.7</v>
      </c>
      <c r="F2163">
        <v>52.7</v>
      </c>
      <c r="G2163" t="s">
        <v>338</v>
      </c>
      <c r="H2163">
        <v>65.05</v>
      </c>
      <c r="I2163">
        <v>133.1</v>
      </c>
      <c r="J2163">
        <v>139.30000000000001</v>
      </c>
      <c r="K2163" t="s">
        <v>338</v>
      </c>
      <c r="L2163" t="s">
        <v>338</v>
      </c>
    </row>
    <row r="2164" spans="1:12" ht="15" x14ac:dyDescent="0.25">
      <c r="A2164" s="88">
        <v>42964.522222222222</v>
      </c>
      <c r="B2164">
        <v>73463</v>
      </c>
      <c r="C2164">
        <v>40.07</v>
      </c>
      <c r="D2164">
        <v>12.77</v>
      </c>
      <c r="E2164" s="87">
        <v>124.5</v>
      </c>
      <c r="F2164">
        <v>52.7</v>
      </c>
      <c r="G2164" t="s">
        <v>338</v>
      </c>
      <c r="H2164">
        <v>66.010000000000005</v>
      </c>
      <c r="I2164">
        <v>134.5</v>
      </c>
      <c r="J2164">
        <v>140.4</v>
      </c>
      <c r="K2164" t="s">
        <v>338</v>
      </c>
      <c r="L2164" t="s">
        <v>338</v>
      </c>
    </row>
    <row r="2165" spans="1:12" ht="15" x14ac:dyDescent="0.25">
      <c r="A2165" s="88">
        <v>42964.522291666668</v>
      </c>
      <c r="B2165">
        <v>73464</v>
      </c>
      <c r="C2165">
        <v>40.07</v>
      </c>
      <c r="D2165">
        <v>12.77</v>
      </c>
      <c r="E2165" s="87">
        <v>124.6</v>
      </c>
      <c r="F2165">
        <v>52.6</v>
      </c>
      <c r="G2165" t="s">
        <v>338</v>
      </c>
      <c r="H2165">
        <v>65.239999999999995</v>
      </c>
      <c r="I2165">
        <v>133</v>
      </c>
      <c r="J2165">
        <v>138.69999999999999</v>
      </c>
      <c r="K2165" t="s">
        <v>338</v>
      </c>
      <c r="L2165" t="s">
        <v>338</v>
      </c>
    </row>
    <row r="2166" spans="1:12" ht="15" x14ac:dyDescent="0.25">
      <c r="A2166" s="88">
        <v>42964.522361111114</v>
      </c>
      <c r="B2166">
        <v>73465</v>
      </c>
      <c r="C2166">
        <v>39.979999999999997</v>
      </c>
      <c r="D2166">
        <v>12.77</v>
      </c>
      <c r="E2166" s="87">
        <v>124.5</v>
      </c>
      <c r="F2166">
        <v>52.41</v>
      </c>
      <c r="G2166" t="s">
        <v>338</v>
      </c>
      <c r="H2166">
        <v>64.510000000000005</v>
      </c>
      <c r="I2166">
        <v>130.6</v>
      </c>
      <c r="J2166">
        <v>136.69999999999999</v>
      </c>
      <c r="K2166" t="s">
        <v>338</v>
      </c>
      <c r="L2166" t="s">
        <v>338</v>
      </c>
    </row>
    <row r="2167" spans="1:12" ht="15" x14ac:dyDescent="0.25">
      <c r="A2167" s="88">
        <v>42964.522430555553</v>
      </c>
      <c r="B2167">
        <v>73466</v>
      </c>
      <c r="C2167">
        <v>40.03</v>
      </c>
      <c r="D2167">
        <v>12.77</v>
      </c>
      <c r="E2167" s="87">
        <v>124.7</v>
      </c>
      <c r="F2167">
        <v>52.39</v>
      </c>
      <c r="G2167" t="s">
        <v>338</v>
      </c>
      <c r="H2167">
        <v>64.58</v>
      </c>
      <c r="I2167">
        <v>130.4</v>
      </c>
      <c r="J2167">
        <v>136.9</v>
      </c>
      <c r="K2167" t="s">
        <v>338</v>
      </c>
      <c r="L2167" t="s">
        <v>338</v>
      </c>
    </row>
    <row r="2168" spans="1:12" ht="15" x14ac:dyDescent="0.25">
      <c r="A2168" s="88">
        <v>42964.522499999999</v>
      </c>
      <c r="B2168">
        <v>73467</v>
      </c>
      <c r="C2168">
        <v>40.03</v>
      </c>
      <c r="D2168">
        <v>12.77</v>
      </c>
      <c r="E2168" s="87">
        <v>124.7</v>
      </c>
      <c r="F2168">
        <v>52.36</v>
      </c>
      <c r="G2168" t="s">
        <v>338</v>
      </c>
      <c r="H2168">
        <v>65.150000000000006</v>
      </c>
      <c r="I2168">
        <v>131.69999999999999</v>
      </c>
      <c r="J2168">
        <v>138.4</v>
      </c>
      <c r="K2168" t="s">
        <v>338</v>
      </c>
      <c r="L2168" t="s">
        <v>338</v>
      </c>
    </row>
    <row r="2169" spans="1:12" ht="15" x14ac:dyDescent="0.25">
      <c r="A2169" s="88">
        <v>42964.522569444445</v>
      </c>
      <c r="B2169">
        <v>73468</v>
      </c>
      <c r="C2169">
        <v>40.03</v>
      </c>
      <c r="D2169">
        <v>12.77</v>
      </c>
      <c r="E2169" s="87">
        <v>124.5</v>
      </c>
      <c r="F2169">
        <v>52.36</v>
      </c>
      <c r="G2169" t="s">
        <v>338</v>
      </c>
      <c r="H2169">
        <v>65.7</v>
      </c>
      <c r="I2169">
        <v>132.9</v>
      </c>
      <c r="J2169">
        <v>139.4</v>
      </c>
      <c r="K2169" t="s">
        <v>338</v>
      </c>
      <c r="L2169" t="s">
        <v>338</v>
      </c>
    </row>
    <row r="2170" spans="1:12" ht="15" x14ac:dyDescent="0.25">
      <c r="A2170" s="88">
        <v>42964.522638888891</v>
      </c>
      <c r="B2170">
        <v>73469</v>
      </c>
      <c r="C2170">
        <v>40.03</v>
      </c>
      <c r="D2170">
        <v>12.76</v>
      </c>
      <c r="E2170" s="87">
        <v>124.6</v>
      </c>
      <c r="F2170">
        <v>52.39</v>
      </c>
      <c r="G2170" t="s">
        <v>338</v>
      </c>
      <c r="H2170">
        <v>65.540000000000006</v>
      </c>
      <c r="I2170">
        <v>133.80000000000001</v>
      </c>
      <c r="J2170">
        <v>139.80000000000001</v>
      </c>
      <c r="K2170" t="s">
        <v>338</v>
      </c>
      <c r="L2170" t="s">
        <v>338</v>
      </c>
    </row>
    <row r="2171" spans="1:12" ht="15" x14ac:dyDescent="0.25">
      <c r="A2171" s="88">
        <v>42964.52270833333</v>
      </c>
      <c r="B2171">
        <v>73470</v>
      </c>
      <c r="C2171">
        <v>39.979999999999997</v>
      </c>
      <c r="D2171">
        <v>12.76</v>
      </c>
      <c r="E2171" s="87">
        <v>124.6</v>
      </c>
      <c r="F2171">
        <v>52.27</v>
      </c>
      <c r="G2171" t="s">
        <v>338</v>
      </c>
      <c r="H2171">
        <v>64.58</v>
      </c>
      <c r="I2171">
        <v>132</v>
      </c>
      <c r="J2171">
        <v>138</v>
      </c>
      <c r="K2171" t="s">
        <v>338</v>
      </c>
      <c r="L2171" t="s">
        <v>338</v>
      </c>
    </row>
    <row r="2172" spans="1:12" ht="15" x14ac:dyDescent="0.25">
      <c r="A2172" s="88">
        <v>42964.522777777776</v>
      </c>
      <c r="B2172">
        <v>73471</v>
      </c>
      <c r="C2172">
        <v>39.94</v>
      </c>
      <c r="D2172">
        <v>12.76</v>
      </c>
      <c r="E2172" s="87">
        <v>124.8</v>
      </c>
      <c r="F2172">
        <v>52.13</v>
      </c>
      <c r="G2172" t="s">
        <v>338</v>
      </c>
      <c r="H2172">
        <v>64.459999999999994</v>
      </c>
      <c r="I2172">
        <v>129.69999999999999</v>
      </c>
      <c r="J2172">
        <v>136.19999999999999</v>
      </c>
      <c r="K2172" t="s">
        <v>338</v>
      </c>
      <c r="L2172" t="s">
        <v>338</v>
      </c>
    </row>
    <row r="2173" spans="1:12" ht="15" x14ac:dyDescent="0.25">
      <c r="A2173" s="88">
        <v>42964.522847222222</v>
      </c>
      <c r="B2173">
        <v>73472</v>
      </c>
      <c r="C2173">
        <v>39.94</v>
      </c>
      <c r="D2173">
        <v>12.76</v>
      </c>
      <c r="E2173" s="87">
        <v>124.7</v>
      </c>
      <c r="F2173">
        <v>52.01</v>
      </c>
      <c r="G2173" t="s">
        <v>338</v>
      </c>
      <c r="H2173">
        <v>64.39</v>
      </c>
      <c r="I2173">
        <v>129</v>
      </c>
      <c r="J2173">
        <v>135.69999999999999</v>
      </c>
      <c r="K2173" t="s">
        <v>338</v>
      </c>
      <c r="L2173" t="s">
        <v>338</v>
      </c>
    </row>
    <row r="2174" spans="1:12" ht="15" x14ac:dyDescent="0.25">
      <c r="A2174" s="88">
        <v>42964.522916666669</v>
      </c>
      <c r="B2174">
        <v>73473</v>
      </c>
      <c r="C2174">
        <v>39.979999999999997</v>
      </c>
      <c r="D2174">
        <v>12.76</v>
      </c>
      <c r="E2174" s="87">
        <v>124.7</v>
      </c>
      <c r="F2174">
        <v>51.98</v>
      </c>
      <c r="G2174" t="s">
        <v>338</v>
      </c>
      <c r="H2174">
        <v>65.2</v>
      </c>
      <c r="I2174">
        <v>130.4</v>
      </c>
      <c r="J2174">
        <v>137</v>
      </c>
      <c r="K2174" t="s">
        <v>338</v>
      </c>
      <c r="L2174" t="s">
        <v>338</v>
      </c>
    </row>
    <row r="2175" spans="1:12" ht="15" x14ac:dyDescent="0.25">
      <c r="A2175" s="88">
        <v>42964.522986111115</v>
      </c>
      <c r="B2175">
        <v>73474</v>
      </c>
      <c r="C2175">
        <v>39.89</v>
      </c>
      <c r="D2175">
        <v>12.76</v>
      </c>
      <c r="E2175" s="87">
        <v>124.8</v>
      </c>
      <c r="F2175">
        <v>51.89</v>
      </c>
      <c r="G2175" t="s">
        <v>338</v>
      </c>
      <c r="H2175">
        <v>64.44</v>
      </c>
      <c r="I2175">
        <v>130</v>
      </c>
      <c r="J2175">
        <v>136.30000000000001</v>
      </c>
      <c r="K2175" t="s">
        <v>338</v>
      </c>
      <c r="L2175" t="s">
        <v>338</v>
      </c>
    </row>
    <row r="2176" spans="1:12" ht="15" x14ac:dyDescent="0.25">
      <c r="A2176" s="88">
        <v>42964.523055555554</v>
      </c>
      <c r="B2176">
        <v>73475</v>
      </c>
      <c r="C2176">
        <v>39.89</v>
      </c>
      <c r="D2176">
        <v>12.76</v>
      </c>
      <c r="E2176" s="87">
        <v>124.6</v>
      </c>
      <c r="F2176">
        <v>51.84</v>
      </c>
      <c r="G2176" t="s">
        <v>338</v>
      </c>
      <c r="H2176">
        <v>65.5</v>
      </c>
      <c r="I2176">
        <v>131.30000000000001</v>
      </c>
      <c r="J2176">
        <v>137.6</v>
      </c>
      <c r="K2176" t="s">
        <v>338</v>
      </c>
      <c r="L2176" t="s">
        <v>338</v>
      </c>
    </row>
    <row r="2177" spans="1:12" ht="15" x14ac:dyDescent="0.25">
      <c r="A2177" s="88">
        <v>42964.523125</v>
      </c>
      <c r="B2177">
        <v>73476</v>
      </c>
      <c r="C2177">
        <v>39.94</v>
      </c>
      <c r="D2177">
        <v>12.76</v>
      </c>
      <c r="E2177" s="87">
        <v>124.7</v>
      </c>
      <c r="F2177">
        <v>51.89</v>
      </c>
      <c r="G2177" t="s">
        <v>338</v>
      </c>
      <c r="H2177">
        <v>65.25</v>
      </c>
      <c r="I2177">
        <v>131.69999999999999</v>
      </c>
      <c r="J2177">
        <v>137.80000000000001</v>
      </c>
      <c r="K2177" t="s">
        <v>338</v>
      </c>
      <c r="L2177" t="s">
        <v>338</v>
      </c>
    </row>
    <row r="2178" spans="1:12" ht="15" x14ac:dyDescent="0.25">
      <c r="A2178" s="88">
        <v>42964.523194444446</v>
      </c>
      <c r="B2178">
        <v>73477</v>
      </c>
      <c r="C2178">
        <v>39.94</v>
      </c>
      <c r="D2178">
        <v>12.76</v>
      </c>
      <c r="E2178" s="87">
        <v>124.6</v>
      </c>
      <c r="F2178">
        <v>51.89</v>
      </c>
      <c r="G2178" t="s">
        <v>338</v>
      </c>
      <c r="H2178">
        <v>64.34</v>
      </c>
      <c r="I2178">
        <v>131</v>
      </c>
      <c r="J2178">
        <v>136.9</v>
      </c>
      <c r="K2178" t="s">
        <v>338</v>
      </c>
      <c r="L2178" t="s">
        <v>338</v>
      </c>
    </row>
    <row r="2179" spans="1:12" ht="15" x14ac:dyDescent="0.25">
      <c r="A2179" s="88">
        <v>42964.523263888892</v>
      </c>
      <c r="B2179">
        <v>73478</v>
      </c>
      <c r="C2179">
        <v>39.94</v>
      </c>
      <c r="D2179">
        <v>12.76</v>
      </c>
      <c r="E2179" s="87">
        <v>124.6</v>
      </c>
      <c r="F2179">
        <v>51.89</v>
      </c>
      <c r="G2179" t="s">
        <v>338</v>
      </c>
      <c r="H2179">
        <v>64.010000000000005</v>
      </c>
      <c r="I2179">
        <v>129.9</v>
      </c>
      <c r="J2179">
        <v>136.19999999999999</v>
      </c>
      <c r="K2179" t="s">
        <v>338</v>
      </c>
      <c r="L2179" t="s">
        <v>338</v>
      </c>
    </row>
    <row r="2180" spans="1:12" ht="15" x14ac:dyDescent="0.25">
      <c r="A2180" s="88">
        <v>42964.523333333331</v>
      </c>
      <c r="B2180">
        <v>73479</v>
      </c>
      <c r="C2180">
        <v>39.94</v>
      </c>
      <c r="D2180">
        <v>12.76</v>
      </c>
      <c r="E2180" s="87">
        <v>124.6</v>
      </c>
      <c r="F2180">
        <v>51.89</v>
      </c>
      <c r="G2180" t="s">
        <v>338</v>
      </c>
      <c r="H2180">
        <v>64.73</v>
      </c>
      <c r="I2180">
        <v>131.4</v>
      </c>
      <c r="J2180">
        <v>137.6</v>
      </c>
      <c r="K2180" t="s">
        <v>338</v>
      </c>
      <c r="L2180" t="s">
        <v>338</v>
      </c>
    </row>
    <row r="2181" spans="1:12" ht="15" x14ac:dyDescent="0.25">
      <c r="A2181" s="88">
        <v>42964.523402777777</v>
      </c>
      <c r="B2181">
        <v>73480</v>
      </c>
      <c r="C2181">
        <v>39.94</v>
      </c>
      <c r="D2181">
        <v>12.76</v>
      </c>
      <c r="E2181" s="87">
        <v>124.7</v>
      </c>
      <c r="F2181">
        <v>51.86</v>
      </c>
      <c r="G2181" t="s">
        <v>338</v>
      </c>
      <c r="H2181">
        <v>64.63</v>
      </c>
      <c r="I2181">
        <v>131.5</v>
      </c>
      <c r="J2181">
        <v>137.6</v>
      </c>
      <c r="K2181" t="s">
        <v>338</v>
      </c>
      <c r="L2181" t="s">
        <v>338</v>
      </c>
    </row>
    <row r="2182" spans="1:12" ht="15" x14ac:dyDescent="0.25">
      <c r="A2182" s="88">
        <v>42964.523472222223</v>
      </c>
      <c r="B2182">
        <v>73481</v>
      </c>
      <c r="C2182">
        <v>39.89</v>
      </c>
      <c r="D2182">
        <v>12.76</v>
      </c>
      <c r="E2182" s="87">
        <v>124.5</v>
      </c>
      <c r="F2182">
        <v>51.74</v>
      </c>
      <c r="G2182" t="s">
        <v>338</v>
      </c>
      <c r="H2182">
        <v>63.96</v>
      </c>
      <c r="I2182">
        <v>130.19999999999999</v>
      </c>
      <c r="J2182">
        <v>136.4</v>
      </c>
      <c r="K2182" t="s">
        <v>338</v>
      </c>
      <c r="L2182" t="s">
        <v>338</v>
      </c>
    </row>
    <row r="2183" spans="1:12" ht="15" x14ac:dyDescent="0.25">
      <c r="A2183" s="88">
        <v>42964.523541666669</v>
      </c>
      <c r="B2183">
        <v>73482</v>
      </c>
      <c r="C2183">
        <v>39.89</v>
      </c>
      <c r="D2183">
        <v>12.76</v>
      </c>
      <c r="E2183" s="87">
        <v>124.6</v>
      </c>
      <c r="F2183">
        <v>51.67</v>
      </c>
      <c r="G2183" t="s">
        <v>338</v>
      </c>
      <c r="H2183">
        <v>64.489999999999995</v>
      </c>
      <c r="I2183">
        <v>130.19999999999999</v>
      </c>
      <c r="J2183">
        <v>136.6</v>
      </c>
      <c r="K2183" t="s">
        <v>338</v>
      </c>
      <c r="L2183" t="s">
        <v>338</v>
      </c>
    </row>
    <row r="2184" spans="1:12" ht="15" x14ac:dyDescent="0.25">
      <c r="A2184" s="88">
        <v>42964.523611111108</v>
      </c>
      <c r="B2184">
        <v>73483</v>
      </c>
      <c r="C2184">
        <v>39.89</v>
      </c>
      <c r="D2184">
        <v>12.77</v>
      </c>
      <c r="E2184" s="87">
        <v>124.6</v>
      </c>
      <c r="F2184">
        <v>51.6</v>
      </c>
      <c r="G2184" t="s">
        <v>338</v>
      </c>
      <c r="H2184">
        <v>64.680000000000007</v>
      </c>
      <c r="I2184">
        <v>130.1</v>
      </c>
      <c r="J2184">
        <v>136.4</v>
      </c>
      <c r="K2184" t="s">
        <v>338</v>
      </c>
      <c r="L2184" t="s">
        <v>338</v>
      </c>
    </row>
    <row r="2185" spans="1:12" ht="15" x14ac:dyDescent="0.25">
      <c r="A2185" s="88">
        <v>42964.523680555554</v>
      </c>
      <c r="B2185">
        <v>73484</v>
      </c>
      <c r="C2185">
        <v>39.89</v>
      </c>
      <c r="D2185">
        <v>12.77</v>
      </c>
      <c r="E2185" s="87">
        <v>124.6</v>
      </c>
      <c r="F2185">
        <v>51.55</v>
      </c>
      <c r="G2185" t="s">
        <v>338</v>
      </c>
      <c r="H2185">
        <v>64.25</v>
      </c>
      <c r="I2185">
        <v>129.19999999999999</v>
      </c>
      <c r="J2185">
        <v>135.80000000000001</v>
      </c>
      <c r="K2185" t="s">
        <v>338</v>
      </c>
      <c r="L2185" t="s">
        <v>338</v>
      </c>
    </row>
    <row r="2186" spans="1:12" ht="15" x14ac:dyDescent="0.25">
      <c r="A2186" s="88">
        <v>42964.52375</v>
      </c>
      <c r="B2186">
        <v>73485</v>
      </c>
      <c r="C2186">
        <v>39.89</v>
      </c>
      <c r="D2186">
        <v>12.77</v>
      </c>
      <c r="E2186" s="87">
        <v>124.6</v>
      </c>
      <c r="F2186">
        <v>51.48</v>
      </c>
      <c r="G2186" t="s">
        <v>338</v>
      </c>
      <c r="H2186">
        <v>64.2</v>
      </c>
      <c r="I2186">
        <v>128.19999999999999</v>
      </c>
      <c r="J2186">
        <v>135.19999999999999</v>
      </c>
      <c r="K2186" t="s">
        <v>338</v>
      </c>
      <c r="L2186" t="s">
        <v>338</v>
      </c>
    </row>
    <row r="2187" spans="1:12" ht="15" x14ac:dyDescent="0.25">
      <c r="A2187" s="88">
        <v>42964.523819444446</v>
      </c>
      <c r="B2187">
        <v>73486</v>
      </c>
      <c r="C2187">
        <v>39.89</v>
      </c>
      <c r="D2187">
        <v>12.77</v>
      </c>
      <c r="E2187" s="87">
        <v>124.5</v>
      </c>
      <c r="F2187">
        <v>51.46</v>
      </c>
      <c r="G2187" t="s">
        <v>338</v>
      </c>
      <c r="H2187">
        <v>64.87</v>
      </c>
      <c r="I2187">
        <v>129.6</v>
      </c>
      <c r="J2187">
        <v>136.4</v>
      </c>
      <c r="K2187" t="s">
        <v>338</v>
      </c>
      <c r="L2187" t="s">
        <v>338</v>
      </c>
    </row>
    <row r="2188" spans="1:12" ht="15" x14ac:dyDescent="0.25">
      <c r="A2188" s="88">
        <v>42964.523888888885</v>
      </c>
      <c r="B2188">
        <v>73487</v>
      </c>
      <c r="C2188">
        <v>39.89</v>
      </c>
      <c r="D2188">
        <v>12.77</v>
      </c>
      <c r="E2188" s="87">
        <v>124.5</v>
      </c>
      <c r="F2188">
        <v>51.46</v>
      </c>
      <c r="G2188" t="s">
        <v>338</v>
      </c>
      <c r="H2188">
        <v>65.33</v>
      </c>
      <c r="I2188">
        <v>130.6</v>
      </c>
      <c r="J2188">
        <v>137.1</v>
      </c>
      <c r="K2188" t="s">
        <v>338</v>
      </c>
      <c r="L2188" t="s">
        <v>338</v>
      </c>
    </row>
    <row r="2189" spans="1:12" ht="15" x14ac:dyDescent="0.25">
      <c r="A2189" s="88">
        <v>42964.523958333331</v>
      </c>
      <c r="B2189">
        <v>73488</v>
      </c>
      <c r="C2189">
        <v>39.89</v>
      </c>
      <c r="D2189">
        <v>12.77</v>
      </c>
      <c r="E2189" s="87">
        <v>124.5</v>
      </c>
      <c r="F2189">
        <v>51.46</v>
      </c>
      <c r="G2189" t="s">
        <v>338</v>
      </c>
      <c r="H2189">
        <v>65.64</v>
      </c>
      <c r="I2189">
        <v>131.6</v>
      </c>
      <c r="J2189">
        <v>137.5</v>
      </c>
      <c r="K2189" t="s">
        <v>338</v>
      </c>
      <c r="L2189" t="s">
        <v>338</v>
      </c>
    </row>
    <row r="2190" spans="1:12" ht="15" x14ac:dyDescent="0.25">
      <c r="A2190" s="88">
        <v>42964.524027777778</v>
      </c>
      <c r="B2190">
        <v>73489</v>
      </c>
      <c r="C2190">
        <v>39.89</v>
      </c>
      <c r="D2190">
        <v>12.77</v>
      </c>
      <c r="E2190" s="87">
        <v>124.4</v>
      </c>
      <c r="F2190">
        <v>51.46</v>
      </c>
      <c r="G2190" t="s">
        <v>338</v>
      </c>
      <c r="H2190">
        <v>65.400000000000006</v>
      </c>
      <c r="I2190">
        <v>130.80000000000001</v>
      </c>
      <c r="J2190">
        <v>136.6</v>
      </c>
      <c r="K2190" t="s">
        <v>338</v>
      </c>
      <c r="L2190" t="s">
        <v>338</v>
      </c>
    </row>
    <row r="2191" spans="1:12" ht="15" x14ac:dyDescent="0.25">
      <c r="A2191" s="88">
        <v>42964.524097222224</v>
      </c>
      <c r="B2191">
        <v>73490</v>
      </c>
      <c r="C2191">
        <v>39.89</v>
      </c>
      <c r="D2191">
        <v>12.77</v>
      </c>
      <c r="E2191" s="87">
        <v>124.4</v>
      </c>
      <c r="F2191">
        <v>51.43</v>
      </c>
      <c r="G2191" t="s">
        <v>338</v>
      </c>
      <c r="H2191">
        <v>64.39</v>
      </c>
      <c r="I2191">
        <v>131.1</v>
      </c>
      <c r="J2191">
        <v>137</v>
      </c>
      <c r="K2191" t="s">
        <v>338</v>
      </c>
      <c r="L2191" t="s">
        <v>338</v>
      </c>
    </row>
    <row r="2192" spans="1:12" ht="15" x14ac:dyDescent="0.25">
      <c r="A2192" s="88">
        <v>42964.52416666667</v>
      </c>
      <c r="B2192">
        <v>73491</v>
      </c>
      <c r="C2192">
        <v>39.89</v>
      </c>
      <c r="D2192">
        <v>12.77</v>
      </c>
      <c r="E2192" s="87">
        <v>124.3</v>
      </c>
      <c r="F2192">
        <v>51.36</v>
      </c>
      <c r="G2192" t="s">
        <v>338</v>
      </c>
      <c r="H2192">
        <v>64.06</v>
      </c>
      <c r="I2192">
        <v>130.4</v>
      </c>
      <c r="J2192">
        <v>136.19999999999999</v>
      </c>
      <c r="K2192" t="s">
        <v>338</v>
      </c>
      <c r="L2192" t="s">
        <v>338</v>
      </c>
    </row>
    <row r="2193" spans="1:12" ht="15" x14ac:dyDescent="0.25">
      <c r="A2193" s="88">
        <v>42964.524236111109</v>
      </c>
      <c r="B2193">
        <v>73492</v>
      </c>
      <c r="C2193">
        <v>39.89</v>
      </c>
      <c r="D2193">
        <v>12.77</v>
      </c>
      <c r="E2193" s="87">
        <v>124.4</v>
      </c>
      <c r="F2193">
        <v>51.36</v>
      </c>
      <c r="G2193" t="s">
        <v>338</v>
      </c>
      <c r="H2193">
        <v>64.59</v>
      </c>
      <c r="I2193">
        <v>131.30000000000001</v>
      </c>
      <c r="J2193">
        <v>137.30000000000001</v>
      </c>
      <c r="K2193" t="s">
        <v>338</v>
      </c>
      <c r="L2193" t="s">
        <v>338</v>
      </c>
    </row>
    <row r="2194" spans="1:12" ht="15" x14ac:dyDescent="0.25">
      <c r="A2194" s="88">
        <v>42964.524305555555</v>
      </c>
      <c r="B2194">
        <v>73493</v>
      </c>
      <c r="C2194">
        <v>39.89</v>
      </c>
      <c r="D2194">
        <v>12.77</v>
      </c>
      <c r="E2194" s="87">
        <v>124.4</v>
      </c>
      <c r="F2194">
        <v>51.31</v>
      </c>
      <c r="G2194" t="s">
        <v>338</v>
      </c>
      <c r="H2194">
        <v>64.97</v>
      </c>
      <c r="I2194">
        <v>132.1</v>
      </c>
      <c r="J2194">
        <v>137.9</v>
      </c>
      <c r="K2194" t="s">
        <v>338</v>
      </c>
      <c r="L2194" t="s">
        <v>338</v>
      </c>
    </row>
    <row r="2195" spans="1:12" ht="15" x14ac:dyDescent="0.25">
      <c r="A2195" s="88">
        <v>42964.524375000001</v>
      </c>
      <c r="B2195">
        <v>73494</v>
      </c>
      <c r="C2195">
        <v>39.89</v>
      </c>
      <c r="D2195">
        <v>12.77</v>
      </c>
      <c r="E2195" s="87">
        <v>124.5</v>
      </c>
      <c r="F2195">
        <v>51.26</v>
      </c>
      <c r="G2195" t="s">
        <v>338</v>
      </c>
      <c r="H2195">
        <v>64.319999999999993</v>
      </c>
      <c r="I2195">
        <v>131.69999999999999</v>
      </c>
      <c r="J2195">
        <v>137.5</v>
      </c>
      <c r="K2195" t="s">
        <v>338</v>
      </c>
      <c r="L2195" t="s">
        <v>338</v>
      </c>
    </row>
    <row r="2196" spans="1:12" ht="15" x14ac:dyDescent="0.25">
      <c r="A2196" s="88">
        <v>42964.524444444447</v>
      </c>
      <c r="B2196">
        <v>73495</v>
      </c>
      <c r="C2196">
        <v>39.89</v>
      </c>
      <c r="D2196">
        <v>12.77</v>
      </c>
      <c r="E2196" s="87">
        <v>124.3</v>
      </c>
      <c r="F2196">
        <v>51.21</v>
      </c>
      <c r="G2196" t="s">
        <v>338</v>
      </c>
      <c r="H2196">
        <v>63.96</v>
      </c>
      <c r="I2196">
        <v>130.80000000000001</v>
      </c>
      <c r="J2196">
        <v>136.80000000000001</v>
      </c>
      <c r="K2196" t="s">
        <v>338</v>
      </c>
      <c r="L2196" t="s">
        <v>338</v>
      </c>
    </row>
    <row r="2197" spans="1:12" ht="15" x14ac:dyDescent="0.25">
      <c r="A2197" s="88">
        <v>42964.524513888886</v>
      </c>
      <c r="B2197">
        <v>73496</v>
      </c>
      <c r="C2197">
        <v>39.89</v>
      </c>
      <c r="D2197">
        <v>12.77</v>
      </c>
      <c r="E2197" s="87">
        <v>124.4</v>
      </c>
      <c r="F2197">
        <v>51.21</v>
      </c>
      <c r="G2197" t="s">
        <v>338</v>
      </c>
      <c r="H2197">
        <v>64.540000000000006</v>
      </c>
      <c r="I2197">
        <v>132</v>
      </c>
      <c r="J2197">
        <v>138</v>
      </c>
      <c r="K2197" t="s">
        <v>338</v>
      </c>
      <c r="L2197" t="s">
        <v>338</v>
      </c>
    </row>
    <row r="2198" spans="1:12" ht="15" x14ac:dyDescent="0.25">
      <c r="A2198" s="88">
        <v>42964.524583333332</v>
      </c>
      <c r="B2198">
        <v>73497</v>
      </c>
      <c r="C2198">
        <v>39.89</v>
      </c>
      <c r="D2198">
        <v>12.77</v>
      </c>
      <c r="E2198" s="87">
        <v>124.4</v>
      </c>
      <c r="F2198">
        <v>51.21</v>
      </c>
      <c r="G2198" t="s">
        <v>338</v>
      </c>
      <c r="H2198">
        <v>65.349999999999994</v>
      </c>
      <c r="I2198">
        <v>132.69999999999999</v>
      </c>
      <c r="J2198">
        <v>138.30000000000001</v>
      </c>
      <c r="K2198" t="s">
        <v>338</v>
      </c>
      <c r="L2198" t="s">
        <v>338</v>
      </c>
    </row>
    <row r="2199" spans="1:12" ht="15" x14ac:dyDescent="0.25">
      <c r="A2199" s="88">
        <v>42964.524652777778</v>
      </c>
      <c r="B2199">
        <v>73498</v>
      </c>
      <c r="C2199">
        <v>39.89</v>
      </c>
      <c r="D2199">
        <v>12.77</v>
      </c>
      <c r="E2199" s="87">
        <v>124.5</v>
      </c>
      <c r="F2199">
        <v>51.21</v>
      </c>
      <c r="G2199" t="s">
        <v>338</v>
      </c>
      <c r="H2199">
        <v>65.069999999999993</v>
      </c>
      <c r="I2199">
        <v>132.19999999999999</v>
      </c>
      <c r="J2199">
        <v>137.9</v>
      </c>
      <c r="K2199" t="s">
        <v>338</v>
      </c>
      <c r="L2199" t="s">
        <v>338</v>
      </c>
    </row>
    <row r="2200" spans="1:12" ht="15" x14ac:dyDescent="0.25">
      <c r="A2200" s="88">
        <v>42964.524722222224</v>
      </c>
      <c r="B2200">
        <v>73499</v>
      </c>
      <c r="C2200">
        <v>39.89</v>
      </c>
      <c r="D2200">
        <v>12.77</v>
      </c>
      <c r="E2200" s="87">
        <v>124.2</v>
      </c>
      <c r="F2200">
        <v>51.21</v>
      </c>
      <c r="G2200" t="s">
        <v>338</v>
      </c>
      <c r="H2200">
        <v>64.25</v>
      </c>
      <c r="I2200">
        <v>132.19999999999999</v>
      </c>
      <c r="J2200">
        <v>137.9</v>
      </c>
      <c r="K2200" t="s">
        <v>338</v>
      </c>
      <c r="L2200" t="s">
        <v>338</v>
      </c>
    </row>
    <row r="2201" spans="1:12" ht="15" x14ac:dyDescent="0.25">
      <c r="A2201" s="88">
        <v>42964.524791666663</v>
      </c>
      <c r="B2201">
        <v>73500</v>
      </c>
      <c r="C2201">
        <v>39.89</v>
      </c>
      <c r="D2201">
        <v>12.77</v>
      </c>
      <c r="E2201" s="87">
        <v>124.4</v>
      </c>
      <c r="F2201">
        <v>51.21</v>
      </c>
      <c r="G2201" t="s">
        <v>338</v>
      </c>
      <c r="H2201">
        <v>63.77</v>
      </c>
      <c r="I2201">
        <v>130.5</v>
      </c>
      <c r="J2201">
        <v>136.4</v>
      </c>
      <c r="K2201" t="s">
        <v>338</v>
      </c>
      <c r="L2201" t="s">
        <v>338</v>
      </c>
    </row>
    <row r="2202" spans="1:12" ht="15" x14ac:dyDescent="0.25">
      <c r="A2202" s="88">
        <v>42964.524861111109</v>
      </c>
      <c r="B2202">
        <v>73501</v>
      </c>
      <c r="C2202">
        <v>39.89</v>
      </c>
      <c r="D2202">
        <v>12.77</v>
      </c>
      <c r="E2202" s="87">
        <v>124.4</v>
      </c>
      <c r="F2202">
        <v>51.17</v>
      </c>
      <c r="G2202" t="s">
        <v>338</v>
      </c>
      <c r="H2202">
        <v>63.53</v>
      </c>
      <c r="I2202">
        <v>129.80000000000001</v>
      </c>
      <c r="J2202">
        <v>136</v>
      </c>
      <c r="K2202" t="s">
        <v>338</v>
      </c>
      <c r="L2202" t="s">
        <v>338</v>
      </c>
    </row>
    <row r="2203" spans="1:12" ht="15" x14ac:dyDescent="0.25">
      <c r="A2203" s="88">
        <v>42964.524930555555</v>
      </c>
      <c r="B2203">
        <v>73502</v>
      </c>
      <c r="C2203">
        <v>39.89</v>
      </c>
      <c r="D2203">
        <v>12.77</v>
      </c>
      <c r="E2203" s="87">
        <v>124.4</v>
      </c>
      <c r="F2203">
        <v>51.05</v>
      </c>
      <c r="G2203" t="s">
        <v>338</v>
      </c>
      <c r="H2203">
        <v>63.72</v>
      </c>
      <c r="I2203">
        <v>128.6</v>
      </c>
      <c r="J2203">
        <v>135</v>
      </c>
      <c r="K2203" t="s">
        <v>338</v>
      </c>
      <c r="L2203" t="s">
        <v>338</v>
      </c>
    </row>
    <row r="2204" spans="1:12" ht="15" x14ac:dyDescent="0.25">
      <c r="A2204" s="88">
        <v>42964.525000000001</v>
      </c>
      <c r="B2204">
        <v>73503</v>
      </c>
      <c r="C2204">
        <v>39.89</v>
      </c>
      <c r="D2204">
        <v>12.77</v>
      </c>
      <c r="E2204" s="87">
        <v>124.5</v>
      </c>
      <c r="F2204">
        <v>50.93</v>
      </c>
      <c r="G2204" t="s">
        <v>338</v>
      </c>
      <c r="H2204">
        <v>63.19</v>
      </c>
      <c r="I2204">
        <v>127.1</v>
      </c>
      <c r="J2204">
        <v>133.6</v>
      </c>
      <c r="K2204" t="s">
        <v>338</v>
      </c>
      <c r="L2204" t="s">
        <v>338</v>
      </c>
    </row>
    <row r="2205" spans="1:12" ht="15" x14ac:dyDescent="0.25">
      <c r="A2205" s="88">
        <v>42964.525069444448</v>
      </c>
      <c r="B2205">
        <v>73504</v>
      </c>
      <c r="C2205">
        <v>39.85</v>
      </c>
      <c r="D2205">
        <v>12.77</v>
      </c>
      <c r="E2205" s="87">
        <v>124.6</v>
      </c>
      <c r="F2205">
        <v>50.74</v>
      </c>
      <c r="G2205" t="s">
        <v>338</v>
      </c>
      <c r="H2205">
        <v>62.86</v>
      </c>
      <c r="I2205">
        <v>125.8</v>
      </c>
      <c r="J2205">
        <v>132.6</v>
      </c>
      <c r="K2205" t="s">
        <v>338</v>
      </c>
      <c r="L2205" t="s">
        <v>338</v>
      </c>
    </row>
    <row r="2206" spans="1:12" ht="15" x14ac:dyDescent="0.25">
      <c r="A2206" s="88">
        <v>42964.525138888886</v>
      </c>
      <c r="B2206">
        <v>73505</v>
      </c>
      <c r="C2206">
        <v>39.85</v>
      </c>
      <c r="D2206">
        <v>12.77</v>
      </c>
      <c r="E2206" s="87">
        <v>124.4</v>
      </c>
      <c r="F2206">
        <v>50.59</v>
      </c>
      <c r="G2206" t="s">
        <v>338</v>
      </c>
      <c r="H2206">
        <v>62.81</v>
      </c>
      <c r="I2206">
        <v>126.2</v>
      </c>
      <c r="J2206">
        <v>133</v>
      </c>
      <c r="K2206" t="s">
        <v>338</v>
      </c>
      <c r="L2206" t="s">
        <v>338</v>
      </c>
    </row>
    <row r="2207" spans="1:12" ht="15" x14ac:dyDescent="0.25">
      <c r="A2207" s="88">
        <v>42964.525208333333</v>
      </c>
      <c r="B2207">
        <v>73506</v>
      </c>
      <c r="C2207">
        <v>39.89</v>
      </c>
      <c r="D2207">
        <v>12.77</v>
      </c>
      <c r="E2207" s="87">
        <v>124.2</v>
      </c>
      <c r="F2207">
        <v>50.52</v>
      </c>
      <c r="G2207" t="s">
        <v>338</v>
      </c>
      <c r="H2207">
        <v>63.24</v>
      </c>
      <c r="I2207">
        <v>126.4</v>
      </c>
      <c r="J2207">
        <v>133.19999999999999</v>
      </c>
      <c r="K2207" t="s">
        <v>338</v>
      </c>
      <c r="L2207" t="s">
        <v>338</v>
      </c>
    </row>
    <row r="2208" spans="1:12" ht="15" x14ac:dyDescent="0.25">
      <c r="A2208" s="88">
        <v>42964.525277777779</v>
      </c>
      <c r="B2208">
        <v>73507</v>
      </c>
      <c r="C2208">
        <v>39.89</v>
      </c>
      <c r="D2208">
        <v>12.77</v>
      </c>
      <c r="E2208" s="87">
        <v>124.2</v>
      </c>
      <c r="F2208">
        <v>50.42</v>
      </c>
      <c r="G2208" t="s">
        <v>338</v>
      </c>
      <c r="H2208">
        <v>63.58</v>
      </c>
      <c r="I2208">
        <v>127.2</v>
      </c>
      <c r="J2208">
        <v>133.9</v>
      </c>
      <c r="K2208" t="s">
        <v>338</v>
      </c>
      <c r="L2208" t="s">
        <v>338</v>
      </c>
    </row>
    <row r="2209" spans="1:12" ht="15" x14ac:dyDescent="0.25">
      <c r="A2209" s="88">
        <v>42964.525347222225</v>
      </c>
      <c r="B2209">
        <v>73508</v>
      </c>
      <c r="C2209">
        <v>39.85</v>
      </c>
      <c r="D2209">
        <v>12.77</v>
      </c>
      <c r="E2209" s="87">
        <v>124.2</v>
      </c>
      <c r="F2209">
        <v>50.3</v>
      </c>
      <c r="G2209" t="s">
        <v>338</v>
      </c>
      <c r="H2209">
        <v>63.53</v>
      </c>
      <c r="I2209">
        <v>127.9</v>
      </c>
      <c r="J2209">
        <v>134.30000000000001</v>
      </c>
      <c r="K2209" t="s">
        <v>338</v>
      </c>
      <c r="L2209" t="s">
        <v>338</v>
      </c>
    </row>
    <row r="2210" spans="1:12" ht="15" x14ac:dyDescent="0.25">
      <c r="A2210" s="88">
        <v>42964.525416666664</v>
      </c>
      <c r="B2210">
        <v>73509</v>
      </c>
      <c r="C2210">
        <v>39.799999999999997</v>
      </c>
      <c r="D2210">
        <v>12.77</v>
      </c>
      <c r="E2210" s="87">
        <v>124.1</v>
      </c>
      <c r="F2210">
        <v>50.16</v>
      </c>
      <c r="G2210" t="s">
        <v>338</v>
      </c>
      <c r="H2210">
        <v>63.05</v>
      </c>
      <c r="I2210">
        <v>126.4</v>
      </c>
      <c r="J2210">
        <v>132.80000000000001</v>
      </c>
      <c r="K2210" t="s">
        <v>338</v>
      </c>
      <c r="L2210" t="s">
        <v>338</v>
      </c>
    </row>
    <row r="2211" spans="1:12" ht="15" x14ac:dyDescent="0.25">
      <c r="A2211" s="88">
        <v>42964.52548611111</v>
      </c>
      <c r="B2211">
        <v>73510</v>
      </c>
      <c r="C2211">
        <v>39.799999999999997</v>
      </c>
      <c r="D2211">
        <v>12.77</v>
      </c>
      <c r="E2211" s="87">
        <v>124.2</v>
      </c>
      <c r="F2211">
        <v>50.11</v>
      </c>
      <c r="G2211" t="s">
        <v>338</v>
      </c>
      <c r="H2211">
        <v>63.2</v>
      </c>
      <c r="I2211">
        <v>126.8</v>
      </c>
      <c r="J2211">
        <v>133.30000000000001</v>
      </c>
      <c r="K2211" t="s">
        <v>338</v>
      </c>
      <c r="L2211" t="s">
        <v>338</v>
      </c>
    </row>
    <row r="2212" spans="1:12" ht="15" x14ac:dyDescent="0.25">
      <c r="A2212" s="88">
        <v>42964.525555555556</v>
      </c>
      <c r="B2212">
        <v>73511</v>
      </c>
      <c r="C2212">
        <v>39.799999999999997</v>
      </c>
      <c r="D2212">
        <v>12.77</v>
      </c>
      <c r="E2212" s="87">
        <v>124.1</v>
      </c>
      <c r="F2212">
        <v>50.04</v>
      </c>
      <c r="G2212" t="s">
        <v>338</v>
      </c>
      <c r="H2212">
        <v>63.53</v>
      </c>
      <c r="I2212">
        <v>127.5</v>
      </c>
      <c r="J2212">
        <v>133.6</v>
      </c>
      <c r="K2212" t="s">
        <v>338</v>
      </c>
      <c r="L2212" t="s">
        <v>338</v>
      </c>
    </row>
    <row r="2213" spans="1:12" ht="15" x14ac:dyDescent="0.25">
      <c r="A2213" s="88">
        <v>42964.525625000002</v>
      </c>
      <c r="B2213">
        <v>73512</v>
      </c>
      <c r="C2213">
        <v>39.799999999999997</v>
      </c>
      <c r="D2213">
        <v>12.77</v>
      </c>
      <c r="E2213" s="87">
        <v>124.1</v>
      </c>
      <c r="F2213">
        <v>49.99</v>
      </c>
      <c r="G2213" t="s">
        <v>338</v>
      </c>
      <c r="H2213">
        <v>63.01</v>
      </c>
      <c r="I2213">
        <v>127</v>
      </c>
      <c r="J2213">
        <v>133.19999999999999</v>
      </c>
      <c r="K2213" t="s">
        <v>338</v>
      </c>
      <c r="L2213" t="s">
        <v>338</v>
      </c>
    </row>
    <row r="2214" spans="1:12" ht="15" x14ac:dyDescent="0.25">
      <c r="A2214" s="88">
        <v>42964.525694444441</v>
      </c>
      <c r="B2214">
        <v>73513</v>
      </c>
      <c r="C2214">
        <v>39.799999999999997</v>
      </c>
      <c r="D2214">
        <v>12.77</v>
      </c>
      <c r="E2214" s="87">
        <v>124</v>
      </c>
      <c r="F2214">
        <v>49.92</v>
      </c>
      <c r="G2214" t="s">
        <v>338</v>
      </c>
      <c r="H2214">
        <v>63.2</v>
      </c>
      <c r="I2214">
        <v>126.8</v>
      </c>
      <c r="J2214">
        <v>132.9</v>
      </c>
      <c r="K2214" t="s">
        <v>338</v>
      </c>
      <c r="L2214" t="s">
        <v>338</v>
      </c>
    </row>
    <row r="2215" spans="1:12" ht="15" x14ac:dyDescent="0.25">
      <c r="A2215" s="88">
        <v>42964.525763888887</v>
      </c>
      <c r="B2215">
        <v>73514</v>
      </c>
      <c r="C2215">
        <v>39.799999999999997</v>
      </c>
      <c r="D2215">
        <v>12.77</v>
      </c>
      <c r="E2215" s="87">
        <v>124.3</v>
      </c>
      <c r="F2215">
        <v>49.92</v>
      </c>
      <c r="G2215" t="s">
        <v>338</v>
      </c>
      <c r="H2215">
        <v>62.43</v>
      </c>
      <c r="I2215">
        <v>126.7</v>
      </c>
      <c r="J2215">
        <v>132.80000000000001</v>
      </c>
      <c r="K2215" t="s">
        <v>338</v>
      </c>
      <c r="L2215" t="s">
        <v>338</v>
      </c>
    </row>
    <row r="2216" spans="1:12" ht="15" x14ac:dyDescent="0.25">
      <c r="A2216" s="88">
        <v>42964.525833333333</v>
      </c>
      <c r="B2216">
        <v>73515</v>
      </c>
      <c r="C2216">
        <v>39.799999999999997</v>
      </c>
      <c r="D2216">
        <v>12.77</v>
      </c>
      <c r="E2216" s="87">
        <v>124</v>
      </c>
      <c r="F2216">
        <v>49.87</v>
      </c>
      <c r="G2216" t="s">
        <v>338</v>
      </c>
      <c r="H2216">
        <v>63.15</v>
      </c>
      <c r="I2216">
        <v>126.4</v>
      </c>
      <c r="J2216">
        <v>132.5</v>
      </c>
      <c r="K2216" t="s">
        <v>338</v>
      </c>
      <c r="L2216" t="s">
        <v>338</v>
      </c>
    </row>
    <row r="2217" spans="1:12" ht="15" x14ac:dyDescent="0.25">
      <c r="A2217" s="88">
        <v>42964.525902777779</v>
      </c>
      <c r="B2217">
        <v>73516</v>
      </c>
      <c r="C2217">
        <v>39.799999999999997</v>
      </c>
      <c r="D2217">
        <v>12.77</v>
      </c>
      <c r="E2217" s="87">
        <v>124.1</v>
      </c>
      <c r="F2217">
        <v>49.84</v>
      </c>
      <c r="G2217" t="s">
        <v>338</v>
      </c>
      <c r="H2217">
        <v>62.81</v>
      </c>
      <c r="I2217">
        <v>126.7</v>
      </c>
      <c r="J2217">
        <v>132.80000000000001</v>
      </c>
      <c r="K2217" t="s">
        <v>338</v>
      </c>
      <c r="L2217" t="s">
        <v>338</v>
      </c>
    </row>
    <row r="2218" spans="1:12" ht="15" x14ac:dyDescent="0.25">
      <c r="A2218" s="88">
        <v>42964.525972222225</v>
      </c>
      <c r="B2218">
        <v>73517</v>
      </c>
      <c r="C2218">
        <v>39.799999999999997</v>
      </c>
      <c r="D2218">
        <v>12.77</v>
      </c>
      <c r="E2218" s="87">
        <v>124.1</v>
      </c>
      <c r="F2218">
        <v>49.82</v>
      </c>
      <c r="G2218" t="s">
        <v>338</v>
      </c>
      <c r="H2218">
        <v>63.05</v>
      </c>
      <c r="I2218">
        <v>127</v>
      </c>
      <c r="J2218">
        <v>133.1</v>
      </c>
      <c r="K2218" t="s">
        <v>338</v>
      </c>
      <c r="L2218" t="s">
        <v>338</v>
      </c>
    </row>
    <row r="2219" spans="1:12" ht="15" x14ac:dyDescent="0.25">
      <c r="A2219" s="88">
        <v>42964.526041666664</v>
      </c>
      <c r="B2219">
        <v>73518</v>
      </c>
      <c r="C2219">
        <v>39.75</v>
      </c>
      <c r="D2219">
        <v>12.77</v>
      </c>
      <c r="E2219" s="87">
        <v>124.2</v>
      </c>
      <c r="F2219">
        <v>49.73</v>
      </c>
      <c r="G2219" t="s">
        <v>338</v>
      </c>
      <c r="H2219">
        <v>62.62</v>
      </c>
      <c r="I2219">
        <v>125.7</v>
      </c>
      <c r="J2219">
        <v>131.9</v>
      </c>
      <c r="K2219" t="s">
        <v>338</v>
      </c>
      <c r="L2219" t="s">
        <v>338</v>
      </c>
    </row>
    <row r="2220" spans="1:12" ht="15" x14ac:dyDescent="0.25">
      <c r="A2220" s="88">
        <v>42964.52611111111</v>
      </c>
      <c r="B2220">
        <v>73519</v>
      </c>
      <c r="C2220">
        <v>39.71</v>
      </c>
      <c r="D2220">
        <v>12.77</v>
      </c>
      <c r="E2220" s="87">
        <v>124.1</v>
      </c>
      <c r="F2220">
        <v>49.63</v>
      </c>
      <c r="G2220" t="s">
        <v>338</v>
      </c>
      <c r="H2220">
        <v>62.17</v>
      </c>
      <c r="I2220">
        <v>124.5</v>
      </c>
      <c r="J2220">
        <v>131.1</v>
      </c>
      <c r="K2220" t="s">
        <v>338</v>
      </c>
      <c r="L2220" t="s">
        <v>338</v>
      </c>
    </row>
    <row r="2221" spans="1:12" ht="15" x14ac:dyDescent="0.25">
      <c r="A2221" s="88">
        <v>42964.526180555556</v>
      </c>
      <c r="B2221">
        <v>73520</v>
      </c>
      <c r="C2221">
        <v>39.75</v>
      </c>
      <c r="D2221">
        <v>12.77</v>
      </c>
      <c r="E2221" s="87">
        <v>124.1</v>
      </c>
      <c r="F2221">
        <v>49.63</v>
      </c>
      <c r="G2221" t="s">
        <v>338</v>
      </c>
      <c r="H2221">
        <v>62.67</v>
      </c>
      <c r="I2221">
        <v>125.6</v>
      </c>
      <c r="J2221">
        <v>132.1</v>
      </c>
      <c r="K2221" t="s">
        <v>338</v>
      </c>
      <c r="L2221" t="s">
        <v>338</v>
      </c>
    </row>
    <row r="2222" spans="1:12" ht="15" x14ac:dyDescent="0.25">
      <c r="A2222" s="88">
        <v>42964.526250000003</v>
      </c>
      <c r="B2222">
        <v>73521</v>
      </c>
      <c r="C2222">
        <v>39.71</v>
      </c>
      <c r="D2222">
        <v>12.77</v>
      </c>
      <c r="E2222" s="87">
        <v>124.3</v>
      </c>
      <c r="F2222">
        <v>49.58</v>
      </c>
      <c r="G2222" t="s">
        <v>338</v>
      </c>
      <c r="H2222">
        <v>62.84</v>
      </c>
      <c r="I2222">
        <v>126.9</v>
      </c>
      <c r="J2222">
        <v>133.30000000000001</v>
      </c>
      <c r="K2222" t="s">
        <v>338</v>
      </c>
      <c r="L2222" t="s">
        <v>338</v>
      </c>
    </row>
    <row r="2223" spans="1:12" ht="15" x14ac:dyDescent="0.25">
      <c r="A2223" s="88">
        <v>42964.526319444441</v>
      </c>
      <c r="B2223">
        <v>73522</v>
      </c>
      <c r="C2223">
        <v>39.71</v>
      </c>
      <c r="D2223">
        <v>12.77</v>
      </c>
      <c r="E2223" s="87">
        <v>124</v>
      </c>
      <c r="F2223">
        <v>49.63</v>
      </c>
      <c r="G2223" t="s">
        <v>338</v>
      </c>
      <c r="H2223">
        <v>63.2</v>
      </c>
      <c r="I2223">
        <v>127</v>
      </c>
      <c r="J2223">
        <v>133.1</v>
      </c>
      <c r="K2223" t="s">
        <v>338</v>
      </c>
      <c r="L2223" t="s">
        <v>338</v>
      </c>
    </row>
    <row r="2224" spans="1:12" ht="15" x14ac:dyDescent="0.25">
      <c r="A2224" s="88">
        <v>42964.526388888888</v>
      </c>
      <c r="B2224">
        <v>73523</v>
      </c>
      <c r="C2224">
        <v>39.71</v>
      </c>
      <c r="D2224">
        <v>12.77</v>
      </c>
      <c r="E2224" s="87">
        <v>124</v>
      </c>
      <c r="F2224">
        <v>49.63</v>
      </c>
      <c r="G2224" t="s">
        <v>338</v>
      </c>
      <c r="H2224">
        <v>62.96</v>
      </c>
      <c r="I2224">
        <v>125.8</v>
      </c>
      <c r="J2224">
        <v>132.1</v>
      </c>
      <c r="K2224" t="s">
        <v>338</v>
      </c>
      <c r="L2224" t="s">
        <v>338</v>
      </c>
    </row>
    <row r="2225" spans="1:12" ht="15" x14ac:dyDescent="0.25">
      <c r="A2225" s="88">
        <v>42964.526458333334</v>
      </c>
      <c r="B2225">
        <v>73524</v>
      </c>
      <c r="C2225">
        <v>39.71</v>
      </c>
      <c r="D2225">
        <v>12.77</v>
      </c>
      <c r="E2225" s="87">
        <v>124.4</v>
      </c>
      <c r="F2225">
        <v>49.66</v>
      </c>
      <c r="G2225" t="s">
        <v>338</v>
      </c>
      <c r="H2225">
        <v>63.11</v>
      </c>
      <c r="I2225">
        <v>126.3</v>
      </c>
      <c r="J2225">
        <v>132.6</v>
      </c>
      <c r="K2225" t="s">
        <v>338</v>
      </c>
      <c r="L2225" t="s">
        <v>338</v>
      </c>
    </row>
    <row r="2226" spans="1:12" ht="15" x14ac:dyDescent="0.25">
      <c r="A2226" s="88">
        <v>42964.52652777778</v>
      </c>
      <c r="B2226">
        <v>73525</v>
      </c>
      <c r="C2226">
        <v>39.71</v>
      </c>
      <c r="D2226">
        <v>12.77</v>
      </c>
      <c r="E2226" s="87">
        <v>124.2</v>
      </c>
      <c r="F2226">
        <v>49.68</v>
      </c>
      <c r="G2226" t="s">
        <v>338</v>
      </c>
      <c r="H2226">
        <v>62.36</v>
      </c>
      <c r="I2226">
        <v>124.9</v>
      </c>
      <c r="J2226">
        <v>131.4</v>
      </c>
      <c r="K2226" t="s">
        <v>338</v>
      </c>
      <c r="L2226" t="s">
        <v>338</v>
      </c>
    </row>
    <row r="2227" spans="1:12" ht="15" x14ac:dyDescent="0.25">
      <c r="A2227" s="88">
        <v>42964.526597222219</v>
      </c>
      <c r="B2227">
        <v>73526</v>
      </c>
      <c r="C2227">
        <v>39.71</v>
      </c>
      <c r="D2227">
        <v>12.77</v>
      </c>
      <c r="E2227" s="87">
        <v>124.1</v>
      </c>
      <c r="F2227">
        <v>49.63</v>
      </c>
      <c r="G2227" t="s">
        <v>338</v>
      </c>
      <c r="H2227">
        <v>62.87</v>
      </c>
      <c r="I2227">
        <v>126</v>
      </c>
      <c r="J2227">
        <v>132.4</v>
      </c>
      <c r="K2227" t="s">
        <v>338</v>
      </c>
      <c r="L2227" t="s">
        <v>338</v>
      </c>
    </row>
    <row r="2228" spans="1:12" ht="15" x14ac:dyDescent="0.25">
      <c r="A2228" s="88">
        <v>42964.526666666665</v>
      </c>
      <c r="B2228">
        <v>73527</v>
      </c>
      <c r="C2228">
        <v>39.71</v>
      </c>
      <c r="D2228">
        <v>12.77</v>
      </c>
      <c r="E2228" s="87">
        <v>124.3</v>
      </c>
      <c r="F2228">
        <v>49.63</v>
      </c>
      <c r="G2228" t="s">
        <v>338</v>
      </c>
      <c r="H2228">
        <v>62.39</v>
      </c>
      <c r="I2228">
        <v>124.4</v>
      </c>
      <c r="J2228">
        <v>130.6</v>
      </c>
      <c r="K2228" t="s">
        <v>338</v>
      </c>
      <c r="L2228" t="s">
        <v>338</v>
      </c>
    </row>
    <row r="2229" spans="1:12" ht="15" x14ac:dyDescent="0.25">
      <c r="A2229" s="88">
        <v>42964.526736111111</v>
      </c>
      <c r="B2229">
        <v>73528</v>
      </c>
      <c r="C2229">
        <v>39.659999999999997</v>
      </c>
      <c r="D2229">
        <v>12.77</v>
      </c>
      <c r="E2229" s="87">
        <v>124.3</v>
      </c>
      <c r="F2229">
        <v>49.56</v>
      </c>
      <c r="G2229" t="s">
        <v>338</v>
      </c>
      <c r="H2229">
        <v>62.87</v>
      </c>
      <c r="I2229">
        <v>123.6</v>
      </c>
      <c r="J2229">
        <v>130.19999999999999</v>
      </c>
      <c r="K2229" t="s">
        <v>338</v>
      </c>
      <c r="L2229" t="s">
        <v>338</v>
      </c>
    </row>
    <row r="2230" spans="1:12" ht="15" x14ac:dyDescent="0.25">
      <c r="A2230" s="88">
        <v>42964.526805555557</v>
      </c>
      <c r="B2230">
        <v>73529</v>
      </c>
      <c r="C2230">
        <v>39.659999999999997</v>
      </c>
      <c r="D2230">
        <v>12.77</v>
      </c>
      <c r="E2230" s="87">
        <v>124.3</v>
      </c>
      <c r="F2230">
        <v>49.54</v>
      </c>
      <c r="G2230" t="s">
        <v>338</v>
      </c>
      <c r="H2230">
        <v>62.61</v>
      </c>
      <c r="I2230">
        <v>123.3</v>
      </c>
      <c r="J2230">
        <v>129.9</v>
      </c>
      <c r="K2230" t="s">
        <v>338</v>
      </c>
      <c r="L2230" t="s">
        <v>338</v>
      </c>
    </row>
    <row r="2231" spans="1:12" ht="15" x14ac:dyDescent="0.25">
      <c r="A2231" s="88">
        <v>42964.526875000003</v>
      </c>
      <c r="B2231">
        <v>73530</v>
      </c>
      <c r="C2231">
        <v>39.659999999999997</v>
      </c>
      <c r="D2231">
        <v>12.77</v>
      </c>
      <c r="E2231" s="87">
        <v>124.3</v>
      </c>
      <c r="F2231">
        <v>49.54</v>
      </c>
      <c r="G2231" t="s">
        <v>338</v>
      </c>
      <c r="H2231">
        <v>63.11</v>
      </c>
      <c r="I2231">
        <v>123.3</v>
      </c>
      <c r="J2231">
        <v>130</v>
      </c>
      <c r="K2231" t="s">
        <v>338</v>
      </c>
      <c r="L2231" t="s">
        <v>338</v>
      </c>
    </row>
    <row r="2232" spans="1:12" ht="15" x14ac:dyDescent="0.25">
      <c r="A2232" s="88">
        <v>42964.526944444442</v>
      </c>
      <c r="B2232">
        <v>73531</v>
      </c>
      <c r="C2232">
        <v>39.619999999999997</v>
      </c>
      <c r="D2232">
        <v>12.77</v>
      </c>
      <c r="E2232" s="87">
        <v>124.4</v>
      </c>
      <c r="F2232">
        <v>49.49</v>
      </c>
      <c r="G2232" t="s">
        <v>338</v>
      </c>
      <c r="H2232">
        <v>62.83</v>
      </c>
      <c r="I2232">
        <v>123.1</v>
      </c>
      <c r="J2232">
        <v>129.80000000000001</v>
      </c>
      <c r="K2232" t="s">
        <v>338</v>
      </c>
      <c r="L2232" t="s">
        <v>338</v>
      </c>
    </row>
    <row r="2233" spans="1:12" ht="15" x14ac:dyDescent="0.25">
      <c r="A2233" s="88">
        <v>42964.527013888888</v>
      </c>
      <c r="B2233">
        <v>73532</v>
      </c>
      <c r="C2233">
        <v>39.619999999999997</v>
      </c>
      <c r="D2233">
        <v>12.77</v>
      </c>
      <c r="E2233" s="87">
        <v>124.3</v>
      </c>
      <c r="F2233">
        <v>49.45</v>
      </c>
      <c r="G2233" t="s">
        <v>338</v>
      </c>
      <c r="H2233">
        <v>62.59</v>
      </c>
      <c r="I2233">
        <v>122.9</v>
      </c>
      <c r="J2233">
        <v>129.80000000000001</v>
      </c>
      <c r="K2233" t="s">
        <v>338</v>
      </c>
      <c r="L2233" t="s">
        <v>338</v>
      </c>
    </row>
    <row r="2234" spans="1:12" ht="15" x14ac:dyDescent="0.25">
      <c r="A2234" s="88">
        <v>42964.527083333334</v>
      </c>
      <c r="B2234">
        <v>73533</v>
      </c>
      <c r="C2234">
        <v>39.57</v>
      </c>
      <c r="D2234">
        <v>12.77</v>
      </c>
      <c r="E2234" s="87">
        <v>124.3</v>
      </c>
      <c r="F2234">
        <v>49.35</v>
      </c>
      <c r="G2234" t="s">
        <v>338</v>
      </c>
      <c r="H2234">
        <v>62.35</v>
      </c>
      <c r="I2234">
        <v>122.8</v>
      </c>
      <c r="J2234">
        <v>129.80000000000001</v>
      </c>
      <c r="K2234" t="s">
        <v>338</v>
      </c>
      <c r="L2234" t="s">
        <v>338</v>
      </c>
    </row>
    <row r="2235" spans="1:12" ht="15" x14ac:dyDescent="0.25">
      <c r="A2235" s="88">
        <v>42964.52715277778</v>
      </c>
      <c r="B2235">
        <v>73534</v>
      </c>
      <c r="C2235">
        <v>39.53</v>
      </c>
      <c r="D2235">
        <v>12.77</v>
      </c>
      <c r="E2235" s="87">
        <v>124.2</v>
      </c>
      <c r="F2235">
        <v>49.26</v>
      </c>
      <c r="G2235" t="s">
        <v>338</v>
      </c>
      <c r="H2235">
        <v>62.5</v>
      </c>
      <c r="I2235">
        <v>123</v>
      </c>
      <c r="J2235">
        <v>129.6</v>
      </c>
      <c r="K2235" t="s">
        <v>338</v>
      </c>
      <c r="L2235" t="s">
        <v>338</v>
      </c>
    </row>
    <row r="2236" spans="1:12" ht="15" x14ac:dyDescent="0.25">
      <c r="A2236" s="88">
        <v>42964.527222222219</v>
      </c>
      <c r="B2236">
        <v>73535</v>
      </c>
      <c r="C2236">
        <v>39.57</v>
      </c>
      <c r="D2236">
        <v>12.77</v>
      </c>
      <c r="E2236" s="87">
        <v>124.1</v>
      </c>
      <c r="F2236">
        <v>49.26</v>
      </c>
      <c r="G2236" t="s">
        <v>338</v>
      </c>
      <c r="H2236">
        <v>62.69</v>
      </c>
      <c r="I2236">
        <v>124.1</v>
      </c>
      <c r="J2236">
        <v>130.9</v>
      </c>
      <c r="K2236" t="s">
        <v>338</v>
      </c>
      <c r="L2236" t="s">
        <v>338</v>
      </c>
    </row>
    <row r="2237" spans="1:12" ht="15" x14ac:dyDescent="0.25">
      <c r="A2237" s="88">
        <v>42964.527291666665</v>
      </c>
      <c r="B2237">
        <v>73536</v>
      </c>
      <c r="C2237">
        <v>39.57</v>
      </c>
      <c r="D2237">
        <v>12.77</v>
      </c>
      <c r="E2237" s="87">
        <v>124.2</v>
      </c>
      <c r="F2237">
        <v>49.26</v>
      </c>
      <c r="G2237" t="s">
        <v>338</v>
      </c>
      <c r="H2237">
        <v>63.12</v>
      </c>
      <c r="I2237">
        <v>125.9</v>
      </c>
      <c r="J2237">
        <v>132.6</v>
      </c>
      <c r="K2237" t="s">
        <v>338</v>
      </c>
      <c r="L2237" t="s">
        <v>338</v>
      </c>
    </row>
    <row r="2238" spans="1:12" ht="15" x14ac:dyDescent="0.25">
      <c r="A2238" s="88">
        <v>42964.527361111112</v>
      </c>
      <c r="B2238">
        <v>73537</v>
      </c>
      <c r="C2238">
        <v>39.57</v>
      </c>
      <c r="D2238">
        <v>12.77</v>
      </c>
      <c r="E2238" s="87">
        <v>124.3</v>
      </c>
      <c r="F2238">
        <v>49.31</v>
      </c>
      <c r="G2238" t="s">
        <v>338</v>
      </c>
      <c r="H2238">
        <v>63.98</v>
      </c>
      <c r="I2238">
        <v>127.8</v>
      </c>
      <c r="J2238">
        <v>134</v>
      </c>
      <c r="K2238" t="s">
        <v>338</v>
      </c>
      <c r="L2238" t="s">
        <v>338</v>
      </c>
    </row>
    <row r="2239" spans="1:12" ht="15" x14ac:dyDescent="0.25">
      <c r="A2239" s="88">
        <v>42964.527430555558</v>
      </c>
      <c r="B2239">
        <v>73538</v>
      </c>
      <c r="C2239">
        <v>39.57</v>
      </c>
      <c r="D2239">
        <v>12.77</v>
      </c>
      <c r="E2239" s="87">
        <v>124.2</v>
      </c>
      <c r="F2239">
        <v>49.33</v>
      </c>
      <c r="G2239" t="s">
        <v>338</v>
      </c>
      <c r="H2239">
        <v>63.55</v>
      </c>
      <c r="I2239">
        <v>128.1</v>
      </c>
      <c r="J2239">
        <v>133.80000000000001</v>
      </c>
      <c r="K2239" t="s">
        <v>338</v>
      </c>
      <c r="L2239" t="s">
        <v>338</v>
      </c>
    </row>
    <row r="2240" spans="1:12" ht="15" x14ac:dyDescent="0.25">
      <c r="A2240" s="88">
        <v>42964.527499999997</v>
      </c>
      <c r="B2240">
        <v>73539</v>
      </c>
      <c r="C2240">
        <v>39.57</v>
      </c>
      <c r="D2240">
        <v>12.77</v>
      </c>
      <c r="E2240" s="87">
        <v>124.5</v>
      </c>
      <c r="F2240">
        <v>49.35</v>
      </c>
      <c r="G2240" t="s">
        <v>338</v>
      </c>
      <c r="H2240">
        <v>63.45</v>
      </c>
      <c r="I2240">
        <v>128.4</v>
      </c>
      <c r="J2240">
        <v>133.9</v>
      </c>
      <c r="K2240" t="s">
        <v>338</v>
      </c>
      <c r="L2240" t="s">
        <v>338</v>
      </c>
    </row>
    <row r="2241" spans="1:12" ht="15" x14ac:dyDescent="0.25">
      <c r="A2241" s="88">
        <v>42964.527569444443</v>
      </c>
      <c r="B2241">
        <v>73540</v>
      </c>
      <c r="C2241">
        <v>39.53</v>
      </c>
      <c r="D2241">
        <v>12.77</v>
      </c>
      <c r="E2241" s="87">
        <v>124.4</v>
      </c>
      <c r="F2241">
        <v>49.36</v>
      </c>
      <c r="G2241" t="s">
        <v>338</v>
      </c>
      <c r="H2241">
        <v>63.22</v>
      </c>
      <c r="I2241">
        <v>127.4</v>
      </c>
      <c r="J2241">
        <v>132.9</v>
      </c>
      <c r="K2241" t="s">
        <v>338</v>
      </c>
      <c r="L2241" t="s">
        <v>338</v>
      </c>
    </row>
    <row r="2242" spans="1:12" ht="15" x14ac:dyDescent="0.25">
      <c r="A2242" s="88">
        <v>42964.527638888889</v>
      </c>
      <c r="B2242">
        <v>73541</v>
      </c>
      <c r="C2242">
        <v>39.53</v>
      </c>
      <c r="D2242">
        <v>12.77</v>
      </c>
      <c r="E2242" s="87">
        <v>124.3</v>
      </c>
      <c r="F2242">
        <v>49.36</v>
      </c>
      <c r="G2242" t="s">
        <v>338</v>
      </c>
      <c r="H2242">
        <v>62.81</v>
      </c>
      <c r="I2242">
        <v>127.3</v>
      </c>
      <c r="J2242">
        <v>132.80000000000001</v>
      </c>
      <c r="K2242" t="s">
        <v>338</v>
      </c>
      <c r="L2242" t="s">
        <v>338</v>
      </c>
    </row>
    <row r="2243" spans="1:12" ht="15" x14ac:dyDescent="0.25">
      <c r="A2243" s="88">
        <v>42964.527708333335</v>
      </c>
      <c r="B2243">
        <v>73542</v>
      </c>
      <c r="C2243">
        <v>39.53</v>
      </c>
      <c r="D2243">
        <v>12.77</v>
      </c>
      <c r="E2243" s="87">
        <v>124.2</v>
      </c>
      <c r="F2243">
        <v>49.36</v>
      </c>
      <c r="G2243" t="s">
        <v>338</v>
      </c>
      <c r="H2243">
        <v>62.07</v>
      </c>
      <c r="I2243">
        <v>125.6</v>
      </c>
      <c r="J2243">
        <v>131.19999999999999</v>
      </c>
      <c r="K2243" t="s">
        <v>338</v>
      </c>
      <c r="L2243" t="s">
        <v>338</v>
      </c>
    </row>
    <row r="2244" spans="1:12" ht="15" x14ac:dyDescent="0.25">
      <c r="A2244" s="88">
        <v>42964.527777777781</v>
      </c>
      <c r="B2244">
        <v>73543</v>
      </c>
      <c r="C2244">
        <v>39.53</v>
      </c>
      <c r="D2244">
        <v>12.77</v>
      </c>
      <c r="E2244" s="87">
        <v>124.2</v>
      </c>
      <c r="F2244">
        <v>49.38</v>
      </c>
      <c r="G2244" t="s">
        <v>338</v>
      </c>
      <c r="H2244">
        <v>62.07</v>
      </c>
      <c r="I2244">
        <v>125.7</v>
      </c>
      <c r="J2244">
        <v>131.9</v>
      </c>
      <c r="K2244" t="s">
        <v>338</v>
      </c>
      <c r="L2244" t="s">
        <v>338</v>
      </c>
    </row>
    <row r="2245" spans="1:12" ht="15" x14ac:dyDescent="0.25">
      <c r="A2245" s="88">
        <v>42964.52784722222</v>
      </c>
      <c r="B2245">
        <v>73544</v>
      </c>
      <c r="C2245">
        <v>39.53</v>
      </c>
      <c r="D2245">
        <v>12.77</v>
      </c>
      <c r="E2245" s="87">
        <v>124.2</v>
      </c>
      <c r="F2245">
        <v>49.41</v>
      </c>
      <c r="G2245" t="s">
        <v>338</v>
      </c>
      <c r="H2245">
        <v>61.87</v>
      </c>
      <c r="I2245">
        <v>106.7</v>
      </c>
      <c r="J2245">
        <v>92.3</v>
      </c>
      <c r="K2245" t="s">
        <v>338</v>
      </c>
      <c r="L2245" t="s">
        <v>338</v>
      </c>
    </row>
    <row r="2246" spans="1:12" ht="15" x14ac:dyDescent="0.25">
      <c r="A2246" s="88">
        <v>42964.527916666666</v>
      </c>
      <c r="B2246">
        <v>73545</v>
      </c>
      <c r="C2246">
        <v>39.53</v>
      </c>
      <c r="D2246">
        <v>12.77</v>
      </c>
      <c r="E2246" s="87">
        <v>124.4</v>
      </c>
      <c r="F2246">
        <v>49.41</v>
      </c>
      <c r="G2246" t="s">
        <v>338</v>
      </c>
      <c r="H2246">
        <v>62.16</v>
      </c>
      <c r="I2246">
        <v>60.34</v>
      </c>
      <c r="J2246">
        <v>46.53</v>
      </c>
      <c r="K2246" t="s">
        <v>338</v>
      </c>
      <c r="L2246" t="s">
        <v>338</v>
      </c>
    </row>
    <row r="2247" spans="1:12" ht="15" x14ac:dyDescent="0.25">
      <c r="A2247" s="88">
        <v>42964.527986111112</v>
      </c>
      <c r="B2247">
        <v>73546</v>
      </c>
      <c r="C2247">
        <v>39.53</v>
      </c>
      <c r="D2247">
        <v>12.77</v>
      </c>
      <c r="E2247" s="87">
        <v>124.4</v>
      </c>
      <c r="F2247">
        <v>49.45</v>
      </c>
      <c r="G2247" t="s">
        <v>338</v>
      </c>
      <c r="H2247">
        <v>61.73</v>
      </c>
      <c r="I2247">
        <v>41.74</v>
      </c>
      <c r="J2247">
        <v>37.729999999999997</v>
      </c>
      <c r="K2247" t="s">
        <v>338</v>
      </c>
      <c r="L2247" t="s">
        <v>338</v>
      </c>
    </row>
    <row r="2248" spans="1:12" ht="15" x14ac:dyDescent="0.25">
      <c r="A2248" s="88">
        <v>42964.528055555558</v>
      </c>
      <c r="B2248">
        <v>73547</v>
      </c>
      <c r="C2248">
        <v>39.53</v>
      </c>
      <c r="D2248">
        <v>12.77</v>
      </c>
      <c r="E2248" s="87">
        <v>124.5</v>
      </c>
      <c r="F2248">
        <v>49.5</v>
      </c>
      <c r="G2248" t="s">
        <v>338</v>
      </c>
      <c r="H2248">
        <v>62.31</v>
      </c>
      <c r="I2248">
        <v>39.82</v>
      </c>
      <c r="J2248">
        <v>39.020000000000003</v>
      </c>
      <c r="K2248" t="s">
        <v>338</v>
      </c>
      <c r="L2248" t="s">
        <v>338</v>
      </c>
    </row>
    <row r="2249" spans="1:12" ht="15" x14ac:dyDescent="0.25">
      <c r="A2249" s="88">
        <v>42964.528124999997</v>
      </c>
      <c r="B2249">
        <v>73548</v>
      </c>
      <c r="C2249">
        <v>39.53</v>
      </c>
      <c r="D2249">
        <v>12.77</v>
      </c>
      <c r="E2249" s="87">
        <v>124.6</v>
      </c>
      <c r="F2249">
        <v>49.5</v>
      </c>
      <c r="G2249" t="s">
        <v>338</v>
      </c>
      <c r="H2249">
        <v>62.33</v>
      </c>
      <c r="I2249">
        <v>48.8</v>
      </c>
      <c r="J2249">
        <v>51.89</v>
      </c>
      <c r="K2249" t="s">
        <v>338</v>
      </c>
      <c r="L2249" t="s">
        <v>338</v>
      </c>
    </row>
    <row r="2250" spans="1:12" ht="15" x14ac:dyDescent="0.25">
      <c r="A2250" s="88">
        <v>42964.528194444443</v>
      </c>
      <c r="B2250">
        <v>73549</v>
      </c>
      <c r="C2250">
        <v>39.53</v>
      </c>
      <c r="D2250">
        <v>12.77</v>
      </c>
      <c r="E2250" s="87">
        <v>124.4</v>
      </c>
      <c r="F2250">
        <v>49.5</v>
      </c>
      <c r="G2250" t="s">
        <v>338</v>
      </c>
      <c r="H2250">
        <v>62.59</v>
      </c>
      <c r="I2250">
        <v>55.55</v>
      </c>
      <c r="J2250">
        <v>60.53</v>
      </c>
      <c r="K2250" t="s">
        <v>338</v>
      </c>
      <c r="L2250" t="s">
        <v>338</v>
      </c>
    </row>
    <row r="2251" spans="1:12" ht="15" x14ac:dyDescent="0.25">
      <c r="A2251" s="88">
        <v>42964.528263888889</v>
      </c>
      <c r="B2251">
        <v>73550</v>
      </c>
      <c r="C2251">
        <v>39.479999999999997</v>
      </c>
      <c r="D2251">
        <v>12.77</v>
      </c>
      <c r="E2251" s="87">
        <v>124.3</v>
      </c>
      <c r="F2251">
        <v>49.51</v>
      </c>
      <c r="G2251" t="s">
        <v>338</v>
      </c>
      <c r="H2251">
        <v>62.12</v>
      </c>
      <c r="I2251">
        <v>60.41</v>
      </c>
      <c r="J2251">
        <v>64.52</v>
      </c>
      <c r="K2251" t="s">
        <v>338</v>
      </c>
      <c r="L2251" t="s">
        <v>338</v>
      </c>
    </row>
    <row r="2252" spans="1:12" ht="15" x14ac:dyDescent="0.25">
      <c r="A2252" s="88">
        <v>42964.528333333335</v>
      </c>
      <c r="B2252">
        <v>73551</v>
      </c>
      <c r="C2252">
        <v>39.53</v>
      </c>
      <c r="D2252">
        <v>12.77</v>
      </c>
      <c r="E2252" s="87">
        <v>124.4</v>
      </c>
      <c r="F2252">
        <v>49.55</v>
      </c>
      <c r="G2252" t="s">
        <v>338</v>
      </c>
      <c r="H2252">
        <v>61.85</v>
      </c>
      <c r="I2252">
        <v>59.66</v>
      </c>
      <c r="J2252">
        <v>62.55</v>
      </c>
      <c r="K2252" t="s">
        <v>338</v>
      </c>
      <c r="L2252" t="s">
        <v>338</v>
      </c>
    </row>
    <row r="2253" spans="1:12" ht="15" x14ac:dyDescent="0.25">
      <c r="A2253" s="88">
        <v>42964.528402777774</v>
      </c>
      <c r="B2253">
        <v>73552</v>
      </c>
      <c r="C2253">
        <v>39.479999999999997</v>
      </c>
      <c r="D2253">
        <v>12.77</v>
      </c>
      <c r="E2253" s="87">
        <v>124.4</v>
      </c>
      <c r="F2253">
        <v>49.46</v>
      </c>
      <c r="G2253" t="s">
        <v>338</v>
      </c>
      <c r="H2253">
        <v>61.69</v>
      </c>
      <c r="I2253">
        <v>61.01</v>
      </c>
      <c r="J2253">
        <v>64.09</v>
      </c>
      <c r="K2253" t="s">
        <v>338</v>
      </c>
      <c r="L2253" t="s">
        <v>338</v>
      </c>
    </row>
    <row r="2254" spans="1:12" ht="15" x14ac:dyDescent="0.25">
      <c r="A2254" s="88">
        <v>42964.52847222222</v>
      </c>
      <c r="B2254">
        <v>73553</v>
      </c>
      <c r="C2254">
        <v>39.479999999999997</v>
      </c>
      <c r="D2254">
        <v>12.77</v>
      </c>
      <c r="E2254" s="87">
        <v>124.5</v>
      </c>
      <c r="F2254">
        <v>49.41</v>
      </c>
      <c r="G2254" t="s">
        <v>338</v>
      </c>
      <c r="H2254">
        <v>61.59</v>
      </c>
      <c r="I2254">
        <v>62.6</v>
      </c>
      <c r="J2254">
        <v>65.41</v>
      </c>
      <c r="K2254" t="s">
        <v>338</v>
      </c>
      <c r="L2254" t="s">
        <v>338</v>
      </c>
    </row>
    <row r="2255" spans="1:12" ht="15" x14ac:dyDescent="0.25">
      <c r="A2255" s="88">
        <v>42964.528541666667</v>
      </c>
      <c r="B2255">
        <v>73554</v>
      </c>
      <c r="C2255">
        <v>39.479999999999997</v>
      </c>
      <c r="D2255">
        <v>12.77</v>
      </c>
      <c r="E2255" s="87">
        <v>124.4</v>
      </c>
      <c r="F2255">
        <v>49.36</v>
      </c>
      <c r="G2255" t="s">
        <v>338</v>
      </c>
      <c r="H2255">
        <v>61.5</v>
      </c>
      <c r="I2255">
        <v>63.75</v>
      </c>
      <c r="J2255">
        <v>66.150000000000006</v>
      </c>
      <c r="K2255" t="s">
        <v>338</v>
      </c>
      <c r="L2255" t="s">
        <v>338</v>
      </c>
    </row>
    <row r="2256" spans="1:12" ht="15" x14ac:dyDescent="0.25">
      <c r="A2256" s="88">
        <v>42964.528611111113</v>
      </c>
      <c r="B2256">
        <v>73555</v>
      </c>
      <c r="C2256">
        <v>39.479999999999997</v>
      </c>
      <c r="D2256">
        <v>12.77</v>
      </c>
      <c r="E2256" s="87">
        <v>124.4</v>
      </c>
      <c r="F2256">
        <v>49.31</v>
      </c>
      <c r="G2256" t="s">
        <v>338</v>
      </c>
      <c r="H2256">
        <v>61.69</v>
      </c>
      <c r="I2256">
        <v>64.28</v>
      </c>
      <c r="J2256">
        <v>66.290000000000006</v>
      </c>
      <c r="K2256" t="s">
        <v>338</v>
      </c>
      <c r="L2256" t="s">
        <v>338</v>
      </c>
    </row>
    <row r="2257" spans="1:12" ht="15" x14ac:dyDescent="0.25">
      <c r="A2257" s="88">
        <v>42964.528680555559</v>
      </c>
      <c r="B2257">
        <v>73556</v>
      </c>
      <c r="C2257">
        <v>39.479999999999997</v>
      </c>
      <c r="D2257">
        <v>12.77</v>
      </c>
      <c r="E2257" s="87">
        <v>124.4</v>
      </c>
      <c r="F2257">
        <v>49.31</v>
      </c>
      <c r="G2257" t="s">
        <v>338</v>
      </c>
      <c r="H2257">
        <v>62.55</v>
      </c>
      <c r="I2257">
        <v>65.38</v>
      </c>
      <c r="J2257">
        <v>67.11</v>
      </c>
      <c r="K2257" t="s">
        <v>338</v>
      </c>
      <c r="L2257" t="s">
        <v>338</v>
      </c>
    </row>
    <row r="2258" spans="1:12" ht="15" x14ac:dyDescent="0.25">
      <c r="A2258" s="88">
        <v>42964.528749999998</v>
      </c>
      <c r="B2258">
        <v>73557</v>
      </c>
      <c r="C2258">
        <v>39.53</v>
      </c>
      <c r="D2258">
        <v>12.77</v>
      </c>
      <c r="E2258" s="87">
        <v>124.5</v>
      </c>
      <c r="F2258">
        <v>49.36</v>
      </c>
      <c r="G2258" t="s">
        <v>338</v>
      </c>
      <c r="H2258">
        <v>63</v>
      </c>
      <c r="I2258">
        <v>66.36</v>
      </c>
      <c r="J2258">
        <v>67.87</v>
      </c>
      <c r="K2258" t="s">
        <v>338</v>
      </c>
      <c r="L2258" t="s">
        <v>338</v>
      </c>
    </row>
    <row r="2259" spans="1:12" ht="15" x14ac:dyDescent="0.25">
      <c r="A2259" s="88">
        <v>42964.528819444444</v>
      </c>
      <c r="B2259">
        <v>73558</v>
      </c>
      <c r="C2259">
        <v>39.53</v>
      </c>
      <c r="D2259">
        <v>12.77</v>
      </c>
      <c r="E2259" s="87">
        <v>124.5</v>
      </c>
      <c r="F2259">
        <v>49.41</v>
      </c>
      <c r="G2259" t="s">
        <v>338</v>
      </c>
      <c r="H2259">
        <v>63.46</v>
      </c>
      <c r="I2259">
        <v>66.77</v>
      </c>
      <c r="J2259">
        <v>68.11</v>
      </c>
      <c r="K2259" t="s">
        <v>338</v>
      </c>
      <c r="L2259" t="s">
        <v>338</v>
      </c>
    </row>
    <row r="2260" spans="1:12" ht="15" x14ac:dyDescent="0.25">
      <c r="A2260" s="88">
        <v>42964.52888888889</v>
      </c>
      <c r="B2260">
        <v>73559</v>
      </c>
      <c r="C2260">
        <v>39.53</v>
      </c>
      <c r="D2260">
        <v>12.77</v>
      </c>
      <c r="E2260" s="87">
        <v>124.5</v>
      </c>
      <c r="F2260">
        <v>49.5</v>
      </c>
      <c r="G2260" t="s">
        <v>338</v>
      </c>
      <c r="H2260">
        <v>63.79</v>
      </c>
      <c r="I2260">
        <v>66.98</v>
      </c>
      <c r="J2260">
        <v>68.25</v>
      </c>
      <c r="K2260" t="s">
        <v>338</v>
      </c>
      <c r="L2260" t="s">
        <v>338</v>
      </c>
    </row>
    <row r="2261" spans="1:12" ht="15" x14ac:dyDescent="0.25">
      <c r="A2261" s="88">
        <v>42964.528958333336</v>
      </c>
      <c r="B2261">
        <v>73560</v>
      </c>
      <c r="C2261">
        <v>39.53</v>
      </c>
      <c r="D2261">
        <v>12.77</v>
      </c>
      <c r="E2261" s="87">
        <v>124.5</v>
      </c>
      <c r="F2261">
        <v>49.55</v>
      </c>
      <c r="G2261" t="s">
        <v>338</v>
      </c>
      <c r="H2261">
        <v>63.55</v>
      </c>
      <c r="I2261">
        <v>67.010000000000005</v>
      </c>
      <c r="J2261">
        <v>68.33</v>
      </c>
      <c r="K2261" t="s">
        <v>338</v>
      </c>
      <c r="L2261" t="s">
        <v>338</v>
      </c>
    </row>
    <row r="2262" spans="1:12" ht="15" x14ac:dyDescent="0.25">
      <c r="A2262" s="88">
        <v>42964.529027777775</v>
      </c>
      <c r="B2262">
        <v>73561</v>
      </c>
      <c r="C2262">
        <v>39.479999999999997</v>
      </c>
      <c r="D2262">
        <v>12.77</v>
      </c>
      <c r="E2262" s="87">
        <v>124.5</v>
      </c>
      <c r="F2262">
        <v>49.58</v>
      </c>
      <c r="G2262" t="s">
        <v>338</v>
      </c>
      <c r="H2262">
        <v>63.56</v>
      </c>
      <c r="I2262">
        <v>66.989999999999995</v>
      </c>
      <c r="J2262">
        <v>68.36</v>
      </c>
      <c r="K2262" t="s">
        <v>338</v>
      </c>
      <c r="L2262" t="s">
        <v>338</v>
      </c>
    </row>
    <row r="2263" spans="1:12" ht="15" x14ac:dyDescent="0.25">
      <c r="A2263" s="88">
        <v>42964.529097222221</v>
      </c>
      <c r="B2263">
        <v>73562</v>
      </c>
      <c r="C2263">
        <v>39.53</v>
      </c>
      <c r="D2263">
        <v>12.77</v>
      </c>
      <c r="E2263" s="87">
        <v>124.4</v>
      </c>
      <c r="F2263">
        <v>49.69</v>
      </c>
      <c r="G2263" t="s">
        <v>338</v>
      </c>
      <c r="H2263">
        <v>63.75</v>
      </c>
      <c r="I2263">
        <v>67.34</v>
      </c>
      <c r="J2263">
        <v>68.680000000000007</v>
      </c>
      <c r="K2263" t="s">
        <v>338</v>
      </c>
      <c r="L2263" t="s">
        <v>338</v>
      </c>
    </row>
    <row r="2264" spans="1:12" ht="15" x14ac:dyDescent="0.25">
      <c r="A2264" s="88">
        <v>42964.529166666667</v>
      </c>
      <c r="B2264">
        <v>73563</v>
      </c>
      <c r="C2264">
        <v>39.53</v>
      </c>
      <c r="D2264">
        <v>12.77</v>
      </c>
      <c r="E2264" s="87">
        <v>124.5</v>
      </c>
      <c r="F2264">
        <v>49.74</v>
      </c>
      <c r="G2264" t="s">
        <v>338</v>
      </c>
      <c r="H2264">
        <v>63.84</v>
      </c>
      <c r="I2264">
        <v>67.39</v>
      </c>
      <c r="J2264">
        <v>68.78</v>
      </c>
      <c r="K2264" t="s">
        <v>338</v>
      </c>
      <c r="L2264" t="s">
        <v>338</v>
      </c>
    </row>
    <row r="2265" spans="1:12" ht="15" x14ac:dyDescent="0.25">
      <c r="A2265" s="88">
        <v>42964.529236111113</v>
      </c>
      <c r="B2265">
        <v>73564</v>
      </c>
      <c r="C2265">
        <v>39.53</v>
      </c>
      <c r="D2265">
        <v>12.77</v>
      </c>
      <c r="E2265" s="87">
        <v>124.5</v>
      </c>
      <c r="F2265">
        <v>49.79</v>
      </c>
      <c r="G2265" t="s">
        <v>338</v>
      </c>
      <c r="H2265">
        <v>62.83</v>
      </c>
      <c r="I2265">
        <v>67.05</v>
      </c>
      <c r="J2265">
        <v>68.37</v>
      </c>
      <c r="K2265" t="s">
        <v>338</v>
      </c>
      <c r="L2265" t="s">
        <v>338</v>
      </c>
    </row>
    <row r="2266" spans="1:12" ht="15" x14ac:dyDescent="0.25">
      <c r="A2266" s="88">
        <v>42964.529305555552</v>
      </c>
      <c r="B2266">
        <v>73565</v>
      </c>
      <c r="C2266">
        <v>39.53</v>
      </c>
      <c r="D2266">
        <v>12.77</v>
      </c>
      <c r="E2266" s="87">
        <v>124.4</v>
      </c>
      <c r="F2266">
        <v>49.79</v>
      </c>
      <c r="G2266" t="s">
        <v>338</v>
      </c>
      <c r="H2266">
        <v>62.88</v>
      </c>
      <c r="I2266">
        <v>66.77</v>
      </c>
      <c r="J2266">
        <v>68.06</v>
      </c>
      <c r="K2266" t="s">
        <v>338</v>
      </c>
      <c r="L2266" t="s">
        <v>338</v>
      </c>
    </row>
    <row r="2267" spans="1:12" ht="15" x14ac:dyDescent="0.25">
      <c r="A2267" s="88">
        <v>42964.529374999998</v>
      </c>
      <c r="B2267">
        <v>73566</v>
      </c>
      <c r="C2267">
        <v>39.53</v>
      </c>
      <c r="D2267">
        <v>12.77</v>
      </c>
      <c r="E2267" s="87">
        <v>124.6</v>
      </c>
      <c r="F2267">
        <v>49.79</v>
      </c>
      <c r="G2267" t="s">
        <v>338</v>
      </c>
      <c r="H2267">
        <v>63.22</v>
      </c>
      <c r="I2267">
        <v>66.84</v>
      </c>
      <c r="J2267">
        <v>68.209999999999994</v>
      </c>
      <c r="K2267" t="s">
        <v>338</v>
      </c>
      <c r="L2267" t="s">
        <v>338</v>
      </c>
    </row>
    <row r="2268" spans="1:12" ht="15" x14ac:dyDescent="0.25">
      <c r="A2268" s="88">
        <v>42964.529444444444</v>
      </c>
      <c r="B2268">
        <v>73567</v>
      </c>
      <c r="C2268">
        <v>39.479999999999997</v>
      </c>
      <c r="D2268">
        <v>12.77</v>
      </c>
      <c r="E2268" s="87">
        <v>124.5</v>
      </c>
      <c r="F2268">
        <v>49.7</v>
      </c>
      <c r="G2268" t="s">
        <v>338</v>
      </c>
      <c r="H2268">
        <v>63.05</v>
      </c>
      <c r="I2268">
        <v>68.209999999999994</v>
      </c>
      <c r="J2268">
        <v>70.61</v>
      </c>
      <c r="K2268" t="s">
        <v>338</v>
      </c>
      <c r="L2268" t="s">
        <v>338</v>
      </c>
    </row>
    <row r="2269" spans="1:12" ht="15" x14ac:dyDescent="0.25">
      <c r="A2269" s="88">
        <v>42964.529513888891</v>
      </c>
      <c r="B2269">
        <v>73568</v>
      </c>
      <c r="C2269">
        <v>39.479999999999997</v>
      </c>
      <c r="D2269">
        <v>12.77</v>
      </c>
      <c r="E2269" s="87">
        <v>124.5</v>
      </c>
      <c r="F2269">
        <v>49.7</v>
      </c>
      <c r="G2269" t="s">
        <v>338</v>
      </c>
      <c r="H2269">
        <v>63.22</v>
      </c>
      <c r="I2269">
        <v>70.489999999999995</v>
      </c>
      <c r="J2269">
        <v>73.31</v>
      </c>
      <c r="K2269" t="s">
        <v>338</v>
      </c>
      <c r="L2269" t="s">
        <v>338</v>
      </c>
    </row>
    <row r="2270" spans="1:12" ht="15" x14ac:dyDescent="0.25">
      <c r="A2270" s="88">
        <v>42964.529583333337</v>
      </c>
      <c r="B2270">
        <v>73569</v>
      </c>
      <c r="C2270">
        <v>39.53</v>
      </c>
      <c r="D2270">
        <v>12.77</v>
      </c>
      <c r="E2270" s="87">
        <v>124.5</v>
      </c>
      <c r="F2270">
        <v>49.74</v>
      </c>
      <c r="G2270" t="s">
        <v>338</v>
      </c>
      <c r="H2270">
        <v>63.89</v>
      </c>
      <c r="I2270">
        <v>72.66</v>
      </c>
      <c r="J2270">
        <v>75.680000000000007</v>
      </c>
      <c r="K2270" t="s">
        <v>338</v>
      </c>
      <c r="L2270" t="s">
        <v>338</v>
      </c>
    </row>
    <row r="2271" spans="1:12" ht="15" x14ac:dyDescent="0.25">
      <c r="A2271" s="88">
        <v>42964.529652777775</v>
      </c>
      <c r="B2271">
        <v>73570</v>
      </c>
      <c r="C2271">
        <v>39.53</v>
      </c>
      <c r="D2271">
        <v>12.77</v>
      </c>
      <c r="E2271" s="87">
        <v>124.6</v>
      </c>
      <c r="F2271">
        <v>49.79</v>
      </c>
      <c r="G2271" t="s">
        <v>338</v>
      </c>
      <c r="H2271">
        <v>63.89</v>
      </c>
      <c r="I2271">
        <v>74.819999999999993</v>
      </c>
      <c r="J2271">
        <v>77.78</v>
      </c>
      <c r="K2271" t="s">
        <v>338</v>
      </c>
      <c r="L2271" t="s">
        <v>338</v>
      </c>
    </row>
    <row r="2272" spans="1:12" ht="15" x14ac:dyDescent="0.25">
      <c r="A2272" s="88">
        <v>42964.529722222222</v>
      </c>
      <c r="B2272">
        <v>73571</v>
      </c>
      <c r="C2272">
        <v>39.53</v>
      </c>
      <c r="D2272">
        <v>12.77</v>
      </c>
      <c r="E2272" s="87">
        <v>124.5</v>
      </c>
      <c r="F2272">
        <v>49.82</v>
      </c>
      <c r="G2272" t="s">
        <v>338</v>
      </c>
      <c r="H2272">
        <v>64.319999999999993</v>
      </c>
      <c r="I2272">
        <v>77.33</v>
      </c>
      <c r="J2272">
        <v>80.2</v>
      </c>
      <c r="K2272" t="s">
        <v>338</v>
      </c>
      <c r="L2272" t="s">
        <v>338</v>
      </c>
    </row>
    <row r="2273" spans="1:12" ht="15" x14ac:dyDescent="0.25">
      <c r="A2273" s="88">
        <v>42964.529791666668</v>
      </c>
      <c r="B2273">
        <v>73572</v>
      </c>
      <c r="C2273">
        <v>39.53</v>
      </c>
      <c r="D2273">
        <v>12.77</v>
      </c>
      <c r="E2273" s="87">
        <v>124.6</v>
      </c>
      <c r="F2273">
        <v>49.86</v>
      </c>
      <c r="G2273" t="s">
        <v>338</v>
      </c>
      <c r="H2273">
        <v>64.510000000000005</v>
      </c>
      <c r="I2273">
        <v>79.22</v>
      </c>
      <c r="J2273">
        <v>82</v>
      </c>
      <c r="K2273" t="s">
        <v>338</v>
      </c>
      <c r="L2273" t="s">
        <v>338</v>
      </c>
    </row>
    <row r="2274" spans="1:12" ht="15" x14ac:dyDescent="0.25">
      <c r="A2274" s="88">
        <v>42964.529861111114</v>
      </c>
      <c r="B2274">
        <v>73573</v>
      </c>
      <c r="C2274">
        <v>39.479999999999997</v>
      </c>
      <c r="D2274">
        <v>12.77</v>
      </c>
      <c r="E2274" s="87">
        <v>124.4</v>
      </c>
      <c r="F2274">
        <v>49.87</v>
      </c>
      <c r="G2274" t="s">
        <v>338</v>
      </c>
      <c r="H2274">
        <v>65.05</v>
      </c>
      <c r="I2274">
        <v>80.599999999999994</v>
      </c>
      <c r="J2274">
        <v>83.5</v>
      </c>
      <c r="K2274" t="s">
        <v>338</v>
      </c>
      <c r="L2274" t="s">
        <v>338</v>
      </c>
    </row>
    <row r="2275" spans="1:12" ht="15" x14ac:dyDescent="0.25">
      <c r="A2275" s="88">
        <v>42964.529930555553</v>
      </c>
      <c r="B2275">
        <v>73574</v>
      </c>
      <c r="C2275">
        <v>39.479999999999997</v>
      </c>
      <c r="D2275">
        <v>12.77</v>
      </c>
      <c r="E2275" s="87">
        <v>124.6</v>
      </c>
      <c r="F2275">
        <v>49.89</v>
      </c>
      <c r="G2275" t="s">
        <v>338</v>
      </c>
      <c r="H2275">
        <v>65.09</v>
      </c>
      <c r="I2275">
        <v>81.900000000000006</v>
      </c>
      <c r="J2275">
        <v>84.8</v>
      </c>
      <c r="K2275" t="s">
        <v>338</v>
      </c>
      <c r="L2275" t="s">
        <v>338</v>
      </c>
    </row>
    <row r="2276" spans="1:12" ht="15" x14ac:dyDescent="0.25">
      <c r="A2276" s="88">
        <v>42964.53</v>
      </c>
      <c r="B2276">
        <v>73575</v>
      </c>
      <c r="C2276">
        <v>39.479999999999997</v>
      </c>
      <c r="D2276">
        <v>12.77</v>
      </c>
      <c r="E2276" s="87">
        <v>124.5</v>
      </c>
      <c r="F2276">
        <v>49.97</v>
      </c>
      <c r="G2276" t="s">
        <v>338</v>
      </c>
      <c r="H2276">
        <v>64.52</v>
      </c>
      <c r="I2276">
        <v>83.2</v>
      </c>
      <c r="J2276">
        <v>86.3</v>
      </c>
      <c r="K2276" t="s">
        <v>338</v>
      </c>
      <c r="L2276" t="s">
        <v>338</v>
      </c>
    </row>
    <row r="2277" spans="1:12" ht="15" x14ac:dyDescent="0.25">
      <c r="A2277" s="88">
        <v>42964.530069444445</v>
      </c>
      <c r="B2277">
        <v>73576</v>
      </c>
      <c r="C2277">
        <v>39.479999999999997</v>
      </c>
      <c r="D2277">
        <v>12.77</v>
      </c>
      <c r="E2277" s="87">
        <v>124.5</v>
      </c>
      <c r="F2277">
        <v>49.99</v>
      </c>
      <c r="G2277" t="s">
        <v>338</v>
      </c>
      <c r="H2277">
        <v>64.88</v>
      </c>
      <c r="I2277">
        <v>84.8</v>
      </c>
      <c r="J2277">
        <v>88</v>
      </c>
      <c r="K2277" t="s">
        <v>338</v>
      </c>
      <c r="L2277" t="s">
        <v>338</v>
      </c>
    </row>
    <row r="2278" spans="1:12" ht="15" x14ac:dyDescent="0.25">
      <c r="A2278" s="88">
        <v>42964.530138888891</v>
      </c>
      <c r="B2278">
        <v>73577</v>
      </c>
      <c r="C2278">
        <v>39.479999999999997</v>
      </c>
      <c r="D2278">
        <v>12.77</v>
      </c>
      <c r="E2278" s="87">
        <v>124.6</v>
      </c>
      <c r="F2278">
        <v>50.04</v>
      </c>
      <c r="G2278" t="s">
        <v>338</v>
      </c>
      <c r="H2278">
        <v>64.86</v>
      </c>
      <c r="I2278">
        <v>85.6</v>
      </c>
      <c r="J2278">
        <v>88.9</v>
      </c>
      <c r="K2278" t="s">
        <v>338</v>
      </c>
      <c r="L2278" t="s">
        <v>338</v>
      </c>
    </row>
    <row r="2279" spans="1:12" ht="15" x14ac:dyDescent="0.25">
      <c r="A2279" s="88">
        <v>42964.53020833333</v>
      </c>
      <c r="B2279">
        <v>73578</v>
      </c>
      <c r="C2279">
        <v>39.479999999999997</v>
      </c>
      <c r="D2279">
        <v>12.77</v>
      </c>
      <c r="E2279" s="87">
        <v>124.6</v>
      </c>
      <c r="F2279">
        <v>50.09</v>
      </c>
      <c r="G2279" t="s">
        <v>338</v>
      </c>
      <c r="H2279">
        <v>64.709999999999994</v>
      </c>
      <c r="I2279">
        <v>86.7</v>
      </c>
      <c r="J2279">
        <v>90.1</v>
      </c>
      <c r="K2279" t="s">
        <v>338</v>
      </c>
      <c r="L2279" t="s">
        <v>338</v>
      </c>
    </row>
    <row r="2280" spans="1:12" ht="15" x14ac:dyDescent="0.25">
      <c r="A2280" s="88">
        <v>42964.530277777776</v>
      </c>
      <c r="B2280">
        <v>73579</v>
      </c>
      <c r="C2280">
        <v>39.479999999999997</v>
      </c>
      <c r="D2280">
        <v>12.77</v>
      </c>
      <c r="E2280" s="87">
        <v>124.7</v>
      </c>
      <c r="F2280">
        <v>50.09</v>
      </c>
      <c r="G2280" t="s">
        <v>338</v>
      </c>
      <c r="H2280">
        <v>65.099999999999994</v>
      </c>
      <c r="I2280">
        <v>88.1</v>
      </c>
      <c r="J2280">
        <v>91.5</v>
      </c>
      <c r="K2280" t="s">
        <v>338</v>
      </c>
      <c r="L2280" t="s">
        <v>338</v>
      </c>
    </row>
    <row r="2281" spans="1:12" ht="15" x14ac:dyDescent="0.25">
      <c r="A2281" s="88">
        <v>42964.530347222222</v>
      </c>
      <c r="B2281">
        <v>73580</v>
      </c>
      <c r="C2281">
        <v>39.53</v>
      </c>
      <c r="D2281">
        <v>12.77</v>
      </c>
      <c r="E2281" s="87">
        <v>124.5</v>
      </c>
      <c r="F2281">
        <v>50.13</v>
      </c>
      <c r="G2281" t="s">
        <v>338</v>
      </c>
      <c r="H2281">
        <v>64.989999999999995</v>
      </c>
      <c r="I2281">
        <v>89.5</v>
      </c>
      <c r="J2281">
        <v>92.9</v>
      </c>
      <c r="K2281" t="s">
        <v>338</v>
      </c>
      <c r="L2281" t="s">
        <v>338</v>
      </c>
    </row>
    <row r="2282" spans="1:12" ht="15" x14ac:dyDescent="0.25">
      <c r="A2282" s="88">
        <v>42964.530416666668</v>
      </c>
      <c r="B2282">
        <v>73581</v>
      </c>
      <c r="C2282">
        <v>39.53</v>
      </c>
      <c r="D2282">
        <v>12.77</v>
      </c>
      <c r="E2282" s="87">
        <v>124.9</v>
      </c>
      <c r="F2282">
        <v>50.18</v>
      </c>
      <c r="G2282" t="s">
        <v>338</v>
      </c>
      <c r="H2282">
        <v>64.95</v>
      </c>
      <c r="I2282">
        <v>91</v>
      </c>
      <c r="J2282">
        <v>94.5</v>
      </c>
      <c r="K2282" t="s">
        <v>338</v>
      </c>
      <c r="L2282" t="s">
        <v>338</v>
      </c>
    </row>
    <row r="2283" spans="1:12" ht="15" x14ac:dyDescent="0.25">
      <c r="A2283" s="88">
        <v>42964.530486111114</v>
      </c>
      <c r="B2283">
        <v>73582</v>
      </c>
      <c r="C2283">
        <v>39.53</v>
      </c>
      <c r="D2283">
        <v>12.77</v>
      </c>
      <c r="E2283" s="87">
        <v>124.7</v>
      </c>
      <c r="F2283">
        <v>50.18</v>
      </c>
      <c r="G2283" t="s">
        <v>338</v>
      </c>
      <c r="H2283">
        <v>64.95</v>
      </c>
      <c r="I2283">
        <v>92.3</v>
      </c>
      <c r="J2283">
        <v>95.8</v>
      </c>
      <c r="K2283" t="s">
        <v>338</v>
      </c>
      <c r="L2283" t="s">
        <v>338</v>
      </c>
    </row>
    <row r="2284" spans="1:12" ht="15" x14ac:dyDescent="0.25">
      <c r="A2284" s="88">
        <v>42964.530555555553</v>
      </c>
      <c r="B2284">
        <v>73583</v>
      </c>
      <c r="C2284">
        <v>39.53</v>
      </c>
      <c r="D2284">
        <v>12.77</v>
      </c>
      <c r="E2284" s="87">
        <v>124.6</v>
      </c>
      <c r="F2284">
        <v>50.18</v>
      </c>
      <c r="G2284" t="s">
        <v>338</v>
      </c>
      <c r="H2284">
        <v>64.95</v>
      </c>
      <c r="I2284">
        <v>92.9</v>
      </c>
      <c r="J2284">
        <v>96.5</v>
      </c>
      <c r="K2284" t="s">
        <v>338</v>
      </c>
      <c r="L2284" t="s">
        <v>338</v>
      </c>
    </row>
    <row r="2285" spans="1:12" ht="15" x14ac:dyDescent="0.25">
      <c r="A2285" s="88">
        <v>42964.530624999999</v>
      </c>
      <c r="B2285">
        <v>73584</v>
      </c>
      <c r="C2285">
        <v>39.53</v>
      </c>
      <c r="D2285">
        <v>12.77</v>
      </c>
      <c r="E2285" s="87">
        <v>124.7</v>
      </c>
      <c r="F2285">
        <v>50.18</v>
      </c>
      <c r="G2285" t="s">
        <v>338</v>
      </c>
      <c r="H2285">
        <v>65.19</v>
      </c>
      <c r="I2285">
        <v>93.6</v>
      </c>
      <c r="J2285">
        <v>97.3</v>
      </c>
      <c r="K2285" t="s">
        <v>338</v>
      </c>
      <c r="L2285" t="s">
        <v>338</v>
      </c>
    </row>
    <row r="2286" spans="1:12" ht="15" x14ac:dyDescent="0.25">
      <c r="A2286" s="88">
        <v>42964.530694444446</v>
      </c>
      <c r="B2286">
        <v>73585</v>
      </c>
      <c r="C2286">
        <v>39.53</v>
      </c>
      <c r="D2286">
        <v>12.77</v>
      </c>
      <c r="E2286" s="87">
        <v>124.7</v>
      </c>
      <c r="F2286">
        <v>50.23</v>
      </c>
      <c r="G2286" t="s">
        <v>338</v>
      </c>
      <c r="H2286">
        <v>66.14</v>
      </c>
      <c r="I2286">
        <v>95</v>
      </c>
      <c r="J2286">
        <v>98.7</v>
      </c>
      <c r="K2286" t="s">
        <v>338</v>
      </c>
      <c r="L2286" t="s">
        <v>338</v>
      </c>
    </row>
    <row r="2287" spans="1:12" ht="15" x14ac:dyDescent="0.25">
      <c r="A2287" s="88">
        <v>42964.530763888892</v>
      </c>
      <c r="B2287">
        <v>73586</v>
      </c>
      <c r="C2287">
        <v>39.53</v>
      </c>
      <c r="D2287">
        <v>12.77</v>
      </c>
      <c r="E2287" s="87">
        <v>124.7</v>
      </c>
      <c r="F2287">
        <v>50.27</v>
      </c>
      <c r="G2287" t="s">
        <v>338</v>
      </c>
      <c r="H2287">
        <v>66.19</v>
      </c>
      <c r="I2287">
        <v>96.1</v>
      </c>
      <c r="J2287">
        <v>100</v>
      </c>
      <c r="K2287" t="s">
        <v>338</v>
      </c>
      <c r="L2287" t="s">
        <v>338</v>
      </c>
    </row>
    <row r="2288" spans="1:12" ht="15" x14ac:dyDescent="0.25">
      <c r="A2288" s="88">
        <v>42964.530833333331</v>
      </c>
      <c r="B2288">
        <v>73587</v>
      </c>
      <c r="C2288">
        <v>39.53</v>
      </c>
      <c r="D2288">
        <v>12.77</v>
      </c>
      <c r="E2288" s="87">
        <v>124.7</v>
      </c>
      <c r="F2288">
        <v>50.32</v>
      </c>
      <c r="G2288" t="s">
        <v>338</v>
      </c>
      <c r="H2288">
        <v>65.95</v>
      </c>
      <c r="I2288">
        <v>97.6</v>
      </c>
      <c r="J2288">
        <v>101.5</v>
      </c>
      <c r="K2288" t="s">
        <v>338</v>
      </c>
      <c r="L2288" t="s">
        <v>338</v>
      </c>
    </row>
    <row r="2289" spans="1:12" ht="15" x14ac:dyDescent="0.25">
      <c r="A2289" s="88">
        <v>42964.530902777777</v>
      </c>
      <c r="B2289">
        <v>73588</v>
      </c>
      <c r="C2289">
        <v>39.53</v>
      </c>
      <c r="D2289">
        <v>12.77</v>
      </c>
      <c r="E2289" s="87">
        <v>124.9</v>
      </c>
      <c r="F2289">
        <v>50.32</v>
      </c>
      <c r="G2289" t="s">
        <v>338</v>
      </c>
      <c r="H2289">
        <v>65.33</v>
      </c>
      <c r="I2289">
        <v>97.9</v>
      </c>
      <c r="J2289">
        <v>102</v>
      </c>
      <c r="K2289" t="s">
        <v>338</v>
      </c>
      <c r="L2289" t="s">
        <v>338</v>
      </c>
    </row>
    <row r="2290" spans="1:12" ht="15" x14ac:dyDescent="0.25">
      <c r="A2290" s="88">
        <v>42964.530972222223</v>
      </c>
      <c r="B2290">
        <v>73589</v>
      </c>
      <c r="C2290">
        <v>39.53</v>
      </c>
      <c r="D2290">
        <v>12.77</v>
      </c>
      <c r="E2290" s="87">
        <v>124.7</v>
      </c>
      <c r="F2290">
        <v>50.32</v>
      </c>
      <c r="G2290" t="s">
        <v>338</v>
      </c>
      <c r="H2290">
        <v>65.33</v>
      </c>
      <c r="I2290">
        <v>98.5</v>
      </c>
      <c r="J2290">
        <v>102.7</v>
      </c>
      <c r="K2290" t="s">
        <v>338</v>
      </c>
      <c r="L2290" t="s">
        <v>338</v>
      </c>
    </row>
    <row r="2291" spans="1:12" ht="15" x14ac:dyDescent="0.25">
      <c r="A2291" s="88">
        <v>42964.531041666669</v>
      </c>
      <c r="B2291">
        <v>73590</v>
      </c>
      <c r="C2291">
        <v>39.53</v>
      </c>
      <c r="D2291">
        <v>12.77</v>
      </c>
      <c r="E2291" s="87">
        <v>124.8</v>
      </c>
      <c r="F2291">
        <v>50.32</v>
      </c>
      <c r="G2291" t="s">
        <v>338</v>
      </c>
      <c r="H2291">
        <v>65.81</v>
      </c>
      <c r="I2291">
        <v>99.8</v>
      </c>
      <c r="J2291">
        <v>104</v>
      </c>
      <c r="K2291" t="s">
        <v>338</v>
      </c>
      <c r="L2291" t="s">
        <v>338</v>
      </c>
    </row>
    <row r="2292" spans="1:12" ht="15" x14ac:dyDescent="0.25">
      <c r="A2292" s="88">
        <v>42964.531111111108</v>
      </c>
      <c r="B2292">
        <v>73591</v>
      </c>
      <c r="C2292">
        <v>39.53</v>
      </c>
      <c r="D2292">
        <v>12.77</v>
      </c>
      <c r="E2292" s="87">
        <v>124.8</v>
      </c>
      <c r="F2292">
        <v>50.37</v>
      </c>
      <c r="G2292" t="s">
        <v>338</v>
      </c>
      <c r="H2292">
        <v>66.48</v>
      </c>
      <c r="I2292">
        <v>101.1</v>
      </c>
      <c r="J2292">
        <v>105.3</v>
      </c>
      <c r="K2292" t="s">
        <v>338</v>
      </c>
      <c r="L2292" t="s">
        <v>338</v>
      </c>
    </row>
    <row r="2293" spans="1:12" ht="15" x14ac:dyDescent="0.25">
      <c r="A2293" s="88">
        <v>42964.531180555554</v>
      </c>
      <c r="B2293">
        <v>73592</v>
      </c>
      <c r="C2293">
        <v>39.53</v>
      </c>
      <c r="D2293">
        <v>12.77</v>
      </c>
      <c r="E2293" s="87">
        <v>124.9</v>
      </c>
      <c r="F2293">
        <v>50.37</v>
      </c>
      <c r="G2293" t="s">
        <v>338</v>
      </c>
      <c r="H2293">
        <v>66.459999999999994</v>
      </c>
      <c r="I2293">
        <v>102</v>
      </c>
      <c r="J2293">
        <v>106.2</v>
      </c>
      <c r="K2293" t="s">
        <v>338</v>
      </c>
      <c r="L2293" t="s">
        <v>338</v>
      </c>
    </row>
    <row r="2294" spans="1:12" ht="15" x14ac:dyDescent="0.25">
      <c r="A2294" s="88">
        <v>42964.53125</v>
      </c>
      <c r="B2294">
        <v>73593</v>
      </c>
      <c r="C2294">
        <v>39.53</v>
      </c>
      <c r="D2294">
        <v>12.77</v>
      </c>
      <c r="E2294" s="87">
        <v>124.6</v>
      </c>
      <c r="F2294">
        <v>50.42</v>
      </c>
      <c r="G2294" t="s">
        <v>338</v>
      </c>
      <c r="H2294">
        <v>66.67</v>
      </c>
      <c r="I2294">
        <v>102.7</v>
      </c>
      <c r="J2294">
        <v>107</v>
      </c>
      <c r="K2294" t="s">
        <v>338</v>
      </c>
      <c r="L2294" t="s">
        <v>338</v>
      </c>
    </row>
    <row r="2295" spans="1:12" ht="15" x14ac:dyDescent="0.25">
      <c r="A2295" s="88">
        <v>42964.531319444446</v>
      </c>
      <c r="B2295">
        <v>73594</v>
      </c>
      <c r="C2295">
        <v>39.53</v>
      </c>
      <c r="D2295">
        <v>12.77</v>
      </c>
      <c r="E2295" s="87">
        <v>124.7</v>
      </c>
      <c r="F2295">
        <v>50.47</v>
      </c>
      <c r="G2295" t="s">
        <v>338</v>
      </c>
      <c r="H2295">
        <v>66.290000000000006</v>
      </c>
      <c r="I2295">
        <v>103.2</v>
      </c>
      <c r="J2295">
        <v>107.7</v>
      </c>
      <c r="K2295" t="s">
        <v>338</v>
      </c>
      <c r="L2295" t="s">
        <v>338</v>
      </c>
    </row>
    <row r="2296" spans="1:12" ht="15" x14ac:dyDescent="0.25">
      <c r="A2296" s="88">
        <v>42964.531388888892</v>
      </c>
      <c r="B2296">
        <v>73595</v>
      </c>
      <c r="C2296">
        <v>39.53</v>
      </c>
      <c r="D2296">
        <v>12.77</v>
      </c>
      <c r="E2296" s="87">
        <v>124.9</v>
      </c>
      <c r="F2296">
        <v>50.47</v>
      </c>
      <c r="G2296" t="s">
        <v>338</v>
      </c>
      <c r="H2296">
        <v>66.290000000000006</v>
      </c>
      <c r="I2296">
        <v>103.9</v>
      </c>
      <c r="J2296">
        <v>108.5</v>
      </c>
      <c r="K2296" t="s">
        <v>338</v>
      </c>
      <c r="L2296" t="s">
        <v>338</v>
      </c>
    </row>
    <row r="2297" spans="1:12" ht="15" x14ac:dyDescent="0.25">
      <c r="A2297" s="88">
        <v>42964.531458333331</v>
      </c>
      <c r="B2297">
        <v>73596</v>
      </c>
      <c r="C2297">
        <v>39.53</v>
      </c>
      <c r="D2297">
        <v>12.77</v>
      </c>
      <c r="E2297" s="87">
        <v>124.9</v>
      </c>
      <c r="F2297">
        <v>50.47</v>
      </c>
      <c r="G2297" t="s">
        <v>338</v>
      </c>
      <c r="H2297">
        <v>65.62</v>
      </c>
      <c r="I2297">
        <v>103.7</v>
      </c>
      <c r="J2297">
        <v>108.3</v>
      </c>
      <c r="K2297" t="s">
        <v>338</v>
      </c>
      <c r="L2297" t="s">
        <v>338</v>
      </c>
    </row>
    <row r="2298" spans="1:12" ht="15" x14ac:dyDescent="0.25">
      <c r="A2298" s="88">
        <v>42964.531527777777</v>
      </c>
      <c r="B2298">
        <v>73597</v>
      </c>
      <c r="C2298">
        <v>39.53</v>
      </c>
      <c r="D2298">
        <v>12.77</v>
      </c>
      <c r="E2298" s="87">
        <v>124.8</v>
      </c>
      <c r="F2298">
        <v>50.44</v>
      </c>
      <c r="G2298" t="s">
        <v>338</v>
      </c>
      <c r="H2298">
        <v>65.709999999999994</v>
      </c>
      <c r="I2298">
        <v>104.3</v>
      </c>
      <c r="J2298">
        <v>109</v>
      </c>
      <c r="K2298" t="s">
        <v>338</v>
      </c>
      <c r="L2298" t="s">
        <v>338</v>
      </c>
    </row>
    <row r="2299" spans="1:12" ht="15" x14ac:dyDescent="0.25">
      <c r="A2299" s="88">
        <v>42964.531597222223</v>
      </c>
      <c r="B2299">
        <v>73598</v>
      </c>
      <c r="C2299">
        <v>39.53</v>
      </c>
      <c r="D2299">
        <v>12.77</v>
      </c>
      <c r="E2299" s="87">
        <v>125</v>
      </c>
      <c r="F2299">
        <v>50.37</v>
      </c>
      <c r="G2299" t="s">
        <v>338</v>
      </c>
      <c r="H2299">
        <v>65.62</v>
      </c>
      <c r="I2299">
        <v>104.8</v>
      </c>
      <c r="J2299">
        <v>109.5</v>
      </c>
      <c r="K2299" t="s">
        <v>338</v>
      </c>
      <c r="L2299" t="s">
        <v>338</v>
      </c>
    </row>
    <row r="2300" spans="1:12" ht="15" x14ac:dyDescent="0.25">
      <c r="A2300" s="88">
        <v>42964.531666666669</v>
      </c>
      <c r="B2300">
        <v>73599</v>
      </c>
      <c r="C2300">
        <v>39.53</v>
      </c>
      <c r="D2300">
        <v>12.77</v>
      </c>
      <c r="E2300" s="87">
        <v>124.9</v>
      </c>
      <c r="F2300">
        <v>50.37</v>
      </c>
      <c r="G2300" t="s">
        <v>338</v>
      </c>
      <c r="H2300">
        <v>65.81</v>
      </c>
      <c r="I2300">
        <v>105.2</v>
      </c>
      <c r="J2300">
        <v>110.1</v>
      </c>
      <c r="K2300" t="s">
        <v>338</v>
      </c>
      <c r="L2300" t="s">
        <v>338</v>
      </c>
    </row>
    <row r="2301" spans="1:12" ht="15" x14ac:dyDescent="0.25">
      <c r="A2301" s="88">
        <v>42964.531736111108</v>
      </c>
      <c r="B2301">
        <v>73600</v>
      </c>
      <c r="C2301">
        <v>39.53</v>
      </c>
      <c r="D2301">
        <v>12.77</v>
      </c>
      <c r="E2301" s="87">
        <v>124.9</v>
      </c>
      <c r="F2301">
        <v>50.27</v>
      </c>
      <c r="G2301" t="s">
        <v>338</v>
      </c>
      <c r="H2301">
        <v>64.92</v>
      </c>
      <c r="I2301">
        <v>105.3</v>
      </c>
      <c r="J2301">
        <v>110.2</v>
      </c>
      <c r="K2301" t="s">
        <v>338</v>
      </c>
      <c r="L2301" t="s">
        <v>338</v>
      </c>
    </row>
    <row r="2302" spans="1:12" ht="15" x14ac:dyDescent="0.25">
      <c r="A2302" s="88">
        <v>42964.531805555554</v>
      </c>
      <c r="B2302">
        <v>73601</v>
      </c>
      <c r="C2302">
        <v>39.53</v>
      </c>
      <c r="D2302">
        <v>12.77</v>
      </c>
      <c r="E2302" s="87">
        <v>124.8</v>
      </c>
      <c r="F2302">
        <v>50.2</v>
      </c>
      <c r="G2302" t="s">
        <v>338</v>
      </c>
      <c r="H2302">
        <v>65.33</v>
      </c>
      <c r="I2302">
        <v>105.9</v>
      </c>
      <c r="J2302">
        <v>110.6</v>
      </c>
      <c r="K2302" t="s">
        <v>338</v>
      </c>
      <c r="L2302" t="s">
        <v>338</v>
      </c>
    </row>
    <row r="2303" spans="1:12" ht="15" x14ac:dyDescent="0.25">
      <c r="A2303" s="88">
        <v>42964.531875000001</v>
      </c>
      <c r="B2303">
        <v>73602</v>
      </c>
      <c r="C2303">
        <v>39.53</v>
      </c>
      <c r="D2303">
        <v>12.77</v>
      </c>
      <c r="E2303" s="87">
        <v>124.8</v>
      </c>
      <c r="F2303">
        <v>50.18</v>
      </c>
      <c r="G2303" t="s">
        <v>338</v>
      </c>
      <c r="H2303">
        <v>65.760000000000005</v>
      </c>
      <c r="I2303">
        <v>107.1</v>
      </c>
      <c r="J2303">
        <v>112</v>
      </c>
      <c r="K2303" t="s">
        <v>338</v>
      </c>
      <c r="L2303" t="s">
        <v>338</v>
      </c>
    </row>
    <row r="2304" spans="1:12" ht="15" x14ac:dyDescent="0.25">
      <c r="A2304" s="88">
        <v>42964.531944444447</v>
      </c>
      <c r="B2304">
        <v>73603</v>
      </c>
      <c r="C2304">
        <v>39.53</v>
      </c>
      <c r="D2304">
        <v>12.77</v>
      </c>
      <c r="E2304" s="87">
        <v>124.9</v>
      </c>
      <c r="F2304">
        <v>50.18</v>
      </c>
      <c r="G2304" t="s">
        <v>338</v>
      </c>
      <c r="H2304">
        <v>65.52</v>
      </c>
      <c r="I2304">
        <v>107.9</v>
      </c>
      <c r="J2304">
        <v>112.9</v>
      </c>
      <c r="K2304" t="s">
        <v>338</v>
      </c>
      <c r="L2304" t="s">
        <v>338</v>
      </c>
    </row>
    <row r="2305" spans="1:12" ht="15" x14ac:dyDescent="0.25">
      <c r="A2305" s="88">
        <v>42964.532013888886</v>
      </c>
      <c r="B2305">
        <v>73604</v>
      </c>
      <c r="C2305">
        <v>39.53</v>
      </c>
      <c r="D2305">
        <v>12.77</v>
      </c>
      <c r="E2305" s="87">
        <v>124.9</v>
      </c>
      <c r="F2305">
        <v>50.13</v>
      </c>
      <c r="G2305" t="s">
        <v>338</v>
      </c>
      <c r="H2305">
        <v>65.45</v>
      </c>
      <c r="I2305">
        <v>108.1</v>
      </c>
      <c r="J2305">
        <v>113.2</v>
      </c>
      <c r="K2305" t="s">
        <v>338</v>
      </c>
      <c r="L2305" t="s">
        <v>338</v>
      </c>
    </row>
    <row r="2306" spans="1:12" ht="15" x14ac:dyDescent="0.25">
      <c r="A2306" s="88">
        <v>42964.532083333332</v>
      </c>
      <c r="B2306">
        <v>73605</v>
      </c>
      <c r="C2306">
        <v>39.53</v>
      </c>
      <c r="D2306">
        <v>12.77</v>
      </c>
      <c r="E2306" s="87">
        <v>124.9</v>
      </c>
      <c r="F2306">
        <v>50.13</v>
      </c>
      <c r="G2306" t="s">
        <v>338</v>
      </c>
      <c r="H2306">
        <v>65.38</v>
      </c>
      <c r="I2306">
        <v>108.3</v>
      </c>
      <c r="J2306">
        <v>113.5</v>
      </c>
      <c r="K2306" t="s">
        <v>338</v>
      </c>
      <c r="L2306" t="s">
        <v>338</v>
      </c>
    </row>
    <row r="2307" spans="1:12" ht="15" x14ac:dyDescent="0.25">
      <c r="A2307" s="88">
        <v>42964.532152777778</v>
      </c>
      <c r="B2307">
        <v>73606</v>
      </c>
      <c r="C2307">
        <v>39.53</v>
      </c>
      <c r="D2307">
        <v>12.77</v>
      </c>
      <c r="E2307" s="87">
        <v>124.9</v>
      </c>
      <c r="F2307">
        <v>50.13</v>
      </c>
      <c r="G2307" t="s">
        <v>338</v>
      </c>
      <c r="H2307">
        <v>66.14</v>
      </c>
      <c r="I2307">
        <v>109.3</v>
      </c>
      <c r="J2307">
        <v>114.4</v>
      </c>
      <c r="K2307" t="s">
        <v>338</v>
      </c>
      <c r="L2307" t="s">
        <v>338</v>
      </c>
    </row>
    <row r="2308" spans="1:12" ht="15" x14ac:dyDescent="0.25">
      <c r="A2308" s="88">
        <v>42964.532222222224</v>
      </c>
      <c r="B2308">
        <v>73607</v>
      </c>
      <c r="C2308">
        <v>39.53</v>
      </c>
      <c r="D2308">
        <v>12.77</v>
      </c>
      <c r="E2308" s="87">
        <v>124.7</v>
      </c>
      <c r="F2308">
        <v>50.13</v>
      </c>
      <c r="G2308" t="s">
        <v>338</v>
      </c>
      <c r="H2308">
        <v>65.900000000000006</v>
      </c>
      <c r="I2308">
        <v>110.1</v>
      </c>
      <c r="J2308">
        <v>115.2</v>
      </c>
      <c r="K2308" t="s">
        <v>338</v>
      </c>
      <c r="L2308" t="s">
        <v>338</v>
      </c>
    </row>
    <row r="2309" spans="1:12" ht="15" x14ac:dyDescent="0.25">
      <c r="A2309" s="88">
        <v>42964.53229166667</v>
      </c>
      <c r="B2309">
        <v>73608</v>
      </c>
      <c r="C2309">
        <v>39.479999999999997</v>
      </c>
      <c r="D2309">
        <v>12.77</v>
      </c>
      <c r="E2309" s="87">
        <v>124.9</v>
      </c>
      <c r="F2309">
        <v>50.09</v>
      </c>
      <c r="G2309" t="s">
        <v>338</v>
      </c>
      <c r="H2309">
        <v>65.72</v>
      </c>
      <c r="I2309">
        <v>110.4</v>
      </c>
      <c r="J2309">
        <v>115.4</v>
      </c>
      <c r="K2309" t="s">
        <v>338</v>
      </c>
      <c r="L2309" t="s">
        <v>338</v>
      </c>
    </row>
    <row r="2310" spans="1:12" ht="15" x14ac:dyDescent="0.25">
      <c r="A2310" s="88">
        <v>42964.532361111109</v>
      </c>
      <c r="B2310">
        <v>73609</v>
      </c>
      <c r="C2310">
        <v>39.53</v>
      </c>
      <c r="D2310">
        <v>12.77</v>
      </c>
      <c r="E2310" s="87">
        <v>124.8</v>
      </c>
      <c r="F2310">
        <v>50.08</v>
      </c>
      <c r="G2310" t="s">
        <v>338</v>
      </c>
      <c r="H2310">
        <v>64.849999999999994</v>
      </c>
      <c r="I2310">
        <v>110.2</v>
      </c>
      <c r="J2310">
        <v>115.3</v>
      </c>
      <c r="K2310" t="s">
        <v>338</v>
      </c>
      <c r="L2310" t="s">
        <v>338</v>
      </c>
    </row>
    <row r="2311" spans="1:12" ht="15" x14ac:dyDescent="0.25">
      <c r="A2311" s="88">
        <v>42964.532430555555</v>
      </c>
      <c r="B2311">
        <v>73610</v>
      </c>
      <c r="C2311">
        <v>39.53</v>
      </c>
      <c r="D2311">
        <v>12.77</v>
      </c>
      <c r="E2311" s="87">
        <v>125</v>
      </c>
      <c r="F2311">
        <v>49.98</v>
      </c>
      <c r="G2311" t="s">
        <v>338</v>
      </c>
      <c r="H2311">
        <v>65.23</v>
      </c>
      <c r="I2311">
        <v>110.7</v>
      </c>
      <c r="J2311">
        <v>115.9</v>
      </c>
      <c r="K2311" t="s">
        <v>338</v>
      </c>
      <c r="L2311" t="s">
        <v>338</v>
      </c>
    </row>
    <row r="2312" spans="1:12" ht="15" x14ac:dyDescent="0.25">
      <c r="A2312" s="88">
        <v>42964.532500000001</v>
      </c>
      <c r="B2312">
        <v>73611</v>
      </c>
      <c r="C2312">
        <v>39.53</v>
      </c>
      <c r="D2312">
        <v>12.77</v>
      </c>
      <c r="E2312" s="87">
        <v>124.9</v>
      </c>
      <c r="F2312">
        <v>49.94</v>
      </c>
      <c r="G2312" t="s">
        <v>338</v>
      </c>
      <c r="H2312">
        <v>65.28</v>
      </c>
      <c r="I2312">
        <v>111.3</v>
      </c>
      <c r="J2312">
        <v>116.5</v>
      </c>
      <c r="K2312" t="s">
        <v>338</v>
      </c>
      <c r="L2312" t="s">
        <v>338</v>
      </c>
    </row>
    <row r="2313" spans="1:12" ht="15" x14ac:dyDescent="0.25">
      <c r="A2313" s="88">
        <v>42964.532569444447</v>
      </c>
      <c r="B2313">
        <v>73612</v>
      </c>
      <c r="C2313">
        <v>39.53</v>
      </c>
      <c r="D2313">
        <v>12.77</v>
      </c>
      <c r="E2313" s="87">
        <v>124.8</v>
      </c>
      <c r="F2313">
        <v>49.94</v>
      </c>
      <c r="G2313" t="s">
        <v>338</v>
      </c>
      <c r="H2313">
        <v>65.47</v>
      </c>
      <c r="I2313">
        <v>112.1</v>
      </c>
      <c r="J2313">
        <v>117.3</v>
      </c>
      <c r="K2313" t="s">
        <v>338</v>
      </c>
      <c r="L2313" t="s">
        <v>338</v>
      </c>
    </row>
    <row r="2314" spans="1:12" ht="15" x14ac:dyDescent="0.25">
      <c r="A2314" s="88">
        <v>42964.532638888886</v>
      </c>
      <c r="B2314">
        <v>73613</v>
      </c>
      <c r="C2314">
        <v>39.53</v>
      </c>
      <c r="D2314">
        <v>12.77</v>
      </c>
      <c r="E2314" s="87">
        <v>125</v>
      </c>
      <c r="F2314">
        <v>49.94</v>
      </c>
      <c r="G2314" t="s">
        <v>338</v>
      </c>
      <c r="H2314">
        <v>65.760000000000005</v>
      </c>
      <c r="I2314">
        <v>112.7</v>
      </c>
      <c r="J2314">
        <v>118</v>
      </c>
      <c r="K2314" t="s">
        <v>338</v>
      </c>
      <c r="L2314" t="s">
        <v>338</v>
      </c>
    </row>
    <row r="2315" spans="1:12" ht="15" x14ac:dyDescent="0.25">
      <c r="A2315" s="88">
        <v>42964.532708333332</v>
      </c>
      <c r="B2315">
        <v>73614</v>
      </c>
      <c r="C2315">
        <v>39.53</v>
      </c>
      <c r="D2315">
        <v>12.77</v>
      </c>
      <c r="E2315" s="87">
        <v>124.8</v>
      </c>
      <c r="F2315">
        <v>49.96</v>
      </c>
      <c r="G2315" t="s">
        <v>338</v>
      </c>
      <c r="H2315">
        <v>65.430000000000007</v>
      </c>
      <c r="I2315">
        <v>112.6</v>
      </c>
      <c r="J2315">
        <v>118</v>
      </c>
      <c r="K2315" t="s">
        <v>338</v>
      </c>
      <c r="L2315" t="s">
        <v>338</v>
      </c>
    </row>
    <row r="2316" spans="1:12" ht="15" x14ac:dyDescent="0.25">
      <c r="A2316" s="88">
        <v>42964.532777777778</v>
      </c>
      <c r="B2316">
        <v>73615</v>
      </c>
      <c r="C2316">
        <v>39.53</v>
      </c>
      <c r="D2316">
        <v>12.77</v>
      </c>
      <c r="E2316" s="87">
        <v>124.9</v>
      </c>
      <c r="F2316">
        <v>49.98</v>
      </c>
      <c r="G2316" t="s">
        <v>338</v>
      </c>
      <c r="H2316">
        <v>66.48</v>
      </c>
      <c r="I2316">
        <v>113.6</v>
      </c>
      <c r="J2316">
        <v>118.9</v>
      </c>
      <c r="K2316" t="s">
        <v>338</v>
      </c>
      <c r="L2316" t="s">
        <v>338</v>
      </c>
    </row>
    <row r="2317" spans="1:12" ht="15" x14ac:dyDescent="0.25">
      <c r="A2317" s="88">
        <v>42964.532847222225</v>
      </c>
      <c r="B2317">
        <v>73616</v>
      </c>
      <c r="C2317">
        <v>39.53</v>
      </c>
      <c r="D2317">
        <v>12.77</v>
      </c>
      <c r="E2317" s="87">
        <v>124.8</v>
      </c>
      <c r="F2317">
        <v>50.03</v>
      </c>
      <c r="G2317" t="s">
        <v>338</v>
      </c>
      <c r="H2317">
        <v>65.81</v>
      </c>
      <c r="I2317">
        <v>114</v>
      </c>
      <c r="J2317">
        <v>119.3</v>
      </c>
      <c r="K2317" t="s">
        <v>338</v>
      </c>
      <c r="L2317" t="s">
        <v>338</v>
      </c>
    </row>
    <row r="2318" spans="1:12" ht="15" x14ac:dyDescent="0.25">
      <c r="A2318" s="88">
        <v>42964.532916666663</v>
      </c>
      <c r="B2318">
        <v>73617</v>
      </c>
      <c r="C2318">
        <v>39.53</v>
      </c>
      <c r="D2318">
        <v>12.77</v>
      </c>
      <c r="E2318" s="87">
        <v>124.7</v>
      </c>
      <c r="F2318">
        <v>50.06</v>
      </c>
      <c r="G2318" t="s">
        <v>338</v>
      </c>
      <c r="H2318">
        <v>65.760000000000005</v>
      </c>
      <c r="I2318">
        <v>114.6</v>
      </c>
      <c r="J2318">
        <v>119.7</v>
      </c>
      <c r="K2318" t="s">
        <v>338</v>
      </c>
      <c r="L2318" t="s">
        <v>338</v>
      </c>
    </row>
    <row r="2319" spans="1:12" ht="15" x14ac:dyDescent="0.25">
      <c r="A2319" s="88">
        <v>42964.532986111109</v>
      </c>
      <c r="B2319">
        <v>73618</v>
      </c>
      <c r="C2319">
        <v>39.53</v>
      </c>
      <c r="D2319">
        <v>12.77</v>
      </c>
      <c r="E2319" s="87">
        <v>124.7</v>
      </c>
      <c r="F2319">
        <v>50.08</v>
      </c>
      <c r="G2319" t="s">
        <v>338</v>
      </c>
      <c r="H2319">
        <v>66.12</v>
      </c>
      <c r="I2319">
        <v>115.1</v>
      </c>
      <c r="J2319">
        <v>120.4</v>
      </c>
      <c r="K2319" t="s">
        <v>338</v>
      </c>
      <c r="L2319" t="s">
        <v>338</v>
      </c>
    </row>
    <row r="2320" spans="1:12" ht="15" x14ac:dyDescent="0.25">
      <c r="A2320" s="88">
        <v>42964.533055555556</v>
      </c>
      <c r="B2320">
        <v>73619</v>
      </c>
      <c r="C2320">
        <v>39.53</v>
      </c>
      <c r="D2320">
        <v>12.77</v>
      </c>
      <c r="E2320" s="87">
        <v>124.7</v>
      </c>
      <c r="F2320">
        <v>50.13</v>
      </c>
      <c r="G2320" t="s">
        <v>338</v>
      </c>
      <c r="H2320">
        <v>66.05</v>
      </c>
      <c r="I2320">
        <v>115.6</v>
      </c>
      <c r="J2320">
        <v>121</v>
      </c>
      <c r="K2320" t="s">
        <v>338</v>
      </c>
      <c r="L2320" t="s">
        <v>338</v>
      </c>
    </row>
    <row r="2321" spans="1:12" ht="15" x14ac:dyDescent="0.25">
      <c r="A2321" s="88">
        <v>42964.533125000002</v>
      </c>
      <c r="B2321">
        <v>73620</v>
      </c>
      <c r="C2321">
        <v>39.53</v>
      </c>
      <c r="D2321">
        <v>12.77</v>
      </c>
      <c r="E2321" s="87">
        <v>124.6</v>
      </c>
      <c r="F2321">
        <v>50.13</v>
      </c>
      <c r="G2321" t="s">
        <v>338</v>
      </c>
      <c r="H2321">
        <v>66.19</v>
      </c>
      <c r="I2321">
        <v>116.3</v>
      </c>
      <c r="J2321">
        <v>121.6</v>
      </c>
      <c r="K2321" t="s">
        <v>338</v>
      </c>
      <c r="L2321" t="s">
        <v>338</v>
      </c>
    </row>
    <row r="2322" spans="1:12" ht="15" x14ac:dyDescent="0.25">
      <c r="A2322" s="88">
        <v>42964.533194444448</v>
      </c>
      <c r="B2322">
        <v>73621</v>
      </c>
      <c r="C2322">
        <v>39.53</v>
      </c>
      <c r="D2322">
        <v>12.77</v>
      </c>
      <c r="E2322" s="87">
        <v>124.7</v>
      </c>
      <c r="F2322">
        <v>50.15</v>
      </c>
      <c r="G2322" t="s">
        <v>338</v>
      </c>
      <c r="H2322">
        <v>67.2</v>
      </c>
      <c r="I2322">
        <v>117.6</v>
      </c>
      <c r="J2322">
        <v>122.7</v>
      </c>
      <c r="K2322" t="s">
        <v>338</v>
      </c>
      <c r="L2322" t="s">
        <v>338</v>
      </c>
    </row>
    <row r="2323" spans="1:12" ht="15" x14ac:dyDescent="0.25">
      <c r="A2323" s="88">
        <v>42964.533263888887</v>
      </c>
      <c r="B2323">
        <v>73622</v>
      </c>
      <c r="C2323">
        <v>39.53</v>
      </c>
      <c r="D2323">
        <v>12.77</v>
      </c>
      <c r="E2323" s="87">
        <v>124.8</v>
      </c>
      <c r="F2323">
        <v>50.18</v>
      </c>
      <c r="G2323" t="s">
        <v>338</v>
      </c>
      <c r="H2323">
        <v>66.39</v>
      </c>
      <c r="I2323">
        <v>118</v>
      </c>
      <c r="J2323">
        <v>123.1</v>
      </c>
      <c r="K2323" t="s">
        <v>338</v>
      </c>
      <c r="L2323" t="s">
        <v>338</v>
      </c>
    </row>
    <row r="2324" spans="1:12" ht="15" x14ac:dyDescent="0.25">
      <c r="A2324" s="88">
        <v>42964.533333333333</v>
      </c>
      <c r="B2324">
        <v>73623</v>
      </c>
      <c r="C2324">
        <v>39.53</v>
      </c>
      <c r="D2324">
        <v>12.77</v>
      </c>
      <c r="E2324" s="87">
        <v>124.7</v>
      </c>
      <c r="F2324">
        <v>50.13</v>
      </c>
      <c r="G2324" t="s">
        <v>338</v>
      </c>
      <c r="H2324">
        <v>66.84</v>
      </c>
      <c r="I2324">
        <v>117.8</v>
      </c>
      <c r="J2324">
        <v>123</v>
      </c>
      <c r="K2324" t="s">
        <v>338</v>
      </c>
      <c r="L2324" t="s">
        <v>338</v>
      </c>
    </row>
    <row r="2325" spans="1:12" ht="15" x14ac:dyDescent="0.25">
      <c r="A2325" s="88">
        <v>42964.533402777779</v>
      </c>
      <c r="B2325">
        <v>73624</v>
      </c>
      <c r="C2325">
        <v>39.53</v>
      </c>
      <c r="D2325">
        <v>12.77</v>
      </c>
      <c r="E2325" s="87">
        <v>124.7</v>
      </c>
      <c r="F2325">
        <v>50.13</v>
      </c>
      <c r="G2325" t="s">
        <v>338</v>
      </c>
      <c r="H2325">
        <v>66.05</v>
      </c>
      <c r="I2325">
        <v>117.9</v>
      </c>
      <c r="J2325">
        <v>123</v>
      </c>
      <c r="K2325" t="s">
        <v>338</v>
      </c>
      <c r="L2325" t="s">
        <v>338</v>
      </c>
    </row>
    <row r="2326" spans="1:12" ht="15" x14ac:dyDescent="0.25">
      <c r="A2326" s="88">
        <v>42964.533472222225</v>
      </c>
      <c r="B2326">
        <v>73625</v>
      </c>
      <c r="C2326">
        <v>39.53</v>
      </c>
      <c r="D2326">
        <v>12.77</v>
      </c>
      <c r="E2326" s="87">
        <v>124.7</v>
      </c>
      <c r="F2326">
        <v>50.11</v>
      </c>
      <c r="G2326" t="s">
        <v>338</v>
      </c>
      <c r="H2326">
        <v>66.48</v>
      </c>
      <c r="I2326">
        <v>118.2</v>
      </c>
      <c r="J2326">
        <v>123.6</v>
      </c>
      <c r="K2326" t="s">
        <v>338</v>
      </c>
      <c r="L2326" t="s">
        <v>338</v>
      </c>
    </row>
    <row r="2327" spans="1:12" ht="15" x14ac:dyDescent="0.25">
      <c r="A2327" s="88">
        <v>42964.533541666664</v>
      </c>
      <c r="B2327">
        <v>73626</v>
      </c>
      <c r="C2327">
        <v>39.53</v>
      </c>
      <c r="D2327">
        <v>12.77</v>
      </c>
      <c r="E2327" s="87">
        <v>124.6</v>
      </c>
      <c r="F2327">
        <v>50.13</v>
      </c>
      <c r="G2327" t="s">
        <v>338</v>
      </c>
      <c r="H2327">
        <v>66.39</v>
      </c>
      <c r="I2327">
        <v>118.9</v>
      </c>
      <c r="J2327">
        <v>124.3</v>
      </c>
      <c r="K2327" t="s">
        <v>338</v>
      </c>
      <c r="L2327" t="s">
        <v>338</v>
      </c>
    </row>
    <row r="2328" spans="1:12" ht="15" x14ac:dyDescent="0.25">
      <c r="A2328" s="88">
        <v>42964.53361111111</v>
      </c>
      <c r="B2328">
        <v>73627</v>
      </c>
      <c r="C2328">
        <v>39.53</v>
      </c>
      <c r="D2328">
        <v>12.77</v>
      </c>
      <c r="E2328" s="87">
        <v>124.7</v>
      </c>
      <c r="F2328">
        <v>50.13</v>
      </c>
      <c r="G2328" t="s">
        <v>338</v>
      </c>
      <c r="H2328">
        <v>66.150000000000006</v>
      </c>
      <c r="I2328">
        <v>118.8</v>
      </c>
      <c r="J2328">
        <v>124.4</v>
      </c>
      <c r="K2328" t="s">
        <v>338</v>
      </c>
      <c r="L2328" t="s">
        <v>338</v>
      </c>
    </row>
    <row r="2329" spans="1:12" ht="15" x14ac:dyDescent="0.25">
      <c r="A2329" s="88">
        <v>42964.533680555556</v>
      </c>
      <c r="B2329">
        <v>73628</v>
      </c>
      <c r="C2329">
        <v>39.53</v>
      </c>
      <c r="D2329">
        <v>12.77</v>
      </c>
      <c r="E2329" s="87">
        <v>124.7</v>
      </c>
      <c r="F2329">
        <v>50.13</v>
      </c>
      <c r="G2329" t="s">
        <v>338</v>
      </c>
      <c r="H2329">
        <v>67.010000000000005</v>
      </c>
      <c r="I2329">
        <v>119.6</v>
      </c>
      <c r="J2329">
        <v>125.1</v>
      </c>
      <c r="K2329" t="s">
        <v>338</v>
      </c>
      <c r="L2329" t="s">
        <v>338</v>
      </c>
    </row>
    <row r="2330" spans="1:12" ht="15" x14ac:dyDescent="0.25">
      <c r="A2330" s="88">
        <v>42964.533750000002</v>
      </c>
      <c r="B2330">
        <v>73629</v>
      </c>
      <c r="C2330">
        <v>39.53</v>
      </c>
      <c r="D2330">
        <v>12.77</v>
      </c>
      <c r="E2330" s="87">
        <v>124.7</v>
      </c>
      <c r="F2330">
        <v>50.18</v>
      </c>
      <c r="G2330" t="s">
        <v>338</v>
      </c>
      <c r="H2330">
        <v>66.72</v>
      </c>
      <c r="I2330">
        <v>119.9</v>
      </c>
      <c r="J2330">
        <v>125.5</v>
      </c>
      <c r="K2330" t="s">
        <v>338</v>
      </c>
      <c r="L2330" t="s">
        <v>338</v>
      </c>
    </row>
    <row r="2331" spans="1:12" ht="15" x14ac:dyDescent="0.25">
      <c r="A2331" s="88">
        <v>42964.533819444441</v>
      </c>
      <c r="B2331">
        <v>73630</v>
      </c>
      <c r="C2331">
        <v>39.53</v>
      </c>
      <c r="D2331">
        <v>12.77</v>
      </c>
      <c r="E2331" s="87">
        <v>124.7</v>
      </c>
      <c r="F2331">
        <v>50.23</v>
      </c>
      <c r="G2331" t="s">
        <v>338</v>
      </c>
      <c r="H2331">
        <v>66.959999999999994</v>
      </c>
      <c r="I2331">
        <v>119.8</v>
      </c>
      <c r="J2331">
        <v>125.4</v>
      </c>
      <c r="K2331" t="s">
        <v>338</v>
      </c>
      <c r="L2331" t="s">
        <v>338</v>
      </c>
    </row>
    <row r="2332" spans="1:12" ht="15" x14ac:dyDescent="0.25">
      <c r="A2332" s="88">
        <v>42964.533888888887</v>
      </c>
      <c r="B2332">
        <v>73631</v>
      </c>
      <c r="C2332">
        <v>39.53</v>
      </c>
      <c r="D2332">
        <v>12.77</v>
      </c>
      <c r="E2332" s="87">
        <v>124.7</v>
      </c>
      <c r="F2332">
        <v>50.23</v>
      </c>
      <c r="G2332" t="s">
        <v>338</v>
      </c>
      <c r="H2332">
        <v>67.3</v>
      </c>
      <c r="I2332">
        <v>120.6</v>
      </c>
      <c r="J2332">
        <v>126.1</v>
      </c>
      <c r="K2332" t="s">
        <v>338</v>
      </c>
      <c r="L2332" t="s">
        <v>338</v>
      </c>
    </row>
    <row r="2333" spans="1:12" ht="15" x14ac:dyDescent="0.25">
      <c r="A2333" s="88">
        <v>42964.533958333333</v>
      </c>
      <c r="B2333">
        <v>73632</v>
      </c>
      <c r="C2333">
        <v>39.53</v>
      </c>
      <c r="D2333">
        <v>12.77</v>
      </c>
      <c r="E2333" s="87">
        <v>124.9</v>
      </c>
      <c r="F2333">
        <v>50.23</v>
      </c>
      <c r="G2333" t="s">
        <v>338</v>
      </c>
      <c r="H2333">
        <v>66.91</v>
      </c>
      <c r="I2333">
        <v>120.8</v>
      </c>
      <c r="J2333">
        <v>126.2</v>
      </c>
      <c r="K2333" t="s">
        <v>338</v>
      </c>
      <c r="L2333" t="s">
        <v>338</v>
      </c>
    </row>
    <row r="2334" spans="1:12" ht="15" x14ac:dyDescent="0.25">
      <c r="A2334" s="88">
        <v>42964.53402777778</v>
      </c>
      <c r="B2334">
        <v>73633</v>
      </c>
      <c r="C2334">
        <v>39.53</v>
      </c>
      <c r="D2334">
        <v>12.77</v>
      </c>
      <c r="E2334" s="87">
        <v>124.6</v>
      </c>
      <c r="F2334">
        <v>50.2</v>
      </c>
      <c r="G2334" t="s">
        <v>338</v>
      </c>
      <c r="H2334">
        <v>67.010000000000005</v>
      </c>
      <c r="I2334">
        <v>121.4</v>
      </c>
      <c r="J2334">
        <v>126.9</v>
      </c>
      <c r="K2334" t="s">
        <v>338</v>
      </c>
      <c r="L2334" t="s">
        <v>338</v>
      </c>
    </row>
    <row r="2335" spans="1:12" ht="15" x14ac:dyDescent="0.25">
      <c r="A2335" s="88">
        <v>42964.534097222226</v>
      </c>
      <c r="B2335">
        <v>73634</v>
      </c>
      <c r="C2335">
        <v>39.53</v>
      </c>
      <c r="D2335">
        <v>12.77</v>
      </c>
      <c r="E2335" s="87">
        <v>124.6</v>
      </c>
      <c r="F2335">
        <v>50.23</v>
      </c>
      <c r="G2335" t="s">
        <v>338</v>
      </c>
      <c r="H2335">
        <v>67.37</v>
      </c>
      <c r="I2335">
        <v>122</v>
      </c>
      <c r="J2335">
        <v>127.5</v>
      </c>
      <c r="K2335" t="s">
        <v>338</v>
      </c>
      <c r="L2335" t="s">
        <v>338</v>
      </c>
    </row>
    <row r="2336" spans="1:12" ht="15" x14ac:dyDescent="0.25">
      <c r="A2336" s="88">
        <v>42964.534166666665</v>
      </c>
      <c r="B2336">
        <v>73635</v>
      </c>
      <c r="C2336">
        <v>39.53</v>
      </c>
      <c r="D2336">
        <v>12.77</v>
      </c>
      <c r="E2336" s="87">
        <v>124.8</v>
      </c>
      <c r="F2336">
        <v>50.23</v>
      </c>
      <c r="G2336" t="s">
        <v>338</v>
      </c>
      <c r="H2336">
        <v>68.209999999999994</v>
      </c>
      <c r="I2336">
        <v>123.1</v>
      </c>
      <c r="J2336">
        <v>128.5</v>
      </c>
      <c r="K2336" t="s">
        <v>338</v>
      </c>
      <c r="L2336" t="s">
        <v>338</v>
      </c>
    </row>
    <row r="2337" spans="1:12" ht="15" x14ac:dyDescent="0.25">
      <c r="A2337" s="88">
        <v>42964.534236111111</v>
      </c>
      <c r="B2337">
        <v>73636</v>
      </c>
      <c r="C2337">
        <v>39.53</v>
      </c>
      <c r="D2337">
        <v>12.77</v>
      </c>
      <c r="E2337" s="87">
        <v>124.5</v>
      </c>
      <c r="F2337">
        <v>50.23</v>
      </c>
      <c r="G2337" t="s">
        <v>338</v>
      </c>
      <c r="H2337">
        <v>68.3</v>
      </c>
      <c r="I2337">
        <v>123.9</v>
      </c>
      <c r="J2337">
        <v>129.30000000000001</v>
      </c>
      <c r="K2337" t="s">
        <v>338</v>
      </c>
      <c r="L2337" t="s">
        <v>338</v>
      </c>
    </row>
    <row r="2338" spans="1:12" ht="15" x14ac:dyDescent="0.25">
      <c r="A2338" s="88">
        <v>42964.534305555557</v>
      </c>
      <c r="B2338">
        <v>73637</v>
      </c>
      <c r="C2338">
        <v>39.53</v>
      </c>
      <c r="D2338">
        <v>12.77</v>
      </c>
      <c r="E2338" s="87">
        <v>124.8</v>
      </c>
      <c r="F2338">
        <v>50.27</v>
      </c>
      <c r="G2338" t="s">
        <v>338</v>
      </c>
      <c r="H2338">
        <v>68.400000000000006</v>
      </c>
      <c r="I2338">
        <v>124.3</v>
      </c>
      <c r="J2338">
        <v>129.6</v>
      </c>
      <c r="K2338" t="s">
        <v>338</v>
      </c>
      <c r="L2338" t="s">
        <v>338</v>
      </c>
    </row>
    <row r="2339" spans="1:12" ht="15" x14ac:dyDescent="0.25">
      <c r="A2339" s="88">
        <v>42964.534375000003</v>
      </c>
      <c r="B2339">
        <v>73638</v>
      </c>
      <c r="C2339">
        <v>39.53</v>
      </c>
      <c r="D2339">
        <v>12.77</v>
      </c>
      <c r="E2339" s="87">
        <v>124.6</v>
      </c>
      <c r="F2339">
        <v>50.32</v>
      </c>
      <c r="G2339" t="s">
        <v>338</v>
      </c>
      <c r="H2339">
        <v>68.489999999999995</v>
      </c>
      <c r="I2339">
        <v>124.6</v>
      </c>
      <c r="J2339">
        <v>129.9</v>
      </c>
      <c r="K2339" t="s">
        <v>338</v>
      </c>
      <c r="L2339" t="s">
        <v>338</v>
      </c>
    </row>
    <row r="2340" spans="1:12" ht="15" x14ac:dyDescent="0.25">
      <c r="A2340" s="88">
        <v>42964.534444444442</v>
      </c>
      <c r="B2340">
        <v>73639</v>
      </c>
      <c r="C2340">
        <v>39.53</v>
      </c>
      <c r="D2340">
        <v>12.77</v>
      </c>
      <c r="E2340" s="87">
        <v>124.7</v>
      </c>
      <c r="F2340">
        <v>50.37</v>
      </c>
      <c r="G2340" t="s">
        <v>338</v>
      </c>
      <c r="H2340">
        <v>68.78</v>
      </c>
      <c r="I2340">
        <v>125.1</v>
      </c>
      <c r="J2340">
        <v>130.5</v>
      </c>
      <c r="K2340" t="s">
        <v>338</v>
      </c>
      <c r="L2340" t="s">
        <v>338</v>
      </c>
    </row>
    <row r="2341" spans="1:12" ht="15" x14ac:dyDescent="0.25">
      <c r="A2341" s="88">
        <v>42964.534513888888</v>
      </c>
      <c r="B2341">
        <v>73640</v>
      </c>
      <c r="C2341">
        <v>39.53</v>
      </c>
      <c r="D2341">
        <v>12.77</v>
      </c>
      <c r="E2341" s="87">
        <v>124.8</v>
      </c>
      <c r="F2341">
        <v>50.42</v>
      </c>
      <c r="G2341" t="s">
        <v>338</v>
      </c>
      <c r="H2341">
        <v>69.069999999999993</v>
      </c>
      <c r="I2341">
        <v>124.7</v>
      </c>
      <c r="J2341">
        <v>130.1</v>
      </c>
      <c r="K2341" t="s">
        <v>338</v>
      </c>
      <c r="L2341" t="s">
        <v>338</v>
      </c>
    </row>
    <row r="2342" spans="1:12" ht="15" x14ac:dyDescent="0.25">
      <c r="A2342" s="88">
        <v>42964.534583333334</v>
      </c>
      <c r="B2342">
        <v>73641</v>
      </c>
      <c r="C2342">
        <v>39.53</v>
      </c>
      <c r="D2342">
        <v>12.77</v>
      </c>
      <c r="E2342" s="87">
        <v>124.8</v>
      </c>
      <c r="F2342">
        <v>50.44</v>
      </c>
      <c r="G2342" t="s">
        <v>338</v>
      </c>
      <c r="H2342">
        <v>68.64</v>
      </c>
      <c r="I2342">
        <v>125</v>
      </c>
      <c r="J2342">
        <v>130.5</v>
      </c>
      <c r="K2342" t="s">
        <v>338</v>
      </c>
      <c r="L2342" t="s">
        <v>338</v>
      </c>
    </row>
    <row r="2343" spans="1:12" ht="15" x14ac:dyDescent="0.25">
      <c r="A2343" s="88">
        <v>42964.53465277778</v>
      </c>
      <c r="B2343">
        <v>73642</v>
      </c>
      <c r="C2343">
        <v>39.53</v>
      </c>
      <c r="D2343">
        <v>12.77</v>
      </c>
      <c r="E2343" s="87">
        <v>124.8</v>
      </c>
      <c r="F2343">
        <v>50.52</v>
      </c>
      <c r="G2343" t="s">
        <v>338</v>
      </c>
      <c r="H2343">
        <v>68.930000000000007</v>
      </c>
      <c r="I2343">
        <v>125.8</v>
      </c>
      <c r="J2343">
        <v>131.30000000000001</v>
      </c>
      <c r="K2343" t="s">
        <v>338</v>
      </c>
      <c r="L2343" t="s">
        <v>338</v>
      </c>
    </row>
    <row r="2344" spans="1:12" ht="15" x14ac:dyDescent="0.25">
      <c r="A2344" s="88">
        <v>42964.534722222219</v>
      </c>
      <c r="B2344">
        <v>73643</v>
      </c>
      <c r="C2344">
        <v>39.53</v>
      </c>
      <c r="D2344">
        <v>12.77</v>
      </c>
      <c r="E2344" s="87">
        <v>124.6</v>
      </c>
      <c r="F2344">
        <v>50.56</v>
      </c>
      <c r="G2344" t="s">
        <v>338</v>
      </c>
      <c r="H2344">
        <v>68.569999999999993</v>
      </c>
      <c r="I2344">
        <v>126.3</v>
      </c>
      <c r="J2344">
        <v>131.69999999999999</v>
      </c>
      <c r="K2344" t="s">
        <v>338</v>
      </c>
      <c r="L2344" t="s">
        <v>338</v>
      </c>
    </row>
    <row r="2345" spans="1:12" ht="15" x14ac:dyDescent="0.25">
      <c r="A2345" s="88">
        <v>42964.534791666665</v>
      </c>
      <c r="B2345">
        <v>73644</v>
      </c>
      <c r="C2345">
        <v>39.53</v>
      </c>
      <c r="D2345">
        <v>12.77</v>
      </c>
      <c r="E2345" s="87">
        <v>124.6</v>
      </c>
      <c r="F2345">
        <v>50.56</v>
      </c>
      <c r="G2345" t="s">
        <v>338</v>
      </c>
      <c r="H2345">
        <v>68.11</v>
      </c>
      <c r="I2345">
        <v>126.3</v>
      </c>
      <c r="J2345">
        <v>131.69999999999999</v>
      </c>
      <c r="K2345" t="s">
        <v>338</v>
      </c>
      <c r="L2345" t="s">
        <v>338</v>
      </c>
    </row>
    <row r="2346" spans="1:12" ht="15" x14ac:dyDescent="0.25">
      <c r="A2346" s="88">
        <v>42964.534861111111</v>
      </c>
      <c r="B2346">
        <v>73645</v>
      </c>
      <c r="C2346">
        <v>39.53</v>
      </c>
      <c r="D2346">
        <v>12.77</v>
      </c>
      <c r="E2346" s="87">
        <v>124.8</v>
      </c>
      <c r="F2346">
        <v>50.56</v>
      </c>
      <c r="G2346" t="s">
        <v>338</v>
      </c>
      <c r="H2346">
        <v>67.87</v>
      </c>
      <c r="I2346">
        <v>126.5</v>
      </c>
      <c r="J2346">
        <v>132</v>
      </c>
      <c r="K2346" t="s">
        <v>338</v>
      </c>
      <c r="L2346" t="s">
        <v>338</v>
      </c>
    </row>
    <row r="2347" spans="1:12" ht="15" x14ac:dyDescent="0.25">
      <c r="A2347" s="88">
        <v>42964.534930555557</v>
      </c>
      <c r="B2347">
        <v>73646</v>
      </c>
      <c r="C2347">
        <v>39.53</v>
      </c>
      <c r="D2347">
        <v>12.77</v>
      </c>
      <c r="E2347" s="87">
        <v>124.8</v>
      </c>
      <c r="F2347">
        <v>50.56</v>
      </c>
      <c r="G2347" t="s">
        <v>338</v>
      </c>
      <c r="H2347">
        <v>67.44</v>
      </c>
      <c r="I2347">
        <v>126.6</v>
      </c>
      <c r="J2347">
        <v>132.1</v>
      </c>
      <c r="K2347" t="s">
        <v>338</v>
      </c>
      <c r="L2347" t="s">
        <v>338</v>
      </c>
    </row>
    <row r="2348" spans="1:12" ht="15" x14ac:dyDescent="0.25">
      <c r="A2348" s="88">
        <v>42964.535000000003</v>
      </c>
      <c r="B2348">
        <v>73647</v>
      </c>
      <c r="C2348">
        <v>39.53</v>
      </c>
      <c r="D2348">
        <v>12.77</v>
      </c>
      <c r="E2348" s="87">
        <v>124.8</v>
      </c>
      <c r="F2348">
        <v>50.52</v>
      </c>
      <c r="G2348" t="s">
        <v>338</v>
      </c>
      <c r="H2348">
        <v>67.150000000000006</v>
      </c>
      <c r="I2348">
        <v>125.4</v>
      </c>
      <c r="J2348">
        <v>131.19999999999999</v>
      </c>
      <c r="K2348" t="s">
        <v>338</v>
      </c>
      <c r="L2348" t="s">
        <v>338</v>
      </c>
    </row>
    <row r="2349" spans="1:12" ht="15" x14ac:dyDescent="0.25">
      <c r="A2349" s="88">
        <v>42964.535069444442</v>
      </c>
      <c r="B2349">
        <v>73648</v>
      </c>
      <c r="C2349">
        <v>39.53</v>
      </c>
      <c r="D2349">
        <v>12.77</v>
      </c>
      <c r="E2349" s="87">
        <v>124.8</v>
      </c>
      <c r="F2349">
        <v>50.47</v>
      </c>
      <c r="G2349" t="s">
        <v>338</v>
      </c>
      <c r="H2349">
        <v>66.67</v>
      </c>
      <c r="I2349">
        <v>124.6</v>
      </c>
      <c r="J2349">
        <v>130.4</v>
      </c>
      <c r="K2349" t="s">
        <v>338</v>
      </c>
      <c r="L2349" t="s">
        <v>338</v>
      </c>
    </row>
    <row r="2350" spans="1:12" ht="15" x14ac:dyDescent="0.25">
      <c r="A2350" s="88">
        <v>42964.535138888888</v>
      </c>
      <c r="B2350">
        <v>73649</v>
      </c>
      <c r="C2350">
        <v>39.53</v>
      </c>
      <c r="D2350">
        <v>12.77</v>
      </c>
      <c r="E2350" s="87">
        <v>124.8</v>
      </c>
      <c r="F2350">
        <v>50.4</v>
      </c>
      <c r="G2350" t="s">
        <v>338</v>
      </c>
      <c r="H2350">
        <v>66</v>
      </c>
      <c r="I2350">
        <v>123.8</v>
      </c>
      <c r="J2350">
        <v>129.80000000000001</v>
      </c>
      <c r="K2350" t="s">
        <v>338</v>
      </c>
      <c r="L2350" t="s">
        <v>338</v>
      </c>
    </row>
    <row r="2351" spans="1:12" ht="15" x14ac:dyDescent="0.25">
      <c r="A2351" s="88">
        <v>42964.535208333335</v>
      </c>
      <c r="B2351">
        <v>73650</v>
      </c>
      <c r="C2351">
        <v>39.53</v>
      </c>
      <c r="D2351">
        <v>12.77</v>
      </c>
      <c r="E2351" s="87">
        <v>124.7</v>
      </c>
      <c r="F2351">
        <v>50.32</v>
      </c>
      <c r="G2351" t="s">
        <v>338</v>
      </c>
      <c r="H2351">
        <v>65.88</v>
      </c>
      <c r="I2351">
        <v>123.2</v>
      </c>
      <c r="J2351">
        <v>129.4</v>
      </c>
      <c r="K2351" t="s">
        <v>338</v>
      </c>
      <c r="L2351" t="s">
        <v>338</v>
      </c>
    </row>
    <row r="2352" spans="1:12" ht="15" x14ac:dyDescent="0.25">
      <c r="A2352" s="88">
        <v>42964.535277777781</v>
      </c>
      <c r="B2352">
        <v>73651</v>
      </c>
      <c r="C2352">
        <v>39.53</v>
      </c>
      <c r="D2352">
        <v>12.77</v>
      </c>
      <c r="E2352" s="87">
        <v>124.8</v>
      </c>
      <c r="F2352">
        <v>50.27</v>
      </c>
      <c r="G2352" t="s">
        <v>338</v>
      </c>
      <c r="H2352">
        <v>65.760000000000005</v>
      </c>
      <c r="I2352">
        <v>123.3</v>
      </c>
      <c r="J2352">
        <v>129.30000000000001</v>
      </c>
      <c r="K2352" t="s">
        <v>338</v>
      </c>
      <c r="L2352" t="s">
        <v>338</v>
      </c>
    </row>
    <row r="2353" spans="1:12" ht="15" x14ac:dyDescent="0.25">
      <c r="A2353" s="88">
        <v>42964.53534722222</v>
      </c>
      <c r="B2353">
        <v>73652</v>
      </c>
      <c r="C2353">
        <v>39.53</v>
      </c>
      <c r="D2353">
        <v>12.77</v>
      </c>
      <c r="E2353" s="87">
        <v>124.8</v>
      </c>
      <c r="F2353">
        <v>50.23</v>
      </c>
      <c r="G2353" t="s">
        <v>338</v>
      </c>
      <c r="H2353">
        <v>66.58</v>
      </c>
      <c r="I2353">
        <v>124</v>
      </c>
      <c r="J2353">
        <v>130</v>
      </c>
      <c r="K2353" t="s">
        <v>338</v>
      </c>
      <c r="L2353" t="s">
        <v>338</v>
      </c>
    </row>
    <row r="2354" spans="1:12" ht="15" x14ac:dyDescent="0.25">
      <c r="A2354" s="88">
        <v>42964.535416666666</v>
      </c>
      <c r="B2354">
        <v>73653</v>
      </c>
      <c r="C2354">
        <v>39.53</v>
      </c>
      <c r="D2354">
        <v>12.77</v>
      </c>
      <c r="E2354" s="87">
        <v>124.9</v>
      </c>
      <c r="F2354">
        <v>50.13</v>
      </c>
      <c r="G2354" t="s">
        <v>338</v>
      </c>
      <c r="H2354">
        <v>66.58</v>
      </c>
      <c r="I2354">
        <v>124.4</v>
      </c>
      <c r="J2354">
        <v>130.4</v>
      </c>
      <c r="K2354" t="s">
        <v>338</v>
      </c>
      <c r="L2354" t="s">
        <v>338</v>
      </c>
    </row>
    <row r="2355" spans="1:12" ht="15" x14ac:dyDescent="0.25">
      <c r="A2355" s="88">
        <v>42964.535486111112</v>
      </c>
      <c r="B2355">
        <v>73654</v>
      </c>
      <c r="C2355">
        <v>39.53</v>
      </c>
      <c r="D2355">
        <v>12.77</v>
      </c>
      <c r="E2355" s="87">
        <v>125</v>
      </c>
      <c r="F2355">
        <v>50.08</v>
      </c>
      <c r="G2355" t="s">
        <v>338</v>
      </c>
      <c r="H2355">
        <v>66.53</v>
      </c>
      <c r="I2355">
        <v>124.6</v>
      </c>
      <c r="J2355">
        <v>130.5</v>
      </c>
      <c r="K2355" t="s">
        <v>338</v>
      </c>
      <c r="L2355" t="s">
        <v>338</v>
      </c>
    </row>
    <row r="2356" spans="1:12" ht="15" x14ac:dyDescent="0.25">
      <c r="A2356" s="88">
        <v>42964.535555555558</v>
      </c>
      <c r="B2356">
        <v>73655</v>
      </c>
      <c r="C2356">
        <v>39.53</v>
      </c>
      <c r="D2356">
        <v>12.77</v>
      </c>
      <c r="E2356" s="87">
        <v>124.8</v>
      </c>
      <c r="F2356">
        <v>49.98</v>
      </c>
      <c r="G2356" t="s">
        <v>338</v>
      </c>
      <c r="H2356">
        <v>66.72</v>
      </c>
      <c r="I2356">
        <v>125.5</v>
      </c>
      <c r="J2356">
        <v>131.19999999999999</v>
      </c>
      <c r="K2356" t="s">
        <v>338</v>
      </c>
      <c r="L2356" t="s">
        <v>338</v>
      </c>
    </row>
    <row r="2357" spans="1:12" ht="15" x14ac:dyDescent="0.25">
      <c r="A2357" s="88">
        <v>42964.535624999997</v>
      </c>
      <c r="B2357">
        <v>73656</v>
      </c>
      <c r="C2357">
        <v>39.53</v>
      </c>
      <c r="D2357">
        <v>12.77</v>
      </c>
      <c r="E2357" s="87">
        <v>124.8</v>
      </c>
      <c r="F2357">
        <v>49.98</v>
      </c>
      <c r="G2357" t="s">
        <v>338</v>
      </c>
      <c r="H2357">
        <v>66.91</v>
      </c>
      <c r="I2357">
        <v>126</v>
      </c>
      <c r="J2357">
        <v>131.80000000000001</v>
      </c>
      <c r="K2357" t="s">
        <v>338</v>
      </c>
      <c r="L2357" t="s">
        <v>338</v>
      </c>
    </row>
    <row r="2358" spans="1:12" ht="15" x14ac:dyDescent="0.25">
      <c r="A2358" s="88">
        <v>42964.535694444443</v>
      </c>
      <c r="B2358">
        <v>73657</v>
      </c>
      <c r="C2358">
        <v>39.53</v>
      </c>
      <c r="D2358">
        <v>12.77</v>
      </c>
      <c r="E2358" s="87">
        <v>125</v>
      </c>
      <c r="F2358">
        <v>49.91</v>
      </c>
      <c r="G2358" t="s">
        <v>338</v>
      </c>
      <c r="H2358">
        <v>66.41</v>
      </c>
      <c r="I2358">
        <v>125.1</v>
      </c>
      <c r="J2358">
        <v>130.80000000000001</v>
      </c>
      <c r="K2358" t="s">
        <v>338</v>
      </c>
      <c r="L2358" t="s">
        <v>338</v>
      </c>
    </row>
    <row r="2359" spans="1:12" ht="15" x14ac:dyDescent="0.25">
      <c r="A2359" s="88">
        <v>42964.535763888889</v>
      </c>
      <c r="B2359">
        <v>73658</v>
      </c>
      <c r="C2359">
        <v>39.53</v>
      </c>
      <c r="D2359">
        <v>12.77</v>
      </c>
      <c r="E2359" s="87">
        <v>124.9</v>
      </c>
      <c r="F2359">
        <v>49.86</v>
      </c>
      <c r="G2359" t="s">
        <v>338</v>
      </c>
      <c r="H2359">
        <v>66.17</v>
      </c>
      <c r="I2359">
        <v>125.4</v>
      </c>
      <c r="J2359">
        <v>131.1</v>
      </c>
      <c r="K2359" t="s">
        <v>338</v>
      </c>
      <c r="L2359" t="s">
        <v>338</v>
      </c>
    </row>
    <row r="2360" spans="1:12" ht="15" x14ac:dyDescent="0.25">
      <c r="A2360" s="88">
        <v>42964.535833333335</v>
      </c>
      <c r="B2360">
        <v>73659</v>
      </c>
      <c r="C2360">
        <v>39.53</v>
      </c>
      <c r="D2360">
        <v>12.77</v>
      </c>
      <c r="E2360" s="87">
        <v>124.8</v>
      </c>
      <c r="F2360">
        <v>49.79</v>
      </c>
      <c r="G2360" t="s">
        <v>338</v>
      </c>
      <c r="H2360">
        <v>65.62</v>
      </c>
      <c r="I2360">
        <v>124.6</v>
      </c>
      <c r="J2360">
        <v>130.5</v>
      </c>
      <c r="K2360" t="s">
        <v>338</v>
      </c>
      <c r="L2360" t="s">
        <v>338</v>
      </c>
    </row>
    <row r="2361" spans="1:12" ht="15" x14ac:dyDescent="0.25">
      <c r="A2361" s="88">
        <v>42964.535902777781</v>
      </c>
      <c r="B2361">
        <v>73660</v>
      </c>
      <c r="C2361">
        <v>39.53</v>
      </c>
      <c r="D2361">
        <v>12.77</v>
      </c>
      <c r="E2361" s="87">
        <v>124.7</v>
      </c>
      <c r="F2361">
        <v>49.74</v>
      </c>
      <c r="G2361" t="s">
        <v>338</v>
      </c>
      <c r="H2361">
        <v>66.48</v>
      </c>
      <c r="I2361">
        <v>125</v>
      </c>
      <c r="J2361">
        <v>130.80000000000001</v>
      </c>
      <c r="K2361" t="s">
        <v>338</v>
      </c>
      <c r="L2361" t="s">
        <v>338</v>
      </c>
    </row>
    <row r="2362" spans="1:12" ht="15" x14ac:dyDescent="0.25">
      <c r="A2362" s="88">
        <v>42964.53597222222</v>
      </c>
      <c r="B2362">
        <v>73661</v>
      </c>
      <c r="C2362">
        <v>39.53</v>
      </c>
      <c r="D2362">
        <v>12.77</v>
      </c>
      <c r="E2362" s="87">
        <v>124.8</v>
      </c>
      <c r="F2362">
        <v>49.74</v>
      </c>
      <c r="G2362" t="s">
        <v>338</v>
      </c>
      <c r="H2362">
        <v>66.48</v>
      </c>
      <c r="I2362">
        <v>125.9</v>
      </c>
      <c r="J2362">
        <v>131.6</v>
      </c>
      <c r="K2362" t="s">
        <v>338</v>
      </c>
      <c r="L2362" t="s">
        <v>338</v>
      </c>
    </row>
    <row r="2363" spans="1:12" ht="15" x14ac:dyDescent="0.25">
      <c r="A2363" s="88">
        <v>42964.536041666666</v>
      </c>
      <c r="B2363">
        <v>73662</v>
      </c>
      <c r="C2363">
        <v>39.53</v>
      </c>
      <c r="D2363">
        <v>12.77</v>
      </c>
      <c r="E2363" s="87">
        <v>124.7</v>
      </c>
      <c r="F2363">
        <v>49.7</v>
      </c>
      <c r="G2363" t="s">
        <v>338</v>
      </c>
      <c r="H2363">
        <v>65.86</v>
      </c>
      <c r="I2363">
        <v>125.3</v>
      </c>
      <c r="J2363">
        <v>131</v>
      </c>
      <c r="K2363" t="s">
        <v>338</v>
      </c>
      <c r="L2363" t="s">
        <v>338</v>
      </c>
    </row>
    <row r="2364" spans="1:12" ht="15" x14ac:dyDescent="0.25">
      <c r="A2364" s="88">
        <v>42964.536111111112</v>
      </c>
      <c r="B2364">
        <v>73663</v>
      </c>
      <c r="C2364">
        <v>39.53</v>
      </c>
      <c r="D2364">
        <v>12.77</v>
      </c>
      <c r="E2364" s="87">
        <v>124.7</v>
      </c>
      <c r="F2364">
        <v>49.65</v>
      </c>
      <c r="G2364" t="s">
        <v>338</v>
      </c>
      <c r="H2364">
        <v>65.95</v>
      </c>
      <c r="I2364">
        <v>124.7</v>
      </c>
      <c r="J2364">
        <v>130.80000000000001</v>
      </c>
      <c r="K2364" t="s">
        <v>338</v>
      </c>
      <c r="L2364" t="s">
        <v>338</v>
      </c>
    </row>
    <row r="2365" spans="1:12" ht="15" x14ac:dyDescent="0.25">
      <c r="A2365" s="88">
        <v>42964.536180555559</v>
      </c>
      <c r="B2365">
        <v>73664</v>
      </c>
      <c r="C2365">
        <v>39.53</v>
      </c>
      <c r="D2365">
        <v>12.77</v>
      </c>
      <c r="E2365" s="87">
        <v>124.7</v>
      </c>
      <c r="F2365">
        <v>49.62</v>
      </c>
      <c r="G2365" t="s">
        <v>338</v>
      </c>
      <c r="H2365">
        <v>65.760000000000005</v>
      </c>
      <c r="I2365">
        <v>123.9</v>
      </c>
      <c r="J2365">
        <v>130.19999999999999</v>
      </c>
      <c r="K2365" t="s">
        <v>338</v>
      </c>
      <c r="L2365" t="s">
        <v>338</v>
      </c>
    </row>
    <row r="2366" spans="1:12" ht="15" x14ac:dyDescent="0.25">
      <c r="A2366" s="88">
        <v>42964.536249999997</v>
      </c>
      <c r="B2366">
        <v>73665</v>
      </c>
      <c r="C2366">
        <v>39.479999999999997</v>
      </c>
      <c r="D2366">
        <v>12.77</v>
      </c>
      <c r="E2366" s="87">
        <v>124.5</v>
      </c>
      <c r="F2366">
        <v>49.53</v>
      </c>
      <c r="G2366" t="s">
        <v>338</v>
      </c>
      <c r="H2366">
        <v>65.239999999999995</v>
      </c>
      <c r="I2366">
        <v>124</v>
      </c>
      <c r="J2366">
        <v>130</v>
      </c>
      <c r="K2366" t="s">
        <v>338</v>
      </c>
      <c r="L2366" t="s">
        <v>338</v>
      </c>
    </row>
    <row r="2367" spans="1:12" ht="15" x14ac:dyDescent="0.25">
      <c r="A2367" s="88">
        <v>42964.536319444444</v>
      </c>
      <c r="B2367">
        <v>73666</v>
      </c>
      <c r="C2367">
        <v>39.479999999999997</v>
      </c>
      <c r="D2367">
        <v>12.77</v>
      </c>
      <c r="E2367" s="87">
        <v>124.5</v>
      </c>
      <c r="F2367">
        <v>49.48</v>
      </c>
      <c r="G2367" t="s">
        <v>338</v>
      </c>
      <c r="H2367">
        <v>65.58</v>
      </c>
      <c r="I2367">
        <v>124.3</v>
      </c>
      <c r="J2367">
        <v>130.30000000000001</v>
      </c>
      <c r="K2367" t="s">
        <v>338</v>
      </c>
      <c r="L2367" t="s">
        <v>338</v>
      </c>
    </row>
    <row r="2368" spans="1:12" ht="15" x14ac:dyDescent="0.25">
      <c r="A2368" s="88">
        <v>42964.53638888889</v>
      </c>
      <c r="B2368">
        <v>73667</v>
      </c>
      <c r="C2368">
        <v>39.53</v>
      </c>
      <c r="D2368">
        <v>12.77</v>
      </c>
      <c r="E2368" s="87">
        <v>124.7</v>
      </c>
      <c r="F2368">
        <v>49.45</v>
      </c>
      <c r="G2368" t="s">
        <v>338</v>
      </c>
      <c r="H2368">
        <v>65.430000000000007</v>
      </c>
      <c r="I2368">
        <v>124.5</v>
      </c>
      <c r="J2368">
        <v>130.5</v>
      </c>
      <c r="K2368" t="s">
        <v>338</v>
      </c>
      <c r="L2368" t="s">
        <v>338</v>
      </c>
    </row>
    <row r="2369" spans="1:12" ht="15" x14ac:dyDescent="0.25">
      <c r="A2369" s="88">
        <v>42964.536458333336</v>
      </c>
      <c r="B2369">
        <v>73668</v>
      </c>
      <c r="C2369">
        <v>39.53</v>
      </c>
      <c r="D2369">
        <v>12.77</v>
      </c>
      <c r="E2369" s="87">
        <v>124.7</v>
      </c>
      <c r="F2369">
        <v>49.45</v>
      </c>
      <c r="G2369" t="s">
        <v>338</v>
      </c>
      <c r="H2369">
        <v>66.150000000000006</v>
      </c>
      <c r="I2369">
        <v>125</v>
      </c>
      <c r="J2369">
        <v>130.69999999999999</v>
      </c>
      <c r="K2369" t="s">
        <v>338</v>
      </c>
      <c r="L2369" t="s">
        <v>338</v>
      </c>
    </row>
    <row r="2370" spans="1:12" ht="15" x14ac:dyDescent="0.25">
      <c r="A2370" s="88">
        <v>42964.536527777775</v>
      </c>
      <c r="B2370">
        <v>73669</v>
      </c>
      <c r="C2370">
        <v>39.53</v>
      </c>
      <c r="D2370">
        <v>12.77</v>
      </c>
      <c r="E2370" s="87">
        <v>124.5</v>
      </c>
      <c r="F2370">
        <v>49.45</v>
      </c>
      <c r="G2370" t="s">
        <v>338</v>
      </c>
      <c r="H2370">
        <v>67.2</v>
      </c>
      <c r="I2370">
        <v>126.1</v>
      </c>
      <c r="J2370">
        <v>131.6</v>
      </c>
      <c r="K2370" t="s">
        <v>338</v>
      </c>
      <c r="L2370" t="s">
        <v>338</v>
      </c>
    </row>
    <row r="2371" spans="1:12" ht="15" x14ac:dyDescent="0.25">
      <c r="A2371" s="88">
        <v>42964.536597222221</v>
      </c>
      <c r="B2371">
        <v>73670</v>
      </c>
      <c r="C2371">
        <v>39.53</v>
      </c>
      <c r="D2371">
        <v>12.77</v>
      </c>
      <c r="E2371" s="87">
        <v>124.6</v>
      </c>
      <c r="F2371">
        <v>49.48</v>
      </c>
      <c r="G2371" t="s">
        <v>338</v>
      </c>
      <c r="H2371">
        <v>66.58</v>
      </c>
      <c r="I2371">
        <v>126.8</v>
      </c>
      <c r="J2371">
        <v>132.30000000000001</v>
      </c>
      <c r="K2371" t="s">
        <v>338</v>
      </c>
      <c r="L2371" t="s">
        <v>338</v>
      </c>
    </row>
    <row r="2372" spans="1:12" ht="15" x14ac:dyDescent="0.25">
      <c r="A2372" s="88">
        <v>42964.536666666667</v>
      </c>
      <c r="B2372">
        <v>73671</v>
      </c>
      <c r="C2372">
        <v>39.53</v>
      </c>
      <c r="D2372">
        <v>12.77</v>
      </c>
      <c r="E2372" s="87">
        <v>124.5</v>
      </c>
      <c r="F2372">
        <v>49.5</v>
      </c>
      <c r="G2372" t="s">
        <v>338</v>
      </c>
      <c r="H2372">
        <v>66.53</v>
      </c>
      <c r="I2372">
        <v>126.8</v>
      </c>
      <c r="J2372">
        <v>132.4</v>
      </c>
      <c r="K2372" t="s">
        <v>338</v>
      </c>
      <c r="L2372" t="s">
        <v>338</v>
      </c>
    </row>
    <row r="2373" spans="1:12" ht="15" x14ac:dyDescent="0.25">
      <c r="A2373" s="88">
        <v>42964.536736111113</v>
      </c>
      <c r="B2373">
        <v>73672</v>
      </c>
      <c r="C2373">
        <v>39.53</v>
      </c>
      <c r="D2373">
        <v>12.77</v>
      </c>
      <c r="E2373" s="87">
        <v>124.8</v>
      </c>
      <c r="F2373">
        <v>49.55</v>
      </c>
      <c r="G2373" t="s">
        <v>338</v>
      </c>
      <c r="H2373">
        <v>67.44</v>
      </c>
      <c r="I2373">
        <v>127.6</v>
      </c>
      <c r="J2373">
        <v>133.19999999999999</v>
      </c>
      <c r="K2373" t="s">
        <v>338</v>
      </c>
      <c r="L2373" t="s">
        <v>338</v>
      </c>
    </row>
    <row r="2374" spans="1:12" ht="15" x14ac:dyDescent="0.25">
      <c r="A2374" s="88">
        <v>42964.536805555559</v>
      </c>
      <c r="B2374">
        <v>73673</v>
      </c>
      <c r="C2374">
        <v>39.53</v>
      </c>
      <c r="D2374">
        <v>12.77</v>
      </c>
      <c r="E2374" s="87">
        <v>124.3</v>
      </c>
      <c r="F2374">
        <v>49.6</v>
      </c>
      <c r="G2374" t="s">
        <v>338</v>
      </c>
      <c r="H2374">
        <v>67.97</v>
      </c>
      <c r="I2374">
        <v>127.9</v>
      </c>
      <c r="J2374">
        <v>133.4</v>
      </c>
      <c r="K2374" t="s">
        <v>338</v>
      </c>
      <c r="L2374" t="s">
        <v>338</v>
      </c>
    </row>
    <row r="2375" spans="1:12" ht="15" x14ac:dyDescent="0.25">
      <c r="A2375" s="88">
        <v>42964.536874999998</v>
      </c>
      <c r="B2375">
        <v>73674</v>
      </c>
      <c r="C2375">
        <v>39.53</v>
      </c>
      <c r="D2375">
        <v>12.77</v>
      </c>
      <c r="E2375" s="87">
        <v>124.7</v>
      </c>
      <c r="F2375">
        <v>49.65</v>
      </c>
      <c r="G2375" t="s">
        <v>338</v>
      </c>
      <c r="H2375">
        <v>67.97</v>
      </c>
      <c r="I2375">
        <v>128.19999999999999</v>
      </c>
      <c r="J2375">
        <v>133.5</v>
      </c>
      <c r="K2375" t="s">
        <v>338</v>
      </c>
      <c r="L2375" t="s">
        <v>338</v>
      </c>
    </row>
    <row r="2376" spans="1:12" ht="15" x14ac:dyDescent="0.25">
      <c r="A2376" s="88">
        <v>42964.536944444444</v>
      </c>
      <c r="B2376">
        <v>73675</v>
      </c>
      <c r="C2376">
        <v>39.53</v>
      </c>
      <c r="D2376">
        <v>12.77</v>
      </c>
      <c r="E2376" s="87">
        <v>124.4</v>
      </c>
      <c r="F2376">
        <v>49.72</v>
      </c>
      <c r="G2376" t="s">
        <v>338</v>
      </c>
      <c r="H2376">
        <v>67.540000000000006</v>
      </c>
      <c r="I2376">
        <v>128.4</v>
      </c>
      <c r="J2376">
        <v>133.9</v>
      </c>
      <c r="K2376" t="s">
        <v>338</v>
      </c>
      <c r="L2376" t="s">
        <v>338</v>
      </c>
    </row>
    <row r="2377" spans="1:12" ht="15" x14ac:dyDescent="0.25">
      <c r="A2377" s="88">
        <v>42964.53701388889</v>
      </c>
      <c r="B2377">
        <v>73676</v>
      </c>
      <c r="C2377">
        <v>39.53</v>
      </c>
      <c r="D2377">
        <v>12.77</v>
      </c>
      <c r="E2377" s="87">
        <v>124.7</v>
      </c>
      <c r="F2377">
        <v>49.79</v>
      </c>
      <c r="G2377" t="s">
        <v>338</v>
      </c>
      <c r="H2377">
        <v>67.58</v>
      </c>
      <c r="I2377">
        <v>128.19999999999999</v>
      </c>
      <c r="J2377">
        <v>133.80000000000001</v>
      </c>
      <c r="K2377" t="s">
        <v>338</v>
      </c>
      <c r="L2377" t="s">
        <v>338</v>
      </c>
    </row>
    <row r="2378" spans="1:12" ht="15" x14ac:dyDescent="0.25">
      <c r="A2378" s="88">
        <v>42964.537083333336</v>
      </c>
      <c r="B2378">
        <v>73677</v>
      </c>
      <c r="C2378">
        <v>39.53</v>
      </c>
      <c r="D2378">
        <v>12.77</v>
      </c>
      <c r="E2378" s="87">
        <v>124.6</v>
      </c>
      <c r="F2378">
        <v>49.79</v>
      </c>
      <c r="G2378" t="s">
        <v>338</v>
      </c>
      <c r="H2378">
        <v>66.48</v>
      </c>
      <c r="I2378">
        <v>127.9</v>
      </c>
      <c r="J2378">
        <v>133.5</v>
      </c>
      <c r="K2378" t="s">
        <v>338</v>
      </c>
      <c r="L2378" t="s">
        <v>338</v>
      </c>
    </row>
    <row r="2379" spans="1:12" ht="15" x14ac:dyDescent="0.25">
      <c r="A2379" s="88">
        <v>42964.537152777775</v>
      </c>
      <c r="B2379">
        <v>73678</v>
      </c>
      <c r="C2379">
        <v>39.53</v>
      </c>
      <c r="D2379">
        <v>12.77</v>
      </c>
      <c r="E2379" s="87">
        <v>124.6</v>
      </c>
      <c r="F2379">
        <v>49.74</v>
      </c>
      <c r="G2379" t="s">
        <v>338</v>
      </c>
      <c r="H2379">
        <v>65.91</v>
      </c>
      <c r="I2379">
        <v>126.9</v>
      </c>
      <c r="J2379">
        <v>132.5</v>
      </c>
      <c r="K2379" t="s">
        <v>338</v>
      </c>
      <c r="L2379" t="s">
        <v>338</v>
      </c>
    </row>
    <row r="2380" spans="1:12" ht="15" x14ac:dyDescent="0.25">
      <c r="A2380" s="88">
        <v>42964.537222222221</v>
      </c>
      <c r="B2380">
        <v>73679</v>
      </c>
      <c r="C2380">
        <v>39.53</v>
      </c>
      <c r="D2380">
        <v>12.78</v>
      </c>
      <c r="E2380" s="87">
        <v>124.7</v>
      </c>
      <c r="F2380">
        <v>49.67</v>
      </c>
      <c r="G2380" t="s">
        <v>338</v>
      </c>
      <c r="H2380">
        <v>65.47</v>
      </c>
      <c r="I2380">
        <v>125.8</v>
      </c>
      <c r="J2380">
        <v>131.80000000000001</v>
      </c>
      <c r="K2380" t="s">
        <v>338</v>
      </c>
      <c r="L2380" t="s">
        <v>338</v>
      </c>
    </row>
    <row r="2381" spans="1:12" ht="15" x14ac:dyDescent="0.25">
      <c r="A2381" s="88">
        <v>42964.537291666667</v>
      </c>
      <c r="B2381">
        <v>73680</v>
      </c>
      <c r="C2381">
        <v>39.53</v>
      </c>
      <c r="D2381">
        <v>12.78</v>
      </c>
      <c r="E2381" s="87">
        <v>124.7</v>
      </c>
      <c r="F2381">
        <v>49.6</v>
      </c>
      <c r="G2381" t="s">
        <v>338</v>
      </c>
      <c r="H2381">
        <v>65.709999999999994</v>
      </c>
      <c r="I2381">
        <v>125.7</v>
      </c>
      <c r="J2381">
        <v>131.69999999999999</v>
      </c>
      <c r="K2381" t="s">
        <v>338</v>
      </c>
      <c r="L2381" t="s">
        <v>338</v>
      </c>
    </row>
    <row r="2382" spans="1:12" ht="15" x14ac:dyDescent="0.25">
      <c r="A2382" s="88">
        <v>42964.537361111114</v>
      </c>
      <c r="B2382">
        <v>73681</v>
      </c>
      <c r="C2382">
        <v>39.53</v>
      </c>
      <c r="D2382">
        <v>12.78</v>
      </c>
      <c r="E2382" s="87">
        <v>124.6</v>
      </c>
      <c r="F2382">
        <v>49.5</v>
      </c>
      <c r="G2382" t="s">
        <v>338</v>
      </c>
      <c r="H2382">
        <v>65.14</v>
      </c>
      <c r="I2382">
        <v>125.1</v>
      </c>
      <c r="J2382">
        <v>131.1</v>
      </c>
      <c r="K2382" t="s">
        <v>338</v>
      </c>
      <c r="L2382" t="s">
        <v>338</v>
      </c>
    </row>
    <row r="2383" spans="1:12" ht="15" x14ac:dyDescent="0.25">
      <c r="A2383" s="88">
        <v>42964.537430555552</v>
      </c>
      <c r="B2383">
        <v>73682</v>
      </c>
      <c r="C2383">
        <v>39.44</v>
      </c>
      <c r="D2383">
        <v>12.78</v>
      </c>
      <c r="E2383" s="87">
        <v>124.6</v>
      </c>
      <c r="F2383">
        <v>49.27</v>
      </c>
      <c r="G2383" t="s">
        <v>338</v>
      </c>
      <c r="H2383">
        <v>64.48</v>
      </c>
      <c r="I2383">
        <v>124.2</v>
      </c>
      <c r="J2383">
        <v>130.4</v>
      </c>
      <c r="K2383" t="s">
        <v>338</v>
      </c>
      <c r="L2383" t="s">
        <v>338</v>
      </c>
    </row>
    <row r="2384" spans="1:12" ht="15" x14ac:dyDescent="0.25">
      <c r="A2384" s="88">
        <v>42964.537499999999</v>
      </c>
      <c r="B2384">
        <v>73683</v>
      </c>
      <c r="C2384">
        <v>39.479999999999997</v>
      </c>
      <c r="D2384">
        <v>12.78</v>
      </c>
      <c r="E2384" s="87">
        <v>124.7</v>
      </c>
      <c r="F2384">
        <v>49.22</v>
      </c>
      <c r="G2384" t="s">
        <v>338</v>
      </c>
      <c r="H2384">
        <v>65.239999999999995</v>
      </c>
      <c r="I2384">
        <v>125</v>
      </c>
      <c r="J2384">
        <v>130.9</v>
      </c>
      <c r="K2384" t="s">
        <v>338</v>
      </c>
      <c r="L2384" t="s">
        <v>338</v>
      </c>
    </row>
    <row r="2385" spans="1:12" ht="15" x14ac:dyDescent="0.25">
      <c r="A2385" s="88">
        <v>42964.537569444445</v>
      </c>
      <c r="B2385">
        <v>73684</v>
      </c>
      <c r="C2385">
        <v>39.53</v>
      </c>
      <c r="D2385">
        <v>12.78</v>
      </c>
      <c r="E2385" s="87">
        <v>124.7</v>
      </c>
      <c r="F2385">
        <v>49.21</v>
      </c>
      <c r="G2385" t="s">
        <v>338</v>
      </c>
      <c r="H2385">
        <v>66.34</v>
      </c>
      <c r="I2385">
        <v>127</v>
      </c>
      <c r="J2385">
        <v>132.80000000000001</v>
      </c>
      <c r="K2385" t="s">
        <v>338</v>
      </c>
      <c r="L2385" t="s">
        <v>338</v>
      </c>
    </row>
    <row r="2386" spans="1:12" ht="15" x14ac:dyDescent="0.25">
      <c r="A2386" s="88">
        <v>42964.537638888891</v>
      </c>
      <c r="B2386">
        <v>73685</v>
      </c>
      <c r="C2386">
        <v>39.53</v>
      </c>
      <c r="D2386">
        <v>12.78</v>
      </c>
      <c r="E2386" s="87">
        <v>124.7</v>
      </c>
      <c r="F2386">
        <v>49.19</v>
      </c>
      <c r="G2386" t="s">
        <v>338</v>
      </c>
      <c r="H2386">
        <v>66.91</v>
      </c>
      <c r="I2386">
        <v>127.5</v>
      </c>
      <c r="J2386">
        <v>133.1</v>
      </c>
      <c r="K2386" t="s">
        <v>338</v>
      </c>
      <c r="L2386" t="s">
        <v>338</v>
      </c>
    </row>
    <row r="2387" spans="1:12" ht="15" x14ac:dyDescent="0.25">
      <c r="A2387" s="88">
        <v>42964.537708333337</v>
      </c>
      <c r="B2387">
        <v>73686</v>
      </c>
      <c r="C2387">
        <v>39.53</v>
      </c>
      <c r="D2387">
        <v>12.78</v>
      </c>
      <c r="E2387" s="87">
        <v>124.6</v>
      </c>
      <c r="F2387">
        <v>49.19</v>
      </c>
      <c r="G2387" t="s">
        <v>338</v>
      </c>
      <c r="H2387">
        <v>66.239999999999995</v>
      </c>
      <c r="I2387">
        <v>127.1</v>
      </c>
      <c r="J2387">
        <v>132.80000000000001</v>
      </c>
      <c r="K2387" t="s">
        <v>338</v>
      </c>
      <c r="L2387" t="s">
        <v>338</v>
      </c>
    </row>
    <row r="2388" spans="1:12" ht="15" x14ac:dyDescent="0.25">
      <c r="A2388" s="88">
        <v>42964.537777777776</v>
      </c>
      <c r="B2388">
        <v>73687</v>
      </c>
      <c r="C2388">
        <v>39.53</v>
      </c>
      <c r="D2388">
        <v>12.78</v>
      </c>
      <c r="E2388" s="87">
        <v>124.7</v>
      </c>
      <c r="F2388">
        <v>49.21</v>
      </c>
      <c r="G2388" t="s">
        <v>338</v>
      </c>
      <c r="H2388">
        <v>66.67</v>
      </c>
      <c r="I2388">
        <v>126.9</v>
      </c>
      <c r="J2388">
        <v>132.9</v>
      </c>
      <c r="K2388" t="s">
        <v>338</v>
      </c>
      <c r="L2388" t="s">
        <v>338</v>
      </c>
    </row>
    <row r="2389" spans="1:12" ht="15" x14ac:dyDescent="0.25">
      <c r="A2389" s="88">
        <v>42964.537847222222</v>
      </c>
      <c r="B2389">
        <v>73688</v>
      </c>
      <c r="C2389">
        <v>39.53</v>
      </c>
      <c r="D2389">
        <v>12.78</v>
      </c>
      <c r="E2389" s="87">
        <v>124.8</v>
      </c>
      <c r="F2389">
        <v>49.21</v>
      </c>
      <c r="G2389" t="s">
        <v>338</v>
      </c>
      <c r="H2389">
        <v>66.239999999999995</v>
      </c>
      <c r="I2389">
        <v>126.2</v>
      </c>
      <c r="J2389">
        <v>131.9</v>
      </c>
      <c r="K2389" t="s">
        <v>338</v>
      </c>
      <c r="L2389" t="s">
        <v>338</v>
      </c>
    </row>
    <row r="2390" spans="1:12" ht="15" x14ac:dyDescent="0.25">
      <c r="A2390" s="88">
        <v>42964.537916666668</v>
      </c>
      <c r="B2390">
        <v>73689</v>
      </c>
      <c r="C2390">
        <v>39.53</v>
      </c>
      <c r="D2390">
        <v>12.78</v>
      </c>
      <c r="E2390" s="87">
        <v>124.9</v>
      </c>
      <c r="F2390">
        <v>49.21</v>
      </c>
      <c r="G2390" t="s">
        <v>338</v>
      </c>
      <c r="H2390">
        <v>66.099999999999994</v>
      </c>
      <c r="I2390">
        <v>126.2</v>
      </c>
      <c r="J2390">
        <v>132.19999999999999</v>
      </c>
      <c r="K2390" t="s">
        <v>338</v>
      </c>
      <c r="L2390" t="s">
        <v>338</v>
      </c>
    </row>
    <row r="2391" spans="1:12" ht="15" x14ac:dyDescent="0.25">
      <c r="A2391" s="88">
        <v>42964.537986111114</v>
      </c>
      <c r="B2391">
        <v>73690</v>
      </c>
      <c r="C2391">
        <v>39.479999999999997</v>
      </c>
      <c r="D2391">
        <v>12.78</v>
      </c>
      <c r="E2391" s="87">
        <v>124.7</v>
      </c>
      <c r="F2391">
        <v>49.17</v>
      </c>
      <c r="G2391" t="s">
        <v>338</v>
      </c>
      <c r="H2391">
        <v>65.77</v>
      </c>
      <c r="I2391">
        <v>126.7</v>
      </c>
      <c r="J2391">
        <v>132.5</v>
      </c>
      <c r="K2391" t="s">
        <v>338</v>
      </c>
      <c r="L2391" t="s">
        <v>338</v>
      </c>
    </row>
    <row r="2392" spans="1:12" ht="15" x14ac:dyDescent="0.25">
      <c r="A2392" s="88">
        <v>42964.538055555553</v>
      </c>
      <c r="B2392">
        <v>73691</v>
      </c>
      <c r="C2392">
        <v>39.479999999999997</v>
      </c>
      <c r="D2392">
        <v>12.78</v>
      </c>
      <c r="E2392" s="87">
        <v>124.9</v>
      </c>
      <c r="F2392">
        <v>49.17</v>
      </c>
      <c r="G2392" t="s">
        <v>338</v>
      </c>
      <c r="H2392">
        <v>65.19</v>
      </c>
      <c r="I2392">
        <v>126.6</v>
      </c>
      <c r="J2392">
        <v>132.6</v>
      </c>
      <c r="K2392" t="s">
        <v>338</v>
      </c>
      <c r="L2392" t="s">
        <v>338</v>
      </c>
    </row>
    <row r="2393" spans="1:12" ht="15" x14ac:dyDescent="0.25">
      <c r="A2393" s="88">
        <v>42964.538124999999</v>
      </c>
      <c r="B2393">
        <v>73692</v>
      </c>
      <c r="C2393">
        <v>39.44</v>
      </c>
      <c r="D2393">
        <v>12.78</v>
      </c>
      <c r="E2393" s="87">
        <v>124.7</v>
      </c>
      <c r="F2393">
        <v>49.08</v>
      </c>
      <c r="G2393" t="s">
        <v>338</v>
      </c>
      <c r="H2393">
        <v>64.91</v>
      </c>
      <c r="I2393">
        <v>125.9</v>
      </c>
      <c r="J2393">
        <v>131.9</v>
      </c>
      <c r="K2393" t="s">
        <v>338</v>
      </c>
      <c r="L2393" t="s">
        <v>338</v>
      </c>
    </row>
    <row r="2394" spans="1:12" ht="15" x14ac:dyDescent="0.25">
      <c r="A2394" s="88">
        <v>42964.538194444445</v>
      </c>
      <c r="B2394">
        <v>73693</v>
      </c>
      <c r="C2394">
        <v>39.44</v>
      </c>
      <c r="D2394">
        <v>12.78</v>
      </c>
      <c r="E2394" s="87">
        <v>124.8</v>
      </c>
      <c r="F2394">
        <v>49.05</v>
      </c>
      <c r="G2394" t="s">
        <v>338</v>
      </c>
      <c r="H2394">
        <v>64.959999999999994</v>
      </c>
      <c r="I2394">
        <v>125.6</v>
      </c>
      <c r="J2394">
        <v>131.4</v>
      </c>
      <c r="K2394" t="s">
        <v>338</v>
      </c>
      <c r="L2394" t="s">
        <v>338</v>
      </c>
    </row>
    <row r="2395" spans="1:12" ht="15" x14ac:dyDescent="0.25">
      <c r="A2395" s="88">
        <v>42964.538263888891</v>
      </c>
      <c r="B2395">
        <v>73694</v>
      </c>
      <c r="C2395">
        <v>39.44</v>
      </c>
      <c r="D2395">
        <v>12.78</v>
      </c>
      <c r="E2395" s="87">
        <v>124.8</v>
      </c>
      <c r="F2395">
        <v>48.98</v>
      </c>
      <c r="G2395" t="s">
        <v>338</v>
      </c>
      <c r="H2395">
        <v>64.45</v>
      </c>
      <c r="I2395">
        <v>125</v>
      </c>
      <c r="J2395">
        <v>131</v>
      </c>
      <c r="K2395" t="s">
        <v>338</v>
      </c>
      <c r="L2395" t="s">
        <v>338</v>
      </c>
    </row>
    <row r="2396" spans="1:12" ht="15" x14ac:dyDescent="0.25">
      <c r="A2396" s="88">
        <v>42964.53833333333</v>
      </c>
      <c r="B2396">
        <v>73695</v>
      </c>
      <c r="C2396">
        <v>39.44</v>
      </c>
      <c r="D2396">
        <v>12.78</v>
      </c>
      <c r="E2396" s="87">
        <v>124.8</v>
      </c>
      <c r="F2396">
        <v>48.93</v>
      </c>
      <c r="G2396" t="s">
        <v>338</v>
      </c>
      <c r="H2396">
        <v>64.52</v>
      </c>
      <c r="I2396">
        <v>123.7</v>
      </c>
      <c r="J2396">
        <v>130.19999999999999</v>
      </c>
      <c r="K2396" t="s">
        <v>338</v>
      </c>
      <c r="L2396" t="s">
        <v>338</v>
      </c>
    </row>
    <row r="2397" spans="1:12" ht="15" x14ac:dyDescent="0.25">
      <c r="A2397" s="88">
        <v>42964.538402777776</v>
      </c>
      <c r="B2397">
        <v>73696</v>
      </c>
      <c r="C2397">
        <v>39.39</v>
      </c>
      <c r="D2397">
        <v>12.78</v>
      </c>
      <c r="E2397" s="87">
        <v>124.7</v>
      </c>
      <c r="F2397">
        <v>48.84</v>
      </c>
      <c r="G2397" t="s">
        <v>338</v>
      </c>
      <c r="H2397">
        <v>64.81</v>
      </c>
      <c r="I2397">
        <v>123.8</v>
      </c>
      <c r="J2397">
        <v>130.5</v>
      </c>
      <c r="K2397" t="s">
        <v>338</v>
      </c>
      <c r="L2397" t="s">
        <v>338</v>
      </c>
    </row>
    <row r="2398" spans="1:12" ht="15" x14ac:dyDescent="0.25">
      <c r="A2398" s="88">
        <v>42964.538472222222</v>
      </c>
      <c r="B2398">
        <v>73697</v>
      </c>
      <c r="C2398">
        <v>39.39</v>
      </c>
      <c r="D2398">
        <v>12.78</v>
      </c>
      <c r="E2398" s="87">
        <v>124.7</v>
      </c>
      <c r="F2398">
        <v>48.81</v>
      </c>
      <c r="G2398" t="s">
        <v>338</v>
      </c>
      <c r="H2398">
        <v>64.569999999999993</v>
      </c>
      <c r="I2398">
        <v>123.8</v>
      </c>
      <c r="J2398">
        <v>130.4</v>
      </c>
      <c r="K2398" t="s">
        <v>338</v>
      </c>
      <c r="L2398" t="s">
        <v>338</v>
      </c>
    </row>
    <row r="2399" spans="1:12" ht="15" x14ac:dyDescent="0.25">
      <c r="A2399" s="88">
        <v>42964.538541666669</v>
      </c>
      <c r="B2399">
        <v>73698</v>
      </c>
      <c r="C2399">
        <v>39.39</v>
      </c>
      <c r="D2399">
        <v>12.78</v>
      </c>
      <c r="E2399" s="87">
        <v>124.8</v>
      </c>
      <c r="F2399">
        <v>48.79</v>
      </c>
      <c r="G2399" t="s">
        <v>338</v>
      </c>
      <c r="H2399">
        <v>64.290000000000006</v>
      </c>
      <c r="I2399">
        <v>124.5</v>
      </c>
      <c r="J2399">
        <v>130.69999999999999</v>
      </c>
      <c r="K2399" t="s">
        <v>338</v>
      </c>
      <c r="L2399" t="s">
        <v>338</v>
      </c>
    </row>
    <row r="2400" spans="1:12" ht="15" x14ac:dyDescent="0.25">
      <c r="A2400" s="88">
        <v>42964.538611111115</v>
      </c>
      <c r="B2400">
        <v>73699</v>
      </c>
      <c r="C2400">
        <v>39.39</v>
      </c>
      <c r="D2400">
        <v>12.78</v>
      </c>
      <c r="E2400" s="87">
        <v>124.8</v>
      </c>
      <c r="F2400">
        <v>48.79</v>
      </c>
      <c r="G2400" t="s">
        <v>338</v>
      </c>
      <c r="H2400">
        <v>64.86</v>
      </c>
      <c r="I2400">
        <v>125.3</v>
      </c>
      <c r="J2400">
        <v>131.30000000000001</v>
      </c>
      <c r="K2400" t="s">
        <v>338</v>
      </c>
      <c r="L2400" t="s">
        <v>338</v>
      </c>
    </row>
    <row r="2401" spans="1:12" ht="15" x14ac:dyDescent="0.25">
      <c r="A2401" s="88">
        <v>42964.538680555554</v>
      </c>
      <c r="B2401">
        <v>73700</v>
      </c>
      <c r="C2401">
        <v>39.39</v>
      </c>
      <c r="D2401">
        <v>12.78</v>
      </c>
      <c r="E2401" s="87">
        <v>124.9</v>
      </c>
      <c r="F2401">
        <v>48.79</v>
      </c>
      <c r="G2401" t="s">
        <v>338</v>
      </c>
      <c r="H2401">
        <v>65.03</v>
      </c>
      <c r="I2401">
        <v>125.9</v>
      </c>
      <c r="J2401">
        <v>131.80000000000001</v>
      </c>
      <c r="K2401" t="s">
        <v>338</v>
      </c>
      <c r="L2401" t="s">
        <v>338</v>
      </c>
    </row>
    <row r="2402" spans="1:12" ht="15" x14ac:dyDescent="0.25">
      <c r="A2402" s="88">
        <v>42964.53875</v>
      </c>
      <c r="B2402">
        <v>73701</v>
      </c>
      <c r="C2402">
        <v>39.35</v>
      </c>
      <c r="D2402">
        <v>12.78</v>
      </c>
      <c r="E2402" s="87">
        <v>124.7</v>
      </c>
      <c r="F2402">
        <v>48.72</v>
      </c>
      <c r="G2402" t="s">
        <v>338</v>
      </c>
      <c r="H2402">
        <v>63.95</v>
      </c>
      <c r="I2402">
        <v>124.4</v>
      </c>
      <c r="J2402">
        <v>130.4</v>
      </c>
      <c r="K2402" t="s">
        <v>338</v>
      </c>
      <c r="L2402" t="s">
        <v>338</v>
      </c>
    </row>
    <row r="2403" spans="1:12" ht="15" x14ac:dyDescent="0.25">
      <c r="A2403" s="88">
        <v>42964.538819444446</v>
      </c>
      <c r="B2403">
        <v>73702</v>
      </c>
      <c r="C2403">
        <v>39.35</v>
      </c>
      <c r="D2403">
        <v>12.78</v>
      </c>
      <c r="E2403" s="87">
        <v>124.8</v>
      </c>
      <c r="F2403">
        <v>48.7</v>
      </c>
      <c r="G2403" t="s">
        <v>338</v>
      </c>
      <c r="H2403">
        <v>64.67</v>
      </c>
      <c r="I2403">
        <v>124.2</v>
      </c>
      <c r="J2403">
        <v>130.1</v>
      </c>
      <c r="K2403" t="s">
        <v>338</v>
      </c>
      <c r="L2403" t="s">
        <v>338</v>
      </c>
    </row>
    <row r="2404" spans="1:12" ht="15" x14ac:dyDescent="0.25">
      <c r="A2404" s="88">
        <v>42964.538888888892</v>
      </c>
      <c r="B2404">
        <v>73703</v>
      </c>
      <c r="C2404">
        <v>39.35</v>
      </c>
      <c r="D2404">
        <v>12.78</v>
      </c>
      <c r="E2404" s="87">
        <v>124.7</v>
      </c>
      <c r="F2404">
        <v>48.67</v>
      </c>
      <c r="G2404" t="s">
        <v>338</v>
      </c>
      <c r="H2404">
        <v>64.19</v>
      </c>
      <c r="I2404">
        <v>124.4</v>
      </c>
      <c r="J2404">
        <v>130.5</v>
      </c>
      <c r="K2404" t="s">
        <v>338</v>
      </c>
      <c r="L2404" t="s">
        <v>338</v>
      </c>
    </row>
    <row r="2405" spans="1:12" ht="15" x14ac:dyDescent="0.25">
      <c r="A2405" s="88">
        <v>42964.538958333331</v>
      </c>
      <c r="B2405">
        <v>73704</v>
      </c>
      <c r="C2405">
        <v>39.35</v>
      </c>
      <c r="D2405">
        <v>12.78</v>
      </c>
      <c r="E2405" s="87">
        <v>124.7</v>
      </c>
      <c r="F2405">
        <v>48.65</v>
      </c>
      <c r="G2405" t="s">
        <v>338</v>
      </c>
      <c r="H2405">
        <v>64.290000000000006</v>
      </c>
      <c r="I2405">
        <v>124.1</v>
      </c>
      <c r="J2405">
        <v>130.1</v>
      </c>
      <c r="K2405" t="s">
        <v>338</v>
      </c>
      <c r="L2405" t="s">
        <v>338</v>
      </c>
    </row>
    <row r="2406" spans="1:12" ht="15" x14ac:dyDescent="0.25">
      <c r="A2406" s="88">
        <v>42964.539027777777</v>
      </c>
      <c r="B2406">
        <v>73705</v>
      </c>
      <c r="C2406">
        <v>39.35</v>
      </c>
      <c r="D2406">
        <v>12.78</v>
      </c>
      <c r="E2406" s="87">
        <v>124.8</v>
      </c>
      <c r="F2406">
        <v>48.62</v>
      </c>
      <c r="G2406" t="s">
        <v>338</v>
      </c>
      <c r="H2406">
        <v>64.63</v>
      </c>
      <c r="I2406">
        <v>125.4</v>
      </c>
      <c r="J2406">
        <v>131.4</v>
      </c>
      <c r="K2406" t="s">
        <v>338</v>
      </c>
      <c r="L2406" t="s">
        <v>338</v>
      </c>
    </row>
    <row r="2407" spans="1:12" ht="15" x14ac:dyDescent="0.25">
      <c r="A2407" s="88">
        <v>42964.539097222223</v>
      </c>
      <c r="B2407">
        <v>73706</v>
      </c>
      <c r="C2407">
        <v>39.35</v>
      </c>
      <c r="D2407">
        <v>12.78</v>
      </c>
      <c r="E2407" s="87">
        <v>124.7</v>
      </c>
      <c r="F2407">
        <v>48.62</v>
      </c>
      <c r="G2407" t="s">
        <v>338</v>
      </c>
      <c r="H2407">
        <v>64.77</v>
      </c>
      <c r="I2407">
        <v>126</v>
      </c>
      <c r="J2407">
        <v>131.69999999999999</v>
      </c>
      <c r="K2407" t="s">
        <v>338</v>
      </c>
      <c r="L2407" t="s">
        <v>338</v>
      </c>
    </row>
    <row r="2408" spans="1:12" ht="15" x14ac:dyDescent="0.25">
      <c r="A2408" s="88">
        <v>42964.539166666669</v>
      </c>
      <c r="B2408">
        <v>73707</v>
      </c>
      <c r="C2408">
        <v>39.35</v>
      </c>
      <c r="D2408">
        <v>12.78</v>
      </c>
      <c r="E2408" s="87">
        <v>124.6</v>
      </c>
      <c r="F2408">
        <v>48.62</v>
      </c>
      <c r="G2408" t="s">
        <v>338</v>
      </c>
      <c r="H2408">
        <v>64.31</v>
      </c>
      <c r="I2408">
        <v>125.3</v>
      </c>
      <c r="J2408">
        <v>131.30000000000001</v>
      </c>
      <c r="K2408" t="s">
        <v>338</v>
      </c>
      <c r="L2408" t="s">
        <v>338</v>
      </c>
    </row>
    <row r="2409" spans="1:12" ht="15" x14ac:dyDescent="0.25">
      <c r="A2409" s="88">
        <v>42964.539236111108</v>
      </c>
      <c r="B2409">
        <v>73708</v>
      </c>
      <c r="C2409">
        <v>39.299999999999997</v>
      </c>
      <c r="D2409">
        <v>12.78</v>
      </c>
      <c r="E2409" s="87">
        <v>124.9</v>
      </c>
      <c r="F2409">
        <v>48.56</v>
      </c>
      <c r="G2409" t="s">
        <v>338</v>
      </c>
      <c r="H2409">
        <v>64.34</v>
      </c>
      <c r="I2409">
        <v>125</v>
      </c>
      <c r="J2409">
        <v>130.80000000000001</v>
      </c>
      <c r="K2409" t="s">
        <v>338</v>
      </c>
      <c r="L2409" t="s">
        <v>338</v>
      </c>
    </row>
    <row r="2410" spans="1:12" ht="15" x14ac:dyDescent="0.25">
      <c r="A2410" s="88">
        <v>42964.539305555554</v>
      </c>
      <c r="B2410">
        <v>73709</v>
      </c>
      <c r="C2410">
        <v>39.299999999999997</v>
      </c>
      <c r="D2410">
        <v>12.78</v>
      </c>
      <c r="E2410" s="87">
        <v>124.8</v>
      </c>
      <c r="F2410">
        <v>48.51</v>
      </c>
      <c r="G2410" t="s">
        <v>338</v>
      </c>
      <c r="H2410">
        <v>64.290000000000006</v>
      </c>
      <c r="I2410">
        <v>125</v>
      </c>
      <c r="J2410">
        <v>131</v>
      </c>
      <c r="K2410" t="s">
        <v>338</v>
      </c>
      <c r="L2410" t="s">
        <v>338</v>
      </c>
    </row>
    <row r="2411" spans="1:12" ht="15" x14ac:dyDescent="0.25">
      <c r="A2411" s="88">
        <v>42964.539375</v>
      </c>
      <c r="B2411">
        <v>73710</v>
      </c>
      <c r="C2411">
        <v>39.299999999999997</v>
      </c>
      <c r="D2411">
        <v>12.78</v>
      </c>
      <c r="E2411" s="87">
        <v>124.6</v>
      </c>
      <c r="F2411">
        <v>48.46</v>
      </c>
      <c r="G2411" t="s">
        <v>338</v>
      </c>
      <c r="H2411">
        <v>64.099999999999994</v>
      </c>
      <c r="I2411">
        <v>125.1</v>
      </c>
      <c r="J2411">
        <v>130.9</v>
      </c>
      <c r="K2411" t="s">
        <v>338</v>
      </c>
      <c r="L2411" t="s">
        <v>338</v>
      </c>
    </row>
    <row r="2412" spans="1:12" ht="15" x14ac:dyDescent="0.25">
      <c r="A2412" s="88">
        <v>42964.539444444446</v>
      </c>
      <c r="B2412">
        <v>73711</v>
      </c>
      <c r="C2412">
        <v>39.299999999999997</v>
      </c>
      <c r="D2412">
        <v>12.78</v>
      </c>
      <c r="E2412" s="87">
        <v>124.4</v>
      </c>
      <c r="F2412">
        <v>48.46</v>
      </c>
      <c r="G2412" t="s">
        <v>338</v>
      </c>
      <c r="H2412">
        <v>64.44</v>
      </c>
      <c r="I2412">
        <v>125.2</v>
      </c>
      <c r="J2412">
        <v>131.1</v>
      </c>
      <c r="K2412" t="s">
        <v>338</v>
      </c>
      <c r="L2412" t="s">
        <v>338</v>
      </c>
    </row>
    <row r="2413" spans="1:12" ht="15" x14ac:dyDescent="0.25">
      <c r="A2413" s="88">
        <v>42964.539513888885</v>
      </c>
      <c r="B2413">
        <v>73712</v>
      </c>
      <c r="C2413">
        <v>39.299999999999997</v>
      </c>
      <c r="D2413">
        <v>12.78</v>
      </c>
      <c r="E2413" s="87">
        <v>124.7</v>
      </c>
      <c r="F2413">
        <v>48.46</v>
      </c>
      <c r="G2413" t="s">
        <v>338</v>
      </c>
      <c r="H2413">
        <v>64.53</v>
      </c>
      <c r="I2413">
        <v>125.2</v>
      </c>
      <c r="J2413">
        <v>131.1</v>
      </c>
      <c r="K2413" t="s">
        <v>338</v>
      </c>
      <c r="L2413" t="s">
        <v>338</v>
      </c>
    </row>
    <row r="2414" spans="1:12" ht="15" x14ac:dyDescent="0.25">
      <c r="A2414" s="88">
        <v>42964.539583333331</v>
      </c>
      <c r="B2414">
        <v>73713</v>
      </c>
      <c r="C2414">
        <v>39.299999999999997</v>
      </c>
      <c r="D2414">
        <v>12.78</v>
      </c>
      <c r="E2414" s="87">
        <v>124.6</v>
      </c>
      <c r="F2414">
        <v>48.51</v>
      </c>
      <c r="G2414" t="s">
        <v>338</v>
      </c>
      <c r="H2414">
        <v>64.87</v>
      </c>
      <c r="I2414">
        <v>124.7</v>
      </c>
      <c r="J2414">
        <v>130.69999999999999</v>
      </c>
      <c r="K2414" t="s">
        <v>338</v>
      </c>
      <c r="L2414" t="s">
        <v>338</v>
      </c>
    </row>
    <row r="2415" spans="1:12" ht="15" x14ac:dyDescent="0.25">
      <c r="A2415" s="88">
        <v>42964.539652777778</v>
      </c>
      <c r="B2415">
        <v>73714</v>
      </c>
      <c r="C2415">
        <v>39.299999999999997</v>
      </c>
      <c r="D2415">
        <v>12.78</v>
      </c>
      <c r="E2415" s="87">
        <v>124.6</v>
      </c>
      <c r="F2415">
        <v>48.56</v>
      </c>
      <c r="G2415" t="s">
        <v>338</v>
      </c>
      <c r="H2415">
        <v>65.349999999999994</v>
      </c>
      <c r="I2415">
        <v>125.4</v>
      </c>
      <c r="J2415">
        <v>131.30000000000001</v>
      </c>
      <c r="K2415" t="s">
        <v>338</v>
      </c>
      <c r="L2415" t="s">
        <v>338</v>
      </c>
    </row>
    <row r="2416" spans="1:12" ht="15" x14ac:dyDescent="0.25">
      <c r="A2416" s="88">
        <v>42964.539722222224</v>
      </c>
      <c r="B2416">
        <v>73715</v>
      </c>
      <c r="C2416">
        <v>39.26</v>
      </c>
      <c r="D2416">
        <v>12.78</v>
      </c>
      <c r="E2416" s="87">
        <v>124.5</v>
      </c>
      <c r="F2416">
        <v>48.56</v>
      </c>
      <c r="G2416" t="s">
        <v>338</v>
      </c>
      <c r="H2416">
        <v>65.540000000000006</v>
      </c>
      <c r="I2416">
        <v>126.5</v>
      </c>
      <c r="J2416">
        <v>132.1</v>
      </c>
      <c r="K2416" t="s">
        <v>338</v>
      </c>
      <c r="L2416" t="s">
        <v>338</v>
      </c>
    </row>
    <row r="2417" spans="1:12" ht="15" x14ac:dyDescent="0.25">
      <c r="A2417" s="88">
        <v>42964.53979166667</v>
      </c>
      <c r="B2417">
        <v>73716</v>
      </c>
      <c r="C2417">
        <v>39.26</v>
      </c>
      <c r="D2417">
        <v>12.78</v>
      </c>
      <c r="E2417" s="87">
        <v>124.5</v>
      </c>
      <c r="F2417">
        <v>48.58</v>
      </c>
      <c r="G2417" t="s">
        <v>338</v>
      </c>
      <c r="H2417">
        <v>64.680000000000007</v>
      </c>
      <c r="I2417">
        <v>126.2</v>
      </c>
      <c r="J2417">
        <v>132</v>
      </c>
      <c r="K2417" t="s">
        <v>338</v>
      </c>
      <c r="L2417" t="s">
        <v>338</v>
      </c>
    </row>
    <row r="2418" spans="1:12" ht="15" x14ac:dyDescent="0.25">
      <c r="A2418" s="88">
        <v>42964.539861111109</v>
      </c>
      <c r="B2418">
        <v>73717</v>
      </c>
      <c r="C2418">
        <v>39.26</v>
      </c>
      <c r="D2418">
        <v>12.78</v>
      </c>
      <c r="E2418" s="87">
        <v>124.6</v>
      </c>
      <c r="F2418">
        <v>48.56</v>
      </c>
      <c r="G2418" t="s">
        <v>338</v>
      </c>
      <c r="H2418">
        <v>64.150000000000006</v>
      </c>
      <c r="I2418">
        <v>125.4</v>
      </c>
      <c r="J2418">
        <v>131.1</v>
      </c>
      <c r="K2418" t="s">
        <v>338</v>
      </c>
      <c r="L2418" t="s">
        <v>338</v>
      </c>
    </row>
    <row r="2419" spans="1:12" ht="15" x14ac:dyDescent="0.25">
      <c r="A2419" s="88">
        <v>42964.539930555555</v>
      </c>
      <c r="B2419">
        <v>73718</v>
      </c>
      <c r="C2419">
        <v>39.26</v>
      </c>
      <c r="D2419">
        <v>12.78</v>
      </c>
      <c r="E2419" s="87">
        <v>124.6</v>
      </c>
      <c r="F2419">
        <v>48.53</v>
      </c>
      <c r="G2419" t="s">
        <v>338</v>
      </c>
      <c r="H2419">
        <v>64.489999999999995</v>
      </c>
      <c r="I2419">
        <v>126.2</v>
      </c>
      <c r="J2419">
        <v>132</v>
      </c>
      <c r="K2419" t="s">
        <v>338</v>
      </c>
      <c r="L2419" t="s">
        <v>338</v>
      </c>
    </row>
    <row r="2420" spans="1:12" ht="15" x14ac:dyDescent="0.25">
      <c r="A2420" s="88">
        <v>42964.54</v>
      </c>
      <c r="B2420">
        <v>73719</v>
      </c>
      <c r="C2420">
        <v>39.26</v>
      </c>
      <c r="D2420">
        <v>12.78</v>
      </c>
      <c r="E2420" s="87">
        <v>124.5</v>
      </c>
      <c r="F2420">
        <v>48.53</v>
      </c>
      <c r="G2420" t="s">
        <v>338</v>
      </c>
      <c r="H2420">
        <v>64.39</v>
      </c>
      <c r="I2420">
        <v>126.5</v>
      </c>
      <c r="J2420">
        <v>132.30000000000001</v>
      </c>
      <c r="K2420" t="s">
        <v>338</v>
      </c>
      <c r="L2420" t="s">
        <v>338</v>
      </c>
    </row>
    <row r="2421" spans="1:12" ht="15" x14ac:dyDescent="0.25">
      <c r="A2421" s="88">
        <v>42964.540069444447</v>
      </c>
      <c r="B2421">
        <v>73720</v>
      </c>
      <c r="C2421">
        <v>39.26</v>
      </c>
      <c r="D2421">
        <v>12.78</v>
      </c>
      <c r="E2421" s="87">
        <v>124.3</v>
      </c>
      <c r="F2421">
        <v>48.56</v>
      </c>
      <c r="G2421" t="s">
        <v>338</v>
      </c>
      <c r="H2421">
        <v>64.489999999999995</v>
      </c>
      <c r="I2421">
        <v>126.6</v>
      </c>
      <c r="J2421">
        <v>132.30000000000001</v>
      </c>
      <c r="K2421" t="s">
        <v>338</v>
      </c>
      <c r="L2421" t="s">
        <v>338</v>
      </c>
    </row>
    <row r="2422" spans="1:12" ht="15" x14ac:dyDescent="0.25">
      <c r="A2422" s="88">
        <v>42964.540138888886</v>
      </c>
      <c r="B2422">
        <v>73721</v>
      </c>
      <c r="C2422">
        <v>39.26</v>
      </c>
      <c r="D2422">
        <v>12.78</v>
      </c>
      <c r="E2422" s="87">
        <v>124.5</v>
      </c>
      <c r="F2422">
        <v>48.61</v>
      </c>
      <c r="G2422" t="s">
        <v>338</v>
      </c>
      <c r="H2422">
        <v>64.900000000000006</v>
      </c>
      <c r="I2422">
        <v>127.2</v>
      </c>
      <c r="J2422">
        <v>132.80000000000001</v>
      </c>
      <c r="K2422" t="s">
        <v>338</v>
      </c>
      <c r="L2422" t="s">
        <v>338</v>
      </c>
    </row>
    <row r="2423" spans="1:12" ht="15" x14ac:dyDescent="0.25">
      <c r="A2423" s="88">
        <v>42964.540208333332</v>
      </c>
      <c r="B2423">
        <v>73722</v>
      </c>
      <c r="C2423">
        <v>39.22</v>
      </c>
      <c r="D2423">
        <v>12.78</v>
      </c>
      <c r="E2423" s="87">
        <v>124.5</v>
      </c>
      <c r="F2423">
        <v>48.56</v>
      </c>
      <c r="G2423" t="s">
        <v>338</v>
      </c>
      <c r="H2423">
        <v>64.78</v>
      </c>
      <c r="I2423">
        <v>126.6</v>
      </c>
      <c r="J2423">
        <v>132.30000000000001</v>
      </c>
      <c r="K2423" t="s">
        <v>338</v>
      </c>
      <c r="L2423" t="s">
        <v>338</v>
      </c>
    </row>
    <row r="2424" spans="1:12" ht="15" x14ac:dyDescent="0.25">
      <c r="A2424" s="88">
        <v>42964.540277777778</v>
      </c>
      <c r="B2424">
        <v>73723</v>
      </c>
      <c r="C2424">
        <v>39.26</v>
      </c>
      <c r="D2424">
        <v>12.77</v>
      </c>
      <c r="E2424" s="87">
        <v>124.7</v>
      </c>
      <c r="F2424">
        <v>48.61</v>
      </c>
      <c r="G2424" t="s">
        <v>338</v>
      </c>
      <c r="H2424">
        <v>64.73</v>
      </c>
      <c r="I2424">
        <v>125.9</v>
      </c>
      <c r="J2424">
        <v>131.6</v>
      </c>
      <c r="K2424" t="s">
        <v>338</v>
      </c>
      <c r="L2424" t="s">
        <v>338</v>
      </c>
    </row>
    <row r="2425" spans="1:12" ht="15" x14ac:dyDescent="0.25">
      <c r="A2425" s="88">
        <v>42964.540347222224</v>
      </c>
      <c r="B2425">
        <v>73724</v>
      </c>
      <c r="C2425">
        <v>39.26</v>
      </c>
      <c r="D2425">
        <v>12.77</v>
      </c>
      <c r="E2425" s="87">
        <v>124.6</v>
      </c>
      <c r="F2425">
        <v>48.58</v>
      </c>
      <c r="G2425" t="s">
        <v>338</v>
      </c>
      <c r="H2425">
        <v>65.180000000000007</v>
      </c>
      <c r="I2425">
        <v>126.6</v>
      </c>
      <c r="J2425">
        <v>132.19999999999999</v>
      </c>
      <c r="K2425" t="s">
        <v>338</v>
      </c>
      <c r="L2425" t="s">
        <v>338</v>
      </c>
    </row>
    <row r="2426" spans="1:12" ht="15" x14ac:dyDescent="0.25">
      <c r="A2426" s="88">
        <v>42964.540416666663</v>
      </c>
      <c r="B2426">
        <v>73725</v>
      </c>
      <c r="C2426">
        <v>39.22</v>
      </c>
      <c r="D2426">
        <v>12.77</v>
      </c>
      <c r="E2426" s="87">
        <v>124.7</v>
      </c>
      <c r="F2426">
        <v>48.56</v>
      </c>
      <c r="G2426" t="s">
        <v>338</v>
      </c>
      <c r="H2426">
        <v>64.930000000000007</v>
      </c>
      <c r="I2426">
        <v>126.5</v>
      </c>
      <c r="J2426">
        <v>132.4</v>
      </c>
      <c r="K2426" t="s">
        <v>338</v>
      </c>
      <c r="L2426" t="s">
        <v>338</v>
      </c>
    </row>
    <row r="2427" spans="1:12" ht="15" x14ac:dyDescent="0.25">
      <c r="A2427" s="88">
        <v>42964.540486111109</v>
      </c>
      <c r="B2427">
        <v>73726</v>
      </c>
      <c r="C2427">
        <v>39.22</v>
      </c>
      <c r="D2427">
        <v>12.77</v>
      </c>
      <c r="E2427" s="87">
        <v>124.6</v>
      </c>
      <c r="F2427">
        <v>48.52</v>
      </c>
      <c r="G2427" t="s">
        <v>338</v>
      </c>
      <c r="H2427">
        <v>64.61</v>
      </c>
      <c r="I2427">
        <v>126</v>
      </c>
      <c r="J2427">
        <v>131.69999999999999</v>
      </c>
      <c r="K2427" t="s">
        <v>338</v>
      </c>
      <c r="L2427" t="s">
        <v>338</v>
      </c>
    </row>
    <row r="2428" spans="1:12" ht="15" x14ac:dyDescent="0.25">
      <c r="A2428" s="88">
        <v>42964.540555555555</v>
      </c>
      <c r="B2428">
        <v>73727</v>
      </c>
      <c r="C2428">
        <v>39.22</v>
      </c>
      <c r="D2428">
        <v>12.77</v>
      </c>
      <c r="E2428" s="87">
        <v>124.6</v>
      </c>
      <c r="F2428">
        <v>48.49</v>
      </c>
      <c r="G2428" t="s">
        <v>338</v>
      </c>
      <c r="H2428">
        <v>65.430000000000007</v>
      </c>
      <c r="I2428">
        <v>127</v>
      </c>
      <c r="J2428">
        <v>132.6</v>
      </c>
      <c r="K2428" t="s">
        <v>338</v>
      </c>
      <c r="L2428" t="s">
        <v>338</v>
      </c>
    </row>
    <row r="2429" spans="1:12" ht="15" x14ac:dyDescent="0.25">
      <c r="A2429" s="88">
        <v>42964.540625000001</v>
      </c>
      <c r="B2429">
        <v>73728</v>
      </c>
      <c r="C2429">
        <v>39.22</v>
      </c>
      <c r="D2429">
        <v>12.77</v>
      </c>
      <c r="E2429" s="87">
        <v>124.7</v>
      </c>
      <c r="F2429">
        <v>48.47</v>
      </c>
      <c r="G2429" t="s">
        <v>338</v>
      </c>
      <c r="H2429">
        <v>64.97</v>
      </c>
      <c r="I2429">
        <v>127.6</v>
      </c>
      <c r="J2429">
        <v>133.1</v>
      </c>
      <c r="K2429" t="s">
        <v>338</v>
      </c>
      <c r="L2429" t="s">
        <v>338</v>
      </c>
    </row>
    <row r="2430" spans="1:12" ht="15" x14ac:dyDescent="0.25">
      <c r="A2430" s="88">
        <v>42964.540694444448</v>
      </c>
      <c r="B2430">
        <v>73729</v>
      </c>
      <c r="C2430">
        <v>39.17</v>
      </c>
      <c r="D2430">
        <v>12.77</v>
      </c>
      <c r="E2430" s="87">
        <v>124.6</v>
      </c>
      <c r="F2430">
        <v>48.42</v>
      </c>
      <c r="G2430" t="s">
        <v>338</v>
      </c>
      <c r="H2430">
        <v>65.03</v>
      </c>
      <c r="I2430">
        <v>127.1</v>
      </c>
      <c r="J2430">
        <v>132.6</v>
      </c>
      <c r="K2430" t="s">
        <v>338</v>
      </c>
      <c r="L2430" t="s">
        <v>338</v>
      </c>
    </row>
    <row r="2431" spans="1:12" ht="15" x14ac:dyDescent="0.25">
      <c r="A2431" s="88">
        <v>42964.540763888886</v>
      </c>
      <c r="B2431">
        <v>73730</v>
      </c>
      <c r="C2431">
        <v>39.17</v>
      </c>
      <c r="D2431">
        <v>12.77</v>
      </c>
      <c r="E2431" s="87">
        <v>124.6</v>
      </c>
      <c r="F2431">
        <v>48.4</v>
      </c>
      <c r="G2431" t="s">
        <v>338</v>
      </c>
      <c r="H2431">
        <v>64.400000000000006</v>
      </c>
      <c r="I2431">
        <v>127</v>
      </c>
      <c r="J2431">
        <v>132.69999999999999</v>
      </c>
      <c r="K2431" t="s">
        <v>338</v>
      </c>
      <c r="L2431" t="s">
        <v>338</v>
      </c>
    </row>
    <row r="2432" spans="1:12" ht="15" x14ac:dyDescent="0.25">
      <c r="A2432" s="88">
        <v>42964.540833333333</v>
      </c>
      <c r="B2432">
        <v>73731</v>
      </c>
      <c r="C2432">
        <v>39.17</v>
      </c>
      <c r="D2432">
        <v>12.77</v>
      </c>
      <c r="E2432" s="87">
        <v>124.3</v>
      </c>
      <c r="F2432">
        <v>48.35</v>
      </c>
      <c r="G2432" t="s">
        <v>338</v>
      </c>
      <c r="H2432">
        <v>64.31</v>
      </c>
      <c r="I2432">
        <v>126</v>
      </c>
      <c r="J2432">
        <v>131.5</v>
      </c>
      <c r="K2432" t="s">
        <v>338</v>
      </c>
      <c r="L2432" t="s">
        <v>338</v>
      </c>
    </row>
    <row r="2433" spans="1:12" ht="15" x14ac:dyDescent="0.25">
      <c r="A2433" s="88">
        <v>42964.540902777779</v>
      </c>
      <c r="B2433">
        <v>73732</v>
      </c>
      <c r="C2433">
        <v>39.17</v>
      </c>
      <c r="D2433">
        <v>12.77</v>
      </c>
      <c r="E2433" s="87">
        <v>124.5</v>
      </c>
      <c r="F2433">
        <v>48.35</v>
      </c>
      <c r="G2433" t="s">
        <v>338</v>
      </c>
      <c r="H2433">
        <v>65.03</v>
      </c>
      <c r="I2433">
        <v>127.1</v>
      </c>
      <c r="J2433">
        <v>132.69999999999999</v>
      </c>
      <c r="K2433" t="s">
        <v>338</v>
      </c>
      <c r="L2433" t="s">
        <v>338</v>
      </c>
    </row>
    <row r="2434" spans="1:12" ht="15" x14ac:dyDescent="0.25">
      <c r="A2434" s="88">
        <v>42964.540972222225</v>
      </c>
      <c r="B2434">
        <v>73733</v>
      </c>
      <c r="C2434">
        <v>39.17</v>
      </c>
      <c r="D2434">
        <v>12.77</v>
      </c>
      <c r="E2434" s="87">
        <v>124.5</v>
      </c>
      <c r="F2434">
        <v>48.37</v>
      </c>
      <c r="G2434" t="s">
        <v>338</v>
      </c>
      <c r="H2434">
        <v>65.790000000000006</v>
      </c>
      <c r="I2434">
        <v>127.8</v>
      </c>
      <c r="J2434">
        <v>133.4</v>
      </c>
      <c r="K2434" t="s">
        <v>338</v>
      </c>
      <c r="L2434" t="s">
        <v>338</v>
      </c>
    </row>
    <row r="2435" spans="1:12" ht="15" x14ac:dyDescent="0.25">
      <c r="A2435" s="88">
        <v>42964.541041666664</v>
      </c>
      <c r="B2435">
        <v>73734</v>
      </c>
      <c r="C2435">
        <v>39.17</v>
      </c>
      <c r="D2435">
        <v>12.77</v>
      </c>
      <c r="E2435" s="87">
        <v>124.5</v>
      </c>
      <c r="F2435">
        <v>48.42</v>
      </c>
      <c r="G2435" t="s">
        <v>338</v>
      </c>
      <c r="H2435">
        <v>66.66</v>
      </c>
      <c r="I2435">
        <v>128.4</v>
      </c>
      <c r="J2435">
        <v>134</v>
      </c>
      <c r="K2435" t="s">
        <v>338</v>
      </c>
      <c r="L2435" t="s">
        <v>338</v>
      </c>
    </row>
    <row r="2436" spans="1:12" ht="15" x14ac:dyDescent="0.25">
      <c r="A2436" s="88">
        <v>42964.54111111111</v>
      </c>
      <c r="B2436">
        <v>73735</v>
      </c>
      <c r="C2436">
        <v>39.17</v>
      </c>
      <c r="D2436">
        <v>12.77</v>
      </c>
      <c r="E2436" s="87">
        <v>124.6</v>
      </c>
      <c r="F2436">
        <v>48.47</v>
      </c>
      <c r="G2436" t="s">
        <v>338</v>
      </c>
      <c r="H2436">
        <v>65.94</v>
      </c>
      <c r="I2436">
        <v>128.30000000000001</v>
      </c>
      <c r="J2436">
        <v>134.1</v>
      </c>
      <c r="K2436" t="s">
        <v>338</v>
      </c>
      <c r="L2436" t="s">
        <v>338</v>
      </c>
    </row>
    <row r="2437" spans="1:12" ht="15" x14ac:dyDescent="0.25">
      <c r="A2437" s="88">
        <v>42964.541180555556</v>
      </c>
      <c r="B2437">
        <v>73736</v>
      </c>
      <c r="C2437">
        <v>39.17</v>
      </c>
      <c r="D2437">
        <v>12.77</v>
      </c>
      <c r="E2437" s="87">
        <v>124.5</v>
      </c>
      <c r="F2437">
        <v>48.52</v>
      </c>
      <c r="G2437" t="s">
        <v>338</v>
      </c>
      <c r="H2437">
        <v>65.41</v>
      </c>
      <c r="I2437">
        <v>127.7</v>
      </c>
      <c r="J2437">
        <v>133.4</v>
      </c>
      <c r="K2437" t="s">
        <v>338</v>
      </c>
      <c r="L2437" t="s">
        <v>338</v>
      </c>
    </row>
    <row r="2438" spans="1:12" ht="15" x14ac:dyDescent="0.25">
      <c r="A2438" s="88">
        <v>42964.541250000002</v>
      </c>
      <c r="B2438">
        <v>73737</v>
      </c>
      <c r="C2438">
        <v>39.17</v>
      </c>
      <c r="D2438">
        <v>12.77</v>
      </c>
      <c r="E2438" s="87">
        <v>124.5</v>
      </c>
      <c r="F2438">
        <v>48.52</v>
      </c>
      <c r="G2438" t="s">
        <v>338</v>
      </c>
      <c r="H2438">
        <v>64.930000000000007</v>
      </c>
      <c r="I2438">
        <v>127</v>
      </c>
      <c r="J2438">
        <v>132.9</v>
      </c>
      <c r="K2438" t="s">
        <v>338</v>
      </c>
      <c r="L2438" t="s">
        <v>338</v>
      </c>
    </row>
    <row r="2439" spans="1:12" ht="15" x14ac:dyDescent="0.25">
      <c r="A2439" s="88">
        <v>42964.541319444441</v>
      </c>
      <c r="B2439">
        <v>73738</v>
      </c>
      <c r="C2439">
        <v>39.17</v>
      </c>
      <c r="D2439">
        <v>12.77</v>
      </c>
      <c r="E2439" s="87">
        <v>124.8</v>
      </c>
      <c r="F2439">
        <v>48.52</v>
      </c>
      <c r="G2439" t="s">
        <v>338</v>
      </c>
      <c r="H2439">
        <v>64.790000000000006</v>
      </c>
      <c r="I2439">
        <v>128.1</v>
      </c>
      <c r="J2439">
        <v>133.9</v>
      </c>
      <c r="K2439" t="s">
        <v>338</v>
      </c>
      <c r="L2439" t="s">
        <v>338</v>
      </c>
    </row>
    <row r="2440" spans="1:12" ht="15" x14ac:dyDescent="0.25">
      <c r="A2440" s="88">
        <v>42964.541388888887</v>
      </c>
      <c r="B2440">
        <v>73739</v>
      </c>
      <c r="C2440">
        <v>39.17</v>
      </c>
      <c r="D2440">
        <v>12.77</v>
      </c>
      <c r="E2440" s="87">
        <v>124.6</v>
      </c>
      <c r="F2440">
        <v>48.52</v>
      </c>
      <c r="G2440" t="s">
        <v>338</v>
      </c>
      <c r="H2440">
        <v>65.069999999999993</v>
      </c>
      <c r="I2440">
        <v>128.5</v>
      </c>
      <c r="J2440">
        <v>134.19999999999999</v>
      </c>
      <c r="K2440" t="s">
        <v>338</v>
      </c>
      <c r="L2440" t="s">
        <v>338</v>
      </c>
    </row>
    <row r="2441" spans="1:12" ht="15" x14ac:dyDescent="0.25">
      <c r="A2441" s="88">
        <v>42964.541458333333</v>
      </c>
      <c r="B2441">
        <v>73740</v>
      </c>
      <c r="C2441">
        <v>39.17</v>
      </c>
      <c r="D2441">
        <v>12.77</v>
      </c>
      <c r="E2441" s="87">
        <v>124.3</v>
      </c>
      <c r="F2441">
        <v>48.57</v>
      </c>
      <c r="G2441" t="s">
        <v>338</v>
      </c>
      <c r="H2441">
        <v>65.89</v>
      </c>
      <c r="I2441">
        <v>129</v>
      </c>
      <c r="J2441">
        <v>134.6</v>
      </c>
      <c r="K2441" t="s">
        <v>338</v>
      </c>
      <c r="L2441" t="s">
        <v>338</v>
      </c>
    </row>
    <row r="2442" spans="1:12" ht="15" x14ac:dyDescent="0.25">
      <c r="A2442" s="88">
        <v>42964.541527777779</v>
      </c>
      <c r="B2442">
        <v>73741</v>
      </c>
      <c r="C2442">
        <v>39.17</v>
      </c>
      <c r="D2442">
        <v>12.77</v>
      </c>
      <c r="E2442" s="87">
        <v>124.5</v>
      </c>
      <c r="F2442">
        <v>48.62</v>
      </c>
      <c r="G2442" t="s">
        <v>338</v>
      </c>
      <c r="H2442">
        <v>66.08</v>
      </c>
      <c r="I2442">
        <v>129.30000000000001</v>
      </c>
      <c r="J2442">
        <v>134.69999999999999</v>
      </c>
      <c r="K2442" t="s">
        <v>338</v>
      </c>
      <c r="L2442" t="s">
        <v>338</v>
      </c>
    </row>
    <row r="2443" spans="1:12" ht="15" x14ac:dyDescent="0.25">
      <c r="A2443" s="88">
        <v>42964.541597222225</v>
      </c>
      <c r="B2443">
        <v>73742</v>
      </c>
      <c r="C2443">
        <v>39.17</v>
      </c>
      <c r="D2443">
        <v>12.77</v>
      </c>
      <c r="E2443" s="87">
        <v>124.7</v>
      </c>
      <c r="F2443">
        <v>48.66</v>
      </c>
      <c r="G2443" t="s">
        <v>338</v>
      </c>
      <c r="H2443">
        <v>65.94</v>
      </c>
      <c r="I2443">
        <v>129</v>
      </c>
      <c r="J2443">
        <v>134.6</v>
      </c>
      <c r="K2443" t="s">
        <v>338</v>
      </c>
      <c r="L2443" t="s">
        <v>338</v>
      </c>
    </row>
    <row r="2444" spans="1:12" ht="15" x14ac:dyDescent="0.25">
      <c r="A2444" s="88">
        <v>42964.541666666664</v>
      </c>
      <c r="B2444">
        <v>73743</v>
      </c>
      <c r="C2444">
        <v>39.17</v>
      </c>
      <c r="D2444">
        <v>12.77</v>
      </c>
      <c r="E2444" s="87">
        <v>124.6</v>
      </c>
      <c r="F2444">
        <v>48.71</v>
      </c>
      <c r="G2444" t="s">
        <v>338</v>
      </c>
      <c r="H2444">
        <v>66.37</v>
      </c>
      <c r="I2444">
        <v>128.80000000000001</v>
      </c>
      <c r="J2444">
        <v>134.5</v>
      </c>
      <c r="K2444" t="s">
        <v>338</v>
      </c>
      <c r="L2444" t="s">
        <v>338</v>
      </c>
    </row>
    <row r="2445" spans="1:12" ht="15" x14ac:dyDescent="0.25">
      <c r="A2445" s="88">
        <v>42964.54173611111</v>
      </c>
      <c r="B2445">
        <v>73744</v>
      </c>
      <c r="C2445">
        <v>39.17</v>
      </c>
      <c r="D2445">
        <v>12.77</v>
      </c>
      <c r="E2445" s="87">
        <v>124.7</v>
      </c>
      <c r="F2445">
        <v>48.76</v>
      </c>
      <c r="G2445" t="s">
        <v>338</v>
      </c>
      <c r="H2445">
        <v>66.66</v>
      </c>
      <c r="I2445">
        <v>129.5</v>
      </c>
      <c r="J2445">
        <v>135.1</v>
      </c>
      <c r="K2445" t="s">
        <v>338</v>
      </c>
      <c r="L2445" t="s">
        <v>338</v>
      </c>
    </row>
    <row r="2446" spans="1:12" ht="15" x14ac:dyDescent="0.25">
      <c r="A2446" s="88">
        <v>42964.541805555556</v>
      </c>
      <c r="B2446">
        <v>73745</v>
      </c>
      <c r="C2446">
        <v>39.17</v>
      </c>
      <c r="D2446">
        <v>12.77</v>
      </c>
      <c r="E2446" s="87">
        <v>124.5</v>
      </c>
      <c r="F2446">
        <v>48.81</v>
      </c>
      <c r="G2446" t="s">
        <v>338</v>
      </c>
      <c r="H2446">
        <v>67.040000000000006</v>
      </c>
      <c r="I2446">
        <v>130</v>
      </c>
      <c r="J2446">
        <v>135.80000000000001</v>
      </c>
      <c r="K2446" t="s">
        <v>338</v>
      </c>
      <c r="L2446" t="s">
        <v>338</v>
      </c>
    </row>
    <row r="2447" spans="1:12" ht="15" x14ac:dyDescent="0.25">
      <c r="A2447" s="88">
        <v>42964.541875000003</v>
      </c>
      <c r="B2447">
        <v>73746</v>
      </c>
      <c r="C2447">
        <v>39.17</v>
      </c>
      <c r="D2447">
        <v>12.77</v>
      </c>
      <c r="E2447" s="87">
        <v>124.5</v>
      </c>
      <c r="F2447">
        <v>48.86</v>
      </c>
      <c r="G2447" t="s">
        <v>338</v>
      </c>
      <c r="H2447">
        <v>66.819999999999993</v>
      </c>
      <c r="I2447">
        <v>130.19999999999999</v>
      </c>
      <c r="J2447">
        <v>135.9</v>
      </c>
      <c r="K2447" t="s">
        <v>338</v>
      </c>
      <c r="L2447" t="s">
        <v>338</v>
      </c>
    </row>
    <row r="2448" spans="1:12" ht="15" x14ac:dyDescent="0.25">
      <c r="A2448" s="88">
        <v>42964.541944444441</v>
      </c>
      <c r="B2448">
        <v>73747</v>
      </c>
      <c r="C2448">
        <v>39.17</v>
      </c>
      <c r="D2448">
        <v>12.77</v>
      </c>
      <c r="E2448" s="87">
        <v>124.5</v>
      </c>
      <c r="F2448">
        <v>48.91</v>
      </c>
      <c r="G2448" t="s">
        <v>338</v>
      </c>
      <c r="H2448">
        <v>66.08</v>
      </c>
      <c r="I2448">
        <v>130.1</v>
      </c>
      <c r="J2448">
        <v>136</v>
      </c>
      <c r="K2448" t="s">
        <v>338</v>
      </c>
      <c r="L2448" t="s">
        <v>338</v>
      </c>
    </row>
    <row r="2449" spans="1:12" ht="15" x14ac:dyDescent="0.25">
      <c r="A2449" s="88">
        <v>42964.542013888888</v>
      </c>
      <c r="B2449">
        <v>73748</v>
      </c>
      <c r="C2449">
        <v>39.17</v>
      </c>
      <c r="D2449">
        <v>12.77</v>
      </c>
      <c r="E2449" s="87">
        <v>124.4</v>
      </c>
      <c r="F2449">
        <v>48.91</v>
      </c>
      <c r="G2449" t="s">
        <v>338</v>
      </c>
      <c r="H2449">
        <v>66.8</v>
      </c>
      <c r="I2449">
        <v>129.69999999999999</v>
      </c>
      <c r="J2449">
        <v>135.5</v>
      </c>
      <c r="K2449" t="s">
        <v>338</v>
      </c>
      <c r="L2449" t="s">
        <v>338</v>
      </c>
    </row>
    <row r="2450" spans="1:12" ht="15" x14ac:dyDescent="0.25">
      <c r="A2450" s="88">
        <v>42964.542083333334</v>
      </c>
      <c r="B2450">
        <v>73749</v>
      </c>
      <c r="C2450">
        <v>39.17</v>
      </c>
      <c r="D2450">
        <v>12.77</v>
      </c>
      <c r="E2450" s="87">
        <v>124.6</v>
      </c>
      <c r="F2450">
        <v>48.91</v>
      </c>
      <c r="G2450" t="s">
        <v>338</v>
      </c>
      <c r="H2450">
        <v>66.03</v>
      </c>
      <c r="I2450">
        <v>129.5</v>
      </c>
      <c r="J2450">
        <v>135.30000000000001</v>
      </c>
      <c r="K2450" t="s">
        <v>338</v>
      </c>
      <c r="L2450" t="s">
        <v>338</v>
      </c>
    </row>
    <row r="2451" spans="1:12" ht="15" x14ac:dyDescent="0.25">
      <c r="A2451" s="88">
        <v>42964.54215277778</v>
      </c>
      <c r="B2451">
        <v>73750</v>
      </c>
      <c r="C2451">
        <v>39.17</v>
      </c>
      <c r="D2451">
        <v>12.77</v>
      </c>
      <c r="E2451" s="87">
        <v>124.5</v>
      </c>
      <c r="F2451">
        <v>48.91</v>
      </c>
      <c r="G2451" t="s">
        <v>338</v>
      </c>
      <c r="H2451">
        <v>65.7</v>
      </c>
      <c r="I2451">
        <v>129.30000000000001</v>
      </c>
      <c r="J2451">
        <v>135.19999999999999</v>
      </c>
      <c r="K2451" t="s">
        <v>338</v>
      </c>
      <c r="L2451" t="s">
        <v>338</v>
      </c>
    </row>
    <row r="2452" spans="1:12" ht="15" x14ac:dyDescent="0.25">
      <c r="A2452" s="88">
        <v>42964.542222222219</v>
      </c>
      <c r="B2452">
        <v>73751</v>
      </c>
      <c r="C2452">
        <v>39.17</v>
      </c>
      <c r="D2452">
        <v>12.77</v>
      </c>
      <c r="E2452" s="87">
        <v>124.6</v>
      </c>
      <c r="F2452">
        <v>48.91</v>
      </c>
      <c r="G2452" t="s">
        <v>338</v>
      </c>
      <c r="H2452">
        <v>65.459999999999994</v>
      </c>
      <c r="I2452">
        <v>128.80000000000001</v>
      </c>
      <c r="J2452">
        <v>134.69999999999999</v>
      </c>
      <c r="K2452" t="s">
        <v>338</v>
      </c>
      <c r="L2452" t="s">
        <v>338</v>
      </c>
    </row>
    <row r="2453" spans="1:12" ht="15" x14ac:dyDescent="0.25">
      <c r="A2453" s="88">
        <v>42964.542291666665</v>
      </c>
      <c r="B2453">
        <v>73752</v>
      </c>
      <c r="C2453">
        <v>39.17</v>
      </c>
      <c r="D2453">
        <v>12.77</v>
      </c>
      <c r="E2453" s="87">
        <v>124.5</v>
      </c>
      <c r="F2453">
        <v>48.91</v>
      </c>
      <c r="G2453" t="s">
        <v>338</v>
      </c>
      <c r="H2453">
        <v>65.89</v>
      </c>
      <c r="I2453">
        <v>129.1</v>
      </c>
      <c r="J2453">
        <v>134.80000000000001</v>
      </c>
      <c r="K2453" t="s">
        <v>338</v>
      </c>
      <c r="L2453" t="s">
        <v>338</v>
      </c>
    </row>
    <row r="2454" spans="1:12" ht="15" x14ac:dyDescent="0.25">
      <c r="A2454" s="88">
        <v>42964.542361111111</v>
      </c>
      <c r="B2454">
        <v>73753</v>
      </c>
      <c r="C2454">
        <v>39.17</v>
      </c>
      <c r="D2454">
        <v>12.77</v>
      </c>
      <c r="E2454" s="87">
        <v>124.5</v>
      </c>
      <c r="F2454">
        <v>48.88</v>
      </c>
      <c r="G2454" t="s">
        <v>338</v>
      </c>
      <c r="H2454">
        <v>65.36</v>
      </c>
      <c r="I2454">
        <v>129.5</v>
      </c>
      <c r="J2454">
        <v>135.30000000000001</v>
      </c>
      <c r="K2454" t="s">
        <v>338</v>
      </c>
      <c r="L2454" t="s">
        <v>338</v>
      </c>
    </row>
    <row r="2455" spans="1:12" ht="15" x14ac:dyDescent="0.25">
      <c r="A2455" s="88">
        <v>42964.542430555557</v>
      </c>
      <c r="B2455">
        <v>73754</v>
      </c>
      <c r="C2455">
        <v>39.17</v>
      </c>
      <c r="D2455">
        <v>12.77</v>
      </c>
      <c r="E2455" s="87">
        <v>124.5</v>
      </c>
      <c r="F2455">
        <v>48.86</v>
      </c>
      <c r="G2455" t="s">
        <v>338</v>
      </c>
      <c r="H2455">
        <v>65.459999999999994</v>
      </c>
      <c r="I2455">
        <v>129.1</v>
      </c>
      <c r="J2455">
        <v>135</v>
      </c>
      <c r="K2455" t="s">
        <v>338</v>
      </c>
      <c r="L2455" t="s">
        <v>338</v>
      </c>
    </row>
    <row r="2456" spans="1:12" ht="15" x14ac:dyDescent="0.25">
      <c r="A2456" s="88">
        <v>42964.542500000003</v>
      </c>
      <c r="B2456">
        <v>73755</v>
      </c>
      <c r="C2456">
        <v>39.17</v>
      </c>
      <c r="D2456">
        <v>12.77</v>
      </c>
      <c r="E2456" s="87">
        <v>124.5</v>
      </c>
      <c r="F2456">
        <v>48.79</v>
      </c>
      <c r="G2456" t="s">
        <v>338</v>
      </c>
      <c r="H2456">
        <v>65.17</v>
      </c>
      <c r="I2456">
        <v>128.69999999999999</v>
      </c>
      <c r="J2456">
        <v>134.80000000000001</v>
      </c>
      <c r="K2456" t="s">
        <v>338</v>
      </c>
      <c r="L2456" t="s">
        <v>338</v>
      </c>
    </row>
    <row r="2457" spans="1:12" ht="15" x14ac:dyDescent="0.25">
      <c r="A2457" s="88">
        <v>42964.542569444442</v>
      </c>
      <c r="B2457">
        <v>73756</v>
      </c>
      <c r="C2457">
        <v>39.130000000000003</v>
      </c>
      <c r="D2457">
        <v>12.77</v>
      </c>
      <c r="E2457" s="87">
        <v>124.5</v>
      </c>
      <c r="F2457">
        <v>48.67</v>
      </c>
      <c r="G2457" t="s">
        <v>338</v>
      </c>
      <c r="H2457">
        <v>65.650000000000006</v>
      </c>
      <c r="I2457">
        <v>128.30000000000001</v>
      </c>
      <c r="J2457">
        <v>134.4</v>
      </c>
      <c r="K2457" t="s">
        <v>338</v>
      </c>
      <c r="L2457" t="s">
        <v>338</v>
      </c>
    </row>
    <row r="2458" spans="1:12" ht="15" x14ac:dyDescent="0.25">
      <c r="A2458" s="88">
        <v>42964.542638888888</v>
      </c>
      <c r="B2458">
        <v>73757</v>
      </c>
      <c r="C2458">
        <v>39.17</v>
      </c>
      <c r="D2458">
        <v>12.77</v>
      </c>
      <c r="E2458" s="87">
        <v>124.4</v>
      </c>
      <c r="F2458">
        <v>48.71</v>
      </c>
      <c r="G2458" t="s">
        <v>338</v>
      </c>
      <c r="H2458">
        <v>66.08</v>
      </c>
      <c r="I2458">
        <v>128.1</v>
      </c>
      <c r="J2458">
        <v>134.19999999999999</v>
      </c>
      <c r="K2458" t="s">
        <v>338</v>
      </c>
      <c r="L2458" t="s">
        <v>338</v>
      </c>
    </row>
    <row r="2459" spans="1:12" ht="15" x14ac:dyDescent="0.25">
      <c r="A2459" s="88">
        <v>42964.542708333334</v>
      </c>
      <c r="B2459">
        <v>73758</v>
      </c>
      <c r="C2459">
        <v>39.130000000000003</v>
      </c>
      <c r="D2459">
        <v>12.77</v>
      </c>
      <c r="E2459" s="87">
        <v>124.5</v>
      </c>
      <c r="F2459">
        <v>48.67</v>
      </c>
      <c r="G2459" t="s">
        <v>338</v>
      </c>
      <c r="H2459">
        <v>65.84</v>
      </c>
      <c r="I2459">
        <v>128</v>
      </c>
      <c r="J2459">
        <v>134</v>
      </c>
      <c r="K2459" t="s">
        <v>338</v>
      </c>
      <c r="L2459" t="s">
        <v>338</v>
      </c>
    </row>
    <row r="2460" spans="1:12" ht="15" x14ac:dyDescent="0.25">
      <c r="A2460" s="88">
        <v>42964.54277777778</v>
      </c>
      <c r="B2460">
        <v>73759</v>
      </c>
      <c r="C2460">
        <v>39.130000000000003</v>
      </c>
      <c r="D2460">
        <v>12.77</v>
      </c>
      <c r="E2460" s="87">
        <v>124.4</v>
      </c>
      <c r="F2460">
        <v>48.67</v>
      </c>
      <c r="G2460" t="s">
        <v>338</v>
      </c>
      <c r="H2460">
        <v>65.650000000000006</v>
      </c>
      <c r="I2460">
        <v>128.1</v>
      </c>
      <c r="J2460">
        <v>134.1</v>
      </c>
      <c r="K2460" t="s">
        <v>338</v>
      </c>
      <c r="L2460" t="s">
        <v>338</v>
      </c>
    </row>
    <row r="2461" spans="1:12" ht="15" x14ac:dyDescent="0.25">
      <c r="A2461" s="88">
        <v>42964.542847222219</v>
      </c>
      <c r="B2461">
        <v>73760</v>
      </c>
      <c r="C2461">
        <v>39.130000000000003</v>
      </c>
      <c r="D2461">
        <v>12.77</v>
      </c>
      <c r="E2461" s="87">
        <v>124.6</v>
      </c>
      <c r="F2461">
        <v>48.67</v>
      </c>
      <c r="G2461" t="s">
        <v>338</v>
      </c>
      <c r="H2461">
        <v>66.61</v>
      </c>
      <c r="I2461">
        <v>129</v>
      </c>
      <c r="J2461">
        <v>134.80000000000001</v>
      </c>
      <c r="K2461" t="s">
        <v>338</v>
      </c>
      <c r="L2461" t="s">
        <v>338</v>
      </c>
    </row>
    <row r="2462" spans="1:12" ht="15" x14ac:dyDescent="0.25">
      <c r="A2462" s="88">
        <v>42964.542916666665</v>
      </c>
      <c r="B2462">
        <v>73761</v>
      </c>
      <c r="C2462">
        <v>39.130000000000003</v>
      </c>
      <c r="D2462">
        <v>12.77</v>
      </c>
      <c r="E2462" s="87">
        <v>124.6</v>
      </c>
      <c r="F2462">
        <v>48.67</v>
      </c>
      <c r="G2462" t="s">
        <v>338</v>
      </c>
      <c r="H2462">
        <v>65.8</v>
      </c>
      <c r="I2462">
        <v>129.4</v>
      </c>
      <c r="J2462">
        <v>135.1</v>
      </c>
      <c r="K2462" t="s">
        <v>338</v>
      </c>
      <c r="L2462" t="s">
        <v>338</v>
      </c>
    </row>
    <row r="2463" spans="1:12" ht="15" x14ac:dyDescent="0.25">
      <c r="A2463" s="88">
        <v>42964.542986111112</v>
      </c>
      <c r="B2463">
        <v>73762</v>
      </c>
      <c r="C2463">
        <v>39.130000000000003</v>
      </c>
      <c r="D2463">
        <v>12.77</v>
      </c>
      <c r="E2463" s="87">
        <v>124.5</v>
      </c>
      <c r="F2463">
        <v>48.67</v>
      </c>
      <c r="G2463" t="s">
        <v>338</v>
      </c>
      <c r="H2463">
        <v>65.08</v>
      </c>
      <c r="I2463">
        <v>128.4</v>
      </c>
      <c r="J2463">
        <v>134.30000000000001</v>
      </c>
      <c r="K2463" t="s">
        <v>338</v>
      </c>
      <c r="L2463" t="s">
        <v>338</v>
      </c>
    </row>
    <row r="2464" spans="1:12" ht="15" x14ac:dyDescent="0.25">
      <c r="A2464" s="88">
        <v>42964.543055555558</v>
      </c>
      <c r="B2464">
        <v>73763</v>
      </c>
      <c r="C2464">
        <v>39.130000000000003</v>
      </c>
      <c r="D2464">
        <v>12.77</v>
      </c>
      <c r="E2464" s="87">
        <v>124.5</v>
      </c>
      <c r="F2464">
        <v>48.67</v>
      </c>
      <c r="G2464" t="s">
        <v>338</v>
      </c>
      <c r="H2464">
        <v>66.52</v>
      </c>
      <c r="I2464">
        <v>129.1</v>
      </c>
      <c r="J2464">
        <v>134.80000000000001</v>
      </c>
      <c r="K2464" t="s">
        <v>338</v>
      </c>
      <c r="L2464" t="s">
        <v>338</v>
      </c>
    </row>
    <row r="2465" spans="1:12" ht="15" x14ac:dyDescent="0.25">
      <c r="A2465" s="88">
        <v>42964.543124999997</v>
      </c>
      <c r="B2465">
        <v>73764</v>
      </c>
      <c r="C2465">
        <v>39.130000000000003</v>
      </c>
      <c r="D2465">
        <v>12.77</v>
      </c>
      <c r="E2465" s="87">
        <v>124.7</v>
      </c>
      <c r="F2465">
        <v>48.67</v>
      </c>
      <c r="G2465" t="s">
        <v>338</v>
      </c>
      <c r="H2465">
        <v>67.72</v>
      </c>
      <c r="I2465">
        <v>130.4</v>
      </c>
      <c r="J2465">
        <v>136.1</v>
      </c>
      <c r="K2465" t="s">
        <v>338</v>
      </c>
      <c r="L2465" t="s">
        <v>338</v>
      </c>
    </row>
    <row r="2466" spans="1:12" ht="15" x14ac:dyDescent="0.25">
      <c r="A2466" s="88">
        <v>42964.543194444443</v>
      </c>
      <c r="B2466">
        <v>73765</v>
      </c>
      <c r="C2466">
        <v>39.130000000000003</v>
      </c>
      <c r="D2466">
        <v>12.77</v>
      </c>
      <c r="E2466" s="87">
        <v>124.5</v>
      </c>
      <c r="F2466">
        <v>48.72</v>
      </c>
      <c r="G2466" t="s">
        <v>338</v>
      </c>
      <c r="H2466">
        <v>68</v>
      </c>
      <c r="I2466">
        <v>130.80000000000001</v>
      </c>
      <c r="J2466">
        <v>136.4</v>
      </c>
      <c r="K2466" t="s">
        <v>338</v>
      </c>
      <c r="L2466" t="s">
        <v>338</v>
      </c>
    </row>
    <row r="2467" spans="1:12" ht="15" x14ac:dyDescent="0.25">
      <c r="A2467" s="88">
        <v>42964.543263888889</v>
      </c>
      <c r="B2467">
        <v>73766</v>
      </c>
      <c r="C2467">
        <v>39.130000000000003</v>
      </c>
      <c r="D2467">
        <v>12.77</v>
      </c>
      <c r="E2467" s="87">
        <v>124.6</v>
      </c>
      <c r="F2467">
        <v>48.72</v>
      </c>
      <c r="G2467" t="s">
        <v>338</v>
      </c>
      <c r="H2467">
        <v>67.69</v>
      </c>
      <c r="I2467">
        <v>131.19999999999999</v>
      </c>
      <c r="J2467">
        <v>136.6</v>
      </c>
      <c r="K2467" t="s">
        <v>338</v>
      </c>
      <c r="L2467" t="s">
        <v>338</v>
      </c>
    </row>
    <row r="2468" spans="1:12" ht="15" x14ac:dyDescent="0.25">
      <c r="A2468" s="88">
        <v>42964.543333333335</v>
      </c>
      <c r="B2468">
        <v>73767</v>
      </c>
      <c r="C2468">
        <v>39.130000000000003</v>
      </c>
      <c r="D2468">
        <v>12.77</v>
      </c>
      <c r="E2468" s="87">
        <v>124.6</v>
      </c>
      <c r="F2468">
        <v>48.76</v>
      </c>
      <c r="G2468" t="s">
        <v>338</v>
      </c>
      <c r="H2468">
        <v>66.900000000000006</v>
      </c>
      <c r="I2468">
        <v>130.9</v>
      </c>
      <c r="J2468">
        <v>136.4</v>
      </c>
      <c r="K2468" t="s">
        <v>338</v>
      </c>
      <c r="L2468" t="s">
        <v>338</v>
      </c>
    </row>
    <row r="2469" spans="1:12" ht="15" x14ac:dyDescent="0.25">
      <c r="A2469" s="88">
        <v>42964.543402777781</v>
      </c>
      <c r="B2469">
        <v>73768</v>
      </c>
      <c r="C2469">
        <v>39.08</v>
      </c>
      <c r="D2469">
        <v>12.77</v>
      </c>
      <c r="E2469" s="87">
        <v>124.6</v>
      </c>
      <c r="F2469">
        <v>48.77</v>
      </c>
      <c r="G2469" t="s">
        <v>338</v>
      </c>
      <c r="H2469">
        <v>67.38</v>
      </c>
      <c r="I2469">
        <v>130.9</v>
      </c>
      <c r="J2469">
        <v>136.6</v>
      </c>
      <c r="K2469" t="s">
        <v>338</v>
      </c>
      <c r="L2469" t="s">
        <v>338</v>
      </c>
    </row>
    <row r="2470" spans="1:12" ht="15" x14ac:dyDescent="0.25">
      <c r="A2470" s="88">
        <v>42964.54347222222</v>
      </c>
      <c r="B2470">
        <v>73769</v>
      </c>
      <c r="C2470">
        <v>39.08</v>
      </c>
      <c r="D2470">
        <v>12.77</v>
      </c>
      <c r="E2470" s="87">
        <v>124.6</v>
      </c>
      <c r="F2470">
        <v>48.82</v>
      </c>
      <c r="G2470" t="s">
        <v>338</v>
      </c>
      <c r="H2470">
        <v>67.48</v>
      </c>
      <c r="I2470">
        <v>130.6</v>
      </c>
      <c r="J2470">
        <v>136.5</v>
      </c>
      <c r="K2470" t="s">
        <v>338</v>
      </c>
      <c r="L2470" t="s">
        <v>338</v>
      </c>
    </row>
    <row r="2471" spans="1:12" ht="15" x14ac:dyDescent="0.25">
      <c r="A2471" s="88">
        <v>42964.543541666666</v>
      </c>
      <c r="B2471">
        <v>73770</v>
      </c>
      <c r="C2471">
        <v>39.130000000000003</v>
      </c>
      <c r="D2471">
        <v>12.77</v>
      </c>
      <c r="E2471" s="87">
        <v>124.6</v>
      </c>
      <c r="F2471">
        <v>48.93</v>
      </c>
      <c r="G2471" t="s">
        <v>338</v>
      </c>
      <c r="H2471">
        <v>67.430000000000007</v>
      </c>
      <c r="I2471">
        <v>130.9</v>
      </c>
      <c r="J2471">
        <v>136.6</v>
      </c>
      <c r="K2471" t="s">
        <v>338</v>
      </c>
      <c r="L2471" t="s">
        <v>338</v>
      </c>
    </row>
    <row r="2472" spans="1:12" ht="15" x14ac:dyDescent="0.25">
      <c r="A2472" s="88">
        <v>42964.543611111112</v>
      </c>
      <c r="B2472">
        <v>73771</v>
      </c>
      <c r="C2472">
        <v>39.130000000000003</v>
      </c>
      <c r="D2472">
        <v>12.77</v>
      </c>
      <c r="E2472" s="87">
        <v>124.6</v>
      </c>
      <c r="F2472">
        <v>48.96</v>
      </c>
      <c r="G2472" t="s">
        <v>338</v>
      </c>
      <c r="H2472">
        <v>66.52</v>
      </c>
      <c r="I2472">
        <v>130.30000000000001</v>
      </c>
      <c r="J2472">
        <v>136.19999999999999</v>
      </c>
      <c r="K2472" t="s">
        <v>338</v>
      </c>
      <c r="L2472" t="s">
        <v>338</v>
      </c>
    </row>
    <row r="2473" spans="1:12" ht="15" x14ac:dyDescent="0.25">
      <c r="A2473" s="88">
        <v>42964.543680555558</v>
      </c>
      <c r="B2473">
        <v>73772</v>
      </c>
      <c r="C2473">
        <v>39.08</v>
      </c>
      <c r="D2473">
        <v>12.77</v>
      </c>
      <c r="E2473" s="87">
        <v>124.5</v>
      </c>
      <c r="F2473">
        <v>48.92</v>
      </c>
      <c r="G2473" t="s">
        <v>338</v>
      </c>
      <c r="H2473">
        <v>65.47</v>
      </c>
      <c r="I2473">
        <v>130</v>
      </c>
      <c r="J2473">
        <v>135.80000000000001</v>
      </c>
      <c r="K2473" t="s">
        <v>338</v>
      </c>
      <c r="L2473" t="s">
        <v>338</v>
      </c>
    </row>
    <row r="2474" spans="1:12" ht="15" x14ac:dyDescent="0.25">
      <c r="A2474" s="88">
        <v>42964.543749999997</v>
      </c>
      <c r="B2474">
        <v>73773</v>
      </c>
      <c r="C2474">
        <v>39.130000000000003</v>
      </c>
      <c r="D2474">
        <v>12.77</v>
      </c>
      <c r="E2474" s="87">
        <v>124.5</v>
      </c>
      <c r="F2474">
        <v>48.96</v>
      </c>
      <c r="G2474" t="s">
        <v>338</v>
      </c>
      <c r="H2474">
        <v>66.08</v>
      </c>
      <c r="I2474">
        <v>130.1</v>
      </c>
      <c r="J2474">
        <v>136.1</v>
      </c>
      <c r="K2474" t="s">
        <v>338</v>
      </c>
      <c r="L2474" t="s">
        <v>338</v>
      </c>
    </row>
    <row r="2475" spans="1:12" ht="15" x14ac:dyDescent="0.25">
      <c r="A2475" s="88">
        <v>42964.543819444443</v>
      </c>
      <c r="B2475">
        <v>73774</v>
      </c>
      <c r="C2475">
        <v>39.08</v>
      </c>
      <c r="D2475">
        <v>12.77</v>
      </c>
      <c r="E2475" s="87">
        <v>124.5</v>
      </c>
      <c r="F2475">
        <v>48.92</v>
      </c>
      <c r="G2475" t="s">
        <v>338</v>
      </c>
      <c r="H2475">
        <v>65.66</v>
      </c>
      <c r="I2475">
        <v>129.5</v>
      </c>
      <c r="J2475">
        <v>135.6</v>
      </c>
      <c r="K2475" t="s">
        <v>338</v>
      </c>
      <c r="L2475" t="s">
        <v>338</v>
      </c>
    </row>
    <row r="2476" spans="1:12" ht="15" x14ac:dyDescent="0.25">
      <c r="A2476" s="88">
        <v>42964.543888888889</v>
      </c>
      <c r="B2476">
        <v>73775</v>
      </c>
      <c r="C2476">
        <v>39.08</v>
      </c>
      <c r="D2476">
        <v>12.77</v>
      </c>
      <c r="E2476" s="87">
        <v>124.5</v>
      </c>
      <c r="F2476">
        <v>48.92</v>
      </c>
      <c r="G2476" t="s">
        <v>338</v>
      </c>
      <c r="H2476">
        <v>65.75</v>
      </c>
      <c r="I2476">
        <v>129.30000000000001</v>
      </c>
      <c r="J2476">
        <v>135.4</v>
      </c>
      <c r="K2476" t="s">
        <v>338</v>
      </c>
      <c r="L2476" t="s">
        <v>338</v>
      </c>
    </row>
    <row r="2477" spans="1:12" ht="15" x14ac:dyDescent="0.25">
      <c r="A2477" s="88">
        <v>42964.543958333335</v>
      </c>
      <c r="B2477">
        <v>73776</v>
      </c>
      <c r="C2477">
        <v>39.08</v>
      </c>
      <c r="D2477">
        <v>12.77</v>
      </c>
      <c r="E2477" s="87">
        <v>124.5</v>
      </c>
      <c r="F2477">
        <v>48.92</v>
      </c>
      <c r="G2477" t="s">
        <v>338</v>
      </c>
      <c r="H2477">
        <v>66.28</v>
      </c>
      <c r="I2477">
        <v>129.9</v>
      </c>
      <c r="J2477">
        <v>135.9</v>
      </c>
      <c r="K2477" t="s">
        <v>338</v>
      </c>
      <c r="L2477" t="s">
        <v>338</v>
      </c>
    </row>
    <row r="2478" spans="1:12" ht="15" x14ac:dyDescent="0.25">
      <c r="A2478" s="88">
        <v>42964.544027777774</v>
      </c>
      <c r="B2478">
        <v>73777</v>
      </c>
      <c r="C2478">
        <v>39.08</v>
      </c>
      <c r="D2478">
        <v>12.77</v>
      </c>
      <c r="E2478" s="87">
        <v>124.4</v>
      </c>
      <c r="F2478">
        <v>48.89</v>
      </c>
      <c r="G2478" t="s">
        <v>338</v>
      </c>
      <c r="H2478">
        <v>65.849999999999994</v>
      </c>
      <c r="I2478">
        <v>129.80000000000001</v>
      </c>
      <c r="J2478">
        <v>135.80000000000001</v>
      </c>
      <c r="K2478" t="s">
        <v>338</v>
      </c>
      <c r="L2478" t="s">
        <v>338</v>
      </c>
    </row>
    <row r="2479" spans="1:12" ht="15" x14ac:dyDescent="0.25">
      <c r="A2479" s="88">
        <v>42964.54409722222</v>
      </c>
      <c r="B2479">
        <v>73778</v>
      </c>
      <c r="C2479">
        <v>39.08</v>
      </c>
      <c r="D2479">
        <v>12.77</v>
      </c>
      <c r="E2479" s="87">
        <v>124.4</v>
      </c>
      <c r="F2479">
        <v>48.92</v>
      </c>
      <c r="G2479" t="s">
        <v>338</v>
      </c>
      <c r="H2479">
        <v>66.47</v>
      </c>
      <c r="I2479">
        <v>129.69999999999999</v>
      </c>
      <c r="J2479">
        <v>135.6</v>
      </c>
      <c r="K2479" t="s">
        <v>338</v>
      </c>
      <c r="L2479" t="s">
        <v>338</v>
      </c>
    </row>
    <row r="2480" spans="1:12" ht="15" x14ac:dyDescent="0.25">
      <c r="A2480" s="88">
        <v>42964.544166666667</v>
      </c>
      <c r="B2480">
        <v>73779</v>
      </c>
      <c r="C2480">
        <v>39.08</v>
      </c>
      <c r="D2480">
        <v>12.77</v>
      </c>
      <c r="E2480" s="87">
        <v>124.2</v>
      </c>
      <c r="F2480">
        <v>48.92</v>
      </c>
      <c r="G2480" t="s">
        <v>338</v>
      </c>
      <c r="H2480">
        <v>66.569999999999993</v>
      </c>
      <c r="I2480">
        <v>130.30000000000001</v>
      </c>
      <c r="J2480">
        <v>136.30000000000001</v>
      </c>
      <c r="K2480" t="s">
        <v>338</v>
      </c>
      <c r="L2480" t="s">
        <v>338</v>
      </c>
    </row>
    <row r="2481" spans="1:12" ht="15" x14ac:dyDescent="0.25">
      <c r="A2481" s="88">
        <v>42964.544236111113</v>
      </c>
      <c r="B2481">
        <v>73780</v>
      </c>
      <c r="C2481">
        <v>39.08</v>
      </c>
      <c r="D2481">
        <v>12.77</v>
      </c>
      <c r="E2481" s="87">
        <v>124.4</v>
      </c>
      <c r="F2481">
        <v>48.94</v>
      </c>
      <c r="G2481" t="s">
        <v>338</v>
      </c>
      <c r="H2481">
        <v>65.849999999999994</v>
      </c>
      <c r="I2481">
        <v>129.80000000000001</v>
      </c>
      <c r="J2481">
        <v>135.69999999999999</v>
      </c>
      <c r="K2481" t="s">
        <v>338</v>
      </c>
      <c r="L2481" t="s">
        <v>338</v>
      </c>
    </row>
    <row r="2482" spans="1:12" ht="15" x14ac:dyDescent="0.25">
      <c r="A2482" s="88">
        <v>42964.544305555559</v>
      </c>
      <c r="B2482">
        <v>73781</v>
      </c>
      <c r="C2482">
        <v>39.08</v>
      </c>
      <c r="D2482">
        <v>12.77</v>
      </c>
      <c r="E2482" s="87">
        <v>124.6</v>
      </c>
      <c r="F2482">
        <v>48.99</v>
      </c>
      <c r="G2482" t="s">
        <v>338</v>
      </c>
      <c r="H2482">
        <v>66.33</v>
      </c>
      <c r="I2482">
        <v>130.19999999999999</v>
      </c>
      <c r="J2482">
        <v>136</v>
      </c>
      <c r="K2482" t="s">
        <v>338</v>
      </c>
      <c r="L2482" t="s">
        <v>338</v>
      </c>
    </row>
    <row r="2483" spans="1:12" ht="15" x14ac:dyDescent="0.25">
      <c r="A2483" s="88">
        <v>42964.544374999998</v>
      </c>
      <c r="B2483">
        <v>73782</v>
      </c>
      <c r="C2483">
        <v>39.08</v>
      </c>
      <c r="D2483">
        <v>12.78</v>
      </c>
      <c r="E2483" s="87">
        <v>124.3</v>
      </c>
      <c r="F2483">
        <v>49.01</v>
      </c>
      <c r="G2483" t="s">
        <v>338</v>
      </c>
      <c r="H2483">
        <v>66.760000000000005</v>
      </c>
      <c r="I2483">
        <v>130.4</v>
      </c>
      <c r="J2483">
        <v>136.30000000000001</v>
      </c>
      <c r="K2483" t="s">
        <v>338</v>
      </c>
      <c r="L2483" t="s">
        <v>338</v>
      </c>
    </row>
    <row r="2484" spans="1:12" ht="15" x14ac:dyDescent="0.25">
      <c r="A2484" s="88">
        <v>42964.544444444444</v>
      </c>
      <c r="B2484">
        <v>73783</v>
      </c>
      <c r="C2484">
        <v>39.08</v>
      </c>
      <c r="D2484">
        <v>12.78</v>
      </c>
      <c r="E2484" s="87">
        <v>124.2</v>
      </c>
      <c r="F2484">
        <v>49.06</v>
      </c>
      <c r="G2484" t="s">
        <v>338</v>
      </c>
      <c r="H2484">
        <v>66.069999999999993</v>
      </c>
      <c r="I2484">
        <v>130.4</v>
      </c>
      <c r="J2484">
        <v>136.4</v>
      </c>
      <c r="K2484" t="s">
        <v>338</v>
      </c>
      <c r="L2484" t="s">
        <v>338</v>
      </c>
    </row>
    <row r="2485" spans="1:12" ht="15" x14ac:dyDescent="0.25">
      <c r="A2485" s="88">
        <v>42964.54451388889</v>
      </c>
      <c r="B2485">
        <v>73784</v>
      </c>
      <c r="C2485">
        <v>39.08</v>
      </c>
      <c r="D2485">
        <v>12.78</v>
      </c>
      <c r="E2485" s="87">
        <v>124.2</v>
      </c>
      <c r="F2485">
        <v>49.06</v>
      </c>
      <c r="G2485" t="s">
        <v>338</v>
      </c>
      <c r="H2485">
        <v>66.09</v>
      </c>
      <c r="I2485">
        <v>130.1</v>
      </c>
      <c r="J2485">
        <v>136.1</v>
      </c>
      <c r="K2485" t="s">
        <v>338</v>
      </c>
      <c r="L2485" t="s">
        <v>338</v>
      </c>
    </row>
    <row r="2486" spans="1:12" ht="15" x14ac:dyDescent="0.25">
      <c r="A2486" s="88">
        <v>42964.544583333336</v>
      </c>
      <c r="B2486">
        <v>73785</v>
      </c>
      <c r="C2486">
        <v>39.08</v>
      </c>
      <c r="D2486">
        <v>12.78</v>
      </c>
      <c r="E2486" s="87">
        <v>124.1</v>
      </c>
      <c r="F2486">
        <v>49.08</v>
      </c>
      <c r="G2486" t="s">
        <v>338</v>
      </c>
      <c r="H2486">
        <v>66.02</v>
      </c>
      <c r="I2486">
        <v>130.30000000000001</v>
      </c>
      <c r="J2486">
        <v>136.1</v>
      </c>
      <c r="K2486" t="s">
        <v>338</v>
      </c>
      <c r="L2486" t="s">
        <v>338</v>
      </c>
    </row>
    <row r="2487" spans="1:12" ht="15" x14ac:dyDescent="0.25">
      <c r="A2487" s="88">
        <v>42964.544652777775</v>
      </c>
      <c r="B2487">
        <v>73786</v>
      </c>
      <c r="C2487">
        <v>39.08</v>
      </c>
      <c r="D2487">
        <v>12.78</v>
      </c>
      <c r="E2487" s="87">
        <v>124.1</v>
      </c>
      <c r="F2487">
        <v>49.11</v>
      </c>
      <c r="G2487" t="s">
        <v>338</v>
      </c>
      <c r="H2487">
        <v>66.38</v>
      </c>
      <c r="I2487">
        <v>130.9</v>
      </c>
      <c r="J2487">
        <v>136.6</v>
      </c>
      <c r="K2487" t="s">
        <v>338</v>
      </c>
      <c r="L2487" t="s">
        <v>338</v>
      </c>
    </row>
    <row r="2488" spans="1:12" ht="15" x14ac:dyDescent="0.25">
      <c r="A2488" s="88">
        <v>42964.544722222221</v>
      </c>
      <c r="B2488">
        <v>73787</v>
      </c>
      <c r="C2488">
        <v>39.08</v>
      </c>
      <c r="D2488">
        <v>12.78</v>
      </c>
      <c r="E2488" s="87">
        <v>124.1</v>
      </c>
      <c r="F2488">
        <v>49.16</v>
      </c>
      <c r="G2488" t="s">
        <v>338</v>
      </c>
      <c r="H2488">
        <v>67.34</v>
      </c>
      <c r="I2488">
        <v>131.19999999999999</v>
      </c>
      <c r="J2488">
        <v>136.69999999999999</v>
      </c>
      <c r="K2488" t="s">
        <v>338</v>
      </c>
      <c r="L2488" t="s">
        <v>338</v>
      </c>
    </row>
    <row r="2489" spans="1:12" ht="15" x14ac:dyDescent="0.25">
      <c r="A2489" s="88">
        <v>42964.544791666667</v>
      </c>
      <c r="B2489">
        <v>73788</v>
      </c>
      <c r="C2489">
        <v>39.08</v>
      </c>
      <c r="D2489">
        <v>12.78</v>
      </c>
      <c r="E2489" s="87">
        <v>124.3</v>
      </c>
      <c r="F2489">
        <v>49.2</v>
      </c>
      <c r="G2489" t="s">
        <v>338</v>
      </c>
      <c r="H2489">
        <v>67.77</v>
      </c>
      <c r="I2489">
        <v>131.80000000000001</v>
      </c>
      <c r="J2489">
        <v>137.30000000000001</v>
      </c>
      <c r="K2489" t="s">
        <v>338</v>
      </c>
      <c r="L2489" t="s">
        <v>338</v>
      </c>
    </row>
    <row r="2490" spans="1:12" ht="15" x14ac:dyDescent="0.25">
      <c r="A2490" s="88">
        <v>42964.544861111113</v>
      </c>
      <c r="B2490">
        <v>73789</v>
      </c>
      <c r="C2490">
        <v>39.04</v>
      </c>
      <c r="D2490">
        <v>12.78</v>
      </c>
      <c r="E2490" s="87">
        <v>124.3</v>
      </c>
      <c r="F2490">
        <v>49.21</v>
      </c>
      <c r="G2490" t="s">
        <v>338</v>
      </c>
      <c r="H2490">
        <v>68.11</v>
      </c>
      <c r="I2490">
        <v>132.30000000000001</v>
      </c>
      <c r="J2490">
        <v>137.80000000000001</v>
      </c>
      <c r="K2490" t="s">
        <v>338</v>
      </c>
      <c r="L2490" t="s">
        <v>338</v>
      </c>
    </row>
    <row r="2491" spans="1:12" ht="15" x14ac:dyDescent="0.25">
      <c r="A2491" s="88">
        <v>42964.544930555552</v>
      </c>
      <c r="B2491">
        <v>73790</v>
      </c>
      <c r="C2491">
        <v>39.08</v>
      </c>
      <c r="D2491">
        <v>12.78</v>
      </c>
      <c r="E2491" s="87">
        <v>124.3</v>
      </c>
      <c r="F2491">
        <v>49.3</v>
      </c>
      <c r="G2491" t="s">
        <v>338</v>
      </c>
      <c r="H2491">
        <v>67.86</v>
      </c>
      <c r="I2491">
        <v>132.4</v>
      </c>
      <c r="J2491">
        <v>137.80000000000001</v>
      </c>
      <c r="K2491" t="s">
        <v>338</v>
      </c>
      <c r="L2491" t="s">
        <v>338</v>
      </c>
    </row>
    <row r="2492" spans="1:12" ht="15" x14ac:dyDescent="0.25">
      <c r="A2492" s="88">
        <v>42964.544999999998</v>
      </c>
      <c r="B2492">
        <v>73791</v>
      </c>
      <c r="C2492">
        <v>39.04</v>
      </c>
      <c r="D2492">
        <v>12.78</v>
      </c>
      <c r="E2492" s="87">
        <v>124.2</v>
      </c>
      <c r="F2492">
        <v>49.28</v>
      </c>
      <c r="G2492" t="s">
        <v>338</v>
      </c>
      <c r="H2492">
        <v>68.180000000000007</v>
      </c>
      <c r="I2492">
        <v>132.5</v>
      </c>
      <c r="J2492">
        <v>137.9</v>
      </c>
      <c r="K2492" t="s">
        <v>338</v>
      </c>
      <c r="L2492" t="s">
        <v>338</v>
      </c>
    </row>
    <row r="2493" spans="1:12" ht="15" x14ac:dyDescent="0.25">
      <c r="A2493" s="88">
        <v>42964.545069444444</v>
      </c>
      <c r="B2493">
        <v>73792</v>
      </c>
      <c r="C2493">
        <v>39.08</v>
      </c>
      <c r="D2493">
        <v>12.78</v>
      </c>
      <c r="E2493" s="87">
        <v>124.5</v>
      </c>
      <c r="F2493">
        <v>49.4</v>
      </c>
      <c r="G2493" t="s">
        <v>338</v>
      </c>
      <c r="H2493">
        <v>67.72</v>
      </c>
      <c r="I2493">
        <v>132.6</v>
      </c>
      <c r="J2493">
        <v>138</v>
      </c>
      <c r="K2493" t="s">
        <v>338</v>
      </c>
      <c r="L2493" t="s">
        <v>338</v>
      </c>
    </row>
    <row r="2494" spans="1:12" ht="15" x14ac:dyDescent="0.25">
      <c r="A2494" s="88">
        <v>42964.545138888891</v>
      </c>
      <c r="B2494">
        <v>73793</v>
      </c>
      <c r="C2494">
        <v>39.08</v>
      </c>
      <c r="D2494">
        <v>12.78</v>
      </c>
      <c r="E2494" s="87">
        <v>124.4</v>
      </c>
      <c r="F2494">
        <v>49.45</v>
      </c>
      <c r="G2494" t="s">
        <v>338</v>
      </c>
      <c r="H2494">
        <v>68.099999999999994</v>
      </c>
      <c r="I2494">
        <v>132.5</v>
      </c>
      <c r="J2494">
        <v>137.9</v>
      </c>
      <c r="K2494" t="s">
        <v>338</v>
      </c>
      <c r="L2494" t="s">
        <v>338</v>
      </c>
    </row>
    <row r="2495" spans="1:12" ht="15" x14ac:dyDescent="0.25">
      <c r="A2495" s="88">
        <v>42964.545208333337</v>
      </c>
      <c r="B2495">
        <v>73794</v>
      </c>
      <c r="C2495">
        <v>39.04</v>
      </c>
      <c r="D2495">
        <v>12.78</v>
      </c>
      <c r="E2495" s="87">
        <v>124.5</v>
      </c>
      <c r="F2495">
        <v>49.43</v>
      </c>
      <c r="G2495" t="s">
        <v>338</v>
      </c>
      <c r="H2495">
        <v>68.540000000000006</v>
      </c>
      <c r="I2495">
        <v>132.9</v>
      </c>
      <c r="J2495">
        <v>138.4</v>
      </c>
      <c r="K2495" t="s">
        <v>338</v>
      </c>
      <c r="L2495" t="s">
        <v>338</v>
      </c>
    </row>
    <row r="2496" spans="1:12" ht="15" x14ac:dyDescent="0.25">
      <c r="A2496" s="88">
        <v>42964.545277777775</v>
      </c>
      <c r="B2496">
        <v>73795</v>
      </c>
      <c r="C2496">
        <v>39.08</v>
      </c>
      <c r="D2496">
        <v>12.78</v>
      </c>
      <c r="E2496" s="87">
        <v>124.3</v>
      </c>
      <c r="F2496">
        <v>49.49</v>
      </c>
      <c r="G2496" t="s">
        <v>338</v>
      </c>
      <c r="H2496">
        <v>68.150000000000006</v>
      </c>
      <c r="I2496">
        <v>132.4</v>
      </c>
      <c r="J2496">
        <v>137.80000000000001</v>
      </c>
      <c r="K2496" t="s">
        <v>338</v>
      </c>
      <c r="L2496" t="s">
        <v>338</v>
      </c>
    </row>
    <row r="2497" spans="1:12" ht="15" x14ac:dyDescent="0.25">
      <c r="A2497" s="88">
        <v>42964.545347222222</v>
      </c>
      <c r="B2497">
        <v>73796</v>
      </c>
      <c r="C2497">
        <v>39.08</v>
      </c>
      <c r="D2497">
        <v>12.78</v>
      </c>
      <c r="E2497" s="87">
        <v>124.3</v>
      </c>
      <c r="F2497">
        <v>49.52</v>
      </c>
      <c r="G2497" t="s">
        <v>338</v>
      </c>
      <c r="H2497">
        <v>66.67</v>
      </c>
      <c r="I2497">
        <v>131.1</v>
      </c>
      <c r="J2497">
        <v>137</v>
      </c>
      <c r="K2497" t="s">
        <v>338</v>
      </c>
      <c r="L2497" t="s">
        <v>338</v>
      </c>
    </row>
    <row r="2498" spans="1:12" ht="15" x14ac:dyDescent="0.25">
      <c r="A2498" s="88">
        <v>42964.545416666668</v>
      </c>
      <c r="B2498">
        <v>73797</v>
      </c>
      <c r="C2498">
        <v>39.08</v>
      </c>
      <c r="D2498">
        <v>12.78</v>
      </c>
      <c r="E2498" s="87">
        <v>124.2</v>
      </c>
      <c r="F2498">
        <v>49.54</v>
      </c>
      <c r="G2498" t="s">
        <v>338</v>
      </c>
      <c r="H2498">
        <v>67.150000000000006</v>
      </c>
      <c r="I2498">
        <v>130.30000000000001</v>
      </c>
      <c r="J2498">
        <v>136.30000000000001</v>
      </c>
      <c r="K2498" t="s">
        <v>338</v>
      </c>
      <c r="L2498" t="s">
        <v>338</v>
      </c>
    </row>
    <row r="2499" spans="1:12" ht="15" x14ac:dyDescent="0.25">
      <c r="A2499" s="88">
        <v>42964.545486111114</v>
      </c>
      <c r="B2499">
        <v>73798</v>
      </c>
      <c r="C2499">
        <v>39.08</v>
      </c>
      <c r="D2499">
        <v>12.78</v>
      </c>
      <c r="E2499" s="87">
        <v>124.3</v>
      </c>
      <c r="F2499">
        <v>49.62</v>
      </c>
      <c r="G2499" t="s">
        <v>338</v>
      </c>
      <c r="H2499">
        <v>68.56</v>
      </c>
      <c r="I2499">
        <v>131.19999999999999</v>
      </c>
      <c r="J2499">
        <v>137.19999999999999</v>
      </c>
      <c r="K2499" t="s">
        <v>338</v>
      </c>
      <c r="L2499" t="s">
        <v>338</v>
      </c>
    </row>
    <row r="2500" spans="1:12" ht="15" x14ac:dyDescent="0.25">
      <c r="A2500" s="88">
        <v>42964.545555555553</v>
      </c>
      <c r="B2500">
        <v>73799</v>
      </c>
      <c r="C2500">
        <v>39.08</v>
      </c>
      <c r="D2500">
        <v>12.78</v>
      </c>
      <c r="E2500" s="87">
        <v>124.4</v>
      </c>
      <c r="F2500">
        <v>49.66</v>
      </c>
      <c r="G2500" t="s">
        <v>338</v>
      </c>
      <c r="H2500">
        <v>68.56</v>
      </c>
      <c r="I2500">
        <v>131.6</v>
      </c>
      <c r="J2500">
        <v>137.69999999999999</v>
      </c>
      <c r="K2500" t="s">
        <v>338</v>
      </c>
      <c r="L2500" t="s">
        <v>338</v>
      </c>
    </row>
    <row r="2501" spans="1:12" ht="15" x14ac:dyDescent="0.25">
      <c r="A2501" s="88">
        <v>42964.545624999999</v>
      </c>
      <c r="B2501">
        <v>73800</v>
      </c>
      <c r="C2501">
        <v>39.08</v>
      </c>
      <c r="D2501">
        <v>12.78</v>
      </c>
      <c r="E2501" s="87">
        <v>124.5</v>
      </c>
      <c r="F2501">
        <v>49.69</v>
      </c>
      <c r="G2501" t="s">
        <v>338</v>
      </c>
      <c r="H2501">
        <v>67.77</v>
      </c>
      <c r="I2501">
        <v>130.69999999999999</v>
      </c>
      <c r="J2501">
        <v>136.80000000000001</v>
      </c>
      <c r="K2501" t="s">
        <v>338</v>
      </c>
      <c r="L2501" t="s">
        <v>338</v>
      </c>
    </row>
    <row r="2502" spans="1:12" ht="15" x14ac:dyDescent="0.25">
      <c r="A2502" s="88">
        <v>42964.545694444445</v>
      </c>
      <c r="B2502">
        <v>73801</v>
      </c>
      <c r="C2502">
        <v>39.08</v>
      </c>
      <c r="D2502">
        <v>12.78</v>
      </c>
      <c r="E2502" s="87">
        <v>124.5</v>
      </c>
      <c r="F2502">
        <v>49.74</v>
      </c>
      <c r="G2502" t="s">
        <v>338</v>
      </c>
      <c r="H2502">
        <v>67.77</v>
      </c>
      <c r="I2502">
        <v>130.6</v>
      </c>
      <c r="J2502">
        <v>136.69999999999999</v>
      </c>
      <c r="K2502" t="s">
        <v>338</v>
      </c>
      <c r="L2502" t="s">
        <v>338</v>
      </c>
    </row>
    <row r="2503" spans="1:12" ht="15" x14ac:dyDescent="0.25">
      <c r="A2503" s="88">
        <v>42964.545763888891</v>
      </c>
      <c r="B2503">
        <v>73802</v>
      </c>
      <c r="C2503">
        <v>39.08</v>
      </c>
      <c r="D2503">
        <v>12.78</v>
      </c>
      <c r="E2503" s="87">
        <v>124.3</v>
      </c>
      <c r="F2503">
        <v>49.78</v>
      </c>
      <c r="G2503" t="s">
        <v>338</v>
      </c>
      <c r="H2503">
        <v>68.34</v>
      </c>
      <c r="I2503">
        <v>131.4</v>
      </c>
      <c r="J2503">
        <v>137.5</v>
      </c>
      <c r="K2503" t="s">
        <v>338</v>
      </c>
      <c r="L2503" t="s">
        <v>338</v>
      </c>
    </row>
    <row r="2504" spans="1:12" ht="15" x14ac:dyDescent="0.25">
      <c r="A2504" s="88">
        <v>42964.54583333333</v>
      </c>
      <c r="B2504">
        <v>73803</v>
      </c>
      <c r="C2504">
        <v>39.08</v>
      </c>
      <c r="D2504">
        <v>12.78</v>
      </c>
      <c r="E2504" s="87">
        <v>124.6</v>
      </c>
      <c r="F2504">
        <v>49.83</v>
      </c>
      <c r="G2504" t="s">
        <v>338</v>
      </c>
      <c r="H2504">
        <v>68.66</v>
      </c>
      <c r="I2504">
        <v>132.30000000000001</v>
      </c>
      <c r="J2504">
        <v>138.1</v>
      </c>
      <c r="K2504" t="s">
        <v>338</v>
      </c>
      <c r="L2504" t="s">
        <v>338</v>
      </c>
    </row>
    <row r="2505" spans="1:12" ht="15" x14ac:dyDescent="0.25">
      <c r="A2505" s="88">
        <v>42964.545902777776</v>
      </c>
      <c r="B2505">
        <v>73804</v>
      </c>
      <c r="C2505">
        <v>39.08</v>
      </c>
      <c r="D2505">
        <v>12.78</v>
      </c>
      <c r="E2505" s="87">
        <v>124.6</v>
      </c>
      <c r="F2505">
        <v>49.9</v>
      </c>
      <c r="G2505" t="s">
        <v>338</v>
      </c>
      <c r="H2505">
        <v>69.25</v>
      </c>
      <c r="I2505">
        <v>133</v>
      </c>
      <c r="J2505">
        <v>138.69999999999999</v>
      </c>
      <c r="K2505" t="s">
        <v>338</v>
      </c>
      <c r="L2505" t="s">
        <v>338</v>
      </c>
    </row>
    <row r="2506" spans="1:12" ht="15" x14ac:dyDescent="0.25">
      <c r="A2506" s="88">
        <v>42964.545972222222</v>
      </c>
      <c r="B2506">
        <v>73805</v>
      </c>
      <c r="C2506">
        <v>39.08</v>
      </c>
      <c r="D2506">
        <v>12.78</v>
      </c>
      <c r="E2506" s="87">
        <v>124.3</v>
      </c>
      <c r="F2506">
        <v>49.98</v>
      </c>
      <c r="G2506" t="s">
        <v>338</v>
      </c>
      <c r="H2506">
        <v>69.45</v>
      </c>
      <c r="I2506">
        <v>133.30000000000001</v>
      </c>
      <c r="J2506">
        <v>139</v>
      </c>
      <c r="K2506" t="s">
        <v>338</v>
      </c>
      <c r="L2506" t="s">
        <v>338</v>
      </c>
    </row>
    <row r="2507" spans="1:12" ht="15" x14ac:dyDescent="0.25">
      <c r="A2507" s="88">
        <v>42964.546041666668</v>
      </c>
      <c r="B2507">
        <v>73806</v>
      </c>
      <c r="C2507">
        <v>39.08</v>
      </c>
      <c r="D2507">
        <v>12.78</v>
      </c>
      <c r="E2507" s="87">
        <v>124.6</v>
      </c>
      <c r="F2507">
        <v>50.05</v>
      </c>
      <c r="G2507" t="s">
        <v>338</v>
      </c>
      <c r="H2507">
        <v>69.349999999999994</v>
      </c>
      <c r="I2507">
        <v>133.69999999999999</v>
      </c>
      <c r="J2507">
        <v>139.30000000000001</v>
      </c>
      <c r="K2507" t="s">
        <v>338</v>
      </c>
      <c r="L2507" t="s">
        <v>338</v>
      </c>
    </row>
    <row r="2508" spans="1:12" ht="15" x14ac:dyDescent="0.25">
      <c r="A2508" s="88">
        <v>42964.546111111114</v>
      </c>
      <c r="B2508">
        <v>73807</v>
      </c>
      <c r="C2508">
        <v>39.130000000000003</v>
      </c>
      <c r="D2508">
        <v>12.78</v>
      </c>
      <c r="E2508" s="87">
        <v>124.6</v>
      </c>
      <c r="F2508">
        <v>50.16</v>
      </c>
      <c r="G2508" t="s">
        <v>338</v>
      </c>
      <c r="H2508">
        <v>69.25</v>
      </c>
      <c r="I2508">
        <v>133.9</v>
      </c>
      <c r="J2508">
        <v>139.5</v>
      </c>
      <c r="K2508" t="s">
        <v>338</v>
      </c>
      <c r="L2508" t="s">
        <v>338</v>
      </c>
    </row>
    <row r="2509" spans="1:12" ht="15" x14ac:dyDescent="0.25">
      <c r="A2509" s="88">
        <v>42964.546180555553</v>
      </c>
      <c r="B2509">
        <v>73808</v>
      </c>
      <c r="C2509">
        <v>39.130000000000003</v>
      </c>
      <c r="D2509">
        <v>12.78</v>
      </c>
      <c r="E2509" s="87">
        <v>124.7</v>
      </c>
      <c r="F2509">
        <v>50.21</v>
      </c>
      <c r="G2509" t="s">
        <v>338</v>
      </c>
      <c r="H2509">
        <v>68.87</v>
      </c>
      <c r="I2509">
        <v>133.80000000000001</v>
      </c>
      <c r="J2509">
        <v>139.4</v>
      </c>
      <c r="K2509" t="s">
        <v>338</v>
      </c>
      <c r="L2509" t="s">
        <v>338</v>
      </c>
    </row>
    <row r="2510" spans="1:12" ht="15" x14ac:dyDescent="0.25">
      <c r="A2510" s="88">
        <v>42964.546249999999</v>
      </c>
      <c r="B2510">
        <v>73809</v>
      </c>
      <c r="C2510">
        <v>39.130000000000003</v>
      </c>
      <c r="D2510">
        <v>12.78</v>
      </c>
      <c r="E2510" s="87">
        <v>124.7</v>
      </c>
      <c r="F2510">
        <v>50.26</v>
      </c>
      <c r="G2510" t="s">
        <v>338</v>
      </c>
      <c r="H2510">
        <v>67.86</v>
      </c>
      <c r="I2510">
        <v>132.69999999999999</v>
      </c>
      <c r="J2510">
        <v>138.69999999999999</v>
      </c>
      <c r="K2510" t="s">
        <v>338</v>
      </c>
      <c r="L2510" t="s">
        <v>338</v>
      </c>
    </row>
    <row r="2511" spans="1:12" ht="15" x14ac:dyDescent="0.25">
      <c r="A2511" s="88">
        <v>42964.546319444446</v>
      </c>
      <c r="B2511">
        <v>73810</v>
      </c>
      <c r="C2511">
        <v>39.130000000000003</v>
      </c>
      <c r="D2511">
        <v>12.78</v>
      </c>
      <c r="E2511" s="87">
        <v>124.9</v>
      </c>
      <c r="F2511">
        <v>50.26</v>
      </c>
      <c r="G2511" t="s">
        <v>338</v>
      </c>
      <c r="H2511">
        <v>67.14</v>
      </c>
      <c r="I2511">
        <v>131.9</v>
      </c>
      <c r="J2511">
        <v>138.1</v>
      </c>
      <c r="K2511" t="s">
        <v>338</v>
      </c>
      <c r="L2511" t="s">
        <v>338</v>
      </c>
    </row>
    <row r="2512" spans="1:12" ht="15" x14ac:dyDescent="0.25">
      <c r="A2512" s="88">
        <v>42964.546388888892</v>
      </c>
      <c r="B2512">
        <v>73811</v>
      </c>
      <c r="C2512">
        <v>39.130000000000003</v>
      </c>
      <c r="D2512">
        <v>12.78</v>
      </c>
      <c r="E2512" s="87">
        <v>124.8</v>
      </c>
      <c r="F2512">
        <v>50.26</v>
      </c>
      <c r="G2512" t="s">
        <v>338</v>
      </c>
      <c r="H2512">
        <v>66.900000000000006</v>
      </c>
      <c r="I2512">
        <v>131.30000000000001</v>
      </c>
      <c r="J2512">
        <v>137.5</v>
      </c>
      <c r="K2512" t="s">
        <v>338</v>
      </c>
      <c r="L2512" t="s">
        <v>338</v>
      </c>
    </row>
    <row r="2513" spans="1:12" ht="15" x14ac:dyDescent="0.25">
      <c r="A2513" s="88">
        <v>42964.546458333331</v>
      </c>
      <c r="B2513">
        <v>73812</v>
      </c>
      <c r="C2513">
        <v>39.130000000000003</v>
      </c>
      <c r="D2513">
        <v>12.78</v>
      </c>
      <c r="E2513" s="87">
        <v>124.6</v>
      </c>
      <c r="F2513">
        <v>50.21</v>
      </c>
      <c r="G2513" t="s">
        <v>338</v>
      </c>
      <c r="H2513">
        <v>66.760000000000005</v>
      </c>
      <c r="I2513">
        <v>130.80000000000001</v>
      </c>
      <c r="J2513">
        <v>137.1</v>
      </c>
      <c r="K2513" t="s">
        <v>338</v>
      </c>
      <c r="L2513" t="s">
        <v>338</v>
      </c>
    </row>
    <row r="2514" spans="1:12" ht="15" x14ac:dyDescent="0.25">
      <c r="A2514" s="88">
        <v>42964.546527777777</v>
      </c>
      <c r="B2514">
        <v>73813</v>
      </c>
      <c r="C2514">
        <v>39.130000000000003</v>
      </c>
      <c r="D2514">
        <v>12.78</v>
      </c>
      <c r="E2514" s="87">
        <v>124.5</v>
      </c>
      <c r="F2514">
        <v>50.21</v>
      </c>
      <c r="G2514" t="s">
        <v>338</v>
      </c>
      <c r="H2514">
        <v>66.760000000000005</v>
      </c>
      <c r="I2514">
        <v>130.80000000000001</v>
      </c>
      <c r="J2514">
        <v>137.1</v>
      </c>
      <c r="K2514" t="s">
        <v>338</v>
      </c>
      <c r="L2514" t="s">
        <v>338</v>
      </c>
    </row>
    <row r="2515" spans="1:12" ht="15" x14ac:dyDescent="0.25">
      <c r="A2515" s="88">
        <v>42964.546597222223</v>
      </c>
      <c r="B2515">
        <v>73814</v>
      </c>
      <c r="C2515">
        <v>39.130000000000003</v>
      </c>
      <c r="D2515">
        <v>12.78</v>
      </c>
      <c r="E2515" s="87">
        <v>124.7</v>
      </c>
      <c r="F2515">
        <v>50.16</v>
      </c>
      <c r="G2515" t="s">
        <v>338</v>
      </c>
      <c r="H2515">
        <v>66.47</v>
      </c>
      <c r="I2515">
        <v>130.5</v>
      </c>
      <c r="J2515">
        <v>136.80000000000001</v>
      </c>
      <c r="K2515" t="s">
        <v>338</v>
      </c>
      <c r="L2515" t="s">
        <v>338</v>
      </c>
    </row>
    <row r="2516" spans="1:12" ht="15" x14ac:dyDescent="0.25">
      <c r="A2516" s="88">
        <v>42964.546666666669</v>
      </c>
      <c r="B2516">
        <v>73815</v>
      </c>
      <c r="C2516">
        <v>39.130000000000003</v>
      </c>
      <c r="D2516">
        <v>12.78</v>
      </c>
      <c r="E2516" s="87">
        <v>124.9</v>
      </c>
      <c r="F2516">
        <v>50.16</v>
      </c>
      <c r="G2516" t="s">
        <v>338</v>
      </c>
      <c r="H2516">
        <v>66.95</v>
      </c>
      <c r="I2516">
        <v>130.4</v>
      </c>
      <c r="J2516">
        <v>136.69999999999999</v>
      </c>
      <c r="K2516" t="s">
        <v>338</v>
      </c>
      <c r="L2516" t="s">
        <v>338</v>
      </c>
    </row>
    <row r="2517" spans="1:12" ht="15" x14ac:dyDescent="0.25">
      <c r="A2517" s="88">
        <v>42964.546736111108</v>
      </c>
      <c r="B2517">
        <v>73816</v>
      </c>
      <c r="C2517">
        <v>39.130000000000003</v>
      </c>
      <c r="D2517">
        <v>12.78</v>
      </c>
      <c r="E2517" s="87">
        <v>125</v>
      </c>
      <c r="F2517">
        <v>50.16</v>
      </c>
      <c r="G2517" t="s">
        <v>338</v>
      </c>
      <c r="H2517">
        <v>67.28</v>
      </c>
      <c r="I2517">
        <v>130.4</v>
      </c>
      <c r="J2517">
        <v>136.69999999999999</v>
      </c>
      <c r="K2517" t="s">
        <v>338</v>
      </c>
      <c r="L2517" t="s">
        <v>338</v>
      </c>
    </row>
    <row r="2518" spans="1:12" ht="15" x14ac:dyDescent="0.25">
      <c r="A2518" s="88">
        <v>42964.546805555554</v>
      </c>
      <c r="B2518">
        <v>73817</v>
      </c>
      <c r="C2518">
        <v>39.08</v>
      </c>
      <c r="D2518">
        <v>12.78</v>
      </c>
      <c r="E2518" s="87">
        <v>124.8</v>
      </c>
      <c r="F2518">
        <v>50.15</v>
      </c>
      <c r="G2518" t="s">
        <v>338</v>
      </c>
      <c r="H2518">
        <v>68.010000000000005</v>
      </c>
      <c r="I2518">
        <v>130.9</v>
      </c>
      <c r="J2518">
        <v>137.1</v>
      </c>
      <c r="K2518" t="s">
        <v>338</v>
      </c>
      <c r="L2518" t="s">
        <v>338</v>
      </c>
    </row>
    <row r="2519" spans="1:12" ht="15" x14ac:dyDescent="0.25">
      <c r="A2519" s="88">
        <v>42964.546875</v>
      </c>
      <c r="B2519">
        <v>73818</v>
      </c>
      <c r="C2519">
        <v>39.08</v>
      </c>
      <c r="D2519">
        <v>12.78</v>
      </c>
      <c r="E2519" s="87">
        <v>124.9</v>
      </c>
      <c r="F2519">
        <v>50.17</v>
      </c>
      <c r="G2519" t="s">
        <v>338</v>
      </c>
      <c r="H2519">
        <v>67.430000000000007</v>
      </c>
      <c r="I2519">
        <v>130.19999999999999</v>
      </c>
      <c r="J2519">
        <v>136.6</v>
      </c>
      <c r="K2519" t="s">
        <v>338</v>
      </c>
      <c r="L2519" t="s">
        <v>338</v>
      </c>
    </row>
    <row r="2520" spans="1:12" ht="15" x14ac:dyDescent="0.25">
      <c r="A2520" s="88">
        <v>42964.546944444446</v>
      </c>
      <c r="B2520">
        <v>73819</v>
      </c>
      <c r="C2520">
        <v>39.08</v>
      </c>
      <c r="D2520">
        <v>12.78</v>
      </c>
      <c r="E2520" s="87">
        <v>124.8</v>
      </c>
      <c r="F2520">
        <v>50.17</v>
      </c>
      <c r="G2520" t="s">
        <v>338</v>
      </c>
      <c r="H2520">
        <v>67.72</v>
      </c>
      <c r="I2520">
        <v>130.1</v>
      </c>
      <c r="J2520">
        <v>136.6</v>
      </c>
      <c r="K2520" t="s">
        <v>338</v>
      </c>
      <c r="L2520" t="s">
        <v>338</v>
      </c>
    </row>
    <row r="2521" spans="1:12" ht="15" x14ac:dyDescent="0.25">
      <c r="A2521" s="88">
        <v>42964.547013888892</v>
      </c>
      <c r="B2521">
        <v>73820</v>
      </c>
      <c r="C2521">
        <v>39.08</v>
      </c>
      <c r="D2521">
        <v>12.78</v>
      </c>
      <c r="E2521" s="87">
        <v>124.9</v>
      </c>
      <c r="F2521">
        <v>50.22</v>
      </c>
      <c r="G2521" t="s">
        <v>338</v>
      </c>
      <c r="H2521">
        <v>67.959999999999994</v>
      </c>
      <c r="I2521">
        <v>130.69999999999999</v>
      </c>
      <c r="J2521">
        <v>137.1</v>
      </c>
      <c r="K2521" t="s">
        <v>338</v>
      </c>
      <c r="L2521" t="s">
        <v>338</v>
      </c>
    </row>
    <row r="2522" spans="1:12" ht="15" x14ac:dyDescent="0.25">
      <c r="A2522" s="88">
        <v>42964.547083333331</v>
      </c>
      <c r="B2522">
        <v>73821</v>
      </c>
      <c r="C2522">
        <v>39.08</v>
      </c>
      <c r="D2522">
        <v>12.78</v>
      </c>
      <c r="E2522" s="87">
        <v>124.9</v>
      </c>
      <c r="F2522">
        <v>50.17</v>
      </c>
      <c r="G2522" t="s">
        <v>338</v>
      </c>
      <c r="H2522">
        <v>67.34</v>
      </c>
      <c r="I2522">
        <v>129.69999999999999</v>
      </c>
      <c r="J2522">
        <v>136.30000000000001</v>
      </c>
      <c r="K2522" t="s">
        <v>338</v>
      </c>
      <c r="L2522" t="s">
        <v>338</v>
      </c>
    </row>
    <row r="2523" spans="1:12" ht="15" x14ac:dyDescent="0.25">
      <c r="A2523" s="88">
        <v>42964.547152777777</v>
      </c>
      <c r="B2523">
        <v>73822</v>
      </c>
      <c r="C2523">
        <v>39.08</v>
      </c>
      <c r="D2523">
        <v>12.78</v>
      </c>
      <c r="E2523" s="87">
        <v>124.9</v>
      </c>
      <c r="F2523">
        <v>50.12</v>
      </c>
      <c r="G2523" t="s">
        <v>338</v>
      </c>
      <c r="H2523">
        <v>66.09</v>
      </c>
      <c r="I2523">
        <v>129.6</v>
      </c>
      <c r="J2523">
        <v>136</v>
      </c>
      <c r="K2523" t="s">
        <v>338</v>
      </c>
      <c r="L2523" t="s">
        <v>338</v>
      </c>
    </row>
    <row r="2524" spans="1:12" ht="15" x14ac:dyDescent="0.25">
      <c r="A2524" s="88">
        <v>42964.547222222223</v>
      </c>
      <c r="B2524">
        <v>73823</v>
      </c>
      <c r="C2524">
        <v>39.08</v>
      </c>
      <c r="D2524">
        <v>12.78</v>
      </c>
      <c r="E2524" s="87">
        <v>124.9</v>
      </c>
      <c r="F2524">
        <v>50.05</v>
      </c>
      <c r="G2524" t="s">
        <v>338</v>
      </c>
      <c r="H2524">
        <v>67.819999999999993</v>
      </c>
      <c r="I2524">
        <v>130.1</v>
      </c>
      <c r="J2524">
        <v>136.1</v>
      </c>
      <c r="K2524" t="s">
        <v>338</v>
      </c>
      <c r="L2524" t="s">
        <v>338</v>
      </c>
    </row>
    <row r="2525" spans="1:12" ht="15" x14ac:dyDescent="0.25">
      <c r="A2525" s="88">
        <v>42964.547291666669</v>
      </c>
      <c r="B2525">
        <v>73824</v>
      </c>
      <c r="C2525">
        <v>39.130000000000003</v>
      </c>
      <c r="D2525">
        <v>12.78</v>
      </c>
      <c r="E2525" s="87">
        <v>125.1</v>
      </c>
      <c r="F2525">
        <v>50.04</v>
      </c>
      <c r="G2525" t="s">
        <v>338</v>
      </c>
      <c r="H2525">
        <v>67.14</v>
      </c>
      <c r="I2525">
        <v>130.80000000000001</v>
      </c>
      <c r="J2525">
        <v>136.80000000000001</v>
      </c>
      <c r="K2525" t="s">
        <v>338</v>
      </c>
      <c r="L2525" t="s">
        <v>338</v>
      </c>
    </row>
    <row r="2526" spans="1:12" ht="15" x14ac:dyDescent="0.25">
      <c r="A2526" s="88">
        <v>42964.547361111108</v>
      </c>
      <c r="B2526">
        <v>73825</v>
      </c>
      <c r="C2526">
        <v>39.130000000000003</v>
      </c>
      <c r="D2526">
        <v>12.78</v>
      </c>
      <c r="E2526" s="87">
        <v>125</v>
      </c>
      <c r="F2526">
        <v>50.02</v>
      </c>
      <c r="G2526" t="s">
        <v>338</v>
      </c>
      <c r="H2526">
        <v>67.040000000000006</v>
      </c>
      <c r="I2526">
        <v>130.9</v>
      </c>
      <c r="J2526">
        <v>136.9</v>
      </c>
      <c r="K2526" t="s">
        <v>338</v>
      </c>
      <c r="L2526" t="s">
        <v>338</v>
      </c>
    </row>
    <row r="2527" spans="1:12" ht="15" x14ac:dyDescent="0.25">
      <c r="A2527" s="88">
        <v>42964.547430555554</v>
      </c>
      <c r="B2527">
        <v>73826</v>
      </c>
      <c r="C2527">
        <v>39.130000000000003</v>
      </c>
      <c r="D2527">
        <v>12.78</v>
      </c>
      <c r="E2527" s="87">
        <v>125</v>
      </c>
      <c r="F2527">
        <v>50</v>
      </c>
      <c r="G2527" t="s">
        <v>338</v>
      </c>
      <c r="H2527">
        <v>67.91</v>
      </c>
      <c r="I2527">
        <v>130.80000000000001</v>
      </c>
      <c r="J2527">
        <v>136.69999999999999</v>
      </c>
      <c r="K2527" t="s">
        <v>338</v>
      </c>
      <c r="L2527" t="s">
        <v>338</v>
      </c>
    </row>
    <row r="2528" spans="1:12" ht="15" x14ac:dyDescent="0.25">
      <c r="A2528" s="88">
        <v>42964.547500000001</v>
      </c>
      <c r="B2528">
        <v>73827</v>
      </c>
      <c r="C2528">
        <v>39.08</v>
      </c>
      <c r="D2528">
        <v>12.78</v>
      </c>
      <c r="E2528" s="87">
        <v>125.1</v>
      </c>
      <c r="F2528">
        <v>49.9</v>
      </c>
      <c r="G2528" t="s">
        <v>338</v>
      </c>
      <c r="H2528">
        <v>66.760000000000005</v>
      </c>
      <c r="I2528">
        <v>130.19999999999999</v>
      </c>
      <c r="J2528">
        <v>136.1</v>
      </c>
      <c r="K2528" t="s">
        <v>338</v>
      </c>
      <c r="L2528" t="s">
        <v>338</v>
      </c>
    </row>
    <row r="2529" spans="1:12" ht="15" x14ac:dyDescent="0.25">
      <c r="A2529" s="88">
        <v>42964.547569444447</v>
      </c>
      <c r="B2529">
        <v>73828</v>
      </c>
      <c r="C2529">
        <v>39.130000000000003</v>
      </c>
      <c r="D2529">
        <v>12.78</v>
      </c>
      <c r="E2529" s="87">
        <v>124.9</v>
      </c>
      <c r="F2529">
        <v>49.88</v>
      </c>
      <c r="G2529" t="s">
        <v>338</v>
      </c>
      <c r="H2529">
        <v>66.95</v>
      </c>
      <c r="I2529">
        <v>130.1</v>
      </c>
      <c r="J2529">
        <v>135.9</v>
      </c>
      <c r="K2529" t="s">
        <v>338</v>
      </c>
      <c r="L2529" t="s">
        <v>338</v>
      </c>
    </row>
    <row r="2530" spans="1:12" ht="15" x14ac:dyDescent="0.25">
      <c r="A2530" s="88">
        <v>42964.547638888886</v>
      </c>
      <c r="B2530">
        <v>73829</v>
      </c>
      <c r="C2530">
        <v>39.130000000000003</v>
      </c>
      <c r="D2530">
        <v>12.78</v>
      </c>
      <c r="E2530" s="87">
        <v>124.8</v>
      </c>
      <c r="F2530">
        <v>49.88</v>
      </c>
      <c r="G2530" t="s">
        <v>338</v>
      </c>
      <c r="H2530">
        <v>68.150000000000006</v>
      </c>
      <c r="I2530">
        <v>131.5</v>
      </c>
      <c r="J2530">
        <v>137.30000000000001</v>
      </c>
      <c r="K2530" t="s">
        <v>338</v>
      </c>
      <c r="L2530" t="s">
        <v>338</v>
      </c>
    </row>
    <row r="2531" spans="1:12" ht="15" x14ac:dyDescent="0.25">
      <c r="A2531" s="88">
        <v>42964.547708333332</v>
      </c>
      <c r="B2531">
        <v>73830</v>
      </c>
      <c r="C2531">
        <v>39.130000000000003</v>
      </c>
      <c r="D2531">
        <v>12.78</v>
      </c>
      <c r="E2531" s="87">
        <v>124.9</v>
      </c>
      <c r="F2531">
        <v>49.88</v>
      </c>
      <c r="G2531" t="s">
        <v>338</v>
      </c>
      <c r="H2531">
        <v>68.239999999999995</v>
      </c>
      <c r="I2531">
        <v>131.6</v>
      </c>
      <c r="J2531">
        <v>137.4</v>
      </c>
      <c r="K2531" t="s">
        <v>338</v>
      </c>
      <c r="L2531" t="s">
        <v>338</v>
      </c>
    </row>
    <row r="2532" spans="1:12" ht="15" x14ac:dyDescent="0.25">
      <c r="A2532" s="88">
        <v>42964.547777777778</v>
      </c>
      <c r="B2532">
        <v>73831</v>
      </c>
      <c r="C2532">
        <v>39.130000000000003</v>
      </c>
      <c r="D2532">
        <v>12.78</v>
      </c>
      <c r="E2532" s="87">
        <v>124.9</v>
      </c>
      <c r="F2532">
        <v>49.88</v>
      </c>
      <c r="G2532" t="s">
        <v>338</v>
      </c>
      <c r="H2532">
        <v>68.58</v>
      </c>
      <c r="I2532">
        <v>131.5</v>
      </c>
      <c r="J2532">
        <v>137.30000000000001</v>
      </c>
      <c r="K2532" t="s">
        <v>338</v>
      </c>
      <c r="L2532" t="s">
        <v>338</v>
      </c>
    </row>
    <row r="2533" spans="1:12" ht="15" x14ac:dyDescent="0.25">
      <c r="A2533" s="88">
        <v>42964.547847222224</v>
      </c>
      <c r="B2533">
        <v>73832</v>
      </c>
      <c r="C2533">
        <v>39.130000000000003</v>
      </c>
      <c r="D2533">
        <v>12.78</v>
      </c>
      <c r="E2533" s="87">
        <v>125.1</v>
      </c>
      <c r="F2533">
        <v>49.88</v>
      </c>
      <c r="G2533" t="s">
        <v>338</v>
      </c>
      <c r="H2533">
        <v>68.72</v>
      </c>
      <c r="I2533">
        <v>131.4</v>
      </c>
      <c r="J2533">
        <v>137.4</v>
      </c>
      <c r="K2533" t="s">
        <v>338</v>
      </c>
      <c r="L2533" t="s">
        <v>338</v>
      </c>
    </row>
    <row r="2534" spans="1:12" ht="15" x14ac:dyDescent="0.25">
      <c r="A2534" s="88">
        <v>42964.54791666667</v>
      </c>
      <c r="B2534">
        <v>73833</v>
      </c>
      <c r="C2534">
        <v>39.130000000000003</v>
      </c>
      <c r="D2534">
        <v>12.78</v>
      </c>
      <c r="E2534" s="87">
        <v>125</v>
      </c>
      <c r="F2534">
        <v>49.88</v>
      </c>
      <c r="G2534" t="s">
        <v>338</v>
      </c>
      <c r="H2534">
        <v>68.67</v>
      </c>
      <c r="I2534">
        <v>130.6</v>
      </c>
      <c r="J2534">
        <v>136.9</v>
      </c>
      <c r="K2534" t="s">
        <v>338</v>
      </c>
      <c r="L2534" t="s">
        <v>338</v>
      </c>
    </row>
    <row r="2535" spans="1:12" ht="15" x14ac:dyDescent="0.25">
      <c r="A2535" s="88">
        <v>42964.547986111109</v>
      </c>
      <c r="B2535">
        <v>73834</v>
      </c>
      <c r="C2535">
        <v>39.130000000000003</v>
      </c>
      <c r="D2535">
        <v>12.78</v>
      </c>
      <c r="E2535" s="87">
        <v>125</v>
      </c>
      <c r="F2535">
        <v>49.88</v>
      </c>
      <c r="G2535" t="s">
        <v>338</v>
      </c>
      <c r="H2535">
        <v>68.430000000000007</v>
      </c>
      <c r="I2535">
        <v>131.6</v>
      </c>
      <c r="J2535">
        <v>137.5</v>
      </c>
      <c r="K2535" t="s">
        <v>338</v>
      </c>
      <c r="L2535" t="s">
        <v>338</v>
      </c>
    </row>
    <row r="2536" spans="1:12" ht="15" x14ac:dyDescent="0.25">
      <c r="A2536" s="88">
        <v>42964.548055555555</v>
      </c>
      <c r="B2536">
        <v>73835</v>
      </c>
      <c r="C2536">
        <v>39.130000000000003</v>
      </c>
      <c r="D2536">
        <v>12.78</v>
      </c>
      <c r="E2536" s="87">
        <v>124.9</v>
      </c>
      <c r="F2536">
        <v>49.92</v>
      </c>
      <c r="G2536" t="s">
        <v>338</v>
      </c>
      <c r="H2536">
        <v>68.91</v>
      </c>
      <c r="I2536">
        <v>132.1</v>
      </c>
      <c r="J2536">
        <v>137.9</v>
      </c>
      <c r="K2536" t="s">
        <v>338</v>
      </c>
      <c r="L2536" t="s">
        <v>338</v>
      </c>
    </row>
    <row r="2537" spans="1:12" ht="15" x14ac:dyDescent="0.25">
      <c r="A2537" s="88">
        <v>42964.548125000001</v>
      </c>
      <c r="B2537">
        <v>73836</v>
      </c>
      <c r="C2537">
        <v>39.130000000000003</v>
      </c>
      <c r="D2537">
        <v>12.78</v>
      </c>
      <c r="E2537" s="87">
        <v>125.1</v>
      </c>
      <c r="F2537">
        <v>50</v>
      </c>
      <c r="G2537" t="s">
        <v>338</v>
      </c>
      <c r="H2537">
        <v>68.34</v>
      </c>
      <c r="I2537">
        <v>132</v>
      </c>
      <c r="J2537">
        <v>137.80000000000001</v>
      </c>
      <c r="K2537" t="s">
        <v>338</v>
      </c>
      <c r="L2537" t="s">
        <v>338</v>
      </c>
    </row>
    <row r="2538" spans="1:12" ht="15" x14ac:dyDescent="0.25">
      <c r="A2538" s="88">
        <v>42964.548194444447</v>
      </c>
      <c r="B2538">
        <v>73837</v>
      </c>
      <c r="C2538">
        <v>39.130000000000003</v>
      </c>
      <c r="D2538">
        <v>12.78</v>
      </c>
      <c r="E2538" s="87">
        <v>125</v>
      </c>
      <c r="F2538">
        <v>50.04</v>
      </c>
      <c r="G2538" t="s">
        <v>338</v>
      </c>
      <c r="H2538">
        <v>68.34</v>
      </c>
      <c r="I2538">
        <v>132.4</v>
      </c>
      <c r="J2538">
        <v>138.19999999999999</v>
      </c>
      <c r="K2538" t="s">
        <v>338</v>
      </c>
      <c r="L2538" t="s">
        <v>338</v>
      </c>
    </row>
    <row r="2539" spans="1:12" ht="15" x14ac:dyDescent="0.25">
      <c r="A2539" s="88">
        <v>42964.548263888886</v>
      </c>
      <c r="B2539">
        <v>73838</v>
      </c>
      <c r="C2539">
        <v>39.08</v>
      </c>
      <c r="D2539">
        <v>12.78</v>
      </c>
      <c r="E2539" s="87">
        <v>125</v>
      </c>
      <c r="F2539">
        <v>50.05</v>
      </c>
      <c r="G2539" t="s">
        <v>338</v>
      </c>
      <c r="H2539">
        <v>68.150000000000006</v>
      </c>
      <c r="I2539">
        <v>132.1</v>
      </c>
      <c r="J2539">
        <v>138</v>
      </c>
      <c r="K2539" t="s">
        <v>338</v>
      </c>
      <c r="L2539" t="s">
        <v>338</v>
      </c>
    </row>
    <row r="2540" spans="1:12" ht="15" x14ac:dyDescent="0.25">
      <c r="A2540" s="88">
        <v>42964.548333333332</v>
      </c>
      <c r="B2540">
        <v>73839</v>
      </c>
      <c r="C2540">
        <v>39.08</v>
      </c>
      <c r="D2540">
        <v>12.78</v>
      </c>
      <c r="E2540" s="87">
        <v>124.9</v>
      </c>
      <c r="F2540">
        <v>50.07</v>
      </c>
      <c r="G2540" t="s">
        <v>338</v>
      </c>
      <c r="H2540">
        <v>67.67</v>
      </c>
      <c r="I2540">
        <v>132.19999999999999</v>
      </c>
      <c r="J2540">
        <v>137.9</v>
      </c>
      <c r="K2540" t="s">
        <v>338</v>
      </c>
      <c r="L2540" t="s">
        <v>338</v>
      </c>
    </row>
    <row r="2541" spans="1:12" ht="15" x14ac:dyDescent="0.25">
      <c r="A2541" s="88">
        <v>42964.548402777778</v>
      </c>
      <c r="B2541">
        <v>73840</v>
      </c>
      <c r="C2541">
        <v>39.08</v>
      </c>
      <c r="D2541">
        <v>12.78</v>
      </c>
      <c r="E2541" s="87">
        <v>124.8</v>
      </c>
      <c r="F2541">
        <v>50.12</v>
      </c>
      <c r="G2541" t="s">
        <v>338</v>
      </c>
      <c r="H2541">
        <v>68.44</v>
      </c>
      <c r="I2541">
        <v>132.30000000000001</v>
      </c>
      <c r="J2541">
        <v>138</v>
      </c>
      <c r="K2541" t="s">
        <v>338</v>
      </c>
      <c r="L2541" t="s">
        <v>338</v>
      </c>
    </row>
    <row r="2542" spans="1:12" ht="15" x14ac:dyDescent="0.25">
      <c r="A2542" s="88">
        <v>42964.548472222225</v>
      </c>
      <c r="B2542">
        <v>73841</v>
      </c>
      <c r="C2542">
        <v>39.08</v>
      </c>
      <c r="D2542">
        <v>12.78</v>
      </c>
      <c r="E2542" s="87">
        <v>124.8</v>
      </c>
      <c r="F2542">
        <v>50.12</v>
      </c>
      <c r="G2542" t="s">
        <v>338</v>
      </c>
      <c r="H2542">
        <v>69.25</v>
      </c>
      <c r="I2542">
        <v>133.19999999999999</v>
      </c>
      <c r="J2542">
        <v>138.9</v>
      </c>
      <c r="K2542" t="s">
        <v>338</v>
      </c>
      <c r="L2542" t="s">
        <v>338</v>
      </c>
    </row>
    <row r="2543" spans="1:12" ht="15" x14ac:dyDescent="0.25">
      <c r="A2543" s="88">
        <v>42964.548541666663</v>
      </c>
      <c r="B2543">
        <v>73842</v>
      </c>
      <c r="C2543">
        <v>39.08</v>
      </c>
      <c r="D2543">
        <v>12.78</v>
      </c>
      <c r="E2543" s="87">
        <v>124.9</v>
      </c>
      <c r="F2543">
        <v>50.15</v>
      </c>
      <c r="G2543" t="s">
        <v>338</v>
      </c>
      <c r="H2543">
        <v>67.98</v>
      </c>
      <c r="I2543">
        <v>132.69999999999999</v>
      </c>
      <c r="J2543">
        <v>138.19999999999999</v>
      </c>
      <c r="K2543" t="s">
        <v>338</v>
      </c>
      <c r="L2543" t="s">
        <v>338</v>
      </c>
    </row>
    <row r="2544" spans="1:12" ht="15" x14ac:dyDescent="0.25">
      <c r="A2544" s="88">
        <v>42964.548611111109</v>
      </c>
      <c r="B2544">
        <v>73843</v>
      </c>
      <c r="C2544">
        <v>39.08</v>
      </c>
      <c r="D2544">
        <v>12.78</v>
      </c>
      <c r="E2544" s="87">
        <v>124.8</v>
      </c>
      <c r="F2544">
        <v>50.17</v>
      </c>
      <c r="G2544" t="s">
        <v>338</v>
      </c>
      <c r="H2544">
        <v>68.489999999999995</v>
      </c>
      <c r="I2544">
        <v>132.69999999999999</v>
      </c>
      <c r="J2544">
        <v>138.4</v>
      </c>
      <c r="K2544" t="s">
        <v>338</v>
      </c>
      <c r="L2544" t="s">
        <v>338</v>
      </c>
    </row>
    <row r="2545" spans="1:12" ht="15" x14ac:dyDescent="0.25">
      <c r="A2545" s="88">
        <v>42964.548680555556</v>
      </c>
      <c r="B2545">
        <v>73844</v>
      </c>
      <c r="C2545">
        <v>39.08</v>
      </c>
      <c r="D2545">
        <v>12.78</v>
      </c>
      <c r="E2545" s="87">
        <v>125</v>
      </c>
      <c r="F2545">
        <v>50.17</v>
      </c>
      <c r="G2545" t="s">
        <v>338</v>
      </c>
      <c r="H2545">
        <v>68.39</v>
      </c>
      <c r="I2545">
        <v>132.4</v>
      </c>
      <c r="J2545">
        <v>138.19999999999999</v>
      </c>
      <c r="K2545" t="s">
        <v>338</v>
      </c>
      <c r="L2545" t="s">
        <v>338</v>
      </c>
    </row>
    <row r="2546" spans="1:12" ht="15" x14ac:dyDescent="0.25">
      <c r="A2546" s="88">
        <v>42964.548750000002</v>
      </c>
      <c r="B2546">
        <v>73845</v>
      </c>
      <c r="C2546">
        <v>39.08</v>
      </c>
      <c r="D2546">
        <v>12.78</v>
      </c>
      <c r="E2546" s="87">
        <v>125</v>
      </c>
      <c r="F2546">
        <v>50.12</v>
      </c>
      <c r="G2546" t="s">
        <v>338</v>
      </c>
      <c r="H2546">
        <v>68.010000000000005</v>
      </c>
      <c r="I2546">
        <v>132.30000000000001</v>
      </c>
      <c r="J2546">
        <v>138</v>
      </c>
      <c r="K2546" t="s">
        <v>338</v>
      </c>
      <c r="L2546" t="s">
        <v>338</v>
      </c>
    </row>
    <row r="2547" spans="1:12" ht="15" x14ac:dyDescent="0.25">
      <c r="A2547" s="88">
        <v>42964.548819444448</v>
      </c>
      <c r="B2547">
        <v>73846</v>
      </c>
      <c r="C2547">
        <v>39.08</v>
      </c>
      <c r="D2547">
        <v>12.78</v>
      </c>
      <c r="E2547" s="87">
        <v>124.9</v>
      </c>
      <c r="F2547">
        <v>50.12</v>
      </c>
      <c r="G2547" t="s">
        <v>338</v>
      </c>
      <c r="H2547">
        <v>68.34</v>
      </c>
      <c r="I2547">
        <v>132.4</v>
      </c>
      <c r="J2547">
        <v>138.1</v>
      </c>
      <c r="K2547" t="s">
        <v>338</v>
      </c>
      <c r="L2547" t="s">
        <v>338</v>
      </c>
    </row>
    <row r="2548" spans="1:12" ht="15" x14ac:dyDescent="0.25">
      <c r="A2548" s="88">
        <v>42964.548888888887</v>
      </c>
      <c r="B2548">
        <v>73847</v>
      </c>
      <c r="C2548">
        <v>39.08</v>
      </c>
      <c r="D2548">
        <v>12.78</v>
      </c>
      <c r="E2548" s="87">
        <v>125</v>
      </c>
      <c r="F2548">
        <v>50.15</v>
      </c>
      <c r="G2548" t="s">
        <v>338</v>
      </c>
      <c r="H2548">
        <v>69.040000000000006</v>
      </c>
      <c r="I2548">
        <v>132.6</v>
      </c>
      <c r="J2548">
        <v>138.4</v>
      </c>
      <c r="K2548" t="s">
        <v>338</v>
      </c>
      <c r="L2548" t="s">
        <v>338</v>
      </c>
    </row>
    <row r="2549" spans="1:12" ht="15" x14ac:dyDescent="0.25">
      <c r="A2549" s="88">
        <v>42964.548958333333</v>
      </c>
      <c r="B2549">
        <v>73848</v>
      </c>
      <c r="C2549">
        <v>39.08</v>
      </c>
      <c r="D2549">
        <v>12.78</v>
      </c>
      <c r="E2549" s="87">
        <v>125</v>
      </c>
      <c r="F2549">
        <v>50.19</v>
      </c>
      <c r="G2549" t="s">
        <v>338</v>
      </c>
      <c r="H2549">
        <v>69.69</v>
      </c>
      <c r="I2549">
        <v>133.19999999999999</v>
      </c>
      <c r="J2549">
        <v>138.80000000000001</v>
      </c>
      <c r="K2549" t="s">
        <v>338</v>
      </c>
      <c r="L2549" t="s">
        <v>338</v>
      </c>
    </row>
    <row r="2550" spans="1:12" ht="15" x14ac:dyDescent="0.25">
      <c r="A2550" s="88">
        <v>42964.549027777779</v>
      </c>
      <c r="B2550">
        <v>73849</v>
      </c>
      <c r="C2550">
        <v>39.08</v>
      </c>
      <c r="D2550">
        <v>12.78</v>
      </c>
      <c r="E2550" s="87">
        <v>125</v>
      </c>
      <c r="F2550">
        <v>50.24</v>
      </c>
      <c r="G2550" t="s">
        <v>338</v>
      </c>
      <c r="H2550">
        <v>69.540000000000006</v>
      </c>
      <c r="I2550">
        <v>133.80000000000001</v>
      </c>
      <c r="J2550">
        <v>139.4</v>
      </c>
      <c r="K2550" t="s">
        <v>338</v>
      </c>
      <c r="L2550" t="s">
        <v>338</v>
      </c>
    </row>
    <row r="2551" spans="1:12" ht="15" x14ac:dyDescent="0.25">
      <c r="A2551" s="88">
        <v>42964.549097222225</v>
      </c>
      <c r="B2551">
        <v>73850</v>
      </c>
      <c r="C2551">
        <v>39.08</v>
      </c>
      <c r="D2551">
        <v>12.78</v>
      </c>
      <c r="E2551" s="87">
        <v>125.2</v>
      </c>
      <c r="F2551">
        <v>50.27</v>
      </c>
      <c r="G2551" t="s">
        <v>338</v>
      </c>
      <c r="H2551">
        <v>68.25</v>
      </c>
      <c r="I2551">
        <v>132.69999999999999</v>
      </c>
      <c r="J2551">
        <v>138.6</v>
      </c>
      <c r="K2551" t="s">
        <v>338</v>
      </c>
      <c r="L2551" t="s">
        <v>338</v>
      </c>
    </row>
    <row r="2552" spans="1:12" ht="15" x14ac:dyDescent="0.25">
      <c r="A2552" s="88">
        <v>42964.549166666664</v>
      </c>
      <c r="B2552">
        <v>73851</v>
      </c>
      <c r="C2552">
        <v>39.08</v>
      </c>
      <c r="D2552">
        <v>12.78</v>
      </c>
      <c r="E2552" s="87">
        <v>125.1</v>
      </c>
      <c r="F2552">
        <v>50.29</v>
      </c>
      <c r="G2552" t="s">
        <v>338</v>
      </c>
      <c r="H2552">
        <v>67.72</v>
      </c>
      <c r="I2552">
        <v>131.6</v>
      </c>
      <c r="J2552">
        <v>137.80000000000001</v>
      </c>
      <c r="K2552" t="s">
        <v>338</v>
      </c>
      <c r="L2552" t="s">
        <v>338</v>
      </c>
    </row>
    <row r="2553" spans="1:12" ht="15" x14ac:dyDescent="0.25">
      <c r="A2553" s="88">
        <v>42964.54923611111</v>
      </c>
      <c r="B2553">
        <v>73852</v>
      </c>
      <c r="C2553">
        <v>39.08</v>
      </c>
      <c r="D2553">
        <v>12.78</v>
      </c>
      <c r="E2553" s="87">
        <v>125.1</v>
      </c>
      <c r="F2553">
        <v>50.32</v>
      </c>
      <c r="G2553" t="s">
        <v>338</v>
      </c>
      <c r="H2553">
        <v>67.959999999999994</v>
      </c>
      <c r="I2553">
        <v>132.1</v>
      </c>
      <c r="J2553">
        <v>138.19999999999999</v>
      </c>
      <c r="K2553" t="s">
        <v>338</v>
      </c>
      <c r="L2553" t="s">
        <v>338</v>
      </c>
    </row>
    <row r="2554" spans="1:12" ht="15" x14ac:dyDescent="0.25">
      <c r="A2554" s="88">
        <v>42964.549305555556</v>
      </c>
      <c r="B2554">
        <v>73853</v>
      </c>
      <c r="C2554">
        <v>39.08</v>
      </c>
      <c r="D2554">
        <v>12.78</v>
      </c>
      <c r="E2554" s="87">
        <v>125.2</v>
      </c>
      <c r="F2554">
        <v>50.32</v>
      </c>
      <c r="G2554" t="s">
        <v>338</v>
      </c>
      <c r="H2554">
        <v>67.48</v>
      </c>
      <c r="I2554">
        <v>131.69999999999999</v>
      </c>
      <c r="J2554">
        <v>137.69999999999999</v>
      </c>
      <c r="K2554" t="s">
        <v>338</v>
      </c>
      <c r="L2554" t="s">
        <v>338</v>
      </c>
    </row>
    <row r="2555" spans="1:12" ht="15" x14ac:dyDescent="0.25">
      <c r="A2555" s="88">
        <v>42964.549375000002</v>
      </c>
      <c r="B2555">
        <v>73854</v>
      </c>
      <c r="C2555">
        <v>39.08</v>
      </c>
      <c r="D2555">
        <v>12.78</v>
      </c>
      <c r="E2555" s="87">
        <v>125.2</v>
      </c>
      <c r="F2555">
        <v>50.36</v>
      </c>
      <c r="G2555" t="s">
        <v>338</v>
      </c>
      <c r="H2555">
        <v>68.3</v>
      </c>
      <c r="I2555">
        <v>131.5</v>
      </c>
      <c r="J2555">
        <v>137.5</v>
      </c>
      <c r="K2555" t="s">
        <v>338</v>
      </c>
      <c r="L2555" t="s">
        <v>338</v>
      </c>
    </row>
    <row r="2556" spans="1:12" ht="15" x14ac:dyDescent="0.25">
      <c r="A2556" s="88">
        <v>42964.549444444441</v>
      </c>
      <c r="B2556">
        <v>73855</v>
      </c>
      <c r="C2556">
        <v>39.08</v>
      </c>
      <c r="D2556">
        <v>12.78</v>
      </c>
      <c r="E2556" s="87">
        <v>125.1</v>
      </c>
      <c r="F2556">
        <v>50.36</v>
      </c>
      <c r="G2556" t="s">
        <v>338</v>
      </c>
      <c r="H2556">
        <v>68.25</v>
      </c>
      <c r="I2556">
        <v>131.80000000000001</v>
      </c>
      <c r="J2556">
        <v>137.80000000000001</v>
      </c>
      <c r="K2556" t="s">
        <v>338</v>
      </c>
      <c r="L2556" t="s">
        <v>338</v>
      </c>
    </row>
    <row r="2557" spans="1:12" ht="15" x14ac:dyDescent="0.25">
      <c r="A2557" s="88">
        <v>42964.549513888887</v>
      </c>
      <c r="B2557">
        <v>73856</v>
      </c>
      <c r="C2557">
        <v>39.08</v>
      </c>
      <c r="D2557">
        <v>12.78</v>
      </c>
      <c r="E2557" s="87">
        <v>125.1</v>
      </c>
      <c r="F2557">
        <v>50.41</v>
      </c>
      <c r="G2557" t="s">
        <v>338</v>
      </c>
      <c r="H2557">
        <v>68.39</v>
      </c>
      <c r="I2557">
        <v>132.19999999999999</v>
      </c>
      <c r="J2557">
        <v>138</v>
      </c>
      <c r="K2557" t="s">
        <v>338</v>
      </c>
      <c r="L2557" t="s">
        <v>338</v>
      </c>
    </row>
    <row r="2558" spans="1:12" ht="15" x14ac:dyDescent="0.25">
      <c r="A2558" s="88">
        <v>42964.549583333333</v>
      </c>
      <c r="B2558">
        <v>73857</v>
      </c>
      <c r="C2558">
        <v>39.08</v>
      </c>
      <c r="D2558">
        <v>12.78</v>
      </c>
      <c r="E2558" s="87">
        <v>125.2</v>
      </c>
      <c r="F2558">
        <v>50.41</v>
      </c>
      <c r="G2558" t="s">
        <v>338</v>
      </c>
      <c r="H2558">
        <v>68.099999999999994</v>
      </c>
      <c r="I2558">
        <v>132.30000000000001</v>
      </c>
      <c r="J2558">
        <v>138.19999999999999</v>
      </c>
      <c r="K2558" t="s">
        <v>338</v>
      </c>
      <c r="L2558" t="s">
        <v>338</v>
      </c>
    </row>
    <row r="2559" spans="1:12" ht="15" x14ac:dyDescent="0.25">
      <c r="A2559" s="88">
        <v>42964.54965277778</v>
      </c>
      <c r="B2559">
        <v>73858</v>
      </c>
      <c r="C2559">
        <v>39.08</v>
      </c>
      <c r="D2559">
        <v>12.77</v>
      </c>
      <c r="E2559" s="87">
        <v>125.1</v>
      </c>
      <c r="F2559">
        <v>50.44</v>
      </c>
      <c r="G2559" t="s">
        <v>338</v>
      </c>
      <c r="H2559">
        <v>67.91</v>
      </c>
      <c r="I2559">
        <v>132.5</v>
      </c>
      <c r="J2559">
        <v>138.19999999999999</v>
      </c>
      <c r="K2559" t="s">
        <v>338</v>
      </c>
      <c r="L2559" t="s">
        <v>338</v>
      </c>
    </row>
    <row r="2560" spans="1:12" ht="15" x14ac:dyDescent="0.25">
      <c r="A2560" s="88">
        <v>42964.549722222226</v>
      </c>
      <c r="B2560">
        <v>73859</v>
      </c>
      <c r="C2560">
        <v>39.08</v>
      </c>
      <c r="D2560">
        <v>12.78</v>
      </c>
      <c r="E2560" s="87">
        <v>125.1</v>
      </c>
      <c r="F2560">
        <v>50.41</v>
      </c>
      <c r="G2560" t="s">
        <v>338</v>
      </c>
      <c r="H2560">
        <v>67.39</v>
      </c>
      <c r="I2560">
        <v>131.6</v>
      </c>
      <c r="J2560">
        <v>137.4</v>
      </c>
      <c r="K2560" t="s">
        <v>338</v>
      </c>
      <c r="L2560" t="s">
        <v>338</v>
      </c>
    </row>
    <row r="2561" spans="1:12" ht="15" x14ac:dyDescent="0.25">
      <c r="A2561" s="88">
        <v>42964.549791666665</v>
      </c>
      <c r="B2561">
        <v>73860</v>
      </c>
      <c r="C2561">
        <v>39.08</v>
      </c>
      <c r="D2561">
        <v>12.78</v>
      </c>
      <c r="E2561" s="87">
        <v>125</v>
      </c>
      <c r="F2561">
        <v>50.36</v>
      </c>
      <c r="G2561" t="s">
        <v>338</v>
      </c>
      <c r="H2561">
        <v>67.63</v>
      </c>
      <c r="I2561">
        <v>130.69999999999999</v>
      </c>
      <c r="J2561">
        <v>136.5</v>
      </c>
      <c r="K2561" t="s">
        <v>338</v>
      </c>
      <c r="L2561" t="s">
        <v>338</v>
      </c>
    </row>
    <row r="2562" spans="1:12" ht="15" x14ac:dyDescent="0.25">
      <c r="A2562" s="88">
        <v>42964.549861111111</v>
      </c>
      <c r="B2562">
        <v>73861</v>
      </c>
      <c r="C2562">
        <v>39.08</v>
      </c>
      <c r="D2562">
        <v>12.78</v>
      </c>
      <c r="E2562" s="87">
        <v>124.8</v>
      </c>
      <c r="F2562">
        <v>50.32</v>
      </c>
      <c r="G2562" t="s">
        <v>338</v>
      </c>
      <c r="H2562">
        <v>67.150000000000006</v>
      </c>
      <c r="I2562">
        <v>130.6</v>
      </c>
      <c r="J2562">
        <v>136.6</v>
      </c>
      <c r="K2562" t="s">
        <v>338</v>
      </c>
      <c r="L2562" t="s">
        <v>338</v>
      </c>
    </row>
    <row r="2563" spans="1:12" ht="15" x14ac:dyDescent="0.25">
      <c r="A2563" s="88">
        <v>42964.549930555557</v>
      </c>
      <c r="B2563">
        <v>73862</v>
      </c>
      <c r="C2563">
        <v>39.08</v>
      </c>
      <c r="D2563">
        <v>12.78</v>
      </c>
      <c r="E2563" s="87">
        <v>124.9</v>
      </c>
      <c r="F2563">
        <v>50.22</v>
      </c>
      <c r="G2563" t="s">
        <v>338</v>
      </c>
      <c r="H2563">
        <v>66.52</v>
      </c>
      <c r="I2563">
        <v>129.9</v>
      </c>
      <c r="J2563">
        <v>135.80000000000001</v>
      </c>
      <c r="K2563" t="s">
        <v>338</v>
      </c>
      <c r="L2563" t="s">
        <v>338</v>
      </c>
    </row>
    <row r="2564" spans="1:12" ht="15" x14ac:dyDescent="0.25">
      <c r="A2564" s="88">
        <v>42964.55</v>
      </c>
      <c r="B2564">
        <v>73863</v>
      </c>
      <c r="C2564">
        <v>39.08</v>
      </c>
      <c r="D2564">
        <v>12.78</v>
      </c>
      <c r="E2564" s="87">
        <v>124.9</v>
      </c>
      <c r="F2564">
        <v>50.12</v>
      </c>
      <c r="G2564" t="s">
        <v>338</v>
      </c>
      <c r="H2564">
        <v>66.62</v>
      </c>
      <c r="I2564">
        <v>129.5</v>
      </c>
      <c r="J2564">
        <v>135.5</v>
      </c>
      <c r="K2564" t="s">
        <v>338</v>
      </c>
      <c r="L2564" t="s">
        <v>338</v>
      </c>
    </row>
    <row r="2565" spans="1:12" ht="15" x14ac:dyDescent="0.25">
      <c r="A2565" s="88">
        <v>42964.550069444442</v>
      </c>
      <c r="B2565">
        <v>73864</v>
      </c>
      <c r="C2565">
        <v>39.130000000000003</v>
      </c>
      <c r="D2565">
        <v>12.78</v>
      </c>
      <c r="E2565" s="87">
        <v>124.9</v>
      </c>
      <c r="F2565">
        <v>50.12</v>
      </c>
      <c r="G2565" t="s">
        <v>338</v>
      </c>
      <c r="H2565">
        <v>67.72</v>
      </c>
      <c r="I2565">
        <v>130.30000000000001</v>
      </c>
      <c r="J2565">
        <v>136.30000000000001</v>
      </c>
      <c r="K2565" t="s">
        <v>338</v>
      </c>
      <c r="L2565" t="s">
        <v>338</v>
      </c>
    </row>
    <row r="2566" spans="1:12" ht="15" x14ac:dyDescent="0.25">
      <c r="A2566" s="88">
        <v>42964.550138888888</v>
      </c>
      <c r="B2566">
        <v>73865</v>
      </c>
      <c r="C2566">
        <v>39.130000000000003</v>
      </c>
      <c r="D2566">
        <v>12.78</v>
      </c>
      <c r="E2566" s="87">
        <v>124.9</v>
      </c>
      <c r="F2566">
        <v>50.07</v>
      </c>
      <c r="G2566" t="s">
        <v>338</v>
      </c>
      <c r="H2566">
        <v>67.040000000000006</v>
      </c>
      <c r="I2566">
        <v>130.30000000000001</v>
      </c>
      <c r="J2566">
        <v>136.19999999999999</v>
      </c>
      <c r="K2566" t="s">
        <v>338</v>
      </c>
      <c r="L2566" t="s">
        <v>338</v>
      </c>
    </row>
    <row r="2567" spans="1:12" ht="15" x14ac:dyDescent="0.25">
      <c r="A2567" s="88">
        <v>42964.550208333334</v>
      </c>
      <c r="B2567">
        <v>73866</v>
      </c>
      <c r="C2567">
        <v>39.130000000000003</v>
      </c>
      <c r="D2567">
        <v>12.78</v>
      </c>
      <c r="E2567" s="87">
        <v>124.9</v>
      </c>
      <c r="F2567">
        <v>50.09</v>
      </c>
      <c r="G2567" t="s">
        <v>338</v>
      </c>
      <c r="H2567">
        <v>67.86</v>
      </c>
      <c r="I2567">
        <v>130.69999999999999</v>
      </c>
      <c r="J2567">
        <v>136.6</v>
      </c>
      <c r="K2567" t="s">
        <v>338</v>
      </c>
      <c r="L2567" t="s">
        <v>338</v>
      </c>
    </row>
    <row r="2568" spans="1:12" ht="15" x14ac:dyDescent="0.25">
      <c r="A2568" s="88">
        <v>42964.55027777778</v>
      </c>
      <c r="B2568">
        <v>73867</v>
      </c>
      <c r="C2568">
        <v>39.130000000000003</v>
      </c>
      <c r="D2568">
        <v>12.78</v>
      </c>
      <c r="E2568" s="87">
        <v>124.8</v>
      </c>
      <c r="F2568">
        <v>50.12</v>
      </c>
      <c r="G2568" t="s">
        <v>338</v>
      </c>
      <c r="H2568">
        <v>69.06</v>
      </c>
      <c r="I2568">
        <v>131.6</v>
      </c>
      <c r="J2568">
        <v>137.4</v>
      </c>
      <c r="K2568" t="s">
        <v>338</v>
      </c>
      <c r="L2568" t="s">
        <v>338</v>
      </c>
    </row>
    <row r="2569" spans="1:12" ht="15" x14ac:dyDescent="0.25">
      <c r="A2569" s="88">
        <v>42964.550347222219</v>
      </c>
      <c r="B2569">
        <v>73868</v>
      </c>
      <c r="C2569">
        <v>39.17</v>
      </c>
      <c r="D2569">
        <v>12.78</v>
      </c>
      <c r="E2569" s="87">
        <v>124.9</v>
      </c>
      <c r="F2569">
        <v>50.21</v>
      </c>
      <c r="G2569" t="s">
        <v>338</v>
      </c>
      <c r="H2569">
        <v>69.150000000000006</v>
      </c>
      <c r="I2569">
        <v>132</v>
      </c>
      <c r="J2569">
        <v>137.69999999999999</v>
      </c>
      <c r="K2569" t="s">
        <v>338</v>
      </c>
      <c r="L2569" t="s">
        <v>338</v>
      </c>
    </row>
    <row r="2570" spans="1:12" ht="15" x14ac:dyDescent="0.25">
      <c r="A2570" s="88">
        <v>42964.550416666665</v>
      </c>
      <c r="B2570">
        <v>73869</v>
      </c>
      <c r="C2570">
        <v>39.17</v>
      </c>
      <c r="D2570">
        <v>12.78</v>
      </c>
      <c r="E2570" s="87">
        <v>124.9</v>
      </c>
      <c r="F2570">
        <v>50.28</v>
      </c>
      <c r="G2570" t="s">
        <v>338</v>
      </c>
      <c r="H2570">
        <v>69.319999999999993</v>
      </c>
      <c r="I2570">
        <v>132.69999999999999</v>
      </c>
      <c r="J2570">
        <v>138.30000000000001</v>
      </c>
      <c r="K2570" t="s">
        <v>338</v>
      </c>
      <c r="L2570" t="s">
        <v>338</v>
      </c>
    </row>
    <row r="2571" spans="1:12" ht="15" x14ac:dyDescent="0.25">
      <c r="A2571" s="88">
        <v>42964.550486111111</v>
      </c>
      <c r="B2571">
        <v>73870</v>
      </c>
      <c r="C2571">
        <v>39.17</v>
      </c>
      <c r="D2571">
        <v>12.78</v>
      </c>
      <c r="E2571" s="87">
        <v>124.6</v>
      </c>
      <c r="F2571">
        <v>50.33</v>
      </c>
      <c r="G2571" t="s">
        <v>338</v>
      </c>
      <c r="H2571">
        <v>69.010000000000005</v>
      </c>
      <c r="I2571">
        <v>132.9</v>
      </c>
      <c r="J2571">
        <v>138.5</v>
      </c>
      <c r="K2571" t="s">
        <v>338</v>
      </c>
      <c r="L2571" t="s">
        <v>338</v>
      </c>
    </row>
    <row r="2572" spans="1:12" ht="15" x14ac:dyDescent="0.25">
      <c r="A2572" s="88">
        <v>42964.550555555557</v>
      </c>
      <c r="B2572">
        <v>73871</v>
      </c>
      <c r="C2572">
        <v>39.17</v>
      </c>
      <c r="D2572">
        <v>12.77</v>
      </c>
      <c r="E2572" s="87">
        <v>124.7</v>
      </c>
      <c r="F2572">
        <v>50.35</v>
      </c>
      <c r="G2572" t="s">
        <v>338</v>
      </c>
      <c r="H2572">
        <v>68.81</v>
      </c>
      <c r="I2572">
        <v>132.5</v>
      </c>
      <c r="J2572">
        <v>138.19999999999999</v>
      </c>
      <c r="K2572" t="s">
        <v>338</v>
      </c>
      <c r="L2572" t="s">
        <v>338</v>
      </c>
    </row>
    <row r="2573" spans="1:12" ht="15" x14ac:dyDescent="0.25">
      <c r="A2573" s="88">
        <v>42964.550625000003</v>
      </c>
      <c r="B2573">
        <v>73872</v>
      </c>
      <c r="C2573">
        <v>39.17</v>
      </c>
      <c r="D2573">
        <v>12.78</v>
      </c>
      <c r="E2573" s="87">
        <v>124.8</v>
      </c>
      <c r="F2573">
        <v>50.4</v>
      </c>
      <c r="G2573" t="s">
        <v>338</v>
      </c>
      <c r="H2573">
        <v>68.67</v>
      </c>
      <c r="I2573">
        <v>132.6</v>
      </c>
      <c r="J2573">
        <v>138.30000000000001</v>
      </c>
      <c r="K2573" t="s">
        <v>338</v>
      </c>
      <c r="L2573" t="s">
        <v>338</v>
      </c>
    </row>
    <row r="2574" spans="1:12" ht="15" x14ac:dyDescent="0.25">
      <c r="A2574" s="88">
        <v>42964.550694444442</v>
      </c>
      <c r="B2574">
        <v>73873</v>
      </c>
      <c r="C2574">
        <v>39.17</v>
      </c>
      <c r="D2574">
        <v>12.78</v>
      </c>
      <c r="E2574" s="87">
        <v>124.8</v>
      </c>
      <c r="F2574">
        <v>50.45</v>
      </c>
      <c r="G2574" t="s">
        <v>338</v>
      </c>
      <c r="H2574">
        <v>68.62</v>
      </c>
      <c r="I2574">
        <v>132.5</v>
      </c>
      <c r="J2574">
        <v>138.19999999999999</v>
      </c>
      <c r="K2574" t="s">
        <v>338</v>
      </c>
      <c r="L2574" t="s">
        <v>338</v>
      </c>
    </row>
    <row r="2575" spans="1:12" ht="15" x14ac:dyDescent="0.25">
      <c r="A2575" s="88">
        <v>42964.550763888888</v>
      </c>
      <c r="B2575">
        <v>73874</v>
      </c>
      <c r="C2575">
        <v>39.17</v>
      </c>
      <c r="D2575">
        <v>12.78</v>
      </c>
      <c r="E2575" s="87">
        <v>124.8</v>
      </c>
      <c r="F2575">
        <v>50.48</v>
      </c>
      <c r="G2575" t="s">
        <v>338</v>
      </c>
      <c r="H2575">
        <v>68.98</v>
      </c>
      <c r="I2575">
        <v>131.80000000000001</v>
      </c>
      <c r="J2575">
        <v>137.80000000000001</v>
      </c>
      <c r="K2575" t="s">
        <v>338</v>
      </c>
      <c r="L2575" t="s">
        <v>338</v>
      </c>
    </row>
    <row r="2576" spans="1:12" ht="15" x14ac:dyDescent="0.25">
      <c r="A2576" s="88">
        <v>42964.550833333335</v>
      </c>
      <c r="B2576">
        <v>73875</v>
      </c>
      <c r="C2576">
        <v>39.17</v>
      </c>
      <c r="D2576">
        <v>12.78</v>
      </c>
      <c r="E2576" s="87">
        <v>124.8</v>
      </c>
      <c r="F2576">
        <v>50.5</v>
      </c>
      <c r="G2576" t="s">
        <v>338</v>
      </c>
      <c r="H2576">
        <v>69.44</v>
      </c>
      <c r="I2576">
        <v>131.30000000000001</v>
      </c>
      <c r="J2576">
        <v>137.19999999999999</v>
      </c>
      <c r="K2576" t="s">
        <v>338</v>
      </c>
      <c r="L2576" t="s">
        <v>338</v>
      </c>
    </row>
    <row r="2577" spans="1:12" ht="15" x14ac:dyDescent="0.25">
      <c r="A2577" s="88">
        <v>42964.550902777781</v>
      </c>
      <c r="B2577">
        <v>73876</v>
      </c>
      <c r="C2577">
        <v>39.17</v>
      </c>
      <c r="D2577">
        <v>12.78</v>
      </c>
      <c r="E2577" s="87">
        <v>124.5</v>
      </c>
      <c r="F2577">
        <v>50.55</v>
      </c>
      <c r="G2577" t="s">
        <v>338</v>
      </c>
      <c r="H2577">
        <v>69.819999999999993</v>
      </c>
      <c r="I2577">
        <v>132.19999999999999</v>
      </c>
      <c r="J2577">
        <v>138</v>
      </c>
      <c r="K2577" t="s">
        <v>338</v>
      </c>
      <c r="L2577" t="s">
        <v>338</v>
      </c>
    </row>
    <row r="2578" spans="1:12" ht="15" x14ac:dyDescent="0.25">
      <c r="A2578" s="88">
        <v>42964.55097222222</v>
      </c>
      <c r="B2578">
        <v>73877</v>
      </c>
      <c r="C2578">
        <v>39.17</v>
      </c>
      <c r="D2578">
        <v>12.78</v>
      </c>
      <c r="E2578" s="87">
        <v>124.8</v>
      </c>
      <c r="F2578">
        <v>50.6</v>
      </c>
      <c r="G2578" t="s">
        <v>338</v>
      </c>
      <c r="H2578">
        <v>69.099999999999994</v>
      </c>
      <c r="I2578">
        <v>131.9</v>
      </c>
      <c r="J2578">
        <v>137.9</v>
      </c>
      <c r="K2578" t="s">
        <v>338</v>
      </c>
      <c r="L2578" t="s">
        <v>338</v>
      </c>
    </row>
    <row r="2579" spans="1:12" ht="15" x14ac:dyDescent="0.25">
      <c r="A2579" s="88">
        <v>42964.551041666666</v>
      </c>
      <c r="B2579">
        <v>73878</v>
      </c>
      <c r="C2579">
        <v>39.22</v>
      </c>
      <c r="D2579">
        <v>12.78</v>
      </c>
      <c r="E2579" s="87">
        <v>124.8</v>
      </c>
      <c r="F2579">
        <v>50.69</v>
      </c>
      <c r="G2579" t="s">
        <v>338</v>
      </c>
      <c r="H2579">
        <v>69.39</v>
      </c>
      <c r="I2579">
        <v>132</v>
      </c>
      <c r="J2579">
        <v>138</v>
      </c>
      <c r="K2579" t="s">
        <v>338</v>
      </c>
      <c r="L2579" t="s">
        <v>338</v>
      </c>
    </row>
    <row r="2580" spans="1:12" ht="15" x14ac:dyDescent="0.25">
      <c r="A2580" s="88">
        <v>42964.551111111112</v>
      </c>
      <c r="B2580">
        <v>73879</v>
      </c>
      <c r="C2580">
        <v>39.22</v>
      </c>
      <c r="D2580">
        <v>12.78</v>
      </c>
      <c r="E2580" s="87">
        <v>124.9</v>
      </c>
      <c r="F2580">
        <v>50.71</v>
      </c>
      <c r="G2580" t="s">
        <v>338</v>
      </c>
      <c r="H2580">
        <v>69.239999999999995</v>
      </c>
      <c r="I2580">
        <v>132</v>
      </c>
      <c r="J2580">
        <v>137.9</v>
      </c>
      <c r="K2580" t="s">
        <v>338</v>
      </c>
      <c r="L2580" t="s">
        <v>338</v>
      </c>
    </row>
    <row r="2581" spans="1:12" ht="15" x14ac:dyDescent="0.25">
      <c r="A2581" s="88">
        <v>42964.551180555558</v>
      </c>
      <c r="B2581">
        <v>73880</v>
      </c>
      <c r="C2581">
        <v>39.22</v>
      </c>
      <c r="D2581">
        <v>12.78</v>
      </c>
      <c r="E2581" s="87">
        <v>125</v>
      </c>
      <c r="F2581">
        <v>50.74</v>
      </c>
      <c r="G2581" t="s">
        <v>338</v>
      </c>
      <c r="H2581">
        <v>69.290000000000006</v>
      </c>
      <c r="I2581">
        <v>131.9</v>
      </c>
      <c r="J2581">
        <v>137.80000000000001</v>
      </c>
      <c r="K2581" t="s">
        <v>338</v>
      </c>
      <c r="L2581" t="s">
        <v>338</v>
      </c>
    </row>
    <row r="2582" spans="1:12" ht="15" x14ac:dyDescent="0.25">
      <c r="A2582" s="88">
        <v>42964.551249999997</v>
      </c>
      <c r="B2582">
        <v>73881</v>
      </c>
      <c r="C2582">
        <v>39.26</v>
      </c>
      <c r="D2582">
        <v>12.78</v>
      </c>
      <c r="E2582" s="87">
        <v>124.9</v>
      </c>
      <c r="F2582">
        <v>50.78</v>
      </c>
      <c r="G2582" t="s">
        <v>338</v>
      </c>
      <c r="H2582">
        <v>69.02</v>
      </c>
      <c r="I2582">
        <v>132.1</v>
      </c>
      <c r="J2582">
        <v>137.9</v>
      </c>
      <c r="K2582" t="s">
        <v>338</v>
      </c>
      <c r="L2582" t="s">
        <v>338</v>
      </c>
    </row>
    <row r="2583" spans="1:12" ht="15" x14ac:dyDescent="0.25">
      <c r="A2583" s="88">
        <v>42964.551319444443</v>
      </c>
      <c r="B2583">
        <v>73882</v>
      </c>
      <c r="C2583">
        <v>39.26</v>
      </c>
      <c r="D2583">
        <v>12.78</v>
      </c>
      <c r="E2583" s="87">
        <v>125</v>
      </c>
      <c r="F2583">
        <v>50.78</v>
      </c>
      <c r="G2583" t="s">
        <v>338</v>
      </c>
      <c r="H2583">
        <v>69</v>
      </c>
      <c r="I2583">
        <v>131.69999999999999</v>
      </c>
      <c r="J2583">
        <v>137.69999999999999</v>
      </c>
      <c r="K2583" t="s">
        <v>338</v>
      </c>
      <c r="L2583" t="s">
        <v>338</v>
      </c>
    </row>
    <row r="2584" spans="1:12" ht="15" x14ac:dyDescent="0.25">
      <c r="A2584" s="88">
        <v>42964.551388888889</v>
      </c>
      <c r="B2584">
        <v>73883</v>
      </c>
      <c r="C2584">
        <v>39.26</v>
      </c>
      <c r="D2584">
        <v>12.78</v>
      </c>
      <c r="E2584" s="87">
        <v>124.8</v>
      </c>
      <c r="F2584">
        <v>50.78</v>
      </c>
      <c r="G2584" t="s">
        <v>338</v>
      </c>
      <c r="H2584">
        <v>69.67</v>
      </c>
      <c r="I2584">
        <v>132</v>
      </c>
      <c r="J2584">
        <v>137.80000000000001</v>
      </c>
      <c r="K2584" t="s">
        <v>338</v>
      </c>
      <c r="L2584" t="s">
        <v>338</v>
      </c>
    </row>
    <row r="2585" spans="1:12" ht="15" x14ac:dyDescent="0.25">
      <c r="A2585" s="88">
        <v>42964.551458333335</v>
      </c>
      <c r="B2585">
        <v>73884</v>
      </c>
      <c r="C2585">
        <v>39.26</v>
      </c>
      <c r="D2585">
        <v>12.78</v>
      </c>
      <c r="E2585" s="87">
        <v>125</v>
      </c>
      <c r="F2585">
        <v>50.8</v>
      </c>
      <c r="G2585" t="s">
        <v>338</v>
      </c>
      <c r="H2585">
        <v>69.48</v>
      </c>
      <c r="I2585">
        <v>132.5</v>
      </c>
      <c r="J2585">
        <v>138.30000000000001</v>
      </c>
      <c r="K2585" t="s">
        <v>338</v>
      </c>
      <c r="L2585" t="s">
        <v>338</v>
      </c>
    </row>
    <row r="2586" spans="1:12" ht="15" x14ac:dyDescent="0.25">
      <c r="A2586" s="88">
        <v>42964.551527777781</v>
      </c>
      <c r="B2586">
        <v>73885</v>
      </c>
      <c r="C2586">
        <v>39.26</v>
      </c>
      <c r="D2586">
        <v>12.78</v>
      </c>
      <c r="E2586" s="87">
        <v>125.1</v>
      </c>
      <c r="F2586">
        <v>50.83</v>
      </c>
      <c r="G2586" t="s">
        <v>338</v>
      </c>
      <c r="H2586">
        <v>69.760000000000005</v>
      </c>
      <c r="I2586">
        <v>132.30000000000001</v>
      </c>
      <c r="J2586">
        <v>138.1</v>
      </c>
      <c r="K2586" t="s">
        <v>338</v>
      </c>
      <c r="L2586" t="s">
        <v>338</v>
      </c>
    </row>
    <row r="2587" spans="1:12" ht="15" x14ac:dyDescent="0.25">
      <c r="A2587" s="88">
        <v>42964.55159722222</v>
      </c>
      <c r="B2587">
        <v>73886</v>
      </c>
      <c r="C2587">
        <v>39.26</v>
      </c>
      <c r="D2587">
        <v>12.78</v>
      </c>
      <c r="E2587" s="87">
        <v>125</v>
      </c>
      <c r="F2587">
        <v>50.85</v>
      </c>
      <c r="G2587" t="s">
        <v>338</v>
      </c>
      <c r="H2587">
        <v>70.77</v>
      </c>
      <c r="I2587">
        <v>133.1</v>
      </c>
      <c r="J2587">
        <v>138.69999999999999</v>
      </c>
      <c r="K2587" t="s">
        <v>338</v>
      </c>
      <c r="L2587" t="s">
        <v>338</v>
      </c>
    </row>
    <row r="2588" spans="1:12" ht="15" x14ac:dyDescent="0.25">
      <c r="A2588" s="88">
        <v>42964.551666666666</v>
      </c>
      <c r="B2588">
        <v>73887</v>
      </c>
      <c r="C2588">
        <v>39.26</v>
      </c>
      <c r="D2588">
        <v>12.78</v>
      </c>
      <c r="E2588" s="87">
        <v>125.1</v>
      </c>
      <c r="F2588">
        <v>50.85</v>
      </c>
      <c r="G2588" t="s">
        <v>338</v>
      </c>
      <c r="H2588">
        <v>69.67</v>
      </c>
      <c r="I2588">
        <v>132.1</v>
      </c>
      <c r="J2588">
        <v>138</v>
      </c>
      <c r="K2588" t="s">
        <v>338</v>
      </c>
      <c r="L2588" t="s">
        <v>338</v>
      </c>
    </row>
    <row r="2589" spans="1:12" ht="15" x14ac:dyDescent="0.25">
      <c r="A2589" s="88">
        <v>42964.551736111112</v>
      </c>
      <c r="B2589">
        <v>73888</v>
      </c>
      <c r="C2589">
        <v>39.299999999999997</v>
      </c>
      <c r="D2589">
        <v>12.77</v>
      </c>
      <c r="E2589" s="87">
        <v>125</v>
      </c>
      <c r="F2589">
        <v>50.87</v>
      </c>
      <c r="G2589" t="s">
        <v>338</v>
      </c>
      <c r="H2589">
        <v>69.709999999999994</v>
      </c>
      <c r="I2589">
        <v>131.5</v>
      </c>
      <c r="J2589">
        <v>137.5</v>
      </c>
      <c r="K2589" t="s">
        <v>338</v>
      </c>
      <c r="L2589" t="s">
        <v>338</v>
      </c>
    </row>
    <row r="2590" spans="1:12" ht="15" x14ac:dyDescent="0.25">
      <c r="A2590" s="88">
        <v>42964.551805555559</v>
      </c>
      <c r="B2590">
        <v>73889</v>
      </c>
      <c r="C2590">
        <v>39.299999999999997</v>
      </c>
      <c r="D2590">
        <v>12.78</v>
      </c>
      <c r="E2590" s="87">
        <v>125</v>
      </c>
      <c r="F2590">
        <v>50.92</v>
      </c>
      <c r="G2590" t="s">
        <v>338</v>
      </c>
      <c r="H2590">
        <v>69.67</v>
      </c>
      <c r="I2590">
        <v>132.1</v>
      </c>
      <c r="J2590">
        <v>138.1</v>
      </c>
      <c r="K2590" t="s">
        <v>338</v>
      </c>
      <c r="L2590" t="s">
        <v>338</v>
      </c>
    </row>
    <row r="2591" spans="1:12" ht="15" x14ac:dyDescent="0.25">
      <c r="A2591" s="88">
        <v>42964.551874999997</v>
      </c>
      <c r="B2591">
        <v>73890</v>
      </c>
      <c r="C2591">
        <v>39.299999999999997</v>
      </c>
      <c r="D2591">
        <v>12.78</v>
      </c>
      <c r="E2591" s="87">
        <v>124.8</v>
      </c>
      <c r="F2591">
        <v>50.97</v>
      </c>
      <c r="G2591" t="s">
        <v>338</v>
      </c>
      <c r="H2591">
        <v>69.14</v>
      </c>
      <c r="I2591">
        <v>131.80000000000001</v>
      </c>
      <c r="J2591">
        <v>137.80000000000001</v>
      </c>
      <c r="K2591" t="s">
        <v>338</v>
      </c>
      <c r="L2591" t="s">
        <v>338</v>
      </c>
    </row>
    <row r="2592" spans="1:12" ht="15" x14ac:dyDescent="0.25">
      <c r="A2592" s="88">
        <v>42964.551944444444</v>
      </c>
      <c r="B2592">
        <v>73891</v>
      </c>
      <c r="C2592">
        <v>39.299999999999997</v>
      </c>
      <c r="D2592">
        <v>12.78</v>
      </c>
      <c r="E2592" s="87">
        <v>125.2</v>
      </c>
      <c r="F2592">
        <v>50.97</v>
      </c>
      <c r="G2592" t="s">
        <v>338</v>
      </c>
      <c r="H2592">
        <v>68.61</v>
      </c>
      <c r="I2592">
        <v>131.30000000000001</v>
      </c>
      <c r="J2592">
        <v>137.5</v>
      </c>
      <c r="K2592" t="s">
        <v>338</v>
      </c>
      <c r="L2592" t="s">
        <v>338</v>
      </c>
    </row>
    <row r="2593" spans="1:12" ht="15" x14ac:dyDescent="0.25">
      <c r="A2593" s="88">
        <v>42964.55201388889</v>
      </c>
      <c r="B2593">
        <v>73892</v>
      </c>
      <c r="C2593">
        <v>39.35</v>
      </c>
      <c r="D2593">
        <v>12.78</v>
      </c>
      <c r="E2593" s="87">
        <v>125.2</v>
      </c>
      <c r="F2593">
        <v>51.01</v>
      </c>
      <c r="G2593" t="s">
        <v>338</v>
      </c>
      <c r="H2593">
        <v>69.209999999999994</v>
      </c>
      <c r="I2593">
        <v>131.19999999999999</v>
      </c>
      <c r="J2593">
        <v>137.4</v>
      </c>
      <c r="K2593" t="s">
        <v>338</v>
      </c>
      <c r="L2593" t="s">
        <v>338</v>
      </c>
    </row>
    <row r="2594" spans="1:12" ht="15" x14ac:dyDescent="0.25">
      <c r="A2594" s="88">
        <v>42964.552083333336</v>
      </c>
      <c r="B2594">
        <v>73893</v>
      </c>
      <c r="C2594">
        <v>39.35</v>
      </c>
      <c r="D2594">
        <v>12.78</v>
      </c>
      <c r="E2594" s="87">
        <v>125.1</v>
      </c>
      <c r="F2594">
        <v>50.97</v>
      </c>
      <c r="G2594" t="s">
        <v>338</v>
      </c>
      <c r="H2594">
        <v>69.23</v>
      </c>
      <c r="I2594">
        <v>131.19999999999999</v>
      </c>
      <c r="J2594">
        <v>137.19999999999999</v>
      </c>
      <c r="K2594" t="s">
        <v>338</v>
      </c>
      <c r="L2594" t="s">
        <v>338</v>
      </c>
    </row>
    <row r="2595" spans="1:12" ht="15" x14ac:dyDescent="0.25">
      <c r="A2595" s="88">
        <v>42964.552152777775</v>
      </c>
      <c r="B2595">
        <v>73894</v>
      </c>
      <c r="C2595">
        <v>39.35</v>
      </c>
      <c r="D2595">
        <v>12.78</v>
      </c>
      <c r="E2595" s="87">
        <v>125.2</v>
      </c>
      <c r="F2595">
        <v>51.01</v>
      </c>
      <c r="G2595" t="s">
        <v>338</v>
      </c>
      <c r="H2595">
        <v>68.8</v>
      </c>
      <c r="I2595">
        <v>130.80000000000001</v>
      </c>
      <c r="J2595">
        <v>136.80000000000001</v>
      </c>
      <c r="K2595" t="s">
        <v>338</v>
      </c>
      <c r="L2595" t="s">
        <v>338</v>
      </c>
    </row>
    <row r="2596" spans="1:12" ht="15" x14ac:dyDescent="0.25">
      <c r="A2596" s="88">
        <v>42964.552222222221</v>
      </c>
      <c r="B2596">
        <v>73895</v>
      </c>
      <c r="C2596">
        <v>39.35</v>
      </c>
      <c r="D2596">
        <v>12.78</v>
      </c>
      <c r="E2596" s="87">
        <v>124.9</v>
      </c>
      <c r="F2596">
        <v>51.01</v>
      </c>
      <c r="G2596" t="s">
        <v>338</v>
      </c>
      <c r="H2596">
        <v>68.7</v>
      </c>
      <c r="I2596">
        <v>131.19999999999999</v>
      </c>
      <c r="J2596">
        <v>137.4</v>
      </c>
      <c r="K2596" t="s">
        <v>338</v>
      </c>
      <c r="L2596" t="s">
        <v>338</v>
      </c>
    </row>
    <row r="2597" spans="1:12" ht="15" x14ac:dyDescent="0.25">
      <c r="A2597" s="88">
        <v>42964.552291666667</v>
      </c>
      <c r="B2597">
        <v>73896</v>
      </c>
      <c r="C2597">
        <v>39.35</v>
      </c>
      <c r="D2597">
        <v>12.78</v>
      </c>
      <c r="E2597" s="87">
        <v>125.1</v>
      </c>
      <c r="F2597">
        <v>51.01</v>
      </c>
      <c r="G2597" t="s">
        <v>338</v>
      </c>
      <c r="H2597">
        <v>68.61</v>
      </c>
      <c r="I2597">
        <v>129.9</v>
      </c>
      <c r="J2597">
        <v>136.30000000000001</v>
      </c>
      <c r="K2597" t="s">
        <v>338</v>
      </c>
      <c r="L2597" t="s">
        <v>338</v>
      </c>
    </row>
    <row r="2598" spans="1:12" ht="15" x14ac:dyDescent="0.25">
      <c r="A2598" s="88">
        <v>42964.552361111113</v>
      </c>
      <c r="B2598">
        <v>73897</v>
      </c>
      <c r="C2598">
        <v>39.35</v>
      </c>
      <c r="D2598">
        <v>12.78</v>
      </c>
      <c r="E2598" s="87">
        <v>125.2</v>
      </c>
      <c r="F2598">
        <v>51.01</v>
      </c>
      <c r="G2598" t="s">
        <v>338</v>
      </c>
      <c r="H2598">
        <v>68.7</v>
      </c>
      <c r="I2598">
        <v>130.19999999999999</v>
      </c>
      <c r="J2598">
        <v>136.5</v>
      </c>
      <c r="K2598" t="s">
        <v>338</v>
      </c>
      <c r="L2598" t="s">
        <v>338</v>
      </c>
    </row>
    <row r="2599" spans="1:12" ht="15" x14ac:dyDescent="0.25">
      <c r="A2599" s="88">
        <v>42964.552430555559</v>
      </c>
      <c r="B2599">
        <v>73898</v>
      </c>
      <c r="C2599">
        <v>39.35</v>
      </c>
      <c r="D2599">
        <v>12.78</v>
      </c>
      <c r="E2599" s="87">
        <v>125</v>
      </c>
      <c r="F2599">
        <v>50.97</v>
      </c>
      <c r="G2599" t="s">
        <v>338</v>
      </c>
      <c r="H2599">
        <v>68.510000000000005</v>
      </c>
      <c r="I2599">
        <v>129.5</v>
      </c>
      <c r="J2599">
        <v>135.9</v>
      </c>
      <c r="K2599" t="s">
        <v>338</v>
      </c>
      <c r="L2599" t="s">
        <v>338</v>
      </c>
    </row>
    <row r="2600" spans="1:12" ht="15" x14ac:dyDescent="0.25">
      <c r="A2600" s="88">
        <v>42964.552499999998</v>
      </c>
      <c r="B2600">
        <v>73899</v>
      </c>
      <c r="C2600">
        <v>39.35</v>
      </c>
      <c r="D2600">
        <v>12.78</v>
      </c>
      <c r="E2600" s="87">
        <v>125</v>
      </c>
      <c r="F2600">
        <v>50.92</v>
      </c>
      <c r="G2600" t="s">
        <v>338</v>
      </c>
      <c r="H2600">
        <v>68.7</v>
      </c>
      <c r="I2600">
        <v>129.69999999999999</v>
      </c>
      <c r="J2600">
        <v>136.1</v>
      </c>
      <c r="K2600" t="s">
        <v>338</v>
      </c>
      <c r="L2600" t="s">
        <v>338</v>
      </c>
    </row>
    <row r="2601" spans="1:12" ht="15" x14ac:dyDescent="0.25">
      <c r="A2601" s="88">
        <v>42964.552569444444</v>
      </c>
      <c r="B2601">
        <v>73900</v>
      </c>
      <c r="C2601">
        <v>39.39</v>
      </c>
      <c r="D2601">
        <v>12.78</v>
      </c>
      <c r="E2601" s="87">
        <v>125.1</v>
      </c>
      <c r="F2601">
        <v>50.94</v>
      </c>
      <c r="G2601" t="s">
        <v>338</v>
      </c>
      <c r="H2601">
        <v>68.89</v>
      </c>
      <c r="I2601">
        <v>130.5</v>
      </c>
      <c r="J2601">
        <v>136.6</v>
      </c>
      <c r="K2601" t="s">
        <v>338</v>
      </c>
      <c r="L2601" t="s">
        <v>338</v>
      </c>
    </row>
    <row r="2602" spans="1:12" ht="15" x14ac:dyDescent="0.25">
      <c r="A2602" s="88">
        <v>42964.55263888889</v>
      </c>
      <c r="B2602">
        <v>73901</v>
      </c>
      <c r="C2602">
        <v>39.39</v>
      </c>
      <c r="D2602">
        <v>12.78</v>
      </c>
      <c r="E2602" s="87">
        <v>125.1</v>
      </c>
      <c r="F2602">
        <v>50.91</v>
      </c>
      <c r="G2602" t="s">
        <v>338</v>
      </c>
      <c r="H2602">
        <v>68.8</v>
      </c>
      <c r="I2602">
        <v>130.69999999999999</v>
      </c>
      <c r="J2602">
        <v>136.69999999999999</v>
      </c>
      <c r="K2602" t="s">
        <v>338</v>
      </c>
      <c r="L2602" t="s">
        <v>338</v>
      </c>
    </row>
    <row r="2603" spans="1:12" ht="15" x14ac:dyDescent="0.25">
      <c r="A2603" s="88">
        <v>42964.552708333336</v>
      </c>
      <c r="B2603">
        <v>73902</v>
      </c>
      <c r="C2603">
        <v>39.39</v>
      </c>
      <c r="D2603">
        <v>12.78</v>
      </c>
      <c r="E2603" s="87">
        <v>125.1</v>
      </c>
      <c r="F2603">
        <v>50.87</v>
      </c>
      <c r="G2603" t="s">
        <v>338</v>
      </c>
      <c r="H2603">
        <v>68.94</v>
      </c>
      <c r="I2603">
        <v>131</v>
      </c>
      <c r="J2603">
        <v>136.9</v>
      </c>
      <c r="K2603" t="s">
        <v>338</v>
      </c>
      <c r="L2603" t="s">
        <v>338</v>
      </c>
    </row>
    <row r="2604" spans="1:12" ht="15" x14ac:dyDescent="0.25">
      <c r="A2604" s="88">
        <v>42964.552777777775</v>
      </c>
      <c r="B2604">
        <v>73903</v>
      </c>
      <c r="C2604">
        <v>39.39</v>
      </c>
      <c r="D2604">
        <v>12.78</v>
      </c>
      <c r="E2604" s="87">
        <v>125.2</v>
      </c>
      <c r="F2604">
        <v>50.84</v>
      </c>
      <c r="G2604" t="s">
        <v>338</v>
      </c>
      <c r="H2604">
        <v>69.180000000000007</v>
      </c>
      <c r="I2604">
        <v>130.30000000000001</v>
      </c>
      <c r="J2604">
        <v>136.30000000000001</v>
      </c>
      <c r="K2604" t="s">
        <v>338</v>
      </c>
      <c r="L2604" t="s">
        <v>338</v>
      </c>
    </row>
    <row r="2605" spans="1:12" ht="15" x14ac:dyDescent="0.25">
      <c r="A2605" s="88">
        <v>42964.552847222221</v>
      </c>
      <c r="B2605">
        <v>73904</v>
      </c>
      <c r="C2605">
        <v>39.44</v>
      </c>
      <c r="D2605">
        <v>12.78</v>
      </c>
      <c r="E2605" s="87">
        <v>125</v>
      </c>
      <c r="F2605">
        <v>50.86</v>
      </c>
      <c r="G2605" t="s">
        <v>338</v>
      </c>
      <c r="H2605">
        <v>68.27</v>
      </c>
      <c r="I2605">
        <v>128.9</v>
      </c>
      <c r="J2605">
        <v>135</v>
      </c>
      <c r="K2605" t="s">
        <v>338</v>
      </c>
      <c r="L2605" t="s">
        <v>338</v>
      </c>
    </row>
    <row r="2606" spans="1:12" ht="15" x14ac:dyDescent="0.25">
      <c r="A2606" s="88">
        <v>42964.552916666667</v>
      </c>
      <c r="B2606">
        <v>73905</v>
      </c>
      <c r="C2606">
        <v>39.44</v>
      </c>
      <c r="D2606">
        <v>12.77</v>
      </c>
      <c r="E2606" s="87">
        <v>125.2</v>
      </c>
      <c r="F2606">
        <v>50.84</v>
      </c>
      <c r="G2606" t="s">
        <v>338</v>
      </c>
      <c r="H2606">
        <v>68.650000000000006</v>
      </c>
      <c r="I2606">
        <v>128.4</v>
      </c>
      <c r="J2606">
        <v>134.5</v>
      </c>
      <c r="K2606" t="s">
        <v>338</v>
      </c>
      <c r="L2606" t="s">
        <v>338</v>
      </c>
    </row>
    <row r="2607" spans="1:12" ht="15" x14ac:dyDescent="0.25">
      <c r="A2607" s="88">
        <v>42964.552986111114</v>
      </c>
      <c r="B2607">
        <v>73906</v>
      </c>
      <c r="C2607">
        <v>39.44</v>
      </c>
      <c r="D2607">
        <v>12.78</v>
      </c>
      <c r="E2607" s="87">
        <v>125.2</v>
      </c>
      <c r="F2607">
        <v>50.86</v>
      </c>
      <c r="G2607" t="s">
        <v>338</v>
      </c>
      <c r="H2607">
        <v>69.010000000000005</v>
      </c>
      <c r="I2607">
        <v>130</v>
      </c>
      <c r="J2607">
        <v>136</v>
      </c>
      <c r="K2607" t="s">
        <v>338</v>
      </c>
      <c r="L2607" t="s">
        <v>338</v>
      </c>
    </row>
    <row r="2608" spans="1:12" ht="15" x14ac:dyDescent="0.25">
      <c r="A2608" s="88">
        <v>42964.553055555552</v>
      </c>
      <c r="B2608">
        <v>73907</v>
      </c>
      <c r="C2608">
        <v>39.44</v>
      </c>
      <c r="D2608">
        <v>12.78</v>
      </c>
      <c r="E2608" s="87">
        <v>125</v>
      </c>
      <c r="F2608">
        <v>50.86</v>
      </c>
      <c r="G2608" t="s">
        <v>338</v>
      </c>
      <c r="H2608">
        <v>68.89</v>
      </c>
      <c r="I2608">
        <v>130.6</v>
      </c>
      <c r="J2608">
        <v>136.5</v>
      </c>
      <c r="K2608" t="s">
        <v>338</v>
      </c>
      <c r="L2608" t="s">
        <v>338</v>
      </c>
    </row>
    <row r="2609" spans="1:12" ht="15" x14ac:dyDescent="0.25">
      <c r="A2609" s="88">
        <v>42964.553124999999</v>
      </c>
      <c r="B2609">
        <v>73908</v>
      </c>
      <c r="C2609">
        <v>39.44</v>
      </c>
      <c r="D2609">
        <v>12.77</v>
      </c>
      <c r="E2609" s="87">
        <v>125.3</v>
      </c>
      <c r="F2609">
        <v>50.89</v>
      </c>
      <c r="G2609" t="s">
        <v>338</v>
      </c>
      <c r="H2609">
        <v>68.5</v>
      </c>
      <c r="I2609">
        <v>130.69999999999999</v>
      </c>
      <c r="J2609">
        <v>136.6</v>
      </c>
      <c r="K2609" t="s">
        <v>338</v>
      </c>
      <c r="L2609" t="s">
        <v>338</v>
      </c>
    </row>
    <row r="2610" spans="1:12" ht="15" x14ac:dyDescent="0.25">
      <c r="A2610" s="88">
        <v>42964.553194444445</v>
      </c>
      <c r="B2610">
        <v>73909</v>
      </c>
      <c r="C2610">
        <v>39.44</v>
      </c>
      <c r="D2610">
        <v>12.78</v>
      </c>
      <c r="E2610" s="87">
        <v>125</v>
      </c>
      <c r="F2610">
        <v>50.91</v>
      </c>
      <c r="G2610" t="s">
        <v>338</v>
      </c>
      <c r="H2610">
        <v>69.180000000000007</v>
      </c>
      <c r="I2610">
        <v>131.1</v>
      </c>
      <c r="J2610">
        <v>136.9</v>
      </c>
      <c r="K2610" t="s">
        <v>338</v>
      </c>
      <c r="L2610" t="s">
        <v>338</v>
      </c>
    </row>
    <row r="2611" spans="1:12" ht="15" x14ac:dyDescent="0.25">
      <c r="A2611" s="88">
        <v>42964.553263888891</v>
      </c>
      <c r="B2611">
        <v>73910</v>
      </c>
      <c r="C2611">
        <v>39.44</v>
      </c>
      <c r="D2611">
        <v>12.78</v>
      </c>
      <c r="E2611" s="87">
        <v>125.1</v>
      </c>
      <c r="F2611">
        <v>50.96</v>
      </c>
      <c r="G2611" t="s">
        <v>338</v>
      </c>
      <c r="H2611">
        <v>69.56</v>
      </c>
      <c r="I2611">
        <v>130.5</v>
      </c>
      <c r="J2611">
        <v>136.4</v>
      </c>
      <c r="K2611" t="s">
        <v>338</v>
      </c>
      <c r="L2611" t="s">
        <v>338</v>
      </c>
    </row>
    <row r="2612" spans="1:12" ht="15" x14ac:dyDescent="0.25">
      <c r="A2612" s="88">
        <v>42964.553333333337</v>
      </c>
      <c r="B2612">
        <v>73911</v>
      </c>
      <c r="C2612">
        <v>39.44</v>
      </c>
      <c r="D2612">
        <v>12.78</v>
      </c>
      <c r="E2612" s="87">
        <v>125.2</v>
      </c>
      <c r="F2612">
        <v>50.98</v>
      </c>
      <c r="G2612" t="s">
        <v>338</v>
      </c>
      <c r="H2612">
        <v>69.42</v>
      </c>
      <c r="I2612">
        <v>130</v>
      </c>
      <c r="J2612">
        <v>136</v>
      </c>
      <c r="K2612" t="s">
        <v>338</v>
      </c>
      <c r="L2612" t="s">
        <v>338</v>
      </c>
    </row>
    <row r="2613" spans="1:12" ht="15" x14ac:dyDescent="0.25">
      <c r="A2613" s="88">
        <v>42964.553402777776</v>
      </c>
      <c r="B2613">
        <v>73912</v>
      </c>
      <c r="C2613">
        <v>39.44</v>
      </c>
      <c r="D2613">
        <v>12.78</v>
      </c>
      <c r="E2613" s="87">
        <v>125.4</v>
      </c>
      <c r="F2613">
        <v>51.01</v>
      </c>
      <c r="G2613" t="s">
        <v>338</v>
      </c>
      <c r="H2613">
        <v>69.27</v>
      </c>
      <c r="I2613">
        <v>129.5</v>
      </c>
      <c r="J2613">
        <v>135.6</v>
      </c>
      <c r="K2613" t="s">
        <v>338</v>
      </c>
      <c r="L2613" t="s">
        <v>338</v>
      </c>
    </row>
    <row r="2614" spans="1:12" ht="15" x14ac:dyDescent="0.25">
      <c r="A2614" s="88">
        <v>42964.553472222222</v>
      </c>
      <c r="B2614">
        <v>73913</v>
      </c>
      <c r="C2614">
        <v>39.44</v>
      </c>
      <c r="D2614">
        <v>12.78</v>
      </c>
      <c r="E2614" s="87">
        <v>125.4</v>
      </c>
      <c r="F2614">
        <v>51.08</v>
      </c>
      <c r="G2614" t="s">
        <v>338</v>
      </c>
      <c r="H2614">
        <v>69.319999999999993</v>
      </c>
      <c r="I2614">
        <v>130.19999999999999</v>
      </c>
      <c r="J2614">
        <v>136.19999999999999</v>
      </c>
      <c r="K2614" t="s">
        <v>338</v>
      </c>
      <c r="L2614" t="s">
        <v>338</v>
      </c>
    </row>
    <row r="2615" spans="1:12" ht="15" x14ac:dyDescent="0.25">
      <c r="A2615" s="88">
        <v>42964.553541666668</v>
      </c>
      <c r="B2615">
        <v>73914</v>
      </c>
      <c r="C2615">
        <v>39.44</v>
      </c>
      <c r="D2615">
        <v>12.78</v>
      </c>
      <c r="E2615" s="87">
        <v>125.3</v>
      </c>
      <c r="F2615">
        <v>51.15</v>
      </c>
      <c r="G2615" t="s">
        <v>338</v>
      </c>
      <c r="H2615">
        <v>70.010000000000005</v>
      </c>
      <c r="I2615">
        <v>130.9</v>
      </c>
      <c r="J2615">
        <v>136.69999999999999</v>
      </c>
      <c r="K2615" t="s">
        <v>338</v>
      </c>
      <c r="L2615" t="s">
        <v>338</v>
      </c>
    </row>
    <row r="2616" spans="1:12" ht="15" x14ac:dyDescent="0.25">
      <c r="A2616" s="88">
        <v>42964.553611111114</v>
      </c>
      <c r="B2616">
        <v>73915</v>
      </c>
      <c r="C2616">
        <v>39.44</v>
      </c>
      <c r="D2616">
        <v>12.78</v>
      </c>
      <c r="E2616" s="87">
        <v>125.3</v>
      </c>
      <c r="F2616">
        <v>51.18</v>
      </c>
      <c r="G2616" t="s">
        <v>338</v>
      </c>
      <c r="H2616">
        <v>70.52</v>
      </c>
      <c r="I2616">
        <v>132</v>
      </c>
      <c r="J2616">
        <v>137.80000000000001</v>
      </c>
      <c r="K2616" t="s">
        <v>338</v>
      </c>
      <c r="L2616" t="s">
        <v>338</v>
      </c>
    </row>
    <row r="2617" spans="1:12" ht="15" x14ac:dyDescent="0.25">
      <c r="A2617" s="88">
        <v>42964.553680555553</v>
      </c>
      <c r="B2617">
        <v>73916</v>
      </c>
      <c r="C2617">
        <v>39.44</v>
      </c>
      <c r="D2617">
        <v>12.78</v>
      </c>
      <c r="E2617" s="87">
        <v>125</v>
      </c>
      <c r="F2617">
        <v>51.2</v>
      </c>
      <c r="G2617" t="s">
        <v>338</v>
      </c>
      <c r="H2617">
        <v>70.44</v>
      </c>
      <c r="I2617">
        <v>132.1</v>
      </c>
      <c r="J2617">
        <v>137.9</v>
      </c>
      <c r="K2617" t="s">
        <v>338</v>
      </c>
      <c r="L2617" t="s">
        <v>338</v>
      </c>
    </row>
    <row r="2618" spans="1:12" ht="15" x14ac:dyDescent="0.25">
      <c r="A2618" s="88">
        <v>42964.553749999999</v>
      </c>
      <c r="B2618">
        <v>73917</v>
      </c>
      <c r="C2618">
        <v>39.479999999999997</v>
      </c>
      <c r="D2618">
        <v>12.78</v>
      </c>
      <c r="E2618" s="87">
        <v>125.1</v>
      </c>
      <c r="F2618">
        <v>51.29</v>
      </c>
      <c r="G2618" t="s">
        <v>338</v>
      </c>
      <c r="H2618">
        <v>70.08</v>
      </c>
      <c r="I2618">
        <v>131.9</v>
      </c>
      <c r="J2618">
        <v>137.80000000000001</v>
      </c>
      <c r="K2618" t="s">
        <v>338</v>
      </c>
      <c r="L2618" t="s">
        <v>338</v>
      </c>
    </row>
    <row r="2619" spans="1:12" ht="15" x14ac:dyDescent="0.25">
      <c r="A2619" s="88">
        <v>42964.553819444445</v>
      </c>
      <c r="B2619">
        <v>73918</v>
      </c>
      <c r="C2619">
        <v>39.479999999999997</v>
      </c>
      <c r="D2619">
        <v>12.77</v>
      </c>
      <c r="E2619" s="87">
        <v>125.1</v>
      </c>
      <c r="F2619">
        <v>51.34</v>
      </c>
      <c r="G2619" t="s">
        <v>338</v>
      </c>
      <c r="H2619">
        <v>69.94</v>
      </c>
      <c r="I2619">
        <v>132</v>
      </c>
      <c r="J2619">
        <v>137.80000000000001</v>
      </c>
      <c r="K2619" t="s">
        <v>338</v>
      </c>
      <c r="L2619" t="s">
        <v>338</v>
      </c>
    </row>
    <row r="2620" spans="1:12" ht="15" x14ac:dyDescent="0.25">
      <c r="A2620" s="88">
        <v>42964.553888888891</v>
      </c>
      <c r="B2620">
        <v>73919</v>
      </c>
      <c r="C2620">
        <v>39.479999999999997</v>
      </c>
      <c r="D2620">
        <v>12.78</v>
      </c>
      <c r="E2620" s="87">
        <v>124.6</v>
      </c>
      <c r="F2620">
        <v>51.39</v>
      </c>
      <c r="G2620" t="s">
        <v>338</v>
      </c>
      <c r="H2620">
        <v>70.540000000000006</v>
      </c>
      <c r="I2620">
        <v>132.6</v>
      </c>
      <c r="J2620">
        <v>138.30000000000001</v>
      </c>
      <c r="K2620" t="s">
        <v>338</v>
      </c>
      <c r="L2620" t="s">
        <v>338</v>
      </c>
    </row>
    <row r="2621" spans="1:12" ht="15" x14ac:dyDescent="0.25">
      <c r="A2621" s="88">
        <v>42964.55395833333</v>
      </c>
      <c r="B2621">
        <v>73920</v>
      </c>
      <c r="C2621">
        <v>39.53</v>
      </c>
      <c r="D2621">
        <v>12.78</v>
      </c>
      <c r="E2621" s="87">
        <v>124.8</v>
      </c>
      <c r="F2621">
        <v>51.48</v>
      </c>
      <c r="G2621" t="s">
        <v>338</v>
      </c>
      <c r="H2621">
        <v>70.84</v>
      </c>
      <c r="I2621">
        <v>133.19999999999999</v>
      </c>
      <c r="J2621">
        <v>138.69999999999999</v>
      </c>
      <c r="K2621" t="s">
        <v>338</v>
      </c>
      <c r="L2621" t="s">
        <v>338</v>
      </c>
    </row>
    <row r="2622" spans="1:12" ht="15" x14ac:dyDescent="0.25">
      <c r="A2622" s="88">
        <v>42964.554027777776</v>
      </c>
      <c r="B2622">
        <v>73921</v>
      </c>
      <c r="C2622">
        <v>39.53</v>
      </c>
      <c r="D2622">
        <v>12.78</v>
      </c>
      <c r="E2622" s="87">
        <v>125</v>
      </c>
      <c r="F2622">
        <v>51.48</v>
      </c>
      <c r="G2622" t="s">
        <v>338</v>
      </c>
      <c r="H2622">
        <v>70.319999999999993</v>
      </c>
      <c r="I2622">
        <v>133.4</v>
      </c>
      <c r="J2622">
        <v>139</v>
      </c>
      <c r="K2622" t="s">
        <v>338</v>
      </c>
      <c r="L2622" t="s">
        <v>338</v>
      </c>
    </row>
    <row r="2623" spans="1:12" ht="15" x14ac:dyDescent="0.25">
      <c r="A2623" s="88">
        <v>42964.554097222222</v>
      </c>
      <c r="B2623">
        <v>73922</v>
      </c>
      <c r="C2623">
        <v>39.53</v>
      </c>
      <c r="D2623">
        <v>12.78</v>
      </c>
      <c r="E2623" s="87">
        <v>124.9</v>
      </c>
      <c r="F2623">
        <v>51.53</v>
      </c>
      <c r="G2623" t="s">
        <v>338</v>
      </c>
      <c r="H2623">
        <v>70.36</v>
      </c>
      <c r="I2623">
        <v>133.6</v>
      </c>
      <c r="J2623">
        <v>139.1</v>
      </c>
      <c r="K2623" t="s">
        <v>338</v>
      </c>
      <c r="L2623" t="s">
        <v>338</v>
      </c>
    </row>
    <row r="2624" spans="1:12" ht="15" x14ac:dyDescent="0.25">
      <c r="A2624" s="88">
        <v>42964.554166666669</v>
      </c>
      <c r="B2624">
        <v>73923</v>
      </c>
      <c r="C2624">
        <v>39.53</v>
      </c>
      <c r="D2624">
        <v>12.78</v>
      </c>
      <c r="E2624" s="87">
        <v>125</v>
      </c>
      <c r="F2624">
        <v>51.58</v>
      </c>
      <c r="G2624" t="s">
        <v>338</v>
      </c>
      <c r="H2624">
        <v>69.650000000000006</v>
      </c>
      <c r="I2624">
        <v>133.19999999999999</v>
      </c>
      <c r="J2624">
        <v>138.80000000000001</v>
      </c>
      <c r="K2624" t="s">
        <v>338</v>
      </c>
      <c r="L2624" t="s">
        <v>338</v>
      </c>
    </row>
    <row r="2625" spans="1:12" ht="15" x14ac:dyDescent="0.25">
      <c r="A2625" s="88">
        <v>42964.554236111115</v>
      </c>
      <c r="B2625">
        <v>73924</v>
      </c>
      <c r="C2625">
        <v>39.53</v>
      </c>
      <c r="D2625">
        <v>12.78</v>
      </c>
      <c r="E2625" s="87">
        <v>124.6</v>
      </c>
      <c r="F2625">
        <v>51.58</v>
      </c>
      <c r="G2625" t="s">
        <v>338</v>
      </c>
      <c r="H2625">
        <v>69.09</v>
      </c>
      <c r="I2625">
        <v>132.69999999999999</v>
      </c>
      <c r="J2625">
        <v>138.4</v>
      </c>
      <c r="K2625" t="s">
        <v>338</v>
      </c>
      <c r="L2625" t="s">
        <v>338</v>
      </c>
    </row>
    <row r="2626" spans="1:12" ht="15" x14ac:dyDescent="0.25">
      <c r="A2626" s="88">
        <v>42964.554305555554</v>
      </c>
      <c r="B2626">
        <v>73925</v>
      </c>
      <c r="C2626">
        <v>39.53</v>
      </c>
      <c r="D2626">
        <v>12.78</v>
      </c>
      <c r="E2626" s="87">
        <v>124.7</v>
      </c>
      <c r="F2626">
        <v>51.58</v>
      </c>
      <c r="G2626" t="s">
        <v>338</v>
      </c>
      <c r="H2626">
        <v>68.88</v>
      </c>
      <c r="I2626">
        <v>131.9</v>
      </c>
      <c r="J2626">
        <v>137.6</v>
      </c>
      <c r="K2626" t="s">
        <v>338</v>
      </c>
      <c r="L2626" t="s">
        <v>338</v>
      </c>
    </row>
    <row r="2627" spans="1:12" ht="15" x14ac:dyDescent="0.25">
      <c r="A2627" s="88">
        <v>42964.554375</v>
      </c>
      <c r="B2627">
        <v>73926</v>
      </c>
      <c r="C2627">
        <v>39.53</v>
      </c>
      <c r="D2627">
        <v>12.78</v>
      </c>
      <c r="E2627" s="87">
        <v>124.6</v>
      </c>
      <c r="F2627">
        <v>51.58</v>
      </c>
      <c r="G2627" t="s">
        <v>338</v>
      </c>
      <c r="H2627">
        <v>68.97</v>
      </c>
      <c r="I2627">
        <v>132.30000000000001</v>
      </c>
      <c r="J2627">
        <v>138</v>
      </c>
      <c r="K2627" t="s">
        <v>338</v>
      </c>
      <c r="L2627" t="s">
        <v>338</v>
      </c>
    </row>
    <row r="2628" spans="1:12" ht="15" x14ac:dyDescent="0.25">
      <c r="A2628" s="88">
        <v>42964.554444444446</v>
      </c>
      <c r="B2628">
        <v>73927</v>
      </c>
      <c r="C2628">
        <v>39.53</v>
      </c>
      <c r="D2628">
        <v>12.78</v>
      </c>
      <c r="E2628" s="87">
        <v>124.6</v>
      </c>
      <c r="F2628">
        <v>51.58</v>
      </c>
      <c r="G2628" t="s">
        <v>338</v>
      </c>
      <c r="H2628">
        <v>69.17</v>
      </c>
      <c r="I2628">
        <v>132.30000000000001</v>
      </c>
      <c r="J2628">
        <v>138.1</v>
      </c>
      <c r="K2628" t="s">
        <v>338</v>
      </c>
      <c r="L2628" t="s">
        <v>338</v>
      </c>
    </row>
    <row r="2629" spans="1:12" ht="15" x14ac:dyDescent="0.25">
      <c r="A2629" s="88">
        <v>42964.554513888892</v>
      </c>
      <c r="B2629">
        <v>73928</v>
      </c>
      <c r="C2629">
        <v>39.53</v>
      </c>
      <c r="D2629">
        <v>12.78</v>
      </c>
      <c r="E2629" s="87">
        <v>124.5</v>
      </c>
      <c r="F2629">
        <v>51.53</v>
      </c>
      <c r="G2629" t="s">
        <v>338</v>
      </c>
      <c r="H2629">
        <v>69.069999999999993</v>
      </c>
      <c r="I2629">
        <v>132.4</v>
      </c>
      <c r="J2629">
        <v>138.19999999999999</v>
      </c>
      <c r="K2629" t="s">
        <v>338</v>
      </c>
      <c r="L2629" t="s">
        <v>338</v>
      </c>
    </row>
    <row r="2630" spans="1:12" ht="15" x14ac:dyDescent="0.25">
      <c r="A2630" s="88">
        <v>42964.554583333331</v>
      </c>
      <c r="B2630">
        <v>73929</v>
      </c>
      <c r="C2630">
        <v>39.53</v>
      </c>
      <c r="D2630">
        <v>12.78</v>
      </c>
      <c r="E2630" s="87">
        <v>124.5</v>
      </c>
      <c r="F2630">
        <v>51.53</v>
      </c>
      <c r="G2630" t="s">
        <v>338</v>
      </c>
      <c r="H2630">
        <v>69.569999999999993</v>
      </c>
      <c r="I2630">
        <v>132.5</v>
      </c>
      <c r="J2630">
        <v>138.30000000000001</v>
      </c>
      <c r="K2630" t="s">
        <v>338</v>
      </c>
      <c r="L2630" t="s">
        <v>338</v>
      </c>
    </row>
    <row r="2631" spans="1:12" ht="15" x14ac:dyDescent="0.25">
      <c r="A2631" s="88">
        <v>42964.554652777777</v>
      </c>
      <c r="B2631">
        <v>73930</v>
      </c>
      <c r="C2631">
        <v>39.57</v>
      </c>
      <c r="D2631">
        <v>12.78</v>
      </c>
      <c r="E2631" s="87">
        <v>124.5</v>
      </c>
      <c r="F2631">
        <v>51.6</v>
      </c>
      <c r="G2631" t="s">
        <v>338</v>
      </c>
      <c r="H2631">
        <v>69.930000000000007</v>
      </c>
      <c r="I2631">
        <v>133.1</v>
      </c>
      <c r="J2631">
        <v>138.80000000000001</v>
      </c>
      <c r="K2631" t="s">
        <v>338</v>
      </c>
      <c r="L2631" t="s">
        <v>338</v>
      </c>
    </row>
    <row r="2632" spans="1:12" ht="15" x14ac:dyDescent="0.25">
      <c r="A2632" s="88">
        <v>42964.554722222223</v>
      </c>
      <c r="B2632">
        <v>73931</v>
      </c>
      <c r="C2632">
        <v>39.53</v>
      </c>
      <c r="D2632">
        <v>12.78</v>
      </c>
      <c r="E2632" s="87">
        <v>124.6</v>
      </c>
      <c r="F2632">
        <v>51.58</v>
      </c>
      <c r="G2632" t="s">
        <v>338</v>
      </c>
      <c r="H2632">
        <v>71.03</v>
      </c>
      <c r="I2632">
        <v>134</v>
      </c>
      <c r="J2632">
        <v>139.6</v>
      </c>
      <c r="K2632" t="s">
        <v>338</v>
      </c>
      <c r="L2632" t="s">
        <v>338</v>
      </c>
    </row>
    <row r="2633" spans="1:12" ht="15" x14ac:dyDescent="0.25">
      <c r="A2633" s="88">
        <v>42964.554791666669</v>
      </c>
      <c r="B2633">
        <v>73932</v>
      </c>
      <c r="C2633">
        <v>39.57</v>
      </c>
      <c r="D2633">
        <v>12.78</v>
      </c>
      <c r="E2633" s="87">
        <v>124.6</v>
      </c>
      <c r="F2633">
        <v>51.67</v>
      </c>
      <c r="G2633" t="s">
        <v>338</v>
      </c>
      <c r="H2633">
        <v>70.84</v>
      </c>
      <c r="I2633">
        <v>133.69999999999999</v>
      </c>
      <c r="J2633">
        <v>139.30000000000001</v>
      </c>
      <c r="K2633" t="s">
        <v>338</v>
      </c>
      <c r="L2633" t="s">
        <v>338</v>
      </c>
    </row>
    <row r="2634" spans="1:12" ht="15" x14ac:dyDescent="0.25">
      <c r="A2634" s="88">
        <v>42964.554861111108</v>
      </c>
      <c r="B2634">
        <v>73933</v>
      </c>
      <c r="C2634">
        <v>39.57</v>
      </c>
      <c r="D2634">
        <v>12.78</v>
      </c>
      <c r="E2634" s="87">
        <v>124.7</v>
      </c>
      <c r="F2634">
        <v>51.67</v>
      </c>
      <c r="G2634" t="s">
        <v>338</v>
      </c>
      <c r="H2634">
        <v>71.27</v>
      </c>
      <c r="I2634">
        <v>133.19999999999999</v>
      </c>
      <c r="J2634">
        <v>138.9</v>
      </c>
      <c r="K2634" t="s">
        <v>338</v>
      </c>
      <c r="L2634" t="s">
        <v>338</v>
      </c>
    </row>
    <row r="2635" spans="1:12" ht="15" x14ac:dyDescent="0.25">
      <c r="A2635" s="88">
        <v>42964.554930555554</v>
      </c>
      <c r="B2635">
        <v>73934</v>
      </c>
      <c r="C2635">
        <v>39.57</v>
      </c>
      <c r="D2635">
        <v>12.78</v>
      </c>
      <c r="E2635" s="87">
        <v>124.7</v>
      </c>
      <c r="F2635">
        <v>51.69</v>
      </c>
      <c r="G2635" t="s">
        <v>338</v>
      </c>
      <c r="H2635">
        <v>71.03</v>
      </c>
      <c r="I2635">
        <v>133.1</v>
      </c>
      <c r="J2635">
        <v>139</v>
      </c>
      <c r="K2635" t="s">
        <v>338</v>
      </c>
      <c r="L2635" t="s">
        <v>338</v>
      </c>
    </row>
    <row r="2636" spans="1:12" ht="15" x14ac:dyDescent="0.25">
      <c r="A2636" s="88">
        <v>42964.555</v>
      </c>
      <c r="B2636">
        <v>73935</v>
      </c>
      <c r="C2636">
        <v>39.57</v>
      </c>
      <c r="D2636">
        <v>12.78</v>
      </c>
      <c r="E2636" s="87">
        <v>124.8</v>
      </c>
      <c r="F2636">
        <v>51.74</v>
      </c>
      <c r="G2636" t="s">
        <v>338</v>
      </c>
      <c r="H2636">
        <v>70.84</v>
      </c>
      <c r="I2636">
        <v>132.9</v>
      </c>
      <c r="J2636">
        <v>138.9</v>
      </c>
      <c r="K2636" t="s">
        <v>338</v>
      </c>
      <c r="L2636" t="s">
        <v>338</v>
      </c>
    </row>
    <row r="2637" spans="1:12" ht="15" x14ac:dyDescent="0.25">
      <c r="A2637" s="88">
        <v>42964.555069444446</v>
      </c>
      <c r="B2637">
        <v>73936</v>
      </c>
      <c r="C2637">
        <v>39.57</v>
      </c>
      <c r="D2637">
        <v>12.78</v>
      </c>
      <c r="E2637" s="87">
        <v>124.9</v>
      </c>
      <c r="F2637">
        <v>51.82</v>
      </c>
      <c r="G2637" t="s">
        <v>338</v>
      </c>
      <c r="H2637">
        <v>71.099999999999994</v>
      </c>
      <c r="I2637">
        <v>133.1</v>
      </c>
      <c r="J2637">
        <v>139</v>
      </c>
      <c r="K2637" t="s">
        <v>338</v>
      </c>
      <c r="L2637" t="s">
        <v>338</v>
      </c>
    </row>
    <row r="2638" spans="1:12" ht="15" x14ac:dyDescent="0.25">
      <c r="A2638" s="88">
        <v>42964.555138888885</v>
      </c>
      <c r="B2638">
        <v>73937</v>
      </c>
      <c r="C2638">
        <v>39.57</v>
      </c>
      <c r="D2638">
        <v>12.78</v>
      </c>
      <c r="E2638" s="87">
        <v>124.8</v>
      </c>
      <c r="F2638">
        <v>51.86</v>
      </c>
      <c r="G2638" t="s">
        <v>338</v>
      </c>
      <c r="H2638">
        <v>71.03</v>
      </c>
      <c r="I2638">
        <v>133.30000000000001</v>
      </c>
      <c r="J2638">
        <v>139.19999999999999</v>
      </c>
      <c r="K2638" t="s">
        <v>338</v>
      </c>
      <c r="L2638" t="s">
        <v>338</v>
      </c>
    </row>
    <row r="2639" spans="1:12" ht="15" x14ac:dyDescent="0.25">
      <c r="A2639" s="88">
        <v>42964.555208333331</v>
      </c>
      <c r="B2639">
        <v>73938</v>
      </c>
      <c r="C2639">
        <v>39.57</v>
      </c>
      <c r="D2639">
        <v>12.78</v>
      </c>
      <c r="E2639" s="87">
        <v>124.7</v>
      </c>
      <c r="F2639">
        <v>51.91</v>
      </c>
      <c r="G2639" t="s">
        <v>338</v>
      </c>
      <c r="H2639">
        <v>71.489999999999995</v>
      </c>
      <c r="I2639">
        <v>133.5</v>
      </c>
      <c r="J2639">
        <v>139.4</v>
      </c>
      <c r="K2639" t="s">
        <v>338</v>
      </c>
      <c r="L2639" t="s">
        <v>338</v>
      </c>
    </row>
    <row r="2640" spans="1:12" ht="15" x14ac:dyDescent="0.25">
      <c r="A2640" s="88">
        <v>42964.555277777778</v>
      </c>
      <c r="B2640">
        <v>73939</v>
      </c>
      <c r="C2640">
        <v>39.57</v>
      </c>
      <c r="D2640">
        <v>12.78</v>
      </c>
      <c r="E2640" s="87">
        <v>124.8</v>
      </c>
      <c r="F2640">
        <v>51.98</v>
      </c>
      <c r="G2640" t="s">
        <v>338</v>
      </c>
      <c r="H2640">
        <v>71.89</v>
      </c>
      <c r="I2640">
        <v>134.5</v>
      </c>
      <c r="J2640">
        <v>140.19999999999999</v>
      </c>
      <c r="K2640" t="s">
        <v>338</v>
      </c>
      <c r="L2640" t="s">
        <v>338</v>
      </c>
    </row>
    <row r="2641" spans="1:12" ht="15" x14ac:dyDescent="0.25">
      <c r="A2641" s="88">
        <v>42964.555347222224</v>
      </c>
      <c r="B2641">
        <v>73940</v>
      </c>
      <c r="C2641">
        <v>39.57</v>
      </c>
      <c r="D2641">
        <v>12.78</v>
      </c>
      <c r="E2641" s="87">
        <v>124.5</v>
      </c>
      <c r="F2641">
        <v>52.06</v>
      </c>
      <c r="G2641" t="s">
        <v>338</v>
      </c>
      <c r="H2641">
        <v>71.989999999999995</v>
      </c>
      <c r="I2641">
        <v>134.9</v>
      </c>
      <c r="J2641">
        <v>140.6</v>
      </c>
      <c r="K2641" t="s">
        <v>338</v>
      </c>
      <c r="L2641" t="s">
        <v>338</v>
      </c>
    </row>
    <row r="2642" spans="1:12" ht="15" x14ac:dyDescent="0.25">
      <c r="A2642" s="88">
        <v>42964.55541666667</v>
      </c>
      <c r="B2642">
        <v>73941</v>
      </c>
      <c r="C2642">
        <v>39.57</v>
      </c>
      <c r="D2642">
        <v>12.78</v>
      </c>
      <c r="E2642" s="87">
        <v>124.7</v>
      </c>
      <c r="F2642">
        <v>52.1</v>
      </c>
      <c r="G2642" t="s">
        <v>338</v>
      </c>
      <c r="H2642">
        <v>71.180000000000007</v>
      </c>
      <c r="I2642">
        <v>134.4</v>
      </c>
      <c r="J2642">
        <v>140.1</v>
      </c>
      <c r="K2642" t="s">
        <v>338</v>
      </c>
      <c r="L2642" t="s">
        <v>338</v>
      </c>
    </row>
    <row r="2643" spans="1:12" ht="15" x14ac:dyDescent="0.25">
      <c r="A2643" s="88">
        <v>42964.555486111109</v>
      </c>
      <c r="B2643">
        <v>73942</v>
      </c>
      <c r="C2643">
        <v>39.57</v>
      </c>
      <c r="D2643">
        <v>12.78</v>
      </c>
      <c r="E2643" s="87">
        <v>124.6</v>
      </c>
      <c r="F2643">
        <v>52.15</v>
      </c>
      <c r="G2643" t="s">
        <v>338</v>
      </c>
      <c r="H2643">
        <v>70.72</v>
      </c>
      <c r="I2643">
        <v>133.6</v>
      </c>
      <c r="J2643">
        <v>139.5</v>
      </c>
      <c r="K2643" t="s">
        <v>338</v>
      </c>
      <c r="L2643" t="s">
        <v>338</v>
      </c>
    </row>
    <row r="2644" spans="1:12" ht="15" x14ac:dyDescent="0.25">
      <c r="A2644" s="88">
        <v>42964.555555555555</v>
      </c>
      <c r="B2644">
        <v>73943</v>
      </c>
      <c r="C2644">
        <v>39.57</v>
      </c>
      <c r="D2644">
        <v>12.78</v>
      </c>
      <c r="E2644" s="87">
        <v>124.7</v>
      </c>
      <c r="F2644">
        <v>52.2</v>
      </c>
      <c r="G2644" t="s">
        <v>338</v>
      </c>
      <c r="H2644">
        <v>70.599999999999994</v>
      </c>
      <c r="I2644">
        <v>132.6</v>
      </c>
      <c r="J2644">
        <v>138.6</v>
      </c>
      <c r="K2644" t="s">
        <v>338</v>
      </c>
      <c r="L2644" t="s">
        <v>338</v>
      </c>
    </row>
    <row r="2645" spans="1:12" ht="15" x14ac:dyDescent="0.25">
      <c r="A2645" s="88">
        <v>42964.555625000001</v>
      </c>
      <c r="B2645">
        <v>73944</v>
      </c>
      <c r="C2645">
        <v>39.57</v>
      </c>
      <c r="D2645">
        <v>12.78</v>
      </c>
      <c r="E2645" s="87">
        <v>124.6</v>
      </c>
      <c r="F2645">
        <v>52.25</v>
      </c>
      <c r="G2645" t="s">
        <v>338</v>
      </c>
      <c r="H2645">
        <v>70.72</v>
      </c>
      <c r="I2645">
        <v>132.30000000000001</v>
      </c>
      <c r="J2645">
        <v>138.4</v>
      </c>
      <c r="K2645" t="s">
        <v>338</v>
      </c>
      <c r="L2645" t="s">
        <v>338</v>
      </c>
    </row>
    <row r="2646" spans="1:12" ht="15" x14ac:dyDescent="0.25">
      <c r="A2646" s="88">
        <v>42964.555694444447</v>
      </c>
      <c r="B2646">
        <v>73945</v>
      </c>
      <c r="C2646">
        <v>39.619999999999997</v>
      </c>
      <c r="D2646">
        <v>12.78</v>
      </c>
      <c r="E2646" s="87">
        <v>124.5</v>
      </c>
      <c r="F2646">
        <v>52.34</v>
      </c>
      <c r="G2646" t="s">
        <v>338</v>
      </c>
      <c r="H2646">
        <v>70.12</v>
      </c>
      <c r="I2646">
        <v>132.80000000000001</v>
      </c>
      <c r="J2646">
        <v>139.19999999999999</v>
      </c>
      <c r="K2646" t="s">
        <v>338</v>
      </c>
      <c r="L2646" t="s">
        <v>338</v>
      </c>
    </row>
    <row r="2647" spans="1:12" ht="15" x14ac:dyDescent="0.25">
      <c r="A2647" s="88">
        <v>42964.555763888886</v>
      </c>
      <c r="B2647">
        <v>73946</v>
      </c>
      <c r="C2647">
        <v>39.619999999999997</v>
      </c>
      <c r="D2647">
        <v>12.78</v>
      </c>
      <c r="E2647" s="87">
        <v>124.8</v>
      </c>
      <c r="F2647">
        <v>52.41</v>
      </c>
      <c r="G2647" t="s">
        <v>338</v>
      </c>
      <c r="H2647">
        <v>70.98</v>
      </c>
      <c r="I2647">
        <v>133.1</v>
      </c>
      <c r="J2647">
        <v>139.30000000000001</v>
      </c>
      <c r="K2647" t="s">
        <v>338</v>
      </c>
      <c r="L2647" t="s">
        <v>338</v>
      </c>
    </row>
    <row r="2648" spans="1:12" ht="15" x14ac:dyDescent="0.25">
      <c r="A2648" s="88">
        <v>42964.555833333332</v>
      </c>
      <c r="B2648">
        <v>73947</v>
      </c>
      <c r="C2648">
        <v>39.619999999999997</v>
      </c>
      <c r="D2648">
        <v>12.77</v>
      </c>
      <c r="E2648" s="87">
        <v>124.7</v>
      </c>
      <c r="F2648">
        <v>52.46</v>
      </c>
      <c r="G2648" t="s">
        <v>338</v>
      </c>
      <c r="H2648">
        <v>72.11</v>
      </c>
      <c r="I2648">
        <v>134.5</v>
      </c>
      <c r="J2648">
        <v>140.5</v>
      </c>
      <c r="K2648" t="s">
        <v>338</v>
      </c>
      <c r="L2648" t="s">
        <v>338</v>
      </c>
    </row>
    <row r="2649" spans="1:12" ht="15" x14ac:dyDescent="0.25">
      <c r="A2649" s="88">
        <v>42964.555902777778</v>
      </c>
      <c r="B2649">
        <v>73948</v>
      </c>
      <c r="C2649">
        <v>39.619999999999997</v>
      </c>
      <c r="D2649">
        <v>12.77</v>
      </c>
      <c r="E2649" s="87">
        <v>124.6</v>
      </c>
      <c r="F2649">
        <v>52.54</v>
      </c>
      <c r="G2649" t="s">
        <v>338</v>
      </c>
      <c r="H2649">
        <v>72.27</v>
      </c>
      <c r="I2649">
        <v>134.9</v>
      </c>
      <c r="J2649">
        <v>140.69999999999999</v>
      </c>
      <c r="K2649" t="s">
        <v>338</v>
      </c>
      <c r="L2649" t="s">
        <v>338</v>
      </c>
    </row>
    <row r="2650" spans="1:12" ht="15" x14ac:dyDescent="0.25">
      <c r="A2650" s="88">
        <v>42964.555972222224</v>
      </c>
      <c r="B2650">
        <v>73949</v>
      </c>
      <c r="C2650">
        <v>39.57</v>
      </c>
      <c r="D2650">
        <v>12.77</v>
      </c>
      <c r="E2650" s="87">
        <v>124.6</v>
      </c>
      <c r="F2650">
        <v>52.54</v>
      </c>
      <c r="G2650" t="s">
        <v>338</v>
      </c>
      <c r="H2650">
        <v>72.37</v>
      </c>
      <c r="I2650">
        <v>135.30000000000001</v>
      </c>
      <c r="J2650">
        <v>141</v>
      </c>
      <c r="K2650" t="s">
        <v>338</v>
      </c>
      <c r="L2650" t="s">
        <v>338</v>
      </c>
    </row>
    <row r="2651" spans="1:12" ht="15" x14ac:dyDescent="0.25">
      <c r="A2651" s="88">
        <v>42964.556041666663</v>
      </c>
      <c r="B2651">
        <v>73950</v>
      </c>
      <c r="C2651">
        <v>39.619999999999997</v>
      </c>
      <c r="D2651">
        <v>12.78</v>
      </c>
      <c r="E2651" s="87">
        <v>124.9</v>
      </c>
      <c r="F2651">
        <v>52.63</v>
      </c>
      <c r="G2651" t="s">
        <v>338</v>
      </c>
      <c r="H2651">
        <v>71.27</v>
      </c>
      <c r="I2651">
        <v>134.5</v>
      </c>
      <c r="J2651">
        <v>140.4</v>
      </c>
      <c r="K2651" t="s">
        <v>338</v>
      </c>
      <c r="L2651" t="s">
        <v>338</v>
      </c>
    </row>
    <row r="2652" spans="1:12" ht="15" x14ac:dyDescent="0.25">
      <c r="A2652" s="88">
        <v>42964.556111111109</v>
      </c>
      <c r="B2652">
        <v>73951</v>
      </c>
      <c r="C2652">
        <v>39.57</v>
      </c>
      <c r="D2652">
        <v>12.78</v>
      </c>
      <c r="E2652" s="87">
        <v>124.8</v>
      </c>
      <c r="F2652">
        <v>52.63</v>
      </c>
      <c r="G2652" t="s">
        <v>338</v>
      </c>
      <c r="H2652">
        <v>70.84</v>
      </c>
      <c r="I2652">
        <v>134.1</v>
      </c>
      <c r="J2652">
        <v>140.19999999999999</v>
      </c>
      <c r="K2652" t="s">
        <v>338</v>
      </c>
      <c r="L2652" t="s">
        <v>338</v>
      </c>
    </row>
    <row r="2653" spans="1:12" ht="15" x14ac:dyDescent="0.25">
      <c r="A2653" s="88">
        <v>42964.556180555555</v>
      </c>
      <c r="B2653">
        <v>73952</v>
      </c>
      <c r="C2653">
        <v>39.57</v>
      </c>
      <c r="D2653">
        <v>12.78</v>
      </c>
      <c r="E2653" s="87">
        <v>124.8</v>
      </c>
      <c r="F2653">
        <v>52.68</v>
      </c>
      <c r="G2653" t="s">
        <v>338</v>
      </c>
      <c r="H2653">
        <v>70.12</v>
      </c>
      <c r="I2653">
        <v>133.9</v>
      </c>
      <c r="J2653">
        <v>140</v>
      </c>
      <c r="K2653" t="s">
        <v>338</v>
      </c>
      <c r="L2653" t="s">
        <v>338</v>
      </c>
    </row>
    <row r="2654" spans="1:12" ht="15" x14ac:dyDescent="0.25">
      <c r="A2654" s="88">
        <v>42964.556250000001</v>
      </c>
      <c r="B2654">
        <v>73953</v>
      </c>
      <c r="C2654">
        <v>39.619999999999997</v>
      </c>
      <c r="D2654">
        <v>12.78</v>
      </c>
      <c r="E2654" s="87">
        <v>124.8</v>
      </c>
      <c r="F2654">
        <v>52.78</v>
      </c>
      <c r="G2654" t="s">
        <v>338</v>
      </c>
      <c r="H2654">
        <v>70.77</v>
      </c>
      <c r="I2654">
        <v>134.30000000000001</v>
      </c>
      <c r="J2654">
        <v>140.30000000000001</v>
      </c>
      <c r="K2654" t="s">
        <v>338</v>
      </c>
      <c r="L2654" t="s">
        <v>338</v>
      </c>
    </row>
    <row r="2655" spans="1:12" ht="15" x14ac:dyDescent="0.25">
      <c r="A2655" s="88">
        <v>42964.556319444448</v>
      </c>
      <c r="B2655">
        <v>73954</v>
      </c>
      <c r="C2655">
        <v>39.619999999999997</v>
      </c>
      <c r="D2655">
        <v>12.78</v>
      </c>
      <c r="E2655" s="87">
        <v>125.2</v>
      </c>
      <c r="F2655">
        <v>52.82</v>
      </c>
      <c r="G2655" t="s">
        <v>338</v>
      </c>
      <c r="H2655">
        <v>70.98</v>
      </c>
      <c r="I2655">
        <v>134.9</v>
      </c>
      <c r="J2655">
        <v>140.9</v>
      </c>
      <c r="K2655" t="s">
        <v>338</v>
      </c>
      <c r="L2655" t="s">
        <v>338</v>
      </c>
    </row>
    <row r="2656" spans="1:12" ht="15" x14ac:dyDescent="0.25">
      <c r="A2656" s="88">
        <v>42964.556388888886</v>
      </c>
      <c r="B2656">
        <v>73955</v>
      </c>
      <c r="C2656">
        <v>39.57</v>
      </c>
      <c r="D2656">
        <v>12.78</v>
      </c>
      <c r="E2656" s="87">
        <v>124.7</v>
      </c>
      <c r="F2656">
        <v>52.83</v>
      </c>
      <c r="G2656" t="s">
        <v>338</v>
      </c>
      <c r="H2656">
        <v>70.94</v>
      </c>
      <c r="I2656">
        <v>135.30000000000001</v>
      </c>
      <c r="J2656">
        <v>141.1</v>
      </c>
      <c r="K2656" t="s">
        <v>338</v>
      </c>
      <c r="L2656" t="s">
        <v>338</v>
      </c>
    </row>
    <row r="2657" spans="1:12" ht="15" x14ac:dyDescent="0.25">
      <c r="A2657" s="88">
        <v>42964.556458333333</v>
      </c>
      <c r="B2657">
        <v>73956</v>
      </c>
      <c r="C2657">
        <v>39.619999999999997</v>
      </c>
      <c r="D2657">
        <v>12.77</v>
      </c>
      <c r="E2657" s="87">
        <v>124.6</v>
      </c>
      <c r="F2657">
        <v>52.92</v>
      </c>
      <c r="G2657" t="s">
        <v>338</v>
      </c>
      <c r="H2657">
        <v>70.260000000000005</v>
      </c>
      <c r="I2657">
        <v>134</v>
      </c>
      <c r="J2657">
        <v>140</v>
      </c>
      <c r="K2657" t="s">
        <v>338</v>
      </c>
      <c r="L2657" t="s">
        <v>338</v>
      </c>
    </row>
    <row r="2658" spans="1:12" ht="15" x14ac:dyDescent="0.25">
      <c r="A2658" s="88">
        <v>42964.556527777779</v>
      </c>
      <c r="B2658">
        <v>73957</v>
      </c>
      <c r="C2658">
        <v>39.57</v>
      </c>
      <c r="D2658">
        <v>12.78</v>
      </c>
      <c r="E2658" s="87">
        <v>125</v>
      </c>
      <c r="F2658">
        <v>52.88</v>
      </c>
      <c r="G2658" t="s">
        <v>338</v>
      </c>
      <c r="H2658">
        <v>70.98</v>
      </c>
      <c r="I2658">
        <v>132.9</v>
      </c>
      <c r="J2658">
        <v>139.1</v>
      </c>
      <c r="K2658" t="s">
        <v>338</v>
      </c>
      <c r="L2658" t="s">
        <v>338</v>
      </c>
    </row>
    <row r="2659" spans="1:12" ht="15" x14ac:dyDescent="0.25">
      <c r="A2659" s="88">
        <v>42964.556597222225</v>
      </c>
      <c r="B2659">
        <v>73958</v>
      </c>
      <c r="C2659">
        <v>39.619999999999997</v>
      </c>
      <c r="D2659">
        <v>12.78</v>
      </c>
      <c r="E2659" s="87">
        <v>124.9</v>
      </c>
      <c r="F2659">
        <v>52.92</v>
      </c>
      <c r="G2659" t="s">
        <v>338</v>
      </c>
      <c r="H2659">
        <v>71.94</v>
      </c>
      <c r="I2659">
        <v>134</v>
      </c>
      <c r="J2659">
        <v>140.1</v>
      </c>
      <c r="K2659" t="s">
        <v>338</v>
      </c>
      <c r="L2659" t="s">
        <v>338</v>
      </c>
    </row>
    <row r="2660" spans="1:12" ht="15" x14ac:dyDescent="0.25">
      <c r="A2660" s="88">
        <v>42964.556666666664</v>
      </c>
      <c r="B2660">
        <v>73959</v>
      </c>
      <c r="C2660">
        <v>39.619999999999997</v>
      </c>
      <c r="D2660">
        <v>12.77</v>
      </c>
      <c r="E2660" s="87">
        <v>125.1</v>
      </c>
      <c r="F2660">
        <v>52.97</v>
      </c>
      <c r="G2660" t="s">
        <v>338</v>
      </c>
      <c r="H2660">
        <v>71.319999999999993</v>
      </c>
      <c r="I2660">
        <v>134.19999999999999</v>
      </c>
      <c r="J2660">
        <v>140.19999999999999</v>
      </c>
      <c r="K2660" t="s">
        <v>338</v>
      </c>
      <c r="L2660" t="s">
        <v>338</v>
      </c>
    </row>
    <row r="2661" spans="1:12" ht="15" x14ac:dyDescent="0.25">
      <c r="A2661" s="88">
        <v>42964.55673611111</v>
      </c>
      <c r="B2661">
        <v>73960</v>
      </c>
      <c r="C2661">
        <v>39.619999999999997</v>
      </c>
      <c r="D2661">
        <v>12.78</v>
      </c>
      <c r="E2661" s="87">
        <v>124.9</v>
      </c>
      <c r="F2661">
        <v>53.02</v>
      </c>
      <c r="G2661" t="s">
        <v>338</v>
      </c>
      <c r="H2661">
        <v>71.03</v>
      </c>
      <c r="I2661">
        <v>134.4</v>
      </c>
      <c r="J2661">
        <v>140.4</v>
      </c>
      <c r="K2661" t="s">
        <v>338</v>
      </c>
      <c r="L2661" t="s">
        <v>338</v>
      </c>
    </row>
    <row r="2662" spans="1:12" ht="15" x14ac:dyDescent="0.25">
      <c r="A2662" s="88">
        <v>42964.556805555556</v>
      </c>
      <c r="B2662">
        <v>73961</v>
      </c>
      <c r="C2662">
        <v>39.619999999999997</v>
      </c>
      <c r="D2662">
        <v>12.77</v>
      </c>
      <c r="E2662" s="87">
        <v>124.9</v>
      </c>
      <c r="F2662">
        <v>53.07</v>
      </c>
      <c r="G2662" t="s">
        <v>338</v>
      </c>
      <c r="H2662">
        <v>71.459999999999994</v>
      </c>
      <c r="I2662">
        <v>134.6</v>
      </c>
      <c r="J2662">
        <v>140.5</v>
      </c>
      <c r="K2662" t="s">
        <v>338</v>
      </c>
      <c r="L2662" t="s">
        <v>338</v>
      </c>
    </row>
    <row r="2663" spans="1:12" ht="15" x14ac:dyDescent="0.25">
      <c r="A2663" s="88">
        <v>42964.556875000002</v>
      </c>
      <c r="B2663">
        <v>73962</v>
      </c>
      <c r="C2663">
        <v>39.619999999999997</v>
      </c>
      <c r="D2663">
        <v>12.78</v>
      </c>
      <c r="E2663" s="87">
        <v>125.1</v>
      </c>
      <c r="F2663">
        <v>53.09</v>
      </c>
      <c r="G2663" t="s">
        <v>338</v>
      </c>
      <c r="H2663">
        <v>71.650000000000006</v>
      </c>
      <c r="I2663">
        <v>134</v>
      </c>
      <c r="J2663">
        <v>140</v>
      </c>
      <c r="K2663" t="s">
        <v>338</v>
      </c>
      <c r="L2663" t="s">
        <v>338</v>
      </c>
    </row>
    <row r="2664" spans="1:12" ht="15" x14ac:dyDescent="0.25">
      <c r="A2664" s="88">
        <v>42964.556944444441</v>
      </c>
      <c r="B2664">
        <v>73963</v>
      </c>
      <c r="C2664">
        <v>39.619999999999997</v>
      </c>
      <c r="D2664">
        <v>12.78</v>
      </c>
      <c r="E2664" s="87">
        <v>125.1</v>
      </c>
      <c r="F2664">
        <v>53.11</v>
      </c>
      <c r="G2664" t="s">
        <v>338</v>
      </c>
      <c r="H2664">
        <v>70.41</v>
      </c>
      <c r="I2664">
        <v>132.5</v>
      </c>
      <c r="J2664">
        <v>139.1</v>
      </c>
      <c r="K2664" t="s">
        <v>338</v>
      </c>
      <c r="L2664" t="s">
        <v>338</v>
      </c>
    </row>
    <row r="2665" spans="1:12" ht="15" x14ac:dyDescent="0.25">
      <c r="A2665" s="88">
        <v>42964.557013888887</v>
      </c>
      <c r="B2665">
        <v>73964</v>
      </c>
      <c r="C2665">
        <v>39.619999999999997</v>
      </c>
      <c r="D2665">
        <v>12.78</v>
      </c>
      <c r="E2665" s="87">
        <v>124.8</v>
      </c>
      <c r="F2665">
        <v>53.14</v>
      </c>
      <c r="G2665" t="s">
        <v>338</v>
      </c>
      <c r="H2665">
        <v>70.5</v>
      </c>
      <c r="I2665">
        <v>132.4</v>
      </c>
      <c r="J2665">
        <v>138.9</v>
      </c>
      <c r="K2665" t="s">
        <v>338</v>
      </c>
      <c r="L2665" t="s">
        <v>338</v>
      </c>
    </row>
    <row r="2666" spans="1:12" ht="15" x14ac:dyDescent="0.25">
      <c r="A2666" s="88">
        <v>42964.557083333333</v>
      </c>
      <c r="B2666">
        <v>73965</v>
      </c>
      <c r="C2666">
        <v>39.619999999999997</v>
      </c>
      <c r="D2666">
        <v>12.78</v>
      </c>
      <c r="E2666" s="87">
        <v>125</v>
      </c>
      <c r="F2666">
        <v>53.16</v>
      </c>
      <c r="G2666" t="s">
        <v>338</v>
      </c>
      <c r="H2666">
        <v>69.180000000000007</v>
      </c>
      <c r="I2666">
        <v>131.4</v>
      </c>
      <c r="J2666">
        <v>138.1</v>
      </c>
      <c r="K2666" t="s">
        <v>338</v>
      </c>
      <c r="L2666" t="s">
        <v>338</v>
      </c>
    </row>
    <row r="2667" spans="1:12" ht="15" x14ac:dyDescent="0.25">
      <c r="A2667" s="88">
        <v>42964.557152777779</v>
      </c>
      <c r="B2667">
        <v>73966</v>
      </c>
      <c r="C2667">
        <v>39.659999999999997</v>
      </c>
      <c r="D2667">
        <v>12.77</v>
      </c>
      <c r="E2667" s="87">
        <v>125.1</v>
      </c>
      <c r="F2667">
        <v>53.21</v>
      </c>
      <c r="G2667" t="s">
        <v>338</v>
      </c>
      <c r="H2667">
        <v>69.64</v>
      </c>
      <c r="I2667">
        <v>130.30000000000001</v>
      </c>
      <c r="J2667">
        <v>137.1</v>
      </c>
      <c r="K2667" t="s">
        <v>338</v>
      </c>
      <c r="L2667" t="s">
        <v>338</v>
      </c>
    </row>
    <row r="2668" spans="1:12" ht="15" x14ac:dyDescent="0.25">
      <c r="A2668" s="88">
        <v>42964.557222222225</v>
      </c>
      <c r="B2668">
        <v>73967</v>
      </c>
      <c r="C2668">
        <v>39.659999999999997</v>
      </c>
      <c r="D2668">
        <v>12.78</v>
      </c>
      <c r="E2668" s="87">
        <v>125</v>
      </c>
      <c r="F2668">
        <v>53.11</v>
      </c>
      <c r="G2668" t="s">
        <v>338</v>
      </c>
      <c r="H2668">
        <v>68.77</v>
      </c>
      <c r="I2668">
        <v>128.5</v>
      </c>
      <c r="J2668">
        <v>135.5</v>
      </c>
      <c r="K2668" t="s">
        <v>338</v>
      </c>
      <c r="L2668" t="s">
        <v>338</v>
      </c>
    </row>
    <row r="2669" spans="1:12" ht="15" x14ac:dyDescent="0.25">
      <c r="A2669" s="88">
        <v>42964.557291666664</v>
      </c>
      <c r="B2669">
        <v>73968</v>
      </c>
      <c r="C2669">
        <v>39.659999999999997</v>
      </c>
      <c r="D2669">
        <v>12.78</v>
      </c>
      <c r="E2669" s="87">
        <v>125.2</v>
      </c>
      <c r="F2669">
        <v>53.06</v>
      </c>
      <c r="G2669" t="s">
        <v>338</v>
      </c>
      <c r="H2669">
        <v>68.53</v>
      </c>
      <c r="I2669">
        <v>127.5</v>
      </c>
      <c r="J2669">
        <v>134.80000000000001</v>
      </c>
      <c r="K2669" t="s">
        <v>338</v>
      </c>
      <c r="L2669" t="s">
        <v>338</v>
      </c>
    </row>
    <row r="2670" spans="1:12" ht="15" x14ac:dyDescent="0.25">
      <c r="A2670" s="88">
        <v>42964.55736111111</v>
      </c>
      <c r="B2670">
        <v>73969</v>
      </c>
      <c r="C2670">
        <v>39.659999999999997</v>
      </c>
      <c r="D2670">
        <v>12.78</v>
      </c>
      <c r="E2670" s="87">
        <v>125.2</v>
      </c>
      <c r="F2670">
        <v>52.97</v>
      </c>
      <c r="G2670" t="s">
        <v>338</v>
      </c>
      <c r="H2670">
        <v>68.39</v>
      </c>
      <c r="I2670">
        <v>127.6</v>
      </c>
      <c r="J2670">
        <v>134.80000000000001</v>
      </c>
      <c r="K2670" t="s">
        <v>338</v>
      </c>
      <c r="L2670" t="s">
        <v>338</v>
      </c>
    </row>
    <row r="2671" spans="1:12" ht="15" x14ac:dyDescent="0.25">
      <c r="A2671" s="88">
        <v>42964.557430555556</v>
      </c>
      <c r="B2671">
        <v>73970</v>
      </c>
      <c r="C2671">
        <v>39.659999999999997</v>
      </c>
      <c r="D2671">
        <v>12.78</v>
      </c>
      <c r="E2671" s="87">
        <v>125.1</v>
      </c>
      <c r="F2671">
        <v>52.87</v>
      </c>
      <c r="G2671" t="s">
        <v>338</v>
      </c>
      <c r="H2671">
        <v>68.25</v>
      </c>
      <c r="I2671">
        <v>127.7</v>
      </c>
      <c r="J2671">
        <v>134.69999999999999</v>
      </c>
      <c r="K2671" t="s">
        <v>338</v>
      </c>
      <c r="L2671" t="s">
        <v>338</v>
      </c>
    </row>
    <row r="2672" spans="1:12" ht="15" x14ac:dyDescent="0.25">
      <c r="A2672" s="88">
        <v>42964.557500000003</v>
      </c>
      <c r="B2672">
        <v>73971</v>
      </c>
      <c r="C2672">
        <v>39.659999999999997</v>
      </c>
      <c r="D2672">
        <v>12.78</v>
      </c>
      <c r="E2672" s="87">
        <v>125.1</v>
      </c>
      <c r="F2672">
        <v>52.77</v>
      </c>
      <c r="G2672" t="s">
        <v>338</v>
      </c>
      <c r="H2672">
        <v>68.72</v>
      </c>
      <c r="I2672">
        <v>127.8</v>
      </c>
      <c r="J2672">
        <v>134.9</v>
      </c>
      <c r="K2672" t="s">
        <v>338</v>
      </c>
      <c r="L2672" t="s">
        <v>338</v>
      </c>
    </row>
    <row r="2673" spans="1:12" ht="15" x14ac:dyDescent="0.25">
      <c r="A2673" s="88">
        <v>42964.557569444441</v>
      </c>
      <c r="B2673">
        <v>73972</v>
      </c>
      <c r="C2673">
        <v>39.71</v>
      </c>
      <c r="D2673">
        <v>12.78</v>
      </c>
      <c r="E2673" s="87">
        <v>125.1</v>
      </c>
      <c r="F2673">
        <v>52.72</v>
      </c>
      <c r="G2673" t="s">
        <v>338</v>
      </c>
      <c r="H2673">
        <v>68.290000000000006</v>
      </c>
      <c r="I2673">
        <v>126.8</v>
      </c>
      <c r="J2673">
        <v>134.19999999999999</v>
      </c>
      <c r="K2673" t="s">
        <v>338</v>
      </c>
      <c r="L2673" t="s">
        <v>338</v>
      </c>
    </row>
    <row r="2674" spans="1:12" ht="15" x14ac:dyDescent="0.25">
      <c r="A2674" s="88">
        <v>42964.557638888888</v>
      </c>
      <c r="B2674">
        <v>73973</v>
      </c>
      <c r="C2674">
        <v>39.71</v>
      </c>
      <c r="D2674">
        <v>12.78</v>
      </c>
      <c r="E2674" s="87">
        <v>125</v>
      </c>
      <c r="F2674">
        <v>52.62</v>
      </c>
      <c r="G2674" t="s">
        <v>338</v>
      </c>
      <c r="H2674">
        <v>68.39</v>
      </c>
      <c r="I2674">
        <v>126.6</v>
      </c>
      <c r="J2674">
        <v>133.69999999999999</v>
      </c>
      <c r="K2674" t="s">
        <v>338</v>
      </c>
      <c r="L2674" t="s">
        <v>338</v>
      </c>
    </row>
    <row r="2675" spans="1:12" ht="15" x14ac:dyDescent="0.25">
      <c r="A2675" s="88">
        <v>42964.557708333334</v>
      </c>
      <c r="B2675">
        <v>73974</v>
      </c>
      <c r="C2675">
        <v>39.71</v>
      </c>
      <c r="D2675">
        <v>12.78</v>
      </c>
      <c r="E2675" s="87">
        <v>124.8</v>
      </c>
      <c r="F2675">
        <v>52.53</v>
      </c>
      <c r="G2675" t="s">
        <v>338</v>
      </c>
      <c r="H2675">
        <v>67.91</v>
      </c>
      <c r="I2675">
        <v>125.3</v>
      </c>
      <c r="J2675">
        <v>132.69999999999999</v>
      </c>
      <c r="K2675" t="s">
        <v>338</v>
      </c>
      <c r="L2675" t="s">
        <v>338</v>
      </c>
    </row>
    <row r="2676" spans="1:12" ht="15" x14ac:dyDescent="0.25">
      <c r="A2676" s="88">
        <v>42964.55777777778</v>
      </c>
      <c r="B2676">
        <v>73975</v>
      </c>
      <c r="C2676">
        <v>39.71</v>
      </c>
      <c r="D2676">
        <v>12.78</v>
      </c>
      <c r="E2676" s="87">
        <v>124.9</v>
      </c>
      <c r="F2676">
        <v>52.38</v>
      </c>
      <c r="G2676" t="s">
        <v>338</v>
      </c>
      <c r="H2676">
        <v>67.38</v>
      </c>
      <c r="I2676">
        <v>123.7</v>
      </c>
      <c r="J2676">
        <v>131.1</v>
      </c>
      <c r="K2676" t="s">
        <v>338</v>
      </c>
      <c r="L2676" t="s">
        <v>338</v>
      </c>
    </row>
    <row r="2677" spans="1:12" ht="15" x14ac:dyDescent="0.25">
      <c r="A2677" s="88">
        <v>42964.557847222219</v>
      </c>
      <c r="B2677">
        <v>73976</v>
      </c>
      <c r="C2677">
        <v>39.71</v>
      </c>
      <c r="D2677">
        <v>12.78</v>
      </c>
      <c r="E2677" s="87">
        <v>125</v>
      </c>
      <c r="F2677">
        <v>52.24</v>
      </c>
      <c r="G2677" t="s">
        <v>338</v>
      </c>
      <c r="H2677">
        <v>66.95</v>
      </c>
      <c r="I2677">
        <v>123.3</v>
      </c>
      <c r="J2677">
        <v>130.6</v>
      </c>
      <c r="K2677" t="s">
        <v>338</v>
      </c>
      <c r="L2677" t="s">
        <v>338</v>
      </c>
    </row>
    <row r="2678" spans="1:12" ht="15" x14ac:dyDescent="0.25">
      <c r="A2678" s="88">
        <v>42964.557916666665</v>
      </c>
      <c r="B2678">
        <v>73977</v>
      </c>
      <c r="C2678">
        <v>39.71</v>
      </c>
      <c r="D2678">
        <v>12.78</v>
      </c>
      <c r="E2678" s="87">
        <v>124.8</v>
      </c>
      <c r="F2678">
        <v>52.07</v>
      </c>
      <c r="G2678" t="s">
        <v>338</v>
      </c>
      <c r="H2678">
        <v>67.5</v>
      </c>
      <c r="I2678">
        <v>123.1</v>
      </c>
      <c r="J2678">
        <v>130.4</v>
      </c>
      <c r="K2678" t="s">
        <v>338</v>
      </c>
      <c r="L2678" t="s">
        <v>338</v>
      </c>
    </row>
    <row r="2679" spans="1:12" ht="15" x14ac:dyDescent="0.25">
      <c r="A2679" s="88">
        <v>42964.557986111111</v>
      </c>
      <c r="B2679">
        <v>73978</v>
      </c>
      <c r="C2679">
        <v>39.71</v>
      </c>
      <c r="D2679">
        <v>12.78</v>
      </c>
      <c r="E2679" s="87">
        <v>124.9</v>
      </c>
      <c r="F2679">
        <v>51.9</v>
      </c>
      <c r="G2679" t="s">
        <v>338</v>
      </c>
      <c r="H2679">
        <v>67.930000000000007</v>
      </c>
      <c r="I2679">
        <v>123.6</v>
      </c>
      <c r="J2679">
        <v>130.9</v>
      </c>
      <c r="K2679" t="s">
        <v>338</v>
      </c>
      <c r="L2679" t="s">
        <v>338</v>
      </c>
    </row>
    <row r="2680" spans="1:12" ht="15" x14ac:dyDescent="0.25">
      <c r="A2680" s="88">
        <v>42964.558055555557</v>
      </c>
      <c r="B2680">
        <v>73979</v>
      </c>
      <c r="C2680">
        <v>39.71</v>
      </c>
      <c r="D2680">
        <v>12.78</v>
      </c>
      <c r="E2680" s="87">
        <v>124.9</v>
      </c>
      <c r="F2680">
        <v>51.76</v>
      </c>
      <c r="G2680" t="s">
        <v>338</v>
      </c>
      <c r="H2680">
        <v>67.67</v>
      </c>
      <c r="I2680">
        <v>124.1</v>
      </c>
      <c r="J2680">
        <v>131.19999999999999</v>
      </c>
      <c r="K2680" t="s">
        <v>338</v>
      </c>
      <c r="L2680" t="s">
        <v>338</v>
      </c>
    </row>
    <row r="2681" spans="1:12" ht="15" x14ac:dyDescent="0.25">
      <c r="A2681" s="88">
        <v>42964.558125000003</v>
      </c>
      <c r="B2681">
        <v>73980</v>
      </c>
      <c r="C2681">
        <v>39.71</v>
      </c>
      <c r="D2681">
        <v>12.77</v>
      </c>
      <c r="E2681" s="87">
        <v>124.5</v>
      </c>
      <c r="F2681">
        <v>51.61</v>
      </c>
      <c r="G2681" t="s">
        <v>338</v>
      </c>
      <c r="H2681">
        <v>68.05</v>
      </c>
      <c r="I2681">
        <v>124.6</v>
      </c>
      <c r="J2681">
        <v>131.30000000000001</v>
      </c>
      <c r="K2681" t="s">
        <v>338</v>
      </c>
      <c r="L2681" t="s">
        <v>338</v>
      </c>
    </row>
    <row r="2682" spans="1:12" ht="15" x14ac:dyDescent="0.25">
      <c r="A2682" s="88">
        <v>42964.558194444442</v>
      </c>
      <c r="B2682">
        <v>73981</v>
      </c>
      <c r="C2682">
        <v>39.71</v>
      </c>
      <c r="D2682">
        <v>12.78</v>
      </c>
      <c r="E2682" s="87">
        <v>124.7</v>
      </c>
      <c r="F2682">
        <v>51.52</v>
      </c>
      <c r="G2682" t="s">
        <v>338</v>
      </c>
      <c r="H2682">
        <v>68.599999999999994</v>
      </c>
      <c r="I2682">
        <v>125.3</v>
      </c>
      <c r="J2682">
        <v>131.9</v>
      </c>
      <c r="K2682" t="s">
        <v>338</v>
      </c>
      <c r="L2682" t="s">
        <v>338</v>
      </c>
    </row>
    <row r="2683" spans="1:12" ht="15" x14ac:dyDescent="0.25">
      <c r="A2683" s="88">
        <v>42964.558263888888</v>
      </c>
      <c r="B2683">
        <v>73982</v>
      </c>
      <c r="C2683">
        <v>39.75</v>
      </c>
      <c r="D2683">
        <v>12.77</v>
      </c>
      <c r="E2683" s="87">
        <v>124.7</v>
      </c>
      <c r="F2683">
        <v>51.46</v>
      </c>
      <c r="G2683" t="s">
        <v>338</v>
      </c>
      <c r="H2683">
        <v>68.81</v>
      </c>
      <c r="I2683">
        <v>126.3</v>
      </c>
      <c r="J2683">
        <v>132.6</v>
      </c>
      <c r="K2683" t="s">
        <v>338</v>
      </c>
      <c r="L2683" t="s">
        <v>338</v>
      </c>
    </row>
    <row r="2684" spans="1:12" ht="15" x14ac:dyDescent="0.25">
      <c r="A2684" s="88">
        <v>42964.558333333334</v>
      </c>
      <c r="B2684">
        <v>73983</v>
      </c>
      <c r="C2684">
        <v>39.75</v>
      </c>
      <c r="D2684">
        <v>12.78</v>
      </c>
      <c r="E2684" s="87">
        <v>124.4</v>
      </c>
      <c r="F2684">
        <v>51.42</v>
      </c>
      <c r="G2684" t="s">
        <v>338</v>
      </c>
      <c r="H2684">
        <v>69.25</v>
      </c>
      <c r="I2684">
        <v>127</v>
      </c>
      <c r="J2684">
        <v>133.1</v>
      </c>
      <c r="K2684" t="s">
        <v>338</v>
      </c>
      <c r="L2684" t="s">
        <v>338</v>
      </c>
    </row>
    <row r="2685" spans="1:12" ht="15" x14ac:dyDescent="0.25">
      <c r="A2685" s="88">
        <v>42964.55840277778</v>
      </c>
      <c r="B2685">
        <v>73984</v>
      </c>
      <c r="C2685">
        <v>39.75</v>
      </c>
      <c r="D2685">
        <v>12.78</v>
      </c>
      <c r="E2685" s="87">
        <v>124.9</v>
      </c>
      <c r="F2685">
        <v>51.37</v>
      </c>
      <c r="G2685" t="s">
        <v>338</v>
      </c>
      <c r="H2685">
        <v>69.58</v>
      </c>
      <c r="I2685">
        <v>128</v>
      </c>
      <c r="J2685">
        <v>133.80000000000001</v>
      </c>
      <c r="K2685" t="s">
        <v>338</v>
      </c>
      <c r="L2685" t="s">
        <v>338</v>
      </c>
    </row>
    <row r="2686" spans="1:12" ht="15" x14ac:dyDescent="0.25">
      <c r="A2686" s="88">
        <v>42964.558472222219</v>
      </c>
      <c r="B2686">
        <v>73985</v>
      </c>
      <c r="C2686">
        <v>39.799999999999997</v>
      </c>
      <c r="D2686">
        <v>12.77</v>
      </c>
      <c r="E2686" s="87">
        <v>124.8</v>
      </c>
      <c r="F2686">
        <v>51.36</v>
      </c>
      <c r="G2686" t="s">
        <v>338</v>
      </c>
      <c r="H2686">
        <v>69.150000000000006</v>
      </c>
      <c r="I2686">
        <v>127.8</v>
      </c>
      <c r="J2686">
        <v>133.6</v>
      </c>
      <c r="K2686" t="s">
        <v>338</v>
      </c>
      <c r="L2686" t="s">
        <v>338</v>
      </c>
    </row>
    <row r="2687" spans="1:12" ht="15" x14ac:dyDescent="0.25">
      <c r="A2687" s="88">
        <v>42964.558541666665</v>
      </c>
      <c r="B2687">
        <v>73986</v>
      </c>
      <c r="C2687">
        <v>39.799999999999997</v>
      </c>
      <c r="D2687">
        <v>12.78</v>
      </c>
      <c r="E2687" s="87">
        <v>124.5</v>
      </c>
      <c r="F2687">
        <v>51.36</v>
      </c>
      <c r="G2687" t="s">
        <v>338</v>
      </c>
      <c r="H2687">
        <v>69.34</v>
      </c>
      <c r="I2687">
        <v>128.6</v>
      </c>
      <c r="J2687">
        <v>134.4</v>
      </c>
      <c r="K2687" t="s">
        <v>338</v>
      </c>
      <c r="L2687" t="s">
        <v>338</v>
      </c>
    </row>
    <row r="2688" spans="1:12" ht="15" x14ac:dyDescent="0.25">
      <c r="A2688" s="88">
        <v>42964.558611111112</v>
      </c>
      <c r="B2688">
        <v>73987</v>
      </c>
      <c r="C2688">
        <v>39.799999999999997</v>
      </c>
      <c r="D2688">
        <v>12.78</v>
      </c>
      <c r="E2688" s="87">
        <v>124.9</v>
      </c>
      <c r="F2688">
        <v>51.34</v>
      </c>
      <c r="G2688" t="s">
        <v>338</v>
      </c>
      <c r="H2688">
        <v>69.819999999999993</v>
      </c>
      <c r="I2688">
        <v>129.1</v>
      </c>
      <c r="J2688">
        <v>134.9</v>
      </c>
      <c r="K2688" t="s">
        <v>338</v>
      </c>
      <c r="L2688" t="s">
        <v>338</v>
      </c>
    </row>
    <row r="2689" spans="1:12" ht="15" x14ac:dyDescent="0.25">
      <c r="A2689" s="88">
        <v>42964.558680555558</v>
      </c>
      <c r="B2689">
        <v>73988</v>
      </c>
      <c r="C2689">
        <v>39.799999999999997</v>
      </c>
      <c r="D2689">
        <v>12.78</v>
      </c>
      <c r="E2689" s="87">
        <v>124.8</v>
      </c>
      <c r="F2689">
        <v>51.34</v>
      </c>
      <c r="G2689" t="s">
        <v>338</v>
      </c>
      <c r="H2689">
        <v>69.239999999999995</v>
      </c>
      <c r="I2689">
        <v>128.9</v>
      </c>
      <c r="J2689">
        <v>134.5</v>
      </c>
      <c r="K2689" t="s">
        <v>338</v>
      </c>
      <c r="L2689" t="s">
        <v>338</v>
      </c>
    </row>
    <row r="2690" spans="1:12" ht="15" x14ac:dyDescent="0.25">
      <c r="A2690" s="88">
        <v>42964.558749999997</v>
      </c>
      <c r="B2690">
        <v>73989</v>
      </c>
      <c r="C2690">
        <v>39.799999999999997</v>
      </c>
      <c r="D2690">
        <v>12.78</v>
      </c>
      <c r="E2690" s="87">
        <v>124.9</v>
      </c>
      <c r="F2690">
        <v>51.32</v>
      </c>
      <c r="G2690" t="s">
        <v>338</v>
      </c>
      <c r="H2690">
        <v>69.19</v>
      </c>
      <c r="I2690">
        <v>128.80000000000001</v>
      </c>
      <c r="J2690">
        <v>134.5</v>
      </c>
      <c r="K2690" t="s">
        <v>338</v>
      </c>
      <c r="L2690" t="s">
        <v>338</v>
      </c>
    </row>
    <row r="2691" spans="1:12" ht="15" x14ac:dyDescent="0.25">
      <c r="A2691" s="88">
        <v>42964.558819444443</v>
      </c>
      <c r="B2691">
        <v>73990</v>
      </c>
      <c r="C2691">
        <v>39.799999999999997</v>
      </c>
      <c r="D2691">
        <v>12.78</v>
      </c>
      <c r="E2691" s="87">
        <v>124.9</v>
      </c>
      <c r="F2691">
        <v>51.32</v>
      </c>
      <c r="G2691" t="s">
        <v>338</v>
      </c>
      <c r="H2691">
        <v>68.569999999999993</v>
      </c>
      <c r="I2691">
        <v>128.9</v>
      </c>
      <c r="J2691">
        <v>134.6</v>
      </c>
      <c r="K2691" t="s">
        <v>338</v>
      </c>
      <c r="L2691" t="s">
        <v>338</v>
      </c>
    </row>
    <row r="2692" spans="1:12" ht="15" x14ac:dyDescent="0.25">
      <c r="A2692" s="88">
        <v>42964.558888888889</v>
      </c>
      <c r="B2692">
        <v>73991</v>
      </c>
      <c r="C2692">
        <v>39.85</v>
      </c>
      <c r="D2692">
        <v>12.77</v>
      </c>
      <c r="E2692" s="87">
        <v>125</v>
      </c>
      <c r="F2692">
        <v>51.32</v>
      </c>
      <c r="G2692" t="s">
        <v>338</v>
      </c>
      <c r="H2692">
        <v>68.33</v>
      </c>
      <c r="I2692">
        <v>128.6</v>
      </c>
      <c r="J2692">
        <v>134.5</v>
      </c>
      <c r="K2692" t="s">
        <v>338</v>
      </c>
      <c r="L2692" t="s">
        <v>338</v>
      </c>
    </row>
    <row r="2693" spans="1:12" ht="15" x14ac:dyDescent="0.25">
      <c r="A2693" s="88">
        <v>42964.558958333335</v>
      </c>
      <c r="B2693">
        <v>73992</v>
      </c>
      <c r="C2693">
        <v>39.85</v>
      </c>
      <c r="D2693">
        <v>12.78</v>
      </c>
      <c r="E2693" s="87">
        <v>125</v>
      </c>
      <c r="F2693">
        <v>51.27</v>
      </c>
      <c r="G2693" t="s">
        <v>338</v>
      </c>
      <c r="H2693">
        <v>67.66</v>
      </c>
      <c r="I2693">
        <v>128.19999999999999</v>
      </c>
      <c r="J2693">
        <v>134.1</v>
      </c>
      <c r="K2693" t="s">
        <v>338</v>
      </c>
      <c r="L2693" t="s">
        <v>338</v>
      </c>
    </row>
    <row r="2694" spans="1:12" ht="15" x14ac:dyDescent="0.25">
      <c r="A2694" s="88">
        <v>42964.559027777781</v>
      </c>
      <c r="B2694">
        <v>73993</v>
      </c>
      <c r="C2694">
        <v>39.799999999999997</v>
      </c>
      <c r="D2694">
        <v>12.78</v>
      </c>
      <c r="E2694" s="87">
        <v>124.9</v>
      </c>
      <c r="F2694">
        <v>51.22</v>
      </c>
      <c r="G2694" t="s">
        <v>338</v>
      </c>
      <c r="H2694">
        <v>67.849999999999994</v>
      </c>
      <c r="I2694">
        <v>128</v>
      </c>
      <c r="J2694">
        <v>133.9</v>
      </c>
      <c r="K2694" t="s">
        <v>338</v>
      </c>
      <c r="L2694" t="s">
        <v>338</v>
      </c>
    </row>
    <row r="2695" spans="1:12" ht="15" x14ac:dyDescent="0.25">
      <c r="A2695" s="88">
        <v>42964.55909722222</v>
      </c>
      <c r="B2695">
        <v>73994</v>
      </c>
      <c r="C2695">
        <v>39.85</v>
      </c>
      <c r="D2695">
        <v>12.78</v>
      </c>
      <c r="E2695" s="87">
        <v>125</v>
      </c>
      <c r="F2695">
        <v>51.19</v>
      </c>
      <c r="G2695" t="s">
        <v>338</v>
      </c>
      <c r="H2695">
        <v>67.56</v>
      </c>
      <c r="I2695">
        <v>126.3</v>
      </c>
      <c r="J2695">
        <v>132.69999999999999</v>
      </c>
      <c r="K2695" t="s">
        <v>338</v>
      </c>
      <c r="L2695" t="s">
        <v>338</v>
      </c>
    </row>
    <row r="2696" spans="1:12" ht="15" x14ac:dyDescent="0.25">
      <c r="A2696" s="88">
        <v>42964.559166666666</v>
      </c>
      <c r="B2696">
        <v>73995</v>
      </c>
      <c r="C2696">
        <v>39.799999999999997</v>
      </c>
      <c r="D2696">
        <v>12.78</v>
      </c>
      <c r="E2696" s="87">
        <v>124.8</v>
      </c>
      <c r="F2696">
        <v>51.1</v>
      </c>
      <c r="G2696" t="s">
        <v>338</v>
      </c>
      <c r="H2696">
        <v>67.61</v>
      </c>
      <c r="I2696">
        <v>125.8</v>
      </c>
      <c r="J2696">
        <v>132.4</v>
      </c>
      <c r="K2696" t="s">
        <v>338</v>
      </c>
      <c r="L2696" t="s">
        <v>338</v>
      </c>
    </row>
    <row r="2697" spans="1:12" ht="15" x14ac:dyDescent="0.25">
      <c r="A2697" s="88">
        <v>42964.559236111112</v>
      </c>
      <c r="B2697">
        <v>73996</v>
      </c>
      <c r="C2697">
        <v>39.799999999999997</v>
      </c>
      <c r="D2697">
        <v>12.77</v>
      </c>
      <c r="E2697" s="87">
        <v>124.8</v>
      </c>
      <c r="F2697">
        <v>51.03</v>
      </c>
      <c r="G2697" t="s">
        <v>338</v>
      </c>
      <c r="H2697">
        <v>66.73</v>
      </c>
      <c r="I2697">
        <v>124.4</v>
      </c>
      <c r="J2697">
        <v>131.30000000000001</v>
      </c>
      <c r="K2697" t="s">
        <v>338</v>
      </c>
      <c r="L2697" t="s">
        <v>338</v>
      </c>
    </row>
    <row r="2698" spans="1:12" ht="15" x14ac:dyDescent="0.25">
      <c r="A2698" s="88">
        <v>42964.559305555558</v>
      </c>
      <c r="B2698">
        <v>73997</v>
      </c>
      <c r="C2698">
        <v>39.71</v>
      </c>
      <c r="D2698">
        <v>12.78</v>
      </c>
      <c r="E2698" s="87">
        <v>124.9</v>
      </c>
      <c r="F2698">
        <v>50.89</v>
      </c>
      <c r="G2698" t="s">
        <v>338</v>
      </c>
      <c r="H2698">
        <v>66.47</v>
      </c>
      <c r="I2698">
        <v>123.7</v>
      </c>
      <c r="J2698">
        <v>130.69999999999999</v>
      </c>
      <c r="K2698" t="s">
        <v>338</v>
      </c>
      <c r="L2698" t="s">
        <v>338</v>
      </c>
    </row>
    <row r="2699" spans="1:12" ht="15" x14ac:dyDescent="0.25">
      <c r="A2699" s="88">
        <v>42964.559374999997</v>
      </c>
      <c r="B2699">
        <v>73998</v>
      </c>
      <c r="C2699">
        <v>39.75</v>
      </c>
      <c r="D2699">
        <v>12.78</v>
      </c>
      <c r="E2699" s="87">
        <v>124.8</v>
      </c>
      <c r="F2699">
        <v>50.86</v>
      </c>
      <c r="G2699" t="s">
        <v>338</v>
      </c>
      <c r="H2699">
        <v>67.16</v>
      </c>
      <c r="I2699">
        <v>125.1</v>
      </c>
      <c r="J2699">
        <v>131.69999999999999</v>
      </c>
      <c r="K2699" t="s">
        <v>338</v>
      </c>
      <c r="L2699" t="s">
        <v>338</v>
      </c>
    </row>
    <row r="2700" spans="1:12" ht="15" x14ac:dyDescent="0.25">
      <c r="A2700" s="88">
        <v>42964.559444444443</v>
      </c>
      <c r="B2700">
        <v>73999</v>
      </c>
      <c r="C2700">
        <v>39.75</v>
      </c>
      <c r="D2700">
        <v>12.78</v>
      </c>
      <c r="E2700" s="87">
        <v>124.7</v>
      </c>
      <c r="F2700">
        <v>50.84</v>
      </c>
      <c r="G2700" t="s">
        <v>338</v>
      </c>
      <c r="H2700">
        <v>66.8</v>
      </c>
      <c r="I2700">
        <v>124.7</v>
      </c>
      <c r="J2700">
        <v>131.4</v>
      </c>
      <c r="K2700" t="s">
        <v>338</v>
      </c>
      <c r="L2700" t="s">
        <v>338</v>
      </c>
    </row>
    <row r="2701" spans="1:12" ht="15" x14ac:dyDescent="0.25">
      <c r="A2701" s="88">
        <v>42964.559513888889</v>
      </c>
      <c r="B2701">
        <v>74000</v>
      </c>
      <c r="C2701">
        <v>39.799999999999997</v>
      </c>
      <c r="D2701">
        <v>12.78</v>
      </c>
      <c r="E2701" s="87">
        <v>124.7</v>
      </c>
      <c r="F2701">
        <v>50.79</v>
      </c>
      <c r="G2701" t="s">
        <v>338</v>
      </c>
      <c r="H2701">
        <v>66.92</v>
      </c>
      <c r="I2701">
        <v>125.6</v>
      </c>
      <c r="J2701">
        <v>131.9</v>
      </c>
      <c r="K2701" t="s">
        <v>338</v>
      </c>
      <c r="L2701" t="s">
        <v>338</v>
      </c>
    </row>
    <row r="2702" spans="1:12" ht="15" x14ac:dyDescent="0.25">
      <c r="A2702" s="88">
        <v>42964.559583333335</v>
      </c>
      <c r="B2702">
        <v>74001</v>
      </c>
      <c r="C2702">
        <v>39.75</v>
      </c>
      <c r="D2702">
        <v>12.77</v>
      </c>
      <c r="E2702" s="87">
        <v>124.5</v>
      </c>
      <c r="F2702">
        <v>50.67</v>
      </c>
      <c r="G2702" t="s">
        <v>338</v>
      </c>
      <c r="H2702">
        <v>66.900000000000006</v>
      </c>
      <c r="I2702">
        <v>125.4</v>
      </c>
      <c r="J2702">
        <v>131.6</v>
      </c>
      <c r="K2702" t="s">
        <v>338</v>
      </c>
      <c r="L2702" t="s">
        <v>338</v>
      </c>
    </row>
    <row r="2703" spans="1:12" ht="15" x14ac:dyDescent="0.25">
      <c r="A2703" s="88">
        <v>42964.559652777774</v>
      </c>
      <c r="B2703">
        <v>74002</v>
      </c>
      <c r="C2703">
        <v>39.75</v>
      </c>
      <c r="D2703">
        <v>12.77</v>
      </c>
      <c r="E2703" s="87">
        <v>124.5</v>
      </c>
      <c r="F2703">
        <v>50.6</v>
      </c>
      <c r="G2703" t="s">
        <v>338</v>
      </c>
      <c r="H2703">
        <v>67.42</v>
      </c>
      <c r="I2703">
        <v>126.2</v>
      </c>
      <c r="J2703">
        <v>132.30000000000001</v>
      </c>
      <c r="K2703" t="s">
        <v>338</v>
      </c>
      <c r="L2703" t="s">
        <v>338</v>
      </c>
    </row>
    <row r="2704" spans="1:12" ht="15" x14ac:dyDescent="0.25">
      <c r="A2704" s="88">
        <v>42964.55972222222</v>
      </c>
      <c r="B2704">
        <v>74003</v>
      </c>
      <c r="C2704">
        <v>39.75</v>
      </c>
      <c r="D2704">
        <v>12.77</v>
      </c>
      <c r="E2704" s="87">
        <v>124.8</v>
      </c>
      <c r="F2704">
        <v>50.55</v>
      </c>
      <c r="G2704" t="s">
        <v>338</v>
      </c>
      <c r="H2704">
        <v>67.23</v>
      </c>
      <c r="I2704">
        <v>125.8</v>
      </c>
      <c r="J2704">
        <v>132.1</v>
      </c>
      <c r="K2704" t="s">
        <v>338</v>
      </c>
      <c r="L2704" t="s">
        <v>338</v>
      </c>
    </row>
    <row r="2705" spans="1:12" ht="15" x14ac:dyDescent="0.25">
      <c r="A2705" s="88">
        <v>42964.559791666667</v>
      </c>
      <c r="B2705">
        <v>74004</v>
      </c>
      <c r="C2705">
        <v>39.75</v>
      </c>
      <c r="D2705">
        <v>12.77</v>
      </c>
      <c r="E2705" s="87">
        <v>124.7</v>
      </c>
      <c r="F2705">
        <v>50.55</v>
      </c>
      <c r="G2705" t="s">
        <v>338</v>
      </c>
      <c r="H2705">
        <v>67.09</v>
      </c>
      <c r="I2705">
        <v>125.8</v>
      </c>
      <c r="J2705">
        <v>132.19999999999999</v>
      </c>
      <c r="K2705" t="s">
        <v>338</v>
      </c>
      <c r="L2705" t="s">
        <v>338</v>
      </c>
    </row>
    <row r="2706" spans="1:12" ht="15" x14ac:dyDescent="0.25">
      <c r="A2706" s="88">
        <v>42964.559861111113</v>
      </c>
      <c r="B2706">
        <v>74005</v>
      </c>
      <c r="C2706">
        <v>39.75</v>
      </c>
      <c r="D2706">
        <v>12.77</v>
      </c>
      <c r="E2706" s="87">
        <v>124.6</v>
      </c>
      <c r="F2706">
        <v>50.55</v>
      </c>
      <c r="G2706" t="s">
        <v>338</v>
      </c>
      <c r="H2706">
        <v>67.38</v>
      </c>
      <c r="I2706">
        <v>126</v>
      </c>
      <c r="J2706">
        <v>132.19999999999999</v>
      </c>
      <c r="K2706" t="s">
        <v>338</v>
      </c>
      <c r="L2706" t="s">
        <v>338</v>
      </c>
    </row>
    <row r="2707" spans="1:12" ht="15" x14ac:dyDescent="0.25">
      <c r="A2707" s="88">
        <v>42964.559930555559</v>
      </c>
      <c r="B2707">
        <v>74006</v>
      </c>
      <c r="C2707">
        <v>39.75</v>
      </c>
      <c r="D2707">
        <v>12.77</v>
      </c>
      <c r="E2707" s="87">
        <v>124.4</v>
      </c>
      <c r="F2707">
        <v>50.55</v>
      </c>
      <c r="G2707" t="s">
        <v>338</v>
      </c>
      <c r="H2707">
        <v>66.8</v>
      </c>
      <c r="I2707">
        <v>126.1</v>
      </c>
      <c r="J2707">
        <v>132.4</v>
      </c>
      <c r="K2707" t="s">
        <v>338</v>
      </c>
      <c r="L2707" t="s">
        <v>338</v>
      </c>
    </row>
    <row r="2708" spans="1:12" ht="15" x14ac:dyDescent="0.25">
      <c r="A2708" s="88">
        <v>42964.56</v>
      </c>
      <c r="B2708">
        <v>74007</v>
      </c>
      <c r="C2708">
        <v>39.75</v>
      </c>
      <c r="D2708">
        <v>12.77</v>
      </c>
      <c r="E2708" s="87">
        <v>124.7</v>
      </c>
      <c r="F2708">
        <v>50.55</v>
      </c>
      <c r="G2708" t="s">
        <v>338</v>
      </c>
      <c r="H2708">
        <v>66.900000000000006</v>
      </c>
      <c r="I2708">
        <v>125.4</v>
      </c>
      <c r="J2708">
        <v>131.69999999999999</v>
      </c>
      <c r="K2708" t="s">
        <v>338</v>
      </c>
      <c r="L2708" t="s">
        <v>338</v>
      </c>
    </row>
    <row r="2709" spans="1:12" ht="15" x14ac:dyDescent="0.25">
      <c r="A2709" s="88">
        <v>42964.560069444444</v>
      </c>
      <c r="B2709">
        <v>74008</v>
      </c>
      <c r="C2709">
        <v>39.71</v>
      </c>
      <c r="D2709">
        <v>12.77</v>
      </c>
      <c r="E2709" s="87">
        <v>124.6</v>
      </c>
      <c r="F2709">
        <v>50.55</v>
      </c>
      <c r="G2709" t="s">
        <v>338</v>
      </c>
      <c r="H2709">
        <v>66.88</v>
      </c>
      <c r="I2709">
        <v>125.4</v>
      </c>
      <c r="J2709">
        <v>131.6</v>
      </c>
      <c r="K2709" t="s">
        <v>338</v>
      </c>
      <c r="L2709" t="s">
        <v>338</v>
      </c>
    </row>
    <row r="2710" spans="1:12" ht="15" x14ac:dyDescent="0.25">
      <c r="A2710" s="88">
        <v>42964.56013888889</v>
      </c>
      <c r="B2710">
        <v>74009</v>
      </c>
      <c r="C2710">
        <v>39.71</v>
      </c>
      <c r="D2710">
        <v>12.77</v>
      </c>
      <c r="E2710" s="87">
        <v>124.8</v>
      </c>
      <c r="F2710">
        <v>50.57</v>
      </c>
      <c r="G2710" t="s">
        <v>338</v>
      </c>
      <c r="H2710">
        <v>67.14</v>
      </c>
      <c r="I2710">
        <v>125.4</v>
      </c>
      <c r="J2710">
        <v>131.69999999999999</v>
      </c>
      <c r="K2710" t="s">
        <v>338</v>
      </c>
      <c r="L2710" t="s">
        <v>338</v>
      </c>
    </row>
    <row r="2711" spans="1:12" ht="15" x14ac:dyDescent="0.25">
      <c r="A2711" s="88">
        <v>42964.560208333336</v>
      </c>
      <c r="B2711">
        <v>74010</v>
      </c>
      <c r="C2711">
        <v>39.71</v>
      </c>
      <c r="D2711">
        <v>12.77</v>
      </c>
      <c r="E2711" s="87">
        <v>124.8</v>
      </c>
      <c r="F2711">
        <v>50.6</v>
      </c>
      <c r="G2711" t="s">
        <v>338</v>
      </c>
      <c r="H2711">
        <v>67.14</v>
      </c>
      <c r="I2711">
        <v>125.9</v>
      </c>
      <c r="J2711">
        <v>132</v>
      </c>
      <c r="K2711" t="s">
        <v>338</v>
      </c>
      <c r="L2711" t="s">
        <v>338</v>
      </c>
    </row>
    <row r="2712" spans="1:12" ht="15" x14ac:dyDescent="0.25">
      <c r="A2712" s="88">
        <v>42964.560277777775</v>
      </c>
      <c r="B2712">
        <v>74011</v>
      </c>
      <c r="C2712">
        <v>39.75</v>
      </c>
      <c r="D2712">
        <v>12.77</v>
      </c>
      <c r="E2712" s="87">
        <v>124.7</v>
      </c>
      <c r="F2712">
        <v>50.72</v>
      </c>
      <c r="G2712" t="s">
        <v>338</v>
      </c>
      <c r="H2712">
        <v>67.81</v>
      </c>
      <c r="I2712">
        <v>126.7</v>
      </c>
      <c r="J2712">
        <v>132.5</v>
      </c>
      <c r="K2712" t="s">
        <v>338</v>
      </c>
      <c r="L2712" t="s">
        <v>338</v>
      </c>
    </row>
    <row r="2713" spans="1:12" ht="15" x14ac:dyDescent="0.25">
      <c r="A2713" s="88">
        <v>42964.560347222221</v>
      </c>
      <c r="B2713">
        <v>74012</v>
      </c>
      <c r="C2713">
        <v>39.75</v>
      </c>
      <c r="D2713">
        <v>12.77</v>
      </c>
      <c r="E2713" s="87">
        <v>124.9</v>
      </c>
      <c r="F2713">
        <v>50.79</v>
      </c>
      <c r="G2713" t="s">
        <v>338</v>
      </c>
      <c r="H2713">
        <v>68.569999999999993</v>
      </c>
      <c r="I2713">
        <v>128</v>
      </c>
      <c r="J2713">
        <v>133.80000000000001</v>
      </c>
      <c r="K2713" t="s">
        <v>338</v>
      </c>
      <c r="L2713" t="s">
        <v>338</v>
      </c>
    </row>
    <row r="2714" spans="1:12" ht="15" x14ac:dyDescent="0.25">
      <c r="A2714" s="88">
        <v>42964.560416666667</v>
      </c>
      <c r="B2714">
        <v>74013</v>
      </c>
      <c r="C2714">
        <v>39.75</v>
      </c>
      <c r="D2714">
        <v>12.77</v>
      </c>
      <c r="E2714" s="87">
        <v>124.6</v>
      </c>
      <c r="F2714">
        <v>50.84</v>
      </c>
      <c r="G2714" t="s">
        <v>338</v>
      </c>
      <c r="H2714">
        <v>68.48</v>
      </c>
      <c r="I2714">
        <v>128.19999999999999</v>
      </c>
      <c r="J2714">
        <v>133.9</v>
      </c>
      <c r="K2714" t="s">
        <v>338</v>
      </c>
      <c r="L2714" t="s">
        <v>338</v>
      </c>
    </row>
    <row r="2715" spans="1:12" ht="15" x14ac:dyDescent="0.25">
      <c r="A2715" s="88">
        <v>42964.560486111113</v>
      </c>
      <c r="B2715">
        <v>74014</v>
      </c>
      <c r="C2715">
        <v>39.75</v>
      </c>
      <c r="D2715">
        <v>12.77</v>
      </c>
      <c r="E2715" s="87">
        <v>124.6</v>
      </c>
      <c r="F2715">
        <v>50.93</v>
      </c>
      <c r="G2715" t="s">
        <v>338</v>
      </c>
      <c r="H2715">
        <v>68.569999999999993</v>
      </c>
      <c r="I2715">
        <v>128.4</v>
      </c>
      <c r="J2715">
        <v>134.19999999999999</v>
      </c>
      <c r="K2715" t="s">
        <v>338</v>
      </c>
      <c r="L2715" t="s">
        <v>338</v>
      </c>
    </row>
    <row r="2716" spans="1:12" ht="15" x14ac:dyDescent="0.25">
      <c r="A2716" s="88">
        <v>42964.560555555552</v>
      </c>
      <c r="B2716">
        <v>74015</v>
      </c>
      <c r="C2716">
        <v>39.71</v>
      </c>
      <c r="D2716">
        <v>12.77</v>
      </c>
      <c r="E2716" s="87">
        <v>124.8</v>
      </c>
      <c r="F2716">
        <v>50.94</v>
      </c>
      <c r="G2716" t="s">
        <v>338</v>
      </c>
      <c r="H2716">
        <v>68.63</v>
      </c>
      <c r="I2716">
        <v>129</v>
      </c>
      <c r="J2716">
        <v>134.69999999999999</v>
      </c>
      <c r="K2716" t="s">
        <v>338</v>
      </c>
      <c r="L2716" t="s">
        <v>338</v>
      </c>
    </row>
    <row r="2717" spans="1:12" ht="15" x14ac:dyDescent="0.25">
      <c r="A2717" s="88">
        <v>42964.560624999998</v>
      </c>
      <c r="B2717">
        <v>74016</v>
      </c>
      <c r="C2717">
        <v>39.71</v>
      </c>
      <c r="D2717">
        <v>12.77</v>
      </c>
      <c r="E2717" s="87">
        <v>124.7</v>
      </c>
      <c r="F2717">
        <v>51.01</v>
      </c>
      <c r="G2717" t="s">
        <v>338</v>
      </c>
      <c r="H2717">
        <v>68.77</v>
      </c>
      <c r="I2717">
        <v>129.4</v>
      </c>
      <c r="J2717">
        <v>135</v>
      </c>
      <c r="K2717" t="s">
        <v>338</v>
      </c>
      <c r="L2717" t="s">
        <v>338</v>
      </c>
    </row>
    <row r="2718" spans="1:12" ht="15" x14ac:dyDescent="0.25">
      <c r="A2718" s="88">
        <v>42964.560694444444</v>
      </c>
      <c r="B2718">
        <v>74017</v>
      </c>
      <c r="C2718">
        <v>39.71</v>
      </c>
      <c r="D2718">
        <v>12.77</v>
      </c>
      <c r="E2718" s="87">
        <v>124.7</v>
      </c>
      <c r="F2718">
        <v>51.08</v>
      </c>
      <c r="G2718" t="s">
        <v>338</v>
      </c>
      <c r="H2718">
        <v>68.05</v>
      </c>
      <c r="I2718">
        <v>128.80000000000001</v>
      </c>
      <c r="J2718">
        <v>134.69999999999999</v>
      </c>
      <c r="K2718" t="s">
        <v>338</v>
      </c>
      <c r="L2718" t="s">
        <v>338</v>
      </c>
    </row>
    <row r="2719" spans="1:12" ht="15" x14ac:dyDescent="0.25">
      <c r="A2719" s="88">
        <v>42964.560763888891</v>
      </c>
      <c r="B2719">
        <v>74018</v>
      </c>
      <c r="C2719">
        <v>39.71</v>
      </c>
      <c r="D2719">
        <v>12.77</v>
      </c>
      <c r="E2719" s="87">
        <v>124.8</v>
      </c>
      <c r="F2719">
        <v>51.13</v>
      </c>
      <c r="G2719" t="s">
        <v>338</v>
      </c>
      <c r="H2719">
        <v>68</v>
      </c>
      <c r="I2719">
        <v>128.5</v>
      </c>
      <c r="J2719">
        <v>134.6</v>
      </c>
      <c r="K2719" t="s">
        <v>338</v>
      </c>
      <c r="L2719" t="s">
        <v>338</v>
      </c>
    </row>
    <row r="2720" spans="1:12" ht="15" x14ac:dyDescent="0.25">
      <c r="A2720" s="88">
        <v>42964.560833333337</v>
      </c>
      <c r="B2720">
        <v>74019</v>
      </c>
      <c r="C2720">
        <v>39.71</v>
      </c>
      <c r="D2720">
        <v>12.77</v>
      </c>
      <c r="E2720" s="87">
        <v>124.6</v>
      </c>
      <c r="F2720">
        <v>51.13</v>
      </c>
      <c r="G2720" t="s">
        <v>338</v>
      </c>
      <c r="H2720">
        <v>67.569999999999993</v>
      </c>
      <c r="I2720">
        <v>127.6</v>
      </c>
      <c r="J2720">
        <v>134.1</v>
      </c>
      <c r="K2720" t="s">
        <v>338</v>
      </c>
      <c r="L2720" t="s">
        <v>338</v>
      </c>
    </row>
    <row r="2721" spans="1:12" ht="15" x14ac:dyDescent="0.25">
      <c r="A2721" s="88">
        <v>42964.560902777775</v>
      </c>
      <c r="B2721">
        <v>74020</v>
      </c>
      <c r="C2721">
        <v>39.75</v>
      </c>
      <c r="D2721">
        <v>12.77</v>
      </c>
      <c r="E2721" s="87">
        <v>124.7</v>
      </c>
      <c r="F2721">
        <v>51.17</v>
      </c>
      <c r="G2721" t="s">
        <v>338</v>
      </c>
      <c r="H2721">
        <v>67.62</v>
      </c>
      <c r="I2721">
        <v>126.3</v>
      </c>
      <c r="J2721">
        <v>132.80000000000001</v>
      </c>
      <c r="K2721" t="s">
        <v>338</v>
      </c>
      <c r="L2721" t="s">
        <v>338</v>
      </c>
    </row>
    <row r="2722" spans="1:12" ht="15" x14ac:dyDescent="0.25">
      <c r="A2722" s="88">
        <v>42964.560972222222</v>
      </c>
      <c r="B2722">
        <v>74021</v>
      </c>
      <c r="C2722">
        <v>39.75</v>
      </c>
      <c r="D2722">
        <v>12.77</v>
      </c>
      <c r="E2722" s="87">
        <v>124.6</v>
      </c>
      <c r="F2722">
        <v>51.15</v>
      </c>
      <c r="G2722" t="s">
        <v>338</v>
      </c>
      <c r="H2722">
        <v>68.72</v>
      </c>
      <c r="I2722">
        <v>127.3</v>
      </c>
      <c r="J2722">
        <v>133.6</v>
      </c>
      <c r="K2722" t="s">
        <v>338</v>
      </c>
      <c r="L2722" t="s">
        <v>338</v>
      </c>
    </row>
    <row r="2723" spans="1:12" ht="15" x14ac:dyDescent="0.25">
      <c r="A2723" s="88">
        <v>42964.561041666668</v>
      </c>
      <c r="B2723">
        <v>74022</v>
      </c>
      <c r="C2723">
        <v>39.75</v>
      </c>
      <c r="D2723">
        <v>12.77</v>
      </c>
      <c r="E2723" s="87">
        <v>124.8</v>
      </c>
      <c r="F2723">
        <v>51.15</v>
      </c>
      <c r="G2723" t="s">
        <v>338</v>
      </c>
      <c r="H2723">
        <v>68</v>
      </c>
      <c r="I2723">
        <v>127.2</v>
      </c>
      <c r="J2723">
        <v>133.5</v>
      </c>
      <c r="K2723" t="s">
        <v>338</v>
      </c>
      <c r="L2723" t="s">
        <v>338</v>
      </c>
    </row>
    <row r="2724" spans="1:12" ht="15" x14ac:dyDescent="0.25">
      <c r="A2724" s="88">
        <v>42964.561111111114</v>
      </c>
      <c r="B2724">
        <v>74023</v>
      </c>
      <c r="C2724">
        <v>39.75</v>
      </c>
      <c r="D2724">
        <v>12.77</v>
      </c>
      <c r="E2724" s="87">
        <v>124.8</v>
      </c>
      <c r="F2724">
        <v>51.13</v>
      </c>
      <c r="G2724" t="s">
        <v>338</v>
      </c>
      <c r="H2724">
        <v>67.52</v>
      </c>
      <c r="I2724">
        <v>125.9</v>
      </c>
      <c r="J2724">
        <v>132.5</v>
      </c>
      <c r="K2724" t="s">
        <v>338</v>
      </c>
      <c r="L2724" t="s">
        <v>338</v>
      </c>
    </row>
    <row r="2725" spans="1:12" ht="15" x14ac:dyDescent="0.25">
      <c r="A2725" s="88">
        <v>42964.561180555553</v>
      </c>
      <c r="B2725">
        <v>74024</v>
      </c>
      <c r="C2725">
        <v>39.75</v>
      </c>
      <c r="D2725">
        <v>12.77</v>
      </c>
      <c r="E2725" s="87">
        <v>124.7</v>
      </c>
      <c r="F2725">
        <v>51.05</v>
      </c>
      <c r="G2725" t="s">
        <v>338</v>
      </c>
      <c r="H2725">
        <v>66.94</v>
      </c>
      <c r="I2725">
        <v>124.6</v>
      </c>
      <c r="J2725">
        <v>131.5</v>
      </c>
      <c r="K2725" t="s">
        <v>338</v>
      </c>
      <c r="L2725" t="s">
        <v>338</v>
      </c>
    </row>
    <row r="2726" spans="1:12" ht="15" x14ac:dyDescent="0.25">
      <c r="A2726" s="88">
        <v>42964.561249999999</v>
      </c>
      <c r="B2726">
        <v>74025</v>
      </c>
      <c r="C2726">
        <v>39.75</v>
      </c>
      <c r="D2726">
        <v>12.77</v>
      </c>
      <c r="E2726" s="87">
        <v>124.8</v>
      </c>
      <c r="F2726">
        <v>50.93</v>
      </c>
      <c r="G2726" t="s">
        <v>338</v>
      </c>
      <c r="H2726">
        <v>65.650000000000006</v>
      </c>
      <c r="I2726">
        <v>123</v>
      </c>
      <c r="J2726">
        <v>130.19999999999999</v>
      </c>
      <c r="K2726" t="s">
        <v>338</v>
      </c>
      <c r="L2726" t="s">
        <v>338</v>
      </c>
    </row>
    <row r="2727" spans="1:12" ht="15" x14ac:dyDescent="0.25">
      <c r="A2727" s="88">
        <v>42964.561319444445</v>
      </c>
      <c r="B2727">
        <v>74026</v>
      </c>
      <c r="C2727">
        <v>39.75</v>
      </c>
      <c r="D2727">
        <v>12.77</v>
      </c>
      <c r="E2727" s="87">
        <v>124.9</v>
      </c>
      <c r="F2727">
        <v>50.84</v>
      </c>
      <c r="G2727" t="s">
        <v>338</v>
      </c>
      <c r="H2727">
        <v>66.709999999999994</v>
      </c>
      <c r="I2727">
        <v>122.9</v>
      </c>
      <c r="J2727">
        <v>129.9</v>
      </c>
      <c r="K2727" t="s">
        <v>338</v>
      </c>
      <c r="L2727" t="s">
        <v>338</v>
      </c>
    </row>
    <row r="2728" spans="1:12" ht="15" x14ac:dyDescent="0.25">
      <c r="A2728" s="88">
        <v>42964.561388888891</v>
      </c>
      <c r="B2728">
        <v>74027</v>
      </c>
      <c r="C2728">
        <v>39.75</v>
      </c>
      <c r="D2728">
        <v>12.77</v>
      </c>
      <c r="E2728" s="87">
        <v>124.7</v>
      </c>
      <c r="F2728">
        <v>50.74</v>
      </c>
      <c r="G2728" t="s">
        <v>338</v>
      </c>
      <c r="H2728">
        <v>67.66</v>
      </c>
      <c r="I2728">
        <v>123.9</v>
      </c>
      <c r="J2728">
        <v>130.69999999999999</v>
      </c>
      <c r="K2728" t="s">
        <v>338</v>
      </c>
      <c r="L2728" t="s">
        <v>338</v>
      </c>
    </row>
    <row r="2729" spans="1:12" ht="15" x14ac:dyDescent="0.25">
      <c r="A2729" s="88">
        <v>42964.56145833333</v>
      </c>
      <c r="B2729">
        <v>74028</v>
      </c>
      <c r="C2729">
        <v>39.799999999999997</v>
      </c>
      <c r="D2729">
        <v>12.77</v>
      </c>
      <c r="E2729" s="87">
        <v>124.7</v>
      </c>
      <c r="F2729">
        <v>50.74</v>
      </c>
      <c r="G2729" t="s">
        <v>338</v>
      </c>
      <c r="H2729">
        <v>68</v>
      </c>
      <c r="I2729">
        <v>125</v>
      </c>
      <c r="J2729">
        <v>131.6</v>
      </c>
      <c r="K2729" t="s">
        <v>338</v>
      </c>
      <c r="L2729" t="s">
        <v>338</v>
      </c>
    </row>
    <row r="2730" spans="1:12" ht="15" x14ac:dyDescent="0.25">
      <c r="A2730" s="88">
        <v>42964.561527777776</v>
      </c>
      <c r="B2730">
        <v>74029</v>
      </c>
      <c r="C2730">
        <v>39.799999999999997</v>
      </c>
      <c r="D2730">
        <v>12.77</v>
      </c>
      <c r="E2730" s="87">
        <v>124.7</v>
      </c>
      <c r="F2730">
        <v>50.69</v>
      </c>
      <c r="G2730" t="s">
        <v>338</v>
      </c>
      <c r="H2730">
        <v>67.61</v>
      </c>
      <c r="I2730">
        <v>126.3</v>
      </c>
      <c r="J2730">
        <v>132.6</v>
      </c>
      <c r="K2730" t="s">
        <v>338</v>
      </c>
      <c r="L2730" t="s">
        <v>338</v>
      </c>
    </row>
    <row r="2731" spans="1:12" ht="15" x14ac:dyDescent="0.25">
      <c r="A2731" s="88">
        <v>42964.561597222222</v>
      </c>
      <c r="B2731">
        <v>74030</v>
      </c>
      <c r="C2731">
        <v>39.799999999999997</v>
      </c>
      <c r="D2731">
        <v>12.77</v>
      </c>
      <c r="E2731" s="87">
        <v>124.8</v>
      </c>
      <c r="F2731">
        <v>50.64</v>
      </c>
      <c r="G2731" t="s">
        <v>338</v>
      </c>
      <c r="H2731">
        <v>68.09</v>
      </c>
      <c r="I2731">
        <v>126.1</v>
      </c>
      <c r="J2731">
        <v>132.30000000000001</v>
      </c>
      <c r="K2731" t="s">
        <v>338</v>
      </c>
      <c r="L2731" t="s">
        <v>338</v>
      </c>
    </row>
    <row r="2732" spans="1:12" ht="15" x14ac:dyDescent="0.25">
      <c r="A2732" s="88">
        <v>42964.561666666668</v>
      </c>
      <c r="B2732">
        <v>74031</v>
      </c>
      <c r="C2732">
        <v>39.799999999999997</v>
      </c>
      <c r="D2732">
        <v>12.77</v>
      </c>
      <c r="E2732" s="87">
        <v>124.7</v>
      </c>
      <c r="F2732">
        <v>50.64</v>
      </c>
      <c r="G2732" t="s">
        <v>338</v>
      </c>
      <c r="H2732">
        <v>68.91</v>
      </c>
      <c r="I2732">
        <v>127.3</v>
      </c>
      <c r="J2732">
        <v>133.19999999999999</v>
      </c>
      <c r="K2732" t="s">
        <v>338</v>
      </c>
      <c r="L2732" t="s">
        <v>338</v>
      </c>
    </row>
    <row r="2733" spans="1:12" ht="15" x14ac:dyDescent="0.25">
      <c r="A2733" s="88">
        <v>42964.561736111114</v>
      </c>
      <c r="B2733">
        <v>74032</v>
      </c>
      <c r="C2733">
        <v>39.799999999999997</v>
      </c>
      <c r="D2733">
        <v>12.77</v>
      </c>
      <c r="E2733" s="87">
        <v>124.8</v>
      </c>
      <c r="F2733">
        <v>50.59</v>
      </c>
      <c r="G2733" t="s">
        <v>338</v>
      </c>
      <c r="H2733">
        <v>68.430000000000007</v>
      </c>
      <c r="I2733">
        <v>127.5</v>
      </c>
      <c r="J2733">
        <v>133.30000000000001</v>
      </c>
      <c r="K2733" t="s">
        <v>338</v>
      </c>
      <c r="L2733" t="s">
        <v>338</v>
      </c>
    </row>
    <row r="2734" spans="1:12" ht="15" x14ac:dyDescent="0.25">
      <c r="A2734" s="88">
        <v>42964.561805555553</v>
      </c>
      <c r="B2734">
        <v>74033</v>
      </c>
      <c r="C2734">
        <v>39.85</v>
      </c>
      <c r="D2734">
        <v>12.77</v>
      </c>
      <c r="E2734" s="87">
        <v>124.6</v>
      </c>
      <c r="F2734">
        <v>50.64</v>
      </c>
      <c r="G2734" t="s">
        <v>338</v>
      </c>
      <c r="H2734">
        <v>68.19</v>
      </c>
      <c r="I2734">
        <v>127.3</v>
      </c>
      <c r="J2734">
        <v>133.1</v>
      </c>
      <c r="K2734" t="s">
        <v>338</v>
      </c>
      <c r="L2734" t="s">
        <v>338</v>
      </c>
    </row>
    <row r="2735" spans="1:12" ht="15" x14ac:dyDescent="0.25">
      <c r="A2735" s="88">
        <v>42964.561874999999</v>
      </c>
      <c r="B2735">
        <v>74034</v>
      </c>
      <c r="C2735">
        <v>39.85</v>
      </c>
      <c r="D2735">
        <v>12.77</v>
      </c>
      <c r="E2735" s="87">
        <v>124.7</v>
      </c>
      <c r="F2735">
        <v>50.64</v>
      </c>
      <c r="G2735" t="s">
        <v>338</v>
      </c>
      <c r="H2735">
        <v>68.95</v>
      </c>
      <c r="I2735">
        <v>127.2</v>
      </c>
      <c r="J2735">
        <v>133.1</v>
      </c>
      <c r="K2735" t="s">
        <v>338</v>
      </c>
      <c r="L2735" t="s">
        <v>338</v>
      </c>
    </row>
    <row r="2736" spans="1:12" ht="15" x14ac:dyDescent="0.25">
      <c r="A2736" s="88">
        <v>42964.561944444446</v>
      </c>
      <c r="B2736">
        <v>74035</v>
      </c>
      <c r="C2736">
        <v>39.89</v>
      </c>
      <c r="D2736">
        <v>12.77</v>
      </c>
      <c r="E2736" s="87">
        <v>124.9</v>
      </c>
      <c r="F2736">
        <v>50.68</v>
      </c>
      <c r="G2736" t="s">
        <v>338</v>
      </c>
      <c r="H2736">
        <v>69.19</v>
      </c>
      <c r="I2736">
        <v>127.6</v>
      </c>
      <c r="J2736">
        <v>133.19999999999999</v>
      </c>
      <c r="K2736" t="s">
        <v>338</v>
      </c>
      <c r="L2736" t="s">
        <v>338</v>
      </c>
    </row>
    <row r="2737" spans="1:12" ht="15" x14ac:dyDescent="0.25">
      <c r="A2737" s="88">
        <v>42964.562013888892</v>
      </c>
      <c r="B2737">
        <v>74036</v>
      </c>
      <c r="C2737">
        <v>39.89</v>
      </c>
      <c r="D2737">
        <v>12.77</v>
      </c>
      <c r="E2737" s="87">
        <v>124.7</v>
      </c>
      <c r="F2737">
        <v>50.68</v>
      </c>
      <c r="G2737" t="s">
        <v>338</v>
      </c>
      <c r="H2737">
        <v>69.41</v>
      </c>
      <c r="I2737">
        <v>127.9</v>
      </c>
      <c r="J2737">
        <v>133.69999999999999</v>
      </c>
      <c r="K2737" t="s">
        <v>338</v>
      </c>
      <c r="L2737" t="s">
        <v>338</v>
      </c>
    </row>
    <row r="2738" spans="1:12" ht="15" x14ac:dyDescent="0.25">
      <c r="A2738" s="88">
        <v>42964.562083333331</v>
      </c>
      <c r="B2738">
        <v>74037</v>
      </c>
      <c r="C2738">
        <v>39.89</v>
      </c>
      <c r="D2738">
        <v>12.77</v>
      </c>
      <c r="E2738" s="87">
        <v>124.8</v>
      </c>
      <c r="F2738">
        <v>50.73</v>
      </c>
      <c r="G2738" t="s">
        <v>338</v>
      </c>
      <c r="H2738">
        <v>69.09</v>
      </c>
      <c r="I2738">
        <v>127.8</v>
      </c>
      <c r="J2738">
        <v>133.69999999999999</v>
      </c>
      <c r="K2738" t="s">
        <v>338</v>
      </c>
      <c r="L2738" t="s">
        <v>338</v>
      </c>
    </row>
    <row r="2739" spans="1:12" ht="15" x14ac:dyDescent="0.25">
      <c r="A2739" s="88">
        <v>42964.562152777777</v>
      </c>
      <c r="B2739">
        <v>74038</v>
      </c>
      <c r="C2739">
        <v>39.89</v>
      </c>
      <c r="D2739">
        <v>12.77</v>
      </c>
      <c r="E2739" s="87">
        <v>124.6</v>
      </c>
      <c r="F2739">
        <v>50.73</v>
      </c>
      <c r="G2739" t="s">
        <v>338</v>
      </c>
      <c r="H2739">
        <v>69.290000000000006</v>
      </c>
      <c r="I2739">
        <v>128</v>
      </c>
      <c r="J2739">
        <v>133.69999999999999</v>
      </c>
      <c r="K2739" t="s">
        <v>338</v>
      </c>
      <c r="L2739" t="s">
        <v>338</v>
      </c>
    </row>
    <row r="2740" spans="1:12" ht="15" x14ac:dyDescent="0.25">
      <c r="A2740" s="88">
        <v>42964.562222222223</v>
      </c>
      <c r="B2740">
        <v>74039</v>
      </c>
      <c r="C2740">
        <v>39.89</v>
      </c>
      <c r="D2740">
        <v>12.77</v>
      </c>
      <c r="E2740" s="87">
        <v>124.8</v>
      </c>
      <c r="F2740">
        <v>50.78</v>
      </c>
      <c r="G2740" t="s">
        <v>338</v>
      </c>
      <c r="H2740">
        <v>69.33</v>
      </c>
      <c r="I2740">
        <v>128.4</v>
      </c>
      <c r="J2740">
        <v>134</v>
      </c>
      <c r="K2740" t="s">
        <v>338</v>
      </c>
      <c r="L2740" t="s">
        <v>338</v>
      </c>
    </row>
    <row r="2741" spans="1:12" ht="15" x14ac:dyDescent="0.25">
      <c r="A2741" s="88">
        <v>42964.562291666669</v>
      </c>
      <c r="B2741">
        <v>74040</v>
      </c>
      <c r="C2741">
        <v>39.89</v>
      </c>
      <c r="D2741">
        <v>12.77</v>
      </c>
      <c r="E2741" s="87">
        <v>124.8</v>
      </c>
      <c r="F2741">
        <v>50.81</v>
      </c>
      <c r="G2741" t="s">
        <v>338</v>
      </c>
      <c r="H2741">
        <v>69.55</v>
      </c>
      <c r="I2741">
        <v>129</v>
      </c>
      <c r="J2741">
        <v>134.5</v>
      </c>
      <c r="K2741" t="s">
        <v>338</v>
      </c>
      <c r="L2741" t="s">
        <v>338</v>
      </c>
    </row>
    <row r="2742" spans="1:12" ht="15" x14ac:dyDescent="0.25">
      <c r="A2742" s="88">
        <v>42964.562361111108</v>
      </c>
      <c r="B2742">
        <v>74041</v>
      </c>
      <c r="C2742">
        <v>39.89</v>
      </c>
      <c r="D2742">
        <v>12.77</v>
      </c>
      <c r="E2742" s="87">
        <v>124.9</v>
      </c>
      <c r="F2742">
        <v>50.85</v>
      </c>
      <c r="G2742" t="s">
        <v>338</v>
      </c>
      <c r="H2742">
        <v>69.05</v>
      </c>
      <c r="I2742">
        <v>129.1</v>
      </c>
      <c r="J2742">
        <v>134.80000000000001</v>
      </c>
      <c r="K2742" t="s">
        <v>338</v>
      </c>
      <c r="L2742" t="s">
        <v>338</v>
      </c>
    </row>
    <row r="2743" spans="1:12" ht="15" x14ac:dyDescent="0.25">
      <c r="A2743" s="88">
        <v>42964.562430555554</v>
      </c>
      <c r="B2743">
        <v>74042</v>
      </c>
      <c r="C2743">
        <v>39.89</v>
      </c>
      <c r="D2743">
        <v>12.77</v>
      </c>
      <c r="E2743" s="87">
        <v>125</v>
      </c>
      <c r="F2743">
        <v>50.88</v>
      </c>
      <c r="G2743" t="s">
        <v>338</v>
      </c>
      <c r="H2743">
        <v>69.38</v>
      </c>
      <c r="I2743">
        <v>129.80000000000001</v>
      </c>
      <c r="J2743">
        <v>135.4</v>
      </c>
      <c r="K2743" t="s">
        <v>338</v>
      </c>
      <c r="L2743" t="s">
        <v>338</v>
      </c>
    </row>
    <row r="2744" spans="1:12" ht="15" x14ac:dyDescent="0.25">
      <c r="A2744" s="88">
        <v>42964.5625</v>
      </c>
      <c r="B2744">
        <v>74043</v>
      </c>
      <c r="C2744">
        <v>39.89</v>
      </c>
      <c r="D2744">
        <v>12.77</v>
      </c>
      <c r="E2744" s="87">
        <v>124.4</v>
      </c>
      <c r="F2744">
        <v>50.95</v>
      </c>
      <c r="G2744" t="s">
        <v>338</v>
      </c>
      <c r="H2744">
        <v>69.14</v>
      </c>
      <c r="I2744">
        <v>130</v>
      </c>
      <c r="J2744">
        <v>135.69999999999999</v>
      </c>
      <c r="K2744" t="s">
        <v>338</v>
      </c>
      <c r="L2744" t="s">
        <v>338</v>
      </c>
    </row>
    <row r="2745" spans="1:12" ht="15" x14ac:dyDescent="0.25">
      <c r="A2745" s="88">
        <v>42964.562569444446</v>
      </c>
      <c r="B2745">
        <v>74044</v>
      </c>
      <c r="C2745">
        <v>39.89</v>
      </c>
      <c r="D2745">
        <v>12.77</v>
      </c>
      <c r="E2745" s="87">
        <v>124.6</v>
      </c>
      <c r="F2745">
        <v>51.02</v>
      </c>
      <c r="G2745" t="s">
        <v>338</v>
      </c>
      <c r="H2745">
        <v>68.66</v>
      </c>
      <c r="I2745">
        <v>129.80000000000001</v>
      </c>
      <c r="J2745">
        <v>135.6</v>
      </c>
      <c r="K2745" t="s">
        <v>338</v>
      </c>
      <c r="L2745" t="s">
        <v>338</v>
      </c>
    </row>
    <row r="2746" spans="1:12" ht="15" x14ac:dyDescent="0.25">
      <c r="A2746" s="88">
        <v>42964.562638888892</v>
      </c>
      <c r="B2746">
        <v>74045</v>
      </c>
      <c r="C2746">
        <v>39.89</v>
      </c>
      <c r="D2746">
        <v>12.77</v>
      </c>
      <c r="E2746" s="87">
        <v>124.7</v>
      </c>
      <c r="F2746">
        <v>51.07</v>
      </c>
      <c r="G2746" t="s">
        <v>338</v>
      </c>
      <c r="H2746">
        <v>68.52</v>
      </c>
      <c r="I2746">
        <v>129.5</v>
      </c>
      <c r="J2746">
        <v>135.30000000000001</v>
      </c>
      <c r="K2746" t="s">
        <v>338</v>
      </c>
      <c r="L2746" t="s">
        <v>338</v>
      </c>
    </row>
    <row r="2747" spans="1:12" ht="15" x14ac:dyDescent="0.25">
      <c r="A2747" s="88">
        <v>42964.562708333331</v>
      </c>
      <c r="B2747">
        <v>74046</v>
      </c>
      <c r="C2747">
        <v>39.94</v>
      </c>
      <c r="D2747">
        <v>12.77</v>
      </c>
      <c r="E2747" s="87">
        <v>124.7</v>
      </c>
      <c r="F2747">
        <v>51.12</v>
      </c>
      <c r="G2747" t="s">
        <v>338</v>
      </c>
      <c r="H2747">
        <v>68.11</v>
      </c>
      <c r="I2747">
        <v>129.69999999999999</v>
      </c>
      <c r="J2747">
        <v>135.5</v>
      </c>
      <c r="K2747" t="s">
        <v>338</v>
      </c>
      <c r="L2747" t="s">
        <v>338</v>
      </c>
    </row>
    <row r="2748" spans="1:12" ht="15" x14ac:dyDescent="0.25">
      <c r="A2748" s="88">
        <v>42964.562777777777</v>
      </c>
      <c r="B2748">
        <v>74047</v>
      </c>
      <c r="C2748">
        <v>39.89</v>
      </c>
      <c r="D2748">
        <v>12.77</v>
      </c>
      <c r="E2748" s="87">
        <v>124.7</v>
      </c>
      <c r="F2748">
        <v>51.05</v>
      </c>
      <c r="G2748" t="s">
        <v>338</v>
      </c>
      <c r="H2748">
        <v>67.73</v>
      </c>
      <c r="I2748">
        <v>128.5</v>
      </c>
      <c r="J2748">
        <v>134.6</v>
      </c>
      <c r="K2748" t="s">
        <v>338</v>
      </c>
      <c r="L2748" t="s">
        <v>338</v>
      </c>
    </row>
    <row r="2749" spans="1:12" ht="15" x14ac:dyDescent="0.25">
      <c r="A2749" s="88">
        <v>42964.562847222223</v>
      </c>
      <c r="B2749">
        <v>74048</v>
      </c>
      <c r="C2749">
        <v>39.94</v>
      </c>
      <c r="D2749">
        <v>12.77</v>
      </c>
      <c r="E2749" s="87">
        <v>124.9</v>
      </c>
      <c r="F2749">
        <v>51.04</v>
      </c>
      <c r="G2749" t="s">
        <v>338</v>
      </c>
      <c r="H2749">
        <v>67.459999999999994</v>
      </c>
      <c r="I2749">
        <v>127.6</v>
      </c>
      <c r="J2749">
        <v>133.9</v>
      </c>
      <c r="K2749" t="s">
        <v>338</v>
      </c>
      <c r="L2749" t="s">
        <v>338</v>
      </c>
    </row>
    <row r="2750" spans="1:12" ht="15" x14ac:dyDescent="0.25">
      <c r="A2750" s="88">
        <v>42964.562916666669</v>
      </c>
      <c r="B2750">
        <v>74049</v>
      </c>
      <c r="C2750">
        <v>39.94</v>
      </c>
      <c r="D2750">
        <v>12.77</v>
      </c>
      <c r="E2750" s="87">
        <v>124.8</v>
      </c>
      <c r="F2750">
        <v>51.04</v>
      </c>
      <c r="G2750" t="s">
        <v>338</v>
      </c>
      <c r="H2750">
        <v>68.75</v>
      </c>
      <c r="I2750">
        <v>128.6</v>
      </c>
      <c r="J2750">
        <v>134.6</v>
      </c>
      <c r="K2750" t="s">
        <v>338</v>
      </c>
      <c r="L2750" t="s">
        <v>338</v>
      </c>
    </row>
    <row r="2751" spans="1:12" ht="15" x14ac:dyDescent="0.25">
      <c r="A2751" s="88">
        <v>42964.562986111108</v>
      </c>
      <c r="B2751">
        <v>74050</v>
      </c>
      <c r="C2751">
        <v>39.94</v>
      </c>
      <c r="D2751">
        <v>12.77</v>
      </c>
      <c r="E2751" s="87">
        <v>124.9</v>
      </c>
      <c r="F2751">
        <v>51.02</v>
      </c>
      <c r="G2751" t="s">
        <v>338</v>
      </c>
      <c r="H2751">
        <v>68.66</v>
      </c>
      <c r="I2751">
        <v>128.69999999999999</v>
      </c>
      <c r="J2751">
        <v>134.80000000000001</v>
      </c>
      <c r="K2751" t="s">
        <v>338</v>
      </c>
      <c r="L2751" t="s">
        <v>338</v>
      </c>
    </row>
    <row r="2752" spans="1:12" ht="15" x14ac:dyDescent="0.25">
      <c r="A2752" s="88">
        <v>42964.563055555554</v>
      </c>
      <c r="B2752">
        <v>74051</v>
      </c>
      <c r="C2752">
        <v>39.94</v>
      </c>
      <c r="D2752">
        <v>12.77</v>
      </c>
      <c r="E2752" s="87">
        <v>124.8</v>
      </c>
      <c r="F2752">
        <v>51.04</v>
      </c>
      <c r="G2752" t="s">
        <v>338</v>
      </c>
      <c r="H2752">
        <v>69.14</v>
      </c>
      <c r="I2752">
        <v>129.1</v>
      </c>
      <c r="J2752">
        <v>135</v>
      </c>
      <c r="K2752" t="s">
        <v>338</v>
      </c>
      <c r="L2752" t="s">
        <v>338</v>
      </c>
    </row>
    <row r="2753" spans="1:12" ht="15" x14ac:dyDescent="0.25">
      <c r="A2753" s="88">
        <v>42964.563125000001</v>
      </c>
      <c r="B2753">
        <v>74052</v>
      </c>
      <c r="C2753">
        <v>39.94</v>
      </c>
      <c r="D2753">
        <v>12.77</v>
      </c>
      <c r="E2753" s="87">
        <v>124.9</v>
      </c>
      <c r="F2753">
        <v>51.02</v>
      </c>
      <c r="G2753" t="s">
        <v>338</v>
      </c>
      <c r="H2753">
        <v>69.33</v>
      </c>
      <c r="I2753">
        <v>129.19999999999999</v>
      </c>
      <c r="J2753">
        <v>135.19999999999999</v>
      </c>
      <c r="K2753" t="s">
        <v>338</v>
      </c>
      <c r="L2753" t="s">
        <v>338</v>
      </c>
    </row>
    <row r="2754" spans="1:12" ht="15" x14ac:dyDescent="0.25">
      <c r="A2754" s="88">
        <v>42964.563194444447</v>
      </c>
      <c r="B2754">
        <v>74053</v>
      </c>
      <c r="C2754">
        <v>39.94</v>
      </c>
      <c r="D2754">
        <v>12.77</v>
      </c>
      <c r="E2754" s="87">
        <v>124.8</v>
      </c>
      <c r="F2754">
        <v>51.02</v>
      </c>
      <c r="G2754" t="s">
        <v>338</v>
      </c>
      <c r="H2754">
        <v>69.040000000000006</v>
      </c>
      <c r="I2754">
        <v>128.1</v>
      </c>
      <c r="J2754">
        <v>134.30000000000001</v>
      </c>
      <c r="K2754" t="s">
        <v>338</v>
      </c>
      <c r="L2754" t="s">
        <v>338</v>
      </c>
    </row>
    <row r="2755" spans="1:12" ht="15" x14ac:dyDescent="0.25">
      <c r="A2755" s="88">
        <v>42964.563263888886</v>
      </c>
      <c r="B2755">
        <v>74054</v>
      </c>
      <c r="C2755">
        <v>39.94</v>
      </c>
      <c r="D2755">
        <v>12.77</v>
      </c>
      <c r="E2755" s="87">
        <v>124.9</v>
      </c>
      <c r="F2755">
        <v>50.99</v>
      </c>
      <c r="G2755" t="s">
        <v>338</v>
      </c>
      <c r="H2755">
        <v>68.59</v>
      </c>
      <c r="I2755">
        <v>127.7</v>
      </c>
      <c r="J2755">
        <v>134</v>
      </c>
      <c r="K2755" t="s">
        <v>338</v>
      </c>
      <c r="L2755" t="s">
        <v>338</v>
      </c>
    </row>
    <row r="2756" spans="1:12" ht="15" x14ac:dyDescent="0.25">
      <c r="A2756" s="88">
        <v>42964.563333333332</v>
      </c>
      <c r="B2756">
        <v>74055</v>
      </c>
      <c r="C2756">
        <v>39.94</v>
      </c>
      <c r="D2756">
        <v>12.77</v>
      </c>
      <c r="E2756" s="87">
        <v>124.9</v>
      </c>
      <c r="F2756">
        <v>51.02</v>
      </c>
      <c r="G2756" t="s">
        <v>338</v>
      </c>
      <c r="H2756">
        <v>68.52</v>
      </c>
      <c r="I2756">
        <v>127.9</v>
      </c>
      <c r="J2756">
        <v>134.19999999999999</v>
      </c>
      <c r="K2756" t="s">
        <v>338</v>
      </c>
      <c r="L2756" t="s">
        <v>338</v>
      </c>
    </row>
    <row r="2757" spans="1:12" ht="15" x14ac:dyDescent="0.25">
      <c r="A2757" s="88">
        <v>42964.563402777778</v>
      </c>
      <c r="B2757">
        <v>74056</v>
      </c>
      <c r="C2757">
        <v>39.979999999999997</v>
      </c>
      <c r="D2757">
        <v>12.77</v>
      </c>
      <c r="E2757" s="87">
        <v>124.9</v>
      </c>
      <c r="F2757">
        <v>51.06</v>
      </c>
      <c r="G2757" t="s">
        <v>338</v>
      </c>
      <c r="H2757">
        <v>68.7</v>
      </c>
      <c r="I2757">
        <v>128.19999999999999</v>
      </c>
      <c r="J2757">
        <v>134.5</v>
      </c>
      <c r="K2757" t="s">
        <v>338</v>
      </c>
      <c r="L2757" t="s">
        <v>338</v>
      </c>
    </row>
    <row r="2758" spans="1:12" ht="15" x14ac:dyDescent="0.25">
      <c r="A2758" s="88">
        <v>42964.563472222224</v>
      </c>
      <c r="B2758">
        <v>74057</v>
      </c>
      <c r="C2758">
        <v>39.979999999999997</v>
      </c>
      <c r="D2758">
        <v>12.77</v>
      </c>
      <c r="E2758" s="87">
        <v>124.9</v>
      </c>
      <c r="F2758">
        <v>51.11</v>
      </c>
      <c r="G2758" t="s">
        <v>338</v>
      </c>
      <c r="H2758">
        <v>69.209999999999994</v>
      </c>
      <c r="I2758">
        <v>129.19999999999999</v>
      </c>
      <c r="J2758">
        <v>135.30000000000001</v>
      </c>
      <c r="K2758" t="s">
        <v>338</v>
      </c>
      <c r="L2758" t="s">
        <v>338</v>
      </c>
    </row>
    <row r="2759" spans="1:12" ht="15" x14ac:dyDescent="0.25">
      <c r="A2759" s="88">
        <v>42964.56354166667</v>
      </c>
      <c r="B2759">
        <v>74058</v>
      </c>
      <c r="C2759">
        <v>39.979999999999997</v>
      </c>
      <c r="D2759">
        <v>12.77</v>
      </c>
      <c r="E2759" s="87">
        <v>125</v>
      </c>
      <c r="F2759">
        <v>51.11</v>
      </c>
      <c r="G2759" t="s">
        <v>338</v>
      </c>
      <c r="H2759">
        <v>68.27</v>
      </c>
      <c r="I2759">
        <v>128.69999999999999</v>
      </c>
      <c r="J2759">
        <v>134.9</v>
      </c>
      <c r="K2759" t="s">
        <v>338</v>
      </c>
      <c r="L2759" t="s">
        <v>338</v>
      </c>
    </row>
    <row r="2760" spans="1:12" ht="15" x14ac:dyDescent="0.25">
      <c r="A2760" s="88">
        <v>42964.563611111109</v>
      </c>
      <c r="B2760">
        <v>74059</v>
      </c>
      <c r="C2760">
        <v>39.979999999999997</v>
      </c>
      <c r="D2760">
        <v>12.77</v>
      </c>
      <c r="E2760" s="87">
        <v>124.9</v>
      </c>
      <c r="F2760">
        <v>51.09</v>
      </c>
      <c r="G2760" t="s">
        <v>338</v>
      </c>
      <c r="H2760">
        <v>68.37</v>
      </c>
      <c r="I2760">
        <v>128.6</v>
      </c>
      <c r="J2760">
        <v>134.80000000000001</v>
      </c>
      <c r="K2760" t="s">
        <v>338</v>
      </c>
      <c r="L2760" t="s">
        <v>338</v>
      </c>
    </row>
    <row r="2761" spans="1:12" ht="15" x14ac:dyDescent="0.25">
      <c r="A2761" s="88">
        <v>42964.563680555555</v>
      </c>
      <c r="B2761">
        <v>74060</v>
      </c>
      <c r="C2761">
        <v>39.979999999999997</v>
      </c>
      <c r="D2761">
        <v>12.77</v>
      </c>
      <c r="E2761" s="87">
        <v>125</v>
      </c>
      <c r="F2761">
        <v>51.06</v>
      </c>
      <c r="G2761" t="s">
        <v>338</v>
      </c>
      <c r="H2761">
        <v>67.599999999999994</v>
      </c>
      <c r="I2761">
        <v>128.4</v>
      </c>
      <c r="J2761">
        <v>134.5</v>
      </c>
      <c r="K2761" t="s">
        <v>338</v>
      </c>
      <c r="L2761" t="s">
        <v>338</v>
      </c>
    </row>
    <row r="2762" spans="1:12" ht="15" x14ac:dyDescent="0.25">
      <c r="A2762" s="88">
        <v>42964.563750000001</v>
      </c>
      <c r="B2762">
        <v>74061</v>
      </c>
      <c r="C2762">
        <v>39.94</v>
      </c>
      <c r="D2762">
        <v>12.77</v>
      </c>
      <c r="E2762" s="87">
        <v>125</v>
      </c>
      <c r="F2762">
        <v>51.02</v>
      </c>
      <c r="G2762" t="s">
        <v>338</v>
      </c>
      <c r="H2762">
        <v>67.510000000000005</v>
      </c>
      <c r="I2762">
        <v>128.19999999999999</v>
      </c>
      <c r="J2762">
        <v>134.30000000000001</v>
      </c>
      <c r="K2762" t="s">
        <v>338</v>
      </c>
      <c r="L2762" t="s">
        <v>338</v>
      </c>
    </row>
    <row r="2763" spans="1:12" ht="15" x14ac:dyDescent="0.25">
      <c r="A2763" s="88">
        <v>42964.563819444447</v>
      </c>
      <c r="B2763">
        <v>74062</v>
      </c>
      <c r="C2763">
        <v>39.94</v>
      </c>
      <c r="D2763">
        <v>12.77</v>
      </c>
      <c r="E2763" s="87">
        <v>125</v>
      </c>
      <c r="F2763">
        <v>51.02</v>
      </c>
      <c r="G2763" t="s">
        <v>338</v>
      </c>
      <c r="H2763">
        <v>67.13</v>
      </c>
      <c r="I2763">
        <v>128.1</v>
      </c>
      <c r="J2763">
        <v>134.19999999999999</v>
      </c>
      <c r="K2763" t="s">
        <v>338</v>
      </c>
      <c r="L2763" t="s">
        <v>338</v>
      </c>
    </row>
    <row r="2764" spans="1:12" ht="15" x14ac:dyDescent="0.25">
      <c r="A2764" s="88">
        <v>42964.563888888886</v>
      </c>
      <c r="B2764">
        <v>74063</v>
      </c>
      <c r="C2764">
        <v>39.979999999999997</v>
      </c>
      <c r="D2764">
        <v>12.77</v>
      </c>
      <c r="E2764" s="87">
        <v>124.8</v>
      </c>
      <c r="F2764">
        <v>51.04</v>
      </c>
      <c r="G2764" t="s">
        <v>338</v>
      </c>
      <c r="H2764">
        <v>66.88</v>
      </c>
      <c r="I2764">
        <v>126.9</v>
      </c>
      <c r="J2764">
        <v>133.4</v>
      </c>
      <c r="K2764" t="s">
        <v>338</v>
      </c>
      <c r="L2764" t="s">
        <v>338</v>
      </c>
    </row>
    <row r="2765" spans="1:12" ht="15" x14ac:dyDescent="0.25">
      <c r="A2765" s="88">
        <v>42964.563958333332</v>
      </c>
      <c r="B2765">
        <v>74064</v>
      </c>
      <c r="C2765">
        <v>39.94</v>
      </c>
      <c r="D2765">
        <v>12.77</v>
      </c>
      <c r="E2765" s="87">
        <v>125</v>
      </c>
      <c r="F2765">
        <v>50.97</v>
      </c>
      <c r="G2765" t="s">
        <v>338</v>
      </c>
      <c r="H2765">
        <v>67.37</v>
      </c>
      <c r="I2765">
        <v>127.1</v>
      </c>
      <c r="J2765">
        <v>133.69999999999999</v>
      </c>
      <c r="K2765" t="s">
        <v>338</v>
      </c>
      <c r="L2765" t="s">
        <v>338</v>
      </c>
    </row>
    <row r="2766" spans="1:12" ht="15" x14ac:dyDescent="0.25">
      <c r="A2766" s="88">
        <v>42964.564027777778</v>
      </c>
      <c r="B2766">
        <v>74065</v>
      </c>
      <c r="C2766">
        <v>39.89</v>
      </c>
      <c r="D2766">
        <v>12.77</v>
      </c>
      <c r="E2766" s="87">
        <v>125.1</v>
      </c>
      <c r="F2766">
        <v>50.88</v>
      </c>
      <c r="G2766" t="s">
        <v>338</v>
      </c>
      <c r="H2766">
        <v>65.98</v>
      </c>
      <c r="I2766">
        <v>125.8</v>
      </c>
      <c r="J2766">
        <v>132.80000000000001</v>
      </c>
      <c r="K2766" t="s">
        <v>338</v>
      </c>
      <c r="L2766" t="s">
        <v>338</v>
      </c>
    </row>
    <row r="2767" spans="1:12" ht="15" x14ac:dyDescent="0.25">
      <c r="A2767" s="88">
        <v>42964.564097222225</v>
      </c>
      <c r="B2767">
        <v>74066</v>
      </c>
      <c r="C2767">
        <v>39.89</v>
      </c>
      <c r="D2767">
        <v>12.77</v>
      </c>
      <c r="E2767" s="87">
        <v>125.2</v>
      </c>
      <c r="F2767">
        <v>50.83</v>
      </c>
      <c r="G2767" t="s">
        <v>338</v>
      </c>
      <c r="H2767">
        <v>66.069999999999993</v>
      </c>
      <c r="I2767">
        <v>125.3</v>
      </c>
      <c r="J2767">
        <v>132</v>
      </c>
      <c r="K2767" t="s">
        <v>338</v>
      </c>
      <c r="L2767" t="s">
        <v>338</v>
      </c>
    </row>
    <row r="2768" spans="1:12" ht="15" x14ac:dyDescent="0.25">
      <c r="A2768" s="88">
        <v>42964.564166666663</v>
      </c>
      <c r="B2768">
        <v>74067</v>
      </c>
      <c r="C2768">
        <v>39.85</v>
      </c>
      <c r="D2768">
        <v>12.77</v>
      </c>
      <c r="E2768" s="87">
        <v>125.1</v>
      </c>
      <c r="F2768">
        <v>50.69</v>
      </c>
      <c r="G2768" t="s">
        <v>338</v>
      </c>
      <c r="H2768">
        <v>66.13</v>
      </c>
      <c r="I2768">
        <v>125.3</v>
      </c>
      <c r="J2768">
        <v>132</v>
      </c>
      <c r="K2768" t="s">
        <v>338</v>
      </c>
      <c r="L2768" t="s">
        <v>338</v>
      </c>
    </row>
    <row r="2769" spans="1:12" ht="15" x14ac:dyDescent="0.25">
      <c r="A2769" s="88">
        <v>42964.564236111109</v>
      </c>
      <c r="B2769">
        <v>74068</v>
      </c>
      <c r="C2769">
        <v>39.89</v>
      </c>
      <c r="D2769">
        <v>12.77</v>
      </c>
      <c r="E2769" s="87">
        <v>124.9</v>
      </c>
      <c r="F2769">
        <v>50.68</v>
      </c>
      <c r="G2769" t="s">
        <v>338</v>
      </c>
      <c r="H2769">
        <v>66.790000000000006</v>
      </c>
      <c r="I2769">
        <v>126</v>
      </c>
      <c r="J2769">
        <v>132.6</v>
      </c>
      <c r="K2769" t="s">
        <v>338</v>
      </c>
      <c r="L2769" t="s">
        <v>338</v>
      </c>
    </row>
    <row r="2770" spans="1:12" ht="15" x14ac:dyDescent="0.25">
      <c r="A2770" s="88">
        <v>42964.564305555556</v>
      </c>
      <c r="B2770">
        <v>74069</v>
      </c>
      <c r="C2770">
        <v>39.89</v>
      </c>
      <c r="D2770">
        <v>12.77</v>
      </c>
      <c r="E2770" s="87">
        <v>125.1</v>
      </c>
      <c r="F2770">
        <v>50.68</v>
      </c>
      <c r="G2770" t="s">
        <v>338</v>
      </c>
      <c r="H2770">
        <v>67.459999999999994</v>
      </c>
      <c r="I2770">
        <v>126.4</v>
      </c>
      <c r="J2770">
        <v>132.80000000000001</v>
      </c>
      <c r="K2770" t="s">
        <v>338</v>
      </c>
      <c r="L2770" t="s">
        <v>338</v>
      </c>
    </row>
    <row r="2771" spans="1:12" ht="15" x14ac:dyDescent="0.25">
      <c r="A2771" s="88">
        <v>42964.564375000002</v>
      </c>
      <c r="B2771">
        <v>74070</v>
      </c>
      <c r="C2771">
        <v>39.89</v>
      </c>
      <c r="D2771">
        <v>12.77</v>
      </c>
      <c r="E2771" s="87">
        <v>124.9</v>
      </c>
      <c r="F2771">
        <v>50.68</v>
      </c>
      <c r="G2771" t="s">
        <v>338</v>
      </c>
      <c r="H2771">
        <v>68.33</v>
      </c>
      <c r="I2771">
        <v>127.8</v>
      </c>
      <c r="J2771">
        <v>133.80000000000001</v>
      </c>
      <c r="K2771" t="s">
        <v>338</v>
      </c>
      <c r="L2771" t="s">
        <v>338</v>
      </c>
    </row>
    <row r="2772" spans="1:12" ht="15" x14ac:dyDescent="0.25">
      <c r="A2772" s="88">
        <v>42964.564444444448</v>
      </c>
      <c r="B2772">
        <v>74071</v>
      </c>
      <c r="C2772">
        <v>39.89</v>
      </c>
      <c r="D2772">
        <v>12.77</v>
      </c>
      <c r="E2772" s="87">
        <v>125.1</v>
      </c>
      <c r="F2772">
        <v>50.68</v>
      </c>
      <c r="G2772" t="s">
        <v>338</v>
      </c>
      <c r="H2772">
        <v>68.180000000000007</v>
      </c>
      <c r="I2772">
        <v>128</v>
      </c>
      <c r="J2772">
        <v>134</v>
      </c>
      <c r="K2772" t="s">
        <v>338</v>
      </c>
      <c r="L2772" t="s">
        <v>338</v>
      </c>
    </row>
    <row r="2773" spans="1:12" ht="15" x14ac:dyDescent="0.25">
      <c r="A2773" s="88">
        <v>42964.564513888887</v>
      </c>
      <c r="B2773">
        <v>74072</v>
      </c>
      <c r="C2773">
        <v>39.89</v>
      </c>
      <c r="D2773">
        <v>12.77</v>
      </c>
      <c r="E2773" s="87">
        <v>125</v>
      </c>
      <c r="F2773">
        <v>50.71</v>
      </c>
      <c r="G2773" t="s">
        <v>338</v>
      </c>
      <c r="H2773">
        <v>67.180000000000007</v>
      </c>
      <c r="I2773">
        <v>127.1</v>
      </c>
      <c r="J2773">
        <v>133.1</v>
      </c>
      <c r="K2773" t="s">
        <v>338</v>
      </c>
      <c r="L2773" t="s">
        <v>338</v>
      </c>
    </row>
    <row r="2774" spans="1:12" ht="15" x14ac:dyDescent="0.25">
      <c r="A2774" s="88">
        <v>42964.564583333333</v>
      </c>
      <c r="B2774">
        <v>74073</v>
      </c>
      <c r="C2774">
        <v>39.89</v>
      </c>
      <c r="D2774">
        <v>12.77</v>
      </c>
      <c r="E2774" s="87">
        <v>124.8</v>
      </c>
      <c r="F2774">
        <v>50.68</v>
      </c>
      <c r="G2774" t="s">
        <v>338</v>
      </c>
      <c r="H2774">
        <v>66.459999999999994</v>
      </c>
      <c r="I2774">
        <v>126.1</v>
      </c>
      <c r="J2774">
        <v>132.30000000000001</v>
      </c>
      <c r="K2774" t="s">
        <v>338</v>
      </c>
      <c r="L2774" t="s">
        <v>338</v>
      </c>
    </row>
    <row r="2775" spans="1:12" ht="15" x14ac:dyDescent="0.25">
      <c r="A2775" s="88">
        <v>42964.564652777779</v>
      </c>
      <c r="B2775">
        <v>74074</v>
      </c>
      <c r="C2775">
        <v>39.89</v>
      </c>
      <c r="D2775">
        <v>12.77</v>
      </c>
      <c r="E2775" s="87">
        <v>125.2</v>
      </c>
      <c r="F2775">
        <v>50.64</v>
      </c>
      <c r="G2775" t="s">
        <v>338</v>
      </c>
      <c r="H2775">
        <v>66.17</v>
      </c>
      <c r="I2775">
        <v>125</v>
      </c>
      <c r="J2775">
        <v>131.5</v>
      </c>
      <c r="K2775" t="s">
        <v>338</v>
      </c>
      <c r="L2775" t="s">
        <v>338</v>
      </c>
    </row>
    <row r="2776" spans="1:12" ht="15" x14ac:dyDescent="0.25">
      <c r="A2776" s="88">
        <v>42964.564722222225</v>
      </c>
      <c r="B2776">
        <v>74075</v>
      </c>
      <c r="C2776">
        <v>39.89</v>
      </c>
      <c r="D2776">
        <v>12.77</v>
      </c>
      <c r="E2776" s="87">
        <v>125</v>
      </c>
      <c r="F2776">
        <v>50.59</v>
      </c>
      <c r="G2776" t="s">
        <v>338</v>
      </c>
      <c r="H2776">
        <v>66.36</v>
      </c>
      <c r="I2776">
        <v>125</v>
      </c>
      <c r="J2776">
        <v>131.4</v>
      </c>
      <c r="K2776" t="s">
        <v>338</v>
      </c>
      <c r="L2776" t="s">
        <v>338</v>
      </c>
    </row>
    <row r="2777" spans="1:12" ht="15" x14ac:dyDescent="0.25">
      <c r="A2777" s="88">
        <v>42964.564791666664</v>
      </c>
      <c r="B2777">
        <v>74076</v>
      </c>
      <c r="C2777">
        <v>39.89</v>
      </c>
      <c r="D2777">
        <v>12.77</v>
      </c>
      <c r="E2777" s="87">
        <v>124.9</v>
      </c>
      <c r="F2777">
        <v>50.54</v>
      </c>
      <c r="G2777" t="s">
        <v>338</v>
      </c>
      <c r="H2777">
        <v>66.599999999999994</v>
      </c>
      <c r="I2777">
        <v>125</v>
      </c>
      <c r="J2777">
        <v>131.5</v>
      </c>
      <c r="K2777" t="s">
        <v>338</v>
      </c>
      <c r="L2777" t="s">
        <v>338</v>
      </c>
    </row>
    <row r="2778" spans="1:12" ht="15" x14ac:dyDescent="0.25">
      <c r="A2778" s="88">
        <v>42964.56486111111</v>
      </c>
      <c r="B2778">
        <v>74077</v>
      </c>
      <c r="C2778">
        <v>39.89</v>
      </c>
      <c r="D2778">
        <v>12.77</v>
      </c>
      <c r="E2778" s="87">
        <v>124.9</v>
      </c>
      <c r="F2778">
        <v>50.49</v>
      </c>
      <c r="G2778" t="s">
        <v>338</v>
      </c>
      <c r="H2778">
        <v>66.459999999999994</v>
      </c>
      <c r="I2778">
        <v>125.8</v>
      </c>
      <c r="J2778">
        <v>132.30000000000001</v>
      </c>
      <c r="K2778" t="s">
        <v>338</v>
      </c>
      <c r="L2778" t="s">
        <v>338</v>
      </c>
    </row>
    <row r="2779" spans="1:12" ht="15" x14ac:dyDescent="0.25">
      <c r="A2779" s="88">
        <v>42964.564930555556</v>
      </c>
      <c r="B2779">
        <v>74078</v>
      </c>
      <c r="C2779">
        <v>39.89</v>
      </c>
      <c r="D2779">
        <v>12.77</v>
      </c>
      <c r="E2779" s="87">
        <v>125</v>
      </c>
      <c r="F2779">
        <v>50.44</v>
      </c>
      <c r="G2779" t="s">
        <v>338</v>
      </c>
      <c r="H2779">
        <v>66.72</v>
      </c>
      <c r="I2779">
        <v>126.7</v>
      </c>
      <c r="J2779">
        <v>132.80000000000001</v>
      </c>
      <c r="K2779" t="s">
        <v>338</v>
      </c>
      <c r="L2779" t="s">
        <v>338</v>
      </c>
    </row>
    <row r="2780" spans="1:12" ht="15" x14ac:dyDescent="0.25">
      <c r="A2780" s="88">
        <v>42964.565000000002</v>
      </c>
      <c r="B2780">
        <v>74079</v>
      </c>
      <c r="C2780">
        <v>39.85</v>
      </c>
      <c r="D2780">
        <v>12.77</v>
      </c>
      <c r="E2780" s="87">
        <v>125</v>
      </c>
      <c r="F2780">
        <v>50.35</v>
      </c>
      <c r="G2780" t="s">
        <v>338</v>
      </c>
      <c r="H2780">
        <v>66.459999999999994</v>
      </c>
      <c r="I2780">
        <v>127.1</v>
      </c>
      <c r="J2780">
        <v>133</v>
      </c>
      <c r="K2780" t="s">
        <v>338</v>
      </c>
      <c r="L2780" t="s">
        <v>338</v>
      </c>
    </row>
    <row r="2781" spans="1:12" ht="15" x14ac:dyDescent="0.25">
      <c r="A2781" s="88">
        <v>42964.565069444441</v>
      </c>
      <c r="B2781">
        <v>74080</v>
      </c>
      <c r="C2781">
        <v>39.85</v>
      </c>
      <c r="D2781">
        <v>12.77</v>
      </c>
      <c r="E2781" s="87">
        <v>125</v>
      </c>
      <c r="F2781">
        <v>50.3</v>
      </c>
      <c r="G2781" t="s">
        <v>338</v>
      </c>
      <c r="H2781">
        <v>66.36</v>
      </c>
      <c r="I2781">
        <v>126.7</v>
      </c>
      <c r="J2781">
        <v>132.80000000000001</v>
      </c>
      <c r="K2781" t="s">
        <v>338</v>
      </c>
      <c r="L2781" t="s">
        <v>338</v>
      </c>
    </row>
    <row r="2782" spans="1:12" ht="15" x14ac:dyDescent="0.25">
      <c r="A2782" s="88">
        <v>42964.565138888887</v>
      </c>
      <c r="B2782">
        <v>74081</v>
      </c>
      <c r="C2782">
        <v>39.85</v>
      </c>
      <c r="D2782">
        <v>12.77</v>
      </c>
      <c r="E2782" s="87">
        <v>125</v>
      </c>
      <c r="F2782">
        <v>50.25</v>
      </c>
      <c r="G2782" t="s">
        <v>338</v>
      </c>
      <c r="H2782">
        <v>66.7</v>
      </c>
      <c r="I2782">
        <v>125.9</v>
      </c>
      <c r="J2782">
        <v>132.1</v>
      </c>
      <c r="K2782" t="s">
        <v>338</v>
      </c>
      <c r="L2782" t="s">
        <v>338</v>
      </c>
    </row>
    <row r="2783" spans="1:12" ht="15" x14ac:dyDescent="0.25">
      <c r="A2783" s="88">
        <v>42964.565208333333</v>
      </c>
      <c r="B2783">
        <v>74082</v>
      </c>
      <c r="C2783">
        <v>39.85</v>
      </c>
      <c r="D2783">
        <v>12.77</v>
      </c>
      <c r="E2783" s="87">
        <v>124.8</v>
      </c>
      <c r="F2783">
        <v>50.25</v>
      </c>
      <c r="G2783" t="s">
        <v>338</v>
      </c>
      <c r="H2783">
        <v>66.319999999999993</v>
      </c>
      <c r="I2783">
        <v>126</v>
      </c>
      <c r="J2783">
        <v>132.1</v>
      </c>
      <c r="K2783" t="s">
        <v>338</v>
      </c>
      <c r="L2783" t="s">
        <v>338</v>
      </c>
    </row>
    <row r="2784" spans="1:12" ht="15" x14ac:dyDescent="0.25">
      <c r="A2784" s="88">
        <v>42964.56527777778</v>
      </c>
      <c r="B2784">
        <v>74083</v>
      </c>
      <c r="C2784">
        <v>39.85</v>
      </c>
      <c r="D2784">
        <v>12.77</v>
      </c>
      <c r="E2784" s="87">
        <v>125</v>
      </c>
      <c r="F2784">
        <v>50.25</v>
      </c>
      <c r="G2784" t="s">
        <v>338</v>
      </c>
      <c r="H2784">
        <v>65.930000000000007</v>
      </c>
      <c r="I2784">
        <v>126.4</v>
      </c>
      <c r="J2784">
        <v>132.30000000000001</v>
      </c>
      <c r="K2784" t="s">
        <v>338</v>
      </c>
      <c r="L2784" t="s">
        <v>338</v>
      </c>
    </row>
    <row r="2785" spans="1:12" ht="15" x14ac:dyDescent="0.25">
      <c r="A2785" s="88">
        <v>42964.565347222226</v>
      </c>
      <c r="B2785">
        <v>74084</v>
      </c>
      <c r="C2785">
        <v>39.85</v>
      </c>
      <c r="D2785">
        <v>12.77</v>
      </c>
      <c r="E2785" s="87">
        <v>124.7</v>
      </c>
      <c r="F2785">
        <v>50.25</v>
      </c>
      <c r="G2785" t="s">
        <v>338</v>
      </c>
      <c r="H2785">
        <v>65.69</v>
      </c>
      <c r="I2785">
        <v>126.2</v>
      </c>
      <c r="J2785">
        <v>132.30000000000001</v>
      </c>
      <c r="K2785" t="s">
        <v>338</v>
      </c>
      <c r="L2785" t="s">
        <v>338</v>
      </c>
    </row>
    <row r="2786" spans="1:12" ht="15" x14ac:dyDescent="0.25">
      <c r="A2786" s="88">
        <v>42964.565416666665</v>
      </c>
      <c r="B2786">
        <v>74085</v>
      </c>
      <c r="C2786">
        <v>39.85</v>
      </c>
      <c r="D2786">
        <v>12.77</v>
      </c>
      <c r="E2786" s="87">
        <v>124.9</v>
      </c>
      <c r="F2786">
        <v>50.28</v>
      </c>
      <c r="G2786" t="s">
        <v>338</v>
      </c>
      <c r="H2786">
        <v>66.13</v>
      </c>
      <c r="I2786">
        <v>126.4</v>
      </c>
      <c r="J2786">
        <v>132.6</v>
      </c>
      <c r="K2786" t="s">
        <v>338</v>
      </c>
      <c r="L2786" t="s">
        <v>338</v>
      </c>
    </row>
    <row r="2787" spans="1:12" ht="15" x14ac:dyDescent="0.25">
      <c r="A2787" s="88">
        <v>42964.565486111111</v>
      </c>
      <c r="B2787">
        <v>74086</v>
      </c>
      <c r="C2787">
        <v>39.85</v>
      </c>
      <c r="D2787">
        <v>12.77</v>
      </c>
      <c r="E2787" s="87">
        <v>125</v>
      </c>
      <c r="F2787">
        <v>50.3</v>
      </c>
      <c r="G2787" t="s">
        <v>338</v>
      </c>
      <c r="H2787">
        <v>66.7</v>
      </c>
      <c r="I2787">
        <v>127.1</v>
      </c>
      <c r="J2787">
        <v>133.1</v>
      </c>
      <c r="K2787" t="s">
        <v>338</v>
      </c>
      <c r="L2787" t="s">
        <v>338</v>
      </c>
    </row>
    <row r="2788" spans="1:12" ht="15" x14ac:dyDescent="0.25">
      <c r="A2788" s="88">
        <v>42964.565555555557</v>
      </c>
      <c r="B2788">
        <v>74087</v>
      </c>
      <c r="C2788">
        <v>39.85</v>
      </c>
      <c r="D2788">
        <v>12.77</v>
      </c>
      <c r="E2788" s="87">
        <v>125</v>
      </c>
      <c r="F2788">
        <v>50.35</v>
      </c>
      <c r="G2788" t="s">
        <v>338</v>
      </c>
      <c r="H2788">
        <v>66.959999999999994</v>
      </c>
      <c r="I2788">
        <v>127.7</v>
      </c>
      <c r="J2788">
        <v>133.69999999999999</v>
      </c>
      <c r="K2788" t="s">
        <v>338</v>
      </c>
      <c r="L2788" t="s">
        <v>338</v>
      </c>
    </row>
    <row r="2789" spans="1:12" ht="15" x14ac:dyDescent="0.25">
      <c r="A2789" s="88">
        <v>42964.565625000003</v>
      </c>
      <c r="B2789">
        <v>74088</v>
      </c>
      <c r="C2789">
        <v>39.85</v>
      </c>
      <c r="D2789">
        <v>12.77</v>
      </c>
      <c r="E2789" s="87">
        <v>124.9</v>
      </c>
      <c r="F2789">
        <v>50.4</v>
      </c>
      <c r="G2789" t="s">
        <v>338</v>
      </c>
      <c r="H2789">
        <v>67.8</v>
      </c>
      <c r="I2789">
        <v>128.5</v>
      </c>
      <c r="J2789">
        <v>134.30000000000001</v>
      </c>
      <c r="K2789" t="s">
        <v>338</v>
      </c>
      <c r="L2789" t="s">
        <v>338</v>
      </c>
    </row>
    <row r="2790" spans="1:12" ht="15" x14ac:dyDescent="0.25">
      <c r="A2790" s="88">
        <v>42964.565694444442</v>
      </c>
      <c r="B2790">
        <v>74089</v>
      </c>
      <c r="C2790">
        <v>39.85</v>
      </c>
      <c r="D2790">
        <v>12.77</v>
      </c>
      <c r="E2790" s="87">
        <v>125</v>
      </c>
      <c r="F2790">
        <v>50.49</v>
      </c>
      <c r="G2790" t="s">
        <v>338</v>
      </c>
      <c r="H2790">
        <v>68.19</v>
      </c>
      <c r="I2790">
        <v>129.30000000000001</v>
      </c>
      <c r="J2790">
        <v>134.9</v>
      </c>
      <c r="K2790" t="s">
        <v>338</v>
      </c>
      <c r="L2790" t="s">
        <v>338</v>
      </c>
    </row>
    <row r="2791" spans="1:12" ht="15" x14ac:dyDescent="0.25">
      <c r="A2791" s="88">
        <v>42964.565763888888</v>
      </c>
      <c r="B2791">
        <v>74090</v>
      </c>
      <c r="C2791">
        <v>39.799999999999997</v>
      </c>
      <c r="D2791">
        <v>12.77</v>
      </c>
      <c r="E2791" s="87">
        <v>125</v>
      </c>
      <c r="F2791">
        <v>50.52</v>
      </c>
      <c r="G2791" t="s">
        <v>338</v>
      </c>
      <c r="H2791">
        <v>67.900000000000006</v>
      </c>
      <c r="I2791">
        <v>129.30000000000001</v>
      </c>
      <c r="J2791">
        <v>135</v>
      </c>
      <c r="K2791" t="s">
        <v>338</v>
      </c>
      <c r="L2791" t="s">
        <v>338</v>
      </c>
    </row>
    <row r="2792" spans="1:12" ht="15" x14ac:dyDescent="0.25">
      <c r="A2792" s="88">
        <v>42964.565833333334</v>
      </c>
      <c r="B2792">
        <v>74091</v>
      </c>
      <c r="C2792">
        <v>39.799999999999997</v>
      </c>
      <c r="D2792">
        <v>12.77</v>
      </c>
      <c r="E2792" s="87">
        <v>124.9</v>
      </c>
      <c r="F2792">
        <v>50.59</v>
      </c>
      <c r="G2792" t="s">
        <v>338</v>
      </c>
      <c r="H2792">
        <v>68.38</v>
      </c>
      <c r="I2792">
        <v>129.6</v>
      </c>
      <c r="J2792">
        <v>135.1</v>
      </c>
      <c r="K2792" t="s">
        <v>338</v>
      </c>
      <c r="L2792" t="s">
        <v>338</v>
      </c>
    </row>
    <row r="2793" spans="1:12" ht="15" x14ac:dyDescent="0.25">
      <c r="A2793" s="88">
        <v>42964.56590277778</v>
      </c>
      <c r="B2793">
        <v>74092</v>
      </c>
      <c r="C2793">
        <v>39.799999999999997</v>
      </c>
      <c r="D2793">
        <v>12.77</v>
      </c>
      <c r="E2793" s="87">
        <v>125.1</v>
      </c>
      <c r="F2793">
        <v>50.64</v>
      </c>
      <c r="G2793" t="s">
        <v>338</v>
      </c>
      <c r="H2793">
        <v>67.78</v>
      </c>
      <c r="I2793">
        <v>129.80000000000001</v>
      </c>
      <c r="J2793">
        <v>135.6</v>
      </c>
      <c r="K2793" t="s">
        <v>338</v>
      </c>
      <c r="L2793" t="s">
        <v>338</v>
      </c>
    </row>
    <row r="2794" spans="1:12" ht="15" x14ac:dyDescent="0.25">
      <c r="A2794" s="88">
        <v>42964.565972222219</v>
      </c>
      <c r="B2794">
        <v>74093</v>
      </c>
      <c r="C2794">
        <v>39.799999999999997</v>
      </c>
      <c r="D2794">
        <v>12.77</v>
      </c>
      <c r="E2794" s="87">
        <v>124.9</v>
      </c>
      <c r="F2794">
        <v>50.74</v>
      </c>
      <c r="G2794" t="s">
        <v>338</v>
      </c>
      <c r="H2794">
        <v>67.42</v>
      </c>
      <c r="I2794">
        <v>129.4</v>
      </c>
      <c r="J2794">
        <v>135.1</v>
      </c>
      <c r="K2794" t="s">
        <v>338</v>
      </c>
      <c r="L2794" t="s">
        <v>338</v>
      </c>
    </row>
    <row r="2795" spans="1:12" ht="15" x14ac:dyDescent="0.25">
      <c r="A2795" s="88">
        <v>42964.566041666665</v>
      </c>
      <c r="B2795">
        <v>74094</v>
      </c>
      <c r="C2795">
        <v>39.799999999999997</v>
      </c>
      <c r="D2795">
        <v>12.77</v>
      </c>
      <c r="E2795" s="87">
        <v>125</v>
      </c>
      <c r="F2795">
        <v>50.79</v>
      </c>
      <c r="G2795" t="s">
        <v>338</v>
      </c>
      <c r="H2795">
        <v>68.040000000000006</v>
      </c>
      <c r="I2795">
        <v>129.69999999999999</v>
      </c>
      <c r="J2795">
        <v>135.30000000000001</v>
      </c>
      <c r="K2795" t="s">
        <v>338</v>
      </c>
      <c r="L2795" t="s">
        <v>338</v>
      </c>
    </row>
    <row r="2796" spans="1:12" ht="15" x14ac:dyDescent="0.25">
      <c r="A2796" s="88">
        <v>42964.566111111111</v>
      </c>
      <c r="B2796">
        <v>74095</v>
      </c>
      <c r="C2796">
        <v>39.799999999999997</v>
      </c>
      <c r="D2796">
        <v>12.77</v>
      </c>
      <c r="E2796" s="87">
        <v>125.1</v>
      </c>
      <c r="F2796">
        <v>50.83</v>
      </c>
      <c r="G2796" t="s">
        <v>338</v>
      </c>
      <c r="H2796">
        <v>68.38</v>
      </c>
      <c r="I2796">
        <v>130.1</v>
      </c>
      <c r="J2796">
        <v>135.80000000000001</v>
      </c>
      <c r="K2796" t="s">
        <v>338</v>
      </c>
      <c r="L2796" t="s">
        <v>338</v>
      </c>
    </row>
    <row r="2797" spans="1:12" ht="15" x14ac:dyDescent="0.25">
      <c r="A2797" s="88">
        <v>42964.566180555557</v>
      </c>
      <c r="B2797">
        <v>74096</v>
      </c>
      <c r="C2797">
        <v>39.799999999999997</v>
      </c>
      <c r="D2797">
        <v>12.77</v>
      </c>
      <c r="E2797" s="87">
        <v>125.2</v>
      </c>
      <c r="F2797">
        <v>50.88</v>
      </c>
      <c r="G2797" t="s">
        <v>338</v>
      </c>
      <c r="H2797">
        <v>67.28</v>
      </c>
      <c r="I2797">
        <v>129.9</v>
      </c>
      <c r="J2797">
        <v>135.69999999999999</v>
      </c>
      <c r="K2797" t="s">
        <v>338</v>
      </c>
      <c r="L2797" t="s">
        <v>338</v>
      </c>
    </row>
    <row r="2798" spans="1:12" ht="15" x14ac:dyDescent="0.25">
      <c r="A2798" s="88">
        <v>42964.566250000003</v>
      </c>
      <c r="B2798">
        <v>74097</v>
      </c>
      <c r="C2798">
        <v>39.75</v>
      </c>
      <c r="D2798">
        <v>12.77</v>
      </c>
      <c r="E2798" s="87">
        <v>125</v>
      </c>
      <c r="F2798">
        <v>50.84</v>
      </c>
      <c r="G2798" t="s">
        <v>338</v>
      </c>
      <c r="H2798">
        <v>66.56</v>
      </c>
      <c r="I2798">
        <v>128.19999999999999</v>
      </c>
      <c r="J2798">
        <v>134.4</v>
      </c>
      <c r="K2798" t="s">
        <v>338</v>
      </c>
      <c r="L2798" t="s">
        <v>338</v>
      </c>
    </row>
    <row r="2799" spans="1:12" ht="15" x14ac:dyDescent="0.25">
      <c r="A2799" s="88">
        <v>42964.566319444442</v>
      </c>
      <c r="B2799">
        <v>74098</v>
      </c>
      <c r="C2799">
        <v>39.75</v>
      </c>
      <c r="D2799">
        <v>12.77</v>
      </c>
      <c r="E2799" s="87">
        <v>125</v>
      </c>
      <c r="F2799">
        <v>50.84</v>
      </c>
      <c r="G2799" t="s">
        <v>338</v>
      </c>
      <c r="H2799">
        <v>66.56</v>
      </c>
      <c r="I2799">
        <v>127.1</v>
      </c>
      <c r="J2799">
        <v>133.69999999999999</v>
      </c>
      <c r="K2799" t="s">
        <v>338</v>
      </c>
      <c r="L2799" t="s">
        <v>338</v>
      </c>
    </row>
    <row r="2800" spans="1:12" ht="15" x14ac:dyDescent="0.25">
      <c r="A2800" s="88">
        <v>42964.566388888888</v>
      </c>
      <c r="B2800">
        <v>74099</v>
      </c>
      <c r="C2800">
        <v>39.75</v>
      </c>
      <c r="D2800">
        <v>12.77</v>
      </c>
      <c r="E2800" s="87">
        <v>124.9</v>
      </c>
      <c r="F2800">
        <v>50.84</v>
      </c>
      <c r="G2800" t="s">
        <v>338</v>
      </c>
      <c r="H2800">
        <v>66.7</v>
      </c>
      <c r="I2800">
        <v>127.6</v>
      </c>
      <c r="J2800">
        <v>133.9</v>
      </c>
      <c r="K2800" t="s">
        <v>338</v>
      </c>
      <c r="L2800" t="s">
        <v>338</v>
      </c>
    </row>
    <row r="2801" spans="1:12" ht="15" x14ac:dyDescent="0.25">
      <c r="A2801" s="88">
        <v>42964.566458333335</v>
      </c>
      <c r="B2801">
        <v>74100</v>
      </c>
      <c r="C2801">
        <v>39.75</v>
      </c>
      <c r="D2801">
        <v>12.77</v>
      </c>
      <c r="E2801" s="87">
        <v>124.9</v>
      </c>
      <c r="F2801">
        <v>50.79</v>
      </c>
      <c r="G2801" t="s">
        <v>338</v>
      </c>
      <c r="H2801">
        <v>66.2</v>
      </c>
      <c r="I2801">
        <v>127.5</v>
      </c>
      <c r="J2801">
        <v>133.6</v>
      </c>
      <c r="K2801" t="s">
        <v>338</v>
      </c>
      <c r="L2801" t="s">
        <v>338</v>
      </c>
    </row>
    <row r="2802" spans="1:12" ht="15" x14ac:dyDescent="0.25">
      <c r="A2802" s="88">
        <v>42964.566527777781</v>
      </c>
      <c r="B2802">
        <v>74101</v>
      </c>
      <c r="C2802">
        <v>39.75</v>
      </c>
      <c r="D2802">
        <v>12.77</v>
      </c>
      <c r="E2802" s="87">
        <v>124.9</v>
      </c>
      <c r="F2802">
        <v>50.74</v>
      </c>
      <c r="G2802" t="s">
        <v>338</v>
      </c>
      <c r="H2802">
        <v>66.87</v>
      </c>
      <c r="I2802">
        <v>128.30000000000001</v>
      </c>
      <c r="J2802">
        <v>134.1</v>
      </c>
      <c r="K2802" t="s">
        <v>338</v>
      </c>
      <c r="L2802" t="s">
        <v>338</v>
      </c>
    </row>
    <row r="2803" spans="1:12" ht="15" x14ac:dyDescent="0.25">
      <c r="A2803" s="88">
        <v>42964.56659722222</v>
      </c>
      <c r="B2803">
        <v>74102</v>
      </c>
      <c r="C2803">
        <v>39.75</v>
      </c>
      <c r="D2803">
        <v>12.77</v>
      </c>
      <c r="E2803" s="87">
        <v>124.8</v>
      </c>
      <c r="F2803">
        <v>50.72</v>
      </c>
      <c r="G2803" t="s">
        <v>338</v>
      </c>
      <c r="H2803">
        <v>66.510000000000005</v>
      </c>
      <c r="I2803">
        <v>128.1</v>
      </c>
      <c r="J2803">
        <v>134.19999999999999</v>
      </c>
      <c r="K2803" t="s">
        <v>338</v>
      </c>
      <c r="L2803" t="s">
        <v>338</v>
      </c>
    </row>
    <row r="2804" spans="1:12" ht="15" x14ac:dyDescent="0.25">
      <c r="A2804" s="88">
        <v>42964.566666666666</v>
      </c>
      <c r="B2804">
        <v>74103</v>
      </c>
      <c r="C2804">
        <v>39.75</v>
      </c>
      <c r="D2804">
        <v>12.77</v>
      </c>
      <c r="E2804" s="87">
        <v>124.7</v>
      </c>
      <c r="F2804">
        <v>50.69</v>
      </c>
      <c r="G2804" t="s">
        <v>338</v>
      </c>
      <c r="H2804">
        <v>66.900000000000006</v>
      </c>
      <c r="I2804">
        <v>128.6</v>
      </c>
      <c r="J2804">
        <v>134.6</v>
      </c>
      <c r="K2804" t="s">
        <v>338</v>
      </c>
      <c r="L2804" t="s">
        <v>338</v>
      </c>
    </row>
    <row r="2805" spans="1:12" ht="15" x14ac:dyDescent="0.25">
      <c r="A2805" s="88">
        <v>42964.566736111112</v>
      </c>
      <c r="B2805">
        <v>74104</v>
      </c>
      <c r="C2805">
        <v>39.75</v>
      </c>
      <c r="D2805">
        <v>12.77</v>
      </c>
      <c r="E2805" s="87">
        <v>124.8</v>
      </c>
      <c r="F2805">
        <v>50.72</v>
      </c>
      <c r="G2805" t="s">
        <v>338</v>
      </c>
      <c r="H2805">
        <v>67.02</v>
      </c>
      <c r="I2805">
        <v>129.80000000000001</v>
      </c>
      <c r="J2805">
        <v>135.69999999999999</v>
      </c>
      <c r="K2805" t="s">
        <v>338</v>
      </c>
      <c r="L2805" t="s">
        <v>338</v>
      </c>
    </row>
    <row r="2806" spans="1:12" ht="15" x14ac:dyDescent="0.25">
      <c r="A2806" s="88">
        <v>42964.566805555558</v>
      </c>
      <c r="B2806">
        <v>74105</v>
      </c>
      <c r="C2806">
        <v>39.75</v>
      </c>
      <c r="D2806">
        <v>12.77</v>
      </c>
      <c r="E2806" s="87">
        <v>124.7</v>
      </c>
      <c r="F2806">
        <v>50.74</v>
      </c>
      <c r="G2806" t="s">
        <v>338</v>
      </c>
      <c r="H2806">
        <v>67.52</v>
      </c>
      <c r="I2806">
        <v>129.80000000000001</v>
      </c>
      <c r="J2806">
        <v>135.5</v>
      </c>
      <c r="K2806" t="s">
        <v>338</v>
      </c>
      <c r="L2806" t="s">
        <v>338</v>
      </c>
    </row>
    <row r="2807" spans="1:12" ht="15" x14ac:dyDescent="0.25">
      <c r="A2807" s="88">
        <v>42964.566874999997</v>
      </c>
      <c r="B2807">
        <v>74106</v>
      </c>
      <c r="C2807">
        <v>39.75</v>
      </c>
      <c r="D2807">
        <v>12.77</v>
      </c>
      <c r="E2807" s="87">
        <v>124.7</v>
      </c>
      <c r="F2807">
        <v>50.74</v>
      </c>
      <c r="G2807" t="s">
        <v>338</v>
      </c>
      <c r="H2807">
        <v>67.33</v>
      </c>
      <c r="I2807">
        <v>129.5</v>
      </c>
      <c r="J2807">
        <v>135.30000000000001</v>
      </c>
      <c r="K2807" t="s">
        <v>338</v>
      </c>
      <c r="L2807" t="s">
        <v>338</v>
      </c>
    </row>
    <row r="2808" spans="1:12" ht="15" x14ac:dyDescent="0.25">
      <c r="A2808" s="88">
        <v>42964.566944444443</v>
      </c>
      <c r="B2808">
        <v>74107</v>
      </c>
      <c r="C2808">
        <v>39.75</v>
      </c>
      <c r="D2808">
        <v>12.77</v>
      </c>
      <c r="E2808" s="87">
        <v>124.8</v>
      </c>
      <c r="F2808">
        <v>50.74</v>
      </c>
      <c r="G2808" t="s">
        <v>338</v>
      </c>
      <c r="H2808">
        <v>68.05</v>
      </c>
      <c r="I2808">
        <v>130.1</v>
      </c>
      <c r="J2808">
        <v>135.69999999999999</v>
      </c>
      <c r="K2808" t="s">
        <v>338</v>
      </c>
      <c r="L2808" t="s">
        <v>338</v>
      </c>
    </row>
    <row r="2809" spans="1:12" ht="15" x14ac:dyDescent="0.25">
      <c r="A2809" s="88">
        <v>42964.567013888889</v>
      </c>
      <c r="B2809">
        <v>74108</v>
      </c>
      <c r="C2809">
        <v>39.71</v>
      </c>
      <c r="D2809">
        <v>12.77</v>
      </c>
      <c r="E2809" s="87">
        <v>124.6</v>
      </c>
      <c r="F2809">
        <v>50.72</v>
      </c>
      <c r="G2809" t="s">
        <v>338</v>
      </c>
      <c r="H2809">
        <v>68.63</v>
      </c>
      <c r="I2809">
        <v>130.19999999999999</v>
      </c>
      <c r="J2809">
        <v>135.80000000000001</v>
      </c>
      <c r="K2809" t="s">
        <v>338</v>
      </c>
      <c r="L2809" t="s">
        <v>338</v>
      </c>
    </row>
    <row r="2810" spans="1:12" ht="15" x14ac:dyDescent="0.25">
      <c r="A2810" s="88">
        <v>42964.567083333335</v>
      </c>
      <c r="B2810">
        <v>74109</v>
      </c>
      <c r="C2810">
        <v>39.71</v>
      </c>
      <c r="D2810">
        <v>12.77</v>
      </c>
      <c r="E2810" s="87">
        <v>124.7</v>
      </c>
      <c r="F2810">
        <v>50.74</v>
      </c>
      <c r="G2810" t="s">
        <v>338</v>
      </c>
      <c r="H2810">
        <v>67.48</v>
      </c>
      <c r="I2810">
        <v>130.5</v>
      </c>
      <c r="J2810">
        <v>136.1</v>
      </c>
      <c r="K2810" t="s">
        <v>338</v>
      </c>
      <c r="L2810" t="s">
        <v>338</v>
      </c>
    </row>
    <row r="2811" spans="1:12" ht="15" x14ac:dyDescent="0.25">
      <c r="A2811" s="88">
        <v>42964.567152777781</v>
      </c>
      <c r="B2811">
        <v>74110</v>
      </c>
      <c r="C2811">
        <v>39.71</v>
      </c>
      <c r="D2811">
        <v>12.77</v>
      </c>
      <c r="E2811" s="87">
        <v>124.7</v>
      </c>
      <c r="F2811">
        <v>50.74</v>
      </c>
      <c r="G2811" t="s">
        <v>338</v>
      </c>
      <c r="H2811">
        <v>67</v>
      </c>
      <c r="I2811">
        <v>129.4</v>
      </c>
      <c r="J2811">
        <v>135</v>
      </c>
      <c r="K2811" t="s">
        <v>338</v>
      </c>
      <c r="L2811" t="s">
        <v>338</v>
      </c>
    </row>
    <row r="2812" spans="1:12" ht="15" x14ac:dyDescent="0.25">
      <c r="A2812" s="88">
        <v>42964.56722222222</v>
      </c>
      <c r="B2812">
        <v>74111</v>
      </c>
      <c r="C2812">
        <v>39.71</v>
      </c>
      <c r="D2812">
        <v>12.77</v>
      </c>
      <c r="E2812" s="87">
        <v>124.5</v>
      </c>
      <c r="F2812">
        <v>50.77</v>
      </c>
      <c r="G2812" t="s">
        <v>338</v>
      </c>
      <c r="H2812">
        <v>66.849999999999994</v>
      </c>
      <c r="I2812">
        <v>129.69999999999999</v>
      </c>
      <c r="J2812">
        <v>135.19999999999999</v>
      </c>
      <c r="K2812" t="s">
        <v>338</v>
      </c>
      <c r="L2812" t="s">
        <v>338</v>
      </c>
    </row>
    <row r="2813" spans="1:12" ht="15" x14ac:dyDescent="0.25">
      <c r="A2813" s="88">
        <v>42964.567291666666</v>
      </c>
      <c r="B2813">
        <v>74112</v>
      </c>
      <c r="C2813">
        <v>39.71</v>
      </c>
      <c r="D2813">
        <v>12.77</v>
      </c>
      <c r="E2813" s="87">
        <v>124.8</v>
      </c>
      <c r="F2813">
        <v>50.79</v>
      </c>
      <c r="G2813" t="s">
        <v>338</v>
      </c>
      <c r="H2813">
        <v>67.33</v>
      </c>
      <c r="I2813">
        <v>129.6</v>
      </c>
      <c r="J2813">
        <v>135.19999999999999</v>
      </c>
      <c r="K2813" t="s">
        <v>338</v>
      </c>
      <c r="L2813" t="s">
        <v>338</v>
      </c>
    </row>
    <row r="2814" spans="1:12" ht="15" x14ac:dyDescent="0.25">
      <c r="A2814" s="88">
        <v>42964.567361111112</v>
      </c>
      <c r="B2814">
        <v>74113</v>
      </c>
      <c r="C2814">
        <v>39.71</v>
      </c>
      <c r="D2814">
        <v>12.77</v>
      </c>
      <c r="E2814" s="87">
        <v>124.8</v>
      </c>
      <c r="F2814">
        <v>50.86</v>
      </c>
      <c r="G2814" t="s">
        <v>338</v>
      </c>
      <c r="H2814">
        <v>68.239999999999995</v>
      </c>
      <c r="I2814">
        <v>129.69999999999999</v>
      </c>
      <c r="J2814">
        <v>135.4</v>
      </c>
      <c r="K2814" t="s">
        <v>338</v>
      </c>
      <c r="L2814" t="s">
        <v>338</v>
      </c>
    </row>
    <row r="2815" spans="1:12" ht="15" x14ac:dyDescent="0.25">
      <c r="A2815" s="88">
        <v>42964.567430555559</v>
      </c>
      <c r="B2815">
        <v>74114</v>
      </c>
      <c r="C2815">
        <v>39.71</v>
      </c>
      <c r="D2815">
        <v>12.77</v>
      </c>
      <c r="E2815" s="87">
        <v>124.7</v>
      </c>
      <c r="F2815">
        <v>50.91</v>
      </c>
      <c r="G2815" t="s">
        <v>338</v>
      </c>
      <c r="H2815">
        <v>68.19</v>
      </c>
      <c r="I2815">
        <v>130</v>
      </c>
      <c r="J2815">
        <v>135.80000000000001</v>
      </c>
      <c r="K2815" t="s">
        <v>338</v>
      </c>
      <c r="L2815" t="s">
        <v>338</v>
      </c>
    </row>
    <row r="2816" spans="1:12" ht="15" x14ac:dyDescent="0.25">
      <c r="A2816" s="88">
        <v>42964.567499999997</v>
      </c>
      <c r="B2816">
        <v>74115</v>
      </c>
      <c r="C2816">
        <v>39.71</v>
      </c>
      <c r="D2816">
        <v>12.77</v>
      </c>
      <c r="E2816" s="87">
        <v>124.8</v>
      </c>
      <c r="F2816">
        <v>50.99</v>
      </c>
      <c r="G2816" t="s">
        <v>338</v>
      </c>
      <c r="H2816">
        <v>68.290000000000006</v>
      </c>
      <c r="I2816">
        <v>130.5</v>
      </c>
      <c r="J2816">
        <v>136.4</v>
      </c>
      <c r="K2816" t="s">
        <v>338</v>
      </c>
      <c r="L2816" t="s">
        <v>338</v>
      </c>
    </row>
    <row r="2817" spans="1:12" ht="15" x14ac:dyDescent="0.25">
      <c r="A2817" s="88">
        <v>42964.567569444444</v>
      </c>
      <c r="B2817">
        <v>74116</v>
      </c>
      <c r="C2817">
        <v>39.71</v>
      </c>
      <c r="D2817">
        <v>12.77</v>
      </c>
      <c r="E2817" s="87">
        <v>124.6</v>
      </c>
      <c r="F2817">
        <v>51.06</v>
      </c>
      <c r="G2817" t="s">
        <v>338</v>
      </c>
      <c r="H2817">
        <v>68.87</v>
      </c>
      <c r="I2817">
        <v>130.80000000000001</v>
      </c>
      <c r="J2817">
        <v>136.5</v>
      </c>
      <c r="K2817" t="s">
        <v>338</v>
      </c>
      <c r="L2817" t="s">
        <v>338</v>
      </c>
    </row>
    <row r="2818" spans="1:12" ht="15" x14ac:dyDescent="0.25">
      <c r="A2818" s="88">
        <v>42964.56763888889</v>
      </c>
      <c r="B2818">
        <v>74117</v>
      </c>
      <c r="C2818">
        <v>39.71</v>
      </c>
      <c r="D2818">
        <v>12.77</v>
      </c>
      <c r="E2818" s="87">
        <v>124.7</v>
      </c>
      <c r="F2818">
        <v>51.15</v>
      </c>
      <c r="G2818" t="s">
        <v>338</v>
      </c>
      <c r="H2818">
        <v>69.680000000000007</v>
      </c>
      <c r="I2818">
        <v>131.9</v>
      </c>
      <c r="J2818">
        <v>137.4</v>
      </c>
      <c r="K2818" t="s">
        <v>338</v>
      </c>
      <c r="L2818" t="s">
        <v>338</v>
      </c>
    </row>
    <row r="2819" spans="1:12" ht="15" x14ac:dyDescent="0.25">
      <c r="A2819" s="88">
        <v>42964.567708333336</v>
      </c>
      <c r="B2819">
        <v>74118</v>
      </c>
      <c r="C2819">
        <v>39.71</v>
      </c>
      <c r="D2819">
        <v>12.77</v>
      </c>
      <c r="E2819" s="87">
        <v>124.7</v>
      </c>
      <c r="F2819">
        <v>51.23</v>
      </c>
      <c r="G2819" t="s">
        <v>338</v>
      </c>
      <c r="H2819">
        <v>69.58</v>
      </c>
      <c r="I2819">
        <v>132.4</v>
      </c>
      <c r="J2819">
        <v>137.80000000000001</v>
      </c>
      <c r="K2819" t="s">
        <v>338</v>
      </c>
      <c r="L2819" t="s">
        <v>338</v>
      </c>
    </row>
    <row r="2820" spans="1:12" ht="15" x14ac:dyDescent="0.25">
      <c r="A2820" s="88">
        <v>42964.567777777775</v>
      </c>
      <c r="B2820">
        <v>74119</v>
      </c>
      <c r="C2820">
        <v>39.71</v>
      </c>
      <c r="D2820">
        <v>12.78</v>
      </c>
      <c r="E2820" s="87">
        <v>124.7</v>
      </c>
      <c r="F2820">
        <v>51.3</v>
      </c>
      <c r="G2820" t="s">
        <v>338</v>
      </c>
      <c r="H2820">
        <v>69.540000000000006</v>
      </c>
      <c r="I2820">
        <v>132.5</v>
      </c>
      <c r="J2820">
        <v>137.9</v>
      </c>
      <c r="K2820" t="s">
        <v>338</v>
      </c>
      <c r="L2820" t="s">
        <v>338</v>
      </c>
    </row>
    <row r="2821" spans="1:12" ht="15" x14ac:dyDescent="0.25">
      <c r="A2821" s="88">
        <v>42964.567847222221</v>
      </c>
      <c r="B2821">
        <v>74120</v>
      </c>
      <c r="C2821">
        <v>39.71</v>
      </c>
      <c r="D2821">
        <v>12.78</v>
      </c>
      <c r="E2821" s="87">
        <v>125</v>
      </c>
      <c r="F2821">
        <v>51.35</v>
      </c>
      <c r="G2821" t="s">
        <v>338</v>
      </c>
      <c r="H2821">
        <v>69.540000000000006</v>
      </c>
      <c r="I2821">
        <v>132.1</v>
      </c>
      <c r="J2821">
        <v>137.5</v>
      </c>
      <c r="K2821" t="s">
        <v>338</v>
      </c>
      <c r="L2821" t="s">
        <v>338</v>
      </c>
    </row>
    <row r="2822" spans="1:12" ht="15" x14ac:dyDescent="0.25">
      <c r="A2822" s="88">
        <v>42964.567916666667</v>
      </c>
      <c r="B2822">
        <v>74121</v>
      </c>
      <c r="C2822">
        <v>39.659999999999997</v>
      </c>
      <c r="D2822">
        <v>12.77</v>
      </c>
      <c r="E2822" s="87">
        <v>124.9</v>
      </c>
      <c r="F2822">
        <v>51.37</v>
      </c>
      <c r="G2822" t="s">
        <v>338</v>
      </c>
      <c r="H2822">
        <v>69.400000000000006</v>
      </c>
      <c r="I2822">
        <v>132.5</v>
      </c>
      <c r="J2822">
        <v>137.9</v>
      </c>
      <c r="K2822" t="s">
        <v>338</v>
      </c>
      <c r="L2822" t="s">
        <v>338</v>
      </c>
    </row>
    <row r="2823" spans="1:12" ht="15" x14ac:dyDescent="0.25">
      <c r="A2823" s="88">
        <v>42964.567986111113</v>
      </c>
      <c r="B2823">
        <v>74122</v>
      </c>
      <c r="C2823">
        <v>39.71</v>
      </c>
      <c r="D2823">
        <v>12.77</v>
      </c>
      <c r="E2823" s="87">
        <v>124.8</v>
      </c>
      <c r="F2823">
        <v>51.42</v>
      </c>
      <c r="G2823" t="s">
        <v>338</v>
      </c>
      <c r="H2823">
        <v>68.86</v>
      </c>
      <c r="I2823">
        <v>132.9</v>
      </c>
      <c r="J2823">
        <v>138.4</v>
      </c>
      <c r="K2823" t="s">
        <v>338</v>
      </c>
      <c r="L2823" t="s">
        <v>338</v>
      </c>
    </row>
    <row r="2824" spans="1:12" ht="15" x14ac:dyDescent="0.25">
      <c r="A2824" s="88">
        <v>42964.568055555559</v>
      </c>
      <c r="B2824">
        <v>74123</v>
      </c>
      <c r="C2824">
        <v>39.659999999999997</v>
      </c>
      <c r="D2824">
        <v>12.78</v>
      </c>
      <c r="E2824" s="87">
        <v>125</v>
      </c>
      <c r="F2824">
        <v>51.42</v>
      </c>
      <c r="G2824" t="s">
        <v>338</v>
      </c>
      <c r="H2824">
        <v>68.680000000000007</v>
      </c>
      <c r="I2824">
        <v>133.19999999999999</v>
      </c>
      <c r="J2824">
        <v>138.69999999999999</v>
      </c>
      <c r="K2824" t="s">
        <v>338</v>
      </c>
      <c r="L2824" t="s">
        <v>338</v>
      </c>
    </row>
    <row r="2825" spans="1:12" ht="15" x14ac:dyDescent="0.25">
      <c r="A2825" s="88">
        <v>42964.568124999998</v>
      </c>
      <c r="B2825">
        <v>74124</v>
      </c>
      <c r="C2825">
        <v>39.659999999999997</v>
      </c>
      <c r="D2825">
        <v>12.77</v>
      </c>
      <c r="E2825" s="87">
        <v>125</v>
      </c>
      <c r="F2825">
        <v>51.42</v>
      </c>
      <c r="G2825" t="s">
        <v>338</v>
      </c>
      <c r="H2825">
        <v>68.959999999999994</v>
      </c>
      <c r="I2825">
        <v>133</v>
      </c>
      <c r="J2825">
        <v>138.5</v>
      </c>
      <c r="K2825" t="s">
        <v>338</v>
      </c>
      <c r="L2825" t="s">
        <v>338</v>
      </c>
    </row>
    <row r="2826" spans="1:12" ht="15" x14ac:dyDescent="0.25">
      <c r="A2826" s="88">
        <v>42964.568194444444</v>
      </c>
      <c r="B2826">
        <v>74125</v>
      </c>
      <c r="C2826">
        <v>39.659999999999997</v>
      </c>
      <c r="D2826">
        <v>12.77</v>
      </c>
      <c r="E2826" s="87">
        <v>125.2</v>
      </c>
      <c r="F2826">
        <v>51.45</v>
      </c>
      <c r="G2826" t="s">
        <v>338</v>
      </c>
      <c r="H2826">
        <v>69.25</v>
      </c>
      <c r="I2826">
        <v>132.6</v>
      </c>
      <c r="J2826">
        <v>138.19999999999999</v>
      </c>
      <c r="K2826" t="s">
        <v>338</v>
      </c>
      <c r="L2826" t="s">
        <v>338</v>
      </c>
    </row>
    <row r="2827" spans="1:12" ht="15" x14ac:dyDescent="0.25">
      <c r="A2827" s="88">
        <v>42964.56826388889</v>
      </c>
      <c r="B2827">
        <v>74126</v>
      </c>
      <c r="C2827">
        <v>39.619999999999997</v>
      </c>
      <c r="D2827">
        <v>12.77</v>
      </c>
      <c r="E2827" s="87">
        <v>125.1</v>
      </c>
      <c r="F2827">
        <v>51.43</v>
      </c>
      <c r="G2827" t="s">
        <v>338</v>
      </c>
      <c r="H2827">
        <v>68.680000000000007</v>
      </c>
      <c r="I2827">
        <v>131.6</v>
      </c>
      <c r="J2827">
        <v>137.5</v>
      </c>
      <c r="K2827" t="s">
        <v>338</v>
      </c>
      <c r="L2827" t="s">
        <v>338</v>
      </c>
    </row>
    <row r="2828" spans="1:12" ht="15" x14ac:dyDescent="0.25">
      <c r="A2828" s="88">
        <v>42964.568333333336</v>
      </c>
      <c r="B2828">
        <v>74127</v>
      </c>
      <c r="C2828">
        <v>39.619999999999997</v>
      </c>
      <c r="D2828">
        <v>12.78</v>
      </c>
      <c r="E2828" s="87">
        <v>125.1</v>
      </c>
      <c r="F2828">
        <v>51.47</v>
      </c>
      <c r="G2828" t="s">
        <v>338</v>
      </c>
      <c r="H2828">
        <v>68.680000000000007</v>
      </c>
      <c r="I2828">
        <v>131.4</v>
      </c>
      <c r="J2828">
        <v>137.5</v>
      </c>
      <c r="K2828" t="s">
        <v>338</v>
      </c>
      <c r="L2828" t="s">
        <v>338</v>
      </c>
    </row>
    <row r="2829" spans="1:12" ht="15" x14ac:dyDescent="0.25">
      <c r="A2829" s="88">
        <v>42964.568402777775</v>
      </c>
      <c r="B2829">
        <v>74128</v>
      </c>
      <c r="C2829">
        <v>39.659999999999997</v>
      </c>
      <c r="D2829">
        <v>12.77</v>
      </c>
      <c r="E2829" s="87">
        <v>125.1</v>
      </c>
      <c r="F2829">
        <v>51.52</v>
      </c>
      <c r="G2829" t="s">
        <v>338</v>
      </c>
      <c r="H2829">
        <v>68.959999999999994</v>
      </c>
      <c r="I2829">
        <v>132</v>
      </c>
      <c r="J2829">
        <v>137.9</v>
      </c>
      <c r="K2829" t="s">
        <v>338</v>
      </c>
      <c r="L2829" t="s">
        <v>338</v>
      </c>
    </row>
    <row r="2830" spans="1:12" ht="15" x14ac:dyDescent="0.25">
      <c r="A2830" s="88">
        <v>42964.568472222221</v>
      </c>
      <c r="B2830">
        <v>74129</v>
      </c>
      <c r="C2830">
        <v>39.659999999999997</v>
      </c>
      <c r="D2830">
        <v>12.78</v>
      </c>
      <c r="E2830" s="87">
        <v>125.1</v>
      </c>
      <c r="F2830">
        <v>51.57</v>
      </c>
      <c r="G2830" t="s">
        <v>338</v>
      </c>
      <c r="H2830">
        <v>69.680000000000007</v>
      </c>
      <c r="I2830">
        <v>132.80000000000001</v>
      </c>
      <c r="J2830">
        <v>138.69999999999999</v>
      </c>
      <c r="K2830" t="s">
        <v>338</v>
      </c>
      <c r="L2830" t="s">
        <v>338</v>
      </c>
    </row>
    <row r="2831" spans="1:12" ht="15" x14ac:dyDescent="0.25">
      <c r="A2831" s="88">
        <v>42964.568541666667</v>
      </c>
      <c r="B2831">
        <v>74130</v>
      </c>
      <c r="C2831">
        <v>39.659999999999997</v>
      </c>
      <c r="D2831">
        <v>12.77</v>
      </c>
      <c r="E2831" s="87">
        <v>125.3</v>
      </c>
      <c r="F2831">
        <v>51.62</v>
      </c>
      <c r="G2831" t="s">
        <v>338</v>
      </c>
      <c r="H2831">
        <v>70.349999999999994</v>
      </c>
      <c r="I2831">
        <v>133.1</v>
      </c>
      <c r="J2831">
        <v>138.9</v>
      </c>
      <c r="K2831" t="s">
        <v>338</v>
      </c>
      <c r="L2831" t="s">
        <v>338</v>
      </c>
    </row>
    <row r="2832" spans="1:12" ht="15" x14ac:dyDescent="0.25">
      <c r="A2832" s="88">
        <v>42964.568611111114</v>
      </c>
      <c r="B2832">
        <v>74131</v>
      </c>
      <c r="C2832">
        <v>39.659999999999997</v>
      </c>
      <c r="D2832">
        <v>12.78</v>
      </c>
      <c r="E2832" s="87">
        <v>125.2</v>
      </c>
      <c r="F2832">
        <v>51.66</v>
      </c>
      <c r="G2832" t="s">
        <v>338</v>
      </c>
      <c r="H2832">
        <v>70.31</v>
      </c>
      <c r="I2832">
        <v>133.1</v>
      </c>
      <c r="J2832">
        <v>138.80000000000001</v>
      </c>
      <c r="K2832" t="s">
        <v>338</v>
      </c>
      <c r="L2832" t="s">
        <v>338</v>
      </c>
    </row>
    <row r="2833" spans="1:12" ht="15" x14ac:dyDescent="0.25">
      <c r="A2833" s="88">
        <v>42964.568680555552</v>
      </c>
      <c r="B2833">
        <v>74132</v>
      </c>
      <c r="C2833">
        <v>39.659999999999997</v>
      </c>
      <c r="D2833">
        <v>12.78</v>
      </c>
      <c r="E2833" s="87">
        <v>125</v>
      </c>
      <c r="F2833">
        <v>51.71</v>
      </c>
      <c r="G2833" t="s">
        <v>338</v>
      </c>
      <c r="H2833">
        <v>70.45</v>
      </c>
      <c r="I2833">
        <v>133</v>
      </c>
      <c r="J2833">
        <v>138.80000000000001</v>
      </c>
      <c r="K2833" t="s">
        <v>338</v>
      </c>
      <c r="L2833" t="s">
        <v>338</v>
      </c>
    </row>
    <row r="2834" spans="1:12" ht="15" x14ac:dyDescent="0.25">
      <c r="A2834" s="88">
        <v>42964.568749999999</v>
      </c>
      <c r="B2834">
        <v>74133</v>
      </c>
      <c r="C2834">
        <v>39.659999999999997</v>
      </c>
      <c r="D2834">
        <v>12.78</v>
      </c>
      <c r="E2834" s="87">
        <v>125.1</v>
      </c>
      <c r="F2834">
        <v>51.78</v>
      </c>
      <c r="G2834" t="s">
        <v>338</v>
      </c>
      <c r="H2834">
        <v>70.59</v>
      </c>
      <c r="I2834">
        <v>133.5</v>
      </c>
      <c r="J2834">
        <v>139.1</v>
      </c>
      <c r="K2834" t="s">
        <v>338</v>
      </c>
      <c r="L2834" t="s">
        <v>338</v>
      </c>
    </row>
    <row r="2835" spans="1:12" ht="15" x14ac:dyDescent="0.25">
      <c r="A2835" s="88">
        <v>42964.568819444445</v>
      </c>
      <c r="B2835">
        <v>74134</v>
      </c>
      <c r="C2835">
        <v>39.659999999999997</v>
      </c>
      <c r="D2835">
        <v>12.78</v>
      </c>
      <c r="E2835" s="87">
        <v>125.1</v>
      </c>
      <c r="F2835">
        <v>51.86</v>
      </c>
      <c r="G2835" t="s">
        <v>338</v>
      </c>
      <c r="H2835">
        <v>70.069999999999993</v>
      </c>
      <c r="I2835">
        <v>133.6</v>
      </c>
      <c r="J2835">
        <v>139.19999999999999</v>
      </c>
      <c r="K2835" t="s">
        <v>338</v>
      </c>
      <c r="L2835" t="s">
        <v>338</v>
      </c>
    </row>
    <row r="2836" spans="1:12" ht="15" x14ac:dyDescent="0.25">
      <c r="A2836" s="88">
        <v>42964.568888888891</v>
      </c>
      <c r="B2836">
        <v>74135</v>
      </c>
      <c r="C2836">
        <v>39.659999999999997</v>
      </c>
      <c r="D2836">
        <v>12.78</v>
      </c>
      <c r="E2836" s="87">
        <v>125.1</v>
      </c>
      <c r="F2836">
        <v>51.9</v>
      </c>
      <c r="G2836" t="s">
        <v>338</v>
      </c>
      <c r="H2836">
        <v>69.78</v>
      </c>
      <c r="I2836">
        <v>133.6</v>
      </c>
      <c r="J2836">
        <v>139.4</v>
      </c>
      <c r="K2836" t="s">
        <v>338</v>
      </c>
      <c r="L2836" t="s">
        <v>338</v>
      </c>
    </row>
    <row r="2837" spans="1:12" ht="15" x14ac:dyDescent="0.25">
      <c r="A2837" s="88">
        <v>42964.568958333337</v>
      </c>
      <c r="B2837">
        <v>74136</v>
      </c>
      <c r="C2837">
        <v>39.659999999999997</v>
      </c>
      <c r="D2837">
        <v>12.78</v>
      </c>
      <c r="E2837" s="87">
        <v>125</v>
      </c>
      <c r="F2837">
        <v>51.95</v>
      </c>
      <c r="G2837" t="s">
        <v>338</v>
      </c>
      <c r="H2837">
        <v>69.73</v>
      </c>
      <c r="I2837">
        <v>132.9</v>
      </c>
      <c r="J2837">
        <v>138.80000000000001</v>
      </c>
      <c r="K2837" t="s">
        <v>338</v>
      </c>
      <c r="L2837" t="s">
        <v>338</v>
      </c>
    </row>
    <row r="2838" spans="1:12" ht="15" x14ac:dyDescent="0.25">
      <c r="A2838" s="88">
        <v>42964.569027777776</v>
      </c>
      <c r="B2838">
        <v>74137</v>
      </c>
      <c r="C2838">
        <v>39.659999999999997</v>
      </c>
      <c r="D2838">
        <v>12.78</v>
      </c>
      <c r="E2838" s="87">
        <v>125</v>
      </c>
      <c r="F2838">
        <v>52</v>
      </c>
      <c r="G2838" t="s">
        <v>338</v>
      </c>
      <c r="H2838">
        <v>70.209999999999994</v>
      </c>
      <c r="I2838">
        <v>132.9</v>
      </c>
      <c r="J2838">
        <v>138.9</v>
      </c>
      <c r="K2838" t="s">
        <v>338</v>
      </c>
      <c r="L2838" t="s">
        <v>338</v>
      </c>
    </row>
    <row r="2839" spans="1:12" ht="15" x14ac:dyDescent="0.25">
      <c r="A2839" s="88">
        <v>42964.569097222222</v>
      </c>
      <c r="B2839">
        <v>74138</v>
      </c>
      <c r="C2839">
        <v>39.659999999999997</v>
      </c>
      <c r="D2839">
        <v>12.78</v>
      </c>
      <c r="E2839" s="87">
        <v>124.8</v>
      </c>
      <c r="F2839">
        <v>52.07</v>
      </c>
      <c r="G2839" t="s">
        <v>338</v>
      </c>
      <c r="H2839">
        <v>69.849999999999994</v>
      </c>
      <c r="I2839">
        <v>132.4</v>
      </c>
      <c r="J2839">
        <v>138.6</v>
      </c>
      <c r="K2839" t="s">
        <v>338</v>
      </c>
      <c r="L2839" t="s">
        <v>338</v>
      </c>
    </row>
    <row r="2840" spans="1:12" ht="15" x14ac:dyDescent="0.25">
      <c r="A2840" s="88">
        <v>42964.569166666668</v>
      </c>
      <c r="B2840">
        <v>74139</v>
      </c>
      <c r="C2840">
        <v>39.659999999999997</v>
      </c>
      <c r="D2840">
        <v>12.78</v>
      </c>
      <c r="E2840" s="87">
        <v>124.9</v>
      </c>
      <c r="F2840">
        <v>52.12</v>
      </c>
      <c r="G2840" t="s">
        <v>338</v>
      </c>
      <c r="H2840">
        <v>68.989999999999995</v>
      </c>
      <c r="I2840">
        <v>131.69999999999999</v>
      </c>
      <c r="J2840">
        <v>138.1</v>
      </c>
      <c r="K2840" t="s">
        <v>338</v>
      </c>
      <c r="L2840" t="s">
        <v>338</v>
      </c>
    </row>
    <row r="2841" spans="1:12" ht="15" x14ac:dyDescent="0.25">
      <c r="A2841" s="88">
        <v>42964.569236111114</v>
      </c>
      <c r="B2841">
        <v>74140</v>
      </c>
      <c r="C2841">
        <v>39.659999999999997</v>
      </c>
      <c r="D2841">
        <v>12.77</v>
      </c>
      <c r="E2841" s="87">
        <v>125.2</v>
      </c>
      <c r="F2841">
        <v>52.12</v>
      </c>
      <c r="G2841" t="s">
        <v>338</v>
      </c>
      <c r="H2841">
        <v>69.44</v>
      </c>
      <c r="I2841">
        <v>130.4</v>
      </c>
      <c r="J2841">
        <v>137</v>
      </c>
      <c r="K2841" t="s">
        <v>338</v>
      </c>
      <c r="L2841" t="s">
        <v>338</v>
      </c>
    </row>
    <row r="2842" spans="1:12" ht="15" x14ac:dyDescent="0.25">
      <c r="A2842" s="88">
        <v>42964.569305555553</v>
      </c>
      <c r="B2842">
        <v>74141</v>
      </c>
      <c r="C2842">
        <v>39.659999999999997</v>
      </c>
      <c r="D2842">
        <v>12.78</v>
      </c>
      <c r="E2842" s="87">
        <v>125</v>
      </c>
      <c r="F2842">
        <v>52.15</v>
      </c>
      <c r="G2842" t="s">
        <v>338</v>
      </c>
      <c r="H2842">
        <v>69.75</v>
      </c>
      <c r="I2842">
        <v>130.6</v>
      </c>
      <c r="J2842">
        <v>137.19999999999999</v>
      </c>
      <c r="K2842" t="s">
        <v>338</v>
      </c>
      <c r="L2842" t="s">
        <v>338</v>
      </c>
    </row>
    <row r="2843" spans="1:12" ht="15" x14ac:dyDescent="0.25">
      <c r="A2843" s="88">
        <v>42964.569374999999</v>
      </c>
      <c r="B2843">
        <v>74142</v>
      </c>
      <c r="C2843">
        <v>39.659999999999997</v>
      </c>
      <c r="D2843">
        <v>12.78</v>
      </c>
      <c r="E2843" s="87">
        <v>125.1</v>
      </c>
      <c r="F2843">
        <v>52.19</v>
      </c>
      <c r="G2843" t="s">
        <v>338</v>
      </c>
      <c r="H2843">
        <v>68.92</v>
      </c>
      <c r="I2843">
        <v>131.1</v>
      </c>
      <c r="J2843">
        <v>137.5</v>
      </c>
      <c r="K2843" t="s">
        <v>338</v>
      </c>
      <c r="L2843" t="s">
        <v>338</v>
      </c>
    </row>
    <row r="2844" spans="1:12" ht="15" x14ac:dyDescent="0.25">
      <c r="A2844" s="88">
        <v>42964.569444444445</v>
      </c>
      <c r="B2844">
        <v>74143</v>
      </c>
      <c r="C2844">
        <v>39.659999999999997</v>
      </c>
      <c r="D2844">
        <v>12.77</v>
      </c>
      <c r="E2844" s="87">
        <v>125.1</v>
      </c>
      <c r="F2844">
        <v>52.19</v>
      </c>
      <c r="G2844" t="s">
        <v>338</v>
      </c>
      <c r="H2844">
        <v>68.53</v>
      </c>
      <c r="I2844">
        <v>131.6</v>
      </c>
      <c r="J2844">
        <v>137.80000000000001</v>
      </c>
      <c r="K2844" t="s">
        <v>338</v>
      </c>
      <c r="L2844" t="s">
        <v>338</v>
      </c>
    </row>
    <row r="2845" spans="1:12" ht="15" x14ac:dyDescent="0.25">
      <c r="A2845" s="88">
        <v>42964.569513888891</v>
      </c>
      <c r="B2845">
        <v>74144</v>
      </c>
      <c r="C2845">
        <v>39.659999999999997</v>
      </c>
      <c r="D2845">
        <v>12.77</v>
      </c>
      <c r="E2845" s="87">
        <v>125.1</v>
      </c>
      <c r="F2845">
        <v>52.19</v>
      </c>
      <c r="G2845" t="s">
        <v>338</v>
      </c>
      <c r="H2845">
        <v>68.08</v>
      </c>
      <c r="I2845">
        <v>131</v>
      </c>
      <c r="J2845">
        <v>137.30000000000001</v>
      </c>
      <c r="K2845" t="s">
        <v>338</v>
      </c>
      <c r="L2845" t="s">
        <v>338</v>
      </c>
    </row>
    <row r="2846" spans="1:12" ht="15" x14ac:dyDescent="0.25">
      <c r="A2846" s="88">
        <v>42964.56958333333</v>
      </c>
      <c r="B2846">
        <v>74145</v>
      </c>
      <c r="C2846">
        <v>39.659999999999997</v>
      </c>
      <c r="D2846">
        <v>12.78</v>
      </c>
      <c r="E2846" s="87">
        <v>125.2</v>
      </c>
      <c r="F2846">
        <v>52.19</v>
      </c>
      <c r="G2846" t="s">
        <v>338</v>
      </c>
      <c r="H2846">
        <v>68.48</v>
      </c>
      <c r="I2846">
        <v>131.4</v>
      </c>
      <c r="J2846">
        <v>137.69999999999999</v>
      </c>
      <c r="K2846" t="s">
        <v>338</v>
      </c>
      <c r="L2846" t="s">
        <v>338</v>
      </c>
    </row>
    <row r="2847" spans="1:12" ht="15" x14ac:dyDescent="0.25">
      <c r="A2847" s="88">
        <v>42964.569652777776</v>
      </c>
      <c r="B2847">
        <v>74146</v>
      </c>
      <c r="C2847">
        <v>39.619999999999997</v>
      </c>
      <c r="D2847">
        <v>12.78</v>
      </c>
      <c r="E2847" s="87">
        <v>125.2</v>
      </c>
      <c r="F2847">
        <v>52.1</v>
      </c>
      <c r="G2847" t="s">
        <v>338</v>
      </c>
      <c r="H2847">
        <v>67.150000000000006</v>
      </c>
      <c r="I2847">
        <v>129.30000000000001</v>
      </c>
      <c r="J2847">
        <v>135.9</v>
      </c>
      <c r="K2847" t="s">
        <v>338</v>
      </c>
      <c r="L2847" t="s">
        <v>338</v>
      </c>
    </row>
    <row r="2848" spans="1:12" ht="15" x14ac:dyDescent="0.25">
      <c r="A2848" s="88">
        <v>42964.569722222222</v>
      </c>
      <c r="B2848">
        <v>74147</v>
      </c>
      <c r="C2848">
        <v>39.619999999999997</v>
      </c>
      <c r="D2848">
        <v>12.77</v>
      </c>
      <c r="E2848" s="87">
        <v>125.2</v>
      </c>
      <c r="F2848">
        <v>52.05</v>
      </c>
      <c r="G2848" t="s">
        <v>338</v>
      </c>
      <c r="H2848">
        <v>66.95</v>
      </c>
      <c r="I2848">
        <v>128.30000000000001</v>
      </c>
      <c r="J2848">
        <v>135</v>
      </c>
      <c r="K2848" t="s">
        <v>338</v>
      </c>
      <c r="L2848" t="s">
        <v>338</v>
      </c>
    </row>
    <row r="2849" spans="1:12" ht="15" x14ac:dyDescent="0.25">
      <c r="A2849" s="88">
        <v>42964.569791666669</v>
      </c>
      <c r="B2849">
        <v>74148</v>
      </c>
      <c r="C2849">
        <v>39.659999999999997</v>
      </c>
      <c r="D2849">
        <v>12.78</v>
      </c>
      <c r="E2849" s="87">
        <v>125.4</v>
      </c>
      <c r="F2849">
        <v>52</v>
      </c>
      <c r="G2849" t="s">
        <v>338</v>
      </c>
      <c r="H2849">
        <v>67.290000000000006</v>
      </c>
      <c r="I2849">
        <v>128.80000000000001</v>
      </c>
      <c r="J2849">
        <v>135.5</v>
      </c>
      <c r="K2849" t="s">
        <v>338</v>
      </c>
      <c r="L2849" t="s">
        <v>338</v>
      </c>
    </row>
    <row r="2850" spans="1:12" ht="15" x14ac:dyDescent="0.25">
      <c r="A2850" s="88">
        <v>42964.569861111115</v>
      </c>
      <c r="B2850">
        <v>74149</v>
      </c>
      <c r="C2850">
        <v>39.619999999999997</v>
      </c>
      <c r="D2850">
        <v>12.78</v>
      </c>
      <c r="E2850" s="87">
        <v>125.2</v>
      </c>
      <c r="F2850">
        <v>51.88</v>
      </c>
      <c r="G2850" t="s">
        <v>338</v>
      </c>
      <c r="H2850">
        <v>67.34</v>
      </c>
      <c r="I2850">
        <v>128.69999999999999</v>
      </c>
      <c r="J2850">
        <v>135.30000000000001</v>
      </c>
      <c r="K2850" t="s">
        <v>338</v>
      </c>
      <c r="L2850" t="s">
        <v>338</v>
      </c>
    </row>
    <row r="2851" spans="1:12" ht="15" x14ac:dyDescent="0.25">
      <c r="A2851" s="88">
        <v>42964.569930555554</v>
      </c>
      <c r="B2851">
        <v>74150</v>
      </c>
      <c r="C2851">
        <v>39.619999999999997</v>
      </c>
      <c r="D2851">
        <v>12.78</v>
      </c>
      <c r="E2851" s="87">
        <v>125.1</v>
      </c>
      <c r="F2851">
        <v>51.84</v>
      </c>
      <c r="G2851" t="s">
        <v>338</v>
      </c>
      <c r="H2851">
        <v>67.290000000000006</v>
      </c>
      <c r="I2851">
        <v>128.69999999999999</v>
      </c>
      <c r="J2851">
        <v>135.30000000000001</v>
      </c>
      <c r="K2851" t="s">
        <v>338</v>
      </c>
      <c r="L2851" t="s">
        <v>338</v>
      </c>
    </row>
    <row r="2852" spans="1:12" ht="15" x14ac:dyDescent="0.25">
      <c r="A2852" s="88">
        <v>42964.57</v>
      </c>
      <c r="B2852">
        <v>74151</v>
      </c>
      <c r="C2852">
        <v>39.619999999999997</v>
      </c>
      <c r="D2852">
        <v>12.77</v>
      </c>
      <c r="E2852" s="87">
        <v>125.2</v>
      </c>
      <c r="F2852">
        <v>51.81</v>
      </c>
      <c r="G2852" t="s">
        <v>338</v>
      </c>
      <c r="H2852">
        <v>66.95</v>
      </c>
      <c r="I2852">
        <v>129.4</v>
      </c>
      <c r="J2852">
        <v>135.80000000000001</v>
      </c>
      <c r="K2852" t="s">
        <v>338</v>
      </c>
      <c r="L2852" t="s">
        <v>338</v>
      </c>
    </row>
    <row r="2853" spans="1:12" ht="15" x14ac:dyDescent="0.25">
      <c r="A2853" s="88">
        <v>42964.570069444446</v>
      </c>
      <c r="B2853">
        <v>74152</v>
      </c>
      <c r="C2853">
        <v>39.619999999999997</v>
      </c>
      <c r="D2853">
        <v>12.78</v>
      </c>
      <c r="E2853" s="87">
        <v>125.2</v>
      </c>
      <c r="F2853">
        <v>51.76</v>
      </c>
      <c r="G2853" t="s">
        <v>338</v>
      </c>
      <c r="H2853">
        <v>66.67</v>
      </c>
      <c r="I2853">
        <v>127.5</v>
      </c>
      <c r="J2853">
        <v>134.30000000000001</v>
      </c>
      <c r="K2853" t="s">
        <v>338</v>
      </c>
      <c r="L2853" t="s">
        <v>338</v>
      </c>
    </row>
    <row r="2854" spans="1:12" ht="15" x14ac:dyDescent="0.25">
      <c r="A2854" s="88">
        <v>42964.570138888892</v>
      </c>
      <c r="B2854">
        <v>74153</v>
      </c>
      <c r="C2854">
        <v>39.53</v>
      </c>
      <c r="D2854">
        <v>12.78</v>
      </c>
      <c r="E2854" s="87">
        <v>125.4</v>
      </c>
      <c r="F2854">
        <v>51.58</v>
      </c>
      <c r="G2854" t="s">
        <v>338</v>
      </c>
      <c r="H2854">
        <v>65.91</v>
      </c>
      <c r="I2854">
        <v>126.3</v>
      </c>
      <c r="J2854">
        <v>133.30000000000001</v>
      </c>
      <c r="K2854" t="s">
        <v>338</v>
      </c>
      <c r="L2854" t="s">
        <v>338</v>
      </c>
    </row>
    <row r="2855" spans="1:12" ht="15" x14ac:dyDescent="0.25">
      <c r="A2855" s="88">
        <v>42964.570208333331</v>
      </c>
      <c r="B2855">
        <v>74154</v>
      </c>
      <c r="C2855">
        <v>39.53</v>
      </c>
      <c r="D2855">
        <v>12.78</v>
      </c>
      <c r="E2855" s="87">
        <v>125.2</v>
      </c>
      <c r="F2855">
        <v>51.53</v>
      </c>
      <c r="G2855" t="s">
        <v>338</v>
      </c>
      <c r="H2855">
        <v>66.03</v>
      </c>
      <c r="I2855">
        <v>125.7</v>
      </c>
      <c r="J2855">
        <v>132.69999999999999</v>
      </c>
      <c r="K2855" t="s">
        <v>338</v>
      </c>
      <c r="L2855" t="s">
        <v>338</v>
      </c>
    </row>
    <row r="2856" spans="1:12" ht="15" x14ac:dyDescent="0.25">
      <c r="A2856" s="88">
        <v>42964.570277777777</v>
      </c>
      <c r="B2856">
        <v>74155</v>
      </c>
      <c r="C2856">
        <v>39.53</v>
      </c>
      <c r="D2856">
        <v>12.77</v>
      </c>
      <c r="E2856" s="87">
        <v>125.4</v>
      </c>
      <c r="F2856">
        <v>51.48</v>
      </c>
      <c r="G2856" t="s">
        <v>338</v>
      </c>
      <c r="H2856">
        <v>65.760000000000005</v>
      </c>
      <c r="I2856">
        <v>125.2</v>
      </c>
      <c r="J2856">
        <v>132.30000000000001</v>
      </c>
      <c r="K2856" t="s">
        <v>338</v>
      </c>
      <c r="L2856" t="s">
        <v>338</v>
      </c>
    </row>
    <row r="2857" spans="1:12" ht="15" x14ac:dyDescent="0.25">
      <c r="A2857" s="88">
        <v>42964.570347222223</v>
      </c>
      <c r="B2857">
        <v>74156</v>
      </c>
      <c r="C2857">
        <v>39.53</v>
      </c>
      <c r="D2857">
        <v>12.77</v>
      </c>
      <c r="E2857" s="87">
        <v>125.4</v>
      </c>
      <c r="F2857">
        <v>51.43</v>
      </c>
      <c r="G2857" t="s">
        <v>338</v>
      </c>
      <c r="H2857">
        <v>66.05</v>
      </c>
      <c r="I2857">
        <v>126</v>
      </c>
      <c r="J2857">
        <v>132.9</v>
      </c>
      <c r="K2857" t="s">
        <v>338</v>
      </c>
      <c r="L2857" t="s">
        <v>338</v>
      </c>
    </row>
    <row r="2858" spans="1:12" ht="15" x14ac:dyDescent="0.25">
      <c r="A2858" s="88">
        <v>42964.570416666669</v>
      </c>
      <c r="B2858">
        <v>74157</v>
      </c>
      <c r="C2858">
        <v>39.53</v>
      </c>
      <c r="D2858">
        <v>12.78</v>
      </c>
      <c r="E2858" s="87">
        <v>125.4</v>
      </c>
      <c r="F2858">
        <v>51.38</v>
      </c>
      <c r="G2858" t="s">
        <v>338</v>
      </c>
      <c r="H2858">
        <v>66.86</v>
      </c>
      <c r="I2858">
        <v>127.3</v>
      </c>
      <c r="J2858">
        <v>133.80000000000001</v>
      </c>
      <c r="K2858" t="s">
        <v>338</v>
      </c>
      <c r="L2858" t="s">
        <v>338</v>
      </c>
    </row>
    <row r="2859" spans="1:12" ht="15" x14ac:dyDescent="0.25">
      <c r="A2859" s="88">
        <v>42964.570486111108</v>
      </c>
      <c r="B2859">
        <v>74158</v>
      </c>
      <c r="C2859">
        <v>39.53</v>
      </c>
      <c r="D2859">
        <v>12.78</v>
      </c>
      <c r="E2859" s="87">
        <v>125.3</v>
      </c>
      <c r="F2859">
        <v>51.36</v>
      </c>
      <c r="G2859" t="s">
        <v>338</v>
      </c>
      <c r="H2859">
        <v>67.66</v>
      </c>
      <c r="I2859">
        <v>128.4</v>
      </c>
      <c r="J2859">
        <v>134.80000000000001</v>
      </c>
      <c r="K2859" t="s">
        <v>338</v>
      </c>
      <c r="L2859" t="s">
        <v>338</v>
      </c>
    </row>
    <row r="2860" spans="1:12" ht="15" x14ac:dyDescent="0.25">
      <c r="A2860" s="88">
        <v>42964.570555555554</v>
      </c>
      <c r="B2860">
        <v>74159</v>
      </c>
      <c r="C2860">
        <v>39.53</v>
      </c>
      <c r="D2860">
        <v>12.77</v>
      </c>
      <c r="E2860" s="87">
        <v>125.5</v>
      </c>
      <c r="F2860">
        <v>51.38</v>
      </c>
      <c r="G2860" t="s">
        <v>338</v>
      </c>
      <c r="H2860">
        <v>68.540000000000006</v>
      </c>
      <c r="I2860">
        <v>128.9</v>
      </c>
      <c r="J2860">
        <v>135.1</v>
      </c>
      <c r="K2860" t="s">
        <v>338</v>
      </c>
      <c r="L2860" t="s">
        <v>338</v>
      </c>
    </row>
    <row r="2861" spans="1:12" ht="15" x14ac:dyDescent="0.25">
      <c r="A2861" s="88">
        <v>42964.570625</v>
      </c>
      <c r="B2861">
        <v>74160</v>
      </c>
      <c r="C2861">
        <v>39.53</v>
      </c>
      <c r="D2861">
        <v>12.78</v>
      </c>
      <c r="E2861" s="87">
        <v>125.4</v>
      </c>
      <c r="F2861">
        <v>51.38</v>
      </c>
      <c r="G2861" t="s">
        <v>338</v>
      </c>
      <c r="H2861">
        <v>69.02</v>
      </c>
      <c r="I2861">
        <v>130.30000000000001</v>
      </c>
      <c r="J2861">
        <v>136.1</v>
      </c>
      <c r="K2861" t="s">
        <v>338</v>
      </c>
      <c r="L2861" t="s">
        <v>338</v>
      </c>
    </row>
    <row r="2862" spans="1:12" ht="15" x14ac:dyDescent="0.25">
      <c r="A2862" s="88">
        <v>42964.570694444446</v>
      </c>
      <c r="B2862">
        <v>74161</v>
      </c>
      <c r="C2862">
        <v>39.53</v>
      </c>
      <c r="D2862">
        <v>12.78</v>
      </c>
      <c r="E2862" s="87">
        <v>125.2</v>
      </c>
      <c r="F2862">
        <v>51.46</v>
      </c>
      <c r="G2862" t="s">
        <v>338</v>
      </c>
      <c r="H2862">
        <v>68.47</v>
      </c>
      <c r="I2862">
        <v>130.69999999999999</v>
      </c>
      <c r="J2862">
        <v>136.6</v>
      </c>
      <c r="K2862" t="s">
        <v>338</v>
      </c>
      <c r="L2862" t="s">
        <v>338</v>
      </c>
    </row>
    <row r="2863" spans="1:12" ht="15" x14ac:dyDescent="0.25">
      <c r="A2863" s="88">
        <v>42964.570763888885</v>
      </c>
      <c r="B2863">
        <v>74162</v>
      </c>
      <c r="C2863">
        <v>39.53</v>
      </c>
      <c r="D2863">
        <v>12.78</v>
      </c>
      <c r="E2863" s="87">
        <v>125.3</v>
      </c>
      <c r="F2863">
        <v>51.53</v>
      </c>
      <c r="G2863" t="s">
        <v>338</v>
      </c>
      <c r="H2863">
        <v>68.69</v>
      </c>
      <c r="I2863">
        <v>131.1</v>
      </c>
      <c r="J2863">
        <v>136.9</v>
      </c>
      <c r="K2863" t="s">
        <v>338</v>
      </c>
      <c r="L2863" t="s">
        <v>338</v>
      </c>
    </row>
    <row r="2864" spans="1:12" ht="15" x14ac:dyDescent="0.25">
      <c r="A2864" s="88">
        <v>42964.570833333331</v>
      </c>
      <c r="B2864">
        <v>74163</v>
      </c>
      <c r="C2864">
        <v>39.53</v>
      </c>
      <c r="D2864">
        <v>12.78</v>
      </c>
      <c r="E2864" s="87">
        <v>125.3</v>
      </c>
      <c r="F2864">
        <v>51.6</v>
      </c>
      <c r="G2864" t="s">
        <v>338</v>
      </c>
      <c r="H2864">
        <v>69.5</v>
      </c>
      <c r="I2864">
        <v>131.6</v>
      </c>
      <c r="J2864">
        <v>137.19999999999999</v>
      </c>
      <c r="K2864" t="s">
        <v>338</v>
      </c>
      <c r="L2864" t="s">
        <v>338</v>
      </c>
    </row>
    <row r="2865" spans="1:12" ht="15" x14ac:dyDescent="0.25">
      <c r="A2865" s="88">
        <v>42964.570902777778</v>
      </c>
      <c r="B2865">
        <v>74164</v>
      </c>
      <c r="C2865">
        <v>39.53</v>
      </c>
      <c r="D2865">
        <v>12.78</v>
      </c>
      <c r="E2865" s="87">
        <v>125.4</v>
      </c>
      <c r="F2865">
        <v>51.67</v>
      </c>
      <c r="G2865" t="s">
        <v>338</v>
      </c>
      <c r="H2865">
        <v>69.790000000000006</v>
      </c>
      <c r="I2865">
        <v>132</v>
      </c>
      <c r="J2865">
        <v>137.5</v>
      </c>
      <c r="K2865" t="s">
        <v>338</v>
      </c>
      <c r="L2865" t="s">
        <v>338</v>
      </c>
    </row>
    <row r="2866" spans="1:12" ht="15" x14ac:dyDescent="0.25">
      <c r="A2866" s="88">
        <v>42964.570972222224</v>
      </c>
      <c r="B2866">
        <v>74165</v>
      </c>
      <c r="C2866">
        <v>39.57</v>
      </c>
      <c r="D2866">
        <v>12.77</v>
      </c>
      <c r="E2866" s="87">
        <v>125.5</v>
      </c>
      <c r="F2866">
        <v>51.77</v>
      </c>
      <c r="G2866" t="s">
        <v>338</v>
      </c>
      <c r="H2866">
        <v>70.02</v>
      </c>
      <c r="I2866">
        <v>132</v>
      </c>
      <c r="J2866">
        <v>137.6</v>
      </c>
      <c r="K2866" t="s">
        <v>338</v>
      </c>
      <c r="L2866" t="s">
        <v>338</v>
      </c>
    </row>
    <row r="2867" spans="1:12" ht="15" x14ac:dyDescent="0.25">
      <c r="A2867" s="88">
        <v>42964.57104166667</v>
      </c>
      <c r="B2867">
        <v>74166</v>
      </c>
      <c r="C2867">
        <v>39.57</v>
      </c>
      <c r="D2867">
        <v>12.78</v>
      </c>
      <c r="E2867" s="87">
        <v>125.3</v>
      </c>
      <c r="F2867">
        <v>51.81</v>
      </c>
      <c r="G2867" t="s">
        <v>338</v>
      </c>
      <c r="H2867">
        <v>70.41</v>
      </c>
      <c r="I2867">
        <v>132.6</v>
      </c>
      <c r="J2867">
        <v>138.1</v>
      </c>
      <c r="K2867" t="s">
        <v>338</v>
      </c>
      <c r="L2867" t="s">
        <v>338</v>
      </c>
    </row>
    <row r="2868" spans="1:12" ht="15" x14ac:dyDescent="0.25">
      <c r="A2868" s="88">
        <v>42964.571111111109</v>
      </c>
      <c r="B2868">
        <v>74167</v>
      </c>
      <c r="C2868">
        <v>39.57</v>
      </c>
      <c r="D2868">
        <v>12.77</v>
      </c>
      <c r="E2868" s="87">
        <v>125.4</v>
      </c>
      <c r="F2868">
        <v>51.89</v>
      </c>
      <c r="G2868" t="s">
        <v>338</v>
      </c>
      <c r="H2868">
        <v>69.900000000000006</v>
      </c>
      <c r="I2868">
        <v>132.80000000000001</v>
      </c>
      <c r="J2868">
        <v>138.4</v>
      </c>
      <c r="K2868" t="s">
        <v>338</v>
      </c>
      <c r="L2868" t="s">
        <v>338</v>
      </c>
    </row>
    <row r="2869" spans="1:12" ht="15" x14ac:dyDescent="0.25">
      <c r="A2869" s="88">
        <v>42964.571180555555</v>
      </c>
      <c r="B2869">
        <v>74168</v>
      </c>
      <c r="C2869">
        <v>39.57</v>
      </c>
      <c r="D2869">
        <v>12.78</v>
      </c>
      <c r="E2869" s="87">
        <v>125.4</v>
      </c>
      <c r="F2869">
        <v>51.96</v>
      </c>
      <c r="G2869" t="s">
        <v>338</v>
      </c>
      <c r="H2869">
        <v>69.38</v>
      </c>
      <c r="I2869">
        <v>132.4</v>
      </c>
      <c r="J2869">
        <v>138</v>
      </c>
      <c r="K2869" t="s">
        <v>338</v>
      </c>
      <c r="L2869" t="s">
        <v>338</v>
      </c>
    </row>
    <row r="2870" spans="1:12" ht="15" x14ac:dyDescent="0.25">
      <c r="A2870" s="88">
        <v>42964.571250000001</v>
      </c>
      <c r="B2870">
        <v>74169</v>
      </c>
      <c r="C2870">
        <v>39.57</v>
      </c>
      <c r="D2870">
        <v>12.77</v>
      </c>
      <c r="E2870" s="87">
        <v>125.3</v>
      </c>
      <c r="F2870">
        <v>52.06</v>
      </c>
      <c r="G2870" t="s">
        <v>338</v>
      </c>
      <c r="H2870">
        <v>69.400000000000006</v>
      </c>
      <c r="I2870">
        <v>132</v>
      </c>
      <c r="J2870">
        <v>137.69999999999999</v>
      </c>
      <c r="K2870" t="s">
        <v>338</v>
      </c>
      <c r="L2870" t="s">
        <v>338</v>
      </c>
    </row>
    <row r="2871" spans="1:12" ht="15" x14ac:dyDescent="0.25">
      <c r="A2871" s="88">
        <v>42964.571319444447</v>
      </c>
      <c r="B2871">
        <v>74170</v>
      </c>
      <c r="C2871">
        <v>39.57</v>
      </c>
      <c r="D2871">
        <v>12.78</v>
      </c>
      <c r="E2871" s="87">
        <v>125.4</v>
      </c>
      <c r="F2871">
        <v>52.13</v>
      </c>
      <c r="G2871" t="s">
        <v>338</v>
      </c>
      <c r="H2871">
        <v>70.41</v>
      </c>
      <c r="I2871">
        <v>132.69999999999999</v>
      </c>
      <c r="J2871">
        <v>138.4</v>
      </c>
      <c r="K2871" t="s">
        <v>338</v>
      </c>
      <c r="L2871" t="s">
        <v>338</v>
      </c>
    </row>
    <row r="2872" spans="1:12" ht="15" x14ac:dyDescent="0.25">
      <c r="A2872" s="88">
        <v>42964.571388888886</v>
      </c>
      <c r="B2872">
        <v>74171</v>
      </c>
      <c r="C2872">
        <v>39.57</v>
      </c>
      <c r="D2872">
        <v>12.77</v>
      </c>
      <c r="E2872" s="87">
        <v>125.4</v>
      </c>
      <c r="F2872">
        <v>52.22</v>
      </c>
      <c r="G2872" t="s">
        <v>338</v>
      </c>
      <c r="H2872">
        <v>69.930000000000007</v>
      </c>
      <c r="I2872">
        <v>132.4</v>
      </c>
      <c r="J2872">
        <v>138.1</v>
      </c>
      <c r="K2872" t="s">
        <v>338</v>
      </c>
      <c r="L2872" t="s">
        <v>338</v>
      </c>
    </row>
    <row r="2873" spans="1:12" ht="15" x14ac:dyDescent="0.25">
      <c r="A2873" s="88">
        <v>42964.571458333332</v>
      </c>
      <c r="B2873">
        <v>74172</v>
      </c>
      <c r="C2873">
        <v>39.57</v>
      </c>
      <c r="D2873">
        <v>12.78</v>
      </c>
      <c r="E2873" s="87">
        <v>125.5</v>
      </c>
      <c r="F2873">
        <v>52.3</v>
      </c>
      <c r="G2873" t="s">
        <v>338</v>
      </c>
      <c r="H2873">
        <v>70.55</v>
      </c>
      <c r="I2873">
        <v>133.1</v>
      </c>
      <c r="J2873">
        <v>138.80000000000001</v>
      </c>
      <c r="K2873" t="s">
        <v>338</v>
      </c>
      <c r="L2873" t="s">
        <v>338</v>
      </c>
    </row>
    <row r="2874" spans="1:12" ht="15" x14ac:dyDescent="0.25">
      <c r="A2874" s="88">
        <v>42964.571527777778</v>
      </c>
      <c r="B2874">
        <v>74173</v>
      </c>
      <c r="C2874">
        <v>39.57</v>
      </c>
      <c r="D2874">
        <v>12.78</v>
      </c>
      <c r="E2874" s="87">
        <v>125.4</v>
      </c>
      <c r="F2874">
        <v>52.39</v>
      </c>
      <c r="G2874" t="s">
        <v>338</v>
      </c>
      <c r="H2874">
        <v>70.31</v>
      </c>
      <c r="I2874">
        <v>133.6</v>
      </c>
      <c r="J2874">
        <v>139.4</v>
      </c>
      <c r="K2874" t="s">
        <v>338</v>
      </c>
      <c r="L2874" t="s">
        <v>338</v>
      </c>
    </row>
    <row r="2875" spans="1:12" ht="15" x14ac:dyDescent="0.25">
      <c r="A2875" s="88">
        <v>42964.571597222224</v>
      </c>
      <c r="B2875">
        <v>74174</v>
      </c>
      <c r="C2875">
        <v>39.57</v>
      </c>
      <c r="D2875">
        <v>12.78</v>
      </c>
      <c r="E2875" s="87">
        <v>125.4</v>
      </c>
      <c r="F2875">
        <v>52.44</v>
      </c>
      <c r="G2875" t="s">
        <v>338</v>
      </c>
      <c r="H2875">
        <v>69.83</v>
      </c>
      <c r="I2875">
        <v>133</v>
      </c>
      <c r="J2875">
        <v>138.80000000000001</v>
      </c>
      <c r="K2875" t="s">
        <v>338</v>
      </c>
      <c r="L2875" t="s">
        <v>338</v>
      </c>
    </row>
    <row r="2876" spans="1:12" ht="15" x14ac:dyDescent="0.25">
      <c r="A2876" s="88">
        <v>42964.571666666663</v>
      </c>
      <c r="B2876">
        <v>74175</v>
      </c>
      <c r="C2876">
        <v>39.57</v>
      </c>
      <c r="D2876">
        <v>12.77</v>
      </c>
      <c r="E2876" s="87">
        <v>125.2</v>
      </c>
      <c r="F2876">
        <v>52.49</v>
      </c>
      <c r="G2876" t="s">
        <v>338</v>
      </c>
      <c r="H2876">
        <v>69.88</v>
      </c>
      <c r="I2876">
        <v>133.30000000000001</v>
      </c>
      <c r="J2876">
        <v>139</v>
      </c>
      <c r="K2876" t="s">
        <v>338</v>
      </c>
      <c r="L2876" t="s">
        <v>338</v>
      </c>
    </row>
    <row r="2877" spans="1:12" ht="15" x14ac:dyDescent="0.25">
      <c r="A2877" s="88">
        <v>42964.571736111109</v>
      </c>
      <c r="B2877">
        <v>74176</v>
      </c>
      <c r="C2877">
        <v>39.57</v>
      </c>
      <c r="D2877">
        <v>12.78</v>
      </c>
      <c r="E2877" s="87">
        <v>125.1</v>
      </c>
      <c r="F2877">
        <v>52.59</v>
      </c>
      <c r="G2877" t="s">
        <v>338</v>
      </c>
      <c r="H2877">
        <v>70.739999999999995</v>
      </c>
      <c r="I2877">
        <v>133.5</v>
      </c>
      <c r="J2877">
        <v>139.30000000000001</v>
      </c>
      <c r="K2877" t="s">
        <v>338</v>
      </c>
      <c r="L2877" t="s">
        <v>338</v>
      </c>
    </row>
    <row r="2878" spans="1:12" ht="15" x14ac:dyDescent="0.25">
      <c r="A2878" s="88">
        <v>42964.571805555555</v>
      </c>
      <c r="B2878">
        <v>74177</v>
      </c>
      <c r="C2878">
        <v>39.57</v>
      </c>
      <c r="D2878">
        <v>12.78</v>
      </c>
      <c r="E2878" s="87">
        <v>125.2</v>
      </c>
      <c r="F2878">
        <v>52.63</v>
      </c>
      <c r="G2878" t="s">
        <v>338</v>
      </c>
      <c r="H2878">
        <v>71.17</v>
      </c>
      <c r="I2878">
        <v>134</v>
      </c>
      <c r="J2878">
        <v>139.69999999999999</v>
      </c>
      <c r="K2878" t="s">
        <v>338</v>
      </c>
      <c r="L2878" t="s">
        <v>338</v>
      </c>
    </row>
    <row r="2879" spans="1:12" ht="15" x14ac:dyDescent="0.25">
      <c r="A2879" s="88">
        <v>42964.571875000001</v>
      </c>
      <c r="B2879">
        <v>74178</v>
      </c>
      <c r="C2879">
        <v>39.57</v>
      </c>
      <c r="D2879">
        <v>12.77</v>
      </c>
      <c r="E2879" s="87">
        <v>125.2</v>
      </c>
      <c r="F2879">
        <v>52.63</v>
      </c>
      <c r="G2879" t="s">
        <v>338</v>
      </c>
      <c r="H2879">
        <v>70.19</v>
      </c>
      <c r="I2879">
        <v>133.9</v>
      </c>
      <c r="J2879">
        <v>139.6</v>
      </c>
      <c r="K2879" t="s">
        <v>338</v>
      </c>
      <c r="L2879" t="s">
        <v>338</v>
      </c>
    </row>
    <row r="2880" spans="1:12" ht="15" x14ac:dyDescent="0.25">
      <c r="A2880" s="88">
        <v>42964.571944444448</v>
      </c>
      <c r="B2880">
        <v>74179</v>
      </c>
      <c r="C2880">
        <v>39.53</v>
      </c>
      <c r="D2880">
        <v>12.78</v>
      </c>
      <c r="E2880" s="87">
        <v>125.2</v>
      </c>
      <c r="F2880">
        <v>52.59</v>
      </c>
      <c r="G2880" t="s">
        <v>338</v>
      </c>
      <c r="H2880">
        <v>69.14</v>
      </c>
      <c r="I2880">
        <v>133.19999999999999</v>
      </c>
      <c r="J2880">
        <v>139.19999999999999</v>
      </c>
      <c r="K2880" t="s">
        <v>338</v>
      </c>
      <c r="L2880" t="s">
        <v>338</v>
      </c>
    </row>
    <row r="2881" spans="1:12" ht="15" x14ac:dyDescent="0.25">
      <c r="A2881" s="88">
        <v>42964.572013888886</v>
      </c>
      <c r="B2881">
        <v>74180</v>
      </c>
      <c r="C2881">
        <v>39.44</v>
      </c>
      <c r="D2881">
        <v>12.77</v>
      </c>
      <c r="E2881" s="87">
        <v>125.1</v>
      </c>
      <c r="F2881">
        <v>52.5</v>
      </c>
      <c r="G2881" t="s">
        <v>338</v>
      </c>
      <c r="H2881">
        <v>68.430000000000007</v>
      </c>
      <c r="I2881">
        <v>131.80000000000001</v>
      </c>
      <c r="J2881">
        <v>138</v>
      </c>
      <c r="K2881" t="s">
        <v>338</v>
      </c>
      <c r="L2881" t="s">
        <v>338</v>
      </c>
    </row>
    <row r="2882" spans="1:12" ht="15" x14ac:dyDescent="0.25">
      <c r="A2882" s="88">
        <v>42964.572083333333</v>
      </c>
      <c r="B2882">
        <v>74181</v>
      </c>
      <c r="C2882">
        <v>39.479999999999997</v>
      </c>
      <c r="D2882">
        <v>12.78</v>
      </c>
      <c r="E2882" s="87">
        <v>125.3</v>
      </c>
      <c r="F2882">
        <v>52.5</v>
      </c>
      <c r="G2882" t="s">
        <v>338</v>
      </c>
      <c r="H2882">
        <v>68.260000000000005</v>
      </c>
      <c r="I2882">
        <v>131.1</v>
      </c>
      <c r="J2882">
        <v>137.5</v>
      </c>
      <c r="K2882" t="s">
        <v>338</v>
      </c>
      <c r="L2882" t="s">
        <v>338</v>
      </c>
    </row>
    <row r="2883" spans="1:12" ht="15" x14ac:dyDescent="0.25">
      <c r="A2883" s="88">
        <v>42964.572152777779</v>
      </c>
      <c r="B2883">
        <v>74182</v>
      </c>
      <c r="C2883">
        <v>39.479999999999997</v>
      </c>
      <c r="D2883">
        <v>12.78</v>
      </c>
      <c r="E2883" s="87">
        <v>125.1</v>
      </c>
      <c r="F2883">
        <v>52.45</v>
      </c>
      <c r="G2883" t="s">
        <v>338</v>
      </c>
      <c r="H2883">
        <v>68.69</v>
      </c>
      <c r="I2883">
        <v>130.9</v>
      </c>
      <c r="J2883">
        <v>137.30000000000001</v>
      </c>
      <c r="K2883" t="s">
        <v>338</v>
      </c>
      <c r="L2883" t="s">
        <v>338</v>
      </c>
    </row>
    <row r="2884" spans="1:12" ht="15" x14ac:dyDescent="0.25">
      <c r="A2884" s="88">
        <v>42964.572222222225</v>
      </c>
      <c r="B2884">
        <v>74183</v>
      </c>
      <c r="C2884">
        <v>39.53</v>
      </c>
      <c r="D2884">
        <v>12.78</v>
      </c>
      <c r="E2884" s="87">
        <v>125.2</v>
      </c>
      <c r="F2884">
        <v>52.49</v>
      </c>
      <c r="G2884" t="s">
        <v>338</v>
      </c>
      <c r="H2884">
        <v>68.64</v>
      </c>
      <c r="I2884">
        <v>131.19999999999999</v>
      </c>
      <c r="J2884">
        <v>137.5</v>
      </c>
      <c r="K2884" t="s">
        <v>338</v>
      </c>
      <c r="L2884" t="s">
        <v>338</v>
      </c>
    </row>
    <row r="2885" spans="1:12" ht="15" x14ac:dyDescent="0.25">
      <c r="A2885" s="88">
        <v>42964.572291666664</v>
      </c>
      <c r="B2885">
        <v>74184</v>
      </c>
      <c r="C2885">
        <v>39.53</v>
      </c>
      <c r="D2885">
        <v>12.78</v>
      </c>
      <c r="E2885" s="87">
        <v>125.2</v>
      </c>
      <c r="F2885">
        <v>52.49</v>
      </c>
      <c r="G2885" t="s">
        <v>338</v>
      </c>
      <c r="H2885">
        <v>68.64</v>
      </c>
      <c r="I2885">
        <v>130.6</v>
      </c>
      <c r="J2885">
        <v>136.9</v>
      </c>
      <c r="K2885" t="s">
        <v>338</v>
      </c>
      <c r="L2885" t="s">
        <v>338</v>
      </c>
    </row>
    <row r="2886" spans="1:12" ht="15" x14ac:dyDescent="0.25">
      <c r="A2886" s="88">
        <v>42964.57236111111</v>
      </c>
      <c r="B2886">
        <v>74185</v>
      </c>
      <c r="C2886">
        <v>39.53</v>
      </c>
      <c r="D2886">
        <v>12.78</v>
      </c>
      <c r="E2886" s="87">
        <v>125.2</v>
      </c>
      <c r="F2886">
        <v>52.52</v>
      </c>
      <c r="G2886" t="s">
        <v>338</v>
      </c>
      <c r="H2886">
        <v>68.78</v>
      </c>
      <c r="I2886">
        <v>131.80000000000001</v>
      </c>
      <c r="J2886">
        <v>137.9</v>
      </c>
      <c r="K2886" t="s">
        <v>338</v>
      </c>
      <c r="L2886" t="s">
        <v>338</v>
      </c>
    </row>
    <row r="2887" spans="1:12" ht="15" x14ac:dyDescent="0.25">
      <c r="A2887" s="88">
        <v>42964.572430555556</v>
      </c>
      <c r="B2887">
        <v>74186</v>
      </c>
      <c r="C2887">
        <v>39.53</v>
      </c>
      <c r="D2887">
        <v>12.78</v>
      </c>
      <c r="E2887" s="87">
        <v>125.3</v>
      </c>
      <c r="F2887">
        <v>52.54</v>
      </c>
      <c r="G2887" t="s">
        <v>338</v>
      </c>
      <c r="H2887">
        <v>69.52</v>
      </c>
      <c r="I2887">
        <v>132.5</v>
      </c>
      <c r="J2887">
        <v>138.5</v>
      </c>
      <c r="K2887" t="s">
        <v>338</v>
      </c>
      <c r="L2887" t="s">
        <v>338</v>
      </c>
    </row>
    <row r="2888" spans="1:12" ht="15" x14ac:dyDescent="0.25">
      <c r="A2888" s="88">
        <v>42964.572500000002</v>
      </c>
      <c r="B2888">
        <v>74187</v>
      </c>
      <c r="C2888">
        <v>39.53</v>
      </c>
      <c r="D2888">
        <v>12.78</v>
      </c>
      <c r="E2888" s="87">
        <v>125.2</v>
      </c>
      <c r="F2888">
        <v>52.59</v>
      </c>
      <c r="G2888" t="s">
        <v>338</v>
      </c>
      <c r="H2888">
        <v>70.7</v>
      </c>
      <c r="I2888">
        <v>133.6</v>
      </c>
      <c r="J2888">
        <v>139.4</v>
      </c>
      <c r="K2888" t="s">
        <v>338</v>
      </c>
      <c r="L2888" t="s">
        <v>338</v>
      </c>
    </row>
    <row r="2889" spans="1:12" ht="15" x14ac:dyDescent="0.25">
      <c r="A2889" s="88">
        <v>42964.572569444441</v>
      </c>
      <c r="B2889">
        <v>74188</v>
      </c>
      <c r="C2889">
        <v>39.53</v>
      </c>
      <c r="D2889">
        <v>12.78</v>
      </c>
      <c r="E2889" s="87">
        <v>125.2</v>
      </c>
      <c r="F2889">
        <v>52.64</v>
      </c>
      <c r="G2889" t="s">
        <v>338</v>
      </c>
      <c r="H2889">
        <v>70.55</v>
      </c>
      <c r="I2889">
        <v>133.6</v>
      </c>
      <c r="J2889">
        <v>139.30000000000001</v>
      </c>
      <c r="K2889" t="s">
        <v>338</v>
      </c>
      <c r="L2889" t="s">
        <v>338</v>
      </c>
    </row>
    <row r="2890" spans="1:12" ht="15" x14ac:dyDescent="0.25">
      <c r="A2890" s="88">
        <v>42964.572638888887</v>
      </c>
      <c r="B2890">
        <v>74189</v>
      </c>
      <c r="C2890">
        <v>39.479999999999997</v>
      </c>
      <c r="D2890">
        <v>12.78</v>
      </c>
      <c r="E2890" s="87">
        <v>125.5</v>
      </c>
      <c r="F2890">
        <v>52.62</v>
      </c>
      <c r="G2890" t="s">
        <v>338</v>
      </c>
      <c r="H2890">
        <v>70.010000000000005</v>
      </c>
      <c r="I2890">
        <v>133.5</v>
      </c>
      <c r="J2890">
        <v>139.19999999999999</v>
      </c>
      <c r="K2890" t="s">
        <v>338</v>
      </c>
      <c r="L2890" t="s">
        <v>338</v>
      </c>
    </row>
    <row r="2891" spans="1:12" ht="15" x14ac:dyDescent="0.25">
      <c r="A2891" s="88">
        <v>42964.572708333333</v>
      </c>
      <c r="B2891">
        <v>74190</v>
      </c>
      <c r="C2891">
        <v>39.479999999999997</v>
      </c>
      <c r="D2891">
        <v>12.78</v>
      </c>
      <c r="E2891" s="87">
        <v>125.2</v>
      </c>
      <c r="F2891">
        <v>52.64</v>
      </c>
      <c r="G2891" t="s">
        <v>338</v>
      </c>
      <c r="H2891">
        <v>69.12</v>
      </c>
      <c r="I2891">
        <v>132.19999999999999</v>
      </c>
      <c r="J2891">
        <v>138.4</v>
      </c>
      <c r="K2891" t="s">
        <v>338</v>
      </c>
      <c r="L2891" t="s">
        <v>338</v>
      </c>
    </row>
    <row r="2892" spans="1:12" ht="15" x14ac:dyDescent="0.25">
      <c r="A2892" s="88">
        <v>42964.572777777779</v>
      </c>
      <c r="B2892">
        <v>74191</v>
      </c>
      <c r="C2892">
        <v>39.479999999999997</v>
      </c>
      <c r="D2892">
        <v>12.78</v>
      </c>
      <c r="E2892" s="87">
        <v>125.4</v>
      </c>
      <c r="F2892">
        <v>52.72</v>
      </c>
      <c r="G2892" t="s">
        <v>338</v>
      </c>
      <c r="H2892">
        <v>69.55</v>
      </c>
      <c r="I2892">
        <v>131.69999999999999</v>
      </c>
      <c r="J2892">
        <v>138.1</v>
      </c>
      <c r="K2892" t="s">
        <v>338</v>
      </c>
      <c r="L2892" t="s">
        <v>338</v>
      </c>
    </row>
    <row r="2893" spans="1:12" ht="15" x14ac:dyDescent="0.25">
      <c r="A2893" s="88">
        <v>42964.572847222225</v>
      </c>
      <c r="B2893">
        <v>74192</v>
      </c>
      <c r="C2893">
        <v>39.53</v>
      </c>
      <c r="D2893">
        <v>12.77</v>
      </c>
      <c r="E2893" s="87">
        <v>125.4</v>
      </c>
      <c r="F2893">
        <v>52.83</v>
      </c>
      <c r="G2893" t="s">
        <v>338</v>
      </c>
      <c r="H2893">
        <v>70.17</v>
      </c>
      <c r="I2893">
        <v>132.1</v>
      </c>
      <c r="J2893">
        <v>138.30000000000001</v>
      </c>
      <c r="K2893" t="s">
        <v>338</v>
      </c>
      <c r="L2893" t="s">
        <v>338</v>
      </c>
    </row>
    <row r="2894" spans="1:12" ht="15" x14ac:dyDescent="0.25">
      <c r="A2894" s="88">
        <v>42964.572916666664</v>
      </c>
      <c r="B2894">
        <v>74193</v>
      </c>
      <c r="C2894">
        <v>39.479999999999997</v>
      </c>
      <c r="D2894">
        <v>12.78</v>
      </c>
      <c r="E2894" s="87">
        <v>125.2</v>
      </c>
      <c r="F2894">
        <v>52.84</v>
      </c>
      <c r="G2894" t="s">
        <v>338</v>
      </c>
      <c r="H2894">
        <v>71.09</v>
      </c>
      <c r="I2894">
        <v>132.6</v>
      </c>
      <c r="J2894">
        <v>138.6</v>
      </c>
      <c r="K2894" t="s">
        <v>338</v>
      </c>
      <c r="L2894" t="s">
        <v>338</v>
      </c>
    </row>
    <row r="2895" spans="1:12" ht="15" x14ac:dyDescent="0.25">
      <c r="A2895" s="88">
        <v>42964.57298611111</v>
      </c>
      <c r="B2895">
        <v>74194</v>
      </c>
      <c r="C2895">
        <v>39.53</v>
      </c>
      <c r="D2895">
        <v>12.78</v>
      </c>
      <c r="E2895" s="87">
        <v>125.2</v>
      </c>
      <c r="F2895">
        <v>52.93</v>
      </c>
      <c r="G2895" t="s">
        <v>338</v>
      </c>
      <c r="H2895">
        <v>70.650000000000006</v>
      </c>
      <c r="I2895">
        <v>132.80000000000001</v>
      </c>
      <c r="J2895">
        <v>138.80000000000001</v>
      </c>
      <c r="K2895" t="s">
        <v>338</v>
      </c>
      <c r="L2895" t="s">
        <v>338</v>
      </c>
    </row>
    <row r="2896" spans="1:12" ht="15" x14ac:dyDescent="0.25">
      <c r="A2896" s="88">
        <v>42964.573055555556</v>
      </c>
      <c r="B2896">
        <v>74195</v>
      </c>
      <c r="C2896">
        <v>39.479999999999997</v>
      </c>
      <c r="D2896">
        <v>12.77</v>
      </c>
      <c r="E2896" s="87">
        <v>125.3</v>
      </c>
      <c r="F2896">
        <v>52.93</v>
      </c>
      <c r="G2896" t="s">
        <v>338</v>
      </c>
      <c r="H2896">
        <v>70.180000000000007</v>
      </c>
      <c r="I2896">
        <v>132.4</v>
      </c>
      <c r="J2896">
        <v>138.30000000000001</v>
      </c>
      <c r="K2896" t="s">
        <v>338</v>
      </c>
      <c r="L2896" t="s">
        <v>338</v>
      </c>
    </row>
    <row r="2897" spans="1:12" ht="15" x14ac:dyDescent="0.25">
      <c r="A2897" s="88">
        <v>42964.573125000003</v>
      </c>
      <c r="B2897">
        <v>74196</v>
      </c>
      <c r="C2897">
        <v>39.479999999999997</v>
      </c>
      <c r="D2897">
        <v>12.78</v>
      </c>
      <c r="E2897" s="87">
        <v>125.4</v>
      </c>
      <c r="F2897">
        <v>52.98</v>
      </c>
      <c r="G2897" t="s">
        <v>338</v>
      </c>
      <c r="H2897">
        <v>69.55</v>
      </c>
      <c r="I2897">
        <v>132</v>
      </c>
      <c r="J2897">
        <v>138.19999999999999</v>
      </c>
      <c r="K2897" t="s">
        <v>338</v>
      </c>
      <c r="L2897" t="s">
        <v>338</v>
      </c>
    </row>
    <row r="2898" spans="1:12" ht="15" x14ac:dyDescent="0.25">
      <c r="A2898" s="88">
        <v>42964.573194444441</v>
      </c>
      <c r="B2898">
        <v>74197</v>
      </c>
      <c r="C2898">
        <v>39.479999999999997</v>
      </c>
      <c r="D2898">
        <v>12.78</v>
      </c>
      <c r="E2898" s="87">
        <v>125.2</v>
      </c>
      <c r="F2898">
        <v>52.98</v>
      </c>
      <c r="G2898" t="s">
        <v>338</v>
      </c>
      <c r="H2898">
        <v>69.27</v>
      </c>
      <c r="I2898">
        <v>130.9</v>
      </c>
      <c r="J2898">
        <v>137.30000000000001</v>
      </c>
      <c r="K2898" t="s">
        <v>338</v>
      </c>
      <c r="L2898" t="s">
        <v>338</v>
      </c>
    </row>
    <row r="2899" spans="1:12" ht="15" x14ac:dyDescent="0.25">
      <c r="A2899" s="88">
        <v>42964.573263888888</v>
      </c>
      <c r="B2899">
        <v>74198</v>
      </c>
      <c r="C2899">
        <v>39.479999999999997</v>
      </c>
      <c r="D2899">
        <v>12.78</v>
      </c>
      <c r="E2899" s="87">
        <v>125.3</v>
      </c>
      <c r="F2899">
        <v>52.96</v>
      </c>
      <c r="G2899" t="s">
        <v>338</v>
      </c>
      <c r="H2899">
        <v>68.84</v>
      </c>
      <c r="I2899">
        <v>129.19999999999999</v>
      </c>
      <c r="J2899">
        <v>135.80000000000001</v>
      </c>
      <c r="K2899" t="s">
        <v>338</v>
      </c>
      <c r="L2899" t="s">
        <v>338</v>
      </c>
    </row>
    <row r="2900" spans="1:12" ht="15" x14ac:dyDescent="0.25">
      <c r="A2900" s="88">
        <v>42964.573333333334</v>
      </c>
      <c r="B2900">
        <v>74199</v>
      </c>
      <c r="C2900">
        <v>39.53</v>
      </c>
      <c r="D2900">
        <v>12.77</v>
      </c>
      <c r="E2900" s="87">
        <v>125.2</v>
      </c>
      <c r="F2900">
        <v>52.98</v>
      </c>
      <c r="G2900" t="s">
        <v>338</v>
      </c>
      <c r="H2900">
        <v>68.88</v>
      </c>
      <c r="I2900">
        <v>128.69999999999999</v>
      </c>
      <c r="J2900">
        <v>135.4</v>
      </c>
      <c r="K2900" t="s">
        <v>338</v>
      </c>
      <c r="L2900" t="s">
        <v>338</v>
      </c>
    </row>
    <row r="2901" spans="1:12" ht="15" x14ac:dyDescent="0.25">
      <c r="A2901" s="88">
        <v>42964.57340277778</v>
      </c>
      <c r="B2901">
        <v>74200</v>
      </c>
      <c r="C2901">
        <v>39.53</v>
      </c>
      <c r="D2901">
        <v>12.77</v>
      </c>
      <c r="E2901" s="87">
        <v>125.5</v>
      </c>
      <c r="F2901">
        <v>52.93</v>
      </c>
      <c r="G2901" t="s">
        <v>338</v>
      </c>
      <c r="H2901">
        <v>69.739999999999995</v>
      </c>
      <c r="I2901">
        <v>130.6</v>
      </c>
      <c r="J2901">
        <v>137.1</v>
      </c>
      <c r="K2901" t="s">
        <v>338</v>
      </c>
      <c r="L2901" t="s">
        <v>338</v>
      </c>
    </row>
    <row r="2902" spans="1:12" ht="15" x14ac:dyDescent="0.25">
      <c r="A2902" s="88">
        <v>42964.573472222219</v>
      </c>
      <c r="B2902">
        <v>74201</v>
      </c>
      <c r="C2902">
        <v>39.53</v>
      </c>
      <c r="D2902">
        <v>12.77</v>
      </c>
      <c r="E2902" s="87">
        <v>125.3</v>
      </c>
      <c r="F2902">
        <v>52.95</v>
      </c>
      <c r="G2902" t="s">
        <v>338</v>
      </c>
      <c r="H2902">
        <v>69.55</v>
      </c>
      <c r="I2902">
        <v>131.5</v>
      </c>
      <c r="J2902">
        <v>137.80000000000001</v>
      </c>
      <c r="K2902" t="s">
        <v>338</v>
      </c>
      <c r="L2902" t="s">
        <v>338</v>
      </c>
    </row>
    <row r="2903" spans="1:12" ht="15" x14ac:dyDescent="0.25">
      <c r="A2903" s="88">
        <v>42964.573541666665</v>
      </c>
      <c r="B2903">
        <v>74202</v>
      </c>
      <c r="C2903">
        <v>39.53</v>
      </c>
      <c r="D2903">
        <v>12.77</v>
      </c>
      <c r="E2903" s="87">
        <v>125.2</v>
      </c>
      <c r="F2903">
        <v>52.93</v>
      </c>
      <c r="G2903" t="s">
        <v>338</v>
      </c>
      <c r="H2903">
        <v>67.94</v>
      </c>
      <c r="I2903">
        <v>129.4</v>
      </c>
      <c r="J2903">
        <v>136.1</v>
      </c>
      <c r="K2903" t="s">
        <v>338</v>
      </c>
      <c r="L2903" t="s">
        <v>338</v>
      </c>
    </row>
    <row r="2904" spans="1:12" ht="15" x14ac:dyDescent="0.25">
      <c r="A2904" s="88">
        <v>42964.573611111111</v>
      </c>
      <c r="B2904">
        <v>74203</v>
      </c>
      <c r="C2904">
        <v>39.53</v>
      </c>
      <c r="D2904">
        <v>12.78</v>
      </c>
      <c r="E2904" s="87">
        <v>125</v>
      </c>
      <c r="F2904">
        <v>52.88</v>
      </c>
      <c r="G2904" t="s">
        <v>338</v>
      </c>
      <c r="H2904">
        <v>68.569999999999993</v>
      </c>
      <c r="I2904">
        <v>128.69999999999999</v>
      </c>
      <c r="J2904">
        <v>135.4</v>
      </c>
      <c r="K2904" t="s">
        <v>338</v>
      </c>
      <c r="L2904" t="s">
        <v>338</v>
      </c>
    </row>
    <row r="2905" spans="1:12" ht="15" x14ac:dyDescent="0.25">
      <c r="A2905" s="88">
        <v>42964.573680555557</v>
      </c>
      <c r="B2905">
        <v>74204</v>
      </c>
      <c r="C2905">
        <v>39.53</v>
      </c>
      <c r="D2905">
        <v>12.78</v>
      </c>
      <c r="E2905" s="87">
        <v>125.1</v>
      </c>
      <c r="F2905">
        <v>52.81</v>
      </c>
      <c r="G2905" t="s">
        <v>338</v>
      </c>
      <c r="H2905">
        <v>68.59</v>
      </c>
      <c r="I2905">
        <v>128.1</v>
      </c>
      <c r="J2905">
        <v>134.80000000000001</v>
      </c>
      <c r="K2905" t="s">
        <v>338</v>
      </c>
      <c r="L2905" t="s">
        <v>338</v>
      </c>
    </row>
    <row r="2906" spans="1:12" ht="15" x14ac:dyDescent="0.25">
      <c r="A2906" s="88">
        <v>42964.573750000003</v>
      </c>
      <c r="B2906">
        <v>74205</v>
      </c>
      <c r="C2906">
        <v>39.53</v>
      </c>
      <c r="D2906">
        <v>12.78</v>
      </c>
      <c r="E2906" s="87">
        <v>124.6</v>
      </c>
      <c r="F2906">
        <v>52.73</v>
      </c>
      <c r="G2906" t="s">
        <v>338</v>
      </c>
      <c r="H2906">
        <v>68.3</v>
      </c>
      <c r="I2906">
        <v>127.2</v>
      </c>
      <c r="J2906">
        <v>134.1</v>
      </c>
      <c r="K2906" t="s">
        <v>338</v>
      </c>
      <c r="L2906" t="s">
        <v>338</v>
      </c>
    </row>
    <row r="2907" spans="1:12" ht="15" x14ac:dyDescent="0.25">
      <c r="A2907" s="88">
        <v>42964.573819444442</v>
      </c>
      <c r="B2907">
        <v>74206</v>
      </c>
      <c r="C2907">
        <v>39.53</v>
      </c>
      <c r="D2907">
        <v>12.78</v>
      </c>
      <c r="E2907" s="87">
        <v>125</v>
      </c>
      <c r="F2907">
        <v>52.66</v>
      </c>
      <c r="G2907" t="s">
        <v>338</v>
      </c>
      <c r="H2907">
        <v>68.540000000000006</v>
      </c>
      <c r="I2907">
        <v>128.5</v>
      </c>
      <c r="J2907">
        <v>135</v>
      </c>
      <c r="K2907" t="s">
        <v>338</v>
      </c>
      <c r="L2907" t="s">
        <v>338</v>
      </c>
    </row>
    <row r="2908" spans="1:12" ht="15" x14ac:dyDescent="0.25">
      <c r="A2908" s="88">
        <v>42964.573888888888</v>
      </c>
      <c r="B2908">
        <v>74207</v>
      </c>
      <c r="C2908">
        <v>39.53</v>
      </c>
      <c r="D2908">
        <v>12.78</v>
      </c>
      <c r="E2908" s="87">
        <v>124.8</v>
      </c>
      <c r="F2908">
        <v>52.64</v>
      </c>
      <c r="G2908" t="s">
        <v>338</v>
      </c>
      <c r="H2908">
        <v>68.540000000000006</v>
      </c>
      <c r="I2908">
        <v>129.19999999999999</v>
      </c>
      <c r="J2908">
        <v>135.5</v>
      </c>
      <c r="K2908" t="s">
        <v>338</v>
      </c>
      <c r="L2908" t="s">
        <v>338</v>
      </c>
    </row>
    <row r="2909" spans="1:12" ht="15" x14ac:dyDescent="0.25">
      <c r="A2909" s="88">
        <v>42964.573958333334</v>
      </c>
      <c r="B2909">
        <v>74208</v>
      </c>
      <c r="C2909">
        <v>39.53</v>
      </c>
      <c r="D2909">
        <v>12.78</v>
      </c>
      <c r="E2909" s="87">
        <v>124.8</v>
      </c>
      <c r="F2909">
        <v>52.59</v>
      </c>
      <c r="G2909" t="s">
        <v>338</v>
      </c>
      <c r="H2909">
        <v>68.69</v>
      </c>
      <c r="I2909">
        <v>129.19999999999999</v>
      </c>
      <c r="J2909">
        <v>135.30000000000001</v>
      </c>
      <c r="K2909" t="s">
        <v>338</v>
      </c>
      <c r="L2909" t="s">
        <v>338</v>
      </c>
    </row>
    <row r="2910" spans="1:12" ht="15" x14ac:dyDescent="0.25">
      <c r="A2910" s="88">
        <v>42964.57402777778</v>
      </c>
      <c r="B2910">
        <v>74209</v>
      </c>
      <c r="C2910">
        <v>39.53</v>
      </c>
      <c r="D2910">
        <v>12.77</v>
      </c>
      <c r="E2910" s="87">
        <v>124.8</v>
      </c>
      <c r="F2910">
        <v>52.57</v>
      </c>
      <c r="G2910" t="s">
        <v>338</v>
      </c>
      <c r="H2910">
        <v>68.849999999999994</v>
      </c>
      <c r="I2910">
        <v>130</v>
      </c>
      <c r="J2910">
        <v>136.1</v>
      </c>
      <c r="K2910" t="s">
        <v>338</v>
      </c>
      <c r="L2910" t="s">
        <v>338</v>
      </c>
    </row>
    <row r="2911" spans="1:12" ht="15" x14ac:dyDescent="0.25">
      <c r="A2911" s="88">
        <v>42964.574097222219</v>
      </c>
      <c r="B2911">
        <v>74210</v>
      </c>
      <c r="C2911">
        <v>39.53</v>
      </c>
      <c r="D2911">
        <v>12.78</v>
      </c>
      <c r="E2911" s="87">
        <v>124.9</v>
      </c>
      <c r="F2911">
        <v>52.59</v>
      </c>
      <c r="G2911" t="s">
        <v>338</v>
      </c>
      <c r="H2911">
        <v>69.45</v>
      </c>
      <c r="I2911">
        <v>130.6</v>
      </c>
      <c r="J2911">
        <v>136.5</v>
      </c>
      <c r="K2911" t="s">
        <v>338</v>
      </c>
      <c r="L2911" t="s">
        <v>338</v>
      </c>
    </row>
    <row r="2912" spans="1:12" ht="15" x14ac:dyDescent="0.25">
      <c r="A2912" s="88">
        <v>42964.574166666665</v>
      </c>
      <c r="B2912">
        <v>74211</v>
      </c>
      <c r="C2912">
        <v>39.57</v>
      </c>
      <c r="D2912">
        <v>12.78</v>
      </c>
      <c r="E2912" s="87">
        <v>124.9</v>
      </c>
      <c r="F2912">
        <v>52.63</v>
      </c>
      <c r="G2912" t="s">
        <v>338</v>
      </c>
      <c r="H2912">
        <v>69.64</v>
      </c>
      <c r="I2912">
        <v>131.1</v>
      </c>
      <c r="J2912">
        <v>136.80000000000001</v>
      </c>
      <c r="K2912" t="s">
        <v>338</v>
      </c>
      <c r="L2912" t="s">
        <v>338</v>
      </c>
    </row>
    <row r="2913" spans="1:12" ht="15" x14ac:dyDescent="0.25">
      <c r="A2913" s="88">
        <v>42964.574236111112</v>
      </c>
      <c r="B2913">
        <v>74212</v>
      </c>
      <c r="C2913">
        <v>39.57</v>
      </c>
      <c r="D2913">
        <v>12.77</v>
      </c>
      <c r="E2913" s="87">
        <v>125.1</v>
      </c>
      <c r="F2913">
        <v>52.61</v>
      </c>
      <c r="G2913" t="s">
        <v>338</v>
      </c>
      <c r="H2913">
        <v>69.55</v>
      </c>
      <c r="I2913">
        <v>130.80000000000001</v>
      </c>
      <c r="J2913">
        <v>136.69999999999999</v>
      </c>
      <c r="K2913" t="s">
        <v>338</v>
      </c>
      <c r="L2913" t="s">
        <v>338</v>
      </c>
    </row>
    <row r="2914" spans="1:12" ht="15" x14ac:dyDescent="0.25">
      <c r="A2914" s="88">
        <v>42964.574305555558</v>
      </c>
      <c r="B2914">
        <v>74213</v>
      </c>
      <c r="C2914">
        <v>39.57</v>
      </c>
      <c r="D2914">
        <v>12.77</v>
      </c>
      <c r="E2914" s="87">
        <v>125</v>
      </c>
      <c r="F2914">
        <v>52.61</v>
      </c>
      <c r="G2914" t="s">
        <v>338</v>
      </c>
      <c r="H2914">
        <v>70.17</v>
      </c>
      <c r="I2914">
        <v>130.5</v>
      </c>
      <c r="J2914">
        <v>136.4</v>
      </c>
      <c r="K2914" t="s">
        <v>338</v>
      </c>
      <c r="L2914" t="s">
        <v>338</v>
      </c>
    </row>
    <row r="2915" spans="1:12" ht="15" x14ac:dyDescent="0.25">
      <c r="A2915" s="88">
        <v>42964.574374999997</v>
      </c>
      <c r="B2915">
        <v>74214</v>
      </c>
      <c r="C2915">
        <v>39.57</v>
      </c>
      <c r="D2915">
        <v>12.77</v>
      </c>
      <c r="E2915" s="87">
        <v>125.1</v>
      </c>
      <c r="F2915">
        <v>52.61</v>
      </c>
      <c r="G2915" t="s">
        <v>338</v>
      </c>
      <c r="H2915">
        <v>70.36</v>
      </c>
      <c r="I2915">
        <v>131.30000000000001</v>
      </c>
      <c r="J2915">
        <v>137</v>
      </c>
      <c r="K2915" t="s">
        <v>338</v>
      </c>
      <c r="L2915" t="s">
        <v>338</v>
      </c>
    </row>
    <row r="2916" spans="1:12" ht="15" x14ac:dyDescent="0.25">
      <c r="A2916" s="88">
        <v>42964.574444444443</v>
      </c>
      <c r="B2916">
        <v>74215</v>
      </c>
      <c r="C2916">
        <v>39.57</v>
      </c>
      <c r="D2916">
        <v>12.77</v>
      </c>
      <c r="E2916" s="87">
        <v>124.9</v>
      </c>
      <c r="F2916">
        <v>52.59</v>
      </c>
      <c r="G2916" t="s">
        <v>338</v>
      </c>
      <c r="H2916">
        <v>69.23</v>
      </c>
      <c r="I2916">
        <v>130.4</v>
      </c>
      <c r="J2916">
        <v>136.19999999999999</v>
      </c>
      <c r="K2916" t="s">
        <v>338</v>
      </c>
      <c r="L2916" t="s">
        <v>338</v>
      </c>
    </row>
    <row r="2917" spans="1:12" ht="15" x14ac:dyDescent="0.25">
      <c r="A2917" s="88">
        <v>42964.574513888889</v>
      </c>
      <c r="B2917">
        <v>74216</v>
      </c>
      <c r="C2917">
        <v>39.57</v>
      </c>
      <c r="D2917">
        <v>12.78</v>
      </c>
      <c r="E2917" s="87">
        <v>124.8</v>
      </c>
      <c r="F2917">
        <v>52.59</v>
      </c>
      <c r="G2917" t="s">
        <v>338</v>
      </c>
      <c r="H2917">
        <v>68.83</v>
      </c>
      <c r="I2917">
        <v>129</v>
      </c>
      <c r="J2917">
        <v>135.30000000000001</v>
      </c>
      <c r="K2917" t="s">
        <v>338</v>
      </c>
      <c r="L2917" t="s">
        <v>338</v>
      </c>
    </row>
    <row r="2918" spans="1:12" ht="15" x14ac:dyDescent="0.25">
      <c r="A2918" s="88">
        <v>42964.574583333335</v>
      </c>
      <c r="B2918">
        <v>74217</v>
      </c>
      <c r="C2918">
        <v>39.619999999999997</v>
      </c>
      <c r="D2918">
        <v>12.78</v>
      </c>
      <c r="E2918" s="87">
        <v>124.7</v>
      </c>
      <c r="F2918">
        <v>52.61</v>
      </c>
      <c r="G2918" t="s">
        <v>338</v>
      </c>
      <c r="H2918">
        <v>69.02</v>
      </c>
      <c r="I2918">
        <v>128.1</v>
      </c>
      <c r="J2918">
        <v>134.4</v>
      </c>
      <c r="K2918" t="s">
        <v>338</v>
      </c>
      <c r="L2918" t="s">
        <v>338</v>
      </c>
    </row>
    <row r="2919" spans="1:12" ht="15" x14ac:dyDescent="0.25">
      <c r="A2919" s="88">
        <v>42964.574652777781</v>
      </c>
      <c r="B2919">
        <v>74218</v>
      </c>
      <c r="C2919">
        <v>39.619999999999997</v>
      </c>
      <c r="D2919">
        <v>12.77</v>
      </c>
      <c r="E2919" s="87">
        <v>125</v>
      </c>
      <c r="F2919">
        <v>52.58</v>
      </c>
      <c r="G2919" t="s">
        <v>338</v>
      </c>
      <c r="H2919">
        <v>69.14</v>
      </c>
      <c r="I2919">
        <v>129</v>
      </c>
      <c r="J2919">
        <v>135.30000000000001</v>
      </c>
      <c r="K2919" t="s">
        <v>338</v>
      </c>
      <c r="L2919" t="s">
        <v>338</v>
      </c>
    </row>
    <row r="2920" spans="1:12" ht="15" x14ac:dyDescent="0.25">
      <c r="A2920" s="88">
        <v>42964.57472222222</v>
      </c>
      <c r="B2920">
        <v>74219</v>
      </c>
      <c r="C2920">
        <v>39.619999999999997</v>
      </c>
      <c r="D2920">
        <v>12.78</v>
      </c>
      <c r="E2920" s="87">
        <v>125.1</v>
      </c>
      <c r="F2920">
        <v>52.53</v>
      </c>
      <c r="G2920" t="s">
        <v>338</v>
      </c>
      <c r="H2920">
        <v>69.349999999999994</v>
      </c>
      <c r="I2920">
        <v>128.80000000000001</v>
      </c>
      <c r="J2920">
        <v>135.1</v>
      </c>
      <c r="K2920" t="s">
        <v>338</v>
      </c>
      <c r="L2920" t="s">
        <v>338</v>
      </c>
    </row>
    <row r="2921" spans="1:12" ht="15" x14ac:dyDescent="0.25">
      <c r="A2921" s="88">
        <v>42964.574791666666</v>
      </c>
      <c r="B2921">
        <v>74220</v>
      </c>
      <c r="C2921">
        <v>39.619999999999997</v>
      </c>
      <c r="D2921">
        <v>12.78</v>
      </c>
      <c r="E2921" s="87">
        <v>124.8</v>
      </c>
      <c r="F2921">
        <v>52.53</v>
      </c>
      <c r="G2921" t="s">
        <v>338</v>
      </c>
      <c r="H2921">
        <v>68.92</v>
      </c>
      <c r="I2921">
        <v>128.80000000000001</v>
      </c>
      <c r="J2921">
        <v>135.1</v>
      </c>
      <c r="K2921" t="s">
        <v>338</v>
      </c>
      <c r="L2921" t="s">
        <v>338</v>
      </c>
    </row>
    <row r="2922" spans="1:12" ht="15" x14ac:dyDescent="0.25">
      <c r="A2922" s="88">
        <v>42964.574861111112</v>
      </c>
      <c r="B2922">
        <v>74221</v>
      </c>
      <c r="C2922">
        <v>39.659999999999997</v>
      </c>
      <c r="D2922">
        <v>12.78</v>
      </c>
      <c r="E2922" s="87">
        <v>124.9</v>
      </c>
      <c r="F2922">
        <v>52.58</v>
      </c>
      <c r="G2922" t="s">
        <v>338</v>
      </c>
      <c r="H2922">
        <v>69.44</v>
      </c>
      <c r="I2922">
        <v>129.30000000000001</v>
      </c>
      <c r="J2922">
        <v>135.4</v>
      </c>
      <c r="K2922" t="s">
        <v>338</v>
      </c>
      <c r="L2922" t="s">
        <v>338</v>
      </c>
    </row>
    <row r="2923" spans="1:12" ht="15" x14ac:dyDescent="0.25">
      <c r="A2923" s="88">
        <v>42964.574930555558</v>
      </c>
      <c r="B2923">
        <v>74222</v>
      </c>
      <c r="C2923">
        <v>39.659999999999997</v>
      </c>
      <c r="D2923">
        <v>12.78</v>
      </c>
      <c r="E2923" s="87">
        <v>125</v>
      </c>
      <c r="F2923">
        <v>52.56</v>
      </c>
      <c r="G2923" t="s">
        <v>338</v>
      </c>
      <c r="H2923">
        <v>68.48</v>
      </c>
      <c r="I2923">
        <v>128.69999999999999</v>
      </c>
      <c r="J2923">
        <v>134.80000000000001</v>
      </c>
      <c r="K2923" t="s">
        <v>338</v>
      </c>
      <c r="L2923" t="s">
        <v>338</v>
      </c>
    </row>
    <row r="2924" spans="1:12" ht="15" x14ac:dyDescent="0.25">
      <c r="A2924" s="88">
        <v>42964.574999999997</v>
      </c>
      <c r="B2924">
        <v>74223</v>
      </c>
      <c r="C2924">
        <v>39.659999999999997</v>
      </c>
      <c r="D2924">
        <v>12.78</v>
      </c>
      <c r="E2924" s="87">
        <v>124.9</v>
      </c>
      <c r="F2924">
        <v>52.53</v>
      </c>
      <c r="G2924" t="s">
        <v>338</v>
      </c>
      <c r="H2924">
        <v>68.77</v>
      </c>
      <c r="I2924">
        <v>128.4</v>
      </c>
      <c r="J2924">
        <v>134.4</v>
      </c>
      <c r="K2924" t="s">
        <v>338</v>
      </c>
      <c r="L2924" t="s">
        <v>338</v>
      </c>
    </row>
    <row r="2925" spans="1:12" ht="15" x14ac:dyDescent="0.25">
      <c r="A2925" s="88">
        <v>42964.575069444443</v>
      </c>
      <c r="B2925">
        <v>74224</v>
      </c>
      <c r="C2925">
        <v>39.659999999999997</v>
      </c>
      <c r="D2925">
        <v>12.78</v>
      </c>
      <c r="E2925" s="87">
        <v>124.9</v>
      </c>
      <c r="F2925">
        <v>52.48</v>
      </c>
      <c r="G2925" t="s">
        <v>338</v>
      </c>
      <c r="H2925">
        <v>69.23</v>
      </c>
      <c r="I2925">
        <v>128.1</v>
      </c>
      <c r="J2925">
        <v>134.5</v>
      </c>
      <c r="K2925" t="s">
        <v>338</v>
      </c>
      <c r="L2925" t="s">
        <v>338</v>
      </c>
    </row>
    <row r="2926" spans="1:12" ht="15" x14ac:dyDescent="0.25">
      <c r="A2926" s="88">
        <v>42964.575138888889</v>
      </c>
      <c r="B2926">
        <v>74225</v>
      </c>
      <c r="C2926">
        <v>39.659999999999997</v>
      </c>
      <c r="D2926">
        <v>12.77</v>
      </c>
      <c r="E2926" s="87">
        <v>124.9</v>
      </c>
      <c r="F2926">
        <v>52.43</v>
      </c>
      <c r="G2926" t="s">
        <v>338</v>
      </c>
      <c r="H2926">
        <v>68.150000000000006</v>
      </c>
      <c r="I2926">
        <v>126.8</v>
      </c>
      <c r="J2926">
        <v>133.5</v>
      </c>
      <c r="K2926" t="s">
        <v>338</v>
      </c>
      <c r="L2926" t="s">
        <v>338</v>
      </c>
    </row>
    <row r="2927" spans="1:12" ht="15" x14ac:dyDescent="0.25">
      <c r="A2927" s="88">
        <v>42964.575208333335</v>
      </c>
      <c r="B2927">
        <v>74226</v>
      </c>
      <c r="C2927">
        <v>39.659999999999997</v>
      </c>
      <c r="D2927">
        <v>12.78</v>
      </c>
      <c r="E2927" s="87">
        <v>125.1</v>
      </c>
      <c r="F2927">
        <v>52.39</v>
      </c>
      <c r="G2927" t="s">
        <v>338</v>
      </c>
      <c r="H2927">
        <v>68.150000000000006</v>
      </c>
      <c r="I2927">
        <v>126</v>
      </c>
      <c r="J2927">
        <v>132.69999999999999</v>
      </c>
      <c r="K2927" t="s">
        <v>338</v>
      </c>
      <c r="L2927" t="s">
        <v>338</v>
      </c>
    </row>
    <row r="2928" spans="1:12" ht="15" x14ac:dyDescent="0.25">
      <c r="A2928" s="88">
        <v>42964.575277777774</v>
      </c>
      <c r="B2928">
        <v>74227</v>
      </c>
      <c r="C2928">
        <v>39.71</v>
      </c>
      <c r="D2928">
        <v>12.78</v>
      </c>
      <c r="E2928" s="87">
        <v>125</v>
      </c>
      <c r="F2928">
        <v>52.38</v>
      </c>
      <c r="G2928" t="s">
        <v>338</v>
      </c>
      <c r="H2928">
        <v>68.36</v>
      </c>
      <c r="I2928">
        <v>126.5</v>
      </c>
      <c r="J2928">
        <v>133.19999999999999</v>
      </c>
      <c r="K2928" t="s">
        <v>338</v>
      </c>
      <c r="L2928" t="s">
        <v>338</v>
      </c>
    </row>
    <row r="2929" spans="1:12" ht="15" x14ac:dyDescent="0.25">
      <c r="A2929" s="88">
        <v>42964.57534722222</v>
      </c>
      <c r="B2929">
        <v>74228</v>
      </c>
      <c r="C2929">
        <v>39.71</v>
      </c>
      <c r="D2929">
        <v>12.78</v>
      </c>
      <c r="E2929" s="87">
        <v>125</v>
      </c>
      <c r="F2929">
        <v>52.36</v>
      </c>
      <c r="G2929" t="s">
        <v>338</v>
      </c>
      <c r="H2929">
        <v>68.819999999999993</v>
      </c>
      <c r="I2929">
        <v>127.2</v>
      </c>
      <c r="J2929">
        <v>133.69999999999999</v>
      </c>
      <c r="K2929" t="s">
        <v>338</v>
      </c>
      <c r="L2929" t="s">
        <v>338</v>
      </c>
    </row>
    <row r="2930" spans="1:12" ht="15" x14ac:dyDescent="0.25">
      <c r="A2930" s="88">
        <v>42964.575416666667</v>
      </c>
      <c r="B2930">
        <v>74229</v>
      </c>
      <c r="C2930">
        <v>39.71</v>
      </c>
      <c r="D2930">
        <v>12.77</v>
      </c>
      <c r="E2930" s="87">
        <v>125</v>
      </c>
      <c r="F2930">
        <v>52.34</v>
      </c>
      <c r="G2930" t="s">
        <v>338</v>
      </c>
      <c r="H2930">
        <v>67.95</v>
      </c>
      <c r="I2930">
        <v>126.8</v>
      </c>
      <c r="J2930">
        <v>133.4</v>
      </c>
      <c r="K2930" t="s">
        <v>338</v>
      </c>
      <c r="L2930" t="s">
        <v>338</v>
      </c>
    </row>
    <row r="2931" spans="1:12" ht="15" x14ac:dyDescent="0.25">
      <c r="A2931" s="88">
        <v>42964.575486111113</v>
      </c>
      <c r="B2931">
        <v>74230</v>
      </c>
      <c r="C2931">
        <v>39.71</v>
      </c>
      <c r="D2931">
        <v>12.77</v>
      </c>
      <c r="E2931" s="87">
        <v>125.1</v>
      </c>
      <c r="F2931">
        <v>52.24</v>
      </c>
      <c r="G2931" t="s">
        <v>338</v>
      </c>
      <c r="H2931">
        <v>67.86</v>
      </c>
      <c r="I2931">
        <v>125.8</v>
      </c>
      <c r="J2931">
        <v>132.30000000000001</v>
      </c>
      <c r="K2931" t="s">
        <v>338</v>
      </c>
      <c r="L2931" t="s">
        <v>338</v>
      </c>
    </row>
    <row r="2932" spans="1:12" ht="15" x14ac:dyDescent="0.25">
      <c r="A2932" s="88">
        <v>42964.575555555559</v>
      </c>
      <c r="B2932">
        <v>74231</v>
      </c>
      <c r="C2932">
        <v>39.71</v>
      </c>
      <c r="D2932">
        <v>12.78</v>
      </c>
      <c r="E2932" s="87">
        <v>124.9</v>
      </c>
      <c r="F2932">
        <v>52.19</v>
      </c>
      <c r="G2932" t="s">
        <v>338</v>
      </c>
      <c r="H2932">
        <v>67.14</v>
      </c>
      <c r="I2932">
        <v>125.6</v>
      </c>
      <c r="J2932">
        <v>132.30000000000001</v>
      </c>
      <c r="K2932" t="s">
        <v>338</v>
      </c>
      <c r="L2932" t="s">
        <v>338</v>
      </c>
    </row>
    <row r="2933" spans="1:12" ht="15" x14ac:dyDescent="0.25">
      <c r="A2933" s="88">
        <v>42964.575624999998</v>
      </c>
      <c r="B2933">
        <v>74232</v>
      </c>
      <c r="C2933">
        <v>39.71</v>
      </c>
      <c r="D2933">
        <v>12.78</v>
      </c>
      <c r="E2933" s="87">
        <v>124.8</v>
      </c>
      <c r="F2933">
        <v>52.09</v>
      </c>
      <c r="G2933" t="s">
        <v>338</v>
      </c>
      <c r="H2933">
        <v>66.989999999999995</v>
      </c>
      <c r="I2933">
        <v>124.3</v>
      </c>
      <c r="J2933">
        <v>131.19999999999999</v>
      </c>
      <c r="K2933" t="s">
        <v>338</v>
      </c>
      <c r="L2933" t="s">
        <v>338</v>
      </c>
    </row>
    <row r="2934" spans="1:12" ht="15" x14ac:dyDescent="0.25">
      <c r="A2934" s="88">
        <v>42964.575694444444</v>
      </c>
      <c r="B2934">
        <v>74233</v>
      </c>
      <c r="C2934">
        <v>39.75</v>
      </c>
      <c r="D2934">
        <v>12.77</v>
      </c>
      <c r="E2934" s="87">
        <v>125</v>
      </c>
      <c r="F2934">
        <v>52.09</v>
      </c>
      <c r="G2934" t="s">
        <v>338</v>
      </c>
      <c r="H2934">
        <v>67.900000000000006</v>
      </c>
      <c r="I2934">
        <v>124</v>
      </c>
      <c r="J2934">
        <v>131</v>
      </c>
      <c r="K2934" t="s">
        <v>338</v>
      </c>
      <c r="L2934" t="s">
        <v>338</v>
      </c>
    </row>
    <row r="2935" spans="1:12" ht="15" x14ac:dyDescent="0.25">
      <c r="A2935" s="88">
        <v>42964.57576388889</v>
      </c>
      <c r="B2935">
        <v>74234</v>
      </c>
      <c r="C2935">
        <v>39.75</v>
      </c>
      <c r="D2935">
        <v>12.77</v>
      </c>
      <c r="E2935" s="87">
        <v>124.9</v>
      </c>
      <c r="F2935">
        <v>51.99</v>
      </c>
      <c r="G2935" t="s">
        <v>338</v>
      </c>
      <c r="H2935">
        <v>67.38</v>
      </c>
      <c r="I2935">
        <v>123.7</v>
      </c>
      <c r="J2935">
        <v>130.69999999999999</v>
      </c>
      <c r="K2935" t="s">
        <v>338</v>
      </c>
      <c r="L2935" t="s">
        <v>338</v>
      </c>
    </row>
    <row r="2936" spans="1:12" ht="15" x14ac:dyDescent="0.25">
      <c r="A2936" s="88">
        <v>42964.575833333336</v>
      </c>
      <c r="B2936">
        <v>74235</v>
      </c>
      <c r="C2936">
        <v>39.75</v>
      </c>
      <c r="D2936">
        <v>12.78</v>
      </c>
      <c r="E2936" s="87">
        <v>124.9</v>
      </c>
      <c r="F2936">
        <v>51.97</v>
      </c>
      <c r="G2936" t="s">
        <v>338</v>
      </c>
      <c r="H2936">
        <v>68.239999999999995</v>
      </c>
      <c r="I2936">
        <v>124.5</v>
      </c>
      <c r="J2936">
        <v>131.1</v>
      </c>
      <c r="K2936" t="s">
        <v>338</v>
      </c>
      <c r="L2936" t="s">
        <v>338</v>
      </c>
    </row>
    <row r="2937" spans="1:12" ht="15" x14ac:dyDescent="0.25">
      <c r="A2937" s="88">
        <v>42964.575902777775</v>
      </c>
      <c r="B2937">
        <v>74236</v>
      </c>
      <c r="C2937">
        <v>39.799999999999997</v>
      </c>
      <c r="D2937">
        <v>12.78</v>
      </c>
      <c r="E2937" s="87">
        <v>125</v>
      </c>
      <c r="F2937">
        <v>52.02</v>
      </c>
      <c r="G2937" t="s">
        <v>338</v>
      </c>
      <c r="H2937">
        <v>68.88</v>
      </c>
      <c r="I2937">
        <v>125.7</v>
      </c>
      <c r="J2937">
        <v>132</v>
      </c>
      <c r="K2937" t="s">
        <v>338</v>
      </c>
      <c r="L2937" t="s">
        <v>338</v>
      </c>
    </row>
    <row r="2938" spans="1:12" ht="15" x14ac:dyDescent="0.25">
      <c r="A2938" s="88">
        <v>42964.575972222221</v>
      </c>
      <c r="B2938">
        <v>74237</v>
      </c>
      <c r="C2938">
        <v>39.799999999999997</v>
      </c>
      <c r="D2938">
        <v>12.78</v>
      </c>
      <c r="E2938" s="87">
        <v>125.1</v>
      </c>
      <c r="F2938">
        <v>51.99</v>
      </c>
      <c r="G2938" t="s">
        <v>338</v>
      </c>
      <c r="H2938">
        <v>69.19</v>
      </c>
      <c r="I2938">
        <v>127.2</v>
      </c>
      <c r="J2938">
        <v>133.30000000000001</v>
      </c>
      <c r="K2938" t="s">
        <v>338</v>
      </c>
      <c r="L2938" t="s">
        <v>338</v>
      </c>
    </row>
    <row r="2939" spans="1:12" ht="15" x14ac:dyDescent="0.25">
      <c r="A2939" s="88">
        <v>42964.576041666667</v>
      </c>
      <c r="B2939">
        <v>74238</v>
      </c>
      <c r="C2939">
        <v>39.799999999999997</v>
      </c>
      <c r="D2939">
        <v>12.78</v>
      </c>
      <c r="E2939" s="87">
        <v>125.1</v>
      </c>
      <c r="F2939">
        <v>51.97</v>
      </c>
      <c r="G2939" t="s">
        <v>338</v>
      </c>
      <c r="H2939">
        <v>69.19</v>
      </c>
      <c r="I2939">
        <v>128.4</v>
      </c>
      <c r="J2939">
        <v>134.30000000000001</v>
      </c>
      <c r="K2939" t="s">
        <v>338</v>
      </c>
      <c r="L2939" t="s">
        <v>338</v>
      </c>
    </row>
    <row r="2940" spans="1:12" ht="15" x14ac:dyDescent="0.25">
      <c r="A2940" s="88">
        <v>42964.576111111113</v>
      </c>
      <c r="B2940">
        <v>74239</v>
      </c>
      <c r="C2940">
        <v>39.799999999999997</v>
      </c>
      <c r="D2940">
        <v>12.77</v>
      </c>
      <c r="E2940" s="87">
        <v>124.8</v>
      </c>
      <c r="F2940">
        <v>51.94</v>
      </c>
      <c r="G2940" t="s">
        <v>338</v>
      </c>
      <c r="H2940">
        <v>67.61</v>
      </c>
      <c r="I2940">
        <v>127.2</v>
      </c>
      <c r="J2940">
        <v>133.19999999999999</v>
      </c>
      <c r="K2940" t="s">
        <v>338</v>
      </c>
      <c r="L2940" t="s">
        <v>338</v>
      </c>
    </row>
    <row r="2941" spans="1:12" ht="15" x14ac:dyDescent="0.25">
      <c r="A2941" s="88">
        <v>42964.576180555552</v>
      </c>
      <c r="B2941">
        <v>74240</v>
      </c>
      <c r="C2941">
        <v>39.799999999999997</v>
      </c>
      <c r="D2941">
        <v>12.78</v>
      </c>
      <c r="E2941" s="87">
        <v>125.2</v>
      </c>
      <c r="F2941">
        <v>51.94</v>
      </c>
      <c r="G2941" t="s">
        <v>338</v>
      </c>
      <c r="H2941">
        <v>68.91</v>
      </c>
      <c r="I2941">
        <v>128.19999999999999</v>
      </c>
      <c r="J2941">
        <v>134</v>
      </c>
      <c r="K2941" t="s">
        <v>338</v>
      </c>
      <c r="L2941" t="s">
        <v>338</v>
      </c>
    </row>
    <row r="2942" spans="1:12" ht="15" x14ac:dyDescent="0.25">
      <c r="A2942" s="88">
        <v>42964.576249999998</v>
      </c>
      <c r="B2942">
        <v>74241</v>
      </c>
      <c r="C2942">
        <v>39.799999999999997</v>
      </c>
      <c r="D2942">
        <v>12.78</v>
      </c>
      <c r="E2942" s="87">
        <v>125.1</v>
      </c>
      <c r="F2942">
        <v>51.94</v>
      </c>
      <c r="G2942" t="s">
        <v>338</v>
      </c>
      <c r="H2942">
        <v>69.150000000000006</v>
      </c>
      <c r="I2942">
        <v>128.69999999999999</v>
      </c>
      <c r="J2942">
        <v>134.4</v>
      </c>
      <c r="K2942" t="s">
        <v>338</v>
      </c>
      <c r="L2942" t="s">
        <v>338</v>
      </c>
    </row>
    <row r="2943" spans="1:12" ht="15" x14ac:dyDescent="0.25">
      <c r="A2943" s="88">
        <v>42964.576319444444</v>
      </c>
      <c r="B2943">
        <v>74242</v>
      </c>
      <c r="C2943">
        <v>39.85</v>
      </c>
      <c r="D2943">
        <v>12.78</v>
      </c>
      <c r="E2943" s="87">
        <v>125.2</v>
      </c>
      <c r="F2943">
        <v>52.04</v>
      </c>
      <c r="G2943" t="s">
        <v>338</v>
      </c>
      <c r="H2943">
        <v>70.099999999999994</v>
      </c>
      <c r="I2943">
        <v>129.80000000000001</v>
      </c>
      <c r="J2943">
        <v>135.4</v>
      </c>
      <c r="K2943" t="s">
        <v>338</v>
      </c>
      <c r="L2943" t="s">
        <v>338</v>
      </c>
    </row>
    <row r="2944" spans="1:12" ht="15" x14ac:dyDescent="0.25">
      <c r="A2944" s="88">
        <v>42964.576388888891</v>
      </c>
      <c r="B2944">
        <v>74243</v>
      </c>
      <c r="C2944">
        <v>39.85</v>
      </c>
      <c r="D2944">
        <v>12.77</v>
      </c>
      <c r="E2944" s="87">
        <v>124.8</v>
      </c>
      <c r="F2944">
        <v>52.06</v>
      </c>
      <c r="G2944" t="s">
        <v>338</v>
      </c>
      <c r="H2944">
        <v>69.290000000000006</v>
      </c>
      <c r="I2944">
        <v>129</v>
      </c>
      <c r="J2944">
        <v>134.9</v>
      </c>
      <c r="K2944" t="s">
        <v>338</v>
      </c>
      <c r="L2944" t="s">
        <v>338</v>
      </c>
    </row>
    <row r="2945" spans="1:12" ht="15" x14ac:dyDescent="0.25">
      <c r="A2945" s="88">
        <v>42964.576458333337</v>
      </c>
      <c r="B2945">
        <v>74244</v>
      </c>
      <c r="C2945">
        <v>39.85</v>
      </c>
      <c r="D2945">
        <v>12.77</v>
      </c>
      <c r="E2945" s="87">
        <v>125</v>
      </c>
      <c r="F2945">
        <v>52.06</v>
      </c>
      <c r="G2945" t="s">
        <v>338</v>
      </c>
      <c r="H2945">
        <v>68.91</v>
      </c>
      <c r="I2945">
        <v>127.4</v>
      </c>
      <c r="J2945">
        <v>133.6</v>
      </c>
      <c r="K2945" t="s">
        <v>338</v>
      </c>
      <c r="L2945" t="s">
        <v>338</v>
      </c>
    </row>
    <row r="2946" spans="1:12" ht="15" x14ac:dyDescent="0.25">
      <c r="A2946" s="88">
        <v>42964.576527777775</v>
      </c>
      <c r="B2946">
        <v>74245</v>
      </c>
      <c r="C2946">
        <v>39.85</v>
      </c>
      <c r="D2946">
        <v>12.78</v>
      </c>
      <c r="E2946" s="87">
        <v>125</v>
      </c>
      <c r="F2946">
        <v>52.04</v>
      </c>
      <c r="G2946" t="s">
        <v>338</v>
      </c>
      <c r="H2946">
        <v>68.569999999999993</v>
      </c>
      <c r="I2946">
        <v>125.7</v>
      </c>
      <c r="J2946">
        <v>132.30000000000001</v>
      </c>
      <c r="K2946" t="s">
        <v>338</v>
      </c>
      <c r="L2946" t="s">
        <v>338</v>
      </c>
    </row>
    <row r="2947" spans="1:12" ht="15" x14ac:dyDescent="0.25">
      <c r="A2947" s="88">
        <v>42964.576597222222</v>
      </c>
      <c r="B2947">
        <v>74246</v>
      </c>
      <c r="C2947">
        <v>39.85</v>
      </c>
      <c r="D2947">
        <v>12.78</v>
      </c>
      <c r="E2947" s="87">
        <v>125</v>
      </c>
      <c r="F2947">
        <v>52.01</v>
      </c>
      <c r="G2947" t="s">
        <v>338</v>
      </c>
      <c r="H2947">
        <v>68.69</v>
      </c>
      <c r="I2947">
        <v>126.3</v>
      </c>
      <c r="J2947">
        <v>132.69999999999999</v>
      </c>
      <c r="K2947" t="s">
        <v>338</v>
      </c>
      <c r="L2947" t="s">
        <v>338</v>
      </c>
    </row>
    <row r="2948" spans="1:12" ht="15" x14ac:dyDescent="0.25">
      <c r="A2948" s="88">
        <v>42964.576666666668</v>
      </c>
      <c r="B2948">
        <v>74247</v>
      </c>
      <c r="C2948">
        <v>39.89</v>
      </c>
      <c r="D2948">
        <v>12.77</v>
      </c>
      <c r="E2948" s="87">
        <v>124.8</v>
      </c>
      <c r="F2948">
        <v>52.03</v>
      </c>
      <c r="G2948" t="s">
        <v>338</v>
      </c>
      <c r="H2948">
        <v>68.14</v>
      </c>
      <c r="I2948">
        <v>126.4</v>
      </c>
      <c r="J2948">
        <v>132.80000000000001</v>
      </c>
      <c r="K2948" t="s">
        <v>338</v>
      </c>
      <c r="L2948" t="s">
        <v>338</v>
      </c>
    </row>
    <row r="2949" spans="1:12" ht="15" x14ac:dyDescent="0.25">
      <c r="A2949" s="88">
        <v>42964.576736111114</v>
      </c>
      <c r="B2949">
        <v>74248</v>
      </c>
      <c r="C2949">
        <v>39.89</v>
      </c>
      <c r="D2949">
        <v>12.78</v>
      </c>
      <c r="E2949" s="87">
        <v>124.9</v>
      </c>
      <c r="F2949">
        <v>51.96</v>
      </c>
      <c r="G2949" t="s">
        <v>338</v>
      </c>
      <c r="H2949">
        <v>67.58</v>
      </c>
      <c r="I2949">
        <v>126.2</v>
      </c>
      <c r="J2949">
        <v>132.69999999999999</v>
      </c>
      <c r="K2949" t="s">
        <v>338</v>
      </c>
      <c r="L2949" t="s">
        <v>338</v>
      </c>
    </row>
    <row r="2950" spans="1:12" ht="15" x14ac:dyDescent="0.25">
      <c r="A2950" s="88">
        <v>42964.576805555553</v>
      </c>
      <c r="B2950">
        <v>74249</v>
      </c>
      <c r="C2950">
        <v>39.89</v>
      </c>
      <c r="D2950">
        <v>12.77</v>
      </c>
      <c r="E2950" s="87">
        <v>124.6</v>
      </c>
      <c r="F2950">
        <v>51.91</v>
      </c>
      <c r="G2950" t="s">
        <v>338</v>
      </c>
      <c r="H2950">
        <v>67.8</v>
      </c>
      <c r="I2950">
        <v>125.3</v>
      </c>
      <c r="J2950">
        <v>132</v>
      </c>
      <c r="K2950" t="s">
        <v>338</v>
      </c>
      <c r="L2950" t="s">
        <v>338</v>
      </c>
    </row>
    <row r="2951" spans="1:12" ht="15" x14ac:dyDescent="0.25">
      <c r="A2951" s="88">
        <v>42964.576874999999</v>
      </c>
      <c r="B2951">
        <v>74250</v>
      </c>
      <c r="C2951">
        <v>39.89</v>
      </c>
      <c r="D2951">
        <v>12.78</v>
      </c>
      <c r="E2951" s="87">
        <v>124.8</v>
      </c>
      <c r="F2951">
        <v>51.84</v>
      </c>
      <c r="G2951" t="s">
        <v>338</v>
      </c>
      <c r="H2951">
        <v>67.7</v>
      </c>
      <c r="I2951">
        <v>124</v>
      </c>
      <c r="J2951">
        <v>130.80000000000001</v>
      </c>
      <c r="K2951" t="s">
        <v>338</v>
      </c>
      <c r="L2951" t="s">
        <v>338</v>
      </c>
    </row>
    <row r="2952" spans="1:12" ht="15" x14ac:dyDescent="0.25">
      <c r="A2952" s="88">
        <v>42964.576944444445</v>
      </c>
      <c r="B2952">
        <v>74251</v>
      </c>
      <c r="C2952">
        <v>39.89</v>
      </c>
      <c r="D2952">
        <v>12.77</v>
      </c>
      <c r="E2952" s="87">
        <v>124.8</v>
      </c>
      <c r="F2952">
        <v>51.75</v>
      </c>
      <c r="G2952" t="s">
        <v>338</v>
      </c>
      <c r="H2952">
        <v>68.61</v>
      </c>
      <c r="I2952">
        <v>124.8</v>
      </c>
      <c r="J2952">
        <v>131.30000000000001</v>
      </c>
      <c r="K2952" t="s">
        <v>338</v>
      </c>
      <c r="L2952" t="s">
        <v>338</v>
      </c>
    </row>
    <row r="2953" spans="1:12" ht="15" x14ac:dyDescent="0.25">
      <c r="A2953" s="88">
        <v>42964.577013888891</v>
      </c>
      <c r="B2953">
        <v>74252</v>
      </c>
      <c r="C2953">
        <v>39.94</v>
      </c>
      <c r="D2953">
        <v>12.78</v>
      </c>
      <c r="E2953" s="87">
        <v>124.7</v>
      </c>
      <c r="F2953">
        <v>51.74</v>
      </c>
      <c r="G2953" t="s">
        <v>338</v>
      </c>
      <c r="H2953">
        <v>69.040000000000006</v>
      </c>
      <c r="I2953">
        <v>125.4</v>
      </c>
      <c r="J2953">
        <v>131.69999999999999</v>
      </c>
      <c r="K2953" t="s">
        <v>338</v>
      </c>
      <c r="L2953" t="s">
        <v>338</v>
      </c>
    </row>
    <row r="2954" spans="1:12" ht="15" x14ac:dyDescent="0.25">
      <c r="A2954" s="88">
        <v>42964.57708333333</v>
      </c>
      <c r="B2954">
        <v>74253</v>
      </c>
      <c r="C2954">
        <v>39.94</v>
      </c>
      <c r="D2954">
        <v>12.77</v>
      </c>
      <c r="E2954" s="87">
        <v>124.7</v>
      </c>
      <c r="F2954">
        <v>51.69</v>
      </c>
      <c r="G2954" t="s">
        <v>338</v>
      </c>
      <c r="H2954">
        <v>68.989999999999995</v>
      </c>
      <c r="I2954">
        <v>126.2</v>
      </c>
      <c r="J2954">
        <v>132.30000000000001</v>
      </c>
      <c r="K2954" t="s">
        <v>338</v>
      </c>
      <c r="L2954" t="s">
        <v>338</v>
      </c>
    </row>
    <row r="2955" spans="1:12" ht="15" x14ac:dyDescent="0.25">
      <c r="A2955" s="88">
        <v>42964.577152777776</v>
      </c>
      <c r="B2955">
        <v>74254</v>
      </c>
      <c r="C2955">
        <v>39.94</v>
      </c>
      <c r="D2955">
        <v>12.77</v>
      </c>
      <c r="E2955" s="87">
        <v>124.9</v>
      </c>
      <c r="F2955">
        <v>51.67</v>
      </c>
      <c r="G2955" t="s">
        <v>338</v>
      </c>
      <c r="H2955">
        <v>69.569999999999993</v>
      </c>
      <c r="I2955">
        <v>127.4</v>
      </c>
      <c r="J2955">
        <v>133.30000000000001</v>
      </c>
      <c r="K2955" t="s">
        <v>338</v>
      </c>
      <c r="L2955" t="s">
        <v>338</v>
      </c>
    </row>
    <row r="2956" spans="1:12" ht="15" x14ac:dyDescent="0.25">
      <c r="A2956" s="88">
        <v>42964.577222222222</v>
      </c>
      <c r="B2956">
        <v>74255</v>
      </c>
      <c r="C2956">
        <v>39.979999999999997</v>
      </c>
      <c r="D2956">
        <v>12.78</v>
      </c>
      <c r="E2956" s="87">
        <v>124.7</v>
      </c>
      <c r="F2956">
        <v>51.74</v>
      </c>
      <c r="G2956" t="s">
        <v>338</v>
      </c>
      <c r="H2956">
        <v>70.12</v>
      </c>
      <c r="I2956">
        <v>128.69999999999999</v>
      </c>
      <c r="J2956">
        <v>134.5</v>
      </c>
      <c r="K2956" t="s">
        <v>338</v>
      </c>
      <c r="L2956" t="s">
        <v>338</v>
      </c>
    </row>
    <row r="2957" spans="1:12" ht="15" x14ac:dyDescent="0.25">
      <c r="A2957" s="88">
        <v>42964.577291666668</v>
      </c>
      <c r="B2957">
        <v>74256</v>
      </c>
      <c r="C2957">
        <v>39.979999999999997</v>
      </c>
      <c r="D2957">
        <v>12.77</v>
      </c>
      <c r="E2957" s="87">
        <v>125.1</v>
      </c>
      <c r="F2957">
        <v>51.74</v>
      </c>
      <c r="G2957" t="s">
        <v>338</v>
      </c>
      <c r="H2957">
        <v>70.81</v>
      </c>
      <c r="I2957">
        <v>129.30000000000001</v>
      </c>
      <c r="J2957">
        <v>134.80000000000001</v>
      </c>
      <c r="K2957" t="s">
        <v>338</v>
      </c>
      <c r="L2957" t="s">
        <v>338</v>
      </c>
    </row>
    <row r="2958" spans="1:12" ht="15" x14ac:dyDescent="0.25">
      <c r="A2958" s="88">
        <v>42964.577361111114</v>
      </c>
      <c r="B2958">
        <v>74257</v>
      </c>
      <c r="C2958">
        <v>39.979999999999997</v>
      </c>
      <c r="D2958">
        <v>12.78</v>
      </c>
      <c r="E2958" s="87">
        <v>124.7</v>
      </c>
      <c r="F2958">
        <v>51.74</v>
      </c>
      <c r="G2958" t="s">
        <v>338</v>
      </c>
      <c r="H2958">
        <v>70.430000000000007</v>
      </c>
      <c r="I2958">
        <v>129.5</v>
      </c>
      <c r="J2958">
        <v>135.1</v>
      </c>
      <c r="K2958" t="s">
        <v>338</v>
      </c>
      <c r="L2958" t="s">
        <v>338</v>
      </c>
    </row>
    <row r="2959" spans="1:12" ht="15" x14ac:dyDescent="0.25">
      <c r="A2959" s="88">
        <v>42964.577430555553</v>
      </c>
      <c r="B2959">
        <v>74258</v>
      </c>
      <c r="C2959">
        <v>39.979999999999997</v>
      </c>
      <c r="D2959">
        <v>12.77</v>
      </c>
      <c r="E2959" s="87">
        <v>124.6</v>
      </c>
      <c r="F2959">
        <v>51.79</v>
      </c>
      <c r="G2959" t="s">
        <v>338</v>
      </c>
      <c r="H2959">
        <v>69.709999999999994</v>
      </c>
      <c r="I2959">
        <v>129.30000000000001</v>
      </c>
      <c r="J2959">
        <v>134.9</v>
      </c>
      <c r="K2959" t="s">
        <v>338</v>
      </c>
      <c r="L2959" t="s">
        <v>338</v>
      </c>
    </row>
    <row r="2960" spans="1:12" ht="15" x14ac:dyDescent="0.25">
      <c r="A2960" s="88">
        <v>42964.577499999999</v>
      </c>
      <c r="B2960">
        <v>74259</v>
      </c>
      <c r="C2960">
        <v>39.979999999999997</v>
      </c>
      <c r="D2960">
        <v>12.77</v>
      </c>
      <c r="E2960" s="87">
        <v>124.5</v>
      </c>
      <c r="F2960">
        <v>51.81</v>
      </c>
      <c r="G2960" t="s">
        <v>338</v>
      </c>
      <c r="H2960">
        <v>69.569999999999993</v>
      </c>
      <c r="I2960">
        <v>128.69999999999999</v>
      </c>
      <c r="J2960">
        <v>134.5</v>
      </c>
      <c r="K2960" t="s">
        <v>338</v>
      </c>
      <c r="L2960" t="s">
        <v>338</v>
      </c>
    </row>
    <row r="2961" spans="1:12" ht="15" x14ac:dyDescent="0.25">
      <c r="A2961" s="88">
        <v>42964.577569444446</v>
      </c>
      <c r="B2961">
        <v>74260</v>
      </c>
      <c r="C2961">
        <v>39.979999999999997</v>
      </c>
      <c r="D2961">
        <v>12.78</v>
      </c>
      <c r="E2961" s="87">
        <v>124.8</v>
      </c>
      <c r="F2961">
        <v>51.84</v>
      </c>
      <c r="G2961" t="s">
        <v>338</v>
      </c>
      <c r="H2961">
        <v>69.47</v>
      </c>
      <c r="I2961">
        <v>128</v>
      </c>
      <c r="J2961">
        <v>134</v>
      </c>
      <c r="K2961" t="s">
        <v>338</v>
      </c>
      <c r="L2961" t="s">
        <v>338</v>
      </c>
    </row>
    <row r="2962" spans="1:12" ht="15" x14ac:dyDescent="0.25">
      <c r="A2962" s="88">
        <v>42964.577638888892</v>
      </c>
      <c r="B2962">
        <v>74261</v>
      </c>
      <c r="C2962">
        <v>40.03</v>
      </c>
      <c r="D2962">
        <v>12.78</v>
      </c>
      <c r="E2962" s="87">
        <v>124.7</v>
      </c>
      <c r="F2962">
        <v>51.88</v>
      </c>
      <c r="G2962" t="s">
        <v>338</v>
      </c>
      <c r="H2962">
        <v>69.319999999999993</v>
      </c>
      <c r="I2962">
        <v>127.6</v>
      </c>
      <c r="J2962">
        <v>133.69999999999999</v>
      </c>
      <c r="K2962" t="s">
        <v>338</v>
      </c>
      <c r="L2962" t="s">
        <v>338</v>
      </c>
    </row>
    <row r="2963" spans="1:12" ht="15" x14ac:dyDescent="0.25">
      <c r="A2963" s="88">
        <v>42964.577708333331</v>
      </c>
      <c r="B2963">
        <v>74262</v>
      </c>
      <c r="C2963">
        <v>40.03</v>
      </c>
      <c r="D2963">
        <v>12.78</v>
      </c>
      <c r="E2963" s="87">
        <v>124.8</v>
      </c>
      <c r="F2963">
        <v>51.9</v>
      </c>
      <c r="G2963" t="s">
        <v>338</v>
      </c>
      <c r="H2963">
        <v>70.23</v>
      </c>
      <c r="I2963">
        <v>129</v>
      </c>
      <c r="J2963">
        <v>134.80000000000001</v>
      </c>
      <c r="K2963" t="s">
        <v>338</v>
      </c>
      <c r="L2963" t="s">
        <v>338</v>
      </c>
    </row>
    <row r="2964" spans="1:12" ht="15" x14ac:dyDescent="0.25">
      <c r="A2964" s="88">
        <v>42964.577777777777</v>
      </c>
      <c r="B2964">
        <v>74263</v>
      </c>
      <c r="C2964">
        <v>40.03</v>
      </c>
      <c r="D2964">
        <v>12.78</v>
      </c>
      <c r="E2964" s="87">
        <v>124.6</v>
      </c>
      <c r="F2964">
        <v>51.95</v>
      </c>
      <c r="G2964" t="s">
        <v>338</v>
      </c>
      <c r="H2964">
        <v>69.8</v>
      </c>
      <c r="I2964">
        <v>129.80000000000001</v>
      </c>
      <c r="J2964">
        <v>135.6</v>
      </c>
      <c r="K2964" t="s">
        <v>338</v>
      </c>
      <c r="L2964" t="s">
        <v>338</v>
      </c>
    </row>
    <row r="2965" spans="1:12" ht="15" x14ac:dyDescent="0.25">
      <c r="A2965" s="88">
        <v>42964.577847222223</v>
      </c>
      <c r="B2965">
        <v>74264</v>
      </c>
      <c r="C2965">
        <v>40.03</v>
      </c>
      <c r="D2965">
        <v>12.78</v>
      </c>
      <c r="E2965" s="87">
        <v>124.6</v>
      </c>
      <c r="F2965">
        <v>51.93</v>
      </c>
      <c r="G2965" t="s">
        <v>338</v>
      </c>
      <c r="H2965">
        <v>68.599999999999994</v>
      </c>
      <c r="I2965">
        <v>128.19999999999999</v>
      </c>
      <c r="J2965">
        <v>134.19999999999999</v>
      </c>
      <c r="K2965" t="s">
        <v>338</v>
      </c>
      <c r="L2965" t="s">
        <v>338</v>
      </c>
    </row>
    <row r="2966" spans="1:12" ht="15" x14ac:dyDescent="0.25">
      <c r="A2966" s="88">
        <v>42964.577916666669</v>
      </c>
      <c r="B2966">
        <v>74265</v>
      </c>
      <c r="C2966">
        <v>40.03</v>
      </c>
      <c r="D2966">
        <v>12.78</v>
      </c>
      <c r="E2966" s="87">
        <v>124.8</v>
      </c>
      <c r="F2966">
        <v>51.88</v>
      </c>
      <c r="G2966" t="s">
        <v>338</v>
      </c>
      <c r="H2966">
        <v>68.89</v>
      </c>
      <c r="I2966">
        <v>127.9</v>
      </c>
      <c r="J2966">
        <v>134</v>
      </c>
      <c r="K2966" t="s">
        <v>338</v>
      </c>
      <c r="L2966" t="s">
        <v>338</v>
      </c>
    </row>
    <row r="2967" spans="1:12" ht="15" x14ac:dyDescent="0.25">
      <c r="A2967" s="88">
        <v>42964.577986111108</v>
      </c>
      <c r="B2967">
        <v>74266</v>
      </c>
      <c r="C2967">
        <v>40.03</v>
      </c>
      <c r="D2967">
        <v>12.78</v>
      </c>
      <c r="E2967" s="87">
        <v>124.6</v>
      </c>
      <c r="F2967">
        <v>51.88</v>
      </c>
      <c r="G2967" t="s">
        <v>338</v>
      </c>
      <c r="H2967">
        <v>69.23</v>
      </c>
      <c r="I2967">
        <v>128.69999999999999</v>
      </c>
      <c r="J2967">
        <v>134.6</v>
      </c>
      <c r="K2967" t="s">
        <v>338</v>
      </c>
      <c r="L2967" t="s">
        <v>338</v>
      </c>
    </row>
    <row r="2968" spans="1:12" ht="15" x14ac:dyDescent="0.25">
      <c r="A2968" s="88">
        <v>42964.578055555554</v>
      </c>
      <c r="B2968">
        <v>74267</v>
      </c>
      <c r="C2968">
        <v>40.07</v>
      </c>
      <c r="D2968">
        <v>12.77</v>
      </c>
      <c r="E2968" s="87">
        <v>124.6</v>
      </c>
      <c r="F2968">
        <v>51.95</v>
      </c>
      <c r="G2968" t="s">
        <v>338</v>
      </c>
      <c r="H2968">
        <v>69.650000000000006</v>
      </c>
      <c r="I2968">
        <v>129.4</v>
      </c>
      <c r="J2968">
        <v>135.19999999999999</v>
      </c>
      <c r="K2968" t="s">
        <v>338</v>
      </c>
      <c r="L2968" t="s">
        <v>338</v>
      </c>
    </row>
    <row r="2969" spans="1:12" ht="15" x14ac:dyDescent="0.25">
      <c r="A2969" s="88">
        <v>42964.578125</v>
      </c>
      <c r="B2969">
        <v>74268</v>
      </c>
      <c r="C2969">
        <v>40.03</v>
      </c>
      <c r="D2969">
        <v>12.77</v>
      </c>
      <c r="E2969" s="87">
        <v>124.7</v>
      </c>
      <c r="F2969">
        <v>51.88</v>
      </c>
      <c r="G2969" t="s">
        <v>338</v>
      </c>
      <c r="H2969">
        <v>69.27</v>
      </c>
      <c r="I2969">
        <v>129.30000000000001</v>
      </c>
      <c r="J2969">
        <v>135.30000000000001</v>
      </c>
      <c r="K2969" t="s">
        <v>338</v>
      </c>
      <c r="L2969" t="s">
        <v>338</v>
      </c>
    </row>
    <row r="2970" spans="1:12" ht="15" x14ac:dyDescent="0.25">
      <c r="A2970" s="88">
        <v>42964.578194444446</v>
      </c>
      <c r="B2970">
        <v>74269</v>
      </c>
      <c r="C2970">
        <v>40.07</v>
      </c>
      <c r="D2970">
        <v>12.77</v>
      </c>
      <c r="E2970" s="87">
        <v>124.7</v>
      </c>
      <c r="F2970">
        <v>51.9</v>
      </c>
      <c r="G2970" t="s">
        <v>338</v>
      </c>
      <c r="H2970">
        <v>68.5</v>
      </c>
      <c r="I2970">
        <v>127.9</v>
      </c>
      <c r="J2970">
        <v>134.19999999999999</v>
      </c>
      <c r="K2970" t="s">
        <v>338</v>
      </c>
      <c r="L2970" t="s">
        <v>338</v>
      </c>
    </row>
    <row r="2971" spans="1:12" ht="15" x14ac:dyDescent="0.25">
      <c r="A2971" s="88">
        <v>42964.578263888892</v>
      </c>
      <c r="B2971">
        <v>74270</v>
      </c>
      <c r="C2971">
        <v>40.07</v>
      </c>
      <c r="D2971">
        <v>12.77</v>
      </c>
      <c r="E2971" s="87">
        <v>124.7</v>
      </c>
      <c r="F2971">
        <v>51.88</v>
      </c>
      <c r="G2971" t="s">
        <v>338</v>
      </c>
      <c r="H2971">
        <v>68.31</v>
      </c>
      <c r="I2971">
        <v>126.1</v>
      </c>
      <c r="J2971">
        <v>132.80000000000001</v>
      </c>
      <c r="K2971" t="s">
        <v>338</v>
      </c>
      <c r="L2971" t="s">
        <v>338</v>
      </c>
    </row>
    <row r="2972" spans="1:12" ht="15" x14ac:dyDescent="0.25">
      <c r="A2972" s="88">
        <v>42964.578333333331</v>
      </c>
      <c r="B2972">
        <v>74271</v>
      </c>
      <c r="C2972">
        <v>40.07</v>
      </c>
      <c r="D2972">
        <v>12.77</v>
      </c>
      <c r="E2972" s="87">
        <v>124.6</v>
      </c>
      <c r="F2972">
        <v>51.78</v>
      </c>
      <c r="G2972" t="s">
        <v>338</v>
      </c>
      <c r="H2972">
        <v>68.17</v>
      </c>
      <c r="I2972">
        <v>125</v>
      </c>
      <c r="J2972">
        <v>132</v>
      </c>
      <c r="K2972" t="s">
        <v>338</v>
      </c>
      <c r="L2972" t="s">
        <v>338</v>
      </c>
    </row>
    <row r="2973" spans="1:12" ht="15" x14ac:dyDescent="0.25">
      <c r="A2973" s="88">
        <v>42964.578402777777</v>
      </c>
      <c r="B2973">
        <v>74272</v>
      </c>
      <c r="C2973">
        <v>40.07</v>
      </c>
      <c r="D2973">
        <v>12.78</v>
      </c>
      <c r="E2973" s="87">
        <v>124.4</v>
      </c>
      <c r="F2973">
        <v>51.76</v>
      </c>
      <c r="G2973" t="s">
        <v>338</v>
      </c>
      <c r="H2973">
        <v>68.98</v>
      </c>
      <c r="I2973">
        <v>126.4</v>
      </c>
      <c r="J2973">
        <v>133.1</v>
      </c>
      <c r="K2973" t="s">
        <v>338</v>
      </c>
      <c r="L2973" t="s">
        <v>338</v>
      </c>
    </row>
    <row r="2974" spans="1:12" ht="15" x14ac:dyDescent="0.25">
      <c r="A2974" s="88">
        <v>42964.578472222223</v>
      </c>
      <c r="B2974">
        <v>74273</v>
      </c>
      <c r="C2974">
        <v>40.07</v>
      </c>
      <c r="D2974">
        <v>12.78</v>
      </c>
      <c r="E2974" s="87">
        <v>124.8</v>
      </c>
      <c r="F2974">
        <v>51.73</v>
      </c>
      <c r="G2974" t="s">
        <v>338</v>
      </c>
      <c r="H2974">
        <v>68.5</v>
      </c>
      <c r="I2974">
        <v>126.4</v>
      </c>
      <c r="J2974">
        <v>133.30000000000001</v>
      </c>
      <c r="K2974" t="s">
        <v>338</v>
      </c>
      <c r="L2974" t="s">
        <v>338</v>
      </c>
    </row>
    <row r="2975" spans="1:12" ht="15" x14ac:dyDescent="0.25">
      <c r="A2975" s="88">
        <v>42964.578541666669</v>
      </c>
      <c r="B2975">
        <v>74274</v>
      </c>
      <c r="C2975">
        <v>40.07</v>
      </c>
      <c r="D2975">
        <v>12.78</v>
      </c>
      <c r="E2975" s="87">
        <v>124.6</v>
      </c>
      <c r="F2975">
        <v>51.66</v>
      </c>
      <c r="G2975" t="s">
        <v>338</v>
      </c>
      <c r="H2975">
        <v>68.36</v>
      </c>
      <c r="I2975">
        <v>125.3</v>
      </c>
      <c r="J2975">
        <v>132</v>
      </c>
      <c r="K2975" t="s">
        <v>338</v>
      </c>
      <c r="L2975" t="s">
        <v>338</v>
      </c>
    </row>
    <row r="2976" spans="1:12" ht="15" x14ac:dyDescent="0.25">
      <c r="A2976" s="88">
        <v>42964.578611111108</v>
      </c>
      <c r="B2976">
        <v>74275</v>
      </c>
      <c r="C2976">
        <v>40.07</v>
      </c>
      <c r="D2976">
        <v>12.78</v>
      </c>
      <c r="E2976" s="87">
        <v>124.6</v>
      </c>
      <c r="F2976">
        <v>51.59</v>
      </c>
      <c r="G2976" t="s">
        <v>338</v>
      </c>
      <c r="H2976">
        <v>68.790000000000006</v>
      </c>
      <c r="I2976">
        <v>126</v>
      </c>
      <c r="J2976">
        <v>132.5</v>
      </c>
      <c r="K2976" t="s">
        <v>338</v>
      </c>
      <c r="L2976" t="s">
        <v>338</v>
      </c>
    </row>
    <row r="2977" spans="1:12" ht="15" x14ac:dyDescent="0.25">
      <c r="A2977" s="88">
        <v>42964.578680555554</v>
      </c>
      <c r="B2977">
        <v>74276</v>
      </c>
      <c r="C2977">
        <v>40.07</v>
      </c>
      <c r="D2977">
        <v>12.77</v>
      </c>
      <c r="E2977" s="87">
        <v>124.5</v>
      </c>
      <c r="F2977">
        <v>51.54</v>
      </c>
      <c r="G2977" t="s">
        <v>338</v>
      </c>
      <c r="H2977">
        <v>68.53</v>
      </c>
      <c r="I2977">
        <v>125.7</v>
      </c>
      <c r="J2977">
        <v>132.1</v>
      </c>
      <c r="K2977" t="s">
        <v>338</v>
      </c>
      <c r="L2977" t="s">
        <v>338</v>
      </c>
    </row>
    <row r="2978" spans="1:12" ht="15" x14ac:dyDescent="0.25">
      <c r="A2978" s="88">
        <v>42964.578750000001</v>
      </c>
      <c r="B2978">
        <v>74277</v>
      </c>
      <c r="C2978">
        <v>40.07</v>
      </c>
      <c r="D2978">
        <v>12.77</v>
      </c>
      <c r="E2978" s="87">
        <v>124.6</v>
      </c>
      <c r="F2978">
        <v>51.49</v>
      </c>
      <c r="G2978" t="s">
        <v>338</v>
      </c>
      <c r="H2978">
        <v>68.98</v>
      </c>
      <c r="I2978">
        <v>126.2</v>
      </c>
      <c r="J2978">
        <v>132.6</v>
      </c>
      <c r="K2978" t="s">
        <v>338</v>
      </c>
      <c r="L2978" t="s">
        <v>338</v>
      </c>
    </row>
    <row r="2979" spans="1:12" ht="15" x14ac:dyDescent="0.25">
      <c r="A2979" s="88">
        <v>42964.578819444447</v>
      </c>
      <c r="B2979">
        <v>74278</v>
      </c>
      <c r="C2979">
        <v>40.119999999999997</v>
      </c>
      <c r="D2979">
        <v>12.77</v>
      </c>
      <c r="E2979" s="87">
        <v>124.4</v>
      </c>
      <c r="F2979">
        <v>51.51</v>
      </c>
      <c r="G2979" t="s">
        <v>338</v>
      </c>
      <c r="H2979">
        <v>69.459999999999994</v>
      </c>
      <c r="I2979">
        <v>126.8</v>
      </c>
      <c r="J2979">
        <v>133.1</v>
      </c>
      <c r="K2979" t="s">
        <v>338</v>
      </c>
      <c r="L2979" t="s">
        <v>338</v>
      </c>
    </row>
    <row r="2980" spans="1:12" ht="15" x14ac:dyDescent="0.25">
      <c r="A2980" s="88">
        <v>42964.578888888886</v>
      </c>
      <c r="B2980">
        <v>74279</v>
      </c>
      <c r="C2980">
        <v>40.07</v>
      </c>
      <c r="D2980">
        <v>12.78</v>
      </c>
      <c r="E2980" s="87">
        <v>124.6</v>
      </c>
      <c r="F2980">
        <v>51.44</v>
      </c>
      <c r="G2980" t="s">
        <v>338</v>
      </c>
      <c r="H2980">
        <v>68.739999999999995</v>
      </c>
      <c r="I2980">
        <v>125.6</v>
      </c>
      <c r="J2980">
        <v>132.30000000000001</v>
      </c>
      <c r="K2980" t="s">
        <v>338</v>
      </c>
      <c r="L2980" t="s">
        <v>338</v>
      </c>
    </row>
    <row r="2981" spans="1:12" ht="15" x14ac:dyDescent="0.25">
      <c r="A2981" s="88">
        <v>42964.578958333332</v>
      </c>
      <c r="B2981">
        <v>74280</v>
      </c>
      <c r="C2981">
        <v>40.119999999999997</v>
      </c>
      <c r="D2981">
        <v>12.78</v>
      </c>
      <c r="E2981" s="87">
        <v>124.7</v>
      </c>
      <c r="F2981">
        <v>51.49</v>
      </c>
      <c r="G2981" t="s">
        <v>338</v>
      </c>
      <c r="H2981">
        <v>68.7</v>
      </c>
      <c r="I2981">
        <v>125.2</v>
      </c>
      <c r="J2981">
        <v>131.80000000000001</v>
      </c>
      <c r="K2981" t="s">
        <v>338</v>
      </c>
      <c r="L2981" t="s">
        <v>338</v>
      </c>
    </row>
    <row r="2982" spans="1:12" ht="15" x14ac:dyDescent="0.25">
      <c r="A2982" s="88">
        <v>42964.579027777778</v>
      </c>
      <c r="B2982">
        <v>74281</v>
      </c>
      <c r="C2982">
        <v>40.07</v>
      </c>
      <c r="D2982">
        <v>12.78</v>
      </c>
      <c r="E2982" s="87">
        <v>124.7</v>
      </c>
      <c r="F2982">
        <v>51.42</v>
      </c>
      <c r="G2982" t="s">
        <v>338</v>
      </c>
      <c r="H2982">
        <v>68.27</v>
      </c>
      <c r="I2982">
        <v>125.8</v>
      </c>
      <c r="J2982">
        <v>132.19999999999999</v>
      </c>
      <c r="K2982" t="s">
        <v>338</v>
      </c>
      <c r="L2982" t="s">
        <v>338</v>
      </c>
    </row>
    <row r="2983" spans="1:12" ht="15" x14ac:dyDescent="0.25">
      <c r="A2983" s="88">
        <v>42964.579097222224</v>
      </c>
      <c r="B2983">
        <v>74282</v>
      </c>
      <c r="C2983">
        <v>40.119999999999997</v>
      </c>
      <c r="D2983">
        <v>12.78</v>
      </c>
      <c r="E2983" s="87">
        <v>124.6</v>
      </c>
      <c r="F2983">
        <v>51.44</v>
      </c>
      <c r="G2983" t="s">
        <v>338</v>
      </c>
      <c r="H2983">
        <v>68.22</v>
      </c>
      <c r="I2983">
        <v>125.1</v>
      </c>
      <c r="J2983">
        <v>131.6</v>
      </c>
      <c r="K2983" t="s">
        <v>338</v>
      </c>
      <c r="L2983" t="s">
        <v>338</v>
      </c>
    </row>
    <row r="2984" spans="1:12" ht="15" x14ac:dyDescent="0.25">
      <c r="A2984" s="88">
        <v>42964.57916666667</v>
      </c>
      <c r="B2984">
        <v>74283</v>
      </c>
      <c r="C2984">
        <v>40.119999999999997</v>
      </c>
      <c r="D2984">
        <v>12.78</v>
      </c>
      <c r="E2984" s="87">
        <v>124.7</v>
      </c>
      <c r="F2984">
        <v>51.42</v>
      </c>
      <c r="G2984" t="s">
        <v>338</v>
      </c>
      <c r="H2984">
        <v>68.069999999999993</v>
      </c>
      <c r="I2984">
        <v>125.3</v>
      </c>
      <c r="J2984">
        <v>131.9</v>
      </c>
      <c r="K2984" t="s">
        <v>338</v>
      </c>
      <c r="L2984" t="s">
        <v>338</v>
      </c>
    </row>
    <row r="2985" spans="1:12" ht="15" x14ac:dyDescent="0.25">
      <c r="A2985" s="88">
        <v>42964.579236111109</v>
      </c>
      <c r="B2985">
        <v>74284</v>
      </c>
      <c r="C2985">
        <v>40.119999999999997</v>
      </c>
      <c r="D2985">
        <v>12.77</v>
      </c>
      <c r="E2985" s="87">
        <v>124.2</v>
      </c>
      <c r="F2985">
        <v>51.39</v>
      </c>
      <c r="G2985" t="s">
        <v>338</v>
      </c>
      <c r="H2985">
        <v>68</v>
      </c>
      <c r="I2985">
        <v>125.8</v>
      </c>
      <c r="J2985">
        <v>132.19999999999999</v>
      </c>
      <c r="K2985" t="s">
        <v>338</v>
      </c>
      <c r="L2985" t="s">
        <v>338</v>
      </c>
    </row>
    <row r="2986" spans="1:12" ht="15" x14ac:dyDescent="0.25">
      <c r="A2986" s="88">
        <v>42964.579305555555</v>
      </c>
      <c r="B2986">
        <v>74285</v>
      </c>
      <c r="C2986">
        <v>40.159999999999997</v>
      </c>
      <c r="D2986">
        <v>12.77</v>
      </c>
      <c r="E2986" s="87">
        <v>124.6</v>
      </c>
      <c r="F2986">
        <v>51.39</v>
      </c>
      <c r="G2986" t="s">
        <v>338</v>
      </c>
      <c r="H2986">
        <v>68.739999999999995</v>
      </c>
      <c r="I2986">
        <v>126.1</v>
      </c>
      <c r="J2986">
        <v>132.30000000000001</v>
      </c>
      <c r="K2986" t="s">
        <v>338</v>
      </c>
      <c r="L2986" t="s">
        <v>338</v>
      </c>
    </row>
    <row r="2987" spans="1:12" ht="15" x14ac:dyDescent="0.25">
      <c r="A2987" s="88">
        <v>42964.579375000001</v>
      </c>
      <c r="B2987">
        <v>74286</v>
      </c>
      <c r="C2987">
        <v>40.159999999999997</v>
      </c>
      <c r="D2987">
        <v>12.78</v>
      </c>
      <c r="E2987" s="87">
        <v>124.7</v>
      </c>
      <c r="F2987">
        <v>51.39</v>
      </c>
      <c r="G2987" t="s">
        <v>338</v>
      </c>
      <c r="H2987">
        <v>68.760000000000005</v>
      </c>
      <c r="I2987">
        <v>127.7</v>
      </c>
      <c r="J2987">
        <v>133.5</v>
      </c>
      <c r="K2987" t="s">
        <v>338</v>
      </c>
      <c r="L2987" t="s">
        <v>338</v>
      </c>
    </row>
    <row r="2988" spans="1:12" ht="15" x14ac:dyDescent="0.25">
      <c r="A2988" s="88">
        <v>42964.579444444447</v>
      </c>
      <c r="B2988">
        <v>74287</v>
      </c>
      <c r="C2988">
        <v>40.159999999999997</v>
      </c>
      <c r="D2988">
        <v>12.78</v>
      </c>
      <c r="E2988" s="87">
        <v>124.6</v>
      </c>
      <c r="F2988">
        <v>51.44</v>
      </c>
      <c r="G2988" t="s">
        <v>338</v>
      </c>
      <c r="H2988">
        <v>68.790000000000006</v>
      </c>
      <c r="I2988">
        <v>127.7</v>
      </c>
      <c r="J2988">
        <v>133.5</v>
      </c>
      <c r="K2988" t="s">
        <v>338</v>
      </c>
      <c r="L2988" t="s">
        <v>338</v>
      </c>
    </row>
    <row r="2989" spans="1:12" ht="15" x14ac:dyDescent="0.25">
      <c r="A2989" s="88">
        <v>42964.579513888886</v>
      </c>
      <c r="B2989">
        <v>74288</v>
      </c>
      <c r="C2989">
        <v>40.159999999999997</v>
      </c>
      <c r="D2989">
        <v>12.77</v>
      </c>
      <c r="E2989" s="87">
        <v>124.5</v>
      </c>
      <c r="F2989">
        <v>51.46</v>
      </c>
      <c r="G2989" t="s">
        <v>338</v>
      </c>
      <c r="H2989">
        <v>68.84</v>
      </c>
      <c r="I2989">
        <v>126.9</v>
      </c>
      <c r="J2989">
        <v>132.9</v>
      </c>
      <c r="K2989" t="s">
        <v>338</v>
      </c>
      <c r="L2989" t="s">
        <v>338</v>
      </c>
    </row>
    <row r="2990" spans="1:12" ht="15" x14ac:dyDescent="0.25">
      <c r="A2990" s="88">
        <v>42964.579583333332</v>
      </c>
      <c r="B2990">
        <v>74289</v>
      </c>
      <c r="C2990">
        <v>40.159999999999997</v>
      </c>
      <c r="D2990">
        <v>12.78</v>
      </c>
      <c r="E2990" s="87">
        <v>124.5</v>
      </c>
      <c r="F2990">
        <v>51.49</v>
      </c>
      <c r="G2990" t="s">
        <v>338</v>
      </c>
      <c r="H2990">
        <v>68.930000000000007</v>
      </c>
      <c r="I2990">
        <v>127.1</v>
      </c>
      <c r="J2990">
        <v>133.1</v>
      </c>
      <c r="K2990" t="s">
        <v>338</v>
      </c>
      <c r="L2990" t="s">
        <v>338</v>
      </c>
    </row>
    <row r="2991" spans="1:12" ht="15" x14ac:dyDescent="0.25">
      <c r="A2991" s="88">
        <v>42964.579652777778</v>
      </c>
      <c r="B2991">
        <v>74290</v>
      </c>
      <c r="C2991">
        <v>40.159999999999997</v>
      </c>
      <c r="D2991">
        <v>12.78</v>
      </c>
      <c r="E2991" s="87">
        <v>124.5</v>
      </c>
      <c r="F2991">
        <v>51.53</v>
      </c>
      <c r="G2991" t="s">
        <v>338</v>
      </c>
      <c r="H2991">
        <v>69.650000000000006</v>
      </c>
      <c r="I2991">
        <v>127.4</v>
      </c>
      <c r="J2991">
        <v>133.4</v>
      </c>
      <c r="K2991" t="s">
        <v>338</v>
      </c>
      <c r="L2991" t="s">
        <v>338</v>
      </c>
    </row>
    <row r="2992" spans="1:12" ht="15" x14ac:dyDescent="0.25">
      <c r="A2992" s="88">
        <v>42964.579722222225</v>
      </c>
      <c r="B2992">
        <v>74291</v>
      </c>
      <c r="C2992">
        <v>40.159999999999997</v>
      </c>
      <c r="D2992">
        <v>12.77</v>
      </c>
      <c r="E2992" s="87">
        <v>124.9</v>
      </c>
      <c r="F2992">
        <v>51.56</v>
      </c>
      <c r="G2992" t="s">
        <v>338</v>
      </c>
      <c r="H2992">
        <v>69.17</v>
      </c>
      <c r="I2992">
        <v>127.5</v>
      </c>
      <c r="J2992">
        <v>133.4</v>
      </c>
      <c r="K2992" t="s">
        <v>338</v>
      </c>
      <c r="L2992" t="s">
        <v>338</v>
      </c>
    </row>
    <row r="2993" spans="1:12" ht="15" x14ac:dyDescent="0.25">
      <c r="A2993" s="88">
        <v>42964.579791666663</v>
      </c>
      <c r="B2993">
        <v>74292</v>
      </c>
      <c r="C2993">
        <v>40.159999999999997</v>
      </c>
      <c r="D2993">
        <v>12.78</v>
      </c>
      <c r="E2993" s="87">
        <v>124.5</v>
      </c>
      <c r="F2993">
        <v>51.58</v>
      </c>
      <c r="G2993" t="s">
        <v>338</v>
      </c>
      <c r="H2993">
        <v>69.75</v>
      </c>
      <c r="I2993">
        <v>127.7</v>
      </c>
      <c r="J2993">
        <v>133.69999999999999</v>
      </c>
      <c r="K2993" t="s">
        <v>338</v>
      </c>
      <c r="L2993" t="s">
        <v>338</v>
      </c>
    </row>
    <row r="2994" spans="1:12" ht="15" x14ac:dyDescent="0.25">
      <c r="A2994" s="88">
        <v>42964.579861111109</v>
      </c>
      <c r="B2994">
        <v>74293</v>
      </c>
      <c r="C2994">
        <v>40.159999999999997</v>
      </c>
      <c r="D2994">
        <v>12.77</v>
      </c>
      <c r="E2994" s="87">
        <v>124.6</v>
      </c>
      <c r="F2994">
        <v>51.66</v>
      </c>
      <c r="G2994" t="s">
        <v>338</v>
      </c>
      <c r="H2994">
        <v>70.510000000000005</v>
      </c>
      <c r="I2994">
        <v>128.9</v>
      </c>
      <c r="J2994">
        <v>134.6</v>
      </c>
      <c r="K2994" t="s">
        <v>338</v>
      </c>
      <c r="L2994" t="s">
        <v>338</v>
      </c>
    </row>
    <row r="2995" spans="1:12" ht="15" x14ac:dyDescent="0.25">
      <c r="A2995" s="88">
        <v>42964.579930555556</v>
      </c>
      <c r="B2995">
        <v>74294</v>
      </c>
      <c r="C2995">
        <v>40.159999999999997</v>
      </c>
      <c r="D2995">
        <v>12.78</v>
      </c>
      <c r="E2995" s="87">
        <v>124.5</v>
      </c>
      <c r="F2995">
        <v>51.68</v>
      </c>
      <c r="G2995" t="s">
        <v>338</v>
      </c>
      <c r="H2995">
        <v>70.94</v>
      </c>
      <c r="I2995">
        <v>129.80000000000001</v>
      </c>
      <c r="J2995">
        <v>135.30000000000001</v>
      </c>
      <c r="K2995" t="s">
        <v>338</v>
      </c>
      <c r="L2995" t="s">
        <v>338</v>
      </c>
    </row>
    <row r="2996" spans="1:12" ht="15" x14ac:dyDescent="0.25">
      <c r="A2996" s="88">
        <v>42964.58</v>
      </c>
      <c r="B2996">
        <v>74295</v>
      </c>
      <c r="C2996">
        <v>40.159999999999997</v>
      </c>
      <c r="D2996">
        <v>12.78</v>
      </c>
      <c r="E2996" s="87">
        <v>124.4</v>
      </c>
      <c r="F2996">
        <v>51.73</v>
      </c>
      <c r="G2996" t="s">
        <v>338</v>
      </c>
      <c r="H2996">
        <v>70.37</v>
      </c>
      <c r="I2996">
        <v>129.5</v>
      </c>
      <c r="J2996">
        <v>135.1</v>
      </c>
      <c r="K2996" t="s">
        <v>338</v>
      </c>
      <c r="L2996" t="s">
        <v>338</v>
      </c>
    </row>
    <row r="2997" spans="1:12" ht="15" x14ac:dyDescent="0.25">
      <c r="A2997" s="88">
        <v>42964.580069444448</v>
      </c>
      <c r="B2997">
        <v>74296</v>
      </c>
      <c r="C2997">
        <v>40.159999999999997</v>
      </c>
      <c r="D2997">
        <v>12.77</v>
      </c>
      <c r="E2997" s="87">
        <v>124.4</v>
      </c>
      <c r="F2997">
        <v>51.78</v>
      </c>
      <c r="G2997" t="s">
        <v>338</v>
      </c>
      <c r="H2997">
        <v>70.010000000000005</v>
      </c>
      <c r="I2997">
        <v>129</v>
      </c>
      <c r="J2997">
        <v>134.80000000000001</v>
      </c>
      <c r="K2997" t="s">
        <v>338</v>
      </c>
      <c r="L2997" t="s">
        <v>338</v>
      </c>
    </row>
    <row r="2998" spans="1:12" ht="15" x14ac:dyDescent="0.25">
      <c r="A2998" s="88">
        <v>42964.580138888887</v>
      </c>
      <c r="B2998">
        <v>74297</v>
      </c>
      <c r="C2998">
        <v>40.159999999999997</v>
      </c>
      <c r="D2998">
        <v>12.78</v>
      </c>
      <c r="E2998" s="87">
        <v>124.4</v>
      </c>
      <c r="F2998">
        <v>51.82</v>
      </c>
      <c r="G2998" t="s">
        <v>338</v>
      </c>
      <c r="H2998">
        <v>69.989999999999995</v>
      </c>
      <c r="I2998">
        <v>128.9</v>
      </c>
      <c r="J2998">
        <v>134.6</v>
      </c>
      <c r="K2998" t="s">
        <v>338</v>
      </c>
      <c r="L2998" t="s">
        <v>338</v>
      </c>
    </row>
    <row r="2999" spans="1:12" ht="15" x14ac:dyDescent="0.25">
      <c r="A2999" s="88">
        <v>42964.580208333333</v>
      </c>
      <c r="B2999">
        <v>74298</v>
      </c>
      <c r="C2999">
        <v>40.21</v>
      </c>
      <c r="D2999">
        <v>12.78</v>
      </c>
      <c r="E2999" s="87">
        <v>124.2</v>
      </c>
      <c r="F2999">
        <v>51.87</v>
      </c>
      <c r="G2999" t="s">
        <v>338</v>
      </c>
      <c r="H2999">
        <v>69.98</v>
      </c>
      <c r="I2999">
        <v>129.69999999999999</v>
      </c>
      <c r="J2999">
        <v>135.5</v>
      </c>
      <c r="K2999" t="s">
        <v>338</v>
      </c>
      <c r="L2999" t="s">
        <v>338</v>
      </c>
    </row>
    <row r="3000" spans="1:12" ht="15" x14ac:dyDescent="0.25">
      <c r="A3000" s="88">
        <v>42964.580277777779</v>
      </c>
      <c r="B3000">
        <v>74299</v>
      </c>
      <c r="C3000">
        <v>40.21</v>
      </c>
      <c r="D3000">
        <v>12.78</v>
      </c>
      <c r="E3000" s="87">
        <v>124.3</v>
      </c>
      <c r="F3000">
        <v>51.94</v>
      </c>
      <c r="G3000" t="s">
        <v>338</v>
      </c>
      <c r="H3000">
        <v>69.94</v>
      </c>
      <c r="I3000">
        <v>129.9</v>
      </c>
      <c r="J3000">
        <v>135.6</v>
      </c>
      <c r="K3000" t="s">
        <v>338</v>
      </c>
      <c r="L3000" t="s">
        <v>338</v>
      </c>
    </row>
    <row r="3001" spans="1:12" ht="15" x14ac:dyDescent="0.25">
      <c r="A3001" s="88">
        <v>42964.580347222225</v>
      </c>
      <c r="B3001">
        <v>74300</v>
      </c>
      <c r="C3001">
        <v>40.21</v>
      </c>
      <c r="D3001">
        <v>12.78</v>
      </c>
      <c r="E3001" s="87">
        <v>124.5</v>
      </c>
      <c r="F3001">
        <v>51.99</v>
      </c>
      <c r="G3001" t="s">
        <v>338</v>
      </c>
      <c r="H3001">
        <v>70.37</v>
      </c>
      <c r="I3001">
        <v>130.5</v>
      </c>
      <c r="J3001">
        <v>136.1</v>
      </c>
      <c r="K3001" t="s">
        <v>338</v>
      </c>
      <c r="L3001" t="s">
        <v>338</v>
      </c>
    </row>
    <row r="3002" spans="1:12" ht="15" x14ac:dyDescent="0.25">
      <c r="A3002" s="88">
        <v>42964.580416666664</v>
      </c>
      <c r="B3002">
        <v>74301</v>
      </c>
      <c r="C3002">
        <v>40.21</v>
      </c>
      <c r="D3002">
        <v>12.77</v>
      </c>
      <c r="E3002" s="87">
        <v>124.5</v>
      </c>
      <c r="F3002">
        <v>52.01</v>
      </c>
      <c r="G3002" t="s">
        <v>338</v>
      </c>
      <c r="H3002">
        <v>69.89</v>
      </c>
      <c r="I3002">
        <v>129.80000000000001</v>
      </c>
      <c r="J3002">
        <v>135.4</v>
      </c>
      <c r="K3002" t="s">
        <v>338</v>
      </c>
      <c r="L3002" t="s">
        <v>338</v>
      </c>
    </row>
    <row r="3003" spans="1:12" ht="15" x14ac:dyDescent="0.25">
      <c r="A3003" s="88">
        <v>42964.58048611111</v>
      </c>
      <c r="B3003">
        <v>74302</v>
      </c>
      <c r="C3003">
        <v>40.26</v>
      </c>
      <c r="D3003">
        <v>12.77</v>
      </c>
      <c r="E3003" s="87">
        <v>124.4</v>
      </c>
      <c r="F3003">
        <v>52.09</v>
      </c>
      <c r="G3003" t="s">
        <v>338</v>
      </c>
      <c r="H3003">
        <v>70.56</v>
      </c>
      <c r="I3003">
        <v>130.5</v>
      </c>
      <c r="J3003">
        <v>135.9</v>
      </c>
      <c r="K3003" t="s">
        <v>338</v>
      </c>
      <c r="L3003" t="s">
        <v>338</v>
      </c>
    </row>
    <row r="3004" spans="1:12" ht="15" x14ac:dyDescent="0.25">
      <c r="A3004" s="88">
        <v>42964.580555555556</v>
      </c>
      <c r="B3004">
        <v>74303</v>
      </c>
      <c r="C3004">
        <v>40.21</v>
      </c>
      <c r="D3004">
        <v>12.78</v>
      </c>
      <c r="E3004" s="87">
        <v>124.3</v>
      </c>
      <c r="F3004">
        <v>52.06</v>
      </c>
      <c r="G3004" t="s">
        <v>338</v>
      </c>
      <c r="H3004">
        <v>71.28</v>
      </c>
      <c r="I3004">
        <v>131.5</v>
      </c>
      <c r="J3004">
        <v>136.80000000000001</v>
      </c>
      <c r="K3004" t="s">
        <v>338</v>
      </c>
      <c r="L3004" t="s">
        <v>338</v>
      </c>
    </row>
    <row r="3005" spans="1:12" ht="15" x14ac:dyDescent="0.25">
      <c r="A3005" s="88">
        <v>42964.580625000002</v>
      </c>
      <c r="B3005">
        <v>74304</v>
      </c>
      <c r="C3005">
        <v>40.26</v>
      </c>
      <c r="D3005">
        <v>12.77</v>
      </c>
      <c r="E3005" s="87">
        <v>124.3</v>
      </c>
      <c r="F3005">
        <v>52.13</v>
      </c>
      <c r="G3005" t="s">
        <v>338</v>
      </c>
      <c r="H3005">
        <v>70.08</v>
      </c>
      <c r="I3005">
        <v>130.9</v>
      </c>
      <c r="J3005">
        <v>136.4</v>
      </c>
      <c r="K3005" t="s">
        <v>338</v>
      </c>
      <c r="L3005" t="s">
        <v>338</v>
      </c>
    </row>
    <row r="3006" spans="1:12" ht="15" x14ac:dyDescent="0.25">
      <c r="A3006" s="88">
        <v>42964.580694444441</v>
      </c>
      <c r="B3006">
        <v>74305</v>
      </c>
      <c r="C3006">
        <v>40.26</v>
      </c>
      <c r="D3006">
        <v>12.77</v>
      </c>
      <c r="E3006" s="87">
        <v>124.3</v>
      </c>
      <c r="F3006">
        <v>52.13</v>
      </c>
      <c r="G3006" t="s">
        <v>338</v>
      </c>
      <c r="H3006">
        <v>70.989999999999995</v>
      </c>
      <c r="I3006">
        <v>131.30000000000001</v>
      </c>
      <c r="J3006">
        <v>136.80000000000001</v>
      </c>
      <c r="K3006" t="s">
        <v>338</v>
      </c>
      <c r="L3006" t="s">
        <v>338</v>
      </c>
    </row>
    <row r="3007" spans="1:12" ht="15" x14ac:dyDescent="0.25">
      <c r="A3007" s="88">
        <v>42964.580763888887</v>
      </c>
      <c r="B3007">
        <v>74306</v>
      </c>
      <c r="C3007">
        <v>40.26</v>
      </c>
      <c r="D3007">
        <v>12.78</v>
      </c>
      <c r="E3007" s="87">
        <v>124.4</v>
      </c>
      <c r="F3007">
        <v>52.18</v>
      </c>
      <c r="G3007" t="s">
        <v>338</v>
      </c>
      <c r="H3007">
        <v>71.040000000000006</v>
      </c>
      <c r="I3007">
        <v>131.4</v>
      </c>
      <c r="J3007">
        <v>137</v>
      </c>
      <c r="K3007" t="s">
        <v>338</v>
      </c>
      <c r="L3007" t="s">
        <v>338</v>
      </c>
    </row>
    <row r="3008" spans="1:12" ht="15" x14ac:dyDescent="0.25">
      <c r="A3008" s="88">
        <v>42964.580833333333</v>
      </c>
      <c r="B3008">
        <v>74307</v>
      </c>
      <c r="C3008">
        <v>40.26</v>
      </c>
      <c r="D3008">
        <v>12.78</v>
      </c>
      <c r="E3008" s="87">
        <v>124.4</v>
      </c>
      <c r="F3008">
        <v>52.21</v>
      </c>
      <c r="G3008" t="s">
        <v>338</v>
      </c>
      <c r="H3008">
        <v>70.989999999999995</v>
      </c>
      <c r="I3008">
        <v>130.80000000000001</v>
      </c>
      <c r="J3008">
        <v>136.5</v>
      </c>
      <c r="K3008" t="s">
        <v>338</v>
      </c>
      <c r="L3008" t="s">
        <v>338</v>
      </c>
    </row>
    <row r="3009" spans="1:12" ht="15" x14ac:dyDescent="0.25">
      <c r="A3009" s="88">
        <v>42964.58090277778</v>
      </c>
      <c r="B3009">
        <v>74308</v>
      </c>
      <c r="C3009">
        <v>40.26</v>
      </c>
      <c r="D3009">
        <v>12.78</v>
      </c>
      <c r="E3009" s="87">
        <v>124.6</v>
      </c>
      <c r="F3009">
        <v>52.21</v>
      </c>
      <c r="G3009" t="s">
        <v>338</v>
      </c>
      <c r="H3009">
        <v>70.650000000000006</v>
      </c>
      <c r="I3009">
        <v>131.19999999999999</v>
      </c>
      <c r="J3009">
        <v>137</v>
      </c>
      <c r="K3009" t="s">
        <v>338</v>
      </c>
      <c r="L3009" t="s">
        <v>338</v>
      </c>
    </row>
    <row r="3010" spans="1:12" ht="15" x14ac:dyDescent="0.25">
      <c r="A3010" s="88">
        <v>42964.580972222226</v>
      </c>
      <c r="B3010">
        <v>74309</v>
      </c>
      <c r="C3010">
        <v>40.26</v>
      </c>
      <c r="D3010">
        <v>12.78</v>
      </c>
      <c r="E3010" s="87">
        <v>124.3</v>
      </c>
      <c r="F3010">
        <v>52.21</v>
      </c>
      <c r="G3010" t="s">
        <v>338</v>
      </c>
      <c r="H3010">
        <v>70.7</v>
      </c>
      <c r="I3010">
        <v>131.30000000000001</v>
      </c>
      <c r="J3010">
        <v>137</v>
      </c>
      <c r="K3010" t="s">
        <v>338</v>
      </c>
      <c r="L3010" t="s">
        <v>338</v>
      </c>
    </row>
    <row r="3011" spans="1:12" ht="15" x14ac:dyDescent="0.25">
      <c r="A3011" s="88">
        <v>42964.581041666665</v>
      </c>
      <c r="B3011">
        <v>74310</v>
      </c>
      <c r="C3011">
        <v>40.26</v>
      </c>
      <c r="D3011">
        <v>12.77</v>
      </c>
      <c r="E3011" s="87">
        <v>124.6</v>
      </c>
      <c r="F3011">
        <v>52.21</v>
      </c>
      <c r="G3011" t="s">
        <v>338</v>
      </c>
      <c r="H3011">
        <v>71.180000000000007</v>
      </c>
      <c r="I3011">
        <v>131.5</v>
      </c>
      <c r="J3011">
        <v>137.19999999999999</v>
      </c>
      <c r="K3011" t="s">
        <v>338</v>
      </c>
      <c r="L3011" t="s">
        <v>338</v>
      </c>
    </row>
    <row r="3012" spans="1:12" ht="15" x14ac:dyDescent="0.25">
      <c r="A3012" s="88">
        <v>42964.581111111111</v>
      </c>
      <c r="B3012">
        <v>74311</v>
      </c>
      <c r="C3012">
        <v>40.26</v>
      </c>
      <c r="D3012">
        <v>12.77</v>
      </c>
      <c r="E3012" s="87">
        <v>124.5</v>
      </c>
      <c r="F3012">
        <v>52.21</v>
      </c>
      <c r="G3012" t="s">
        <v>338</v>
      </c>
      <c r="H3012">
        <v>70.84</v>
      </c>
      <c r="I3012">
        <v>130.5</v>
      </c>
      <c r="J3012">
        <v>136.5</v>
      </c>
      <c r="K3012" t="s">
        <v>338</v>
      </c>
      <c r="L3012" t="s">
        <v>338</v>
      </c>
    </row>
    <row r="3013" spans="1:12" ht="15" x14ac:dyDescent="0.25">
      <c r="A3013" s="88">
        <v>42964.581180555557</v>
      </c>
      <c r="B3013">
        <v>74312</v>
      </c>
      <c r="C3013">
        <v>40.299999999999997</v>
      </c>
      <c r="D3013">
        <v>12.77</v>
      </c>
      <c r="E3013" s="87">
        <v>124.5</v>
      </c>
      <c r="F3013">
        <v>52.23</v>
      </c>
      <c r="G3013" t="s">
        <v>338</v>
      </c>
      <c r="H3013">
        <v>70.650000000000006</v>
      </c>
      <c r="I3013">
        <v>130.80000000000001</v>
      </c>
      <c r="J3013">
        <v>136.6</v>
      </c>
      <c r="K3013" t="s">
        <v>338</v>
      </c>
      <c r="L3013" t="s">
        <v>338</v>
      </c>
    </row>
    <row r="3014" spans="1:12" ht="15" x14ac:dyDescent="0.25">
      <c r="A3014" s="88">
        <v>42964.581250000003</v>
      </c>
      <c r="B3014">
        <v>74313</v>
      </c>
      <c r="C3014">
        <v>40.299999999999997</v>
      </c>
      <c r="D3014">
        <v>12.77</v>
      </c>
      <c r="E3014" s="87">
        <v>124.5</v>
      </c>
      <c r="F3014">
        <v>52.25</v>
      </c>
      <c r="G3014" t="s">
        <v>338</v>
      </c>
      <c r="H3014">
        <v>70.36</v>
      </c>
      <c r="I3014">
        <v>131.30000000000001</v>
      </c>
      <c r="J3014">
        <v>136.9</v>
      </c>
      <c r="K3014" t="s">
        <v>338</v>
      </c>
      <c r="L3014" t="s">
        <v>338</v>
      </c>
    </row>
    <row r="3015" spans="1:12" ht="15" x14ac:dyDescent="0.25">
      <c r="A3015" s="88">
        <v>42964.581319444442</v>
      </c>
      <c r="B3015">
        <v>74314</v>
      </c>
      <c r="C3015">
        <v>40.299999999999997</v>
      </c>
      <c r="D3015">
        <v>12.77</v>
      </c>
      <c r="E3015" s="87">
        <v>124.5</v>
      </c>
      <c r="F3015">
        <v>52.25</v>
      </c>
      <c r="G3015" t="s">
        <v>338</v>
      </c>
      <c r="H3015">
        <v>70.22</v>
      </c>
      <c r="I3015">
        <v>129.69999999999999</v>
      </c>
      <c r="J3015">
        <v>135.80000000000001</v>
      </c>
      <c r="K3015" t="s">
        <v>338</v>
      </c>
      <c r="L3015" t="s">
        <v>338</v>
      </c>
    </row>
    <row r="3016" spans="1:12" ht="15" x14ac:dyDescent="0.25">
      <c r="A3016" s="88">
        <v>42964.581388888888</v>
      </c>
      <c r="B3016">
        <v>74315</v>
      </c>
      <c r="C3016">
        <v>40.299999999999997</v>
      </c>
      <c r="D3016">
        <v>12.77</v>
      </c>
      <c r="E3016" s="87">
        <v>124.3</v>
      </c>
      <c r="F3016">
        <v>52.25</v>
      </c>
      <c r="G3016" t="s">
        <v>338</v>
      </c>
      <c r="H3016">
        <v>69.760000000000005</v>
      </c>
      <c r="I3016">
        <v>128.4</v>
      </c>
      <c r="J3016">
        <v>134.69999999999999</v>
      </c>
      <c r="K3016" t="s">
        <v>338</v>
      </c>
      <c r="L3016" t="s">
        <v>338</v>
      </c>
    </row>
    <row r="3017" spans="1:12" ht="15" x14ac:dyDescent="0.25">
      <c r="A3017" s="88">
        <v>42964.581458333334</v>
      </c>
      <c r="B3017">
        <v>74316</v>
      </c>
      <c r="C3017">
        <v>40.35</v>
      </c>
      <c r="D3017">
        <v>12.77</v>
      </c>
      <c r="E3017" s="87">
        <v>124.4</v>
      </c>
      <c r="F3017">
        <v>52.25</v>
      </c>
      <c r="G3017" t="s">
        <v>338</v>
      </c>
      <c r="H3017">
        <v>69.64</v>
      </c>
      <c r="I3017">
        <v>129.5</v>
      </c>
      <c r="J3017">
        <v>135.69999999999999</v>
      </c>
      <c r="K3017" t="s">
        <v>338</v>
      </c>
      <c r="L3017" t="s">
        <v>338</v>
      </c>
    </row>
    <row r="3018" spans="1:12" ht="15" x14ac:dyDescent="0.25">
      <c r="A3018" s="88">
        <v>42964.58152777778</v>
      </c>
      <c r="B3018">
        <v>74317</v>
      </c>
      <c r="C3018">
        <v>40.35</v>
      </c>
      <c r="D3018">
        <v>12.77</v>
      </c>
      <c r="E3018" s="87">
        <v>124.4</v>
      </c>
      <c r="F3018">
        <v>52.22</v>
      </c>
      <c r="G3018" t="s">
        <v>338</v>
      </c>
      <c r="H3018">
        <v>69.760000000000005</v>
      </c>
      <c r="I3018">
        <v>129.1</v>
      </c>
      <c r="J3018">
        <v>135.30000000000001</v>
      </c>
      <c r="K3018" t="s">
        <v>338</v>
      </c>
      <c r="L3018" t="s">
        <v>338</v>
      </c>
    </row>
    <row r="3019" spans="1:12" ht="15" x14ac:dyDescent="0.25">
      <c r="A3019" s="88">
        <v>42964.581597222219</v>
      </c>
      <c r="B3019">
        <v>74318</v>
      </c>
      <c r="C3019">
        <v>40.35</v>
      </c>
      <c r="D3019">
        <v>12.77</v>
      </c>
      <c r="E3019" s="87">
        <v>124.2</v>
      </c>
      <c r="F3019">
        <v>52.2</v>
      </c>
      <c r="G3019" t="s">
        <v>338</v>
      </c>
      <c r="H3019">
        <v>70.22</v>
      </c>
      <c r="I3019">
        <v>129.80000000000001</v>
      </c>
      <c r="J3019">
        <v>135.69999999999999</v>
      </c>
      <c r="K3019" t="s">
        <v>338</v>
      </c>
      <c r="L3019" t="s">
        <v>338</v>
      </c>
    </row>
    <row r="3020" spans="1:12" ht="15" x14ac:dyDescent="0.25">
      <c r="A3020" s="88">
        <v>42964.581666666665</v>
      </c>
      <c r="B3020">
        <v>74319</v>
      </c>
      <c r="C3020">
        <v>40.35</v>
      </c>
      <c r="D3020">
        <v>12.77</v>
      </c>
      <c r="E3020" s="87">
        <v>124.2</v>
      </c>
      <c r="F3020">
        <v>52.2</v>
      </c>
      <c r="G3020" t="s">
        <v>338</v>
      </c>
      <c r="H3020">
        <v>70.459999999999994</v>
      </c>
      <c r="I3020">
        <v>130.4</v>
      </c>
      <c r="J3020">
        <v>136.30000000000001</v>
      </c>
      <c r="K3020" t="s">
        <v>338</v>
      </c>
      <c r="L3020" t="s">
        <v>338</v>
      </c>
    </row>
    <row r="3021" spans="1:12" ht="15" x14ac:dyDescent="0.25">
      <c r="A3021" s="88">
        <v>42964.581736111111</v>
      </c>
      <c r="B3021">
        <v>74320</v>
      </c>
      <c r="C3021">
        <v>40.35</v>
      </c>
      <c r="D3021">
        <v>12.77</v>
      </c>
      <c r="E3021" s="87">
        <v>124.3</v>
      </c>
      <c r="F3021">
        <v>52.2</v>
      </c>
      <c r="G3021" t="s">
        <v>338</v>
      </c>
      <c r="H3021">
        <v>71.56</v>
      </c>
      <c r="I3021">
        <v>131.6</v>
      </c>
      <c r="J3021">
        <v>137.19999999999999</v>
      </c>
      <c r="K3021" t="s">
        <v>338</v>
      </c>
      <c r="L3021" t="s">
        <v>338</v>
      </c>
    </row>
    <row r="3022" spans="1:12" ht="15" x14ac:dyDescent="0.25">
      <c r="A3022" s="88">
        <v>42964.581805555557</v>
      </c>
      <c r="B3022">
        <v>74321</v>
      </c>
      <c r="C3022">
        <v>40.35</v>
      </c>
      <c r="D3022">
        <v>12.77</v>
      </c>
      <c r="E3022" s="87">
        <v>124.6</v>
      </c>
      <c r="F3022">
        <v>52.22</v>
      </c>
      <c r="G3022" t="s">
        <v>338</v>
      </c>
      <c r="H3022">
        <v>71.41</v>
      </c>
      <c r="I3022">
        <v>132</v>
      </c>
      <c r="J3022">
        <v>137.69999999999999</v>
      </c>
      <c r="K3022" t="s">
        <v>338</v>
      </c>
      <c r="L3022" t="s">
        <v>338</v>
      </c>
    </row>
    <row r="3023" spans="1:12" ht="15" x14ac:dyDescent="0.25">
      <c r="A3023" s="88">
        <v>42964.581875000003</v>
      </c>
      <c r="B3023">
        <v>74322</v>
      </c>
      <c r="C3023">
        <v>40.35</v>
      </c>
      <c r="D3023">
        <v>12.77</v>
      </c>
      <c r="E3023" s="87">
        <v>124.2</v>
      </c>
      <c r="F3023">
        <v>52.25</v>
      </c>
      <c r="G3023" t="s">
        <v>338</v>
      </c>
      <c r="H3023">
        <v>71.41</v>
      </c>
      <c r="I3023">
        <v>132.19999999999999</v>
      </c>
      <c r="J3023">
        <v>137.80000000000001</v>
      </c>
      <c r="K3023" t="s">
        <v>338</v>
      </c>
      <c r="L3023" t="s">
        <v>338</v>
      </c>
    </row>
    <row r="3024" spans="1:12" ht="15" x14ac:dyDescent="0.25">
      <c r="A3024" s="88">
        <v>42964.581944444442</v>
      </c>
      <c r="B3024">
        <v>74323</v>
      </c>
      <c r="C3024">
        <v>40.35</v>
      </c>
      <c r="D3024">
        <v>12.77</v>
      </c>
      <c r="E3024" s="87">
        <v>124.3</v>
      </c>
      <c r="F3024">
        <v>52.3</v>
      </c>
      <c r="G3024" t="s">
        <v>338</v>
      </c>
      <c r="H3024">
        <v>71.150000000000006</v>
      </c>
      <c r="I3024">
        <v>132.69999999999999</v>
      </c>
      <c r="J3024">
        <v>138</v>
      </c>
      <c r="K3024" t="s">
        <v>338</v>
      </c>
      <c r="L3024" t="s">
        <v>338</v>
      </c>
    </row>
    <row r="3025" spans="1:12" ht="15" x14ac:dyDescent="0.25">
      <c r="A3025" s="88">
        <v>42964.582013888888</v>
      </c>
      <c r="B3025">
        <v>74324</v>
      </c>
      <c r="C3025">
        <v>40.35</v>
      </c>
      <c r="D3025">
        <v>12.77</v>
      </c>
      <c r="E3025" s="87">
        <v>124.3</v>
      </c>
      <c r="F3025">
        <v>52.35</v>
      </c>
      <c r="G3025" t="s">
        <v>338</v>
      </c>
      <c r="H3025">
        <v>70.89</v>
      </c>
      <c r="I3025">
        <v>132.5</v>
      </c>
      <c r="J3025">
        <v>138</v>
      </c>
      <c r="K3025" t="s">
        <v>338</v>
      </c>
      <c r="L3025" t="s">
        <v>338</v>
      </c>
    </row>
    <row r="3026" spans="1:12" ht="15" x14ac:dyDescent="0.25">
      <c r="A3026" s="88">
        <v>42964.582083333335</v>
      </c>
      <c r="B3026">
        <v>74325</v>
      </c>
      <c r="C3026">
        <v>40.35</v>
      </c>
      <c r="D3026">
        <v>12.77</v>
      </c>
      <c r="E3026" s="87">
        <v>124.2</v>
      </c>
      <c r="F3026">
        <v>52.39</v>
      </c>
      <c r="G3026" t="s">
        <v>338</v>
      </c>
      <c r="H3026">
        <v>71.27</v>
      </c>
      <c r="I3026">
        <v>132.69999999999999</v>
      </c>
      <c r="J3026">
        <v>138.30000000000001</v>
      </c>
      <c r="K3026" t="s">
        <v>338</v>
      </c>
      <c r="L3026" t="s">
        <v>338</v>
      </c>
    </row>
    <row r="3027" spans="1:12" ht="15" x14ac:dyDescent="0.25">
      <c r="A3027" s="88">
        <v>42964.582152777781</v>
      </c>
      <c r="B3027">
        <v>74326</v>
      </c>
      <c r="C3027">
        <v>40.35</v>
      </c>
      <c r="D3027">
        <v>12.77</v>
      </c>
      <c r="E3027" s="87">
        <v>124.3</v>
      </c>
      <c r="F3027">
        <v>52.44</v>
      </c>
      <c r="G3027" t="s">
        <v>338</v>
      </c>
      <c r="H3027">
        <v>70.98</v>
      </c>
      <c r="I3027">
        <v>132.1</v>
      </c>
      <c r="J3027">
        <v>137.80000000000001</v>
      </c>
      <c r="K3027" t="s">
        <v>338</v>
      </c>
      <c r="L3027" t="s">
        <v>338</v>
      </c>
    </row>
    <row r="3028" spans="1:12" ht="15" x14ac:dyDescent="0.25">
      <c r="A3028" s="88">
        <v>42964.58222222222</v>
      </c>
      <c r="B3028">
        <v>74327</v>
      </c>
      <c r="C3028">
        <v>40.35</v>
      </c>
      <c r="D3028">
        <v>12.77</v>
      </c>
      <c r="E3028" s="87">
        <v>124.2</v>
      </c>
      <c r="F3028">
        <v>52.44</v>
      </c>
      <c r="G3028" t="s">
        <v>338</v>
      </c>
      <c r="H3028">
        <v>70.36</v>
      </c>
      <c r="I3028">
        <v>131.4</v>
      </c>
      <c r="J3028">
        <v>137.4</v>
      </c>
      <c r="K3028" t="s">
        <v>338</v>
      </c>
      <c r="L3028" t="s">
        <v>338</v>
      </c>
    </row>
    <row r="3029" spans="1:12" ht="15" x14ac:dyDescent="0.25">
      <c r="A3029" s="88">
        <v>42964.582291666666</v>
      </c>
      <c r="B3029">
        <v>74328</v>
      </c>
      <c r="C3029">
        <v>40.35</v>
      </c>
      <c r="D3029">
        <v>12.77</v>
      </c>
      <c r="E3029" s="87">
        <v>124.3</v>
      </c>
      <c r="F3029">
        <v>52.49</v>
      </c>
      <c r="G3029" t="s">
        <v>338</v>
      </c>
      <c r="H3029">
        <v>70.599999999999994</v>
      </c>
      <c r="I3029">
        <v>131.1</v>
      </c>
      <c r="J3029">
        <v>137</v>
      </c>
      <c r="K3029" t="s">
        <v>338</v>
      </c>
      <c r="L3029" t="s">
        <v>338</v>
      </c>
    </row>
    <row r="3030" spans="1:12" ht="15" x14ac:dyDescent="0.25">
      <c r="A3030" s="88">
        <v>42964.582361111112</v>
      </c>
      <c r="B3030">
        <v>74329</v>
      </c>
      <c r="C3030">
        <v>40.35</v>
      </c>
      <c r="D3030">
        <v>12.77</v>
      </c>
      <c r="E3030" s="87">
        <v>124.2</v>
      </c>
      <c r="F3030">
        <v>52.49</v>
      </c>
      <c r="G3030" t="s">
        <v>338</v>
      </c>
      <c r="H3030">
        <v>70.22</v>
      </c>
      <c r="I3030">
        <v>130.9</v>
      </c>
      <c r="J3030">
        <v>137</v>
      </c>
      <c r="K3030" t="s">
        <v>338</v>
      </c>
      <c r="L3030" t="s">
        <v>338</v>
      </c>
    </row>
    <row r="3031" spans="1:12" ht="15" x14ac:dyDescent="0.25">
      <c r="A3031" s="88">
        <v>42964.582430555558</v>
      </c>
      <c r="B3031">
        <v>74330</v>
      </c>
      <c r="C3031">
        <v>40.35</v>
      </c>
      <c r="D3031">
        <v>12.77</v>
      </c>
      <c r="E3031" s="87">
        <v>124.3</v>
      </c>
      <c r="F3031">
        <v>52.51</v>
      </c>
      <c r="G3031" t="s">
        <v>338</v>
      </c>
      <c r="H3031">
        <v>70.5</v>
      </c>
      <c r="I3031">
        <v>131.4</v>
      </c>
      <c r="J3031">
        <v>137.5</v>
      </c>
      <c r="K3031" t="s">
        <v>338</v>
      </c>
      <c r="L3031" t="s">
        <v>338</v>
      </c>
    </row>
    <row r="3032" spans="1:12" ht="15" x14ac:dyDescent="0.25">
      <c r="A3032" s="88">
        <v>42964.582499999997</v>
      </c>
      <c r="B3032">
        <v>74331</v>
      </c>
      <c r="C3032">
        <v>40.35</v>
      </c>
      <c r="D3032">
        <v>12.77</v>
      </c>
      <c r="E3032" s="87">
        <v>124.3</v>
      </c>
      <c r="F3032">
        <v>52.54</v>
      </c>
      <c r="G3032" t="s">
        <v>338</v>
      </c>
      <c r="H3032">
        <v>70.790000000000006</v>
      </c>
      <c r="I3032">
        <v>132.1</v>
      </c>
      <c r="J3032">
        <v>138</v>
      </c>
      <c r="K3032" t="s">
        <v>338</v>
      </c>
      <c r="L3032" t="s">
        <v>338</v>
      </c>
    </row>
    <row r="3033" spans="1:12" ht="15" x14ac:dyDescent="0.25">
      <c r="A3033" s="88">
        <v>42964.582569444443</v>
      </c>
      <c r="B3033">
        <v>74332</v>
      </c>
      <c r="C3033">
        <v>40.35</v>
      </c>
      <c r="D3033">
        <v>12.77</v>
      </c>
      <c r="E3033" s="87">
        <v>124.1</v>
      </c>
      <c r="F3033">
        <v>52.54</v>
      </c>
      <c r="G3033" t="s">
        <v>338</v>
      </c>
      <c r="H3033">
        <v>70.55</v>
      </c>
      <c r="I3033">
        <v>131.69999999999999</v>
      </c>
      <c r="J3033">
        <v>137.69999999999999</v>
      </c>
      <c r="K3033" t="s">
        <v>338</v>
      </c>
      <c r="L3033" t="s">
        <v>338</v>
      </c>
    </row>
    <row r="3034" spans="1:12" ht="15" x14ac:dyDescent="0.25">
      <c r="A3034" s="88">
        <v>42964.582638888889</v>
      </c>
      <c r="B3034">
        <v>74333</v>
      </c>
      <c r="C3034">
        <v>40.35</v>
      </c>
      <c r="D3034">
        <v>12.77</v>
      </c>
      <c r="E3034" s="87">
        <v>124.2</v>
      </c>
      <c r="F3034">
        <v>52.54</v>
      </c>
      <c r="G3034" t="s">
        <v>338</v>
      </c>
      <c r="H3034">
        <v>70.91</v>
      </c>
      <c r="I3034">
        <v>130.6</v>
      </c>
      <c r="J3034">
        <v>136.80000000000001</v>
      </c>
      <c r="K3034" t="s">
        <v>338</v>
      </c>
      <c r="L3034" t="s">
        <v>338</v>
      </c>
    </row>
    <row r="3035" spans="1:12" ht="15" x14ac:dyDescent="0.25">
      <c r="A3035" s="88">
        <v>42964.582708333335</v>
      </c>
      <c r="B3035">
        <v>74334</v>
      </c>
      <c r="C3035">
        <v>40.35</v>
      </c>
      <c r="D3035">
        <v>12.77</v>
      </c>
      <c r="E3035" s="87">
        <v>124.1</v>
      </c>
      <c r="F3035">
        <v>52.54</v>
      </c>
      <c r="G3035" t="s">
        <v>338</v>
      </c>
      <c r="H3035">
        <v>70.790000000000006</v>
      </c>
      <c r="I3035">
        <v>131</v>
      </c>
      <c r="J3035">
        <v>137.1</v>
      </c>
      <c r="K3035" t="s">
        <v>338</v>
      </c>
      <c r="L3035" t="s">
        <v>338</v>
      </c>
    </row>
    <row r="3036" spans="1:12" ht="15" x14ac:dyDescent="0.25">
      <c r="A3036" s="88">
        <v>42964.582777777781</v>
      </c>
      <c r="B3036">
        <v>74335</v>
      </c>
      <c r="C3036">
        <v>40.35</v>
      </c>
      <c r="D3036">
        <v>12.77</v>
      </c>
      <c r="E3036" s="87">
        <v>124.4</v>
      </c>
      <c r="F3036">
        <v>52.49</v>
      </c>
      <c r="G3036" t="s">
        <v>338</v>
      </c>
      <c r="H3036">
        <v>69.64</v>
      </c>
      <c r="I3036">
        <v>129.69999999999999</v>
      </c>
      <c r="J3036">
        <v>136.1</v>
      </c>
      <c r="K3036" t="s">
        <v>338</v>
      </c>
      <c r="L3036" t="s">
        <v>338</v>
      </c>
    </row>
    <row r="3037" spans="1:12" ht="15" x14ac:dyDescent="0.25">
      <c r="A3037" s="88">
        <v>42964.58284722222</v>
      </c>
      <c r="B3037">
        <v>74336</v>
      </c>
      <c r="C3037">
        <v>40.35</v>
      </c>
      <c r="D3037">
        <v>12.77</v>
      </c>
      <c r="E3037" s="87">
        <v>124.4</v>
      </c>
      <c r="F3037">
        <v>52.47</v>
      </c>
      <c r="G3037" t="s">
        <v>338</v>
      </c>
      <c r="H3037">
        <v>69.930000000000007</v>
      </c>
      <c r="I3037">
        <v>129.30000000000001</v>
      </c>
      <c r="J3037">
        <v>135.69999999999999</v>
      </c>
      <c r="K3037" t="s">
        <v>338</v>
      </c>
      <c r="L3037" t="s">
        <v>338</v>
      </c>
    </row>
    <row r="3038" spans="1:12" ht="15" x14ac:dyDescent="0.25">
      <c r="A3038" s="88">
        <v>42964.582916666666</v>
      </c>
      <c r="B3038">
        <v>74337</v>
      </c>
      <c r="C3038">
        <v>40.4</v>
      </c>
      <c r="D3038">
        <v>12.77</v>
      </c>
      <c r="E3038" s="87">
        <v>124.4</v>
      </c>
      <c r="F3038">
        <v>52.49</v>
      </c>
      <c r="G3038" t="s">
        <v>338</v>
      </c>
      <c r="H3038">
        <v>70.290000000000006</v>
      </c>
      <c r="I3038">
        <v>130</v>
      </c>
      <c r="J3038">
        <v>136.30000000000001</v>
      </c>
      <c r="K3038" t="s">
        <v>338</v>
      </c>
      <c r="L3038" t="s">
        <v>338</v>
      </c>
    </row>
    <row r="3039" spans="1:12" ht="15" x14ac:dyDescent="0.25">
      <c r="A3039" s="88">
        <v>42964.582986111112</v>
      </c>
      <c r="B3039">
        <v>74338</v>
      </c>
      <c r="C3039">
        <v>40.4</v>
      </c>
      <c r="D3039">
        <v>12.77</v>
      </c>
      <c r="E3039" s="87">
        <v>124.2</v>
      </c>
      <c r="F3039">
        <v>52.49</v>
      </c>
      <c r="G3039" t="s">
        <v>338</v>
      </c>
      <c r="H3039">
        <v>70.930000000000007</v>
      </c>
      <c r="I3039">
        <v>130.9</v>
      </c>
      <c r="J3039">
        <v>137</v>
      </c>
      <c r="K3039" t="s">
        <v>338</v>
      </c>
      <c r="L3039" t="s">
        <v>338</v>
      </c>
    </row>
    <row r="3040" spans="1:12" ht="15" x14ac:dyDescent="0.25">
      <c r="A3040" s="88">
        <v>42964.583055555559</v>
      </c>
      <c r="B3040">
        <v>74339</v>
      </c>
      <c r="C3040">
        <v>40.4</v>
      </c>
      <c r="D3040">
        <v>12.77</v>
      </c>
      <c r="E3040" s="87">
        <v>124.5</v>
      </c>
      <c r="F3040">
        <v>52.49</v>
      </c>
      <c r="G3040" t="s">
        <v>338</v>
      </c>
      <c r="H3040">
        <v>71.56</v>
      </c>
      <c r="I3040">
        <v>132.1</v>
      </c>
      <c r="J3040">
        <v>137.9</v>
      </c>
      <c r="K3040" t="s">
        <v>338</v>
      </c>
      <c r="L3040" t="s">
        <v>338</v>
      </c>
    </row>
    <row r="3041" spans="1:12" ht="15" x14ac:dyDescent="0.25">
      <c r="A3041" s="88">
        <v>42964.583124999997</v>
      </c>
      <c r="B3041">
        <v>74340</v>
      </c>
      <c r="C3041">
        <v>40.4</v>
      </c>
      <c r="D3041">
        <v>12.77</v>
      </c>
      <c r="E3041" s="87">
        <v>124.1</v>
      </c>
      <c r="F3041">
        <v>52.54</v>
      </c>
      <c r="G3041" t="s">
        <v>338</v>
      </c>
      <c r="H3041">
        <v>70.930000000000007</v>
      </c>
      <c r="I3041">
        <v>131.80000000000001</v>
      </c>
      <c r="J3041">
        <v>137.5</v>
      </c>
      <c r="K3041" t="s">
        <v>338</v>
      </c>
      <c r="L3041" t="s">
        <v>338</v>
      </c>
    </row>
    <row r="3042" spans="1:12" ht="15" x14ac:dyDescent="0.25">
      <c r="A3042" s="88">
        <v>42964.583194444444</v>
      </c>
      <c r="B3042">
        <v>74341</v>
      </c>
      <c r="C3042">
        <v>40.44</v>
      </c>
      <c r="D3042">
        <v>12.77</v>
      </c>
      <c r="E3042" s="87">
        <v>124.4</v>
      </c>
      <c r="F3042">
        <v>52.61</v>
      </c>
      <c r="G3042" t="s">
        <v>338</v>
      </c>
      <c r="H3042">
        <v>71.22</v>
      </c>
      <c r="I3042">
        <v>131.80000000000001</v>
      </c>
      <c r="J3042">
        <v>137.6</v>
      </c>
      <c r="K3042" t="s">
        <v>338</v>
      </c>
      <c r="L3042" t="s">
        <v>338</v>
      </c>
    </row>
    <row r="3043" spans="1:12" ht="15" x14ac:dyDescent="0.25">
      <c r="A3043" s="88">
        <v>42964.58326388889</v>
      </c>
      <c r="B3043">
        <v>74342</v>
      </c>
      <c r="C3043">
        <v>40.44</v>
      </c>
      <c r="D3043">
        <v>12.77</v>
      </c>
      <c r="E3043" s="87">
        <v>124.1</v>
      </c>
      <c r="F3043">
        <v>52.63</v>
      </c>
      <c r="G3043" t="s">
        <v>338</v>
      </c>
      <c r="H3043">
        <v>71.36</v>
      </c>
      <c r="I3043">
        <v>132</v>
      </c>
      <c r="J3043">
        <v>137.80000000000001</v>
      </c>
      <c r="K3043" t="s">
        <v>338</v>
      </c>
      <c r="L3043" t="s">
        <v>338</v>
      </c>
    </row>
    <row r="3044" spans="1:12" ht="15" x14ac:dyDescent="0.25">
      <c r="A3044" s="88">
        <v>42964.583333333336</v>
      </c>
      <c r="B3044">
        <v>74343</v>
      </c>
      <c r="C3044">
        <v>40.44</v>
      </c>
      <c r="D3044">
        <v>12.77</v>
      </c>
      <c r="E3044" s="87">
        <v>124.2</v>
      </c>
      <c r="F3044">
        <v>52.63</v>
      </c>
      <c r="G3044" t="s">
        <v>338</v>
      </c>
      <c r="H3044">
        <v>72.08</v>
      </c>
      <c r="I3044">
        <v>131.19999999999999</v>
      </c>
      <c r="J3044">
        <v>137.1</v>
      </c>
      <c r="K3044" t="s">
        <v>338</v>
      </c>
      <c r="L3044" t="s">
        <v>338</v>
      </c>
    </row>
    <row r="3045" spans="1:12" ht="15" x14ac:dyDescent="0.25">
      <c r="A3045" s="88">
        <v>42964.583402777775</v>
      </c>
      <c r="B3045">
        <v>74344</v>
      </c>
      <c r="C3045">
        <v>40.44</v>
      </c>
      <c r="D3045">
        <v>12.77</v>
      </c>
      <c r="E3045" s="87">
        <v>124.1</v>
      </c>
      <c r="F3045">
        <v>52.63</v>
      </c>
      <c r="G3045" t="s">
        <v>338</v>
      </c>
      <c r="H3045">
        <v>71.27</v>
      </c>
      <c r="I3045">
        <v>131.1</v>
      </c>
      <c r="J3045">
        <v>137</v>
      </c>
      <c r="K3045" t="s">
        <v>338</v>
      </c>
      <c r="L3045" t="s">
        <v>338</v>
      </c>
    </row>
    <row r="3046" spans="1:12" ht="15" x14ac:dyDescent="0.25">
      <c r="A3046" s="88">
        <v>42964.583472222221</v>
      </c>
      <c r="B3046">
        <v>74345</v>
      </c>
      <c r="C3046">
        <v>40.44</v>
      </c>
      <c r="D3046">
        <v>12.77</v>
      </c>
      <c r="E3046" s="87">
        <v>124.1</v>
      </c>
      <c r="F3046">
        <v>52.63</v>
      </c>
      <c r="G3046" t="s">
        <v>338</v>
      </c>
      <c r="H3046">
        <v>70.5</v>
      </c>
      <c r="I3046">
        <v>130</v>
      </c>
      <c r="J3046">
        <v>136</v>
      </c>
      <c r="K3046" t="s">
        <v>338</v>
      </c>
      <c r="L3046" t="s">
        <v>338</v>
      </c>
    </row>
    <row r="3047" spans="1:12" ht="15" x14ac:dyDescent="0.25">
      <c r="A3047" s="88">
        <v>42964.583541666667</v>
      </c>
      <c r="B3047">
        <v>74346</v>
      </c>
      <c r="C3047">
        <v>40.44</v>
      </c>
      <c r="D3047">
        <v>12.77</v>
      </c>
      <c r="E3047" s="87">
        <v>124.3</v>
      </c>
      <c r="F3047">
        <v>52.58</v>
      </c>
      <c r="G3047" t="s">
        <v>338</v>
      </c>
      <c r="H3047">
        <v>71.31</v>
      </c>
      <c r="I3047">
        <v>130.80000000000001</v>
      </c>
      <c r="J3047">
        <v>136.69999999999999</v>
      </c>
      <c r="K3047" t="s">
        <v>338</v>
      </c>
      <c r="L3047" t="s">
        <v>338</v>
      </c>
    </row>
    <row r="3048" spans="1:12" ht="15" x14ac:dyDescent="0.25">
      <c r="A3048" s="88">
        <v>42964.583611111113</v>
      </c>
      <c r="B3048">
        <v>74347</v>
      </c>
      <c r="C3048">
        <v>40.44</v>
      </c>
      <c r="D3048">
        <v>12.77</v>
      </c>
      <c r="E3048" s="87">
        <v>124.9</v>
      </c>
      <c r="F3048">
        <v>52.58</v>
      </c>
      <c r="G3048" t="s">
        <v>338</v>
      </c>
      <c r="H3048">
        <v>70.19</v>
      </c>
      <c r="I3048">
        <v>130.4</v>
      </c>
      <c r="J3048">
        <v>136.4</v>
      </c>
      <c r="K3048" t="s">
        <v>338</v>
      </c>
      <c r="L3048" t="s">
        <v>338</v>
      </c>
    </row>
    <row r="3049" spans="1:12" ht="15" x14ac:dyDescent="0.25">
      <c r="A3049" s="88">
        <v>42964.583680555559</v>
      </c>
      <c r="B3049">
        <v>74348</v>
      </c>
      <c r="C3049">
        <v>40.44</v>
      </c>
      <c r="D3049">
        <v>12.77</v>
      </c>
      <c r="E3049" s="87">
        <v>124.4</v>
      </c>
      <c r="F3049">
        <v>52.58</v>
      </c>
      <c r="G3049" t="s">
        <v>338</v>
      </c>
      <c r="H3049">
        <v>71.12</v>
      </c>
      <c r="I3049">
        <v>131.19999999999999</v>
      </c>
      <c r="J3049">
        <v>137</v>
      </c>
      <c r="K3049" t="s">
        <v>338</v>
      </c>
      <c r="L3049" t="s">
        <v>338</v>
      </c>
    </row>
    <row r="3050" spans="1:12" ht="15" x14ac:dyDescent="0.25">
      <c r="A3050" s="88">
        <v>42964.583749999998</v>
      </c>
      <c r="B3050">
        <v>74349</v>
      </c>
      <c r="C3050">
        <v>40.44</v>
      </c>
      <c r="D3050">
        <v>12.77</v>
      </c>
      <c r="E3050" s="87">
        <v>124.4</v>
      </c>
      <c r="F3050">
        <v>52.63</v>
      </c>
      <c r="G3050" t="s">
        <v>338</v>
      </c>
      <c r="H3050">
        <v>71.12</v>
      </c>
      <c r="I3050">
        <v>131.19999999999999</v>
      </c>
      <c r="J3050">
        <v>137</v>
      </c>
      <c r="K3050" t="s">
        <v>338</v>
      </c>
      <c r="L3050" t="s">
        <v>338</v>
      </c>
    </row>
    <row r="3051" spans="1:12" ht="15" x14ac:dyDescent="0.25">
      <c r="A3051" s="88">
        <v>42964.583819444444</v>
      </c>
      <c r="B3051">
        <v>74350</v>
      </c>
      <c r="C3051">
        <v>40.44</v>
      </c>
      <c r="D3051">
        <v>12.77</v>
      </c>
      <c r="E3051" s="87">
        <v>124.2</v>
      </c>
      <c r="F3051">
        <v>52.68</v>
      </c>
      <c r="G3051" t="s">
        <v>338</v>
      </c>
      <c r="H3051">
        <v>71.599999999999994</v>
      </c>
      <c r="I3051">
        <v>131.9</v>
      </c>
      <c r="J3051">
        <v>137.6</v>
      </c>
      <c r="K3051" t="s">
        <v>338</v>
      </c>
      <c r="L3051" t="s">
        <v>338</v>
      </c>
    </row>
    <row r="3052" spans="1:12" ht="15" x14ac:dyDescent="0.25">
      <c r="A3052" s="88">
        <v>42964.58388888889</v>
      </c>
      <c r="B3052">
        <v>74351</v>
      </c>
      <c r="C3052">
        <v>40.49</v>
      </c>
      <c r="D3052">
        <v>12.77</v>
      </c>
      <c r="E3052" s="87">
        <v>124.6</v>
      </c>
      <c r="F3052">
        <v>52.77</v>
      </c>
      <c r="G3052" t="s">
        <v>338</v>
      </c>
      <c r="H3052">
        <v>71.739999999999995</v>
      </c>
      <c r="I3052">
        <v>132.30000000000001</v>
      </c>
      <c r="J3052">
        <v>137.9</v>
      </c>
      <c r="K3052" t="s">
        <v>338</v>
      </c>
      <c r="L3052" t="s">
        <v>338</v>
      </c>
    </row>
    <row r="3053" spans="1:12" ht="15" x14ac:dyDescent="0.25">
      <c r="A3053" s="88">
        <v>42964.583958333336</v>
      </c>
      <c r="B3053">
        <v>74352</v>
      </c>
      <c r="C3053">
        <v>40.49</v>
      </c>
      <c r="D3053">
        <v>12.77</v>
      </c>
      <c r="E3053" s="87">
        <v>124.5</v>
      </c>
      <c r="F3053">
        <v>52.82</v>
      </c>
      <c r="G3053" t="s">
        <v>338</v>
      </c>
      <c r="H3053">
        <v>71.36</v>
      </c>
      <c r="I3053">
        <v>132.4</v>
      </c>
      <c r="J3053">
        <v>138</v>
      </c>
      <c r="K3053" t="s">
        <v>338</v>
      </c>
      <c r="L3053" t="s">
        <v>338</v>
      </c>
    </row>
    <row r="3054" spans="1:12" ht="15" x14ac:dyDescent="0.25">
      <c r="A3054" s="88">
        <v>42964.584027777775</v>
      </c>
      <c r="B3054">
        <v>74353</v>
      </c>
      <c r="C3054">
        <v>40.49</v>
      </c>
      <c r="D3054">
        <v>12.77</v>
      </c>
      <c r="E3054" s="87">
        <v>124.6</v>
      </c>
      <c r="F3054">
        <v>52.87</v>
      </c>
      <c r="G3054" t="s">
        <v>338</v>
      </c>
      <c r="H3054">
        <v>71.430000000000007</v>
      </c>
      <c r="I3054">
        <v>132.9</v>
      </c>
      <c r="J3054">
        <v>138.4</v>
      </c>
      <c r="K3054" t="s">
        <v>338</v>
      </c>
      <c r="L3054" t="s">
        <v>338</v>
      </c>
    </row>
    <row r="3055" spans="1:12" ht="15" x14ac:dyDescent="0.25">
      <c r="A3055" s="88">
        <v>42964.584097222221</v>
      </c>
      <c r="B3055">
        <v>74354</v>
      </c>
      <c r="C3055">
        <v>40.49</v>
      </c>
      <c r="D3055">
        <v>12.77</v>
      </c>
      <c r="E3055" s="87">
        <v>124.3</v>
      </c>
      <c r="F3055">
        <v>52.92</v>
      </c>
      <c r="G3055" t="s">
        <v>338</v>
      </c>
      <c r="H3055">
        <v>72.03</v>
      </c>
      <c r="I3055">
        <v>133.19999999999999</v>
      </c>
      <c r="J3055">
        <v>138.6</v>
      </c>
      <c r="K3055" t="s">
        <v>338</v>
      </c>
      <c r="L3055" t="s">
        <v>338</v>
      </c>
    </row>
    <row r="3056" spans="1:12" ht="15" x14ac:dyDescent="0.25">
      <c r="A3056" s="88">
        <v>42964.584166666667</v>
      </c>
      <c r="B3056">
        <v>74355</v>
      </c>
      <c r="C3056">
        <v>40.49</v>
      </c>
      <c r="D3056">
        <v>12.77</v>
      </c>
      <c r="E3056" s="87">
        <v>124.5</v>
      </c>
      <c r="F3056">
        <v>52.96</v>
      </c>
      <c r="G3056" t="s">
        <v>338</v>
      </c>
      <c r="H3056">
        <v>72.17</v>
      </c>
      <c r="I3056">
        <v>133.1</v>
      </c>
      <c r="J3056">
        <v>138.6</v>
      </c>
      <c r="K3056" t="s">
        <v>338</v>
      </c>
      <c r="L3056" t="s">
        <v>338</v>
      </c>
    </row>
    <row r="3057" spans="1:12" ht="15" x14ac:dyDescent="0.25">
      <c r="A3057" s="88">
        <v>42964.584236111114</v>
      </c>
      <c r="B3057">
        <v>74356</v>
      </c>
      <c r="C3057">
        <v>40.49</v>
      </c>
      <c r="D3057">
        <v>12.77</v>
      </c>
      <c r="E3057" s="87">
        <v>124.4</v>
      </c>
      <c r="F3057">
        <v>52.96</v>
      </c>
      <c r="G3057" t="s">
        <v>338</v>
      </c>
      <c r="H3057">
        <v>71.930000000000007</v>
      </c>
      <c r="I3057">
        <v>132.5</v>
      </c>
      <c r="J3057">
        <v>138.19999999999999</v>
      </c>
      <c r="K3057" t="s">
        <v>338</v>
      </c>
      <c r="L3057" t="s">
        <v>338</v>
      </c>
    </row>
    <row r="3058" spans="1:12" ht="15" x14ac:dyDescent="0.25">
      <c r="A3058" s="88">
        <v>42964.584305555552</v>
      </c>
      <c r="B3058">
        <v>74357</v>
      </c>
      <c r="C3058">
        <v>40.49</v>
      </c>
      <c r="D3058">
        <v>12.77</v>
      </c>
      <c r="E3058" s="87">
        <v>124.3</v>
      </c>
      <c r="F3058">
        <v>53.01</v>
      </c>
      <c r="G3058" t="s">
        <v>338</v>
      </c>
      <c r="H3058">
        <v>71.12</v>
      </c>
      <c r="I3058">
        <v>132</v>
      </c>
      <c r="J3058">
        <v>138</v>
      </c>
      <c r="K3058" t="s">
        <v>338</v>
      </c>
      <c r="L3058" t="s">
        <v>338</v>
      </c>
    </row>
    <row r="3059" spans="1:12" ht="15" x14ac:dyDescent="0.25">
      <c r="A3059" s="88">
        <v>42964.584374999999</v>
      </c>
      <c r="B3059">
        <v>74358</v>
      </c>
      <c r="C3059">
        <v>40.49</v>
      </c>
      <c r="D3059">
        <v>12.77</v>
      </c>
      <c r="E3059" s="87">
        <v>124.2</v>
      </c>
      <c r="F3059">
        <v>53.01</v>
      </c>
      <c r="G3059" t="s">
        <v>338</v>
      </c>
      <c r="H3059">
        <v>70.83</v>
      </c>
      <c r="I3059">
        <v>130.69999999999999</v>
      </c>
      <c r="J3059">
        <v>136.9</v>
      </c>
      <c r="K3059" t="s">
        <v>338</v>
      </c>
      <c r="L3059" t="s">
        <v>338</v>
      </c>
    </row>
    <row r="3060" spans="1:12" ht="15" x14ac:dyDescent="0.25">
      <c r="A3060" s="88">
        <v>42964.584444444445</v>
      </c>
      <c r="B3060">
        <v>74359</v>
      </c>
      <c r="C3060">
        <v>40.44</v>
      </c>
      <c r="D3060">
        <v>12.77</v>
      </c>
      <c r="E3060" s="87">
        <v>124.4</v>
      </c>
      <c r="F3060">
        <v>52.97</v>
      </c>
      <c r="G3060" t="s">
        <v>338</v>
      </c>
      <c r="H3060">
        <v>70.88</v>
      </c>
      <c r="I3060">
        <v>131.80000000000001</v>
      </c>
      <c r="J3060">
        <v>137.69999999999999</v>
      </c>
      <c r="K3060" t="s">
        <v>338</v>
      </c>
      <c r="L3060" t="s">
        <v>338</v>
      </c>
    </row>
    <row r="3061" spans="1:12" ht="15" x14ac:dyDescent="0.25">
      <c r="A3061" s="88">
        <v>42964.584513888891</v>
      </c>
      <c r="B3061">
        <v>74360</v>
      </c>
      <c r="C3061">
        <v>40.44</v>
      </c>
      <c r="D3061">
        <v>12.77</v>
      </c>
      <c r="E3061" s="87">
        <v>124.2</v>
      </c>
      <c r="F3061">
        <v>52.97</v>
      </c>
      <c r="G3061" t="s">
        <v>338</v>
      </c>
      <c r="H3061">
        <v>71.48</v>
      </c>
      <c r="I3061">
        <v>132.19999999999999</v>
      </c>
      <c r="J3061">
        <v>138</v>
      </c>
      <c r="K3061" t="s">
        <v>338</v>
      </c>
      <c r="L3061" t="s">
        <v>338</v>
      </c>
    </row>
    <row r="3062" spans="1:12" ht="15" x14ac:dyDescent="0.25">
      <c r="A3062" s="88">
        <v>42964.584583333337</v>
      </c>
      <c r="B3062">
        <v>74361</v>
      </c>
      <c r="C3062">
        <v>40.44</v>
      </c>
      <c r="D3062">
        <v>12.77</v>
      </c>
      <c r="E3062" s="87">
        <v>124.3</v>
      </c>
      <c r="F3062">
        <v>53.02</v>
      </c>
      <c r="G3062" t="s">
        <v>338</v>
      </c>
      <c r="H3062">
        <v>71.84</v>
      </c>
      <c r="I3062">
        <v>132.5</v>
      </c>
      <c r="J3062">
        <v>138.30000000000001</v>
      </c>
      <c r="K3062" t="s">
        <v>338</v>
      </c>
      <c r="L3062" t="s">
        <v>338</v>
      </c>
    </row>
    <row r="3063" spans="1:12" ht="15" x14ac:dyDescent="0.25">
      <c r="A3063" s="88">
        <v>42964.584652777776</v>
      </c>
      <c r="B3063">
        <v>74362</v>
      </c>
      <c r="C3063">
        <v>40.44</v>
      </c>
      <c r="D3063">
        <v>12.77</v>
      </c>
      <c r="E3063" s="87">
        <v>124.3</v>
      </c>
      <c r="F3063">
        <v>53.06</v>
      </c>
      <c r="G3063" t="s">
        <v>338</v>
      </c>
      <c r="H3063">
        <v>71.510000000000005</v>
      </c>
      <c r="I3063">
        <v>131.6</v>
      </c>
      <c r="J3063">
        <v>137.69999999999999</v>
      </c>
      <c r="K3063" t="s">
        <v>338</v>
      </c>
      <c r="L3063" t="s">
        <v>338</v>
      </c>
    </row>
    <row r="3064" spans="1:12" ht="15" x14ac:dyDescent="0.25">
      <c r="A3064" s="88">
        <v>42964.584722222222</v>
      </c>
      <c r="B3064">
        <v>74363</v>
      </c>
      <c r="C3064">
        <v>40.49</v>
      </c>
      <c r="D3064">
        <v>12.77</v>
      </c>
      <c r="E3064" s="87">
        <v>124.1</v>
      </c>
      <c r="F3064">
        <v>53.11</v>
      </c>
      <c r="G3064" t="s">
        <v>338</v>
      </c>
      <c r="H3064">
        <v>70.11</v>
      </c>
      <c r="I3064">
        <v>130.1</v>
      </c>
      <c r="J3064">
        <v>136.5</v>
      </c>
      <c r="K3064" t="s">
        <v>338</v>
      </c>
      <c r="L3064" t="s">
        <v>338</v>
      </c>
    </row>
    <row r="3065" spans="1:12" ht="15" x14ac:dyDescent="0.25">
      <c r="A3065" s="88">
        <v>42964.584791666668</v>
      </c>
      <c r="B3065">
        <v>74364</v>
      </c>
      <c r="C3065">
        <v>40.49</v>
      </c>
      <c r="D3065">
        <v>12.77</v>
      </c>
      <c r="E3065" s="87">
        <v>124.4</v>
      </c>
      <c r="F3065">
        <v>53.06</v>
      </c>
      <c r="G3065" t="s">
        <v>338</v>
      </c>
      <c r="H3065">
        <v>70.69</v>
      </c>
      <c r="I3065">
        <v>130.5</v>
      </c>
      <c r="J3065">
        <v>136.80000000000001</v>
      </c>
      <c r="K3065" t="s">
        <v>338</v>
      </c>
      <c r="L3065" t="s">
        <v>338</v>
      </c>
    </row>
    <row r="3066" spans="1:12" ht="15" x14ac:dyDescent="0.25">
      <c r="A3066" s="88">
        <v>42964.584861111114</v>
      </c>
      <c r="B3066">
        <v>74365</v>
      </c>
      <c r="C3066">
        <v>40.49</v>
      </c>
      <c r="D3066">
        <v>12.77</v>
      </c>
      <c r="E3066" s="87">
        <v>124.4</v>
      </c>
      <c r="F3066">
        <v>53.06</v>
      </c>
      <c r="G3066" t="s">
        <v>338</v>
      </c>
      <c r="H3066">
        <v>71.14</v>
      </c>
      <c r="I3066">
        <v>131.4</v>
      </c>
      <c r="J3066">
        <v>137.6</v>
      </c>
      <c r="K3066" t="s">
        <v>338</v>
      </c>
      <c r="L3066" t="s">
        <v>338</v>
      </c>
    </row>
    <row r="3067" spans="1:12" ht="15" x14ac:dyDescent="0.25">
      <c r="A3067" s="88">
        <v>42964.584930555553</v>
      </c>
      <c r="B3067">
        <v>74366</v>
      </c>
      <c r="C3067">
        <v>40.49</v>
      </c>
      <c r="D3067">
        <v>12.77</v>
      </c>
      <c r="E3067" s="87">
        <v>124.3</v>
      </c>
      <c r="F3067">
        <v>53.04</v>
      </c>
      <c r="G3067" t="s">
        <v>338</v>
      </c>
      <c r="H3067">
        <v>69.680000000000007</v>
      </c>
      <c r="I3067">
        <v>129.9</v>
      </c>
      <c r="J3067">
        <v>136.5</v>
      </c>
      <c r="K3067" t="s">
        <v>338</v>
      </c>
      <c r="L3067" t="s">
        <v>338</v>
      </c>
    </row>
    <row r="3068" spans="1:12" ht="15" x14ac:dyDescent="0.25">
      <c r="A3068" s="88">
        <v>42964.584999999999</v>
      </c>
      <c r="B3068">
        <v>74367</v>
      </c>
      <c r="C3068">
        <v>40.49</v>
      </c>
      <c r="D3068">
        <v>12.77</v>
      </c>
      <c r="E3068" s="87">
        <v>124.3</v>
      </c>
      <c r="F3068">
        <v>52.96</v>
      </c>
      <c r="G3068" t="s">
        <v>338</v>
      </c>
      <c r="H3068">
        <v>69.97</v>
      </c>
      <c r="I3068">
        <v>128.4</v>
      </c>
      <c r="J3068">
        <v>135</v>
      </c>
      <c r="K3068" t="s">
        <v>338</v>
      </c>
      <c r="L3068" t="s">
        <v>338</v>
      </c>
    </row>
    <row r="3069" spans="1:12" ht="15" x14ac:dyDescent="0.25">
      <c r="A3069" s="88">
        <v>42964.585069444445</v>
      </c>
      <c r="B3069">
        <v>74368</v>
      </c>
      <c r="C3069">
        <v>40.49</v>
      </c>
      <c r="D3069">
        <v>12.77</v>
      </c>
      <c r="E3069" s="87">
        <v>124.3</v>
      </c>
      <c r="F3069">
        <v>52.92</v>
      </c>
      <c r="G3069" t="s">
        <v>338</v>
      </c>
      <c r="H3069">
        <v>70.62</v>
      </c>
      <c r="I3069">
        <v>129.30000000000001</v>
      </c>
      <c r="J3069">
        <v>135.69999999999999</v>
      </c>
      <c r="K3069" t="s">
        <v>338</v>
      </c>
      <c r="L3069" t="s">
        <v>338</v>
      </c>
    </row>
    <row r="3070" spans="1:12" ht="15" x14ac:dyDescent="0.25">
      <c r="A3070" s="88">
        <v>42964.585138888891</v>
      </c>
      <c r="B3070">
        <v>74369</v>
      </c>
      <c r="C3070">
        <v>40.54</v>
      </c>
      <c r="D3070">
        <v>12.77</v>
      </c>
      <c r="E3070" s="87">
        <v>124.6</v>
      </c>
      <c r="F3070">
        <v>52.92</v>
      </c>
      <c r="G3070" t="s">
        <v>338</v>
      </c>
      <c r="H3070">
        <v>71.38</v>
      </c>
      <c r="I3070">
        <v>130.1</v>
      </c>
      <c r="J3070">
        <v>136.30000000000001</v>
      </c>
      <c r="K3070" t="s">
        <v>338</v>
      </c>
      <c r="L3070" t="s">
        <v>338</v>
      </c>
    </row>
    <row r="3071" spans="1:12" ht="15" x14ac:dyDescent="0.25">
      <c r="A3071" s="88">
        <v>42964.58520833333</v>
      </c>
      <c r="B3071">
        <v>74370</v>
      </c>
      <c r="C3071">
        <v>40.54</v>
      </c>
      <c r="D3071">
        <v>12.77</v>
      </c>
      <c r="E3071" s="87">
        <v>124.1</v>
      </c>
      <c r="F3071">
        <v>52.87</v>
      </c>
      <c r="G3071" t="s">
        <v>338</v>
      </c>
      <c r="H3071">
        <v>71.069999999999993</v>
      </c>
      <c r="I3071">
        <v>130.1</v>
      </c>
      <c r="J3071">
        <v>136.30000000000001</v>
      </c>
      <c r="K3071" t="s">
        <v>338</v>
      </c>
      <c r="L3071" t="s">
        <v>338</v>
      </c>
    </row>
    <row r="3072" spans="1:12" ht="15" x14ac:dyDescent="0.25">
      <c r="A3072" s="88">
        <v>42964.585277777776</v>
      </c>
      <c r="B3072">
        <v>74371</v>
      </c>
      <c r="C3072">
        <v>40.54</v>
      </c>
      <c r="D3072">
        <v>12.77</v>
      </c>
      <c r="E3072" s="87">
        <v>124.4</v>
      </c>
      <c r="F3072">
        <v>52.84</v>
      </c>
      <c r="G3072" t="s">
        <v>338</v>
      </c>
      <c r="H3072">
        <v>71.5</v>
      </c>
      <c r="I3072">
        <v>129.69999999999999</v>
      </c>
      <c r="J3072">
        <v>135.9</v>
      </c>
      <c r="K3072" t="s">
        <v>338</v>
      </c>
      <c r="L3072" t="s">
        <v>338</v>
      </c>
    </row>
    <row r="3073" spans="1:12" ht="15" x14ac:dyDescent="0.25">
      <c r="A3073" s="88">
        <v>42964.585347222222</v>
      </c>
      <c r="B3073">
        <v>74372</v>
      </c>
      <c r="C3073">
        <v>40.54</v>
      </c>
      <c r="D3073">
        <v>12.77</v>
      </c>
      <c r="E3073" s="87">
        <v>124.4</v>
      </c>
      <c r="F3073">
        <v>52.84</v>
      </c>
      <c r="G3073" t="s">
        <v>338</v>
      </c>
      <c r="H3073">
        <v>71.260000000000005</v>
      </c>
      <c r="I3073">
        <v>129.69999999999999</v>
      </c>
      <c r="J3073">
        <v>136</v>
      </c>
      <c r="K3073" t="s">
        <v>338</v>
      </c>
      <c r="L3073" t="s">
        <v>338</v>
      </c>
    </row>
    <row r="3074" spans="1:12" ht="15" x14ac:dyDescent="0.25">
      <c r="A3074" s="88">
        <v>42964.585416666669</v>
      </c>
      <c r="B3074">
        <v>74373</v>
      </c>
      <c r="C3074">
        <v>40.54</v>
      </c>
      <c r="D3074">
        <v>12.77</v>
      </c>
      <c r="E3074" s="87">
        <v>124.5</v>
      </c>
      <c r="F3074">
        <v>52.87</v>
      </c>
      <c r="G3074" t="s">
        <v>338</v>
      </c>
      <c r="H3074">
        <v>71.5</v>
      </c>
      <c r="I3074">
        <v>130.69999999999999</v>
      </c>
      <c r="J3074">
        <v>136.69999999999999</v>
      </c>
      <c r="K3074" t="s">
        <v>338</v>
      </c>
      <c r="L3074" t="s">
        <v>338</v>
      </c>
    </row>
    <row r="3075" spans="1:12" ht="15" x14ac:dyDescent="0.25">
      <c r="A3075" s="88">
        <v>42964.585486111115</v>
      </c>
      <c r="B3075">
        <v>74374</v>
      </c>
      <c r="C3075">
        <v>40.54</v>
      </c>
      <c r="D3075">
        <v>12.77</v>
      </c>
      <c r="E3075" s="87">
        <v>124.3</v>
      </c>
      <c r="F3075">
        <v>52.84</v>
      </c>
      <c r="G3075" t="s">
        <v>338</v>
      </c>
      <c r="H3075">
        <v>71.069999999999993</v>
      </c>
      <c r="I3075">
        <v>131.19999999999999</v>
      </c>
      <c r="J3075">
        <v>137.1</v>
      </c>
      <c r="K3075" t="s">
        <v>338</v>
      </c>
      <c r="L3075" t="s">
        <v>338</v>
      </c>
    </row>
    <row r="3076" spans="1:12" ht="15" x14ac:dyDescent="0.25">
      <c r="A3076" s="88">
        <v>42964.585555555554</v>
      </c>
      <c r="B3076">
        <v>74375</v>
      </c>
      <c r="C3076">
        <v>40.54</v>
      </c>
      <c r="D3076">
        <v>12.77</v>
      </c>
      <c r="E3076" s="87">
        <v>124.2</v>
      </c>
      <c r="F3076">
        <v>52.82</v>
      </c>
      <c r="G3076" t="s">
        <v>338</v>
      </c>
      <c r="H3076">
        <v>70.73</v>
      </c>
      <c r="I3076">
        <v>131.69999999999999</v>
      </c>
      <c r="J3076">
        <v>137.30000000000001</v>
      </c>
      <c r="K3076" t="s">
        <v>338</v>
      </c>
      <c r="L3076" t="s">
        <v>338</v>
      </c>
    </row>
    <row r="3077" spans="1:12" ht="15" x14ac:dyDescent="0.25">
      <c r="A3077" s="88">
        <v>42964.585625</v>
      </c>
      <c r="B3077">
        <v>74376</v>
      </c>
      <c r="C3077">
        <v>40.54</v>
      </c>
      <c r="D3077">
        <v>12.77</v>
      </c>
      <c r="E3077" s="87">
        <v>124.3</v>
      </c>
      <c r="F3077">
        <v>52.79</v>
      </c>
      <c r="G3077" t="s">
        <v>338</v>
      </c>
      <c r="H3077">
        <v>69.849999999999994</v>
      </c>
      <c r="I3077">
        <v>130</v>
      </c>
      <c r="J3077">
        <v>136.19999999999999</v>
      </c>
      <c r="K3077" t="s">
        <v>338</v>
      </c>
      <c r="L3077" t="s">
        <v>338</v>
      </c>
    </row>
    <row r="3078" spans="1:12" ht="15" x14ac:dyDescent="0.25">
      <c r="A3078" s="88">
        <v>42964.585694444446</v>
      </c>
      <c r="B3078">
        <v>74377</v>
      </c>
      <c r="C3078">
        <v>40.54</v>
      </c>
      <c r="D3078">
        <v>12.77</v>
      </c>
      <c r="E3078" s="87">
        <v>124</v>
      </c>
      <c r="F3078">
        <v>52.72</v>
      </c>
      <c r="G3078" t="s">
        <v>338</v>
      </c>
      <c r="H3078">
        <v>69.150000000000006</v>
      </c>
      <c r="I3078">
        <v>128</v>
      </c>
      <c r="J3078">
        <v>134.6</v>
      </c>
      <c r="K3078" t="s">
        <v>338</v>
      </c>
      <c r="L3078" t="s">
        <v>338</v>
      </c>
    </row>
    <row r="3079" spans="1:12" ht="15" x14ac:dyDescent="0.25">
      <c r="A3079" s="88">
        <v>42964.585763888892</v>
      </c>
      <c r="B3079">
        <v>74378</v>
      </c>
      <c r="C3079">
        <v>40.54</v>
      </c>
      <c r="D3079">
        <v>12.76</v>
      </c>
      <c r="E3079" s="87">
        <v>124.2</v>
      </c>
      <c r="F3079">
        <v>52.67</v>
      </c>
      <c r="G3079" t="s">
        <v>338</v>
      </c>
      <c r="H3079">
        <v>69.06</v>
      </c>
      <c r="I3079">
        <v>127.4</v>
      </c>
      <c r="J3079">
        <v>134.19999999999999</v>
      </c>
      <c r="K3079" t="s">
        <v>338</v>
      </c>
      <c r="L3079" t="s">
        <v>338</v>
      </c>
    </row>
    <row r="3080" spans="1:12" ht="15" x14ac:dyDescent="0.25">
      <c r="A3080" s="88">
        <v>42964.586111111108</v>
      </c>
      <c r="B3080">
        <v>74383</v>
      </c>
      <c r="C3080">
        <v>40.58</v>
      </c>
      <c r="D3080">
        <v>12.75</v>
      </c>
      <c r="E3080" s="87">
        <v>124</v>
      </c>
      <c r="F3080">
        <v>52.38</v>
      </c>
      <c r="G3080" t="s">
        <v>338</v>
      </c>
      <c r="H3080">
        <v>68.260000000000005</v>
      </c>
      <c r="I3080">
        <v>124.8</v>
      </c>
      <c r="J3080">
        <v>131.80000000000001</v>
      </c>
      <c r="K3080" t="s">
        <v>338</v>
      </c>
      <c r="L3080" t="s">
        <v>338</v>
      </c>
    </row>
    <row r="3081" spans="1:12" ht="15" x14ac:dyDescent="0.25">
      <c r="A3081" s="88">
        <v>42964.586180555554</v>
      </c>
      <c r="B3081">
        <v>74384</v>
      </c>
      <c r="C3081">
        <v>40.58</v>
      </c>
      <c r="D3081">
        <v>12.76</v>
      </c>
      <c r="E3081" s="87">
        <v>124.4</v>
      </c>
      <c r="F3081">
        <v>52.31</v>
      </c>
      <c r="G3081" t="s">
        <v>338</v>
      </c>
      <c r="H3081">
        <v>67.88</v>
      </c>
      <c r="I3081">
        <v>124.2</v>
      </c>
      <c r="J3081">
        <v>131.30000000000001</v>
      </c>
      <c r="K3081" t="s">
        <v>338</v>
      </c>
      <c r="L3081" t="s">
        <v>338</v>
      </c>
    </row>
    <row r="3082" spans="1:12" ht="15" x14ac:dyDescent="0.25">
      <c r="A3082" s="88">
        <v>42964.58625</v>
      </c>
      <c r="B3082">
        <v>74385</v>
      </c>
      <c r="C3082">
        <v>40.58</v>
      </c>
      <c r="D3082">
        <v>12.75</v>
      </c>
      <c r="E3082" s="87">
        <v>124.3</v>
      </c>
      <c r="F3082">
        <v>52.24</v>
      </c>
      <c r="G3082" t="s">
        <v>338</v>
      </c>
      <c r="H3082">
        <v>68.38</v>
      </c>
      <c r="I3082">
        <v>124.1</v>
      </c>
      <c r="J3082">
        <v>131</v>
      </c>
      <c r="K3082" t="s">
        <v>338</v>
      </c>
      <c r="L3082" t="s">
        <v>338</v>
      </c>
    </row>
    <row r="3083" spans="1:12" ht="15" x14ac:dyDescent="0.25">
      <c r="A3083" s="88">
        <v>42964.586319444446</v>
      </c>
      <c r="B3083">
        <v>74386</v>
      </c>
      <c r="C3083">
        <v>40.58</v>
      </c>
      <c r="D3083">
        <v>12.75</v>
      </c>
      <c r="E3083" s="87">
        <v>124.2</v>
      </c>
      <c r="F3083">
        <v>52.12</v>
      </c>
      <c r="G3083" t="s">
        <v>338</v>
      </c>
      <c r="H3083">
        <v>67.47</v>
      </c>
      <c r="I3083">
        <v>123.1</v>
      </c>
      <c r="J3083">
        <v>130.19999999999999</v>
      </c>
      <c r="K3083" t="s">
        <v>338</v>
      </c>
      <c r="L3083" t="s">
        <v>338</v>
      </c>
    </row>
    <row r="3084" spans="1:12" ht="15" x14ac:dyDescent="0.25">
      <c r="A3084" s="88">
        <v>42964.586388888885</v>
      </c>
      <c r="B3084">
        <v>74387</v>
      </c>
      <c r="C3084">
        <v>40.58</v>
      </c>
      <c r="D3084">
        <v>12.75</v>
      </c>
      <c r="E3084" s="87">
        <v>124.1</v>
      </c>
      <c r="F3084">
        <v>52.02</v>
      </c>
      <c r="G3084" t="s">
        <v>338</v>
      </c>
      <c r="H3084">
        <v>68.239999999999995</v>
      </c>
      <c r="I3084">
        <v>123.3</v>
      </c>
      <c r="J3084">
        <v>130.19999999999999</v>
      </c>
      <c r="K3084" t="s">
        <v>338</v>
      </c>
      <c r="L3084" t="s">
        <v>338</v>
      </c>
    </row>
    <row r="3085" spans="1:12" ht="15" x14ac:dyDescent="0.25">
      <c r="A3085" s="88">
        <v>42964.586458333331</v>
      </c>
      <c r="B3085">
        <v>74388</v>
      </c>
      <c r="C3085">
        <v>40.58</v>
      </c>
      <c r="D3085">
        <v>12.75</v>
      </c>
      <c r="E3085" s="87">
        <v>124</v>
      </c>
      <c r="F3085">
        <v>51.95</v>
      </c>
      <c r="G3085" t="s">
        <v>338</v>
      </c>
      <c r="H3085">
        <v>67.45</v>
      </c>
      <c r="I3085">
        <v>122.3</v>
      </c>
      <c r="J3085">
        <v>129.6</v>
      </c>
      <c r="K3085" t="s">
        <v>338</v>
      </c>
      <c r="L3085" t="s">
        <v>338</v>
      </c>
    </row>
    <row r="3086" spans="1:12" ht="15" x14ac:dyDescent="0.25">
      <c r="A3086" s="88">
        <v>42964.586527777778</v>
      </c>
      <c r="B3086">
        <v>74389</v>
      </c>
      <c r="C3086">
        <v>40.58</v>
      </c>
      <c r="D3086">
        <v>12.75</v>
      </c>
      <c r="E3086" s="87">
        <v>124.2</v>
      </c>
      <c r="F3086">
        <v>51.85</v>
      </c>
      <c r="G3086" t="s">
        <v>338</v>
      </c>
      <c r="H3086">
        <v>67.52</v>
      </c>
      <c r="I3086">
        <v>122.3</v>
      </c>
      <c r="J3086">
        <v>129.19999999999999</v>
      </c>
      <c r="K3086" t="s">
        <v>338</v>
      </c>
      <c r="L3086" t="s">
        <v>338</v>
      </c>
    </row>
    <row r="3087" spans="1:12" ht="15" x14ac:dyDescent="0.25">
      <c r="A3087" s="88">
        <v>42964.586597222224</v>
      </c>
      <c r="B3087">
        <v>74390</v>
      </c>
      <c r="C3087">
        <v>40.630000000000003</v>
      </c>
      <c r="D3087">
        <v>12.75</v>
      </c>
      <c r="E3087" s="87">
        <v>124.2</v>
      </c>
      <c r="F3087">
        <v>51.8</v>
      </c>
      <c r="G3087" t="s">
        <v>338</v>
      </c>
      <c r="H3087">
        <v>67.81</v>
      </c>
      <c r="I3087">
        <v>123.2</v>
      </c>
      <c r="J3087">
        <v>130</v>
      </c>
      <c r="K3087" t="s">
        <v>338</v>
      </c>
      <c r="L3087" t="s">
        <v>338</v>
      </c>
    </row>
    <row r="3088" spans="1:12" ht="15" x14ac:dyDescent="0.25">
      <c r="A3088" s="88">
        <v>42964.58666666667</v>
      </c>
      <c r="B3088">
        <v>74391</v>
      </c>
      <c r="C3088">
        <v>40.630000000000003</v>
      </c>
      <c r="D3088">
        <v>12.75</v>
      </c>
      <c r="E3088" s="87">
        <v>124.3</v>
      </c>
      <c r="F3088">
        <v>51.71</v>
      </c>
      <c r="G3088" t="s">
        <v>338</v>
      </c>
      <c r="H3088">
        <v>68.14</v>
      </c>
      <c r="I3088">
        <v>123.1</v>
      </c>
      <c r="J3088">
        <v>129.69999999999999</v>
      </c>
      <c r="K3088" t="s">
        <v>338</v>
      </c>
      <c r="L3088" t="s">
        <v>338</v>
      </c>
    </row>
    <row r="3089" spans="1:12" ht="15" x14ac:dyDescent="0.25">
      <c r="A3089" s="88">
        <v>42964.586736111109</v>
      </c>
      <c r="B3089">
        <v>74392</v>
      </c>
      <c r="C3089">
        <v>40.630000000000003</v>
      </c>
      <c r="D3089">
        <v>12.75</v>
      </c>
      <c r="E3089" s="87">
        <v>124.5</v>
      </c>
      <c r="F3089">
        <v>51.63</v>
      </c>
      <c r="G3089" t="s">
        <v>338</v>
      </c>
      <c r="H3089">
        <v>67.23</v>
      </c>
      <c r="I3089">
        <v>121.5</v>
      </c>
      <c r="J3089">
        <v>128.5</v>
      </c>
      <c r="K3089" t="s">
        <v>338</v>
      </c>
      <c r="L3089" t="s">
        <v>338</v>
      </c>
    </row>
    <row r="3090" spans="1:12" ht="15" x14ac:dyDescent="0.25">
      <c r="A3090" s="88">
        <v>42964.586805555555</v>
      </c>
      <c r="B3090">
        <v>74393</v>
      </c>
      <c r="C3090">
        <v>40.630000000000003</v>
      </c>
      <c r="D3090">
        <v>12.75</v>
      </c>
      <c r="E3090" s="87">
        <v>124.3</v>
      </c>
      <c r="F3090">
        <v>51.51</v>
      </c>
      <c r="G3090" t="s">
        <v>338</v>
      </c>
      <c r="H3090">
        <v>66.75</v>
      </c>
      <c r="I3090">
        <v>120.6</v>
      </c>
      <c r="J3090">
        <v>127.8</v>
      </c>
      <c r="K3090" t="s">
        <v>338</v>
      </c>
      <c r="L3090" t="s">
        <v>338</v>
      </c>
    </row>
    <row r="3091" spans="1:12" ht="15" x14ac:dyDescent="0.25">
      <c r="A3091" s="88">
        <v>42964.586875000001</v>
      </c>
      <c r="B3091">
        <v>74394</v>
      </c>
      <c r="C3091">
        <v>40.630000000000003</v>
      </c>
      <c r="D3091">
        <v>12.75</v>
      </c>
      <c r="E3091" s="87">
        <v>124.5</v>
      </c>
      <c r="F3091">
        <v>51.46</v>
      </c>
      <c r="G3091" t="s">
        <v>338</v>
      </c>
      <c r="H3091">
        <v>67.709999999999994</v>
      </c>
      <c r="I3091">
        <v>121.4</v>
      </c>
      <c r="J3091">
        <v>128.1</v>
      </c>
      <c r="K3091" t="s">
        <v>338</v>
      </c>
      <c r="L3091" t="s">
        <v>338</v>
      </c>
    </row>
    <row r="3092" spans="1:12" ht="15" x14ac:dyDescent="0.25">
      <c r="A3092" s="88">
        <v>42964.586944444447</v>
      </c>
      <c r="B3092">
        <v>74395</v>
      </c>
      <c r="C3092">
        <v>40.630000000000003</v>
      </c>
      <c r="D3092">
        <v>12.75</v>
      </c>
      <c r="E3092" s="87">
        <v>124.6</v>
      </c>
      <c r="F3092">
        <v>51.37</v>
      </c>
      <c r="G3092" t="s">
        <v>338</v>
      </c>
      <c r="H3092">
        <v>67.83</v>
      </c>
      <c r="I3092">
        <v>122.4</v>
      </c>
      <c r="J3092">
        <v>129</v>
      </c>
      <c r="K3092" t="s">
        <v>338</v>
      </c>
      <c r="L3092" t="s">
        <v>338</v>
      </c>
    </row>
    <row r="3093" spans="1:12" ht="15" x14ac:dyDescent="0.25">
      <c r="A3093" s="88">
        <v>42964.587013888886</v>
      </c>
      <c r="B3093">
        <v>74396</v>
      </c>
      <c r="C3093">
        <v>40.630000000000003</v>
      </c>
      <c r="D3093">
        <v>12.75</v>
      </c>
      <c r="E3093" s="87">
        <v>124.6</v>
      </c>
      <c r="F3093">
        <v>51.32</v>
      </c>
      <c r="G3093" t="s">
        <v>338</v>
      </c>
      <c r="H3093">
        <v>68.290000000000006</v>
      </c>
      <c r="I3093">
        <v>123.2</v>
      </c>
      <c r="J3093">
        <v>129.6</v>
      </c>
      <c r="K3093" t="s">
        <v>338</v>
      </c>
      <c r="L3093" t="s">
        <v>338</v>
      </c>
    </row>
    <row r="3094" spans="1:12" ht="15" x14ac:dyDescent="0.25">
      <c r="A3094" s="88">
        <v>42964.587083333332</v>
      </c>
      <c r="B3094">
        <v>74397</v>
      </c>
      <c r="C3094">
        <v>40.67</v>
      </c>
      <c r="D3094">
        <v>12.75</v>
      </c>
      <c r="E3094" s="87">
        <v>124.6</v>
      </c>
      <c r="F3094">
        <v>51.32</v>
      </c>
      <c r="G3094" t="s">
        <v>338</v>
      </c>
      <c r="H3094">
        <v>67.16</v>
      </c>
      <c r="I3094">
        <v>121.7</v>
      </c>
      <c r="J3094">
        <v>128.4</v>
      </c>
      <c r="K3094" t="s">
        <v>338</v>
      </c>
      <c r="L3094" t="s">
        <v>338</v>
      </c>
    </row>
    <row r="3095" spans="1:12" ht="15" x14ac:dyDescent="0.25">
      <c r="A3095" s="88">
        <v>42964.587152777778</v>
      </c>
      <c r="B3095">
        <v>74398</v>
      </c>
      <c r="C3095">
        <v>40.67</v>
      </c>
      <c r="D3095">
        <v>12.75</v>
      </c>
      <c r="E3095" s="87">
        <v>124.6</v>
      </c>
      <c r="F3095">
        <v>51.27</v>
      </c>
      <c r="G3095" t="s">
        <v>338</v>
      </c>
      <c r="H3095">
        <v>67.08</v>
      </c>
      <c r="I3095">
        <v>120.7</v>
      </c>
      <c r="J3095">
        <v>127.5</v>
      </c>
      <c r="K3095" t="s">
        <v>338</v>
      </c>
      <c r="L3095" t="s">
        <v>338</v>
      </c>
    </row>
    <row r="3096" spans="1:12" ht="15" x14ac:dyDescent="0.25">
      <c r="A3096" s="88">
        <v>42964.587222222224</v>
      </c>
      <c r="B3096">
        <v>74399</v>
      </c>
      <c r="C3096">
        <v>40.67</v>
      </c>
      <c r="D3096">
        <v>12.75</v>
      </c>
      <c r="E3096" s="87">
        <v>124.5</v>
      </c>
      <c r="F3096">
        <v>51.17</v>
      </c>
      <c r="G3096" t="s">
        <v>338</v>
      </c>
      <c r="H3096">
        <v>66.459999999999994</v>
      </c>
      <c r="I3096">
        <v>119.5</v>
      </c>
      <c r="J3096">
        <v>126.6</v>
      </c>
      <c r="K3096" t="s">
        <v>338</v>
      </c>
      <c r="L3096" t="s">
        <v>338</v>
      </c>
    </row>
    <row r="3097" spans="1:12" ht="15" x14ac:dyDescent="0.25">
      <c r="A3097" s="88">
        <v>42964.587291666663</v>
      </c>
      <c r="B3097">
        <v>74400</v>
      </c>
      <c r="C3097">
        <v>40.72</v>
      </c>
      <c r="D3097">
        <v>12.75</v>
      </c>
      <c r="E3097" s="87">
        <v>124.5</v>
      </c>
      <c r="F3097">
        <v>51.12</v>
      </c>
      <c r="G3097" t="s">
        <v>338</v>
      </c>
      <c r="H3097">
        <v>66.22</v>
      </c>
      <c r="I3097">
        <v>119.5</v>
      </c>
      <c r="J3097">
        <v>126.6</v>
      </c>
      <c r="K3097" t="s">
        <v>338</v>
      </c>
      <c r="L3097" t="s">
        <v>338</v>
      </c>
    </row>
    <row r="3098" spans="1:12" ht="15" x14ac:dyDescent="0.25">
      <c r="A3098" s="88">
        <v>42964.587361111109</v>
      </c>
      <c r="B3098">
        <v>74401</v>
      </c>
      <c r="C3098">
        <v>40.72</v>
      </c>
      <c r="D3098">
        <v>12.75</v>
      </c>
      <c r="E3098" s="87">
        <v>124.2</v>
      </c>
      <c r="F3098">
        <v>51.07</v>
      </c>
      <c r="G3098" t="s">
        <v>338</v>
      </c>
      <c r="H3098">
        <v>66.459999999999994</v>
      </c>
      <c r="I3098">
        <v>119.7</v>
      </c>
      <c r="J3098">
        <v>126.6</v>
      </c>
      <c r="K3098" t="s">
        <v>338</v>
      </c>
      <c r="L3098" t="s">
        <v>338</v>
      </c>
    </row>
    <row r="3099" spans="1:12" ht="15" x14ac:dyDescent="0.25">
      <c r="A3099" s="88">
        <v>42964.587430555555</v>
      </c>
      <c r="B3099">
        <v>74402</v>
      </c>
      <c r="C3099">
        <v>40.72</v>
      </c>
      <c r="D3099">
        <v>12.75</v>
      </c>
      <c r="E3099" s="87">
        <v>124.5</v>
      </c>
      <c r="F3099">
        <v>51.03</v>
      </c>
      <c r="G3099" t="s">
        <v>338</v>
      </c>
      <c r="H3099">
        <v>66.680000000000007</v>
      </c>
      <c r="I3099">
        <v>120.1</v>
      </c>
      <c r="J3099">
        <v>126.8</v>
      </c>
      <c r="K3099" t="s">
        <v>338</v>
      </c>
      <c r="L3099" t="s">
        <v>338</v>
      </c>
    </row>
    <row r="3100" spans="1:12" ht="15" x14ac:dyDescent="0.25">
      <c r="A3100" s="88">
        <v>42964.587500000001</v>
      </c>
      <c r="B3100">
        <v>74403</v>
      </c>
      <c r="C3100">
        <v>40.72</v>
      </c>
      <c r="D3100">
        <v>12.75</v>
      </c>
      <c r="E3100" s="87">
        <v>124.8</v>
      </c>
      <c r="F3100">
        <v>50.98</v>
      </c>
      <c r="G3100" t="s">
        <v>338</v>
      </c>
      <c r="H3100">
        <v>67.08</v>
      </c>
      <c r="I3100">
        <v>120.3</v>
      </c>
      <c r="J3100">
        <v>126.8</v>
      </c>
      <c r="K3100" t="s">
        <v>338</v>
      </c>
      <c r="L3100" t="s">
        <v>338</v>
      </c>
    </row>
    <row r="3101" spans="1:12" ht="15" x14ac:dyDescent="0.25">
      <c r="A3101" s="88">
        <v>42964.587569444448</v>
      </c>
      <c r="B3101">
        <v>74404</v>
      </c>
      <c r="C3101">
        <v>40.770000000000003</v>
      </c>
      <c r="D3101">
        <v>12.75</v>
      </c>
      <c r="E3101" s="87">
        <v>124.7</v>
      </c>
      <c r="F3101">
        <v>50.98</v>
      </c>
      <c r="G3101" t="s">
        <v>338</v>
      </c>
      <c r="H3101">
        <v>67.849999999999994</v>
      </c>
      <c r="I3101">
        <v>121.6</v>
      </c>
      <c r="J3101">
        <v>127.9</v>
      </c>
      <c r="K3101" t="s">
        <v>338</v>
      </c>
      <c r="L3101" t="s">
        <v>338</v>
      </c>
    </row>
    <row r="3102" spans="1:12" ht="15" x14ac:dyDescent="0.25">
      <c r="A3102" s="88">
        <v>42964.587638888886</v>
      </c>
      <c r="B3102">
        <v>74405</v>
      </c>
      <c r="C3102">
        <v>40.770000000000003</v>
      </c>
      <c r="D3102">
        <v>12.75</v>
      </c>
      <c r="E3102" s="87">
        <v>124.7</v>
      </c>
      <c r="F3102">
        <v>51</v>
      </c>
      <c r="G3102" t="s">
        <v>338</v>
      </c>
      <c r="H3102">
        <v>67.66</v>
      </c>
      <c r="I3102">
        <v>122.8</v>
      </c>
      <c r="J3102">
        <v>128.9</v>
      </c>
      <c r="K3102" t="s">
        <v>338</v>
      </c>
      <c r="L3102" t="s">
        <v>338</v>
      </c>
    </row>
    <row r="3103" spans="1:12" ht="15" x14ac:dyDescent="0.25">
      <c r="A3103" s="88">
        <v>42964.587708333333</v>
      </c>
      <c r="B3103">
        <v>74406</v>
      </c>
      <c r="C3103">
        <v>40.770000000000003</v>
      </c>
      <c r="D3103">
        <v>12.75</v>
      </c>
      <c r="E3103" s="87">
        <v>124.4</v>
      </c>
      <c r="F3103">
        <v>51.02</v>
      </c>
      <c r="G3103" t="s">
        <v>338</v>
      </c>
      <c r="H3103">
        <v>67.47</v>
      </c>
      <c r="I3103">
        <v>122.5</v>
      </c>
      <c r="J3103">
        <v>128.6</v>
      </c>
      <c r="K3103" t="s">
        <v>338</v>
      </c>
      <c r="L3103" t="s">
        <v>338</v>
      </c>
    </row>
    <row r="3104" spans="1:12" ht="15" x14ac:dyDescent="0.25">
      <c r="A3104" s="88">
        <v>42964.587777777779</v>
      </c>
      <c r="B3104">
        <v>74407</v>
      </c>
      <c r="C3104">
        <v>40.770000000000003</v>
      </c>
      <c r="D3104">
        <v>12.75</v>
      </c>
      <c r="E3104" s="87">
        <v>124.4</v>
      </c>
      <c r="F3104">
        <v>51.02</v>
      </c>
      <c r="G3104" t="s">
        <v>338</v>
      </c>
      <c r="H3104">
        <v>67.42</v>
      </c>
      <c r="I3104">
        <v>122</v>
      </c>
      <c r="J3104">
        <v>128.1</v>
      </c>
      <c r="K3104" t="s">
        <v>338</v>
      </c>
      <c r="L3104" t="s">
        <v>338</v>
      </c>
    </row>
    <row r="3105" spans="1:12" ht="15" x14ac:dyDescent="0.25">
      <c r="A3105" s="88">
        <v>42964.587847222225</v>
      </c>
      <c r="B3105">
        <v>74408</v>
      </c>
      <c r="C3105">
        <v>40.770000000000003</v>
      </c>
      <c r="D3105">
        <v>12.75</v>
      </c>
      <c r="E3105" s="87">
        <v>124.6</v>
      </c>
      <c r="F3105">
        <v>51.02</v>
      </c>
      <c r="G3105" t="s">
        <v>338</v>
      </c>
      <c r="H3105">
        <v>67.44</v>
      </c>
      <c r="I3105">
        <v>122.7</v>
      </c>
      <c r="J3105">
        <v>128.80000000000001</v>
      </c>
      <c r="K3105" t="s">
        <v>338</v>
      </c>
      <c r="L3105" t="s">
        <v>338</v>
      </c>
    </row>
    <row r="3106" spans="1:12" ht="15" x14ac:dyDescent="0.25">
      <c r="A3106" s="88">
        <v>42964.587916666664</v>
      </c>
      <c r="B3106">
        <v>74409</v>
      </c>
      <c r="C3106">
        <v>40.82</v>
      </c>
      <c r="D3106">
        <v>12.75</v>
      </c>
      <c r="E3106" s="87">
        <v>124.4</v>
      </c>
      <c r="F3106">
        <v>51.07</v>
      </c>
      <c r="G3106" t="s">
        <v>338</v>
      </c>
      <c r="H3106">
        <v>67.66</v>
      </c>
      <c r="I3106">
        <v>123.8</v>
      </c>
      <c r="J3106">
        <v>129.80000000000001</v>
      </c>
      <c r="K3106" t="s">
        <v>338</v>
      </c>
      <c r="L3106" t="s">
        <v>338</v>
      </c>
    </row>
    <row r="3107" spans="1:12" ht="15" x14ac:dyDescent="0.25">
      <c r="A3107" s="88">
        <v>42964.58798611111</v>
      </c>
      <c r="B3107">
        <v>74410</v>
      </c>
      <c r="C3107">
        <v>40.770000000000003</v>
      </c>
      <c r="D3107">
        <v>12.74</v>
      </c>
      <c r="E3107" s="87">
        <v>124.5</v>
      </c>
      <c r="F3107">
        <v>51.05</v>
      </c>
      <c r="G3107" t="s">
        <v>338</v>
      </c>
      <c r="H3107">
        <v>67.56</v>
      </c>
      <c r="I3107">
        <v>124.1</v>
      </c>
      <c r="J3107">
        <v>130</v>
      </c>
      <c r="K3107" t="s">
        <v>338</v>
      </c>
      <c r="L3107" t="s">
        <v>338</v>
      </c>
    </row>
    <row r="3108" spans="1:12" ht="15" x14ac:dyDescent="0.25">
      <c r="A3108" s="88">
        <v>42964.588055555556</v>
      </c>
      <c r="B3108">
        <v>74411</v>
      </c>
      <c r="C3108">
        <v>40.770000000000003</v>
      </c>
      <c r="D3108">
        <v>12.75</v>
      </c>
      <c r="E3108" s="87">
        <v>124.5</v>
      </c>
      <c r="F3108">
        <v>51.02</v>
      </c>
      <c r="G3108" t="s">
        <v>338</v>
      </c>
      <c r="H3108">
        <v>66.989999999999995</v>
      </c>
      <c r="I3108">
        <v>123.7</v>
      </c>
      <c r="J3108">
        <v>129.6</v>
      </c>
      <c r="K3108" t="s">
        <v>338</v>
      </c>
      <c r="L3108" t="s">
        <v>338</v>
      </c>
    </row>
    <row r="3109" spans="1:12" ht="15" x14ac:dyDescent="0.25">
      <c r="A3109" s="88">
        <v>42964.588125000002</v>
      </c>
      <c r="B3109">
        <v>74412</v>
      </c>
      <c r="C3109">
        <v>40.770000000000003</v>
      </c>
      <c r="D3109">
        <v>12.75</v>
      </c>
      <c r="E3109" s="87">
        <v>124.4</v>
      </c>
      <c r="F3109">
        <v>51.05</v>
      </c>
      <c r="G3109" t="s">
        <v>338</v>
      </c>
      <c r="H3109">
        <v>67.13</v>
      </c>
      <c r="I3109">
        <v>123.5</v>
      </c>
      <c r="J3109">
        <v>129.5</v>
      </c>
      <c r="K3109" t="s">
        <v>338</v>
      </c>
      <c r="L3109" t="s">
        <v>338</v>
      </c>
    </row>
    <row r="3110" spans="1:12" ht="15" x14ac:dyDescent="0.25">
      <c r="A3110" s="88">
        <v>42964.588194444441</v>
      </c>
      <c r="B3110">
        <v>74413</v>
      </c>
      <c r="C3110">
        <v>40.82</v>
      </c>
      <c r="D3110">
        <v>12.75</v>
      </c>
      <c r="E3110" s="87">
        <v>124.5</v>
      </c>
      <c r="F3110">
        <v>51.12</v>
      </c>
      <c r="G3110" t="s">
        <v>338</v>
      </c>
      <c r="H3110">
        <v>67.459999999999994</v>
      </c>
      <c r="I3110">
        <v>124</v>
      </c>
      <c r="J3110">
        <v>129.9</v>
      </c>
      <c r="K3110" t="s">
        <v>338</v>
      </c>
      <c r="L3110" t="s">
        <v>338</v>
      </c>
    </row>
    <row r="3111" spans="1:12" ht="15" x14ac:dyDescent="0.25">
      <c r="A3111" s="88">
        <v>42964.588263888887</v>
      </c>
      <c r="B3111">
        <v>74414</v>
      </c>
      <c r="C3111">
        <v>40.82</v>
      </c>
      <c r="D3111">
        <v>12.75</v>
      </c>
      <c r="E3111" s="87">
        <v>124.7</v>
      </c>
      <c r="F3111">
        <v>51.1</v>
      </c>
      <c r="G3111" t="s">
        <v>338</v>
      </c>
      <c r="H3111">
        <v>67.61</v>
      </c>
      <c r="I3111">
        <v>124.4</v>
      </c>
      <c r="J3111">
        <v>130.30000000000001</v>
      </c>
      <c r="K3111" t="s">
        <v>338</v>
      </c>
      <c r="L3111" t="s">
        <v>338</v>
      </c>
    </row>
    <row r="3112" spans="1:12" ht="15" x14ac:dyDescent="0.25">
      <c r="A3112" s="88">
        <v>42964.588333333333</v>
      </c>
      <c r="B3112">
        <v>74415</v>
      </c>
      <c r="C3112">
        <v>40.82</v>
      </c>
      <c r="D3112">
        <v>12.75</v>
      </c>
      <c r="E3112" s="87">
        <v>124.6</v>
      </c>
      <c r="F3112">
        <v>51.12</v>
      </c>
      <c r="G3112" t="s">
        <v>338</v>
      </c>
      <c r="H3112">
        <v>68.42</v>
      </c>
      <c r="I3112">
        <v>124.7</v>
      </c>
      <c r="J3112">
        <v>130.6</v>
      </c>
      <c r="K3112" t="s">
        <v>338</v>
      </c>
      <c r="L3112" t="s">
        <v>338</v>
      </c>
    </row>
    <row r="3113" spans="1:12" ht="15" x14ac:dyDescent="0.25">
      <c r="A3113" s="88">
        <v>42964.588402777779</v>
      </c>
      <c r="B3113">
        <v>74416</v>
      </c>
      <c r="C3113">
        <v>40.82</v>
      </c>
      <c r="D3113">
        <v>12.75</v>
      </c>
      <c r="E3113" s="87">
        <v>124.6</v>
      </c>
      <c r="F3113">
        <v>51.17</v>
      </c>
      <c r="G3113" t="s">
        <v>338</v>
      </c>
      <c r="H3113">
        <v>67.849999999999994</v>
      </c>
      <c r="I3113">
        <v>124.2</v>
      </c>
      <c r="J3113">
        <v>130.19999999999999</v>
      </c>
      <c r="K3113" t="s">
        <v>338</v>
      </c>
      <c r="L3113" t="s">
        <v>338</v>
      </c>
    </row>
    <row r="3114" spans="1:12" ht="15" x14ac:dyDescent="0.25">
      <c r="A3114" s="88">
        <v>42964.588472222225</v>
      </c>
      <c r="B3114">
        <v>74417</v>
      </c>
      <c r="C3114">
        <v>40.82</v>
      </c>
      <c r="D3114">
        <v>12.75</v>
      </c>
      <c r="E3114" s="87">
        <v>124.8</v>
      </c>
      <c r="F3114">
        <v>51.17</v>
      </c>
      <c r="G3114" t="s">
        <v>338</v>
      </c>
      <c r="H3114">
        <v>67.459999999999994</v>
      </c>
      <c r="I3114">
        <v>124.3</v>
      </c>
      <c r="J3114">
        <v>130.4</v>
      </c>
      <c r="K3114" t="s">
        <v>338</v>
      </c>
      <c r="L3114" t="s">
        <v>338</v>
      </c>
    </row>
    <row r="3115" spans="1:12" ht="15" x14ac:dyDescent="0.25">
      <c r="A3115" s="88">
        <v>42964.588541666664</v>
      </c>
      <c r="B3115">
        <v>74418</v>
      </c>
      <c r="C3115">
        <v>40.82</v>
      </c>
      <c r="D3115">
        <v>12.74</v>
      </c>
      <c r="E3115" s="87">
        <v>124.6</v>
      </c>
      <c r="F3115">
        <v>51.19</v>
      </c>
      <c r="G3115" t="s">
        <v>338</v>
      </c>
      <c r="H3115">
        <v>67.75</v>
      </c>
      <c r="I3115">
        <v>124.2</v>
      </c>
      <c r="J3115">
        <v>130.4</v>
      </c>
      <c r="K3115" t="s">
        <v>338</v>
      </c>
      <c r="L3115" t="s">
        <v>338</v>
      </c>
    </row>
    <row r="3116" spans="1:12" ht="15" x14ac:dyDescent="0.25">
      <c r="A3116" s="88">
        <v>42964.58861111111</v>
      </c>
      <c r="B3116">
        <v>74419</v>
      </c>
      <c r="C3116">
        <v>40.82</v>
      </c>
      <c r="D3116">
        <v>12.74</v>
      </c>
      <c r="E3116" s="87">
        <v>124.6</v>
      </c>
      <c r="F3116">
        <v>51.22</v>
      </c>
      <c r="G3116" t="s">
        <v>338</v>
      </c>
      <c r="H3116">
        <v>67.900000000000006</v>
      </c>
      <c r="I3116">
        <v>124.3</v>
      </c>
      <c r="J3116">
        <v>130.6</v>
      </c>
      <c r="K3116" t="s">
        <v>338</v>
      </c>
      <c r="L3116" t="s">
        <v>338</v>
      </c>
    </row>
    <row r="3117" spans="1:12" ht="15" x14ac:dyDescent="0.25">
      <c r="A3117" s="88">
        <v>42964.588680555556</v>
      </c>
      <c r="B3117">
        <v>74420</v>
      </c>
      <c r="C3117">
        <v>40.82</v>
      </c>
      <c r="D3117">
        <v>12.75</v>
      </c>
      <c r="E3117" s="87">
        <v>124.7</v>
      </c>
      <c r="F3117">
        <v>51.22</v>
      </c>
      <c r="G3117" t="s">
        <v>338</v>
      </c>
      <c r="H3117">
        <v>68.09</v>
      </c>
      <c r="I3117">
        <v>123.8</v>
      </c>
      <c r="J3117">
        <v>130.19999999999999</v>
      </c>
      <c r="K3117" t="s">
        <v>338</v>
      </c>
      <c r="L3117" t="s">
        <v>338</v>
      </c>
    </row>
    <row r="3118" spans="1:12" ht="15" x14ac:dyDescent="0.25">
      <c r="A3118" s="88">
        <v>42964.588750000003</v>
      </c>
      <c r="B3118">
        <v>74421</v>
      </c>
      <c r="C3118">
        <v>40.82</v>
      </c>
      <c r="D3118">
        <v>12.74</v>
      </c>
      <c r="E3118" s="87">
        <v>124.4</v>
      </c>
      <c r="F3118">
        <v>51.22</v>
      </c>
      <c r="G3118" t="s">
        <v>338</v>
      </c>
      <c r="H3118">
        <v>67.8</v>
      </c>
      <c r="I3118">
        <v>123.3</v>
      </c>
      <c r="J3118">
        <v>129.80000000000001</v>
      </c>
      <c r="K3118" t="s">
        <v>338</v>
      </c>
      <c r="L3118" t="s">
        <v>338</v>
      </c>
    </row>
    <row r="3119" spans="1:12" ht="15" x14ac:dyDescent="0.25">
      <c r="A3119" s="88">
        <v>42964.588819444441</v>
      </c>
      <c r="B3119">
        <v>74422</v>
      </c>
      <c r="C3119">
        <v>40.82</v>
      </c>
      <c r="D3119">
        <v>12.74</v>
      </c>
      <c r="E3119" s="87">
        <v>124.2</v>
      </c>
      <c r="F3119">
        <v>51.22</v>
      </c>
      <c r="G3119" t="s">
        <v>338</v>
      </c>
      <c r="H3119">
        <v>67.319999999999993</v>
      </c>
      <c r="I3119">
        <v>123.5</v>
      </c>
      <c r="J3119">
        <v>130</v>
      </c>
      <c r="K3119" t="s">
        <v>338</v>
      </c>
      <c r="L3119" t="s">
        <v>338</v>
      </c>
    </row>
    <row r="3120" spans="1:12" ht="15" x14ac:dyDescent="0.25">
      <c r="A3120" s="88">
        <v>42964.588888888888</v>
      </c>
      <c r="B3120">
        <v>74423</v>
      </c>
      <c r="C3120">
        <v>40.82</v>
      </c>
      <c r="D3120">
        <v>12.75</v>
      </c>
      <c r="E3120" s="87">
        <v>124.5</v>
      </c>
      <c r="F3120">
        <v>51.26</v>
      </c>
      <c r="G3120" t="s">
        <v>338</v>
      </c>
      <c r="H3120">
        <v>68.28</v>
      </c>
      <c r="I3120">
        <v>124.4</v>
      </c>
      <c r="J3120">
        <v>130.69999999999999</v>
      </c>
      <c r="K3120" t="s">
        <v>338</v>
      </c>
      <c r="L3120" t="s">
        <v>338</v>
      </c>
    </row>
    <row r="3121" spans="1:12" ht="15" x14ac:dyDescent="0.25">
      <c r="A3121" s="88">
        <v>42964.588958333334</v>
      </c>
      <c r="B3121">
        <v>74424</v>
      </c>
      <c r="C3121">
        <v>40.82</v>
      </c>
      <c r="D3121">
        <v>12.74</v>
      </c>
      <c r="E3121" s="87">
        <v>124.1</v>
      </c>
      <c r="F3121">
        <v>51.29</v>
      </c>
      <c r="G3121" t="s">
        <v>338</v>
      </c>
      <c r="H3121">
        <v>68.42</v>
      </c>
      <c r="I3121">
        <v>124.9</v>
      </c>
      <c r="J3121">
        <v>131.1</v>
      </c>
      <c r="K3121" t="s">
        <v>338</v>
      </c>
      <c r="L3121" t="s">
        <v>338</v>
      </c>
    </row>
    <row r="3122" spans="1:12" ht="15" x14ac:dyDescent="0.25">
      <c r="A3122" s="88">
        <v>42964.58902777778</v>
      </c>
      <c r="B3122">
        <v>74425</v>
      </c>
      <c r="C3122">
        <v>40.82</v>
      </c>
      <c r="D3122">
        <v>12.74</v>
      </c>
      <c r="E3122" s="87">
        <v>124.4</v>
      </c>
      <c r="F3122">
        <v>51.31</v>
      </c>
      <c r="G3122" t="s">
        <v>338</v>
      </c>
      <c r="H3122">
        <v>68.47</v>
      </c>
      <c r="I3122">
        <v>125.1</v>
      </c>
      <c r="J3122">
        <v>131.19999999999999</v>
      </c>
      <c r="K3122" t="s">
        <v>338</v>
      </c>
      <c r="L3122" t="s">
        <v>338</v>
      </c>
    </row>
    <row r="3123" spans="1:12" ht="15" x14ac:dyDescent="0.25">
      <c r="A3123" s="88">
        <v>42964.589097222219</v>
      </c>
      <c r="B3123">
        <v>74426</v>
      </c>
      <c r="C3123">
        <v>40.770000000000003</v>
      </c>
      <c r="D3123">
        <v>12.74</v>
      </c>
      <c r="E3123" s="87">
        <v>124.2</v>
      </c>
      <c r="F3123">
        <v>51.31</v>
      </c>
      <c r="G3123" t="s">
        <v>338</v>
      </c>
      <c r="H3123">
        <v>68.81</v>
      </c>
      <c r="I3123">
        <v>125.9</v>
      </c>
      <c r="J3123">
        <v>131.80000000000001</v>
      </c>
      <c r="K3123" t="s">
        <v>338</v>
      </c>
      <c r="L3123" t="s">
        <v>338</v>
      </c>
    </row>
    <row r="3124" spans="1:12" ht="15" x14ac:dyDescent="0.25">
      <c r="A3124" s="88">
        <v>42964.589166666665</v>
      </c>
      <c r="B3124">
        <v>74427</v>
      </c>
      <c r="C3124">
        <v>40.770000000000003</v>
      </c>
      <c r="D3124">
        <v>12.74</v>
      </c>
      <c r="E3124" s="87">
        <v>124</v>
      </c>
      <c r="F3124">
        <v>51.36</v>
      </c>
      <c r="G3124" t="s">
        <v>338</v>
      </c>
      <c r="H3124">
        <v>69.099999999999994</v>
      </c>
      <c r="I3124">
        <v>125.9</v>
      </c>
      <c r="J3124">
        <v>131.80000000000001</v>
      </c>
      <c r="K3124" t="s">
        <v>338</v>
      </c>
      <c r="L3124" t="s">
        <v>338</v>
      </c>
    </row>
    <row r="3125" spans="1:12" ht="15" x14ac:dyDescent="0.25">
      <c r="A3125" s="88">
        <v>42964.589236111111</v>
      </c>
      <c r="B3125">
        <v>74428</v>
      </c>
      <c r="C3125">
        <v>40.82</v>
      </c>
      <c r="D3125">
        <v>12.74</v>
      </c>
      <c r="E3125" s="87">
        <v>124.3</v>
      </c>
      <c r="F3125">
        <v>51.46</v>
      </c>
      <c r="G3125" t="s">
        <v>338</v>
      </c>
      <c r="H3125">
        <v>68.900000000000006</v>
      </c>
      <c r="I3125">
        <v>126.6</v>
      </c>
      <c r="J3125">
        <v>132.30000000000001</v>
      </c>
      <c r="K3125" t="s">
        <v>338</v>
      </c>
      <c r="L3125" t="s">
        <v>338</v>
      </c>
    </row>
    <row r="3126" spans="1:12" ht="15" x14ac:dyDescent="0.25">
      <c r="A3126" s="88">
        <v>42964.589305555557</v>
      </c>
      <c r="B3126">
        <v>74429</v>
      </c>
      <c r="C3126">
        <v>40.770000000000003</v>
      </c>
      <c r="D3126">
        <v>12.74</v>
      </c>
      <c r="E3126" s="87">
        <v>123.7</v>
      </c>
      <c r="F3126">
        <v>51.46</v>
      </c>
      <c r="G3126" t="s">
        <v>338</v>
      </c>
      <c r="H3126">
        <v>68.23</v>
      </c>
      <c r="I3126">
        <v>125.6</v>
      </c>
      <c r="J3126">
        <v>131.6</v>
      </c>
      <c r="K3126" t="s">
        <v>338</v>
      </c>
      <c r="L3126" t="s">
        <v>338</v>
      </c>
    </row>
    <row r="3127" spans="1:12" ht="15" x14ac:dyDescent="0.25">
      <c r="A3127" s="88">
        <v>42964.589375000003</v>
      </c>
      <c r="B3127">
        <v>74430</v>
      </c>
      <c r="C3127">
        <v>40.770000000000003</v>
      </c>
      <c r="D3127">
        <v>12.74</v>
      </c>
      <c r="E3127" s="87">
        <v>124.1</v>
      </c>
      <c r="F3127">
        <v>51.46</v>
      </c>
      <c r="G3127" t="s">
        <v>338</v>
      </c>
      <c r="H3127">
        <v>68.47</v>
      </c>
      <c r="I3127">
        <v>125.6</v>
      </c>
      <c r="J3127">
        <v>131.6</v>
      </c>
      <c r="K3127" t="s">
        <v>338</v>
      </c>
      <c r="L3127" t="s">
        <v>338</v>
      </c>
    </row>
    <row r="3128" spans="1:12" ht="15" x14ac:dyDescent="0.25">
      <c r="A3128" s="88">
        <v>42964.589444444442</v>
      </c>
      <c r="B3128">
        <v>74431</v>
      </c>
      <c r="C3128">
        <v>40.770000000000003</v>
      </c>
      <c r="D3128">
        <v>12.75</v>
      </c>
      <c r="E3128" s="87">
        <v>124.1</v>
      </c>
      <c r="F3128">
        <v>51.51</v>
      </c>
      <c r="G3128" t="s">
        <v>338</v>
      </c>
      <c r="H3128">
        <v>68.23</v>
      </c>
      <c r="I3128">
        <v>126</v>
      </c>
      <c r="J3128">
        <v>131.9</v>
      </c>
      <c r="K3128" t="s">
        <v>338</v>
      </c>
      <c r="L3128" t="s">
        <v>338</v>
      </c>
    </row>
    <row r="3129" spans="1:12" ht="15" x14ac:dyDescent="0.25">
      <c r="A3129" s="88">
        <v>42964.589513888888</v>
      </c>
      <c r="B3129">
        <v>74432</v>
      </c>
      <c r="C3129">
        <v>40.770000000000003</v>
      </c>
      <c r="D3129">
        <v>12.74</v>
      </c>
      <c r="E3129" s="87">
        <v>124.4</v>
      </c>
      <c r="F3129">
        <v>51.51</v>
      </c>
      <c r="G3129" t="s">
        <v>338</v>
      </c>
      <c r="H3129">
        <v>68.42</v>
      </c>
      <c r="I3129">
        <v>126.3</v>
      </c>
      <c r="J3129">
        <v>132.1</v>
      </c>
      <c r="K3129" t="s">
        <v>338</v>
      </c>
      <c r="L3129" t="s">
        <v>338</v>
      </c>
    </row>
    <row r="3130" spans="1:12" ht="15" x14ac:dyDescent="0.25">
      <c r="A3130" s="88">
        <v>42964.589583333334</v>
      </c>
      <c r="B3130">
        <v>74433</v>
      </c>
      <c r="C3130">
        <v>40.770000000000003</v>
      </c>
      <c r="D3130">
        <v>12.74</v>
      </c>
      <c r="E3130" s="87">
        <v>123.8</v>
      </c>
      <c r="F3130">
        <v>51.51</v>
      </c>
      <c r="G3130" t="s">
        <v>338</v>
      </c>
      <c r="H3130">
        <v>68.81</v>
      </c>
      <c r="I3130">
        <v>127.1</v>
      </c>
      <c r="J3130">
        <v>133</v>
      </c>
      <c r="K3130" t="s">
        <v>338</v>
      </c>
      <c r="L3130" t="s">
        <v>338</v>
      </c>
    </row>
    <row r="3131" spans="1:12" ht="15" x14ac:dyDescent="0.25">
      <c r="A3131" s="88">
        <v>42964.58965277778</v>
      </c>
      <c r="B3131">
        <v>74434</v>
      </c>
      <c r="C3131">
        <v>40.72</v>
      </c>
      <c r="D3131">
        <v>12.75</v>
      </c>
      <c r="E3131" s="87">
        <v>124.2</v>
      </c>
      <c r="F3131">
        <v>51.51</v>
      </c>
      <c r="G3131" t="s">
        <v>338</v>
      </c>
      <c r="H3131">
        <v>68.09</v>
      </c>
      <c r="I3131">
        <v>126.1</v>
      </c>
      <c r="J3131">
        <v>132.1</v>
      </c>
      <c r="K3131" t="s">
        <v>338</v>
      </c>
      <c r="L3131" t="s">
        <v>338</v>
      </c>
    </row>
    <row r="3132" spans="1:12" ht="15" x14ac:dyDescent="0.25">
      <c r="A3132" s="88">
        <v>42964.589722222219</v>
      </c>
      <c r="B3132">
        <v>74435</v>
      </c>
      <c r="C3132">
        <v>40.72</v>
      </c>
      <c r="D3132">
        <v>12.75</v>
      </c>
      <c r="E3132" s="87">
        <v>124.1</v>
      </c>
      <c r="F3132">
        <v>51.51</v>
      </c>
      <c r="G3132" t="s">
        <v>338</v>
      </c>
      <c r="H3132">
        <v>68.23</v>
      </c>
      <c r="I3132">
        <v>125.8</v>
      </c>
      <c r="J3132">
        <v>131.9</v>
      </c>
      <c r="K3132" t="s">
        <v>338</v>
      </c>
      <c r="L3132" t="s">
        <v>338</v>
      </c>
    </row>
    <row r="3133" spans="1:12" ht="15" x14ac:dyDescent="0.25">
      <c r="A3133" s="88">
        <v>42964.589791666665</v>
      </c>
      <c r="B3133">
        <v>74436</v>
      </c>
      <c r="C3133">
        <v>40.72</v>
      </c>
      <c r="D3133">
        <v>12.74</v>
      </c>
      <c r="E3133" s="87">
        <v>124.3</v>
      </c>
      <c r="F3133">
        <v>51.51</v>
      </c>
      <c r="G3133" t="s">
        <v>338</v>
      </c>
      <c r="H3133">
        <v>67.900000000000006</v>
      </c>
      <c r="I3133">
        <v>125.4</v>
      </c>
      <c r="J3133">
        <v>131.6</v>
      </c>
      <c r="K3133" t="s">
        <v>338</v>
      </c>
      <c r="L3133" t="s">
        <v>338</v>
      </c>
    </row>
    <row r="3134" spans="1:12" ht="15" x14ac:dyDescent="0.25">
      <c r="A3134" s="88">
        <v>42964.589861111112</v>
      </c>
      <c r="B3134">
        <v>74437</v>
      </c>
      <c r="C3134">
        <v>40.72</v>
      </c>
      <c r="D3134">
        <v>12.74</v>
      </c>
      <c r="E3134" s="87">
        <v>124.2</v>
      </c>
      <c r="F3134">
        <v>51.51</v>
      </c>
      <c r="G3134" t="s">
        <v>338</v>
      </c>
      <c r="H3134">
        <v>68.66</v>
      </c>
      <c r="I3134">
        <v>126.3</v>
      </c>
      <c r="J3134">
        <v>132.4</v>
      </c>
      <c r="K3134" t="s">
        <v>338</v>
      </c>
      <c r="L3134" t="s">
        <v>338</v>
      </c>
    </row>
    <row r="3135" spans="1:12" ht="15" x14ac:dyDescent="0.25">
      <c r="A3135" s="88">
        <v>42964.589930555558</v>
      </c>
      <c r="B3135">
        <v>74438</v>
      </c>
      <c r="C3135">
        <v>40.72</v>
      </c>
      <c r="D3135">
        <v>12.74</v>
      </c>
      <c r="E3135" s="87">
        <v>123.9</v>
      </c>
      <c r="F3135">
        <v>51.56</v>
      </c>
      <c r="G3135" t="s">
        <v>338</v>
      </c>
      <c r="H3135">
        <v>68.14</v>
      </c>
      <c r="I3135">
        <v>126.9</v>
      </c>
      <c r="J3135">
        <v>133</v>
      </c>
      <c r="K3135" t="s">
        <v>338</v>
      </c>
      <c r="L3135" t="s">
        <v>338</v>
      </c>
    </row>
    <row r="3136" spans="1:12" ht="15" x14ac:dyDescent="0.25">
      <c r="A3136" s="88">
        <v>42964.59</v>
      </c>
      <c r="B3136">
        <v>74439</v>
      </c>
      <c r="C3136">
        <v>40.72</v>
      </c>
      <c r="D3136">
        <v>12.74</v>
      </c>
      <c r="E3136" s="87">
        <v>123.8</v>
      </c>
      <c r="F3136">
        <v>51.58</v>
      </c>
      <c r="G3136" t="s">
        <v>338</v>
      </c>
      <c r="H3136">
        <v>67.989999999999995</v>
      </c>
      <c r="I3136">
        <v>126.1</v>
      </c>
      <c r="J3136">
        <v>132.5</v>
      </c>
      <c r="K3136" t="s">
        <v>338</v>
      </c>
      <c r="L3136" t="s">
        <v>338</v>
      </c>
    </row>
    <row r="3137" spans="1:12" ht="15" x14ac:dyDescent="0.25">
      <c r="A3137" s="88">
        <v>42964.590069444443</v>
      </c>
      <c r="B3137">
        <v>74440</v>
      </c>
      <c r="C3137">
        <v>40.72</v>
      </c>
      <c r="D3137">
        <v>12.74</v>
      </c>
      <c r="E3137" s="87">
        <v>124.1</v>
      </c>
      <c r="F3137">
        <v>51.6</v>
      </c>
      <c r="G3137" t="s">
        <v>338</v>
      </c>
      <c r="H3137">
        <v>68.55</v>
      </c>
      <c r="I3137">
        <v>126.8</v>
      </c>
      <c r="J3137">
        <v>132.9</v>
      </c>
      <c r="K3137" t="s">
        <v>338</v>
      </c>
      <c r="L3137" t="s">
        <v>338</v>
      </c>
    </row>
    <row r="3138" spans="1:12" ht="15" x14ac:dyDescent="0.25">
      <c r="A3138" s="88">
        <v>42964.590138888889</v>
      </c>
      <c r="B3138">
        <v>74441</v>
      </c>
      <c r="C3138">
        <v>40.72</v>
      </c>
      <c r="D3138">
        <v>12.74</v>
      </c>
      <c r="E3138" s="87">
        <v>124</v>
      </c>
      <c r="F3138">
        <v>51.65</v>
      </c>
      <c r="G3138" t="s">
        <v>338</v>
      </c>
      <c r="H3138">
        <v>69.599999999999994</v>
      </c>
      <c r="I3138">
        <v>128.1</v>
      </c>
      <c r="J3138">
        <v>133.9</v>
      </c>
      <c r="K3138" t="s">
        <v>338</v>
      </c>
      <c r="L3138" t="s">
        <v>338</v>
      </c>
    </row>
    <row r="3139" spans="1:12" ht="15" x14ac:dyDescent="0.25">
      <c r="A3139" s="88">
        <v>42964.590208333335</v>
      </c>
      <c r="B3139">
        <v>74442</v>
      </c>
      <c r="C3139">
        <v>40.72</v>
      </c>
      <c r="D3139">
        <v>12.74</v>
      </c>
      <c r="E3139" s="87">
        <v>123.6</v>
      </c>
      <c r="F3139">
        <v>51.68</v>
      </c>
      <c r="G3139" t="s">
        <v>338</v>
      </c>
      <c r="H3139">
        <v>69.81</v>
      </c>
      <c r="I3139">
        <v>129.1</v>
      </c>
      <c r="J3139">
        <v>134.69999999999999</v>
      </c>
      <c r="K3139" t="s">
        <v>338</v>
      </c>
      <c r="L3139" t="s">
        <v>338</v>
      </c>
    </row>
    <row r="3140" spans="1:12" ht="15" x14ac:dyDescent="0.25">
      <c r="A3140" s="88">
        <v>42964.590277777781</v>
      </c>
      <c r="B3140">
        <v>74443</v>
      </c>
      <c r="C3140">
        <v>40.67</v>
      </c>
      <c r="D3140">
        <v>12.74</v>
      </c>
      <c r="E3140" s="87">
        <v>123.8</v>
      </c>
      <c r="F3140">
        <v>51.68</v>
      </c>
      <c r="G3140" t="s">
        <v>338</v>
      </c>
      <c r="H3140">
        <v>68.52</v>
      </c>
      <c r="I3140">
        <v>127.9</v>
      </c>
      <c r="J3140">
        <v>133.9</v>
      </c>
      <c r="K3140" t="s">
        <v>338</v>
      </c>
      <c r="L3140" t="s">
        <v>338</v>
      </c>
    </row>
    <row r="3141" spans="1:12" ht="15" x14ac:dyDescent="0.25">
      <c r="A3141" s="88">
        <v>42964.59034722222</v>
      </c>
      <c r="B3141">
        <v>74444</v>
      </c>
      <c r="C3141">
        <v>40.67</v>
      </c>
      <c r="D3141">
        <v>12.74</v>
      </c>
      <c r="E3141" s="87">
        <v>123.9</v>
      </c>
      <c r="F3141">
        <v>51.75</v>
      </c>
      <c r="G3141" t="s">
        <v>338</v>
      </c>
      <c r="H3141">
        <v>68.28</v>
      </c>
      <c r="I3141">
        <v>127</v>
      </c>
      <c r="J3141">
        <v>134.9</v>
      </c>
      <c r="K3141" t="s">
        <v>338</v>
      </c>
      <c r="L3141" t="s">
        <v>338</v>
      </c>
    </row>
    <row r="3142" spans="1:12" ht="15" x14ac:dyDescent="0.25">
      <c r="A3142" s="88">
        <v>42964.590416666666</v>
      </c>
      <c r="B3142">
        <v>74445</v>
      </c>
      <c r="C3142">
        <v>40.67</v>
      </c>
      <c r="D3142">
        <v>12.74</v>
      </c>
      <c r="E3142" s="87">
        <v>123.7</v>
      </c>
      <c r="F3142">
        <v>51.8</v>
      </c>
      <c r="G3142" t="s">
        <v>338</v>
      </c>
      <c r="H3142">
        <v>67.75</v>
      </c>
      <c r="I3142">
        <v>76.38</v>
      </c>
      <c r="J3142">
        <v>73.17</v>
      </c>
      <c r="K3142" t="s">
        <v>338</v>
      </c>
      <c r="L3142" t="s">
        <v>338</v>
      </c>
    </row>
    <row r="3143" spans="1:12" ht="15" x14ac:dyDescent="0.25">
      <c r="A3143" s="88">
        <v>42964.590486111112</v>
      </c>
      <c r="B3143">
        <v>74446</v>
      </c>
      <c r="C3143">
        <v>40.67</v>
      </c>
      <c r="D3143">
        <v>12.74</v>
      </c>
      <c r="E3143" s="87">
        <v>123.9</v>
      </c>
      <c r="F3143">
        <v>51.82</v>
      </c>
      <c r="G3143" t="s">
        <v>338</v>
      </c>
      <c r="H3143">
        <v>69.14</v>
      </c>
      <c r="I3143">
        <v>42.32</v>
      </c>
      <c r="J3143">
        <v>45.28</v>
      </c>
      <c r="K3143" t="s">
        <v>338</v>
      </c>
      <c r="L3143" t="s">
        <v>338</v>
      </c>
    </row>
    <row r="3144" spans="1:12" ht="15" x14ac:dyDescent="0.25">
      <c r="A3144" s="88">
        <v>42964.590555555558</v>
      </c>
      <c r="B3144">
        <v>74447</v>
      </c>
      <c r="C3144">
        <v>40.630000000000003</v>
      </c>
      <c r="D3144">
        <v>12.74</v>
      </c>
      <c r="E3144" s="87">
        <v>124</v>
      </c>
      <c r="F3144">
        <v>51.8</v>
      </c>
      <c r="G3144" t="s">
        <v>338</v>
      </c>
      <c r="H3144">
        <v>68.41</v>
      </c>
      <c r="I3144">
        <v>38.979999999999997</v>
      </c>
      <c r="J3144">
        <v>39.409999999999997</v>
      </c>
      <c r="K3144" t="s">
        <v>338</v>
      </c>
      <c r="L3144" t="s">
        <v>338</v>
      </c>
    </row>
    <row r="3145" spans="1:12" ht="15" x14ac:dyDescent="0.25">
      <c r="A3145" s="88">
        <v>42964.590624999997</v>
      </c>
      <c r="B3145">
        <v>74448</v>
      </c>
      <c r="C3145">
        <v>40.630000000000003</v>
      </c>
      <c r="D3145">
        <v>12.74</v>
      </c>
      <c r="E3145" s="87">
        <v>124.1</v>
      </c>
      <c r="F3145">
        <v>51.83</v>
      </c>
      <c r="G3145" t="s">
        <v>338</v>
      </c>
      <c r="H3145">
        <v>67.040000000000006</v>
      </c>
      <c r="I3145">
        <v>38.47</v>
      </c>
      <c r="J3145">
        <v>38.83</v>
      </c>
      <c r="K3145" t="s">
        <v>338</v>
      </c>
      <c r="L3145" t="s">
        <v>338</v>
      </c>
    </row>
    <row r="3146" spans="1:12" ht="15" x14ac:dyDescent="0.25">
      <c r="A3146" s="88">
        <v>42964.590694444443</v>
      </c>
      <c r="B3146">
        <v>74449</v>
      </c>
      <c r="C3146">
        <v>40.58</v>
      </c>
      <c r="D3146">
        <v>12.74</v>
      </c>
      <c r="E3146" s="87">
        <v>124.1</v>
      </c>
      <c r="F3146">
        <v>51.78</v>
      </c>
      <c r="G3146" t="s">
        <v>338</v>
      </c>
      <c r="H3146">
        <v>66.27</v>
      </c>
      <c r="I3146">
        <v>37.450000000000003</v>
      </c>
      <c r="J3146">
        <v>37.57</v>
      </c>
      <c r="K3146" t="s">
        <v>338</v>
      </c>
      <c r="L3146" t="s">
        <v>338</v>
      </c>
    </row>
    <row r="3147" spans="1:12" ht="15" x14ac:dyDescent="0.25">
      <c r="A3147" s="88">
        <v>42964.590763888889</v>
      </c>
      <c r="B3147">
        <v>74450</v>
      </c>
      <c r="C3147">
        <v>40.54</v>
      </c>
      <c r="D3147">
        <v>12.74</v>
      </c>
      <c r="E3147" s="87">
        <v>124.2</v>
      </c>
      <c r="F3147">
        <v>51.71</v>
      </c>
      <c r="G3147" t="s">
        <v>338</v>
      </c>
      <c r="H3147">
        <v>65.63</v>
      </c>
      <c r="I3147">
        <v>37.28</v>
      </c>
      <c r="J3147">
        <v>38.18</v>
      </c>
      <c r="K3147" t="s">
        <v>338</v>
      </c>
      <c r="L3147" t="s">
        <v>338</v>
      </c>
    </row>
    <row r="3148" spans="1:12" ht="15" x14ac:dyDescent="0.25">
      <c r="A3148" s="88">
        <v>42964.590833333335</v>
      </c>
      <c r="B3148">
        <v>74451</v>
      </c>
      <c r="C3148">
        <v>40.58</v>
      </c>
      <c r="D3148">
        <v>12.74</v>
      </c>
      <c r="E3148" s="87">
        <v>124.1</v>
      </c>
      <c r="F3148">
        <v>51.75</v>
      </c>
      <c r="G3148" t="s">
        <v>338</v>
      </c>
      <c r="H3148">
        <v>66.489999999999995</v>
      </c>
      <c r="I3148">
        <v>38.15</v>
      </c>
      <c r="J3148">
        <v>37.130000000000003</v>
      </c>
      <c r="K3148" t="s">
        <v>338</v>
      </c>
      <c r="L3148" t="s">
        <v>338</v>
      </c>
    </row>
    <row r="3149" spans="1:12" ht="15" x14ac:dyDescent="0.25">
      <c r="A3149" s="88">
        <v>42964.590902777774</v>
      </c>
      <c r="B3149">
        <v>74452</v>
      </c>
      <c r="C3149">
        <v>40.58</v>
      </c>
      <c r="D3149">
        <v>12.75</v>
      </c>
      <c r="E3149" s="87">
        <v>124</v>
      </c>
      <c r="F3149">
        <v>51.75</v>
      </c>
      <c r="G3149" t="s">
        <v>338</v>
      </c>
      <c r="H3149">
        <v>66.56</v>
      </c>
      <c r="I3149">
        <v>33.869999999999997</v>
      </c>
      <c r="J3149">
        <v>33.53</v>
      </c>
      <c r="K3149" t="s">
        <v>338</v>
      </c>
      <c r="L3149" t="s">
        <v>338</v>
      </c>
    </row>
    <row r="3150" spans="1:12" ht="15" x14ac:dyDescent="0.25">
      <c r="A3150" s="88">
        <v>42964.59097222222</v>
      </c>
      <c r="B3150">
        <v>74453</v>
      </c>
      <c r="C3150">
        <v>40.54</v>
      </c>
      <c r="D3150">
        <v>12.74</v>
      </c>
      <c r="E3150" s="87">
        <v>124.3</v>
      </c>
      <c r="F3150">
        <v>51.66</v>
      </c>
      <c r="G3150" t="s">
        <v>338</v>
      </c>
      <c r="H3150">
        <v>66.37</v>
      </c>
      <c r="I3150">
        <v>34.19</v>
      </c>
      <c r="J3150">
        <v>35.07</v>
      </c>
      <c r="K3150" t="s">
        <v>338</v>
      </c>
      <c r="L3150" t="s">
        <v>338</v>
      </c>
    </row>
    <row r="3151" spans="1:12" ht="15" x14ac:dyDescent="0.25">
      <c r="A3151" s="88">
        <v>42964.591041666667</v>
      </c>
      <c r="B3151">
        <v>74454</v>
      </c>
      <c r="C3151">
        <v>40.54</v>
      </c>
      <c r="D3151">
        <v>12.74</v>
      </c>
      <c r="E3151" s="87">
        <v>124.2</v>
      </c>
      <c r="F3151">
        <v>51.66</v>
      </c>
      <c r="G3151" t="s">
        <v>338</v>
      </c>
      <c r="H3151">
        <v>66.88</v>
      </c>
      <c r="I3151">
        <v>36.26</v>
      </c>
      <c r="J3151">
        <v>36.5</v>
      </c>
      <c r="K3151" t="s">
        <v>338</v>
      </c>
      <c r="L3151" t="s">
        <v>338</v>
      </c>
    </row>
    <row r="3152" spans="1:12" ht="15" x14ac:dyDescent="0.25">
      <c r="A3152" s="88">
        <v>42964.591111111113</v>
      </c>
      <c r="B3152">
        <v>74455</v>
      </c>
      <c r="C3152">
        <v>40.54</v>
      </c>
      <c r="D3152">
        <v>12.74</v>
      </c>
      <c r="E3152" s="87">
        <v>124.1</v>
      </c>
      <c r="F3152">
        <v>51.66</v>
      </c>
      <c r="G3152" t="s">
        <v>338</v>
      </c>
      <c r="H3152">
        <v>67.47</v>
      </c>
      <c r="I3152">
        <v>36.549999999999997</v>
      </c>
      <c r="J3152">
        <v>36.75</v>
      </c>
      <c r="K3152" t="s">
        <v>338</v>
      </c>
      <c r="L3152" t="s">
        <v>338</v>
      </c>
    </row>
    <row r="3153" spans="1:12" ht="15" x14ac:dyDescent="0.25">
      <c r="A3153" s="88">
        <v>42964.591180555559</v>
      </c>
      <c r="B3153">
        <v>74456</v>
      </c>
      <c r="C3153">
        <v>40.54</v>
      </c>
      <c r="D3153">
        <v>12.74</v>
      </c>
      <c r="E3153" s="87">
        <v>124.1</v>
      </c>
      <c r="F3153">
        <v>51.71</v>
      </c>
      <c r="G3153" t="s">
        <v>338</v>
      </c>
      <c r="H3153">
        <v>68.290000000000006</v>
      </c>
      <c r="I3153">
        <v>36.75</v>
      </c>
      <c r="J3153">
        <v>36.94</v>
      </c>
      <c r="K3153" t="s">
        <v>338</v>
      </c>
      <c r="L3153" t="s">
        <v>338</v>
      </c>
    </row>
    <row r="3154" spans="1:12" ht="15" x14ac:dyDescent="0.25">
      <c r="A3154" s="88">
        <v>42964.591249999998</v>
      </c>
      <c r="B3154">
        <v>74457</v>
      </c>
      <c r="C3154">
        <v>40.44</v>
      </c>
      <c r="D3154">
        <v>12.74</v>
      </c>
      <c r="E3154" s="87">
        <v>124.2</v>
      </c>
      <c r="F3154">
        <v>51.62</v>
      </c>
      <c r="G3154" t="s">
        <v>338</v>
      </c>
      <c r="H3154">
        <v>67.05</v>
      </c>
      <c r="I3154">
        <v>36.729999999999997</v>
      </c>
      <c r="J3154">
        <v>36.9</v>
      </c>
      <c r="K3154" t="s">
        <v>338</v>
      </c>
      <c r="L3154" t="s">
        <v>338</v>
      </c>
    </row>
    <row r="3155" spans="1:12" ht="15" x14ac:dyDescent="0.25">
      <c r="A3155" s="88">
        <v>42964.591319444444</v>
      </c>
      <c r="B3155">
        <v>74458</v>
      </c>
      <c r="C3155">
        <v>40.44</v>
      </c>
      <c r="D3155">
        <v>12.74</v>
      </c>
      <c r="E3155" s="87">
        <v>124.4</v>
      </c>
      <c r="F3155">
        <v>51.62</v>
      </c>
      <c r="G3155" t="s">
        <v>338</v>
      </c>
      <c r="H3155">
        <v>66.69</v>
      </c>
      <c r="I3155">
        <v>49.62</v>
      </c>
      <c r="J3155">
        <v>49.74</v>
      </c>
      <c r="K3155" t="s">
        <v>338</v>
      </c>
      <c r="L3155" t="s">
        <v>338</v>
      </c>
    </row>
    <row r="3156" spans="1:12" ht="15" x14ac:dyDescent="0.25">
      <c r="A3156" s="88">
        <v>42964.59138888889</v>
      </c>
      <c r="B3156">
        <v>74459</v>
      </c>
      <c r="C3156">
        <v>40.44</v>
      </c>
      <c r="D3156">
        <v>12.74</v>
      </c>
      <c r="E3156" s="87">
        <v>124.2</v>
      </c>
      <c r="F3156">
        <v>51.62</v>
      </c>
      <c r="G3156" t="s">
        <v>338</v>
      </c>
      <c r="H3156">
        <v>66.430000000000007</v>
      </c>
      <c r="I3156">
        <v>60.31</v>
      </c>
      <c r="J3156">
        <v>60.47</v>
      </c>
      <c r="K3156" t="s">
        <v>338</v>
      </c>
      <c r="L3156" t="s">
        <v>338</v>
      </c>
    </row>
    <row r="3157" spans="1:12" ht="15" x14ac:dyDescent="0.25">
      <c r="A3157" s="88">
        <v>42964.591458333336</v>
      </c>
      <c r="B3157">
        <v>74460</v>
      </c>
      <c r="C3157">
        <v>40.44</v>
      </c>
      <c r="D3157">
        <v>12.74</v>
      </c>
      <c r="E3157" s="87">
        <v>124.2</v>
      </c>
      <c r="F3157">
        <v>51.62</v>
      </c>
      <c r="G3157" t="s">
        <v>338</v>
      </c>
      <c r="H3157">
        <v>68.06</v>
      </c>
      <c r="I3157">
        <v>65.349999999999994</v>
      </c>
      <c r="J3157">
        <v>65.73</v>
      </c>
      <c r="K3157" t="s">
        <v>338</v>
      </c>
      <c r="L3157" t="s">
        <v>338</v>
      </c>
    </row>
    <row r="3158" spans="1:12" ht="15" x14ac:dyDescent="0.25">
      <c r="A3158" s="88">
        <v>42964.591527777775</v>
      </c>
      <c r="B3158">
        <v>74461</v>
      </c>
      <c r="C3158">
        <v>40.44</v>
      </c>
      <c r="D3158">
        <v>12.74</v>
      </c>
      <c r="E3158" s="87">
        <v>124.2</v>
      </c>
      <c r="F3158">
        <v>51.67</v>
      </c>
      <c r="G3158" t="s">
        <v>338</v>
      </c>
      <c r="H3158">
        <v>68.650000000000006</v>
      </c>
      <c r="I3158">
        <v>67.459999999999994</v>
      </c>
      <c r="J3158">
        <v>67.959999999999994</v>
      </c>
      <c r="K3158" t="s">
        <v>338</v>
      </c>
      <c r="L3158" t="s">
        <v>338</v>
      </c>
    </row>
    <row r="3159" spans="1:12" ht="15" x14ac:dyDescent="0.25">
      <c r="A3159" s="88">
        <v>42964.591597222221</v>
      </c>
      <c r="B3159">
        <v>74462</v>
      </c>
      <c r="C3159">
        <v>40.44</v>
      </c>
      <c r="D3159">
        <v>12.74</v>
      </c>
      <c r="E3159" s="87">
        <v>124.1</v>
      </c>
      <c r="F3159">
        <v>51.69</v>
      </c>
      <c r="G3159" t="s">
        <v>338</v>
      </c>
      <c r="H3159">
        <v>68.77</v>
      </c>
      <c r="I3159">
        <v>68.92</v>
      </c>
      <c r="J3159">
        <v>69.489999999999995</v>
      </c>
      <c r="K3159" t="s">
        <v>338</v>
      </c>
      <c r="L3159" t="s">
        <v>338</v>
      </c>
    </row>
    <row r="3160" spans="1:12" ht="15" x14ac:dyDescent="0.25">
      <c r="A3160" s="88">
        <v>42964.591666666667</v>
      </c>
      <c r="B3160">
        <v>74463</v>
      </c>
      <c r="C3160">
        <v>40.44</v>
      </c>
      <c r="D3160">
        <v>12.74</v>
      </c>
      <c r="E3160" s="87">
        <v>124.2</v>
      </c>
      <c r="F3160">
        <v>51.71</v>
      </c>
      <c r="G3160" t="s">
        <v>338</v>
      </c>
      <c r="H3160">
        <v>68.44</v>
      </c>
      <c r="I3160">
        <v>69.209999999999994</v>
      </c>
      <c r="J3160">
        <v>69.569999999999993</v>
      </c>
      <c r="K3160" t="s">
        <v>338</v>
      </c>
      <c r="L3160" t="s">
        <v>338</v>
      </c>
    </row>
    <row r="3161" spans="1:12" ht="15" x14ac:dyDescent="0.25">
      <c r="A3161" s="88">
        <v>42964.591736111113</v>
      </c>
      <c r="B3161">
        <v>74464</v>
      </c>
      <c r="C3161">
        <v>40.44</v>
      </c>
      <c r="D3161">
        <v>12.74</v>
      </c>
      <c r="E3161" s="87">
        <v>124.2</v>
      </c>
      <c r="F3161">
        <v>51.76</v>
      </c>
      <c r="G3161" t="s">
        <v>338</v>
      </c>
      <c r="H3161">
        <v>68.34</v>
      </c>
      <c r="I3161">
        <v>69.849999999999994</v>
      </c>
      <c r="J3161">
        <v>70.16</v>
      </c>
      <c r="K3161" t="s">
        <v>338</v>
      </c>
      <c r="L3161" t="s">
        <v>338</v>
      </c>
    </row>
    <row r="3162" spans="1:12" ht="15" x14ac:dyDescent="0.25">
      <c r="A3162" s="88">
        <v>42964.591805555552</v>
      </c>
      <c r="B3162">
        <v>74465</v>
      </c>
      <c r="C3162">
        <v>40.44</v>
      </c>
      <c r="D3162">
        <v>12.74</v>
      </c>
      <c r="E3162" s="87">
        <v>124.3</v>
      </c>
      <c r="F3162">
        <v>51.79</v>
      </c>
      <c r="G3162" t="s">
        <v>338</v>
      </c>
      <c r="H3162">
        <v>68.61</v>
      </c>
      <c r="I3162">
        <v>65.11</v>
      </c>
      <c r="J3162">
        <v>67.819999999999993</v>
      </c>
      <c r="K3162" t="s">
        <v>338</v>
      </c>
      <c r="L3162" t="s">
        <v>338</v>
      </c>
    </row>
    <row r="3163" spans="1:12" ht="15" x14ac:dyDescent="0.25">
      <c r="A3163" s="88">
        <v>42964.591874999998</v>
      </c>
      <c r="B3163">
        <v>74466</v>
      </c>
      <c r="C3163">
        <v>40.44</v>
      </c>
      <c r="D3163">
        <v>12.74</v>
      </c>
      <c r="E3163" s="87">
        <v>124.4</v>
      </c>
      <c r="F3163">
        <v>51.81</v>
      </c>
      <c r="G3163" t="s">
        <v>338</v>
      </c>
      <c r="H3163">
        <v>68.39</v>
      </c>
      <c r="I3163">
        <v>66.98</v>
      </c>
      <c r="J3163">
        <v>67.739999999999995</v>
      </c>
      <c r="K3163" t="s">
        <v>338</v>
      </c>
      <c r="L3163" t="s">
        <v>338</v>
      </c>
    </row>
    <row r="3164" spans="1:12" ht="15" x14ac:dyDescent="0.25">
      <c r="A3164" s="88">
        <v>42964.591944444444</v>
      </c>
      <c r="B3164">
        <v>74467</v>
      </c>
      <c r="C3164">
        <v>40.44</v>
      </c>
      <c r="D3164">
        <v>12.74</v>
      </c>
      <c r="E3164" s="87">
        <v>124</v>
      </c>
      <c r="F3164">
        <v>51.86</v>
      </c>
      <c r="G3164" t="s">
        <v>338</v>
      </c>
      <c r="H3164">
        <v>68.25</v>
      </c>
      <c r="I3164">
        <v>64.36</v>
      </c>
      <c r="J3164">
        <v>65.61</v>
      </c>
      <c r="K3164" t="s">
        <v>338</v>
      </c>
      <c r="L3164" t="s">
        <v>338</v>
      </c>
    </row>
    <row r="3165" spans="1:12" ht="15" x14ac:dyDescent="0.25">
      <c r="A3165" s="88">
        <v>42964.592013888891</v>
      </c>
      <c r="B3165">
        <v>74468</v>
      </c>
      <c r="C3165">
        <v>40.44</v>
      </c>
      <c r="D3165">
        <v>12.74</v>
      </c>
      <c r="E3165" s="87">
        <v>123.9</v>
      </c>
      <c r="F3165">
        <v>51.91</v>
      </c>
      <c r="G3165" t="s">
        <v>338</v>
      </c>
      <c r="H3165">
        <v>67.91</v>
      </c>
      <c r="I3165">
        <v>66.709999999999994</v>
      </c>
      <c r="J3165">
        <v>67.239999999999995</v>
      </c>
      <c r="K3165" t="s">
        <v>338</v>
      </c>
      <c r="L3165" t="s">
        <v>338</v>
      </c>
    </row>
    <row r="3166" spans="1:12" ht="15" x14ac:dyDescent="0.25">
      <c r="A3166" s="88">
        <v>42964.592083333337</v>
      </c>
      <c r="B3166">
        <v>74469</v>
      </c>
      <c r="C3166">
        <v>40.44</v>
      </c>
      <c r="D3166">
        <v>12.74</v>
      </c>
      <c r="E3166" s="87">
        <v>124</v>
      </c>
      <c r="F3166">
        <v>51.91</v>
      </c>
      <c r="G3166" t="s">
        <v>338</v>
      </c>
      <c r="H3166">
        <v>67.069999999999993</v>
      </c>
      <c r="I3166">
        <v>68.180000000000007</v>
      </c>
      <c r="J3166">
        <v>68.37</v>
      </c>
      <c r="K3166" t="s">
        <v>338</v>
      </c>
      <c r="L3166" t="s">
        <v>338</v>
      </c>
    </row>
    <row r="3167" spans="1:12" ht="15" x14ac:dyDescent="0.25">
      <c r="A3167" s="88">
        <v>42964.592152777775</v>
      </c>
      <c r="B3167">
        <v>74470</v>
      </c>
      <c r="C3167">
        <v>40.4</v>
      </c>
      <c r="D3167">
        <v>12.74</v>
      </c>
      <c r="E3167" s="87">
        <v>124.1</v>
      </c>
      <c r="F3167">
        <v>51.81</v>
      </c>
      <c r="G3167" t="s">
        <v>338</v>
      </c>
      <c r="H3167">
        <v>66.739999999999995</v>
      </c>
      <c r="I3167">
        <v>68.849999999999994</v>
      </c>
      <c r="J3167">
        <v>69.02</v>
      </c>
      <c r="K3167" t="s">
        <v>338</v>
      </c>
      <c r="L3167" t="s">
        <v>338</v>
      </c>
    </row>
    <row r="3168" spans="1:12" ht="15" x14ac:dyDescent="0.25">
      <c r="A3168" s="88">
        <v>42964.592222222222</v>
      </c>
      <c r="B3168">
        <v>74471</v>
      </c>
      <c r="C3168">
        <v>40.4</v>
      </c>
      <c r="D3168">
        <v>12.74</v>
      </c>
      <c r="E3168" s="87">
        <v>124.1</v>
      </c>
      <c r="F3168">
        <v>51.81</v>
      </c>
      <c r="G3168" t="s">
        <v>338</v>
      </c>
      <c r="H3168">
        <v>67.150000000000006</v>
      </c>
      <c r="I3168">
        <v>69.400000000000006</v>
      </c>
      <c r="J3168">
        <v>69.59</v>
      </c>
      <c r="K3168" t="s">
        <v>338</v>
      </c>
      <c r="L3168" t="s">
        <v>338</v>
      </c>
    </row>
    <row r="3169" spans="1:12" ht="15" x14ac:dyDescent="0.25">
      <c r="A3169" s="88">
        <v>42964.592291666668</v>
      </c>
      <c r="B3169">
        <v>74472</v>
      </c>
      <c r="C3169">
        <v>40.4</v>
      </c>
      <c r="D3169">
        <v>12.74</v>
      </c>
      <c r="E3169" s="87">
        <v>124.1</v>
      </c>
      <c r="F3169">
        <v>51.79</v>
      </c>
      <c r="G3169" t="s">
        <v>338</v>
      </c>
      <c r="H3169">
        <v>67</v>
      </c>
      <c r="I3169">
        <v>69.569999999999993</v>
      </c>
      <c r="J3169">
        <v>69.83</v>
      </c>
      <c r="K3169" t="s">
        <v>338</v>
      </c>
      <c r="L3169" t="s">
        <v>338</v>
      </c>
    </row>
    <row r="3170" spans="1:12" ht="15" x14ac:dyDescent="0.25">
      <c r="A3170" s="88">
        <v>42964.592361111114</v>
      </c>
      <c r="B3170">
        <v>74473</v>
      </c>
      <c r="C3170">
        <v>40.35</v>
      </c>
      <c r="D3170">
        <v>12.74</v>
      </c>
      <c r="E3170" s="87">
        <v>124.2</v>
      </c>
      <c r="F3170">
        <v>51.72</v>
      </c>
      <c r="G3170" t="s">
        <v>338</v>
      </c>
      <c r="H3170">
        <v>67.290000000000006</v>
      </c>
      <c r="I3170">
        <v>69.98</v>
      </c>
      <c r="J3170">
        <v>70.22</v>
      </c>
      <c r="K3170" t="s">
        <v>338</v>
      </c>
      <c r="L3170" t="s">
        <v>338</v>
      </c>
    </row>
    <row r="3171" spans="1:12" ht="15" x14ac:dyDescent="0.25">
      <c r="A3171" s="88">
        <v>42964.592430555553</v>
      </c>
      <c r="B3171">
        <v>74474</v>
      </c>
      <c r="C3171">
        <v>40.35</v>
      </c>
      <c r="D3171">
        <v>12.74</v>
      </c>
      <c r="E3171" s="87">
        <v>124.1</v>
      </c>
      <c r="F3171">
        <v>51.72</v>
      </c>
      <c r="G3171" t="s">
        <v>338</v>
      </c>
      <c r="H3171">
        <v>66.77</v>
      </c>
      <c r="I3171">
        <v>69.790000000000006</v>
      </c>
      <c r="J3171">
        <v>69.98</v>
      </c>
      <c r="K3171" t="s">
        <v>338</v>
      </c>
      <c r="L3171" t="s">
        <v>338</v>
      </c>
    </row>
    <row r="3172" spans="1:12" ht="15" x14ac:dyDescent="0.25">
      <c r="A3172" s="88">
        <v>42964.592499999999</v>
      </c>
      <c r="B3172">
        <v>74475</v>
      </c>
      <c r="C3172">
        <v>40.35</v>
      </c>
      <c r="D3172">
        <v>12.74</v>
      </c>
      <c r="E3172" s="87">
        <v>124</v>
      </c>
      <c r="F3172">
        <v>51.72</v>
      </c>
      <c r="G3172" t="s">
        <v>338</v>
      </c>
      <c r="H3172">
        <v>67.92</v>
      </c>
      <c r="I3172">
        <v>69.98</v>
      </c>
      <c r="J3172">
        <v>70.17</v>
      </c>
      <c r="K3172" t="s">
        <v>338</v>
      </c>
      <c r="L3172" t="s">
        <v>338</v>
      </c>
    </row>
    <row r="3173" spans="1:12" ht="15" x14ac:dyDescent="0.25">
      <c r="A3173" s="88">
        <v>42964.592569444445</v>
      </c>
      <c r="B3173">
        <v>74476</v>
      </c>
      <c r="C3173">
        <v>40.35</v>
      </c>
      <c r="D3173">
        <v>12.74</v>
      </c>
      <c r="E3173" s="87">
        <v>123.9</v>
      </c>
      <c r="F3173">
        <v>51.72</v>
      </c>
      <c r="G3173" t="s">
        <v>338</v>
      </c>
      <c r="H3173">
        <v>69.16</v>
      </c>
      <c r="I3173">
        <v>70.260000000000005</v>
      </c>
      <c r="J3173">
        <v>70.41</v>
      </c>
      <c r="K3173" t="s">
        <v>338</v>
      </c>
      <c r="L3173" t="s">
        <v>338</v>
      </c>
    </row>
    <row r="3174" spans="1:12" ht="15" x14ac:dyDescent="0.25">
      <c r="A3174" s="88">
        <v>42964.592638888891</v>
      </c>
      <c r="B3174">
        <v>74477</v>
      </c>
      <c r="C3174">
        <v>40.4</v>
      </c>
      <c r="D3174">
        <v>12.74</v>
      </c>
      <c r="E3174" s="87">
        <v>124</v>
      </c>
      <c r="F3174">
        <v>51.81</v>
      </c>
      <c r="G3174" t="s">
        <v>338</v>
      </c>
      <c r="H3174">
        <v>69.3</v>
      </c>
      <c r="I3174">
        <v>72.27</v>
      </c>
      <c r="J3174">
        <v>72.319999999999993</v>
      </c>
      <c r="K3174" t="s">
        <v>338</v>
      </c>
      <c r="L3174" t="s">
        <v>338</v>
      </c>
    </row>
    <row r="3175" spans="1:12" ht="15" x14ac:dyDescent="0.25">
      <c r="A3175" s="88">
        <v>42964.59270833333</v>
      </c>
      <c r="B3175">
        <v>74478</v>
      </c>
      <c r="C3175">
        <v>40.4</v>
      </c>
      <c r="D3175">
        <v>12.74</v>
      </c>
      <c r="E3175" s="87">
        <v>124</v>
      </c>
      <c r="F3175">
        <v>51.91</v>
      </c>
      <c r="G3175" t="s">
        <v>338</v>
      </c>
      <c r="H3175">
        <v>69.209999999999994</v>
      </c>
      <c r="I3175">
        <v>73.400000000000006</v>
      </c>
      <c r="J3175">
        <v>73.52</v>
      </c>
      <c r="K3175" t="s">
        <v>338</v>
      </c>
      <c r="L3175" t="s">
        <v>338</v>
      </c>
    </row>
    <row r="3176" spans="1:12" ht="15" x14ac:dyDescent="0.25">
      <c r="A3176" s="88">
        <v>42964.592777777776</v>
      </c>
      <c r="B3176">
        <v>74479</v>
      </c>
      <c r="C3176">
        <v>40.4</v>
      </c>
      <c r="D3176">
        <v>12.74</v>
      </c>
      <c r="E3176" s="87">
        <v>124</v>
      </c>
      <c r="F3176">
        <v>51.96</v>
      </c>
      <c r="G3176" t="s">
        <v>338</v>
      </c>
      <c r="H3176">
        <v>68.44</v>
      </c>
      <c r="I3176">
        <v>73.81</v>
      </c>
      <c r="J3176">
        <v>74.05</v>
      </c>
      <c r="K3176" t="s">
        <v>338</v>
      </c>
      <c r="L3176" t="s">
        <v>338</v>
      </c>
    </row>
    <row r="3177" spans="1:12" ht="15" x14ac:dyDescent="0.25">
      <c r="A3177" s="88">
        <v>42964.592847222222</v>
      </c>
      <c r="B3177">
        <v>74480</v>
      </c>
      <c r="C3177">
        <v>40.4</v>
      </c>
      <c r="D3177">
        <v>12.74</v>
      </c>
      <c r="E3177" s="87">
        <v>124.3</v>
      </c>
      <c r="F3177">
        <v>52</v>
      </c>
      <c r="G3177" t="s">
        <v>338</v>
      </c>
      <c r="H3177">
        <v>67.63</v>
      </c>
      <c r="I3177">
        <v>73.569999999999993</v>
      </c>
      <c r="J3177">
        <v>73.900000000000006</v>
      </c>
      <c r="K3177" t="s">
        <v>338</v>
      </c>
      <c r="L3177" t="s">
        <v>338</v>
      </c>
    </row>
    <row r="3178" spans="1:12" ht="15" x14ac:dyDescent="0.25">
      <c r="A3178" s="88">
        <v>42964.592916666668</v>
      </c>
      <c r="B3178">
        <v>74481</v>
      </c>
      <c r="C3178">
        <v>40.4</v>
      </c>
      <c r="D3178">
        <v>12.74</v>
      </c>
      <c r="E3178" s="87">
        <v>124.3</v>
      </c>
      <c r="F3178">
        <v>52.05</v>
      </c>
      <c r="G3178" t="s">
        <v>338</v>
      </c>
      <c r="H3178">
        <v>66.709999999999994</v>
      </c>
      <c r="I3178">
        <v>72.97</v>
      </c>
      <c r="J3178">
        <v>73.42</v>
      </c>
      <c r="K3178" t="s">
        <v>338</v>
      </c>
      <c r="L3178" t="s">
        <v>338</v>
      </c>
    </row>
    <row r="3179" spans="1:12" ht="15" x14ac:dyDescent="0.25">
      <c r="A3179" s="88">
        <v>42964.592986111114</v>
      </c>
      <c r="B3179">
        <v>74482</v>
      </c>
      <c r="C3179">
        <v>40.35</v>
      </c>
      <c r="D3179">
        <v>12.74</v>
      </c>
      <c r="E3179" s="87">
        <v>124</v>
      </c>
      <c r="F3179">
        <v>52.08</v>
      </c>
      <c r="G3179" t="s">
        <v>338</v>
      </c>
      <c r="H3179">
        <v>66.239999999999995</v>
      </c>
      <c r="I3179">
        <v>73.260000000000005</v>
      </c>
      <c r="J3179">
        <v>73.59</v>
      </c>
      <c r="K3179" t="s">
        <v>338</v>
      </c>
      <c r="L3179" t="s">
        <v>338</v>
      </c>
    </row>
    <row r="3180" spans="1:12" ht="15" x14ac:dyDescent="0.25">
      <c r="A3180" s="88">
        <v>42964.593055555553</v>
      </c>
      <c r="B3180">
        <v>74483</v>
      </c>
      <c r="C3180">
        <v>40.4</v>
      </c>
      <c r="D3180">
        <v>12.74</v>
      </c>
      <c r="E3180" s="87">
        <v>124.1</v>
      </c>
      <c r="F3180">
        <v>52.2</v>
      </c>
      <c r="G3180" t="s">
        <v>338</v>
      </c>
      <c r="H3180">
        <v>67.36</v>
      </c>
      <c r="I3180">
        <v>74.33</v>
      </c>
      <c r="J3180">
        <v>74.62</v>
      </c>
      <c r="K3180" t="s">
        <v>338</v>
      </c>
      <c r="L3180" t="s">
        <v>338</v>
      </c>
    </row>
    <row r="3181" spans="1:12" ht="15" x14ac:dyDescent="0.25">
      <c r="A3181" s="88">
        <v>42964.593124999999</v>
      </c>
      <c r="B3181">
        <v>74484</v>
      </c>
      <c r="C3181">
        <v>40.35</v>
      </c>
      <c r="D3181">
        <v>12.74</v>
      </c>
      <c r="E3181" s="87">
        <v>124.3</v>
      </c>
      <c r="F3181">
        <v>52.2</v>
      </c>
      <c r="G3181" t="s">
        <v>338</v>
      </c>
      <c r="H3181">
        <v>67.63</v>
      </c>
      <c r="I3181">
        <v>76.59</v>
      </c>
      <c r="J3181">
        <v>76.73</v>
      </c>
      <c r="K3181" t="s">
        <v>338</v>
      </c>
      <c r="L3181" t="s">
        <v>338</v>
      </c>
    </row>
    <row r="3182" spans="1:12" ht="15" x14ac:dyDescent="0.25">
      <c r="A3182" s="88">
        <v>42964.593194444446</v>
      </c>
      <c r="B3182">
        <v>74485</v>
      </c>
      <c r="C3182">
        <v>40.35</v>
      </c>
      <c r="D3182">
        <v>12.74</v>
      </c>
      <c r="E3182" s="87">
        <v>124</v>
      </c>
      <c r="F3182">
        <v>52.2</v>
      </c>
      <c r="G3182" t="s">
        <v>338</v>
      </c>
      <c r="H3182">
        <v>67.239999999999995</v>
      </c>
      <c r="I3182">
        <v>78.209999999999994</v>
      </c>
      <c r="J3182">
        <v>78.36</v>
      </c>
      <c r="K3182" t="s">
        <v>338</v>
      </c>
      <c r="L3182" t="s">
        <v>338</v>
      </c>
    </row>
    <row r="3183" spans="1:12" ht="15" x14ac:dyDescent="0.25">
      <c r="A3183" s="88">
        <v>42964.593263888892</v>
      </c>
      <c r="B3183">
        <v>74486</v>
      </c>
      <c r="C3183">
        <v>40.35</v>
      </c>
      <c r="D3183">
        <v>12.74</v>
      </c>
      <c r="E3183" s="87">
        <v>124.2</v>
      </c>
      <c r="F3183">
        <v>52.2</v>
      </c>
      <c r="G3183" t="s">
        <v>338</v>
      </c>
      <c r="H3183">
        <v>66.14</v>
      </c>
      <c r="I3183">
        <v>79.41</v>
      </c>
      <c r="J3183">
        <v>79.599999999999994</v>
      </c>
      <c r="K3183" t="s">
        <v>338</v>
      </c>
      <c r="L3183" t="s">
        <v>338</v>
      </c>
    </row>
    <row r="3184" spans="1:12" ht="15" x14ac:dyDescent="0.25">
      <c r="A3184" s="88">
        <v>42964.593333333331</v>
      </c>
      <c r="B3184">
        <v>74487</v>
      </c>
      <c r="C3184">
        <v>40.35</v>
      </c>
      <c r="D3184">
        <v>12.74</v>
      </c>
      <c r="E3184" s="87">
        <v>124.1</v>
      </c>
      <c r="F3184">
        <v>52.2</v>
      </c>
      <c r="G3184" t="s">
        <v>338</v>
      </c>
      <c r="H3184">
        <v>66.239999999999995</v>
      </c>
      <c r="I3184">
        <v>81</v>
      </c>
      <c r="J3184">
        <v>81.2</v>
      </c>
      <c r="K3184" t="s">
        <v>338</v>
      </c>
      <c r="L3184" t="s">
        <v>338</v>
      </c>
    </row>
    <row r="3185" spans="1:12" ht="15" x14ac:dyDescent="0.25">
      <c r="A3185" s="88">
        <v>42964.593402777777</v>
      </c>
      <c r="B3185">
        <v>74488</v>
      </c>
      <c r="C3185">
        <v>40.299999999999997</v>
      </c>
      <c r="D3185">
        <v>12.75</v>
      </c>
      <c r="E3185" s="87">
        <v>124.1</v>
      </c>
      <c r="F3185">
        <v>52.15</v>
      </c>
      <c r="G3185" t="s">
        <v>338</v>
      </c>
      <c r="H3185">
        <v>66.17</v>
      </c>
      <c r="I3185">
        <v>82.1</v>
      </c>
      <c r="J3185">
        <v>82.3</v>
      </c>
      <c r="K3185" t="s">
        <v>338</v>
      </c>
      <c r="L3185" t="s">
        <v>338</v>
      </c>
    </row>
    <row r="3186" spans="1:12" ht="15" x14ac:dyDescent="0.25">
      <c r="A3186" s="88">
        <v>42964.593472222223</v>
      </c>
      <c r="B3186">
        <v>74489</v>
      </c>
      <c r="C3186">
        <v>40.35</v>
      </c>
      <c r="D3186">
        <v>12.75</v>
      </c>
      <c r="E3186" s="87">
        <v>124.1</v>
      </c>
      <c r="F3186">
        <v>52.25</v>
      </c>
      <c r="G3186" t="s">
        <v>338</v>
      </c>
      <c r="H3186">
        <v>66.959999999999994</v>
      </c>
      <c r="I3186">
        <v>83.9</v>
      </c>
      <c r="J3186">
        <v>84</v>
      </c>
      <c r="K3186" t="s">
        <v>338</v>
      </c>
      <c r="L3186" t="s">
        <v>338</v>
      </c>
    </row>
    <row r="3187" spans="1:12" ht="15" x14ac:dyDescent="0.25">
      <c r="A3187" s="88">
        <v>42964.593541666669</v>
      </c>
      <c r="B3187">
        <v>74490</v>
      </c>
      <c r="C3187">
        <v>40.299999999999997</v>
      </c>
      <c r="D3187">
        <v>12.75</v>
      </c>
      <c r="E3187" s="87">
        <v>123.8</v>
      </c>
      <c r="F3187">
        <v>52.2</v>
      </c>
      <c r="G3187" t="s">
        <v>338</v>
      </c>
      <c r="H3187">
        <v>67.58</v>
      </c>
      <c r="I3187">
        <v>85.5</v>
      </c>
      <c r="J3187">
        <v>85.7</v>
      </c>
      <c r="K3187" t="s">
        <v>338</v>
      </c>
      <c r="L3187" t="s">
        <v>338</v>
      </c>
    </row>
    <row r="3188" spans="1:12" ht="15" x14ac:dyDescent="0.25">
      <c r="A3188" s="88">
        <v>42964.593611111108</v>
      </c>
      <c r="B3188">
        <v>74491</v>
      </c>
      <c r="C3188">
        <v>40.299999999999997</v>
      </c>
      <c r="D3188">
        <v>12.75</v>
      </c>
      <c r="E3188" s="87">
        <v>124.1</v>
      </c>
      <c r="F3188">
        <v>52.2</v>
      </c>
      <c r="G3188" t="s">
        <v>338</v>
      </c>
      <c r="H3188">
        <v>67.73</v>
      </c>
      <c r="I3188">
        <v>86.9</v>
      </c>
      <c r="J3188">
        <v>87</v>
      </c>
      <c r="K3188" t="s">
        <v>338</v>
      </c>
      <c r="L3188" t="s">
        <v>338</v>
      </c>
    </row>
    <row r="3189" spans="1:12" ht="15" x14ac:dyDescent="0.25">
      <c r="A3189" s="88">
        <v>42964.593680555554</v>
      </c>
      <c r="B3189">
        <v>74492</v>
      </c>
      <c r="C3189">
        <v>40.26</v>
      </c>
      <c r="D3189">
        <v>12.75</v>
      </c>
      <c r="E3189" s="87">
        <v>124.3</v>
      </c>
      <c r="F3189">
        <v>52.16</v>
      </c>
      <c r="G3189" t="s">
        <v>338</v>
      </c>
      <c r="H3189">
        <v>66.67</v>
      </c>
      <c r="I3189">
        <v>88.3</v>
      </c>
      <c r="J3189">
        <v>88.4</v>
      </c>
      <c r="K3189" t="s">
        <v>338</v>
      </c>
      <c r="L3189" t="s">
        <v>338</v>
      </c>
    </row>
    <row r="3190" spans="1:12" ht="15" x14ac:dyDescent="0.25">
      <c r="A3190" s="88">
        <v>42964.59375</v>
      </c>
      <c r="B3190">
        <v>74493</v>
      </c>
      <c r="C3190">
        <v>40.26</v>
      </c>
      <c r="D3190">
        <v>12.75</v>
      </c>
      <c r="E3190" s="87">
        <v>123.9</v>
      </c>
      <c r="F3190">
        <v>52.16</v>
      </c>
      <c r="G3190" t="s">
        <v>338</v>
      </c>
      <c r="H3190">
        <v>66.34</v>
      </c>
      <c r="I3190">
        <v>89</v>
      </c>
      <c r="J3190">
        <v>89.2</v>
      </c>
      <c r="K3190" t="s">
        <v>338</v>
      </c>
      <c r="L3190" t="s">
        <v>338</v>
      </c>
    </row>
    <row r="3191" spans="1:12" ht="15" x14ac:dyDescent="0.25">
      <c r="A3191" s="88">
        <v>42964.593819444446</v>
      </c>
      <c r="B3191">
        <v>74494</v>
      </c>
      <c r="C3191">
        <v>40.26</v>
      </c>
      <c r="D3191">
        <v>12.75</v>
      </c>
      <c r="E3191" s="87">
        <v>124.1</v>
      </c>
      <c r="F3191">
        <v>52.21</v>
      </c>
      <c r="G3191" t="s">
        <v>338</v>
      </c>
      <c r="H3191">
        <v>66.87</v>
      </c>
      <c r="I3191">
        <v>90.2</v>
      </c>
      <c r="J3191">
        <v>90.3</v>
      </c>
      <c r="K3191" t="s">
        <v>338</v>
      </c>
      <c r="L3191" t="s">
        <v>338</v>
      </c>
    </row>
    <row r="3192" spans="1:12" ht="15" x14ac:dyDescent="0.25">
      <c r="A3192" s="88">
        <v>42964.593888888892</v>
      </c>
      <c r="B3192">
        <v>74495</v>
      </c>
      <c r="C3192">
        <v>40.26</v>
      </c>
      <c r="D3192">
        <v>12.75</v>
      </c>
      <c r="E3192" s="87">
        <v>124.2</v>
      </c>
      <c r="F3192">
        <v>52.21</v>
      </c>
      <c r="G3192" t="s">
        <v>338</v>
      </c>
      <c r="H3192">
        <v>66.7</v>
      </c>
      <c r="I3192">
        <v>91.4</v>
      </c>
      <c r="J3192">
        <v>91.5</v>
      </c>
      <c r="K3192" t="s">
        <v>338</v>
      </c>
      <c r="L3192" t="s">
        <v>338</v>
      </c>
    </row>
    <row r="3193" spans="1:12" ht="15" x14ac:dyDescent="0.25">
      <c r="A3193" s="88">
        <v>42964.593958333331</v>
      </c>
      <c r="B3193">
        <v>74496</v>
      </c>
      <c r="C3193">
        <v>40.26</v>
      </c>
      <c r="D3193">
        <v>12.76</v>
      </c>
      <c r="E3193" s="87">
        <v>123.9</v>
      </c>
      <c r="F3193">
        <v>52.23</v>
      </c>
      <c r="G3193" t="s">
        <v>338</v>
      </c>
      <c r="H3193">
        <v>67.010000000000005</v>
      </c>
      <c r="I3193">
        <v>92.3</v>
      </c>
      <c r="J3193">
        <v>92.3</v>
      </c>
      <c r="K3193" t="s">
        <v>338</v>
      </c>
      <c r="L3193" t="s">
        <v>338</v>
      </c>
    </row>
    <row r="3194" spans="1:12" ht="15" x14ac:dyDescent="0.25">
      <c r="A3194" s="88">
        <v>42964.594027777777</v>
      </c>
      <c r="B3194">
        <v>74497</v>
      </c>
      <c r="C3194">
        <v>40.26</v>
      </c>
      <c r="D3194">
        <v>12.76</v>
      </c>
      <c r="E3194" s="87">
        <v>124.1</v>
      </c>
      <c r="F3194">
        <v>52.25</v>
      </c>
      <c r="G3194" t="s">
        <v>338</v>
      </c>
      <c r="H3194">
        <v>67.010000000000005</v>
      </c>
      <c r="I3194">
        <v>93.5</v>
      </c>
      <c r="J3194">
        <v>93.5</v>
      </c>
      <c r="K3194" t="s">
        <v>338</v>
      </c>
      <c r="L3194" t="s">
        <v>338</v>
      </c>
    </row>
    <row r="3195" spans="1:12" ht="15" x14ac:dyDescent="0.25">
      <c r="A3195" s="88">
        <v>42964.594097222223</v>
      </c>
      <c r="B3195">
        <v>74498</v>
      </c>
      <c r="C3195">
        <v>40.21</v>
      </c>
      <c r="D3195">
        <v>12.76</v>
      </c>
      <c r="E3195" s="87">
        <v>124.1</v>
      </c>
      <c r="F3195">
        <v>52.21</v>
      </c>
      <c r="G3195" t="s">
        <v>338</v>
      </c>
      <c r="H3195">
        <v>65.86</v>
      </c>
      <c r="I3195">
        <v>94.2</v>
      </c>
      <c r="J3195">
        <v>94.4</v>
      </c>
      <c r="K3195" t="s">
        <v>338</v>
      </c>
      <c r="L3195" t="s">
        <v>338</v>
      </c>
    </row>
    <row r="3196" spans="1:12" ht="15" x14ac:dyDescent="0.25">
      <c r="A3196" s="88">
        <v>42964.594166666669</v>
      </c>
      <c r="B3196">
        <v>74499</v>
      </c>
      <c r="C3196">
        <v>40.26</v>
      </c>
      <c r="D3196">
        <v>12.76</v>
      </c>
      <c r="E3196" s="87">
        <v>124.1</v>
      </c>
      <c r="F3196">
        <v>52.25</v>
      </c>
      <c r="G3196" t="s">
        <v>338</v>
      </c>
      <c r="H3196">
        <v>66.05</v>
      </c>
      <c r="I3196">
        <v>95.1</v>
      </c>
      <c r="J3196">
        <v>95.1</v>
      </c>
      <c r="K3196" t="s">
        <v>338</v>
      </c>
      <c r="L3196" t="s">
        <v>338</v>
      </c>
    </row>
    <row r="3197" spans="1:12" ht="15" x14ac:dyDescent="0.25">
      <c r="A3197" s="88">
        <v>42964.594236111108</v>
      </c>
      <c r="B3197">
        <v>74500</v>
      </c>
      <c r="C3197">
        <v>40.26</v>
      </c>
      <c r="D3197">
        <v>12.76</v>
      </c>
      <c r="E3197" s="87">
        <v>123.8</v>
      </c>
      <c r="F3197">
        <v>52.23</v>
      </c>
      <c r="G3197" t="s">
        <v>338</v>
      </c>
      <c r="H3197">
        <v>66.67</v>
      </c>
      <c r="I3197">
        <v>96.4</v>
      </c>
      <c r="J3197">
        <v>96.5</v>
      </c>
      <c r="K3197" t="s">
        <v>338</v>
      </c>
      <c r="L3197" t="s">
        <v>338</v>
      </c>
    </row>
    <row r="3198" spans="1:12" ht="15" x14ac:dyDescent="0.25">
      <c r="A3198" s="88">
        <v>42964.594305555554</v>
      </c>
      <c r="B3198">
        <v>74501</v>
      </c>
      <c r="C3198">
        <v>40.26</v>
      </c>
      <c r="D3198">
        <v>12.76</v>
      </c>
      <c r="E3198" s="87">
        <v>124.2</v>
      </c>
      <c r="F3198">
        <v>52.25</v>
      </c>
      <c r="G3198" t="s">
        <v>338</v>
      </c>
      <c r="H3198">
        <v>67.13</v>
      </c>
      <c r="I3198">
        <v>98.2</v>
      </c>
      <c r="J3198">
        <v>98.2</v>
      </c>
      <c r="K3198" t="s">
        <v>338</v>
      </c>
      <c r="L3198" t="s">
        <v>338</v>
      </c>
    </row>
    <row r="3199" spans="1:12" ht="15" x14ac:dyDescent="0.25">
      <c r="A3199" s="88">
        <v>42964.594375000001</v>
      </c>
      <c r="B3199">
        <v>74502</v>
      </c>
      <c r="C3199">
        <v>40.21</v>
      </c>
      <c r="D3199">
        <v>12.76</v>
      </c>
      <c r="E3199" s="87">
        <v>124.3</v>
      </c>
      <c r="F3199">
        <v>52.25</v>
      </c>
      <c r="G3199" t="s">
        <v>338</v>
      </c>
      <c r="H3199">
        <v>67.59</v>
      </c>
      <c r="I3199">
        <v>99.7</v>
      </c>
      <c r="J3199">
        <v>99.7</v>
      </c>
      <c r="K3199" t="s">
        <v>338</v>
      </c>
      <c r="L3199" t="s">
        <v>338</v>
      </c>
    </row>
    <row r="3200" spans="1:12" ht="15" x14ac:dyDescent="0.25">
      <c r="A3200" s="88">
        <v>42964.594444444447</v>
      </c>
      <c r="B3200">
        <v>74503</v>
      </c>
      <c r="C3200">
        <v>40.21</v>
      </c>
      <c r="D3200">
        <v>12.76</v>
      </c>
      <c r="E3200" s="87">
        <v>124.2</v>
      </c>
      <c r="F3200">
        <v>52.28</v>
      </c>
      <c r="G3200" t="s">
        <v>338</v>
      </c>
      <c r="H3200">
        <v>67.2</v>
      </c>
      <c r="I3200">
        <v>100.9</v>
      </c>
      <c r="J3200">
        <v>100.9</v>
      </c>
      <c r="K3200" t="s">
        <v>338</v>
      </c>
      <c r="L3200" t="s">
        <v>338</v>
      </c>
    </row>
    <row r="3201" spans="1:12" ht="15" x14ac:dyDescent="0.25">
      <c r="A3201" s="88">
        <v>42964.594513888886</v>
      </c>
      <c r="B3201">
        <v>74504</v>
      </c>
      <c r="C3201">
        <v>40.159999999999997</v>
      </c>
      <c r="D3201">
        <v>12.76</v>
      </c>
      <c r="E3201" s="87">
        <v>124.4</v>
      </c>
      <c r="F3201">
        <v>52.21</v>
      </c>
      <c r="G3201" t="s">
        <v>338</v>
      </c>
      <c r="H3201">
        <v>65.77</v>
      </c>
      <c r="I3201">
        <v>100.4</v>
      </c>
      <c r="J3201">
        <v>100.4</v>
      </c>
      <c r="K3201" t="s">
        <v>338</v>
      </c>
      <c r="L3201" t="s">
        <v>338</v>
      </c>
    </row>
    <row r="3202" spans="1:12" ht="15" x14ac:dyDescent="0.25">
      <c r="A3202" s="88">
        <v>42964.594583333332</v>
      </c>
      <c r="B3202">
        <v>74505</v>
      </c>
      <c r="C3202">
        <v>40.07</v>
      </c>
      <c r="D3202">
        <v>12.76</v>
      </c>
      <c r="E3202" s="87">
        <v>124.4</v>
      </c>
      <c r="F3202">
        <v>52.09</v>
      </c>
      <c r="G3202" t="s">
        <v>338</v>
      </c>
      <c r="H3202">
        <v>64.290000000000006</v>
      </c>
      <c r="I3202">
        <v>99.3</v>
      </c>
      <c r="J3202">
        <v>99</v>
      </c>
      <c r="K3202" t="s">
        <v>338</v>
      </c>
      <c r="L3202" t="s">
        <v>338</v>
      </c>
    </row>
    <row r="3203" spans="1:12" ht="15" x14ac:dyDescent="0.25">
      <c r="A3203" s="88">
        <v>42964.594652777778</v>
      </c>
      <c r="B3203">
        <v>74506</v>
      </c>
      <c r="C3203">
        <v>40.119999999999997</v>
      </c>
      <c r="D3203">
        <v>12.76</v>
      </c>
      <c r="E3203" s="87">
        <v>124.1</v>
      </c>
      <c r="F3203">
        <v>52.12</v>
      </c>
      <c r="G3203" t="s">
        <v>338</v>
      </c>
      <c r="H3203">
        <v>65.239999999999995</v>
      </c>
      <c r="I3203">
        <v>100.2</v>
      </c>
      <c r="J3203">
        <v>100</v>
      </c>
      <c r="K3203" t="s">
        <v>338</v>
      </c>
      <c r="L3203" t="s">
        <v>338</v>
      </c>
    </row>
    <row r="3204" spans="1:12" ht="15" x14ac:dyDescent="0.25">
      <c r="A3204" s="88">
        <v>42964.594722222224</v>
      </c>
      <c r="B3204">
        <v>74507</v>
      </c>
      <c r="C3204">
        <v>40.159999999999997</v>
      </c>
      <c r="D3204">
        <v>12.76</v>
      </c>
      <c r="E3204" s="87">
        <v>124.2</v>
      </c>
      <c r="F3204">
        <v>52.14</v>
      </c>
      <c r="G3204" t="s">
        <v>338</v>
      </c>
      <c r="H3204">
        <v>65.819999999999993</v>
      </c>
      <c r="I3204">
        <v>101.9</v>
      </c>
      <c r="J3204">
        <v>101.5</v>
      </c>
      <c r="K3204" t="s">
        <v>338</v>
      </c>
      <c r="L3204" t="s">
        <v>338</v>
      </c>
    </row>
    <row r="3205" spans="1:12" ht="15" x14ac:dyDescent="0.25">
      <c r="A3205" s="88">
        <v>42964.59479166667</v>
      </c>
      <c r="B3205">
        <v>74508</v>
      </c>
      <c r="C3205">
        <v>40.119999999999997</v>
      </c>
      <c r="D3205">
        <v>12.76</v>
      </c>
      <c r="E3205" s="87">
        <v>124.6</v>
      </c>
      <c r="F3205">
        <v>52.07</v>
      </c>
      <c r="G3205" t="s">
        <v>338</v>
      </c>
      <c r="H3205">
        <v>65.39</v>
      </c>
      <c r="I3205">
        <v>102.8</v>
      </c>
      <c r="J3205">
        <v>102.5</v>
      </c>
      <c r="K3205" t="s">
        <v>338</v>
      </c>
      <c r="L3205" t="s">
        <v>338</v>
      </c>
    </row>
    <row r="3206" spans="1:12" ht="15" x14ac:dyDescent="0.25">
      <c r="A3206" s="88">
        <v>42964.594861111109</v>
      </c>
      <c r="B3206">
        <v>74509</v>
      </c>
      <c r="C3206">
        <v>40.119999999999997</v>
      </c>
      <c r="D3206">
        <v>12.76</v>
      </c>
      <c r="E3206" s="87">
        <v>124.3</v>
      </c>
      <c r="F3206">
        <v>52.07</v>
      </c>
      <c r="G3206" t="s">
        <v>338</v>
      </c>
      <c r="H3206">
        <v>65.680000000000007</v>
      </c>
      <c r="I3206">
        <v>103.1</v>
      </c>
      <c r="J3206">
        <v>102.9</v>
      </c>
      <c r="K3206" t="s">
        <v>338</v>
      </c>
      <c r="L3206" t="s">
        <v>338</v>
      </c>
    </row>
    <row r="3207" spans="1:12" ht="15" x14ac:dyDescent="0.25">
      <c r="A3207" s="88">
        <v>42964.594930555555</v>
      </c>
      <c r="B3207">
        <v>74510</v>
      </c>
      <c r="C3207">
        <v>40.119999999999997</v>
      </c>
      <c r="D3207">
        <v>12.76</v>
      </c>
      <c r="E3207" s="87">
        <v>124.7</v>
      </c>
      <c r="F3207">
        <v>52.07</v>
      </c>
      <c r="G3207" t="s">
        <v>338</v>
      </c>
      <c r="H3207">
        <v>66.25</v>
      </c>
      <c r="I3207">
        <v>104.8</v>
      </c>
      <c r="J3207">
        <v>104.5</v>
      </c>
      <c r="K3207" t="s">
        <v>338</v>
      </c>
      <c r="L3207" t="s">
        <v>338</v>
      </c>
    </row>
    <row r="3208" spans="1:12" ht="15" x14ac:dyDescent="0.25">
      <c r="A3208" s="88">
        <v>42964.595000000001</v>
      </c>
      <c r="B3208">
        <v>74511</v>
      </c>
      <c r="C3208">
        <v>40.119999999999997</v>
      </c>
      <c r="D3208">
        <v>12.76</v>
      </c>
      <c r="E3208" s="87">
        <v>124.9</v>
      </c>
      <c r="F3208">
        <v>52.04</v>
      </c>
      <c r="G3208" t="s">
        <v>338</v>
      </c>
      <c r="H3208">
        <v>64.739999999999995</v>
      </c>
      <c r="I3208">
        <v>105.3</v>
      </c>
      <c r="J3208">
        <v>104.9</v>
      </c>
      <c r="K3208" t="s">
        <v>338</v>
      </c>
      <c r="L3208" t="s">
        <v>338</v>
      </c>
    </row>
    <row r="3209" spans="1:12" ht="15" x14ac:dyDescent="0.25">
      <c r="A3209" s="88">
        <v>42964.595069444447</v>
      </c>
      <c r="B3209">
        <v>74512</v>
      </c>
      <c r="C3209">
        <v>40.119999999999997</v>
      </c>
      <c r="D3209">
        <v>12.76</v>
      </c>
      <c r="E3209" s="87">
        <v>124.8</v>
      </c>
      <c r="F3209">
        <v>52.02</v>
      </c>
      <c r="G3209" t="s">
        <v>338</v>
      </c>
      <c r="H3209">
        <v>64.81</v>
      </c>
      <c r="I3209">
        <v>106.2</v>
      </c>
      <c r="J3209">
        <v>105.9</v>
      </c>
      <c r="K3209" t="s">
        <v>338</v>
      </c>
      <c r="L3209" t="s">
        <v>338</v>
      </c>
    </row>
    <row r="3210" spans="1:12" ht="15" x14ac:dyDescent="0.25">
      <c r="A3210" s="88">
        <v>42964.595138888886</v>
      </c>
      <c r="B3210">
        <v>74513</v>
      </c>
      <c r="C3210">
        <v>40.07</v>
      </c>
      <c r="D3210">
        <v>12.76</v>
      </c>
      <c r="E3210" s="87">
        <v>124.4</v>
      </c>
      <c r="F3210">
        <v>51.93</v>
      </c>
      <c r="G3210" t="s">
        <v>338</v>
      </c>
      <c r="H3210">
        <v>64.209999999999994</v>
      </c>
      <c r="I3210">
        <v>105.9</v>
      </c>
      <c r="J3210">
        <v>105.5</v>
      </c>
      <c r="K3210" t="s">
        <v>338</v>
      </c>
      <c r="L3210" t="s">
        <v>338</v>
      </c>
    </row>
    <row r="3211" spans="1:12" ht="15" x14ac:dyDescent="0.25">
      <c r="A3211" s="88">
        <v>42964.595208333332</v>
      </c>
      <c r="B3211">
        <v>74514</v>
      </c>
      <c r="C3211">
        <v>40.07</v>
      </c>
      <c r="D3211">
        <v>12.76</v>
      </c>
      <c r="E3211" s="87">
        <v>124.7</v>
      </c>
      <c r="F3211">
        <v>51.93</v>
      </c>
      <c r="G3211" t="s">
        <v>338</v>
      </c>
      <c r="H3211">
        <v>64.38</v>
      </c>
      <c r="I3211">
        <v>106.5</v>
      </c>
      <c r="J3211">
        <v>106</v>
      </c>
      <c r="K3211" t="s">
        <v>338</v>
      </c>
      <c r="L3211" t="s">
        <v>338</v>
      </c>
    </row>
    <row r="3212" spans="1:12" ht="15" x14ac:dyDescent="0.25">
      <c r="A3212" s="88">
        <v>42964.595277777778</v>
      </c>
      <c r="B3212">
        <v>74515</v>
      </c>
      <c r="C3212">
        <v>40.07</v>
      </c>
      <c r="D3212">
        <v>12.76</v>
      </c>
      <c r="E3212" s="87">
        <v>124.6</v>
      </c>
      <c r="F3212">
        <v>51.93</v>
      </c>
      <c r="G3212" t="s">
        <v>338</v>
      </c>
      <c r="H3212">
        <v>64.430000000000007</v>
      </c>
      <c r="I3212">
        <v>106.9</v>
      </c>
      <c r="J3212">
        <v>106.5</v>
      </c>
      <c r="K3212" t="s">
        <v>338</v>
      </c>
      <c r="L3212" t="s">
        <v>338</v>
      </c>
    </row>
    <row r="3213" spans="1:12" ht="15" x14ac:dyDescent="0.25">
      <c r="A3213" s="88">
        <v>42964.595347222225</v>
      </c>
      <c r="B3213">
        <v>74516</v>
      </c>
      <c r="C3213">
        <v>40.07</v>
      </c>
      <c r="D3213">
        <v>12.76</v>
      </c>
      <c r="E3213" s="87">
        <v>124.5</v>
      </c>
      <c r="F3213">
        <v>51.93</v>
      </c>
      <c r="G3213" t="s">
        <v>338</v>
      </c>
      <c r="H3213">
        <v>64.959999999999994</v>
      </c>
      <c r="I3213">
        <v>108.1</v>
      </c>
      <c r="J3213">
        <v>107.6</v>
      </c>
      <c r="K3213" t="s">
        <v>338</v>
      </c>
      <c r="L3213" t="s">
        <v>338</v>
      </c>
    </row>
    <row r="3214" spans="1:12" ht="15" x14ac:dyDescent="0.25">
      <c r="A3214" s="88">
        <v>42964.595416666663</v>
      </c>
      <c r="B3214">
        <v>74517</v>
      </c>
      <c r="C3214">
        <v>40.07</v>
      </c>
      <c r="D3214">
        <v>12.76</v>
      </c>
      <c r="E3214" s="87">
        <v>124.6</v>
      </c>
      <c r="F3214">
        <v>51.9</v>
      </c>
      <c r="G3214" t="s">
        <v>338</v>
      </c>
      <c r="H3214">
        <v>65.290000000000006</v>
      </c>
      <c r="I3214">
        <v>109.3</v>
      </c>
      <c r="J3214">
        <v>108.8</v>
      </c>
      <c r="K3214" t="s">
        <v>338</v>
      </c>
      <c r="L3214" t="s">
        <v>338</v>
      </c>
    </row>
    <row r="3215" spans="1:12" ht="15" x14ac:dyDescent="0.25">
      <c r="A3215" s="88">
        <v>42964.595486111109</v>
      </c>
      <c r="B3215">
        <v>74518</v>
      </c>
      <c r="C3215">
        <v>40.07</v>
      </c>
      <c r="D3215">
        <v>12.76</v>
      </c>
      <c r="E3215" s="87">
        <v>124.6</v>
      </c>
      <c r="F3215">
        <v>51.9</v>
      </c>
      <c r="G3215" t="s">
        <v>338</v>
      </c>
      <c r="H3215">
        <v>65.77</v>
      </c>
      <c r="I3215">
        <v>110.4</v>
      </c>
      <c r="J3215">
        <v>109.9</v>
      </c>
      <c r="K3215" t="s">
        <v>338</v>
      </c>
      <c r="L3215" t="s">
        <v>338</v>
      </c>
    </row>
    <row r="3216" spans="1:12" ht="15" x14ac:dyDescent="0.25">
      <c r="A3216" s="88">
        <v>42964.595555555556</v>
      </c>
      <c r="B3216">
        <v>74519</v>
      </c>
      <c r="C3216">
        <v>40.07</v>
      </c>
      <c r="D3216">
        <v>12.76</v>
      </c>
      <c r="E3216" s="87">
        <v>124.6</v>
      </c>
      <c r="F3216">
        <v>51.93</v>
      </c>
      <c r="G3216" t="s">
        <v>338</v>
      </c>
      <c r="H3216">
        <v>65.680000000000007</v>
      </c>
      <c r="I3216">
        <v>111.1</v>
      </c>
      <c r="J3216">
        <v>110.7</v>
      </c>
      <c r="K3216" t="s">
        <v>338</v>
      </c>
      <c r="L3216" t="s">
        <v>338</v>
      </c>
    </row>
    <row r="3217" spans="1:12" ht="15" x14ac:dyDescent="0.25">
      <c r="A3217" s="88">
        <v>42964.595625000002</v>
      </c>
      <c r="B3217">
        <v>74520</v>
      </c>
      <c r="C3217">
        <v>40.07</v>
      </c>
      <c r="D3217">
        <v>12.76</v>
      </c>
      <c r="E3217" s="87">
        <v>124.6</v>
      </c>
      <c r="F3217">
        <v>51.97</v>
      </c>
      <c r="G3217" t="s">
        <v>338</v>
      </c>
      <c r="H3217">
        <v>66.06</v>
      </c>
      <c r="I3217">
        <v>112.2</v>
      </c>
      <c r="J3217">
        <v>111.7</v>
      </c>
      <c r="K3217" t="s">
        <v>338</v>
      </c>
      <c r="L3217" t="s">
        <v>338</v>
      </c>
    </row>
    <row r="3218" spans="1:12" ht="15" x14ac:dyDescent="0.25">
      <c r="A3218" s="88">
        <v>42964.595694444448</v>
      </c>
      <c r="B3218">
        <v>74521</v>
      </c>
      <c r="C3218">
        <v>40.03</v>
      </c>
      <c r="D3218">
        <v>12.76</v>
      </c>
      <c r="E3218" s="87">
        <v>124.6</v>
      </c>
      <c r="F3218">
        <v>51.95</v>
      </c>
      <c r="G3218" t="s">
        <v>338</v>
      </c>
      <c r="H3218">
        <v>65.319999999999993</v>
      </c>
      <c r="I3218">
        <v>113</v>
      </c>
      <c r="J3218">
        <v>112.4</v>
      </c>
      <c r="K3218" t="s">
        <v>338</v>
      </c>
      <c r="L3218" t="s">
        <v>338</v>
      </c>
    </row>
    <row r="3219" spans="1:12" ht="15" x14ac:dyDescent="0.25">
      <c r="A3219" s="88">
        <v>42964.595763888887</v>
      </c>
      <c r="B3219">
        <v>74522</v>
      </c>
      <c r="C3219">
        <v>39.979999999999997</v>
      </c>
      <c r="D3219">
        <v>12.76</v>
      </c>
      <c r="E3219" s="87">
        <v>124.5</v>
      </c>
      <c r="F3219">
        <v>51.91</v>
      </c>
      <c r="G3219" t="s">
        <v>338</v>
      </c>
      <c r="H3219">
        <v>64.2</v>
      </c>
      <c r="I3219">
        <v>111</v>
      </c>
      <c r="J3219">
        <v>110.4</v>
      </c>
      <c r="K3219" t="s">
        <v>338</v>
      </c>
      <c r="L3219" t="s">
        <v>338</v>
      </c>
    </row>
    <row r="3220" spans="1:12" ht="15" x14ac:dyDescent="0.25">
      <c r="A3220" s="88">
        <v>42964.595833333333</v>
      </c>
      <c r="B3220">
        <v>74523</v>
      </c>
      <c r="C3220">
        <v>39.89</v>
      </c>
      <c r="D3220">
        <v>12.76</v>
      </c>
      <c r="E3220" s="87">
        <v>124.3</v>
      </c>
      <c r="F3220">
        <v>51.79</v>
      </c>
      <c r="G3220" t="s">
        <v>338</v>
      </c>
      <c r="H3220">
        <v>63.87</v>
      </c>
      <c r="I3220">
        <v>110.4</v>
      </c>
      <c r="J3220">
        <v>109.7</v>
      </c>
      <c r="K3220" t="s">
        <v>338</v>
      </c>
      <c r="L3220" t="s">
        <v>338</v>
      </c>
    </row>
    <row r="3221" spans="1:12" ht="15" x14ac:dyDescent="0.25">
      <c r="A3221" s="88">
        <v>42964.595902777779</v>
      </c>
      <c r="B3221">
        <v>74524</v>
      </c>
      <c r="C3221">
        <v>39.979999999999997</v>
      </c>
      <c r="D3221">
        <v>12.76</v>
      </c>
      <c r="E3221" s="87">
        <v>124.4</v>
      </c>
      <c r="F3221">
        <v>51.86</v>
      </c>
      <c r="G3221" t="s">
        <v>338</v>
      </c>
      <c r="H3221">
        <v>64.34</v>
      </c>
      <c r="I3221">
        <v>110.9</v>
      </c>
      <c r="J3221">
        <v>110.2</v>
      </c>
      <c r="K3221" t="s">
        <v>338</v>
      </c>
      <c r="L3221" t="s">
        <v>338</v>
      </c>
    </row>
    <row r="3222" spans="1:12" ht="15" x14ac:dyDescent="0.25">
      <c r="A3222" s="88">
        <v>42964.595972222225</v>
      </c>
      <c r="B3222">
        <v>74525</v>
      </c>
      <c r="C3222">
        <v>39.979999999999997</v>
      </c>
      <c r="D3222">
        <v>12.76</v>
      </c>
      <c r="E3222" s="87">
        <v>124.3</v>
      </c>
      <c r="F3222">
        <v>51.84</v>
      </c>
      <c r="G3222" t="s">
        <v>338</v>
      </c>
      <c r="H3222">
        <v>64.44</v>
      </c>
      <c r="I3222">
        <v>112.1</v>
      </c>
      <c r="J3222">
        <v>111.2</v>
      </c>
      <c r="K3222" t="s">
        <v>338</v>
      </c>
      <c r="L3222" t="s">
        <v>338</v>
      </c>
    </row>
    <row r="3223" spans="1:12" ht="15" x14ac:dyDescent="0.25">
      <c r="A3223" s="88">
        <v>42964.596041666664</v>
      </c>
      <c r="B3223">
        <v>74526</v>
      </c>
      <c r="C3223">
        <v>39.979999999999997</v>
      </c>
      <c r="D3223">
        <v>12.76</v>
      </c>
      <c r="E3223" s="87">
        <v>124.2</v>
      </c>
      <c r="F3223">
        <v>51.86</v>
      </c>
      <c r="G3223" t="s">
        <v>338</v>
      </c>
      <c r="H3223">
        <v>64.89</v>
      </c>
      <c r="I3223">
        <v>112.4</v>
      </c>
      <c r="J3223">
        <v>111.7</v>
      </c>
      <c r="K3223" t="s">
        <v>338</v>
      </c>
      <c r="L3223" t="s">
        <v>338</v>
      </c>
    </row>
    <row r="3224" spans="1:12" ht="15" x14ac:dyDescent="0.25">
      <c r="A3224" s="88">
        <v>42964.59611111111</v>
      </c>
      <c r="B3224">
        <v>74527</v>
      </c>
      <c r="C3224">
        <v>39.979999999999997</v>
      </c>
      <c r="D3224">
        <v>12.76</v>
      </c>
      <c r="E3224" s="87">
        <v>124.6</v>
      </c>
      <c r="F3224">
        <v>51.84</v>
      </c>
      <c r="G3224" t="s">
        <v>338</v>
      </c>
      <c r="H3224">
        <v>65.06</v>
      </c>
      <c r="I3224">
        <v>113.1</v>
      </c>
      <c r="J3224">
        <v>112.4</v>
      </c>
      <c r="K3224" t="s">
        <v>338</v>
      </c>
      <c r="L3224" t="s">
        <v>338</v>
      </c>
    </row>
    <row r="3225" spans="1:12" ht="15" x14ac:dyDescent="0.25">
      <c r="A3225" s="88">
        <v>42964.596180555556</v>
      </c>
      <c r="B3225">
        <v>74528</v>
      </c>
      <c r="C3225">
        <v>39.979999999999997</v>
      </c>
      <c r="D3225">
        <v>12.76</v>
      </c>
      <c r="E3225" s="87">
        <v>124.5</v>
      </c>
      <c r="F3225">
        <v>51.84</v>
      </c>
      <c r="G3225" t="s">
        <v>338</v>
      </c>
      <c r="H3225">
        <v>65.010000000000005</v>
      </c>
      <c r="I3225">
        <v>113.7</v>
      </c>
      <c r="J3225">
        <v>113.1</v>
      </c>
      <c r="K3225" t="s">
        <v>338</v>
      </c>
      <c r="L3225" t="s">
        <v>338</v>
      </c>
    </row>
    <row r="3226" spans="1:12" ht="15" x14ac:dyDescent="0.25">
      <c r="A3226" s="88">
        <v>42964.596250000002</v>
      </c>
      <c r="B3226">
        <v>74529</v>
      </c>
      <c r="C3226">
        <v>39.979999999999997</v>
      </c>
      <c r="D3226">
        <v>12.76</v>
      </c>
      <c r="E3226" s="87">
        <v>124.4</v>
      </c>
      <c r="F3226">
        <v>51.86</v>
      </c>
      <c r="G3226" t="s">
        <v>338</v>
      </c>
      <c r="H3226">
        <v>64.67</v>
      </c>
      <c r="I3226">
        <v>114.1</v>
      </c>
      <c r="J3226">
        <v>113.6</v>
      </c>
      <c r="K3226" t="s">
        <v>338</v>
      </c>
      <c r="L3226" t="s">
        <v>338</v>
      </c>
    </row>
    <row r="3227" spans="1:12" ht="15" x14ac:dyDescent="0.25">
      <c r="A3227" s="88">
        <v>42964.596319444441</v>
      </c>
      <c r="B3227">
        <v>74530</v>
      </c>
      <c r="C3227">
        <v>39.979999999999997</v>
      </c>
      <c r="D3227">
        <v>12.76</v>
      </c>
      <c r="E3227" s="87">
        <v>124.3</v>
      </c>
      <c r="F3227">
        <v>51.88</v>
      </c>
      <c r="G3227" t="s">
        <v>338</v>
      </c>
      <c r="H3227">
        <v>65.010000000000005</v>
      </c>
      <c r="I3227">
        <v>114.7</v>
      </c>
      <c r="J3227">
        <v>114.1</v>
      </c>
      <c r="K3227" t="s">
        <v>338</v>
      </c>
      <c r="L3227" t="s">
        <v>338</v>
      </c>
    </row>
    <row r="3228" spans="1:12" ht="15" x14ac:dyDescent="0.25">
      <c r="A3228" s="88">
        <v>42964.596388888887</v>
      </c>
      <c r="B3228">
        <v>74531</v>
      </c>
      <c r="C3228">
        <v>39.94</v>
      </c>
      <c r="D3228">
        <v>12.77</v>
      </c>
      <c r="E3228" s="87">
        <v>124.2</v>
      </c>
      <c r="F3228">
        <v>51.89</v>
      </c>
      <c r="G3228" t="s">
        <v>338</v>
      </c>
      <c r="H3228">
        <v>65.16</v>
      </c>
      <c r="I3228">
        <v>113.9</v>
      </c>
      <c r="J3228">
        <v>113.5</v>
      </c>
      <c r="K3228" t="s">
        <v>338</v>
      </c>
      <c r="L3228" t="s">
        <v>338</v>
      </c>
    </row>
    <row r="3229" spans="1:12" ht="15" x14ac:dyDescent="0.25">
      <c r="A3229" s="88">
        <v>42964.596458333333</v>
      </c>
      <c r="B3229">
        <v>74532</v>
      </c>
      <c r="C3229">
        <v>39.979999999999997</v>
      </c>
      <c r="D3229">
        <v>12.76</v>
      </c>
      <c r="E3229" s="87">
        <v>124.4</v>
      </c>
      <c r="F3229">
        <v>51.98</v>
      </c>
      <c r="G3229" t="s">
        <v>338</v>
      </c>
      <c r="H3229">
        <v>65.3</v>
      </c>
      <c r="I3229">
        <v>114.3</v>
      </c>
      <c r="J3229">
        <v>113.7</v>
      </c>
      <c r="K3229" t="s">
        <v>338</v>
      </c>
      <c r="L3229" t="s">
        <v>338</v>
      </c>
    </row>
    <row r="3230" spans="1:12" ht="15" x14ac:dyDescent="0.25">
      <c r="A3230" s="88">
        <v>42964.59652777778</v>
      </c>
      <c r="B3230">
        <v>74533</v>
      </c>
      <c r="C3230">
        <v>39.979999999999997</v>
      </c>
      <c r="D3230">
        <v>12.76</v>
      </c>
      <c r="E3230" s="87">
        <v>124.5</v>
      </c>
      <c r="F3230">
        <v>52.03</v>
      </c>
      <c r="G3230" t="s">
        <v>338</v>
      </c>
      <c r="H3230">
        <v>65.73</v>
      </c>
      <c r="I3230">
        <v>116</v>
      </c>
      <c r="J3230">
        <v>115.4</v>
      </c>
      <c r="K3230" t="s">
        <v>338</v>
      </c>
      <c r="L3230" t="s">
        <v>338</v>
      </c>
    </row>
    <row r="3231" spans="1:12" ht="15" x14ac:dyDescent="0.25">
      <c r="A3231" s="88">
        <v>42964.596597222226</v>
      </c>
      <c r="B3231">
        <v>74534</v>
      </c>
      <c r="C3231">
        <v>39.979999999999997</v>
      </c>
      <c r="D3231">
        <v>12.76</v>
      </c>
      <c r="E3231" s="87">
        <v>124.2</v>
      </c>
      <c r="F3231">
        <v>52.08</v>
      </c>
      <c r="G3231" t="s">
        <v>338</v>
      </c>
      <c r="H3231">
        <v>66.5</v>
      </c>
      <c r="I3231">
        <v>117.5</v>
      </c>
      <c r="J3231">
        <v>116.9</v>
      </c>
      <c r="K3231" t="s">
        <v>338</v>
      </c>
      <c r="L3231" t="s">
        <v>338</v>
      </c>
    </row>
    <row r="3232" spans="1:12" ht="15" x14ac:dyDescent="0.25">
      <c r="A3232" s="88">
        <v>42964.596666666665</v>
      </c>
      <c r="B3232">
        <v>74535</v>
      </c>
      <c r="C3232">
        <v>39.94</v>
      </c>
      <c r="D3232">
        <v>12.76</v>
      </c>
      <c r="E3232" s="87">
        <v>124.4</v>
      </c>
      <c r="F3232">
        <v>52.1</v>
      </c>
      <c r="G3232" t="s">
        <v>338</v>
      </c>
      <c r="H3232">
        <v>64.97</v>
      </c>
      <c r="I3232">
        <v>117.8</v>
      </c>
      <c r="J3232">
        <v>117</v>
      </c>
      <c r="K3232" t="s">
        <v>338</v>
      </c>
      <c r="L3232" t="s">
        <v>338</v>
      </c>
    </row>
    <row r="3233" spans="1:12" ht="15" x14ac:dyDescent="0.25">
      <c r="A3233" s="88">
        <v>42964.596736111111</v>
      </c>
      <c r="B3233">
        <v>74536</v>
      </c>
      <c r="C3233">
        <v>39.94</v>
      </c>
      <c r="D3233">
        <v>12.76</v>
      </c>
      <c r="E3233" s="87">
        <v>124.4</v>
      </c>
      <c r="F3233">
        <v>52.13</v>
      </c>
      <c r="G3233" t="s">
        <v>338</v>
      </c>
      <c r="H3233">
        <v>65.3</v>
      </c>
      <c r="I3233">
        <v>117.7</v>
      </c>
      <c r="J3233">
        <v>117.1</v>
      </c>
      <c r="K3233" t="s">
        <v>338</v>
      </c>
      <c r="L3233" t="s">
        <v>338</v>
      </c>
    </row>
    <row r="3234" spans="1:12" ht="15" x14ac:dyDescent="0.25">
      <c r="A3234" s="88">
        <v>42964.596805555557</v>
      </c>
      <c r="B3234">
        <v>74537</v>
      </c>
      <c r="C3234">
        <v>39.94</v>
      </c>
      <c r="D3234">
        <v>12.76</v>
      </c>
      <c r="E3234" s="87">
        <v>124.4</v>
      </c>
      <c r="F3234">
        <v>52.18</v>
      </c>
      <c r="G3234" t="s">
        <v>338</v>
      </c>
      <c r="H3234">
        <v>65.930000000000007</v>
      </c>
      <c r="I3234">
        <v>118.8</v>
      </c>
      <c r="J3234">
        <v>118</v>
      </c>
      <c r="K3234" t="s">
        <v>338</v>
      </c>
      <c r="L3234" t="s">
        <v>338</v>
      </c>
    </row>
    <row r="3235" spans="1:12" ht="15" x14ac:dyDescent="0.25">
      <c r="A3235" s="88">
        <v>42964.596875000003</v>
      </c>
      <c r="B3235">
        <v>74538</v>
      </c>
      <c r="C3235">
        <v>39.94</v>
      </c>
      <c r="D3235">
        <v>12.76</v>
      </c>
      <c r="E3235" s="87">
        <v>124.4</v>
      </c>
      <c r="F3235">
        <v>52.22</v>
      </c>
      <c r="G3235" t="s">
        <v>338</v>
      </c>
      <c r="H3235">
        <v>65.3</v>
      </c>
      <c r="I3235">
        <v>119.3</v>
      </c>
      <c r="J3235">
        <v>118.6</v>
      </c>
      <c r="K3235" t="s">
        <v>338</v>
      </c>
      <c r="L3235" t="s">
        <v>338</v>
      </c>
    </row>
    <row r="3236" spans="1:12" ht="15" x14ac:dyDescent="0.25">
      <c r="A3236" s="88">
        <v>42964.596944444442</v>
      </c>
      <c r="B3236">
        <v>74539</v>
      </c>
      <c r="C3236">
        <v>39.94</v>
      </c>
      <c r="D3236">
        <v>12.76</v>
      </c>
      <c r="E3236" s="87">
        <v>124.4</v>
      </c>
      <c r="F3236">
        <v>52.27</v>
      </c>
      <c r="G3236" t="s">
        <v>338</v>
      </c>
      <c r="H3236">
        <v>65.16</v>
      </c>
      <c r="I3236">
        <v>119.6</v>
      </c>
      <c r="J3236">
        <v>118.8</v>
      </c>
      <c r="K3236" t="s">
        <v>338</v>
      </c>
      <c r="L3236" t="s">
        <v>338</v>
      </c>
    </row>
    <row r="3237" spans="1:12" ht="15" x14ac:dyDescent="0.25">
      <c r="A3237" s="88">
        <v>42964.597013888888</v>
      </c>
      <c r="B3237">
        <v>74540</v>
      </c>
      <c r="C3237">
        <v>39.94</v>
      </c>
      <c r="D3237">
        <v>12.75</v>
      </c>
      <c r="E3237" s="87">
        <v>124.6</v>
      </c>
      <c r="F3237">
        <v>52.3</v>
      </c>
      <c r="G3237" t="s">
        <v>338</v>
      </c>
      <c r="H3237">
        <v>65.930000000000007</v>
      </c>
      <c r="I3237">
        <v>120.8</v>
      </c>
      <c r="J3237">
        <v>119.9</v>
      </c>
      <c r="K3237" t="s">
        <v>338</v>
      </c>
      <c r="L3237" t="s">
        <v>338</v>
      </c>
    </row>
    <row r="3238" spans="1:12" ht="15" x14ac:dyDescent="0.25">
      <c r="A3238" s="88">
        <v>42964.597083333334</v>
      </c>
      <c r="B3238">
        <v>74541</v>
      </c>
      <c r="C3238">
        <v>39.89</v>
      </c>
      <c r="D3238">
        <v>12.75</v>
      </c>
      <c r="E3238" s="87">
        <v>124.4</v>
      </c>
      <c r="F3238">
        <v>52.28</v>
      </c>
      <c r="G3238" t="s">
        <v>338</v>
      </c>
      <c r="H3238">
        <v>65.349999999999994</v>
      </c>
      <c r="I3238">
        <v>121.7</v>
      </c>
      <c r="J3238">
        <v>120.8</v>
      </c>
      <c r="K3238" t="s">
        <v>338</v>
      </c>
      <c r="L3238" t="s">
        <v>338</v>
      </c>
    </row>
    <row r="3239" spans="1:12" ht="15" x14ac:dyDescent="0.25">
      <c r="A3239" s="88">
        <v>42964.59715277778</v>
      </c>
      <c r="B3239">
        <v>74542</v>
      </c>
      <c r="C3239">
        <v>39.89</v>
      </c>
      <c r="D3239">
        <v>12.75</v>
      </c>
      <c r="E3239" s="87">
        <v>124.4</v>
      </c>
      <c r="F3239">
        <v>52.32</v>
      </c>
      <c r="G3239" t="s">
        <v>338</v>
      </c>
      <c r="H3239">
        <v>64.83</v>
      </c>
      <c r="I3239">
        <v>120.9</v>
      </c>
      <c r="J3239">
        <v>120.1</v>
      </c>
      <c r="K3239" t="s">
        <v>338</v>
      </c>
      <c r="L3239" t="s">
        <v>338</v>
      </c>
    </row>
    <row r="3240" spans="1:12" ht="15" x14ac:dyDescent="0.25">
      <c r="A3240" s="88">
        <v>42964.597222222219</v>
      </c>
      <c r="B3240">
        <v>74543</v>
      </c>
      <c r="C3240">
        <v>39.89</v>
      </c>
      <c r="D3240">
        <v>12.75</v>
      </c>
      <c r="E3240" s="87">
        <v>124.3</v>
      </c>
      <c r="F3240">
        <v>52.37</v>
      </c>
      <c r="G3240" t="s">
        <v>338</v>
      </c>
      <c r="H3240">
        <v>64.75</v>
      </c>
      <c r="I3240">
        <v>120.9</v>
      </c>
      <c r="J3240">
        <v>119.9</v>
      </c>
      <c r="K3240" t="s">
        <v>338</v>
      </c>
      <c r="L3240" t="s">
        <v>338</v>
      </c>
    </row>
    <row r="3241" spans="1:12" ht="15" x14ac:dyDescent="0.25">
      <c r="A3241" s="88">
        <v>42964.597291666665</v>
      </c>
      <c r="B3241">
        <v>74544</v>
      </c>
      <c r="C3241">
        <v>39.89</v>
      </c>
      <c r="D3241">
        <v>12.75</v>
      </c>
      <c r="E3241" s="87">
        <v>124.8</v>
      </c>
      <c r="F3241">
        <v>52.37</v>
      </c>
      <c r="G3241" t="s">
        <v>338</v>
      </c>
      <c r="H3241">
        <v>65.38</v>
      </c>
      <c r="I3241">
        <v>121.6</v>
      </c>
      <c r="J3241">
        <v>120.7</v>
      </c>
      <c r="K3241" t="s">
        <v>338</v>
      </c>
      <c r="L3241" t="s">
        <v>338</v>
      </c>
    </row>
    <row r="3242" spans="1:12" ht="15" x14ac:dyDescent="0.25">
      <c r="A3242" s="88">
        <v>42964.597361111111</v>
      </c>
      <c r="B3242">
        <v>74545</v>
      </c>
      <c r="C3242">
        <v>39.89</v>
      </c>
      <c r="D3242">
        <v>12.75</v>
      </c>
      <c r="E3242" s="87">
        <v>124.5</v>
      </c>
      <c r="F3242">
        <v>52.42</v>
      </c>
      <c r="G3242" t="s">
        <v>338</v>
      </c>
      <c r="H3242">
        <v>65.11</v>
      </c>
      <c r="I3242">
        <v>121.7</v>
      </c>
      <c r="J3242">
        <v>120.7</v>
      </c>
      <c r="K3242" t="s">
        <v>338</v>
      </c>
      <c r="L3242" t="s">
        <v>338</v>
      </c>
    </row>
    <row r="3243" spans="1:12" ht="15" x14ac:dyDescent="0.25">
      <c r="A3243" s="88">
        <v>42964.597430555557</v>
      </c>
      <c r="B3243">
        <v>74546</v>
      </c>
      <c r="C3243">
        <v>39.89</v>
      </c>
      <c r="D3243">
        <v>12.75</v>
      </c>
      <c r="E3243" s="87">
        <v>124.4</v>
      </c>
      <c r="F3243">
        <v>52.42</v>
      </c>
      <c r="G3243" t="s">
        <v>338</v>
      </c>
      <c r="H3243">
        <v>65.069999999999993</v>
      </c>
      <c r="I3243">
        <v>122.1</v>
      </c>
      <c r="J3243">
        <v>121</v>
      </c>
      <c r="K3243" t="s">
        <v>338</v>
      </c>
      <c r="L3243" t="s">
        <v>338</v>
      </c>
    </row>
    <row r="3244" spans="1:12" ht="15" x14ac:dyDescent="0.25">
      <c r="A3244" s="88">
        <v>42964.597500000003</v>
      </c>
      <c r="B3244">
        <v>74547</v>
      </c>
      <c r="C3244">
        <v>39.89</v>
      </c>
      <c r="D3244">
        <v>12.75</v>
      </c>
      <c r="E3244" s="87">
        <v>124.2</v>
      </c>
      <c r="F3244">
        <v>52.42</v>
      </c>
      <c r="G3244" t="s">
        <v>338</v>
      </c>
      <c r="H3244">
        <v>64.680000000000007</v>
      </c>
      <c r="I3244">
        <v>122</v>
      </c>
      <c r="J3244">
        <v>120.8</v>
      </c>
      <c r="K3244" t="s">
        <v>338</v>
      </c>
      <c r="L3244" t="s">
        <v>338</v>
      </c>
    </row>
    <row r="3245" spans="1:12" ht="15" x14ac:dyDescent="0.25">
      <c r="A3245" s="88">
        <v>42964.597569444442</v>
      </c>
      <c r="B3245">
        <v>74548</v>
      </c>
      <c r="C3245">
        <v>39.89</v>
      </c>
      <c r="D3245">
        <v>12.76</v>
      </c>
      <c r="E3245" s="87">
        <v>124.6</v>
      </c>
      <c r="F3245">
        <v>52.42</v>
      </c>
      <c r="G3245" t="s">
        <v>338</v>
      </c>
      <c r="H3245">
        <v>64.63</v>
      </c>
      <c r="I3245">
        <v>122.1</v>
      </c>
      <c r="J3245">
        <v>121</v>
      </c>
      <c r="K3245" t="s">
        <v>338</v>
      </c>
      <c r="L3245" t="s">
        <v>338</v>
      </c>
    </row>
    <row r="3246" spans="1:12" ht="15" x14ac:dyDescent="0.25">
      <c r="A3246" s="88">
        <v>42964.597638888888</v>
      </c>
      <c r="B3246">
        <v>74549</v>
      </c>
      <c r="C3246">
        <v>39.89</v>
      </c>
      <c r="D3246">
        <v>12.76</v>
      </c>
      <c r="E3246" s="87">
        <v>124.5</v>
      </c>
      <c r="F3246">
        <v>52.47</v>
      </c>
      <c r="G3246" t="s">
        <v>338</v>
      </c>
      <c r="H3246">
        <v>64.87</v>
      </c>
      <c r="I3246">
        <v>122.3</v>
      </c>
      <c r="J3246">
        <v>121.2</v>
      </c>
      <c r="K3246" t="s">
        <v>338</v>
      </c>
      <c r="L3246" t="s">
        <v>338</v>
      </c>
    </row>
    <row r="3247" spans="1:12" ht="15" x14ac:dyDescent="0.25">
      <c r="A3247" s="88">
        <v>42964.597708333335</v>
      </c>
      <c r="B3247">
        <v>74550</v>
      </c>
      <c r="C3247">
        <v>39.89</v>
      </c>
      <c r="D3247">
        <v>12.76</v>
      </c>
      <c r="E3247" s="87">
        <v>124.5</v>
      </c>
      <c r="F3247">
        <v>52.49</v>
      </c>
      <c r="G3247" t="s">
        <v>338</v>
      </c>
      <c r="H3247">
        <v>65.209999999999994</v>
      </c>
      <c r="I3247">
        <v>123.4</v>
      </c>
      <c r="J3247">
        <v>122.3</v>
      </c>
      <c r="K3247" t="s">
        <v>338</v>
      </c>
      <c r="L3247" t="s">
        <v>338</v>
      </c>
    </row>
    <row r="3248" spans="1:12" ht="15" x14ac:dyDescent="0.25">
      <c r="A3248" s="88">
        <v>42964.597777777781</v>
      </c>
      <c r="B3248">
        <v>74551</v>
      </c>
      <c r="C3248">
        <v>39.89</v>
      </c>
      <c r="D3248">
        <v>12.76</v>
      </c>
      <c r="E3248" s="87">
        <v>124.2</v>
      </c>
      <c r="F3248">
        <v>52.52</v>
      </c>
      <c r="G3248" t="s">
        <v>338</v>
      </c>
      <c r="H3248">
        <v>65.59</v>
      </c>
      <c r="I3248">
        <v>124.5</v>
      </c>
      <c r="J3248">
        <v>123.4</v>
      </c>
      <c r="K3248" t="s">
        <v>338</v>
      </c>
      <c r="L3248" t="s">
        <v>338</v>
      </c>
    </row>
    <row r="3249" spans="1:12" ht="15" x14ac:dyDescent="0.25">
      <c r="A3249" s="88">
        <v>42964.59784722222</v>
      </c>
      <c r="B3249">
        <v>74552</v>
      </c>
      <c r="C3249">
        <v>39.89</v>
      </c>
      <c r="D3249">
        <v>12.76</v>
      </c>
      <c r="E3249" s="87">
        <v>124.3</v>
      </c>
      <c r="F3249">
        <v>52.57</v>
      </c>
      <c r="G3249" t="s">
        <v>338</v>
      </c>
      <c r="H3249">
        <v>65.5</v>
      </c>
      <c r="I3249">
        <v>124.5</v>
      </c>
      <c r="J3249">
        <v>123.3</v>
      </c>
      <c r="K3249" t="s">
        <v>338</v>
      </c>
      <c r="L3249" t="s">
        <v>338</v>
      </c>
    </row>
    <row r="3250" spans="1:12" ht="15" x14ac:dyDescent="0.25">
      <c r="A3250" s="88">
        <v>42964.597916666666</v>
      </c>
      <c r="B3250">
        <v>74553</v>
      </c>
      <c r="C3250">
        <v>39.89</v>
      </c>
      <c r="D3250">
        <v>12.76</v>
      </c>
      <c r="E3250" s="87">
        <v>124.3</v>
      </c>
      <c r="F3250">
        <v>52.57</v>
      </c>
      <c r="G3250" t="s">
        <v>338</v>
      </c>
      <c r="H3250">
        <v>65.400000000000006</v>
      </c>
      <c r="I3250">
        <v>124.2</v>
      </c>
      <c r="J3250">
        <v>123</v>
      </c>
      <c r="K3250" t="s">
        <v>338</v>
      </c>
      <c r="L3250" t="s">
        <v>338</v>
      </c>
    </row>
    <row r="3251" spans="1:12" ht="15" x14ac:dyDescent="0.25">
      <c r="A3251" s="88">
        <v>42964.597986111112</v>
      </c>
      <c r="B3251">
        <v>74554</v>
      </c>
      <c r="C3251">
        <v>39.89</v>
      </c>
      <c r="D3251">
        <v>12.76</v>
      </c>
      <c r="E3251" s="87">
        <v>124.2</v>
      </c>
      <c r="F3251">
        <v>52.57</v>
      </c>
      <c r="G3251" t="s">
        <v>338</v>
      </c>
      <c r="H3251">
        <v>65.31</v>
      </c>
      <c r="I3251">
        <v>124.7</v>
      </c>
      <c r="J3251">
        <v>123.3</v>
      </c>
      <c r="K3251" t="s">
        <v>338</v>
      </c>
      <c r="L3251" t="s">
        <v>338</v>
      </c>
    </row>
    <row r="3252" spans="1:12" ht="15" x14ac:dyDescent="0.25">
      <c r="A3252" s="88">
        <v>42964.598055555558</v>
      </c>
      <c r="B3252">
        <v>74555</v>
      </c>
      <c r="C3252">
        <v>39.89</v>
      </c>
      <c r="D3252">
        <v>12.76</v>
      </c>
      <c r="E3252" s="87">
        <v>124.3</v>
      </c>
      <c r="F3252">
        <v>52.57</v>
      </c>
      <c r="G3252" t="s">
        <v>338</v>
      </c>
      <c r="H3252">
        <v>64.83</v>
      </c>
      <c r="I3252">
        <v>125</v>
      </c>
      <c r="J3252">
        <v>123.7</v>
      </c>
      <c r="K3252" t="s">
        <v>338</v>
      </c>
      <c r="L3252" t="s">
        <v>338</v>
      </c>
    </row>
    <row r="3253" spans="1:12" ht="15" x14ac:dyDescent="0.25">
      <c r="A3253" s="88">
        <v>42964.598124999997</v>
      </c>
      <c r="B3253">
        <v>74556</v>
      </c>
      <c r="C3253">
        <v>39.89</v>
      </c>
      <c r="D3253">
        <v>12.76</v>
      </c>
      <c r="E3253" s="87">
        <v>124.2</v>
      </c>
      <c r="F3253">
        <v>52.61</v>
      </c>
      <c r="G3253" t="s">
        <v>338</v>
      </c>
      <c r="H3253">
        <v>65.5</v>
      </c>
      <c r="I3253">
        <v>125.2</v>
      </c>
      <c r="J3253">
        <v>124</v>
      </c>
      <c r="K3253" t="s">
        <v>338</v>
      </c>
      <c r="L3253" t="s">
        <v>338</v>
      </c>
    </row>
    <row r="3254" spans="1:12" ht="15" x14ac:dyDescent="0.25">
      <c r="A3254" s="88">
        <v>42964.598194444443</v>
      </c>
      <c r="B3254">
        <v>74557</v>
      </c>
      <c r="C3254">
        <v>39.85</v>
      </c>
      <c r="D3254">
        <v>12.76</v>
      </c>
      <c r="E3254" s="87">
        <v>124.2</v>
      </c>
      <c r="F3254">
        <v>52.57</v>
      </c>
      <c r="G3254" t="s">
        <v>338</v>
      </c>
      <c r="H3254">
        <v>63.68</v>
      </c>
      <c r="I3254">
        <v>124.1</v>
      </c>
      <c r="J3254">
        <v>122.9</v>
      </c>
      <c r="K3254" t="s">
        <v>338</v>
      </c>
      <c r="L3254" t="s">
        <v>338</v>
      </c>
    </row>
    <row r="3255" spans="1:12" ht="15" x14ac:dyDescent="0.25">
      <c r="A3255" s="88">
        <v>42964.598263888889</v>
      </c>
      <c r="B3255">
        <v>74558</v>
      </c>
      <c r="C3255">
        <v>39.89</v>
      </c>
      <c r="D3255">
        <v>12.76</v>
      </c>
      <c r="E3255" s="87">
        <v>124.3</v>
      </c>
      <c r="F3255">
        <v>52.61</v>
      </c>
      <c r="G3255" t="s">
        <v>338</v>
      </c>
      <c r="H3255">
        <v>63.96</v>
      </c>
      <c r="I3255">
        <v>122.7</v>
      </c>
      <c r="J3255">
        <v>121.2</v>
      </c>
      <c r="K3255" t="s">
        <v>338</v>
      </c>
      <c r="L3255" t="s">
        <v>338</v>
      </c>
    </row>
    <row r="3256" spans="1:12" ht="15" x14ac:dyDescent="0.25">
      <c r="A3256" s="88">
        <v>42964.598333333335</v>
      </c>
      <c r="B3256">
        <v>74559</v>
      </c>
      <c r="C3256">
        <v>39.89</v>
      </c>
      <c r="D3256">
        <v>12.76</v>
      </c>
      <c r="E3256" s="87">
        <v>124.4</v>
      </c>
      <c r="F3256">
        <v>52.61</v>
      </c>
      <c r="G3256" t="s">
        <v>338</v>
      </c>
      <c r="H3256">
        <v>64.709999999999994</v>
      </c>
      <c r="I3256">
        <v>123.3</v>
      </c>
      <c r="J3256">
        <v>121.8</v>
      </c>
      <c r="K3256" t="s">
        <v>338</v>
      </c>
      <c r="L3256" t="s">
        <v>338</v>
      </c>
    </row>
    <row r="3257" spans="1:12" ht="15" x14ac:dyDescent="0.25">
      <c r="A3257" s="88">
        <v>42964.598402777781</v>
      </c>
      <c r="B3257">
        <v>74560</v>
      </c>
      <c r="C3257">
        <v>39.89</v>
      </c>
      <c r="D3257">
        <v>12.76</v>
      </c>
      <c r="E3257" s="87">
        <v>124.3</v>
      </c>
      <c r="F3257">
        <v>52.57</v>
      </c>
      <c r="G3257" t="s">
        <v>338</v>
      </c>
      <c r="H3257">
        <v>63.96</v>
      </c>
      <c r="I3257">
        <v>122.8</v>
      </c>
      <c r="J3257">
        <v>121.2</v>
      </c>
      <c r="K3257" t="s">
        <v>338</v>
      </c>
      <c r="L3257" t="s">
        <v>338</v>
      </c>
    </row>
    <row r="3258" spans="1:12" ht="15" x14ac:dyDescent="0.25">
      <c r="A3258" s="88">
        <v>42964.59847222222</v>
      </c>
      <c r="B3258">
        <v>74561</v>
      </c>
      <c r="C3258">
        <v>39.85</v>
      </c>
      <c r="D3258">
        <v>12.76</v>
      </c>
      <c r="E3258" s="87">
        <v>124.3</v>
      </c>
      <c r="F3258">
        <v>52.52</v>
      </c>
      <c r="G3258" t="s">
        <v>338</v>
      </c>
      <c r="H3258">
        <v>63.32</v>
      </c>
      <c r="I3258">
        <v>123.1</v>
      </c>
      <c r="J3258">
        <v>121.3</v>
      </c>
      <c r="K3258" t="s">
        <v>338</v>
      </c>
      <c r="L3258" t="s">
        <v>338</v>
      </c>
    </row>
    <row r="3259" spans="1:12" ht="15" x14ac:dyDescent="0.25">
      <c r="A3259" s="88">
        <v>42964.598541666666</v>
      </c>
      <c r="B3259">
        <v>74562</v>
      </c>
      <c r="C3259">
        <v>39.85</v>
      </c>
      <c r="D3259">
        <v>12.76</v>
      </c>
      <c r="E3259" s="87">
        <v>124.3</v>
      </c>
      <c r="F3259">
        <v>52.47</v>
      </c>
      <c r="G3259" t="s">
        <v>338</v>
      </c>
      <c r="H3259">
        <v>63.77</v>
      </c>
      <c r="I3259">
        <v>123.1</v>
      </c>
      <c r="J3259">
        <v>121.4</v>
      </c>
      <c r="K3259" t="s">
        <v>338</v>
      </c>
      <c r="L3259" t="s">
        <v>338</v>
      </c>
    </row>
    <row r="3260" spans="1:12" ht="15" x14ac:dyDescent="0.25">
      <c r="A3260" s="88">
        <v>42964.598611111112</v>
      </c>
      <c r="B3260">
        <v>74563</v>
      </c>
      <c r="C3260">
        <v>39.85</v>
      </c>
      <c r="D3260">
        <v>12.76</v>
      </c>
      <c r="E3260" s="87">
        <v>124.5</v>
      </c>
      <c r="F3260">
        <v>52.45</v>
      </c>
      <c r="G3260" t="s">
        <v>338</v>
      </c>
      <c r="H3260">
        <v>63.49</v>
      </c>
      <c r="I3260">
        <v>122.9</v>
      </c>
      <c r="J3260">
        <v>121.2</v>
      </c>
      <c r="K3260" t="s">
        <v>338</v>
      </c>
      <c r="L3260" t="s">
        <v>338</v>
      </c>
    </row>
    <row r="3261" spans="1:12" ht="15" x14ac:dyDescent="0.25">
      <c r="A3261" s="88">
        <v>42964.598680555559</v>
      </c>
      <c r="B3261">
        <v>74564</v>
      </c>
      <c r="C3261">
        <v>39.85</v>
      </c>
      <c r="D3261">
        <v>12.76</v>
      </c>
      <c r="E3261" s="87">
        <v>124.3</v>
      </c>
      <c r="F3261">
        <v>52.42</v>
      </c>
      <c r="G3261" t="s">
        <v>338</v>
      </c>
      <c r="H3261">
        <v>63.49</v>
      </c>
      <c r="I3261">
        <v>123</v>
      </c>
      <c r="J3261">
        <v>121.2</v>
      </c>
      <c r="K3261" t="s">
        <v>338</v>
      </c>
      <c r="L3261" t="s">
        <v>338</v>
      </c>
    </row>
    <row r="3262" spans="1:12" ht="15" x14ac:dyDescent="0.25">
      <c r="A3262" s="88">
        <v>42964.598749999997</v>
      </c>
      <c r="B3262">
        <v>74565</v>
      </c>
      <c r="C3262">
        <v>39.85</v>
      </c>
      <c r="D3262">
        <v>12.76</v>
      </c>
      <c r="E3262" s="87">
        <v>124.4</v>
      </c>
      <c r="F3262">
        <v>52.4</v>
      </c>
      <c r="G3262" t="s">
        <v>338</v>
      </c>
      <c r="H3262">
        <v>64.25</v>
      </c>
      <c r="I3262">
        <v>123.4</v>
      </c>
      <c r="J3262">
        <v>121.6</v>
      </c>
      <c r="K3262" t="s">
        <v>338</v>
      </c>
      <c r="L3262" t="s">
        <v>338</v>
      </c>
    </row>
    <row r="3263" spans="1:12" ht="15" x14ac:dyDescent="0.25">
      <c r="A3263" s="88">
        <v>42964.598819444444</v>
      </c>
      <c r="B3263">
        <v>74566</v>
      </c>
      <c r="C3263">
        <v>39.85</v>
      </c>
      <c r="D3263">
        <v>12.76</v>
      </c>
      <c r="E3263" s="87">
        <v>124.3</v>
      </c>
      <c r="F3263">
        <v>52.4</v>
      </c>
      <c r="G3263" t="s">
        <v>338</v>
      </c>
      <c r="H3263">
        <v>63.73</v>
      </c>
      <c r="I3263">
        <v>124.5</v>
      </c>
      <c r="J3263">
        <v>122.7</v>
      </c>
      <c r="K3263" t="s">
        <v>338</v>
      </c>
      <c r="L3263" t="s">
        <v>338</v>
      </c>
    </row>
    <row r="3264" spans="1:12" ht="15" x14ac:dyDescent="0.25">
      <c r="A3264" s="88">
        <v>42964.59888888889</v>
      </c>
      <c r="B3264">
        <v>74567</v>
      </c>
      <c r="C3264">
        <v>39.85</v>
      </c>
      <c r="D3264">
        <v>12.76</v>
      </c>
      <c r="E3264" s="87">
        <v>124.2</v>
      </c>
      <c r="F3264">
        <v>52.42</v>
      </c>
      <c r="G3264" t="s">
        <v>338</v>
      </c>
      <c r="H3264">
        <v>64.64</v>
      </c>
      <c r="I3264">
        <v>124.9</v>
      </c>
      <c r="J3264">
        <v>123.3</v>
      </c>
      <c r="K3264" t="s">
        <v>338</v>
      </c>
      <c r="L3264" t="s">
        <v>338</v>
      </c>
    </row>
    <row r="3265" spans="1:12" ht="15" x14ac:dyDescent="0.25">
      <c r="A3265" s="88">
        <v>42964.598958333336</v>
      </c>
      <c r="B3265">
        <v>74568</v>
      </c>
      <c r="C3265">
        <v>39.85</v>
      </c>
      <c r="D3265">
        <v>12.76</v>
      </c>
      <c r="E3265" s="87">
        <v>124.2</v>
      </c>
      <c r="F3265">
        <v>52.42</v>
      </c>
      <c r="G3265" t="s">
        <v>338</v>
      </c>
      <c r="H3265">
        <v>64.83</v>
      </c>
      <c r="I3265">
        <v>125</v>
      </c>
      <c r="J3265">
        <v>123.5</v>
      </c>
      <c r="K3265" t="s">
        <v>338</v>
      </c>
      <c r="L3265" t="s">
        <v>338</v>
      </c>
    </row>
    <row r="3266" spans="1:12" ht="15" x14ac:dyDescent="0.25">
      <c r="A3266" s="88">
        <v>42964.599027777775</v>
      </c>
      <c r="B3266">
        <v>74569</v>
      </c>
      <c r="C3266">
        <v>39.85</v>
      </c>
      <c r="D3266">
        <v>12.76</v>
      </c>
      <c r="E3266" s="87">
        <v>124.3</v>
      </c>
      <c r="F3266">
        <v>52.47</v>
      </c>
      <c r="G3266" t="s">
        <v>338</v>
      </c>
      <c r="H3266">
        <v>64.64</v>
      </c>
      <c r="I3266">
        <v>125.6</v>
      </c>
      <c r="J3266">
        <v>124.1</v>
      </c>
      <c r="K3266" t="s">
        <v>338</v>
      </c>
      <c r="L3266" t="s">
        <v>338</v>
      </c>
    </row>
    <row r="3267" spans="1:12" ht="15" x14ac:dyDescent="0.25">
      <c r="A3267" s="88">
        <v>42964.599097222221</v>
      </c>
      <c r="B3267">
        <v>74570</v>
      </c>
      <c r="C3267">
        <v>39.85</v>
      </c>
      <c r="D3267">
        <v>12.76</v>
      </c>
      <c r="E3267" s="87">
        <v>124.5</v>
      </c>
      <c r="F3267">
        <v>52.47</v>
      </c>
      <c r="G3267" t="s">
        <v>338</v>
      </c>
      <c r="H3267">
        <v>64.3</v>
      </c>
      <c r="I3267">
        <v>126.1</v>
      </c>
      <c r="J3267">
        <v>124.6</v>
      </c>
      <c r="K3267" t="s">
        <v>338</v>
      </c>
      <c r="L3267" t="s">
        <v>338</v>
      </c>
    </row>
    <row r="3268" spans="1:12" ht="15" x14ac:dyDescent="0.25">
      <c r="A3268" s="88">
        <v>42964.599166666667</v>
      </c>
      <c r="B3268">
        <v>74571</v>
      </c>
      <c r="C3268">
        <v>39.85</v>
      </c>
      <c r="D3268">
        <v>12.76</v>
      </c>
      <c r="E3268" s="87">
        <v>124.3</v>
      </c>
      <c r="F3268">
        <v>52.52</v>
      </c>
      <c r="G3268" t="s">
        <v>338</v>
      </c>
      <c r="H3268">
        <v>64.209999999999994</v>
      </c>
      <c r="I3268">
        <v>126.3</v>
      </c>
      <c r="J3268">
        <v>124.7</v>
      </c>
      <c r="K3268" t="s">
        <v>338</v>
      </c>
      <c r="L3268" t="s">
        <v>338</v>
      </c>
    </row>
    <row r="3269" spans="1:12" ht="15" x14ac:dyDescent="0.25">
      <c r="A3269" s="88">
        <v>42964.599236111113</v>
      </c>
      <c r="B3269">
        <v>74572</v>
      </c>
      <c r="C3269">
        <v>39.85</v>
      </c>
      <c r="D3269">
        <v>12.76</v>
      </c>
      <c r="E3269" s="87">
        <v>124.2</v>
      </c>
      <c r="F3269">
        <v>52.52</v>
      </c>
      <c r="G3269" t="s">
        <v>338</v>
      </c>
      <c r="H3269">
        <v>64.97</v>
      </c>
      <c r="I3269">
        <v>127.1</v>
      </c>
      <c r="J3269">
        <v>125.6</v>
      </c>
      <c r="K3269" t="s">
        <v>338</v>
      </c>
      <c r="L3269" t="s">
        <v>338</v>
      </c>
    </row>
    <row r="3270" spans="1:12" ht="15" x14ac:dyDescent="0.25">
      <c r="A3270" s="88">
        <v>42964.599305555559</v>
      </c>
      <c r="B3270">
        <v>74573</v>
      </c>
      <c r="C3270">
        <v>39.85</v>
      </c>
      <c r="D3270">
        <v>12.76</v>
      </c>
      <c r="E3270" s="87">
        <v>124.2</v>
      </c>
      <c r="F3270">
        <v>52.52</v>
      </c>
      <c r="G3270" t="s">
        <v>338</v>
      </c>
      <c r="H3270">
        <v>64.83</v>
      </c>
      <c r="I3270">
        <v>126.5</v>
      </c>
      <c r="J3270">
        <v>125.1</v>
      </c>
      <c r="K3270" t="s">
        <v>338</v>
      </c>
      <c r="L3270" t="s">
        <v>338</v>
      </c>
    </row>
    <row r="3271" spans="1:12" ht="15" x14ac:dyDescent="0.25">
      <c r="A3271" s="88">
        <v>42964.599374999998</v>
      </c>
      <c r="B3271">
        <v>74574</v>
      </c>
      <c r="C3271">
        <v>39.85</v>
      </c>
      <c r="D3271">
        <v>12.76</v>
      </c>
      <c r="E3271" s="87">
        <v>124.1</v>
      </c>
      <c r="F3271">
        <v>52.52</v>
      </c>
      <c r="G3271" t="s">
        <v>338</v>
      </c>
      <c r="H3271">
        <v>64.66</v>
      </c>
      <c r="I3271">
        <v>126.6</v>
      </c>
      <c r="J3271">
        <v>125.3</v>
      </c>
      <c r="K3271" t="s">
        <v>338</v>
      </c>
      <c r="L3271" t="s">
        <v>338</v>
      </c>
    </row>
    <row r="3272" spans="1:12" ht="15" x14ac:dyDescent="0.25">
      <c r="A3272" s="88">
        <v>42964.599444444444</v>
      </c>
      <c r="B3272">
        <v>74575</v>
      </c>
      <c r="C3272">
        <v>39.85</v>
      </c>
      <c r="D3272">
        <v>12.76</v>
      </c>
      <c r="E3272" s="87">
        <v>124.1</v>
      </c>
      <c r="F3272">
        <v>52.52</v>
      </c>
      <c r="G3272" t="s">
        <v>338</v>
      </c>
      <c r="H3272">
        <v>65.069999999999993</v>
      </c>
      <c r="I3272">
        <v>126.3</v>
      </c>
      <c r="J3272">
        <v>125</v>
      </c>
      <c r="K3272" t="s">
        <v>338</v>
      </c>
      <c r="L3272" t="s">
        <v>338</v>
      </c>
    </row>
    <row r="3273" spans="1:12" ht="15" x14ac:dyDescent="0.25">
      <c r="A3273" s="88">
        <v>42964.59951388889</v>
      </c>
      <c r="B3273">
        <v>74576</v>
      </c>
      <c r="C3273">
        <v>39.799999999999997</v>
      </c>
      <c r="D3273">
        <v>12.76</v>
      </c>
      <c r="E3273" s="87">
        <v>124.2</v>
      </c>
      <c r="F3273">
        <v>52.47</v>
      </c>
      <c r="G3273" t="s">
        <v>338</v>
      </c>
      <c r="H3273">
        <v>64.09</v>
      </c>
      <c r="I3273">
        <v>125.9</v>
      </c>
      <c r="J3273">
        <v>124.5</v>
      </c>
      <c r="K3273" t="s">
        <v>338</v>
      </c>
      <c r="L3273" t="s">
        <v>338</v>
      </c>
    </row>
    <row r="3274" spans="1:12" ht="15" x14ac:dyDescent="0.25">
      <c r="A3274" s="88">
        <v>42964.599583333336</v>
      </c>
      <c r="B3274">
        <v>74577</v>
      </c>
      <c r="C3274">
        <v>39.799999999999997</v>
      </c>
      <c r="D3274">
        <v>12.76</v>
      </c>
      <c r="E3274" s="87">
        <v>123.8</v>
      </c>
      <c r="F3274">
        <v>52.45</v>
      </c>
      <c r="G3274" t="s">
        <v>338</v>
      </c>
      <c r="H3274">
        <v>63.1</v>
      </c>
      <c r="I3274">
        <v>124.5</v>
      </c>
      <c r="J3274">
        <v>122.9</v>
      </c>
      <c r="K3274" t="s">
        <v>338</v>
      </c>
      <c r="L3274" t="s">
        <v>338</v>
      </c>
    </row>
    <row r="3275" spans="1:12" ht="15" x14ac:dyDescent="0.25">
      <c r="A3275" s="88">
        <v>42964.599652777775</v>
      </c>
      <c r="B3275">
        <v>74578</v>
      </c>
      <c r="C3275">
        <v>39.799999999999997</v>
      </c>
      <c r="D3275">
        <v>12.76</v>
      </c>
      <c r="E3275" s="87">
        <v>124</v>
      </c>
      <c r="F3275">
        <v>52.42</v>
      </c>
      <c r="G3275" t="s">
        <v>338</v>
      </c>
      <c r="H3275">
        <v>63.49</v>
      </c>
      <c r="I3275">
        <v>124.4</v>
      </c>
      <c r="J3275">
        <v>122.8</v>
      </c>
      <c r="K3275" t="s">
        <v>338</v>
      </c>
      <c r="L3275" t="s">
        <v>338</v>
      </c>
    </row>
    <row r="3276" spans="1:12" ht="15" x14ac:dyDescent="0.25">
      <c r="A3276" s="88">
        <v>42964.599722222221</v>
      </c>
      <c r="B3276">
        <v>74579</v>
      </c>
      <c r="C3276">
        <v>39.799999999999997</v>
      </c>
      <c r="D3276">
        <v>12.76</v>
      </c>
      <c r="E3276" s="87">
        <v>123.9</v>
      </c>
      <c r="F3276">
        <v>52.42</v>
      </c>
      <c r="G3276" t="s">
        <v>338</v>
      </c>
      <c r="H3276">
        <v>64.59</v>
      </c>
      <c r="I3276">
        <v>125.2</v>
      </c>
      <c r="J3276">
        <v>123.5</v>
      </c>
      <c r="K3276" t="s">
        <v>338</v>
      </c>
      <c r="L3276" t="s">
        <v>338</v>
      </c>
    </row>
    <row r="3277" spans="1:12" ht="15" x14ac:dyDescent="0.25">
      <c r="A3277" s="88">
        <v>42964.599791666667</v>
      </c>
      <c r="B3277">
        <v>74580</v>
      </c>
      <c r="C3277">
        <v>39.799999999999997</v>
      </c>
      <c r="D3277">
        <v>12.76</v>
      </c>
      <c r="E3277" s="87">
        <v>123.9</v>
      </c>
      <c r="F3277">
        <v>52.4</v>
      </c>
      <c r="G3277" t="s">
        <v>338</v>
      </c>
      <c r="H3277">
        <v>64.97</v>
      </c>
      <c r="I3277">
        <v>125.8</v>
      </c>
      <c r="J3277">
        <v>124.1</v>
      </c>
      <c r="K3277" t="s">
        <v>338</v>
      </c>
      <c r="L3277" t="s">
        <v>338</v>
      </c>
    </row>
    <row r="3278" spans="1:12" ht="15" x14ac:dyDescent="0.25">
      <c r="A3278" s="88">
        <v>42964.599861111114</v>
      </c>
      <c r="B3278">
        <v>74581</v>
      </c>
      <c r="C3278">
        <v>39.85</v>
      </c>
      <c r="D3278">
        <v>12.76</v>
      </c>
      <c r="E3278" s="87">
        <v>124.1</v>
      </c>
      <c r="F3278">
        <v>52.45</v>
      </c>
      <c r="G3278" t="s">
        <v>338</v>
      </c>
      <c r="H3278">
        <v>64.78</v>
      </c>
      <c r="I3278">
        <v>126.9</v>
      </c>
      <c r="J3278">
        <v>125.1</v>
      </c>
      <c r="K3278" t="s">
        <v>338</v>
      </c>
      <c r="L3278" t="s">
        <v>338</v>
      </c>
    </row>
    <row r="3279" spans="1:12" ht="15" x14ac:dyDescent="0.25">
      <c r="A3279" s="88">
        <v>42964.599930555552</v>
      </c>
      <c r="B3279">
        <v>74582</v>
      </c>
      <c r="C3279">
        <v>39.85</v>
      </c>
      <c r="D3279">
        <v>12.76</v>
      </c>
      <c r="E3279" s="87">
        <v>124.1</v>
      </c>
      <c r="F3279">
        <v>52.47</v>
      </c>
      <c r="G3279" t="s">
        <v>338</v>
      </c>
      <c r="H3279">
        <v>64.88</v>
      </c>
      <c r="I3279">
        <v>127.1</v>
      </c>
      <c r="J3279">
        <v>125.5</v>
      </c>
      <c r="K3279" t="s">
        <v>338</v>
      </c>
      <c r="L3279" t="s">
        <v>338</v>
      </c>
    </row>
    <row r="3280" spans="1:12" ht="15" x14ac:dyDescent="0.25">
      <c r="A3280" s="88">
        <v>42964.6</v>
      </c>
      <c r="B3280">
        <v>74583</v>
      </c>
      <c r="C3280">
        <v>39.85</v>
      </c>
      <c r="D3280">
        <v>12.76</v>
      </c>
      <c r="E3280" s="87">
        <v>124.2</v>
      </c>
      <c r="F3280">
        <v>52.5</v>
      </c>
      <c r="G3280" t="s">
        <v>338</v>
      </c>
      <c r="H3280">
        <v>64.83</v>
      </c>
      <c r="I3280">
        <v>127</v>
      </c>
      <c r="J3280">
        <v>125.3</v>
      </c>
      <c r="K3280" t="s">
        <v>338</v>
      </c>
      <c r="L3280" t="s">
        <v>338</v>
      </c>
    </row>
    <row r="3281" spans="1:12" ht="15" x14ac:dyDescent="0.25">
      <c r="A3281" s="88">
        <v>42964.600069444445</v>
      </c>
      <c r="B3281">
        <v>74584</v>
      </c>
      <c r="C3281">
        <v>39.85</v>
      </c>
      <c r="D3281">
        <v>12.76</v>
      </c>
      <c r="E3281" s="87">
        <v>124</v>
      </c>
      <c r="F3281">
        <v>52.52</v>
      </c>
      <c r="G3281" t="s">
        <v>338</v>
      </c>
      <c r="H3281">
        <v>64.78</v>
      </c>
      <c r="I3281">
        <v>127</v>
      </c>
      <c r="J3281">
        <v>125.3</v>
      </c>
      <c r="K3281" t="s">
        <v>338</v>
      </c>
      <c r="L3281" t="s">
        <v>338</v>
      </c>
    </row>
    <row r="3282" spans="1:12" ht="15" x14ac:dyDescent="0.25">
      <c r="A3282" s="88">
        <v>42964.600138888891</v>
      </c>
      <c r="B3282">
        <v>74585</v>
      </c>
      <c r="C3282">
        <v>39.85</v>
      </c>
      <c r="D3282">
        <v>12.76</v>
      </c>
      <c r="E3282" s="87">
        <v>124.1</v>
      </c>
      <c r="F3282">
        <v>52.52</v>
      </c>
      <c r="G3282" t="s">
        <v>338</v>
      </c>
      <c r="H3282">
        <v>64.78</v>
      </c>
      <c r="I3282">
        <v>128</v>
      </c>
      <c r="J3282">
        <v>126.1</v>
      </c>
      <c r="K3282" t="s">
        <v>338</v>
      </c>
      <c r="L3282" t="s">
        <v>338</v>
      </c>
    </row>
    <row r="3283" spans="1:12" ht="15" x14ac:dyDescent="0.25">
      <c r="A3283" s="88">
        <v>42964.600208333337</v>
      </c>
      <c r="B3283">
        <v>74586</v>
      </c>
      <c r="C3283">
        <v>39.85</v>
      </c>
      <c r="D3283">
        <v>12.76</v>
      </c>
      <c r="E3283" s="87">
        <v>124</v>
      </c>
      <c r="F3283">
        <v>52.57</v>
      </c>
      <c r="G3283" t="s">
        <v>338</v>
      </c>
      <c r="H3283">
        <v>65.55</v>
      </c>
      <c r="I3283">
        <v>128.6</v>
      </c>
      <c r="J3283">
        <v>127</v>
      </c>
      <c r="K3283" t="s">
        <v>338</v>
      </c>
      <c r="L3283" t="s">
        <v>338</v>
      </c>
    </row>
    <row r="3284" spans="1:12" ht="15" x14ac:dyDescent="0.25">
      <c r="A3284" s="88">
        <v>42964.600277777776</v>
      </c>
      <c r="B3284">
        <v>74587</v>
      </c>
      <c r="C3284">
        <v>39.85</v>
      </c>
      <c r="D3284">
        <v>12.76</v>
      </c>
      <c r="E3284" s="87">
        <v>124.1</v>
      </c>
      <c r="F3284">
        <v>52.57</v>
      </c>
      <c r="G3284" t="s">
        <v>338</v>
      </c>
      <c r="H3284">
        <v>65.739999999999995</v>
      </c>
      <c r="I3284">
        <v>128.80000000000001</v>
      </c>
      <c r="J3284">
        <v>127.1</v>
      </c>
      <c r="K3284" t="s">
        <v>338</v>
      </c>
      <c r="L3284" t="s">
        <v>338</v>
      </c>
    </row>
    <row r="3285" spans="1:12" ht="15" x14ac:dyDescent="0.25">
      <c r="A3285" s="88">
        <v>42964.600347222222</v>
      </c>
      <c r="B3285">
        <v>74588</v>
      </c>
      <c r="C3285">
        <v>39.85</v>
      </c>
      <c r="D3285">
        <v>12.77</v>
      </c>
      <c r="E3285" s="87">
        <v>124.3</v>
      </c>
      <c r="F3285">
        <v>52.57</v>
      </c>
      <c r="G3285" t="s">
        <v>338</v>
      </c>
      <c r="H3285">
        <v>64.44</v>
      </c>
      <c r="I3285">
        <v>128.6</v>
      </c>
      <c r="J3285">
        <v>126.9</v>
      </c>
      <c r="K3285" t="s">
        <v>338</v>
      </c>
      <c r="L3285" t="s">
        <v>338</v>
      </c>
    </row>
    <row r="3286" spans="1:12" ht="15" x14ac:dyDescent="0.25">
      <c r="A3286" s="88">
        <v>42964.600416666668</v>
      </c>
      <c r="B3286">
        <v>74589</v>
      </c>
      <c r="C3286">
        <v>39.85</v>
      </c>
      <c r="D3286">
        <v>12.76</v>
      </c>
      <c r="E3286" s="87">
        <v>124.1</v>
      </c>
      <c r="F3286">
        <v>52.57</v>
      </c>
      <c r="G3286" t="s">
        <v>338</v>
      </c>
      <c r="H3286">
        <v>64.28</v>
      </c>
      <c r="I3286">
        <v>128.9</v>
      </c>
      <c r="J3286">
        <v>127.2</v>
      </c>
      <c r="K3286" t="s">
        <v>338</v>
      </c>
      <c r="L3286" t="s">
        <v>338</v>
      </c>
    </row>
    <row r="3287" spans="1:12" ht="15" x14ac:dyDescent="0.25">
      <c r="A3287" s="88">
        <v>42964.600486111114</v>
      </c>
      <c r="B3287">
        <v>74590</v>
      </c>
      <c r="C3287">
        <v>39.85</v>
      </c>
      <c r="D3287">
        <v>12.76</v>
      </c>
      <c r="E3287" s="87">
        <v>124.2</v>
      </c>
      <c r="F3287">
        <v>52.57</v>
      </c>
      <c r="G3287" t="s">
        <v>338</v>
      </c>
      <c r="H3287">
        <v>64.680000000000007</v>
      </c>
      <c r="I3287">
        <v>129.1</v>
      </c>
      <c r="J3287">
        <v>127.3</v>
      </c>
      <c r="K3287" t="s">
        <v>338</v>
      </c>
      <c r="L3287" t="s">
        <v>338</v>
      </c>
    </row>
    <row r="3288" spans="1:12" ht="15" x14ac:dyDescent="0.25">
      <c r="A3288" s="88">
        <v>42964.600555555553</v>
      </c>
      <c r="B3288">
        <v>74591</v>
      </c>
      <c r="C3288">
        <v>39.85</v>
      </c>
      <c r="D3288">
        <v>12.77</v>
      </c>
      <c r="E3288" s="87">
        <v>124</v>
      </c>
      <c r="F3288">
        <v>52.57</v>
      </c>
      <c r="G3288" t="s">
        <v>338</v>
      </c>
      <c r="H3288">
        <v>64.23</v>
      </c>
      <c r="I3288">
        <v>128.69999999999999</v>
      </c>
      <c r="J3288">
        <v>127.1</v>
      </c>
      <c r="K3288" t="s">
        <v>338</v>
      </c>
      <c r="L3288" t="s">
        <v>338</v>
      </c>
    </row>
    <row r="3289" spans="1:12" ht="15" x14ac:dyDescent="0.25">
      <c r="A3289" s="88">
        <v>42964.600624999999</v>
      </c>
      <c r="B3289">
        <v>74592</v>
      </c>
      <c r="C3289">
        <v>39.85</v>
      </c>
      <c r="D3289">
        <v>12.77</v>
      </c>
      <c r="E3289" s="87">
        <v>124</v>
      </c>
      <c r="F3289">
        <v>52.57</v>
      </c>
      <c r="G3289" t="s">
        <v>338</v>
      </c>
      <c r="H3289">
        <v>63.82</v>
      </c>
      <c r="I3289">
        <v>127.8</v>
      </c>
      <c r="J3289">
        <v>126</v>
      </c>
      <c r="K3289" t="s">
        <v>338</v>
      </c>
      <c r="L3289" t="s">
        <v>338</v>
      </c>
    </row>
    <row r="3290" spans="1:12" ht="15" x14ac:dyDescent="0.25">
      <c r="A3290" s="88">
        <v>42964.600694444445</v>
      </c>
      <c r="B3290">
        <v>74593</v>
      </c>
      <c r="C3290">
        <v>39.85</v>
      </c>
      <c r="D3290">
        <v>12.76</v>
      </c>
      <c r="E3290" s="87">
        <v>123.9</v>
      </c>
      <c r="F3290">
        <v>52.57</v>
      </c>
      <c r="G3290" t="s">
        <v>338</v>
      </c>
      <c r="H3290">
        <v>64.25</v>
      </c>
      <c r="I3290">
        <v>128.5</v>
      </c>
      <c r="J3290">
        <v>126.7</v>
      </c>
      <c r="K3290" t="s">
        <v>338</v>
      </c>
      <c r="L3290" t="s">
        <v>338</v>
      </c>
    </row>
    <row r="3291" spans="1:12" ht="15" x14ac:dyDescent="0.25">
      <c r="A3291" s="88">
        <v>42964.600763888891</v>
      </c>
      <c r="B3291">
        <v>74594</v>
      </c>
      <c r="C3291">
        <v>39.799999999999997</v>
      </c>
      <c r="D3291">
        <v>12.77</v>
      </c>
      <c r="E3291" s="87">
        <v>123.9</v>
      </c>
      <c r="F3291">
        <v>52.55</v>
      </c>
      <c r="G3291" t="s">
        <v>338</v>
      </c>
      <c r="H3291">
        <v>63.63</v>
      </c>
      <c r="I3291">
        <v>127.8</v>
      </c>
      <c r="J3291">
        <v>125.9</v>
      </c>
      <c r="K3291" t="s">
        <v>338</v>
      </c>
      <c r="L3291" t="s">
        <v>338</v>
      </c>
    </row>
    <row r="3292" spans="1:12" ht="15" x14ac:dyDescent="0.25">
      <c r="A3292" s="88">
        <v>42964.60083333333</v>
      </c>
      <c r="B3292">
        <v>74595</v>
      </c>
      <c r="C3292">
        <v>39.799999999999997</v>
      </c>
      <c r="D3292">
        <v>12.77</v>
      </c>
      <c r="E3292" s="87">
        <v>123.7</v>
      </c>
      <c r="F3292">
        <v>52.52</v>
      </c>
      <c r="G3292" t="s">
        <v>338</v>
      </c>
      <c r="H3292">
        <v>62.86</v>
      </c>
      <c r="I3292">
        <v>125.9</v>
      </c>
      <c r="J3292">
        <v>124.1</v>
      </c>
      <c r="K3292" t="s">
        <v>338</v>
      </c>
      <c r="L3292" t="s">
        <v>338</v>
      </c>
    </row>
    <row r="3293" spans="1:12" ht="15" x14ac:dyDescent="0.25">
      <c r="A3293" s="88">
        <v>42964.600902777776</v>
      </c>
      <c r="B3293">
        <v>74596</v>
      </c>
      <c r="C3293">
        <v>39.799999999999997</v>
      </c>
      <c r="D3293">
        <v>12.76</v>
      </c>
      <c r="E3293" s="87">
        <v>124</v>
      </c>
      <c r="F3293">
        <v>52.5</v>
      </c>
      <c r="G3293" t="s">
        <v>338</v>
      </c>
      <c r="H3293">
        <v>63.34</v>
      </c>
      <c r="I3293">
        <v>125.1</v>
      </c>
      <c r="J3293">
        <v>123.3</v>
      </c>
      <c r="K3293" t="s">
        <v>338</v>
      </c>
      <c r="L3293" t="s">
        <v>338</v>
      </c>
    </row>
    <row r="3294" spans="1:12" ht="15" x14ac:dyDescent="0.25">
      <c r="A3294" s="88">
        <v>42964.600972222222</v>
      </c>
      <c r="B3294">
        <v>74597</v>
      </c>
      <c r="C3294">
        <v>39.799999999999997</v>
      </c>
      <c r="D3294">
        <v>12.77</v>
      </c>
      <c r="E3294" s="87">
        <v>124</v>
      </c>
      <c r="F3294">
        <v>52.47</v>
      </c>
      <c r="G3294" t="s">
        <v>338</v>
      </c>
      <c r="H3294">
        <v>63.49</v>
      </c>
      <c r="I3294">
        <v>124.8</v>
      </c>
      <c r="J3294">
        <v>122.6</v>
      </c>
      <c r="K3294" t="s">
        <v>338</v>
      </c>
      <c r="L3294" t="s">
        <v>338</v>
      </c>
    </row>
    <row r="3295" spans="1:12" ht="15" x14ac:dyDescent="0.25">
      <c r="A3295" s="88">
        <v>42964.601041666669</v>
      </c>
      <c r="B3295">
        <v>74598</v>
      </c>
      <c r="C3295">
        <v>39.85</v>
      </c>
      <c r="D3295">
        <v>12.77</v>
      </c>
      <c r="E3295" s="87">
        <v>124</v>
      </c>
      <c r="F3295">
        <v>52.52</v>
      </c>
      <c r="G3295" t="s">
        <v>338</v>
      </c>
      <c r="H3295">
        <v>63.44</v>
      </c>
      <c r="I3295">
        <v>125.3</v>
      </c>
      <c r="J3295">
        <v>123</v>
      </c>
      <c r="K3295" t="s">
        <v>338</v>
      </c>
      <c r="L3295" t="s">
        <v>338</v>
      </c>
    </row>
    <row r="3296" spans="1:12" ht="15" x14ac:dyDescent="0.25">
      <c r="A3296" s="88">
        <v>42964.601111111115</v>
      </c>
      <c r="B3296">
        <v>74599</v>
      </c>
      <c r="C3296">
        <v>39.799999999999997</v>
      </c>
      <c r="D3296">
        <v>12.76</v>
      </c>
      <c r="E3296" s="87">
        <v>124</v>
      </c>
      <c r="F3296">
        <v>52.47</v>
      </c>
      <c r="G3296" t="s">
        <v>338</v>
      </c>
      <c r="H3296">
        <v>63.44</v>
      </c>
      <c r="I3296">
        <v>125.8</v>
      </c>
      <c r="J3296">
        <v>123.7</v>
      </c>
      <c r="K3296" t="s">
        <v>338</v>
      </c>
      <c r="L3296" t="s">
        <v>338</v>
      </c>
    </row>
    <row r="3297" spans="1:12" ht="15" x14ac:dyDescent="0.25">
      <c r="A3297" s="88">
        <v>42964.601180555554</v>
      </c>
      <c r="B3297">
        <v>74600</v>
      </c>
      <c r="C3297">
        <v>39.799999999999997</v>
      </c>
      <c r="D3297">
        <v>12.77</v>
      </c>
      <c r="E3297" s="87">
        <v>124</v>
      </c>
      <c r="F3297">
        <v>52.47</v>
      </c>
      <c r="G3297" t="s">
        <v>338</v>
      </c>
      <c r="H3297">
        <v>63.2</v>
      </c>
      <c r="I3297">
        <v>125.4</v>
      </c>
      <c r="J3297">
        <v>123.4</v>
      </c>
      <c r="K3297" t="s">
        <v>338</v>
      </c>
      <c r="L3297" t="s">
        <v>338</v>
      </c>
    </row>
    <row r="3298" spans="1:12" ht="15" x14ac:dyDescent="0.25">
      <c r="A3298" s="88">
        <v>42964.60125</v>
      </c>
      <c r="B3298">
        <v>74601</v>
      </c>
      <c r="C3298">
        <v>39.75</v>
      </c>
      <c r="D3298">
        <v>12.76</v>
      </c>
      <c r="E3298" s="87">
        <v>124</v>
      </c>
      <c r="F3298">
        <v>52.43</v>
      </c>
      <c r="G3298" t="s">
        <v>338</v>
      </c>
      <c r="H3298">
        <v>62.43</v>
      </c>
      <c r="I3298">
        <v>125.2</v>
      </c>
      <c r="J3298">
        <v>123.1</v>
      </c>
      <c r="K3298" t="s">
        <v>338</v>
      </c>
      <c r="L3298" t="s">
        <v>338</v>
      </c>
    </row>
    <row r="3299" spans="1:12" ht="15" x14ac:dyDescent="0.25">
      <c r="A3299" s="88">
        <v>42964.601319444446</v>
      </c>
      <c r="B3299">
        <v>74602</v>
      </c>
      <c r="C3299">
        <v>39.799999999999997</v>
      </c>
      <c r="D3299">
        <v>12.77</v>
      </c>
      <c r="E3299" s="87">
        <v>123.9</v>
      </c>
      <c r="F3299">
        <v>52.47</v>
      </c>
      <c r="G3299" t="s">
        <v>338</v>
      </c>
      <c r="H3299">
        <v>63.05</v>
      </c>
      <c r="I3299">
        <v>126.1</v>
      </c>
      <c r="J3299">
        <v>124.1</v>
      </c>
      <c r="K3299" t="s">
        <v>338</v>
      </c>
      <c r="L3299" t="s">
        <v>338</v>
      </c>
    </row>
    <row r="3300" spans="1:12" ht="15" x14ac:dyDescent="0.25">
      <c r="A3300" s="88">
        <v>42964.601388888892</v>
      </c>
      <c r="B3300">
        <v>74603</v>
      </c>
      <c r="C3300">
        <v>39.799999999999997</v>
      </c>
      <c r="D3300">
        <v>12.77</v>
      </c>
      <c r="E3300" s="87">
        <v>124.3</v>
      </c>
      <c r="F3300">
        <v>52.42</v>
      </c>
      <c r="G3300" t="s">
        <v>338</v>
      </c>
      <c r="H3300">
        <v>63.2</v>
      </c>
      <c r="I3300">
        <v>126.7</v>
      </c>
      <c r="J3300">
        <v>124.7</v>
      </c>
      <c r="K3300" t="s">
        <v>338</v>
      </c>
      <c r="L3300" t="s">
        <v>338</v>
      </c>
    </row>
    <row r="3301" spans="1:12" ht="15" x14ac:dyDescent="0.25">
      <c r="A3301" s="88">
        <v>42964.601458333331</v>
      </c>
      <c r="B3301">
        <v>74604</v>
      </c>
      <c r="C3301">
        <v>39.799999999999997</v>
      </c>
      <c r="D3301">
        <v>12.77</v>
      </c>
      <c r="E3301" s="87">
        <v>124</v>
      </c>
      <c r="F3301">
        <v>52.42</v>
      </c>
      <c r="G3301" t="s">
        <v>338</v>
      </c>
      <c r="H3301">
        <v>63.13</v>
      </c>
      <c r="I3301">
        <v>127.3</v>
      </c>
      <c r="J3301">
        <v>125.5</v>
      </c>
      <c r="K3301" t="s">
        <v>338</v>
      </c>
      <c r="L3301" t="s">
        <v>338</v>
      </c>
    </row>
    <row r="3302" spans="1:12" ht="15" x14ac:dyDescent="0.25">
      <c r="A3302" s="88">
        <v>42964.601527777777</v>
      </c>
      <c r="B3302">
        <v>74605</v>
      </c>
      <c r="C3302">
        <v>39.799999999999997</v>
      </c>
      <c r="D3302">
        <v>12.77</v>
      </c>
      <c r="E3302" s="87">
        <v>124</v>
      </c>
      <c r="F3302">
        <v>52.38</v>
      </c>
      <c r="G3302" t="s">
        <v>338</v>
      </c>
      <c r="H3302">
        <v>63.13</v>
      </c>
      <c r="I3302">
        <v>127.3</v>
      </c>
      <c r="J3302">
        <v>125.6</v>
      </c>
      <c r="K3302" t="s">
        <v>338</v>
      </c>
      <c r="L3302" t="s">
        <v>338</v>
      </c>
    </row>
    <row r="3303" spans="1:12" ht="15" x14ac:dyDescent="0.25">
      <c r="A3303" s="88">
        <v>42964.601597222223</v>
      </c>
      <c r="B3303">
        <v>74606</v>
      </c>
      <c r="C3303">
        <v>39.799999999999997</v>
      </c>
      <c r="D3303">
        <v>12.76</v>
      </c>
      <c r="E3303" s="87">
        <v>124.3</v>
      </c>
      <c r="F3303">
        <v>52.38</v>
      </c>
      <c r="G3303" t="s">
        <v>338</v>
      </c>
      <c r="H3303">
        <v>62.81</v>
      </c>
      <c r="I3303">
        <v>126.8</v>
      </c>
      <c r="J3303">
        <v>125</v>
      </c>
      <c r="K3303" t="s">
        <v>338</v>
      </c>
      <c r="L3303" t="s">
        <v>338</v>
      </c>
    </row>
    <row r="3304" spans="1:12" ht="15" x14ac:dyDescent="0.25">
      <c r="A3304" s="88">
        <v>42964.601666666669</v>
      </c>
      <c r="B3304">
        <v>74607</v>
      </c>
      <c r="C3304">
        <v>39.799999999999997</v>
      </c>
      <c r="D3304">
        <v>12.77</v>
      </c>
      <c r="E3304" s="87">
        <v>123.9</v>
      </c>
      <c r="F3304">
        <v>52.33</v>
      </c>
      <c r="G3304" t="s">
        <v>338</v>
      </c>
      <c r="H3304">
        <v>63.56</v>
      </c>
      <c r="I3304">
        <v>127.3</v>
      </c>
      <c r="J3304">
        <v>125.7</v>
      </c>
      <c r="K3304" t="s">
        <v>338</v>
      </c>
      <c r="L3304" t="s">
        <v>338</v>
      </c>
    </row>
    <row r="3305" spans="1:12" ht="15" x14ac:dyDescent="0.25">
      <c r="A3305" s="88">
        <v>42964.601736111108</v>
      </c>
      <c r="B3305">
        <v>74608</v>
      </c>
      <c r="C3305">
        <v>39.799999999999997</v>
      </c>
      <c r="D3305">
        <v>12.77</v>
      </c>
      <c r="E3305" s="87">
        <v>124</v>
      </c>
      <c r="F3305">
        <v>52.3</v>
      </c>
      <c r="G3305" t="s">
        <v>338</v>
      </c>
      <c r="H3305">
        <v>63.01</v>
      </c>
      <c r="I3305">
        <v>127.4</v>
      </c>
      <c r="J3305">
        <v>125.8</v>
      </c>
      <c r="K3305" t="s">
        <v>338</v>
      </c>
      <c r="L3305" t="s">
        <v>338</v>
      </c>
    </row>
    <row r="3306" spans="1:12" ht="15" x14ac:dyDescent="0.25">
      <c r="A3306" s="88">
        <v>42964.601805555554</v>
      </c>
      <c r="B3306">
        <v>74609</v>
      </c>
      <c r="C3306">
        <v>39.85</v>
      </c>
      <c r="D3306">
        <v>12.76</v>
      </c>
      <c r="E3306" s="87">
        <v>123.8</v>
      </c>
      <c r="F3306">
        <v>52.33</v>
      </c>
      <c r="G3306" t="s">
        <v>338</v>
      </c>
      <c r="H3306">
        <v>63.1</v>
      </c>
      <c r="I3306">
        <v>127.6</v>
      </c>
      <c r="J3306">
        <v>125.9</v>
      </c>
      <c r="K3306" t="s">
        <v>338</v>
      </c>
      <c r="L3306" t="s">
        <v>338</v>
      </c>
    </row>
    <row r="3307" spans="1:12" ht="15" x14ac:dyDescent="0.25">
      <c r="A3307" s="88">
        <v>42964.601875</v>
      </c>
      <c r="B3307">
        <v>74610</v>
      </c>
      <c r="C3307">
        <v>39.85</v>
      </c>
      <c r="D3307">
        <v>12.77</v>
      </c>
      <c r="E3307" s="87">
        <v>123.7</v>
      </c>
      <c r="F3307">
        <v>52.35</v>
      </c>
      <c r="G3307" t="s">
        <v>338</v>
      </c>
      <c r="H3307">
        <v>63.22</v>
      </c>
      <c r="I3307">
        <v>128.30000000000001</v>
      </c>
      <c r="J3307">
        <v>126.4</v>
      </c>
      <c r="K3307" t="s">
        <v>338</v>
      </c>
      <c r="L3307" t="s">
        <v>338</v>
      </c>
    </row>
    <row r="3308" spans="1:12" ht="15" x14ac:dyDescent="0.25">
      <c r="A3308" s="88">
        <v>42964.601944444446</v>
      </c>
      <c r="B3308">
        <v>74611</v>
      </c>
      <c r="C3308">
        <v>39.85</v>
      </c>
      <c r="D3308">
        <v>12.77</v>
      </c>
      <c r="E3308" s="87">
        <v>123.4</v>
      </c>
      <c r="F3308">
        <v>52.35</v>
      </c>
      <c r="G3308" t="s">
        <v>338</v>
      </c>
      <c r="H3308">
        <v>63.92</v>
      </c>
      <c r="I3308">
        <v>129.30000000000001</v>
      </c>
      <c r="J3308">
        <v>127.5</v>
      </c>
      <c r="K3308" t="s">
        <v>338</v>
      </c>
      <c r="L3308" t="s">
        <v>338</v>
      </c>
    </row>
    <row r="3309" spans="1:12" ht="15" x14ac:dyDescent="0.25">
      <c r="A3309" s="88">
        <v>42964.602013888885</v>
      </c>
      <c r="B3309">
        <v>74612</v>
      </c>
      <c r="C3309">
        <v>39.85</v>
      </c>
      <c r="D3309">
        <v>12.77</v>
      </c>
      <c r="E3309" s="87">
        <v>123.3</v>
      </c>
      <c r="F3309">
        <v>52.38</v>
      </c>
      <c r="G3309" t="s">
        <v>338</v>
      </c>
      <c r="H3309">
        <v>63.97</v>
      </c>
      <c r="I3309">
        <v>128.80000000000001</v>
      </c>
      <c r="J3309">
        <v>127.1</v>
      </c>
      <c r="K3309" t="s">
        <v>338</v>
      </c>
      <c r="L3309" t="s">
        <v>338</v>
      </c>
    </row>
    <row r="3310" spans="1:12" ht="15" x14ac:dyDescent="0.25">
      <c r="A3310" s="88">
        <v>42964.602083333331</v>
      </c>
      <c r="B3310">
        <v>74613</v>
      </c>
      <c r="C3310">
        <v>39.799999999999997</v>
      </c>
      <c r="D3310">
        <v>12.77</v>
      </c>
      <c r="E3310" s="87">
        <v>123.4</v>
      </c>
      <c r="F3310">
        <v>52.33</v>
      </c>
      <c r="G3310" t="s">
        <v>338</v>
      </c>
      <c r="H3310">
        <v>63.56</v>
      </c>
      <c r="I3310">
        <v>128.69999999999999</v>
      </c>
      <c r="J3310">
        <v>126.8</v>
      </c>
      <c r="K3310" t="s">
        <v>338</v>
      </c>
      <c r="L3310" t="s">
        <v>338</v>
      </c>
    </row>
    <row r="3311" spans="1:12" ht="15" x14ac:dyDescent="0.25">
      <c r="A3311" s="88">
        <v>42964.602152777778</v>
      </c>
      <c r="B3311">
        <v>74614</v>
      </c>
      <c r="C3311">
        <v>39.85</v>
      </c>
      <c r="D3311">
        <v>12.77</v>
      </c>
      <c r="E3311" s="87">
        <v>123.2</v>
      </c>
      <c r="F3311">
        <v>52.38</v>
      </c>
      <c r="G3311" t="s">
        <v>338</v>
      </c>
      <c r="H3311">
        <v>64.37</v>
      </c>
      <c r="I3311">
        <v>128.6</v>
      </c>
      <c r="J3311">
        <v>126.7</v>
      </c>
      <c r="K3311" t="s">
        <v>338</v>
      </c>
      <c r="L3311" t="s">
        <v>338</v>
      </c>
    </row>
    <row r="3312" spans="1:12" ht="15" x14ac:dyDescent="0.25">
      <c r="A3312" s="88">
        <v>42964.602222222224</v>
      </c>
      <c r="B3312">
        <v>74615</v>
      </c>
      <c r="C3312">
        <v>39.85</v>
      </c>
      <c r="D3312">
        <v>12.77</v>
      </c>
      <c r="E3312" s="87">
        <v>123.7</v>
      </c>
      <c r="F3312">
        <v>52.38</v>
      </c>
      <c r="G3312" t="s">
        <v>338</v>
      </c>
      <c r="H3312">
        <v>64.400000000000006</v>
      </c>
      <c r="I3312">
        <v>129</v>
      </c>
      <c r="J3312">
        <v>127.1</v>
      </c>
      <c r="K3312" t="s">
        <v>338</v>
      </c>
      <c r="L3312" t="s">
        <v>338</v>
      </c>
    </row>
    <row r="3313" spans="1:12" ht="15" x14ac:dyDescent="0.25">
      <c r="A3313" s="88">
        <v>42964.60229166667</v>
      </c>
      <c r="B3313">
        <v>74616</v>
      </c>
      <c r="C3313">
        <v>39.85</v>
      </c>
      <c r="D3313">
        <v>12.77</v>
      </c>
      <c r="E3313" s="87">
        <v>123.6</v>
      </c>
      <c r="F3313">
        <v>52.42</v>
      </c>
      <c r="G3313" t="s">
        <v>338</v>
      </c>
      <c r="H3313">
        <v>64.83</v>
      </c>
      <c r="I3313">
        <v>129.19999999999999</v>
      </c>
      <c r="J3313">
        <v>127.4</v>
      </c>
      <c r="K3313" t="s">
        <v>338</v>
      </c>
      <c r="L3313" t="s">
        <v>338</v>
      </c>
    </row>
    <row r="3314" spans="1:12" ht="15" x14ac:dyDescent="0.25">
      <c r="A3314" s="88">
        <v>42964.602361111109</v>
      </c>
      <c r="B3314">
        <v>74617</v>
      </c>
      <c r="C3314">
        <v>39.85</v>
      </c>
      <c r="D3314">
        <v>12.76</v>
      </c>
      <c r="E3314" s="87">
        <v>123.4</v>
      </c>
      <c r="F3314">
        <v>52.42</v>
      </c>
      <c r="G3314" t="s">
        <v>338</v>
      </c>
      <c r="H3314">
        <v>64.2</v>
      </c>
      <c r="I3314">
        <v>129.5</v>
      </c>
      <c r="J3314">
        <v>127.6</v>
      </c>
      <c r="K3314" t="s">
        <v>338</v>
      </c>
      <c r="L3314" t="s">
        <v>338</v>
      </c>
    </row>
    <row r="3315" spans="1:12" ht="15" x14ac:dyDescent="0.25">
      <c r="A3315" s="88">
        <v>42964.602430555555</v>
      </c>
      <c r="B3315">
        <v>74618</v>
      </c>
      <c r="C3315">
        <v>39.85</v>
      </c>
      <c r="D3315">
        <v>12.77</v>
      </c>
      <c r="E3315" s="87">
        <v>123.7</v>
      </c>
      <c r="F3315">
        <v>52.42</v>
      </c>
      <c r="G3315" t="s">
        <v>338</v>
      </c>
      <c r="H3315">
        <v>63.96</v>
      </c>
      <c r="I3315">
        <v>129.30000000000001</v>
      </c>
      <c r="J3315">
        <v>127.5</v>
      </c>
      <c r="K3315" t="s">
        <v>338</v>
      </c>
      <c r="L3315" t="s">
        <v>338</v>
      </c>
    </row>
    <row r="3316" spans="1:12" ht="15" x14ac:dyDescent="0.25">
      <c r="A3316" s="88">
        <v>42964.602500000001</v>
      </c>
      <c r="B3316">
        <v>74619</v>
      </c>
      <c r="C3316">
        <v>39.799999999999997</v>
      </c>
      <c r="D3316">
        <v>12.77</v>
      </c>
      <c r="E3316" s="87">
        <v>123.9</v>
      </c>
      <c r="F3316">
        <v>52.38</v>
      </c>
      <c r="G3316" t="s">
        <v>338</v>
      </c>
      <c r="H3316">
        <v>63.25</v>
      </c>
      <c r="I3316">
        <v>128.69999999999999</v>
      </c>
      <c r="J3316">
        <v>126.8</v>
      </c>
      <c r="K3316" t="s">
        <v>338</v>
      </c>
      <c r="L3316" t="s">
        <v>338</v>
      </c>
    </row>
    <row r="3317" spans="1:12" ht="15" x14ac:dyDescent="0.25">
      <c r="A3317" s="88">
        <v>42964.602569444447</v>
      </c>
      <c r="B3317">
        <v>74620</v>
      </c>
      <c r="C3317">
        <v>39.799999999999997</v>
      </c>
      <c r="D3317">
        <v>12.77</v>
      </c>
      <c r="E3317" s="87">
        <v>123.9</v>
      </c>
      <c r="F3317">
        <v>52.33</v>
      </c>
      <c r="G3317" t="s">
        <v>338</v>
      </c>
      <c r="H3317">
        <v>63.51</v>
      </c>
      <c r="I3317">
        <v>128.5</v>
      </c>
      <c r="J3317">
        <v>126.6</v>
      </c>
      <c r="K3317" t="s">
        <v>338</v>
      </c>
      <c r="L3317" t="s">
        <v>338</v>
      </c>
    </row>
    <row r="3318" spans="1:12" ht="15" x14ac:dyDescent="0.25">
      <c r="A3318" s="88">
        <v>42964.602638888886</v>
      </c>
      <c r="B3318">
        <v>74621</v>
      </c>
      <c r="C3318">
        <v>39.799999999999997</v>
      </c>
      <c r="D3318">
        <v>12.77</v>
      </c>
      <c r="E3318" s="87">
        <v>123.7</v>
      </c>
      <c r="F3318">
        <v>52.33</v>
      </c>
      <c r="G3318" t="s">
        <v>338</v>
      </c>
      <c r="H3318">
        <v>63.73</v>
      </c>
      <c r="I3318">
        <v>129.30000000000001</v>
      </c>
      <c r="J3318">
        <v>127.5</v>
      </c>
      <c r="K3318" t="s">
        <v>338</v>
      </c>
      <c r="L3318" t="s">
        <v>338</v>
      </c>
    </row>
    <row r="3319" spans="1:12" ht="15" x14ac:dyDescent="0.25">
      <c r="A3319" s="88">
        <v>42964.602708333332</v>
      </c>
      <c r="B3319">
        <v>74622</v>
      </c>
      <c r="C3319">
        <v>39.799999999999997</v>
      </c>
      <c r="D3319">
        <v>12.77</v>
      </c>
      <c r="E3319" s="87">
        <v>123.9</v>
      </c>
      <c r="F3319">
        <v>52.33</v>
      </c>
      <c r="G3319" t="s">
        <v>338</v>
      </c>
      <c r="H3319">
        <v>63.73</v>
      </c>
      <c r="I3319">
        <v>129.69999999999999</v>
      </c>
      <c r="J3319">
        <v>127.7</v>
      </c>
      <c r="K3319" t="s">
        <v>338</v>
      </c>
      <c r="L3319" t="s">
        <v>338</v>
      </c>
    </row>
    <row r="3320" spans="1:12" ht="15" x14ac:dyDescent="0.25">
      <c r="A3320" s="88">
        <v>42964.602777777778</v>
      </c>
      <c r="B3320">
        <v>74623</v>
      </c>
      <c r="C3320">
        <v>39.799999999999997</v>
      </c>
      <c r="D3320">
        <v>12.77</v>
      </c>
      <c r="E3320" s="87">
        <v>123.8</v>
      </c>
      <c r="F3320">
        <v>52.33</v>
      </c>
      <c r="G3320" t="s">
        <v>338</v>
      </c>
      <c r="H3320">
        <v>63.1</v>
      </c>
      <c r="I3320">
        <v>129.9</v>
      </c>
      <c r="J3320">
        <v>128.1</v>
      </c>
      <c r="K3320" t="s">
        <v>338</v>
      </c>
      <c r="L3320" t="s">
        <v>338</v>
      </c>
    </row>
    <row r="3321" spans="1:12" ht="15" x14ac:dyDescent="0.25">
      <c r="A3321" s="88">
        <v>42964.602847222224</v>
      </c>
      <c r="B3321">
        <v>74624</v>
      </c>
      <c r="C3321">
        <v>39.799999999999997</v>
      </c>
      <c r="D3321">
        <v>12.77</v>
      </c>
      <c r="E3321" s="87">
        <v>123.9</v>
      </c>
      <c r="F3321">
        <v>52.28</v>
      </c>
      <c r="G3321" t="s">
        <v>338</v>
      </c>
      <c r="H3321">
        <v>63.01</v>
      </c>
      <c r="I3321">
        <v>129.80000000000001</v>
      </c>
      <c r="J3321">
        <v>127.8</v>
      </c>
      <c r="K3321" t="s">
        <v>338</v>
      </c>
      <c r="L3321" t="s">
        <v>338</v>
      </c>
    </row>
    <row r="3322" spans="1:12" ht="15" x14ac:dyDescent="0.25">
      <c r="A3322" s="88">
        <v>42964.602916666663</v>
      </c>
      <c r="B3322">
        <v>74625</v>
      </c>
      <c r="C3322">
        <v>39.799999999999997</v>
      </c>
      <c r="D3322">
        <v>12.77</v>
      </c>
      <c r="E3322" s="87">
        <v>123.9</v>
      </c>
      <c r="F3322">
        <v>52.28</v>
      </c>
      <c r="G3322" t="s">
        <v>338</v>
      </c>
      <c r="H3322">
        <v>63.82</v>
      </c>
      <c r="I3322">
        <v>130.80000000000001</v>
      </c>
      <c r="J3322">
        <v>128.9</v>
      </c>
      <c r="K3322" t="s">
        <v>338</v>
      </c>
      <c r="L3322" t="s">
        <v>338</v>
      </c>
    </row>
    <row r="3323" spans="1:12" ht="15" x14ac:dyDescent="0.25">
      <c r="A3323" s="88">
        <v>42964.602986111109</v>
      </c>
      <c r="B3323">
        <v>74626</v>
      </c>
      <c r="C3323">
        <v>39.799999999999997</v>
      </c>
      <c r="D3323">
        <v>12.77</v>
      </c>
      <c r="E3323" s="87">
        <v>123.8</v>
      </c>
      <c r="F3323">
        <v>52.33</v>
      </c>
      <c r="G3323" t="s">
        <v>338</v>
      </c>
      <c r="H3323">
        <v>65.02</v>
      </c>
      <c r="I3323">
        <v>131.4</v>
      </c>
      <c r="J3323">
        <v>129.69999999999999</v>
      </c>
      <c r="K3323" t="s">
        <v>338</v>
      </c>
      <c r="L3323" t="s">
        <v>338</v>
      </c>
    </row>
    <row r="3324" spans="1:12" ht="15" x14ac:dyDescent="0.25">
      <c r="A3324" s="88">
        <v>42964.603055555555</v>
      </c>
      <c r="B3324">
        <v>74627</v>
      </c>
      <c r="C3324">
        <v>39.799999999999997</v>
      </c>
      <c r="D3324">
        <v>12.77</v>
      </c>
      <c r="E3324" s="87">
        <v>123.9</v>
      </c>
      <c r="F3324">
        <v>52.33</v>
      </c>
      <c r="G3324" t="s">
        <v>338</v>
      </c>
      <c r="H3324">
        <v>65.02</v>
      </c>
      <c r="I3324">
        <v>131.4</v>
      </c>
      <c r="J3324">
        <v>129.80000000000001</v>
      </c>
      <c r="K3324" t="s">
        <v>338</v>
      </c>
      <c r="L3324" t="s">
        <v>338</v>
      </c>
    </row>
    <row r="3325" spans="1:12" ht="15" x14ac:dyDescent="0.25">
      <c r="A3325" s="88">
        <v>42964.603125000001</v>
      </c>
      <c r="B3325">
        <v>74628</v>
      </c>
      <c r="C3325">
        <v>39.799999999999997</v>
      </c>
      <c r="D3325">
        <v>12.77</v>
      </c>
      <c r="E3325" s="87">
        <v>123.6</v>
      </c>
      <c r="F3325">
        <v>52.38</v>
      </c>
      <c r="G3325" t="s">
        <v>338</v>
      </c>
      <c r="H3325">
        <v>65.17</v>
      </c>
      <c r="I3325">
        <v>131.30000000000001</v>
      </c>
      <c r="J3325">
        <v>129.69999999999999</v>
      </c>
      <c r="K3325" t="s">
        <v>338</v>
      </c>
      <c r="L3325" t="s">
        <v>338</v>
      </c>
    </row>
    <row r="3326" spans="1:12" ht="15" x14ac:dyDescent="0.25">
      <c r="A3326" s="88">
        <v>42964.603194444448</v>
      </c>
      <c r="B3326">
        <v>74629</v>
      </c>
      <c r="C3326">
        <v>39.799999999999997</v>
      </c>
      <c r="D3326">
        <v>12.77</v>
      </c>
      <c r="E3326" s="87">
        <v>124</v>
      </c>
      <c r="F3326">
        <v>52.4</v>
      </c>
      <c r="G3326" t="s">
        <v>338</v>
      </c>
      <c r="H3326">
        <v>63.97</v>
      </c>
      <c r="I3326">
        <v>131.1</v>
      </c>
      <c r="J3326">
        <v>129.30000000000001</v>
      </c>
      <c r="K3326" t="s">
        <v>338</v>
      </c>
      <c r="L3326" t="s">
        <v>338</v>
      </c>
    </row>
    <row r="3327" spans="1:12" ht="15" x14ac:dyDescent="0.25">
      <c r="A3327" s="88">
        <v>42964.603263888886</v>
      </c>
      <c r="B3327">
        <v>74630</v>
      </c>
      <c r="C3327">
        <v>39.799999999999997</v>
      </c>
      <c r="D3327">
        <v>12.77</v>
      </c>
      <c r="E3327" s="87">
        <v>123.8</v>
      </c>
      <c r="F3327">
        <v>52.4</v>
      </c>
      <c r="G3327" t="s">
        <v>338</v>
      </c>
      <c r="H3327">
        <v>64.349999999999994</v>
      </c>
      <c r="I3327">
        <v>131.6</v>
      </c>
      <c r="J3327">
        <v>129.6</v>
      </c>
      <c r="K3327" t="s">
        <v>338</v>
      </c>
      <c r="L3327" t="s">
        <v>338</v>
      </c>
    </row>
    <row r="3328" spans="1:12" ht="15" x14ac:dyDescent="0.25">
      <c r="A3328" s="88">
        <v>42964.603333333333</v>
      </c>
      <c r="B3328">
        <v>74631</v>
      </c>
      <c r="C3328">
        <v>39.799999999999997</v>
      </c>
      <c r="D3328">
        <v>12.77</v>
      </c>
      <c r="E3328" s="87">
        <v>123.9</v>
      </c>
      <c r="F3328">
        <v>52.42</v>
      </c>
      <c r="G3328" t="s">
        <v>338</v>
      </c>
      <c r="H3328">
        <v>65.5</v>
      </c>
      <c r="I3328">
        <v>132.5</v>
      </c>
      <c r="J3328">
        <v>130.6</v>
      </c>
      <c r="K3328" t="s">
        <v>338</v>
      </c>
      <c r="L3328" t="s">
        <v>338</v>
      </c>
    </row>
    <row r="3329" spans="1:12" ht="15" x14ac:dyDescent="0.25">
      <c r="A3329" s="88">
        <v>42964.603402777779</v>
      </c>
      <c r="B3329">
        <v>74632</v>
      </c>
      <c r="C3329">
        <v>39.799999999999997</v>
      </c>
      <c r="D3329">
        <v>12.77</v>
      </c>
      <c r="E3329" s="87">
        <v>123.9</v>
      </c>
      <c r="F3329">
        <v>52.47</v>
      </c>
      <c r="G3329" t="s">
        <v>338</v>
      </c>
      <c r="H3329">
        <v>65.31</v>
      </c>
      <c r="I3329">
        <v>132.1</v>
      </c>
      <c r="J3329">
        <v>130.19999999999999</v>
      </c>
      <c r="K3329" t="s">
        <v>338</v>
      </c>
      <c r="L3329" t="s">
        <v>338</v>
      </c>
    </row>
    <row r="3330" spans="1:12" ht="15" x14ac:dyDescent="0.25">
      <c r="A3330" s="88">
        <v>42964.603472222225</v>
      </c>
      <c r="B3330">
        <v>74633</v>
      </c>
      <c r="C3330">
        <v>39.799999999999997</v>
      </c>
      <c r="D3330">
        <v>12.77</v>
      </c>
      <c r="E3330" s="87">
        <v>124.1</v>
      </c>
      <c r="F3330">
        <v>52.52</v>
      </c>
      <c r="G3330" t="s">
        <v>338</v>
      </c>
      <c r="H3330">
        <v>65.55</v>
      </c>
      <c r="I3330">
        <v>132.19999999999999</v>
      </c>
      <c r="J3330">
        <v>130.19999999999999</v>
      </c>
      <c r="K3330" t="s">
        <v>338</v>
      </c>
      <c r="L3330" t="s">
        <v>338</v>
      </c>
    </row>
    <row r="3331" spans="1:12" ht="15" x14ac:dyDescent="0.25">
      <c r="A3331" s="88">
        <v>42964.603541666664</v>
      </c>
      <c r="B3331">
        <v>74634</v>
      </c>
      <c r="C3331">
        <v>39.799999999999997</v>
      </c>
      <c r="D3331">
        <v>12.77</v>
      </c>
      <c r="E3331" s="87">
        <v>124</v>
      </c>
      <c r="F3331">
        <v>52.62</v>
      </c>
      <c r="G3331" t="s">
        <v>338</v>
      </c>
      <c r="H3331">
        <v>65.41</v>
      </c>
      <c r="I3331">
        <v>132.80000000000001</v>
      </c>
      <c r="J3331">
        <v>131</v>
      </c>
      <c r="K3331" t="s">
        <v>338</v>
      </c>
      <c r="L3331" t="s">
        <v>338</v>
      </c>
    </row>
    <row r="3332" spans="1:12" ht="15" x14ac:dyDescent="0.25">
      <c r="A3332" s="88">
        <v>42964.60361111111</v>
      </c>
      <c r="B3332">
        <v>74635</v>
      </c>
      <c r="C3332">
        <v>39.799999999999997</v>
      </c>
      <c r="D3332">
        <v>12.77</v>
      </c>
      <c r="E3332" s="87">
        <v>124.1</v>
      </c>
      <c r="F3332">
        <v>52.67</v>
      </c>
      <c r="G3332" t="s">
        <v>338</v>
      </c>
      <c r="H3332">
        <v>65.069999999999993</v>
      </c>
      <c r="I3332">
        <v>133.5</v>
      </c>
      <c r="J3332">
        <v>131.69999999999999</v>
      </c>
      <c r="K3332" t="s">
        <v>338</v>
      </c>
      <c r="L3332" t="s">
        <v>338</v>
      </c>
    </row>
    <row r="3333" spans="1:12" ht="15" x14ac:dyDescent="0.25">
      <c r="A3333" s="88">
        <v>42964.603680555556</v>
      </c>
      <c r="B3333">
        <v>74636</v>
      </c>
      <c r="C3333">
        <v>39.799999999999997</v>
      </c>
      <c r="D3333">
        <v>12.77</v>
      </c>
      <c r="E3333" s="87">
        <v>124.4</v>
      </c>
      <c r="F3333">
        <v>52.74</v>
      </c>
      <c r="G3333" t="s">
        <v>338</v>
      </c>
      <c r="H3333">
        <v>65.69</v>
      </c>
      <c r="I3333">
        <v>133.9</v>
      </c>
      <c r="J3333">
        <v>132.1</v>
      </c>
      <c r="K3333" t="s">
        <v>338</v>
      </c>
      <c r="L3333" t="s">
        <v>338</v>
      </c>
    </row>
    <row r="3334" spans="1:12" ht="15" x14ac:dyDescent="0.25">
      <c r="A3334" s="88">
        <v>42964.603750000002</v>
      </c>
      <c r="B3334">
        <v>74637</v>
      </c>
      <c r="C3334">
        <v>39.799999999999997</v>
      </c>
      <c r="D3334">
        <v>12.77</v>
      </c>
      <c r="E3334" s="87">
        <v>124.2</v>
      </c>
      <c r="F3334">
        <v>52.81</v>
      </c>
      <c r="G3334" t="s">
        <v>338</v>
      </c>
      <c r="H3334">
        <v>65.739999999999995</v>
      </c>
      <c r="I3334">
        <v>134</v>
      </c>
      <c r="J3334">
        <v>132.19999999999999</v>
      </c>
      <c r="K3334" t="s">
        <v>338</v>
      </c>
      <c r="L3334" t="s">
        <v>338</v>
      </c>
    </row>
    <row r="3335" spans="1:12" ht="15" x14ac:dyDescent="0.25">
      <c r="A3335" s="88">
        <v>42964.603819444441</v>
      </c>
      <c r="B3335">
        <v>74638</v>
      </c>
      <c r="C3335">
        <v>39.799999999999997</v>
      </c>
      <c r="D3335">
        <v>12.77</v>
      </c>
      <c r="E3335" s="87">
        <v>124.2</v>
      </c>
      <c r="F3335">
        <v>52.88</v>
      </c>
      <c r="G3335" t="s">
        <v>338</v>
      </c>
      <c r="H3335">
        <v>65.14</v>
      </c>
      <c r="I3335">
        <v>134</v>
      </c>
      <c r="J3335">
        <v>132.19999999999999</v>
      </c>
      <c r="K3335" t="s">
        <v>338</v>
      </c>
      <c r="L3335" t="s">
        <v>338</v>
      </c>
    </row>
    <row r="3336" spans="1:12" ht="15" x14ac:dyDescent="0.25">
      <c r="A3336" s="88">
        <v>42964.603888888887</v>
      </c>
      <c r="B3336">
        <v>74639</v>
      </c>
      <c r="C3336">
        <v>39.799999999999997</v>
      </c>
      <c r="D3336">
        <v>12.77</v>
      </c>
      <c r="E3336" s="87">
        <v>124.2</v>
      </c>
      <c r="F3336">
        <v>52.98</v>
      </c>
      <c r="G3336" t="s">
        <v>338</v>
      </c>
      <c r="H3336">
        <v>65.5</v>
      </c>
      <c r="I3336">
        <v>134.1</v>
      </c>
      <c r="J3336">
        <v>132.30000000000001</v>
      </c>
      <c r="K3336" t="s">
        <v>338</v>
      </c>
      <c r="L3336" t="s">
        <v>338</v>
      </c>
    </row>
    <row r="3337" spans="1:12" ht="15" x14ac:dyDescent="0.25">
      <c r="A3337" s="88">
        <v>42964.603958333333</v>
      </c>
      <c r="B3337">
        <v>74640</v>
      </c>
      <c r="C3337">
        <v>39.799999999999997</v>
      </c>
      <c r="D3337">
        <v>12.77</v>
      </c>
      <c r="E3337" s="87">
        <v>124</v>
      </c>
      <c r="F3337">
        <v>53.05</v>
      </c>
      <c r="G3337" t="s">
        <v>338</v>
      </c>
      <c r="H3337">
        <v>66.12</v>
      </c>
      <c r="I3337">
        <v>134.1</v>
      </c>
      <c r="J3337">
        <v>132.30000000000001</v>
      </c>
      <c r="K3337" t="s">
        <v>338</v>
      </c>
      <c r="L3337" t="s">
        <v>338</v>
      </c>
    </row>
    <row r="3338" spans="1:12" ht="15" x14ac:dyDescent="0.25">
      <c r="A3338" s="88">
        <v>42964.604027777779</v>
      </c>
      <c r="B3338">
        <v>74641</v>
      </c>
      <c r="C3338">
        <v>39.799999999999997</v>
      </c>
      <c r="D3338">
        <v>12.77</v>
      </c>
      <c r="E3338" s="87">
        <v>124.3</v>
      </c>
      <c r="F3338">
        <v>53.12</v>
      </c>
      <c r="G3338" t="s">
        <v>338</v>
      </c>
      <c r="H3338">
        <v>65.36</v>
      </c>
      <c r="I3338">
        <v>134.5</v>
      </c>
      <c r="J3338">
        <v>132.69999999999999</v>
      </c>
      <c r="K3338" t="s">
        <v>338</v>
      </c>
      <c r="L3338" t="s">
        <v>338</v>
      </c>
    </row>
    <row r="3339" spans="1:12" ht="15" x14ac:dyDescent="0.25">
      <c r="A3339" s="88">
        <v>42964.604097222225</v>
      </c>
      <c r="B3339">
        <v>74642</v>
      </c>
      <c r="C3339">
        <v>39.799999999999997</v>
      </c>
      <c r="D3339">
        <v>12.76</v>
      </c>
      <c r="E3339" s="87">
        <v>124.1</v>
      </c>
      <c r="F3339">
        <v>53.2</v>
      </c>
      <c r="G3339" t="s">
        <v>338</v>
      </c>
      <c r="H3339">
        <v>65.599999999999994</v>
      </c>
      <c r="I3339">
        <v>134.9</v>
      </c>
      <c r="J3339">
        <v>133.1</v>
      </c>
      <c r="K3339" t="s">
        <v>338</v>
      </c>
      <c r="L3339" t="s">
        <v>338</v>
      </c>
    </row>
    <row r="3340" spans="1:12" ht="15" x14ac:dyDescent="0.25">
      <c r="A3340" s="88">
        <v>42964.604166666664</v>
      </c>
      <c r="B3340">
        <v>74643</v>
      </c>
      <c r="C3340">
        <v>39.799999999999997</v>
      </c>
      <c r="D3340">
        <v>12.77</v>
      </c>
      <c r="E3340" s="87">
        <v>124.2</v>
      </c>
      <c r="F3340">
        <v>53.27</v>
      </c>
      <c r="G3340" t="s">
        <v>338</v>
      </c>
      <c r="H3340">
        <v>65.84</v>
      </c>
      <c r="I3340">
        <v>135.1</v>
      </c>
      <c r="J3340">
        <v>133.4</v>
      </c>
      <c r="K3340" t="s">
        <v>338</v>
      </c>
      <c r="L3340" t="s">
        <v>338</v>
      </c>
    </row>
    <row r="3341" spans="1:12" ht="15" x14ac:dyDescent="0.25">
      <c r="A3341" s="88">
        <v>42964.60423611111</v>
      </c>
      <c r="B3341">
        <v>74644</v>
      </c>
      <c r="C3341">
        <v>39.799999999999997</v>
      </c>
      <c r="D3341">
        <v>12.77</v>
      </c>
      <c r="E3341" s="87">
        <v>124.4</v>
      </c>
      <c r="F3341">
        <v>53.34</v>
      </c>
      <c r="G3341" t="s">
        <v>338</v>
      </c>
      <c r="H3341">
        <v>66.22</v>
      </c>
      <c r="I3341">
        <v>135.1</v>
      </c>
      <c r="J3341">
        <v>133.30000000000001</v>
      </c>
      <c r="K3341" t="s">
        <v>338</v>
      </c>
      <c r="L3341" t="s">
        <v>338</v>
      </c>
    </row>
    <row r="3342" spans="1:12" ht="15" x14ac:dyDescent="0.25">
      <c r="A3342" s="88">
        <v>42964.604305555556</v>
      </c>
      <c r="B3342">
        <v>74645</v>
      </c>
      <c r="C3342">
        <v>39.799999999999997</v>
      </c>
      <c r="D3342">
        <v>12.77</v>
      </c>
      <c r="E3342" s="87">
        <v>124</v>
      </c>
      <c r="F3342">
        <v>53.39</v>
      </c>
      <c r="G3342" t="s">
        <v>338</v>
      </c>
      <c r="H3342">
        <v>66.7</v>
      </c>
      <c r="I3342">
        <v>134.5</v>
      </c>
      <c r="J3342">
        <v>132.80000000000001</v>
      </c>
      <c r="K3342" t="s">
        <v>338</v>
      </c>
      <c r="L3342" t="s">
        <v>338</v>
      </c>
    </row>
    <row r="3343" spans="1:12" ht="15" x14ac:dyDescent="0.25">
      <c r="A3343" s="88">
        <v>42964.604375000003</v>
      </c>
      <c r="B3343">
        <v>74646</v>
      </c>
      <c r="C3343">
        <v>39.799999999999997</v>
      </c>
      <c r="D3343">
        <v>12.77</v>
      </c>
      <c r="E3343" s="87">
        <v>124.2</v>
      </c>
      <c r="F3343">
        <v>53.44</v>
      </c>
      <c r="G3343" t="s">
        <v>338</v>
      </c>
      <c r="H3343">
        <v>66.17</v>
      </c>
      <c r="I3343">
        <v>134.80000000000001</v>
      </c>
      <c r="J3343">
        <v>133</v>
      </c>
      <c r="K3343" t="s">
        <v>338</v>
      </c>
      <c r="L3343" t="s">
        <v>338</v>
      </c>
    </row>
    <row r="3344" spans="1:12" ht="15" x14ac:dyDescent="0.25">
      <c r="A3344" s="88">
        <v>42964.604444444441</v>
      </c>
      <c r="B3344">
        <v>74647</v>
      </c>
      <c r="C3344">
        <v>39.799999999999997</v>
      </c>
      <c r="D3344">
        <v>12.77</v>
      </c>
      <c r="E3344" s="87">
        <v>124.2</v>
      </c>
      <c r="F3344">
        <v>53.49</v>
      </c>
      <c r="G3344" t="s">
        <v>338</v>
      </c>
      <c r="H3344">
        <v>65.5</v>
      </c>
      <c r="I3344">
        <v>135.4</v>
      </c>
      <c r="J3344">
        <v>133.6</v>
      </c>
      <c r="K3344" t="s">
        <v>338</v>
      </c>
      <c r="L3344" t="s">
        <v>338</v>
      </c>
    </row>
    <row r="3345" spans="1:12" ht="15" x14ac:dyDescent="0.25">
      <c r="A3345" s="88">
        <v>42964.604513888888</v>
      </c>
      <c r="B3345">
        <v>74648</v>
      </c>
      <c r="C3345">
        <v>39.799999999999997</v>
      </c>
      <c r="D3345">
        <v>12.77</v>
      </c>
      <c r="E3345" s="87">
        <v>124.2</v>
      </c>
      <c r="F3345">
        <v>53.51</v>
      </c>
      <c r="G3345" t="s">
        <v>338</v>
      </c>
      <c r="H3345">
        <v>65.209999999999994</v>
      </c>
      <c r="I3345">
        <v>135.4</v>
      </c>
      <c r="J3345">
        <v>133.5</v>
      </c>
      <c r="K3345" t="s">
        <v>338</v>
      </c>
      <c r="L3345" t="s">
        <v>338</v>
      </c>
    </row>
    <row r="3346" spans="1:12" ht="15" x14ac:dyDescent="0.25">
      <c r="A3346" s="88">
        <v>42964.604583333334</v>
      </c>
      <c r="B3346">
        <v>74649</v>
      </c>
      <c r="C3346">
        <v>39.75</v>
      </c>
      <c r="D3346">
        <v>12.77</v>
      </c>
      <c r="E3346" s="87">
        <v>124.3</v>
      </c>
      <c r="F3346">
        <v>53.49</v>
      </c>
      <c r="G3346" t="s">
        <v>338</v>
      </c>
      <c r="H3346">
        <v>64.349999999999994</v>
      </c>
      <c r="I3346">
        <v>134.80000000000001</v>
      </c>
      <c r="J3346">
        <v>132.9</v>
      </c>
      <c r="K3346" t="s">
        <v>338</v>
      </c>
      <c r="L3346" t="s">
        <v>338</v>
      </c>
    </row>
    <row r="3347" spans="1:12" ht="15" x14ac:dyDescent="0.25">
      <c r="A3347" s="88">
        <v>42964.60465277778</v>
      </c>
      <c r="B3347">
        <v>74650</v>
      </c>
      <c r="C3347">
        <v>39.75</v>
      </c>
      <c r="D3347">
        <v>12.77</v>
      </c>
      <c r="E3347" s="87">
        <v>124.2</v>
      </c>
      <c r="F3347">
        <v>53.49</v>
      </c>
      <c r="G3347" t="s">
        <v>338</v>
      </c>
      <c r="H3347">
        <v>64.31</v>
      </c>
      <c r="I3347">
        <v>134.19999999999999</v>
      </c>
      <c r="J3347">
        <v>132.1</v>
      </c>
      <c r="K3347" t="s">
        <v>338</v>
      </c>
      <c r="L3347" t="s">
        <v>338</v>
      </c>
    </row>
    <row r="3348" spans="1:12" ht="15" x14ac:dyDescent="0.25">
      <c r="A3348" s="88">
        <v>42964.604722222219</v>
      </c>
      <c r="B3348">
        <v>74651</v>
      </c>
      <c r="C3348">
        <v>39.799999999999997</v>
      </c>
      <c r="D3348">
        <v>12.77</v>
      </c>
      <c r="E3348" s="87">
        <v>124.2</v>
      </c>
      <c r="F3348">
        <v>53.53</v>
      </c>
      <c r="G3348" t="s">
        <v>338</v>
      </c>
      <c r="H3348">
        <v>65.14</v>
      </c>
      <c r="I3348">
        <v>134.30000000000001</v>
      </c>
      <c r="J3348">
        <v>132.4</v>
      </c>
      <c r="K3348" t="s">
        <v>338</v>
      </c>
      <c r="L3348" t="s">
        <v>338</v>
      </c>
    </row>
    <row r="3349" spans="1:12" ht="15" x14ac:dyDescent="0.25">
      <c r="A3349" s="88">
        <v>42964.604791666665</v>
      </c>
      <c r="B3349">
        <v>74652</v>
      </c>
      <c r="C3349">
        <v>39.75</v>
      </c>
      <c r="D3349">
        <v>12.77</v>
      </c>
      <c r="E3349" s="87">
        <v>124.2</v>
      </c>
      <c r="F3349">
        <v>53.54</v>
      </c>
      <c r="G3349" t="s">
        <v>338</v>
      </c>
      <c r="H3349">
        <v>65.22</v>
      </c>
      <c r="I3349">
        <v>134.4</v>
      </c>
      <c r="J3349">
        <v>132.4</v>
      </c>
      <c r="K3349" t="s">
        <v>338</v>
      </c>
      <c r="L3349" t="s">
        <v>338</v>
      </c>
    </row>
    <row r="3350" spans="1:12" ht="15" x14ac:dyDescent="0.25">
      <c r="A3350" s="88">
        <v>42964.604861111111</v>
      </c>
      <c r="B3350">
        <v>74653</v>
      </c>
      <c r="C3350">
        <v>39.75</v>
      </c>
      <c r="D3350">
        <v>12.77</v>
      </c>
      <c r="E3350" s="87">
        <v>124.1</v>
      </c>
      <c r="F3350">
        <v>53.54</v>
      </c>
      <c r="G3350" t="s">
        <v>338</v>
      </c>
      <c r="H3350">
        <v>65.38</v>
      </c>
      <c r="I3350">
        <v>133.69999999999999</v>
      </c>
      <c r="J3350">
        <v>131.9</v>
      </c>
      <c r="K3350" t="s">
        <v>338</v>
      </c>
      <c r="L3350" t="s">
        <v>338</v>
      </c>
    </row>
    <row r="3351" spans="1:12" ht="15" x14ac:dyDescent="0.25">
      <c r="A3351" s="88">
        <v>42964.604930555557</v>
      </c>
      <c r="B3351">
        <v>74654</v>
      </c>
      <c r="C3351">
        <v>39.75</v>
      </c>
      <c r="D3351">
        <v>12.77</v>
      </c>
      <c r="E3351" s="87">
        <v>124.3</v>
      </c>
      <c r="F3351">
        <v>53.54</v>
      </c>
      <c r="G3351" t="s">
        <v>338</v>
      </c>
      <c r="H3351">
        <v>66.319999999999993</v>
      </c>
      <c r="I3351">
        <v>134.4</v>
      </c>
      <c r="J3351">
        <v>132.5</v>
      </c>
      <c r="K3351" t="s">
        <v>338</v>
      </c>
      <c r="L3351" t="s">
        <v>338</v>
      </c>
    </row>
    <row r="3352" spans="1:12" ht="15" x14ac:dyDescent="0.25">
      <c r="A3352" s="88">
        <v>42964.605000000003</v>
      </c>
      <c r="B3352">
        <v>74655</v>
      </c>
      <c r="C3352">
        <v>39.75</v>
      </c>
      <c r="D3352">
        <v>12.77</v>
      </c>
      <c r="E3352" s="87">
        <v>124.2</v>
      </c>
      <c r="F3352">
        <v>53.58</v>
      </c>
      <c r="G3352" t="s">
        <v>338</v>
      </c>
      <c r="H3352">
        <v>66.150000000000006</v>
      </c>
      <c r="I3352">
        <v>134.69999999999999</v>
      </c>
      <c r="J3352">
        <v>132.80000000000001</v>
      </c>
      <c r="K3352" t="s">
        <v>338</v>
      </c>
      <c r="L3352" t="s">
        <v>338</v>
      </c>
    </row>
    <row r="3353" spans="1:12" ht="15" x14ac:dyDescent="0.25">
      <c r="A3353" s="88">
        <v>42964.605069444442</v>
      </c>
      <c r="B3353">
        <v>74656</v>
      </c>
      <c r="C3353">
        <v>39.75</v>
      </c>
      <c r="D3353">
        <v>12.77</v>
      </c>
      <c r="E3353" s="87">
        <v>124.2</v>
      </c>
      <c r="F3353">
        <v>53.63</v>
      </c>
      <c r="G3353" t="s">
        <v>338</v>
      </c>
      <c r="H3353">
        <v>66.680000000000007</v>
      </c>
      <c r="I3353">
        <v>134.30000000000001</v>
      </c>
      <c r="J3353">
        <v>132.5</v>
      </c>
      <c r="K3353" t="s">
        <v>338</v>
      </c>
      <c r="L3353" t="s">
        <v>338</v>
      </c>
    </row>
    <row r="3354" spans="1:12" ht="15" x14ac:dyDescent="0.25">
      <c r="A3354" s="88">
        <v>42964.605138888888</v>
      </c>
      <c r="B3354">
        <v>74657</v>
      </c>
      <c r="C3354">
        <v>39.75</v>
      </c>
      <c r="D3354">
        <v>12.77</v>
      </c>
      <c r="E3354" s="87">
        <v>124.3</v>
      </c>
      <c r="F3354">
        <v>53.68</v>
      </c>
      <c r="G3354" t="s">
        <v>338</v>
      </c>
      <c r="H3354">
        <v>66.56</v>
      </c>
      <c r="I3354">
        <v>134.69999999999999</v>
      </c>
      <c r="J3354">
        <v>132.80000000000001</v>
      </c>
      <c r="K3354" t="s">
        <v>338</v>
      </c>
      <c r="L3354" t="s">
        <v>338</v>
      </c>
    </row>
    <row r="3355" spans="1:12" ht="15" x14ac:dyDescent="0.25">
      <c r="A3355" s="88">
        <v>42964.605208333334</v>
      </c>
      <c r="B3355">
        <v>74658</v>
      </c>
      <c r="C3355">
        <v>39.75</v>
      </c>
      <c r="D3355">
        <v>12.77</v>
      </c>
      <c r="E3355" s="87">
        <v>124.1</v>
      </c>
      <c r="F3355">
        <v>53.71</v>
      </c>
      <c r="G3355" t="s">
        <v>338</v>
      </c>
      <c r="H3355">
        <v>66.900000000000006</v>
      </c>
      <c r="I3355">
        <v>134.19999999999999</v>
      </c>
      <c r="J3355">
        <v>132.30000000000001</v>
      </c>
      <c r="K3355" t="s">
        <v>338</v>
      </c>
      <c r="L3355" t="s">
        <v>338</v>
      </c>
    </row>
    <row r="3356" spans="1:12" ht="15" x14ac:dyDescent="0.25">
      <c r="A3356" s="88">
        <v>42964.60527777778</v>
      </c>
      <c r="B3356">
        <v>74659</v>
      </c>
      <c r="C3356">
        <v>39.75</v>
      </c>
      <c r="D3356">
        <v>12.77</v>
      </c>
      <c r="E3356" s="87">
        <v>123.9</v>
      </c>
      <c r="F3356">
        <v>53.73</v>
      </c>
      <c r="G3356" t="s">
        <v>338</v>
      </c>
      <c r="H3356">
        <v>67.09</v>
      </c>
      <c r="I3356">
        <v>134.5</v>
      </c>
      <c r="J3356">
        <v>132.5</v>
      </c>
      <c r="K3356" t="s">
        <v>338</v>
      </c>
      <c r="L3356" t="s">
        <v>338</v>
      </c>
    </row>
    <row r="3357" spans="1:12" ht="15" x14ac:dyDescent="0.25">
      <c r="A3357" s="88">
        <v>42964.605347222219</v>
      </c>
      <c r="B3357">
        <v>74660</v>
      </c>
      <c r="C3357">
        <v>39.75</v>
      </c>
      <c r="D3357">
        <v>12.77</v>
      </c>
      <c r="E3357" s="87">
        <v>124</v>
      </c>
      <c r="F3357">
        <v>53.78</v>
      </c>
      <c r="G3357" t="s">
        <v>338</v>
      </c>
      <c r="H3357">
        <v>66.08</v>
      </c>
      <c r="I3357">
        <v>134.9</v>
      </c>
      <c r="J3357">
        <v>132.9</v>
      </c>
      <c r="K3357" t="s">
        <v>338</v>
      </c>
      <c r="L3357" t="s">
        <v>338</v>
      </c>
    </row>
    <row r="3358" spans="1:12" ht="15" x14ac:dyDescent="0.25">
      <c r="A3358" s="88">
        <v>42964.605416666665</v>
      </c>
      <c r="B3358">
        <v>74661</v>
      </c>
      <c r="C3358">
        <v>39.75</v>
      </c>
      <c r="D3358">
        <v>12.77</v>
      </c>
      <c r="E3358" s="87">
        <v>124</v>
      </c>
      <c r="F3358">
        <v>53.8</v>
      </c>
      <c r="G3358" t="s">
        <v>338</v>
      </c>
      <c r="H3358">
        <v>66.27</v>
      </c>
      <c r="I3358">
        <v>135.5</v>
      </c>
      <c r="J3358">
        <v>133.6</v>
      </c>
      <c r="K3358" t="s">
        <v>338</v>
      </c>
      <c r="L3358" t="s">
        <v>338</v>
      </c>
    </row>
    <row r="3359" spans="1:12" ht="15" x14ac:dyDescent="0.25">
      <c r="A3359" s="88">
        <v>42964.605486111112</v>
      </c>
      <c r="B3359">
        <v>74662</v>
      </c>
      <c r="C3359">
        <v>39.75</v>
      </c>
      <c r="D3359">
        <v>12.77</v>
      </c>
      <c r="E3359" s="87">
        <v>124</v>
      </c>
      <c r="F3359">
        <v>53.85</v>
      </c>
      <c r="G3359" t="s">
        <v>338</v>
      </c>
      <c r="H3359">
        <v>66.099999999999994</v>
      </c>
      <c r="I3359">
        <v>136.1</v>
      </c>
      <c r="J3359">
        <v>134.30000000000001</v>
      </c>
      <c r="K3359" t="s">
        <v>338</v>
      </c>
      <c r="L3359" t="s">
        <v>338</v>
      </c>
    </row>
    <row r="3360" spans="1:12" ht="15" x14ac:dyDescent="0.25">
      <c r="A3360" s="88">
        <v>42964.605555555558</v>
      </c>
      <c r="B3360">
        <v>74663</v>
      </c>
      <c r="C3360">
        <v>39.75</v>
      </c>
      <c r="D3360">
        <v>12.77</v>
      </c>
      <c r="E3360" s="87">
        <v>124.1</v>
      </c>
      <c r="F3360">
        <v>53.92</v>
      </c>
      <c r="G3360" t="s">
        <v>338</v>
      </c>
      <c r="H3360">
        <v>66.7</v>
      </c>
      <c r="I3360">
        <v>135.9</v>
      </c>
      <c r="J3360">
        <v>134.1</v>
      </c>
      <c r="K3360" t="s">
        <v>338</v>
      </c>
      <c r="L3360" t="s">
        <v>338</v>
      </c>
    </row>
    <row r="3361" spans="1:12" ht="15" x14ac:dyDescent="0.25">
      <c r="A3361" s="88">
        <v>42964.605624999997</v>
      </c>
      <c r="B3361">
        <v>74664</v>
      </c>
      <c r="C3361">
        <v>39.75</v>
      </c>
      <c r="D3361">
        <v>12.77</v>
      </c>
      <c r="E3361" s="87">
        <v>124</v>
      </c>
      <c r="F3361">
        <v>53.97</v>
      </c>
      <c r="G3361" t="s">
        <v>338</v>
      </c>
      <c r="H3361">
        <v>67.28</v>
      </c>
      <c r="I3361">
        <v>135.6</v>
      </c>
      <c r="J3361">
        <v>133.69999999999999</v>
      </c>
      <c r="K3361" t="s">
        <v>338</v>
      </c>
      <c r="L3361" t="s">
        <v>338</v>
      </c>
    </row>
    <row r="3362" spans="1:12" ht="15" x14ac:dyDescent="0.25">
      <c r="A3362" s="88">
        <v>42964.605694444443</v>
      </c>
      <c r="B3362">
        <v>74665</v>
      </c>
      <c r="C3362">
        <v>39.75</v>
      </c>
      <c r="D3362">
        <v>12.77</v>
      </c>
      <c r="E3362" s="87">
        <v>124</v>
      </c>
      <c r="F3362">
        <v>54.02</v>
      </c>
      <c r="G3362" t="s">
        <v>338</v>
      </c>
      <c r="H3362">
        <v>67.59</v>
      </c>
      <c r="I3362">
        <v>135.4</v>
      </c>
      <c r="J3362">
        <v>133.6</v>
      </c>
      <c r="K3362" t="s">
        <v>338</v>
      </c>
      <c r="L3362" t="s">
        <v>338</v>
      </c>
    </row>
    <row r="3363" spans="1:12" ht="15" x14ac:dyDescent="0.25">
      <c r="A3363" s="88">
        <v>42964.605763888889</v>
      </c>
      <c r="B3363">
        <v>74666</v>
      </c>
      <c r="C3363">
        <v>39.71</v>
      </c>
      <c r="D3363">
        <v>12.77</v>
      </c>
      <c r="E3363" s="87">
        <v>124</v>
      </c>
      <c r="F3363">
        <v>54.02</v>
      </c>
      <c r="G3363" t="s">
        <v>338</v>
      </c>
      <c r="H3363">
        <v>67.95</v>
      </c>
      <c r="I3363">
        <v>135.9</v>
      </c>
      <c r="J3363">
        <v>134</v>
      </c>
      <c r="K3363" t="s">
        <v>338</v>
      </c>
      <c r="L3363" t="s">
        <v>338</v>
      </c>
    </row>
    <row r="3364" spans="1:12" ht="15" x14ac:dyDescent="0.25">
      <c r="A3364" s="88">
        <v>42964.605833333335</v>
      </c>
      <c r="B3364">
        <v>74667</v>
      </c>
      <c r="C3364">
        <v>39.75</v>
      </c>
      <c r="D3364">
        <v>12.77</v>
      </c>
      <c r="E3364" s="87">
        <v>123.9</v>
      </c>
      <c r="F3364">
        <v>54.11</v>
      </c>
      <c r="G3364" t="s">
        <v>338</v>
      </c>
      <c r="H3364">
        <v>67.81</v>
      </c>
      <c r="I3364">
        <v>136.80000000000001</v>
      </c>
      <c r="J3364">
        <v>134.80000000000001</v>
      </c>
      <c r="K3364" t="s">
        <v>338</v>
      </c>
      <c r="L3364" t="s">
        <v>338</v>
      </c>
    </row>
    <row r="3365" spans="1:12" ht="15" x14ac:dyDescent="0.25">
      <c r="A3365" s="88">
        <v>42964.605902777781</v>
      </c>
      <c r="B3365">
        <v>74668</v>
      </c>
      <c r="C3365">
        <v>39.75</v>
      </c>
      <c r="D3365">
        <v>12.77</v>
      </c>
      <c r="E3365" s="87">
        <v>123.8</v>
      </c>
      <c r="F3365">
        <v>54.11</v>
      </c>
      <c r="G3365" t="s">
        <v>338</v>
      </c>
      <c r="H3365">
        <v>67.709999999999994</v>
      </c>
      <c r="I3365">
        <v>136.80000000000001</v>
      </c>
      <c r="J3365">
        <v>135.1</v>
      </c>
      <c r="K3365" t="s">
        <v>338</v>
      </c>
      <c r="L3365" t="s">
        <v>338</v>
      </c>
    </row>
    <row r="3366" spans="1:12" ht="15" x14ac:dyDescent="0.25">
      <c r="A3366" s="88">
        <v>42964.60597222222</v>
      </c>
      <c r="B3366">
        <v>74669</v>
      </c>
      <c r="C3366">
        <v>39.75</v>
      </c>
      <c r="D3366">
        <v>12.77</v>
      </c>
      <c r="E3366" s="87">
        <v>123.8</v>
      </c>
      <c r="F3366">
        <v>54.16</v>
      </c>
      <c r="G3366" t="s">
        <v>338</v>
      </c>
      <c r="H3366">
        <v>67.010000000000005</v>
      </c>
      <c r="I3366">
        <v>136.80000000000001</v>
      </c>
      <c r="J3366">
        <v>134.9</v>
      </c>
      <c r="K3366" t="s">
        <v>338</v>
      </c>
      <c r="L3366" t="s">
        <v>338</v>
      </c>
    </row>
    <row r="3367" spans="1:12" ht="15" x14ac:dyDescent="0.25">
      <c r="A3367" s="88">
        <v>42964.606041666666</v>
      </c>
      <c r="B3367">
        <v>74670</v>
      </c>
      <c r="C3367">
        <v>39.75</v>
      </c>
      <c r="D3367">
        <v>12.77</v>
      </c>
      <c r="E3367" s="87">
        <v>123.7</v>
      </c>
      <c r="F3367">
        <v>54.16</v>
      </c>
      <c r="G3367" t="s">
        <v>338</v>
      </c>
      <c r="H3367">
        <v>66.459999999999994</v>
      </c>
      <c r="I3367">
        <v>134.80000000000001</v>
      </c>
      <c r="J3367">
        <v>132.80000000000001</v>
      </c>
      <c r="K3367" t="s">
        <v>338</v>
      </c>
      <c r="L3367" t="s">
        <v>338</v>
      </c>
    </row>
    <row r="3368" spans="1:12" ht="15" x14ac:dyDescent="0.25">
      <c r="A3368" s="88">
        <v>42964.606111111112</v>
      </c>
      <c r="B3368">
        <v>74671</v>
      </c>
      <c r="C3368">
        <v>39.75</v>
      </c>
      <c r="D3368">
        <v>12.77</v>
      </c>
      <c r="E3368" s="87">
        <v>123.8</v>
      </c>
      <c r="F3368">
        <v>54.16</v>
      </c>
      <c r="G3368" t="s">
        <v>338</v>
      </c>
      <c r="H3368">
        <v>66.510000000000005</v>
      </c>
      <c r="I3368">
        <v>134.6</v>
      </c>
      <c r="J3368">
        <v>132.5</v>
      </c>
      <c r="K3368" t="s">
        <v>338</v>
      </c>
      <c r="L3368" t="s">
        <v>338</v>
      </c>
    </row>
    <row r="3369" spans="1:12" ht="15" x14ac:dyDescent="0.25">
      <c r="A3369" s="88">
        <v>42964.606180555558</v>
      </c>
      <c r="B3369">
        <v>74672</v>
      </c>
      <c r="C3369">
        <v>39.75</v>
      </c>
      <c r="D3369">
        <v>12.77</v>
      </c>
      <c r="E3369" s="87">
        <v>123.6</v>
      </c>
      <c r="F3369">
        <v>54.16</v>
      </c>
      <c r="G3369" t="s">
        <v>338</v>
      </c>
      <c r="H3369">
        <v>67.180000000000007</v>
      </c>
      <c r="I3369">
        <v>135.5</v>
      </c>
      <c r="J3369">
        <v>133.30000000000001</v>
      </c>
      <c r="K3369" t="s">
        <v>338</v>
      </c>
      <c r="L3369" t="s">
        <v>338</v>
      </c>
    </row>
    <row r="3370" spans="1:12" ht="15" x14ac:dyDescent="0.25">
      <c r="A3370" s="88">
        <v>42964.606249999997</v>
      </c>
      <c r="B3370">
        <v>74673</v>
      </c>
      <c r="C3370">
        <v>39.75</v>
      </c>
      <c r="D3370">
        <v>12.77</v>
      </c>
      <c r="E3370" s="87">
        <v>123.8</v>
      </c>
      <c r="F3370">
        <v>54.21</v>
      </c>
      <c r="G3370" t="s">
        <v>338</v>
      </c>
      <c r="H3370">
        <v>67.09</v>
      </c>
      <c r="I3370">
        <v>135</v>
      </c>
      <c r="J3370">
        <v>132.80000000000001</v>
      </c>
      <c r="K3370" t="s">
        <v>338</v>
      </c>
      <c r="L3370" t="s">
        <v>338</v>
      </c>
    </row>
    <row r="3371" spans="1:12" ht="15" x14ac:dyDescent="0.25">
      <c r="A3371" s="88">
        <v>42964.606319444443</v>
      </c>
      <c r="B3371">
        <v>74674</v>
      </c>
      <c r="C3371">
        <v>39.75</v>
      </c>
      <c r="D3371">
        <v>12.77</v>
      </c>
      <c r="E3371" s="87">
        <v>123.8</v>
      </c>
      <c r="F3371">
        <v>54.23</v>
      </c>
      <c r="G3371" t="s">
        <v>338</v>
      </c>
      <c r="H3371">
        <v>67.13</v>
      </c>
      <c r="I3371">
        <v>134.80000000000001</v>
      </c>
      <c r="J3371">
        <v>132.5</v>
      </c>
      <c r="K3371" t="s">
        <v>338</v>
      </c>
      <c r="L3371" t="s">
        <v>338</v>
      </c>
    </row>
    <row r="3372" spans="1:12" ht="15" x14ac:dyDescent="0.25">
      <c r="A3372" s="88">
        <v>42964.606388888889</v>
      </c>
      <c r="B3372">
        <v>74675</v>
      </c>
      <c r="C3372">
        <v>39.799999999999997</v>
      </c>
      <c r="D3372">
        <v>12.77</v>
      </c>
      <c r="E3372" s="87">
        <v>124.1</v>
      </c>
      <c r="F3372">
        <v>54.28</v>
      </c>
      <c r="G3372" t="s">
        <v>338</v>
      </c>
      <c r="H3372">
        <v>66.459999999999994</v>
      </c>
      <c r="I3372">
        <v>133</v>
      </c>
      <c r="J3372">
        <v>130.80000000000001</v>
      </c>
      <c r="K3372" t="s">
        <v>338</v>
      </c>
      <c r="L3372" t="s">
        <v>338</v>
      </c>
    </row>
    <row r="3373" spans="1:12" ht="15" x14ac:dyDescent="0.25">
      <c r="A3373" s="88">
        <v>42964.606458333335</v>
      </c>
      <c r="B3373">
        <v>74676</v>
      </c>
      <c r="C3373">
        <v>39.799999999999997</v>
      </c>
      <c r="D3373">
        <v>12.77</v>
      </c>
      <c r="E3373" s="87">
        <v>123.9</v>
      </c>
      <c r="F3373">
        <v>54.26</v>
      </c>
      <c r="G3373" t="s">
        <v>338</v>
      </c>
      <c r="H3373">
        <v>65.84</v>
      </c>
      <c r="I3373">
        <v>131</v>
      </c>
      <c r="J3373">
        <v>128.80000000000001</v>
      </c>
      <c r="K3373" t="s">
        <v>338</v>
      </c>
      <c r="L3373" t="s">
        <v>338</v>
      </c>
    </row>
    <row r="3374" spans="1:12" ht="15" x14ac:dyDescent="0.25">
      <c r="A3374" s="88">
        <v>42964.606527777774</v>
      </c>
      <c r="B3374">
        <v>74677</v>
      </c>
      <c r="C3374">
        <v>39.799999999999997</v>
      </c>
      <c r="D3374">
        <v>12.77</v>
      </c>
      <c r="E3374" s="87">
        <v>124.2</v>
      </c>
      <c r="F3374">
        <v>54.18</v>
      </c>
      <c r="G3374" t="s">
        <v>338</v>
      </c>
      <c r="H3374">
        <v>65.260000000000005</v>
      </c>
      <c r="I3374">
        <v>129</v>
      </c>
      <c r="J3374">
        <v>127</v>
      </c>
      <c r="K3374" t="s">
        <v>338</v>
      </c>
      <c r="L3374" t="s">
        <v>338</v>
      </c>
    </row>
    <row r="3375" spans="1:12" ht="15" x14ac:dyDescent="0.25">
      <c r="A3375" s="88">
        <v>42964.60659722222</v>
      </c>
      <c r="B3375">
        <v>74678</v>
      </c>
      <c r="C3375">
        <v>39.799999999999997</v>
      </c>
      <c r="D3375">
        <v>12.77</v>
      </c>
      <c r="E3375" s="87">
        <v>123.9</v>
      </c>
      <c r="F3375">
        <v>54.06</v>
      </c>
      <c r="G3375" t="s">
        <v>338</v>
      </c>
      <c r="H3375">
        <v>64.45</v>
      </c>
      <c r="I3375">
        <v>127.5</v>
      </c>
      <c r="J3375">
        <v>125.3</v>
      </c>
      <c r="K3375" t="s">
        <v>338</v>
      </c>
      <c r="L3375" t="s">
        <v>338</v>
      </c>
    </row>
    <row r="3376" spans="1:12" ht="15" x14ac:dyDescent="0.25">
      <c r="A3376" s="88">
        <v>42964.606666666667</v>
      </c>
      <c r="B3376">
        <v>74679</v>
      </c>
      <c r="C3376">
        <v>39.799999999999997</v>
      </c>
      <c r="D3376">
        <v>12.77</v>
      </c>
      <c r="E3376" s="87">
        <v>123.9</v>
      </c>
      <c r="F3376">
        <v>53.97</v>
      </c>
      <c r="G3376" t="s">
        <v>338</v>
      </c>
      <c r="H3376">
        <v>64.760000000000005</v>
      </c>
      <c r="I3376">
        <v>126.5</v>
      </c>
      <c r="J3376">
        <v>124.2</v>
      </c>
      <c r="K3376" t="s">
        <v>338</v>
      </c>
      <c r="L3376" t="s">
        <v>338</v>
      </c>
    </row>
    <row r="3377" spans="1:12" ht="15" x14ac:dyDescent="0.25">
      <c r="A3377" s="88">
        <v>42964.606736111113</v>
      </c>
      <c r="B3377">
        <v>74680</v>
      </c>
      <c r="C3377">
        <v>39.799999999999997</v>
      </c>
      <c r="D3377">
        <v>12.77</v>
      </c>
      <c r="E3377" s="87">
        <v>123.9</v>
      </c>
      <c r="F3377">
        <v>53.87</v>
      </c>
      <c r="G3377" t="s">
        <v>338</v>
      </c>
      <c r="H3377">
        <v>64.73</v>
      </c>
      <c r="I3377">
        <v>127.8</v>
      </c>
      <c r="J3377">
        <v>125.3</v>
      </c>
      <c r="K3377" t="s">
        <v>338</v>
      </c>
      <c r="L3377" t="s">
        <v>338</v>
      </c>
    </row>
    <row r="3378" spans="1:12" ht="15" x14ac:dyDescent="0.25">
      <c r="A3378" s="88">
        <v>42964.606805555559</v>
      </c>
      <c r="B3378">
        <v>74681</v>
      </c>
      <c r="C3378">
        <v>39.85</v>
      </c>
      <c r="D3378">
        <v>12.77</v>
      </c>
      <c r="E3378" s="87">
        <v>124.3</v>
      </c>
      <c r="F3378">
        <v>53.82</v>
      </c>
      <c r="G3378" t="s">
        <v>338</v>
      </c>
      <c r="H3378">
        <v>65.36</v>
      </c>
      <c r="I3378">
        <v>128.69999999999999</v>
      </c>
      <c r="J3378">
        <v>126.3</v>
      </c>
      <c r="K3378" t="s">
        <v>338</v>
      </c>
      <c r="L3378" t="s">
        <v>338</v>
      </c>
    </row>
    <row r="3379" spans="1:12" ht="15" x14ac:dyDescent="0.25">
      <c r="A3379" s="88">
        <v>42964.606874999998</v>
      </c>
      <c r="B3379">
        <v>74682</v>
      </c>
      <c r="C3379">
        <v>39.89</v>
      </c>
      <c r="D3379">
        <v>12.77</v>
      </c>
      <c r="E3379" s="87">
        <v>124.1</v>
      </c>
      <c r="F3379">
        <v>53.79</v>
      </c>
      <c r="G3379" t="s">
        <v>338</v>
      </c>
      <c r="H3379">
        <v>65.11</v>
      </c>
      <c r="I3379">
        <v>128.4</v>
      </c>
      <c r="J3379">
        <v>126.3</v>
      </c>
      <c r="K3379" t="s">
        <v>338</v>
      </c>
      <c r="L3379" t="s">
        <v>338</v>
      </c>
    </row>
    <row r="3380" spans="1:12" ht="15" x14ac:dyDescent="0.25">
      <c r="A3380" s="88">
        <v>42964.606944444444</v>
      </c>
      <c r="B3380">
        <v>74683</v>
      </c>
      <c r="C3380">
        <v>39.85</v>
      </c>
      <c r="D3380">
        <v>12.77</v>
      </c>
      <c r="E3380" s="87">
        <v>124.2</v>
      </c>
      <c r="F3380">
        <v>53.68</v>
      </c>
      <c r="G3380" t="s">
        <v>338</v>
      </c>
      <c r="H3380">
        <v>65.64</v>
      </c>
      <c r="I3380">
        <v>129.19999999999999</v>
      </c>
      <c r="J3380">
        <v>127</v>
      </c>
      <c r="K3380" t="s">
        <v>338</v>
      </c>
      <c r="L3380" t="s">
        <v>338</v>
      </c>
    </row>
    <row r="3381" spans="1:12" ht="15" x14ac:dyDescent="0.25">
      <c r="A3381" s="88">
        <v>42964.60701388889</v>
      </c>
      <c r="B3381">
        <v>74684</v>
      </c>
      <c r="C3381">
        <v>39.89</v>
      </c>
      <c r="D3381">
        <v>12.77</v>
      </c>
      <c r="E3381" s="87">
        <v>124.3</v>
      </c>
      <c r="F3381">
        <v>53.65</v>
      </c>
      <c r="G3381" t="s">
        <v>338</v>
      </c>
      <c r="H3381">
        <v>65.3</v>
      </c>
      <c r="I3381">
        <v>128.9</v>
      </c>
      <c r="J3381">
        <v>126.5</v>
      </c>
      <c r="K3381" t="s">
        <v>338</v>
      </c>
      <c r="L3381" t="s">
        <v>338</v>
      </c>
    </row>
    <row r="3382" spans="1:12" ht="15" x14ac:dyDescent="0.25">
      <c r="A3382" s="88">
        <v>42964.607083333336</v>
      </c>
      <c r="B3382">
        <v>74685</v>
      </c>
      <c r="C3382">
        <v>39.89</v>
      </c>
      <c r="D3382">
        <v>12.77</v>
      </c>
      <c r="E3382" s="87">
        <v>124.3</v>
      </c>
      <c r="F3382">
        <v>53.55</v>
      </c>
      <c r="G3382" t="s">
        <v>338</v>
      </c>
      <c r="H3382">
        <v>65.5</v>
      </c>
      <c r="I3382">
        <v>126.8</v>
      </c>
      <c r="J3382">
        <v>124.6</v>
      </c>
      <c r="K3382" t="s">
        <v>338</v>
      </c>
      <c r="L3382" t="s">
        <v>338</v>
      </c>
    </row>
    <row r="3383" spans="1:12" ht="15" x14ac:dyDescent="0.25">
      <c r="A3383" s="88">
        <v>42964.607152777775</v>
      </c>
      <c r="B3383">
        <v>74686</v>
      </c>
      <c r="C3383">
        <v>39.89</v>
      </c>
      <c r="D3383">
        <v>12.77</v>
      </c>
      <c r="E3383" s="87">
        <v>124</v>
      </c>
      <c r="F3383">
        <v>53.48</v>
      </c>
      <c r="G3383" t="s">
        <v>338</v>
      </c>
      <c r="H3383">
        <v>66.55</v>
      </c>
      <c r="I3383">
        <v>127.9</v>
      </c>
      <c r="J3383">
        <v>125.6</v>
      </c>
      <c r="K3383" t="s">
        <v>338</v>
      </c>
      <c r="L3383" t="s">
        <v>338</v>
      </c>
    </row>
    <row r="3384" spans="1:12" ht="15" x14ac:dyDescent="0.25">
      <c r="A3384" s="88">
        <v>42964.607222222221</v>
      </c>
      <c r="B3384">
        <v>74687</v>
      </c>
      <c r="C3384">
        <v>39.89</v>
      </c>
      <c r="D3384">
        <v>12.77</v>
      </c>
      <c r="E3384" s="87">
        <v>124.2</v>
      </c>
      <c r="F3384">
        <v>53.43</v>
      </c>
      <c r="G3384" t="s">
        <v>338</v>
      </c>
      <c r="H3384">
        <v>67.06</v>
      </c>
      <c r="I3384">
        <v>129.5</v>
      </c>
      <c r="J3384">
        <v>127.1</v>
      </c>
      <c r="K3384" t="s">
        <v>338</v>
      </c>
      <c r="L3384" t="s">
        <v>338</v>
      </c>
    </row>
    <row r="3385" spans="1:12" ht="15" x14ac:dyDescent="0.25">
      <c r="A3385" s="88">
        <v>42964.607291666667</v>
      </c>
      <c r="B3385">
        <v>74688</v>
      </c>
      <c r="C3385">
        <v>39.94</v>
      </c>
      <c r="D3385">
        <v>12.77</v>
      </c>
      <c r="E3385" s="87">
        <v>124.2</v>
      </c>
      <c r="F3385">
        <v>53.48</v>
      </c>
      <c r="G3385" t="s">
        <v>338</v>
      </c>
      <c r="H3385">
        <v>67.08</v>
      </c>
      <c r="I3385">
        <v>130.19999999999999</v>
      </c>
      <c r="J3385">
        <v>127.8</v>
      </c>
      <c r="K3385" t="s">
        <v>338</v>
      </c>
      <c r="L3385" t="s">
        <v>338</v>
      </c>
    </row>
    <row r="3386" spans="1:12" ht="15" x14ac:dyDescent="0.25">
      <c r="A3386" s="88">
        <v>42964.607361111113</v>
      </c>
      <c r="B3386">
        <v>74689</v>
      </c>
      <c r="C3386">
        <v>39.94</v>
      </c>
      <c r="D3386">
        <v>12.77</v>
      </c>
      <c r="E3386" s="87">
        <v>124.2</v>
      </c>
      <c r="F3386">
        <v>53.43</v>
      </c>
      <c r="G3386" t="s">
        <v>338</v>
      </c>
      <c r="H3386">
        <v>67.459999999999994</v>
      </c>
      <c r="I3386">
        <v>130.6</v>
      </c>
      <c r="J3386">
        <v>128.30000000000001</v>
      </c>
      <c r="K3386" t="s">
        <v>338</v>
      </c>
      <c r="L3386" t="s">
        <v>338</v>
      </c>
    </row>
    <row r="3387" spans="1:12" ht="15" x14ac:dyDescent="0.25">
      <c r="A3387" s="88">
        <v>42964.607430555552</v>
      </c>
      <c r="B3387">
        <v>74690</v>
      </c>
      <c r="C3387">
        <v>39.979999999999997</v>
      </c>
      <c r="D3387">
        <v>12.77</v>
      </c>
      <c r="E3387" s="87">
        <v>124.2</v>
      </c>
      <c r="F3387">
        <v>53.47</v>
      </c>
      <c r="G3387" t="s">
        <v>338</v>
      </c>
      <c r="H3387">
        <v>67.12</v>
      </c>
      <c r="I3387">
        <v>130.69999999999999</v>
      </c>
      <c r="J3387">
        <v>128.5</v>
      </c>
      <c r="K3387" t="s">
        <v>338</v>
      </c>
      <c r="L3387" t="s">
        <v>338</v>
      </c>
    </row>
    <row r="3388" spans="1:12" ht="15" x14ac:dyDescent="0.25">
      <c r="A3388" s="88">
        <v>42964.607499999998</v>
      </c>
      <c r="B3388">
        <v>74691</v>
      </c>
      <c r="C3388">
        <v>39.979999999999997</v>
      </c>
      <c r="D3388">
        <v>12.77</v>
      </c>
      <c r="E3388" s="87">
        <v>124.3</v>
      </c>
      <c r="F3388">
        <v>53.43</v>
      </c>
      <c r="G3388" t="s">
        <v>338</v>
      </c>
      <c r="H3388">
        <v>66.59</v>
      </c>
      <c r="I3388">
        <v>130.1</v>
      </c>
      <c r="J3388">
        <v>127.9</v>
      </c>
      <c r="K3388" t="s">
        <v>338</v>
      </c>
      <c r="L3388" t="s">
        <v>338</v>
      </c>
    </row>
    <row r="3389" spans="1:12" ht="15" x14ac:dyDescent="0.25">
      <c r="A3389" s="88">
        <v>42964.607569444444</v>
      </c>
      <c r="B3389">
        <v>74692</v>
      </c>
      <c r="C3389">
        <v>39.979999999999997</v>
      </c>
      <c r="D3389">
        <v>12.77</v>
      </c>
      <c r="E3389" s="87">
        <v>124.3</v>
      </c>
      <c r="F3389">
        <v>53.38</v>
      </c>
      <c r="G3389" t="s">
        <v>338</v>
      </c>
      <c r="H3389">
        <v>66.31</v>
      </c>
      <c r="I3389">
        <v>129.80000000000001</v>
      </c>
      <c r="J3389">
        <v>127.6</v>
      </c>
      <c r="K3389" t="s">
        <v>338</v>
      </c>
      <c r="L3389" t="s">
        <v>338</v>
      </c>
    </row>
    <row r="3390" spans="1:12" ht="15" x14ac:dyDescent="0.25">
      <c r="A3390" s="88">
        <v>42964.607638888891</v>
      </c>
      <c r="B3390">
        <v>74693</v>
      </c>
      <c r="C3390">
        <v>39.979999999999997</v>
      </c>
      <c r="D3390">
        <v>12.77</v>
      </c>
      <c r="E3390" s="87">
        <v>124.1</v>
      </c>
      <c r="F3390">
        <v>53.33</v>
      </c>
      <c r="G3390" t="s">
        <v>338</v>
      </c>
      <c r="H3390">
        <v>66.86</v>
      </c>
      <c r="I3390">
        <v>130.30000000000001</v>
      </c>
      <c r="J3390">
        <v>128.1</v>
      </c>
      <c r="K3390" t="s">
        <v>338</v>
      </c>
      <c r="L3390" t="s">
        <v>338</v>
      </c>
    </row>
    <row r="3391" spans="1:12" ht="15" x14ac:dyDescent="0.25">
      <c r="A3391" s="88">
        <v>42964.607708333337</v>
      </c>
      <c r="B3391">
        <v>74694</v>
      </c>
      <c r="C3391">
        <v>40.03</v>
      </c>
      <c r="D3391">
        <v>12.77</v>
      </c>
      <c r="E3391" s="87">
        <v>124</v>
      </c>
      <c r="F3391">
        <v>53.37</v>
      </c>
      <c r="G3391" t="s">
        <v>338</v>
      </c>
      <c r="H3391">
        <v>67.739999999999995</v>
      </c>
      <c r="I3391">
        <v>131.30000000000001</v>
      </c>
      <c r="J3391">
        <v>129.1</v>
      </c>
      <c r="K3391" t="s">
        <v>338</v>
      </c>
      <c r="L3391" t="s">
        <v>338</v>
      </c>
    </row>
    <row r="3392" spans="1:12" ht="15" x14ac:dyDescent="0.25">
      <c r="A3392" s="88">
        <v>42964.607777777775</v>
      </c>
      <c r="B3392">
        <v>74695</v>
      </c>
      <c r="C3392">
        <v>40.03</v>
      </c>
      <c r="D3392">
        <v>12.77</v>
      </c>
      <c r="E3392" s="87">
        <v>123.9</v>
      </c>
      <c r="F3392">
        <v>53.37</v>
      </c>
      <c r="G3392" t="s">
        <v>338</v>
      </c>
      <c r="H3392">
        <v>67.64</v>
      </c>
      <c r="I3392">
        <v>132</v>
      </c>
      <c r="J3392">
        <v>129.80000000000001</v>
      </c>
      <c r="K3392" t="s">
        <v>338</v>
      </c>
      <c r="L3392" t="s">
        <v>338</v>
      </c>
    </row>
    <row r="3393" spans="1:12" ht="15" x14ac:dyDescent="0.25">
      <c r="A3393" s="88">
        <v>42964.607847222222</v>
      </c>
      <c r="B3393">
        <v>74696</v>
      </c>
      <c r="C3393">
        <v>40.07</v>
      </c>
      <c r="D3393">
        <v>12.77</v>
      </c>
      <c r="E3393" s="87">
        <v>124.2</v>
      </c>
      <c r="F3393">
        <v>53.42</v>
      </c>
      <c r="G3393" t="s">
        <v>338</v>
      </c>
      <c r="H3393">
        <v>67.209999999999994</v>
      </c>
      <c r="I3393">
        <v>132.19999999999999</v>
      </c>
      <c r="J3393">
        <v>130.19999999999999</v>
      </c>
      <c r="K3393" t="s">
        <v>338</v>
      </c>
      <c r="L3393" t="s">
        <v>338</v>
      </c>
    </row>
    <row r="3394" spans="1:12" ht="15" x14ac:dyDescent="0.25">
      <c r="A3394" s="88">
        <v>42964.607916666668</v>
      </c>
      <c r="B3394">
        <v>74697</v>
      </c>
      <c r="C3394">
        <v>40.07</v>
      </c>
      <c r="D3394">
        <v>12.77</v>
      </c>
      <c r="E3394" s="87">
        <v>123.9</v>
      </c>
      <c r="F3394">
        <v>53.42</v>
      </c>
      <c r="G3394" t="s">
        <v>338</v>
      </c>
      <c r="H3394">
        <v>68.099999999999994</v>
      </c>
      <c r="I3394">
        <v>132.4</v>
      </c>
      <c r="J3394">
        <v>130.6</v>
      </c>
      <c r="K3394" t="s">
        <v>338</v>
      </c>
      <c r="L3394" t="s">
        <v>338</v>
      </c>
    </row>
    <row r="3395" spans="1:12" ht="15" x14ac:dyDescent="0.25">
      <c r="A3395" s="88">
        <v>42964.607986111114</v>
      </c>
      <c r="B3395">
        <v>74698</v>
      </c>
      <c r="C3395">
        <v>40.07</v>
      </c>
      <c r="D3395">
        <v>12.77</v>
      </c>
      <c r="E3395" s="87">
        <v>124.1</v>
      </c>
      <c r="F3395">
        <v>53.44</v>
      </c>
      <c r="G3395" t="s">
        <v>338</v>
      </c>
      <c r="H3395">
        <v>68.069999999999993</v>
      </c>
      <c r="I3395">
        <v>132.30000000000001</v>
      </c>
      <c r="J3395">
        <v>130.5</v>
      </c>
      <c r="K3395" t="s">
        <v>338</v>
      </c>
      <c r="L3395" t="s">
        <v>338</v>
      </c>
    </row>
    <row r="3396" spans="1:12" ht="15" x14ac:dyDescent="0.25">
      <c r="A3396" s="88">
        <v>42964.608055555553</v>
      </c>
      <c r="B3396">
        <v>74699</v>
      </c>
      <c r="C3396">
        <v>40.07</v>
      </c>
      <c r="D3396">
        <v>12.77</v>
      </c>
      <c r="E3396" s="87">
        <v>124.1</v>
      </c>
      <c r="F3396">
        <v>53.47</v>
      </c>
      <c r="G3396" t="s">
        <v>338</v>
      </c>
      <c r="H3396">
        <v>68.5</v>
      </c>
      <c r="I3396">
        <v>132.9</v>
      </c>
      <c r="J3396">
        <v>130.9</v>
      </c>
      <c r="K3396" t="s">
        <v>338</v>
      </c>
      <c r="L3396" t="s">
        <v>338</v>
      </c>
    </row>
    <row r="3397" spans="1:12" ht="15" x14ac:dyDescent="0.25">
      <c r="A3397" s="88">
        <v>42964.608124999999</v>
      </c>
      <c r="B3397">
        <v>74700</v>
      </c>
      <c r="C3397">
        <v>40.07</v>
      </c>
      <c r="D3397">
        <v>12.77</v>
      </c>
      <c r="E3397" s="87">
        <v>124</v>
      </c>
      <c r="F3397">
        <v>53.47</v>
      </c>
      <c r="G3397" t="s">
        <v>338</v>
      </c>
      <c r="H3397">
        <v>68.790000000000006</v>
      </c>
      <c r="I3397">
        <v>133.1</v>
      </c>
      <c r="J3397">
        <v>131.1</v>
      </c>
      <c r="K3397" t="s">
        <v>338</v>
      </c>
      <c r="L3397" t="s">
        <v>338</v>
      </c>
    </row>
    <row r="3398" spans="1:12" ht="15" x14ac:dyDescent="0.25">
      <c r="A3398" s="88">
        <v>42964.608194444445</v>
      </c>
      <c r="B3398">
        <v>74701</v>
      </c>
      <c r="C3398">
        <v>40.07</v>
      </c>
      <c r="D3398">
        <v>12.77</v>
      </c>
      <c r="E3398" s="87">
        <v>123.8</v>
      </c>
      <c r="F3398">
        <v>53.49</v>
      </c>
      <c r="G3398" t="s">
        <v>338</v>
      </c>
      <c r="H3398">
        <v>68.599999999999994</v>
      </c>
      <c r="I3398">
        <v>132.80000000000001</v>
      </c>
      <c r="J3398">
        <v>130.9</v>
      </c>
      <c r="K3398" t="s">
        <v>338</v>
      </c>
      <c r="L3398" t="s">
        <v>338</v>
      </c>
    </row>
    <row r="3399" spans="1:12" ht="15" x14ac:dyDescent="0.25">
      <c r="A3399" s="88">
        <v>42964.608263888891</v>
      </c>
      <c r="B3399">
        <v>74702</v>
      </c>
      <c r="C3399">
        <v>40.07</v>
      </c>
      <c r="D3399">
        <v>12.77</v>
      </c>
      <c r="E3399" s="87">
        <v>123.9</v>
      </c>
      <c r="F3399">
        <v>53.52</v>
      </c>
      <c r="G3399" t="s">
        <v>338</v>
      </c>
      <c r="H3399">
        <v>68.55</v>
      </c>
      <c r="I3399">
        <v>132.5</v>
      </c>
      <c r="J3399">
        <v>130.5</v>
      </c>
      <c r="K3399" t="s">
        <v>338</v>
      </c>
      <c r="L3399" t="s">
        <v>338</v>
      </c>
    </row>
    <row r="3400" spans="1:12" ht="15" x14ac:dyDescent="0.25">
      <c r="A3400" s="88">
        <v>42964.60833333333</v>
      </c>
      <c r="B3400">
        <v>74703</v>
      </c>
      <c r="C3400">
        <v>40.07</v>
      </c>
      <c r="D3400">
        <v>12.77</v>
      </c>
      <c r="E3400" s="87">
        <v>123.7</v>
      </c>
      <c r="F3400">
        <v>53.56</v>
      </c>
      <c r="G3400" t="s">
        <v>338</v>
      </c>
      <c r="H3400">
        <v>68.260000000000005</v>
      </c>
      <c r="I3400">
        <v>132</v>
      </c>
      <c r="J3400">
        <v>130</v>
      </c>
      <c r="K3400" t="s">
        <v>338</v>
      </c>
      <c r="L3400" t="s">
        <v>338</v>
      </c>
    </row>
    <row r="3401" spans="1:12" ht="15" x14ac:dyDescent="0.25">
      <c r="A3401" s="88">
        <v>42964.608402777776</v>
      </c>
      <c r="B3401">
        <v>74704</v>
      </c>
      <c r="C3401">
        <v>40.07</v>
      </c>
      <c r="D3401">
        <v>12.77</v>
      </c>
      <c r="E3401" s="87">
        <v>123.7</v>
      </c>
      <c r="F3401">
        <v>53.56</v>
      </c>
      <c r="G3401" t="s">
        <v>338</v>
      </c>
      <c r="H3401">
        <v>68.12</v>
      </c>
      <c r="I3401">
        <v>132.19999999999999</v>
      </c>
      <c r="J3401">
        <v>130.19999999999999</v>
      </c>
      <c r="K3401" t="s">
        <v>338</v>
      </c>
      <c r="L3401" t="s">
        <v>338</v>
      </c>
    </row>
    <row r="3402" spans="1:12" ht="15" x14ac:dyDescent="0.25">
      <c r="A3402" s="88">
        <v>42964.608472222222</v>
      </c>
      <c r="B3402">
        <v>74705</v>
      </c>
      <c r="C3402">
        <v>40.119999999999997</v>
      </c>
      <c r="D3402">
        <v>12.77</v>
      </c>
      <c r="E3402" s="87">
        <v>123.6</v>
      </c>
      <c r="F3402">
        <v>53.66</v>
      </c>
      <c r="G3402" t="s">
        <v>338</v>
      </c>
      <c r="H3402">
        <v>68.31</v>
      </c>
      <c r="I3402">
        <v>132.80000000000001</v>
      </c>
      <c r="J3402">
        <v>130.80000000000001</v>
      </c>
      <c r="K3402" t="s">
        <v>338</v>
      </c>
      <c r="L3402" t="s">
        <v>338</v>
      </c>
    </row>
    <row r="3403" spans="1:12" ht="15" x14ac:dyDescent="0.25">
      <c r="A3403" s="88">
        <v>42964.608541666668</v>
      </c>
      <c r="B3403">
        <v>74706</v>
      </c>
      <c r="C3403">
        <v>40.119999999999997</v>
      </c>
      <c r="D3403">
        <v>12.77</v>
      </c>
      <c r="E3403" s="87">
        <v>123.5</v>
      </c>
      <c r="F3403">
        <v>53.66</v>
      </c>
      <c r="G3403" t="s">
        <v>338</v>
      </c>
      <c r="H3403">
        <v>68.209999999999994</v>
      </c>
      <c r="I3403">
        <v>133.5</v>
      </c>
      <c r="J3403">
        <v>131.5</v>
      </c>
      <c r="K3403" t="s">
        <v>338</v>
      </c>
      <c r="L3403" t="s">
        <v>338</v>
      </c>
    </row>
    <row r="3404" spans="1:12" ht="15" x14ac:dyDescent="0.25">
      <c r="A3404" s="88">
        <v>42964.608611111114</v>
      </c>
      <c r="B3404">
        <v>74707</v>
      </c>
      <c r="C3404">
        <v>40.119999999999997</v>
      </c>
      <c r="D3404">
        <v>12.77</v>
      </c>
      <c r="E3404" s="87">
        <v>123.8</v>
      </c>
      <c r="F3404">
        <v>53.68</v>
      </c>
      <c r="G3404" t="s">
        <v>338</v>
      </c>
      <c r="H3404">
        <v>68.650000000000006</v>
      </c>
      <c r="I3404">
        <v>133.80000000000001</v>
      </c>
      <c r="J3404">
        <v>131.9</v>
      </c>
      <c r="K3404" t="s">
        <v>338</v>
      </c>
      <c r="L3404" t="s">
        <v>338</v>
      </c>
    </row>
    <row r="3405" spans="1:12" ht="15" x14ac:dyDescent="0.25">
      <c r="A3405" s="88">
        <v>42964.608680555553</v>
      </c>
      <c r="B3405">
        <v>74708</v>
      </c>
      <c r="C3405">
        <v>40.159999999999997</v>
      </c>
      <c r="D3405">
        <v>12.77</v>
      </c>
      <c r="E3405" s="87">
        <v>123.5</v>
      </c>
      <c r="F3405">
        <v>53.75</v>
      </c>
      <c r="G3405" t="s">
        <v>338</v>
      </c>
      <c r="H3405">
        <v>68.31</v>
      </c>
      <c r="I3405">
        <v>134.30000000000001</v>
      </c>
      <c r="J3405">
        <v>132.5</v>
      </c>
      <c r="K3405" t="s">
        <v>338</v>
      </c>
      <c r="L3405" t="s">
        <v>338</v>
      </c>
    </row>
    <row r="3406" spans="1:12" ht="15" x14ac:dyDescent="0.25">
      <c r="A3406" s="88">
        <v>42964.608749999999</v>
      </c>
      <c r="B3406">
        <v>74709</v>
      </c>
      <c r="C3406">
        <v>40.159999999999997</v>
      </c>
      <c r="D3406">
        <v>12.77</v>
      </c>
      <c r="E3406" s="87">
        <v>123.6</v>
      </c>
      <c r="F3406">
        <v>53.8</v>
      </c>
      <c r="G3406" t="s">
        <v>338</v>
      </c>
      <c r="H3406">
        <v>68.59</v>
      </c>
      <c r="I3406">
        <v>134.5</v>
      </c>
      <c r="J3406">
        <v>132.5</v>
      </c>
      <c r="K3406" t="s">
        <v>338</v>
      </c>
      <c r="L3406" t="s">
        <v>338</v>
      </c>
    </row>
    <row r="3407" spans="1:12" ht="15" x14ac:dyDescent="0.25">
      <c r="A3407" s="88">
        <v>42964.608819444446</v>
      </c>
      <c r="B3407">
        <v>74710</v>
      </c>
      <c r="C3407">
        <v>40.159999999999997</v>
      </c>
      <c r="D3407">
        <v>12.77</v>
      </c>
      <c r="E3407" s="87">
        <v>123.6</v>
      </c>
      <c r="F3407">
        <v>53.8</v>
      </c>
      <c r="G3407" t="s">
        <v>338</v>
      </c>
      <c r="H3407">
        <v>69.069999999999993</v>
      </c>
      <c r="I3407">
        <v>134.30000000000001</v>
      </c>
      <c r="J3407">
        <v>132.4</v>
      </c>
      <c r="K3407" t="s">
        <v>338</v>
      </c>
      <c r="L3407" t="s">
        <v>338</v>
      </c>
    </row>
    <row r="3408" spans="1:12" ht="15" x14ac:dyDescent="0.25">
      <c r="A3408" s="88">
        <v>42964.608888888892</v>
      </c>
      <c r="B3408">
        <v>74711</v>
      </c>
      <c r="C3408">
        <v>40.159999999999997</v>
      </c>
      <c r="D3408">
        <v>12.77</v>
      </c>
      <c r="E3408" s="87">
        <v>123.5</v>
      </c>
      <c r="F3408">
        <v>53.8</v>
      </c>
      <c r="G3408" t="s">
        <v>338</v>
      </c>
      <c r="H3408">
        <v>68.569999999999993</v>
      </c>
      <c r="I3408">
        <v>134.80000000000001</v>
      </c>
      <c r="J3408">
        <v>132.9</v>
      </c>
      <c r="K3408" t="s">
        <v>338</v>
      </c>
      <c r="L3408" t="s">
        <v>338</v>
      </c>
    </row>
    <row r="3409" spans="1:12" ht="15" x14ac:dyDescent="0.25">
      <c r="A3409" s="88">
        <v>42964.608958333331</v>
      </c>
      <c r="B3409">
        <v>74712</v>
      </c>
      <c r="C3409">
        <v>40.159999999999997</v>
      </c>
      <c r="D3409">
        <v>12.77</v>
      </c>
      <c r="E3409" s="87">
        <v>123.8</v>
      </c>
      <c r="F3409">
        <v>53.8</v>
      </c>
      <c r="G3409" t="s">
        <v>338</v>
      </c>
      <c r="H3409">
        <v>68.069999999999993</v>
      </c>
      <c r="I3409">
        <v>135.1</v>
      </c>
      <c r="J3409">
        <v>133.1</v>
      </c>
      <c r="K3409" t="s">
        <v>338</v>
      </c>
      <c r="L3409" t="s">
        <v>338</v>
      </c>
    </row>
    <row r="3410" spans="1:12" ht="15" x14ac:dyDescent="0.25">
      <c r="A3410" s="88">
        <v>42964.609027777777</v>
      </c>
      <c r="B3410">
        <v>74713</v>
      </c>
      <c r="C3410">
        <v>40.159999999999997</v>
      </c>
      <c r="D3410">
        <v>12.77</v>
      </c>
      <c r="E3410" s="87">
        <v>123.5</v>
      </c>
      <c r="F3410">
        <v>53.82</v>
      </c>
      <c r="G3410" t="s">
        <v>338</v>
      </c>
      <c r="H3410">
        <v>68.02</v>
      </c>
      <c r="I3410">
        <v>135.1</v>
      </c>
      <c r="J3410">
        <v>133.19999999999999</v>
      </c>
      <c r="K3410" t="s">
        <v>338</v>
      </c>
      <c r="L3410" t="s">
        <v>338</v>
      </c>
    </row>
    <row r="3411" spans="1:12" ht="15" x14ac:dyDescent="0.25">
      <c r="A3411" s="88">
        <v>42964.609097222223</v>
      </c>
      <c r="B3411">
        <v>74714</v>
      </c>
      <c r="C3411">
        <v>40.159999999999997</v>
      </c>
      <c r="D3411">
        <v>12.77</v>
      </c>
      <c r="E3411" s="87">
        <v>123.8</v>
      </c>
      <c r="F3411">
        <v>53.85</v>
      </c>
      <c r="G3411" t="s">
        <v>338</v>
      </c>
      <c r="H3411">
        <v>67.83</v>
      </c>
      <c r="I3411">
        <v>135.1</v>
      </c>
      <c r="J3411">
        <v>133.1</v>
      </c>
      <c r="K3411" t="s">
        <v>338</v>
      </c>
      <c r="L3411" t="s">
        <v>338</v>
      </c>
    </row>
    <row r="3412" spans="1:12" ht="15" x14ac:dyDescent="0.25">
      <c r="A3412" s="88">
        <v>42964.609166666669</v>
      </c>
      <c r="B3412">
        <v>74715</v>
      </c>
      <c r="C3412">
        <v>40.159999999999997</v>
      </c>
      <c r="D3412">
        <v>12.77</v>
      </c>
      <c r="E3412" s="87">
        <v>123.6</v>
      </c>
      <c r="F3412">
        <v>53.9</v>
      </c>
      <c r="G3412" t="s">
        <v>338</v>
      </c>
      <c r="H3412">
        <v>67.44</v>
      </c>
      <c r="I3412">
        <v>135</v>
      </c>
      <c r="J3412">
        <v>133.1</v>
      </c>
      <c r="K3412" t="s">
        <v>338</v>
      </c>
      <c r="L3412" t="s">
        <v>338</v>
      </c>
    </row>
    <row r="3413" spans="1:12" ht="15" x14ac:dyDescent="0.25">
      <c r="A3413" s="88">
        <v>42964.609236111108</v>
      </c>
      <c r="B3413">
        <v>74716</v>
      </c>
      <c r="C3413">
        <v>40.159999999999997</v>
      </c>
      <c r="D3413">
        <v>12.77</v>
      </c>
      <c r="E3413" s="87">
        <v>123.7</v>
      </c>
      <c r="F3413">
        <v>53.92</v>
      </c>
      <c r="G3413" t="s">
        <v>338</v>
      </c>
      <c r="H3413">
        <v>68.349999999999994</v>
      </c>
      <c r="I3413">
        <v>134.9</v>
      </c>
      <c r="J3413">
        <v>133</v>
      </c>
      <c r="K3413" t="s">
        <v>338</v>
      </c>
      <c r="L3413" t="s">
        <v>338</v>
      </c>
    </row>
    <row r="3414" spans="1:12" ht="15" x14ac:dyDescent="0.25">
      <c r="A3414" s="88">
        <v>42964.609305555554</v>
      </c>
      <c r="B3414">
        <v>74717</v>
      </c>
      <c r="C3414">
        <v>40.159999999999997</v>
      </c>
      <c r="D3414">
        <v>12.77</v>
      </c>
      <c r="E3414" s="87">
        <v>123.5</v>
      </c>
      <c r="F3414">
        <v>53.97</v>
      </c>
      <c r="G3414" t="s">
        <v>338</v>
      </c>
      <c r="H3414">
        <v>68.88</v>
      </c>
      <c r="I3414">
        <v>135.19999999999999</v>
      </c>
      <c r="J3414">
        <v>133.19999999999999</v>
      </c>
      <c r="K3414" t="s">
        <v>338</v>
      </c>
      <c r="L3414" t="s">
        <v>338</v>
      </c>
    </row>
    <row r="3415" spans="1:12" ht="15" x14ac:dyDescent="0.25">
      <c r="A3415" s="88">
        <v>42964.609375</v>
      </c>
      <c r="B3415">
        <v>74718</v>
      </c>
      <c r="C3415">
        <v>40.159999999999997</v>
      </c>
      <c r="D3415">
        <v>12.77</v>
      </c>
      <c r="E3415" s="87">
        <v>123.5</v>
      </c>
      <c r="F3415">
        <v>53.99</v>
      </c>
      <c r="G3415" t="s">
        <v>338</v>
      </c>
      <c r="H3415">
        <v>68.930000000000007</v>
      </c>
      <c r="I3415">
        <v>135.69999999999999</v>
      </c>
      <c r="J3415">
        <v>133.69999999999999</v>
      </c>
      <c r="K3415" t="s">
        <v>338</v>
      </c>
      <c r="L3415" t="s">
        <v>338</v>
      </c>
    </row>
    <row r="3416" spans="1:12" ht="15" x14ac:dyDescent="0.25">
      <c r="A3416" s="88">
        <v>42964.609444444446</v>
      </c>
      <c r="B3416">
        <v>74719</v>
      </c>
      <c r="C3416">
        <v>40.159999999999997</v>
      </c>
      <c r="D3416">
        <v>12.77</v>
      </c>
      <c r="E3416" s="87">
        <v>123.6</v>
      </c>
      <c r="F3416">
        <v>54.04</v>
      </c>
      <c r="G3416" t="s">
        <v>338</v>
      </c>
      <c r="H3416">
        <v>68.739999999999995</v>
      </c>
      <c r="I3416">
        <v>135.80000000000001</v>
      </c>
      <c r="J3416">
        <v>133.9</v>
      </c>
      <c r="K3416" t="s">
        <v>338</v>
      </c>
      <c r="L3416" t="s">
        <v>338</v>
      </c>
    </row>
    <row r="3417" spans="1:12" ht="15" x14ac:dyDescent="0.25">
      <c r="A3417" s="88">
        <v>42964.609513888892</v>
      </c>
      <c r="B3417">
        <v>74720</v>
      </c>
      <c r="C3417">
        <v>40.159999999999997</v>
      </c>
      <c r="D3417">
        <v>12.77</v>
      </c>
      <c r="E3417" s="87">
        <v>123.4</v>
      </c>
      <c r="F3417">
        <v>54.09</v>
      </c>
      <c r="G3417" t="s">
        <v>338</v>
      </c>
      <c r="H3417">
        <v>68.739999999999995</v>
      </c>
      <c r="I3417">
        <v>135.69999999999999</v>
      </c>
      <c r="J3417">
        <v>133.69999999999999</v>
      </c>
      <c r="K3417" t="s">
        <v>338</v>
      </c>
      <c r="L3417" t="s">
        <v>338</v>
      </c>
    </row>
    <row r="3418" spans="1:12" ht="15" x14ac:dyDescent="0.25">
      <c r="A3418" s="88">
        <v>42964.609583333331</v>
      </c>
      <c r="B3418">
        <v>74721</v>
      </c>
      <c r="C3418">
        <v>40.21</v>
      </c>
      <c r="D3418">
        <v>12.77</v>
      </c>
      <c r="E3418" s="87">
        <v>123.3</v>
      </c>
      <c r="F3418">
        <v>54.21</v>
      </c>
      <c r="G3418" t="s">
        <v>338</v>
      </c>
      <c r="H3418">
        <v>68.98</v>
      </c>
      <c r="I3418">
        <v>135.30000000000001</v>
      </c>
      <c r="J3418">
        <v>133.4</v>
      </c>
      <c r="K3418" t="s">
        <v>338</v>
      </c>
      <c r="L3418" t="s">
        <v>338</v>
      </c>
    </row>
    <row r="3419" spans="1:12" ht="15" x14ac:dyDescent="0.25">
      <c r="A3419" s="88">
        <v>42964.609652777777</v>
      </c>
      <c r="B3419">
        <v>74722</v>
      </c>
      <c r="C3419">
        <v>40.21</v>
      </c>
      <c r="D3419">
        <v>12.77</v>
      </c>
      <c r="E3419" s="87">
        <v>123.4</v>
      </c>
      <c r="F3419">
        <v>54.28</v>
      </c>
      <c r="G3419" t="s">
        <v>338</v>
      </c>
      <c r="H3419">
        <v>69.260000000000005</v>
      </c>
      <c r="I3419">
        <v>135.5</v>
      </c>
      <c r="J3419">
        <v>133.5</v>
      </c>
      <c r="K3419" t="s">
        <v>338</v>
      </c>
      <c r="L3419" t="s">
        <v>338</v>
      </c>
    </row>
    <row r="3420" spans="1:12" ht="15" x14ac:dyDescent="0.25">
      <c r="A3420" s="88">
        <v>42964.609722222223</v>
      </c>
      <c r="B3420">
        <v>74723</v>
      </c>
      <c r="C3420">
        <v>40.21</v>
      </c>
      <c r="D3420">
        <v>12.77</v>
      </c>
      <c r="E3420" s="87">
        <v>123.4</v>
      </c>
      <c r="F3420">
        <v>54.33</v>
      </c>
      <c r="G3420" t="s">
        <v>338</v>
      </c>
      <c r="H3420">
        <v>69.650000000000006</v>
      </c>
      <c r="I3420">
        <v>135.80000000000001</v>
      </c>
      <c r="J3420">
        <v>133.80000000000001</v>
      </c>
      <c r="K3420" t="s">
        <v>338</v>
      </c>
      <c r="L3420" t="s">
        <v>338</v>
      </c>
    </row>
    <row r="3421" spans="1:12" ht="15" x14ac:dyDescent="0.25">
      <c r="A3421" s="88">
        <v>42964.609791666669</v>
      </c>
      <c r="B3421">
        <v>74724</v>
      </c>
      <c r="C3421">
        <v>40.21</v>
      </c>
      <c r="D3421">
        <v>12.77</v>
      </c>
      <c r="E3421" s="87">
        <v>123.5</v>
      </c>
      <c r="F3421">
        <v>54.42</v>
      </c>
      <c r="G3421" t="s">
        <v>338</v>
      </c>
      <c r="H3421">
        <v>69.45</v>
      </c>
      <c r="I3421">
        <v>136.30000000000001</v>
      </c>
      <c r="J3421">
        <v>134.30000000000001</v>
      </c>
      <c r="K3421" t="s">
        <v>338</v>
      </c>
      <c r="L3421" t="s">
        <v>338</v>
      </c>
    </row>
    <row r="3422" spans="1:12" ht="15" x14ac:dyDescent="0.25">
      <c r="A3422" s="88">
        <v>42964.609861111108</v>
      </c>
      <c r="B3422">
        <v>74725</v>
      </c>
      <c r="C3422">
        <v>40.21</v>
      </c>
      <c r="D3422">
        <v>12.77</v>
      </c>
      <c r="E3422" s="87">
        <v>123.5</v>
      </c>
      <c r="F3422">
        <v>54.42</v>
      </c>
      <c r="G3422" t="s">
        <v>338</v>
      </c>
      <c r="H3422">
        <v>68.64</v>
      </c>
      <c r="I3422">
        <v>136</v>
      </c>
      <c r="J3422">
        <v>134.1</v>
      </c>
      <c r="K3422" t="s">
        <v>338</v>
      </c>
      <c r="L3422" t="s">
        <v>338</v>
      </c>
    </row>
    <row r="3423" spans="1:12" ht="15" x14ac:dyDescent="0.25">
      <c r="A3423" s="88">
        <v>42964.609930555554</v>
      </c>
      <c r="B3423">
        <v>74726</v>
      </c>
      <c r="C3423">
        <v>40.21</v>
      </c>
      <c r="D3423">
        <v>12.77</v>
      </c>
      <c r="E3423" s="87">
        <v>123.5</v>
      </c>
      <c r="F3423">
        <v>54.42</v>
      </c>
      <c r="G3423" t="s">
        <v>338</v>
      </c>
      <c r="H3423">
        <v>68.3</v>
      </c>
      <c r="I3423">
        <v>135.6</v>
      </c>
      <c r="J3423">
        <v>133.6</v>
      </c>
      <c r="K3423" t="s">
        <v>338</v>
      </c>
      <c r="L3423" t="s">
        <v>338</v>
      </c>
    </row>
    <row r="3424" spans="1:12" ht="15" x14ac:dyDescent="0.25">
      <c r="A3424" s="88">
        <v>42964.61</v>
      </c>
      <c r="B3424">
        <v>74727</v>
      </c>
      <c r="C3424">
        <v>40.21</v>
      </c>
      <c r="D3424">
        <v>12.77</v>
      </c>
      <c r="E3424" s="87">
        <v>123.3</v>
      </c>
      <c r="F3424">
        <v>54.45</v>
      </c>
      <c r="G3424" t="s">
        <v>338</v>
      </c>
      <c r="H3424">
        <v>68.739999999999995</v>
      </c>
      <c r="I3424">
        <v>135.80000000000001</v>
      </c>
      <c r="J3424">
        <v>133.69999999999999</v>
      </c>
      <c r="K3424" t="s">
        <v>338</v>
      </c>
      <c r="L3424" t="s">
        <v>338</v>
      </c>
    </row>
    <row r="3425" spans="1:12" ht="15" x14ac:dyDescent="0.25">
      <c r="A3425" s="88">
        <v>42964.610069444447</v>
      </c>
      <c r="B3425">
        <v>74728</v>
      </c>
      <c r="C3425">
        <v>40.21</v>
      </c>
      <c r="D3425">
        <v>12.77</v>
      </c>
      <c r="E3425" s="87">
        <v>123.4</v>
      </c>
      <c r="F3425">
        <v>54.47</v>
      </c>
      <c r="G3425" t="s">
        <v>338</v>
      </c>
      <c r="H3425">
        <v>69.069999999999993</v>
      </c>
      <c r="I3425">
        <v>136.1</v>
      </c>
      <c r="J3425">
        <v>134</v>
      </c>
      <c r="K3425" t="s">
        <v>338</v>
      </c>
      <c r="L3425" t="s">
        <v>338</v>
      </c>
    </row>
    <row r="3426" spans="1:12" ht="15" x14ac:dyDescent="0.25">
      <c r="A3426" s="88">
        <v>42964.610138888886</v>
      </c>
      <c r="B3426">
        <v>74729</v>
      </c>
      <c r="C3426">
        <v>40.21</v>
      </c>
      <c r="D3426">
        <v>12.77</v>
      </c>
      <c r="E3426" s="87">
        <v>123.4</v>
      </c>
      <c r="F3426">
        <v>54.52</v>
      </c>
      <c r="G3426" t="s">
        <v>338</v>
      </c>
      <c r="H3426">
        <v>67.92</v>
      </c>
      <c r="I3426">
        <v>136.30000000000001</v>
      </c>
      <c r="J3426">
        <v>134.30000000000001</v>
      </c>
      <c r="K3426" t="s">
        <v>338</v>
      </c>
      <c r="L3426" t="s">
        <v>338</v>
      </c>
    </row>
    <row r="3427" spans="1:12" ht="15" x14ac:dyDescent="0.25">
      <c r="A3427" s="88">
        <v>42964.610208333332</v>
      </c>
      <c r="B3427">
        <v>74730</v>
      </c>
      <c r="C3427">
        <v>40.26</v>
      </c>
      <c r="D3427">
        <v>12.77</v>
      </c>
      <c r="E3427" s="87">
        <v>123.4</v>
      </c>
      <c r="F3427">
        <v>54.61</v>
      </c>
      <c r="G3427" t="s">
        <v>338</v>
      </c>
      <c r="H3427">
        <v>68.260000000000005</v>
      </c>
      <c r="I3427">
        <v>135.6</v>
      </c>
      <c r="J3427">
        <v>133.5</v>
      </c>
      <c r="K3427" t="s">
        <v>338</v>
      </c>
      <c r="L3427" t="s">
        <v>338</v>
      </c>
    </row>
    <row r="3428" spans="1:12" ht="15" x14ac:dyDescent="0.25">
      <c r="A3428" s="88">
        <v>42964.610277777778</v>
      </c>
      <c r="B3428">
        <v>74731</v>
      </c>
      <c r="C3428">
        <v>40.26</v>
      </c>
      <c r="D3428">
        <v>12.77</v>
      </c>
      <c r="E3428" s="87">
        <v>123.2</v>
      </c>
      <c r="F3428">
        <v>54.66</v>
      </c>
      <c r="G3428" t="s">
        <v>338</v>
      </c>
      <c r="H3428">
        <v>68.540000000000006</v>
      </c>
      <c r="I3428">
        <v>135.5</v>
      </c>
      <c r="J3428">
        <v>133.5</v>
      </c>
      <c r="K3428" t="s">
        <v>338</v>
      </c>
      <c r="L3428" t="s">
        <v>338</v>
      </c>
    </row>
    <row r="3429" spans="1:12" ht="15" x14ac:dyDescent="0.25">
      <c r="A3429" s="88">
        <v>42964.610347222224</v>
      </c>
      <c r="B3429">
        <v>74732</v>
      </c>
      <c r="C3429">
        <v>40.21</v>
      </c>
      <c r="D3429">
        <v>12.77</v>
      </c>
      <c r="E3429" s="87">
        <v>123</v>
      </c>
      <c r="F3429">
        <v>54.66</v>
      </c>
      <c r="G3429" t="s">
        <v>338</v>
      </c>
      <c r="H3429">
        <v>68.349999999999994</v>
      </c>
      <c r="I3429">
        <v>134.80000000000001</v>
      </c>
      <c r="J3429">
        <v>133</v>
      </c>
      <c r="K3429" t="s">
        <v>338</v>
      </c>
      <c r="L3429" t="s">
        <v>338</v>
      </c>
    </row>
    <row r="3430" spans="1:12" ht="15" x14ac:dyDescent="0.25">
      <c r="A3430" s="88">
        <v>42964.61041666667</v>
      </c>
      <c r="B3430">
        <v>74733</v>
      </c>
      <c r="C3430">
        <v>40.21</v>
      </c>
      <c r="D3430">
        <v>12.77</v>
      </c>
      <c r="E3430" s="87">
        <v>123.4</v>
      </c>
      <c r="F3430">
        <v>54.69</v>
      </c>
      <c r="G3430" t="s">
        <v>338</v>
      </c>
      <c r="H3430">
        <v>68.38</v>
      </c>
      <c r="I3430">
        <v>134.6</v>
      </c>
      <c r="J3430">
        <v>132.69999999999999</v>
      </c>
      <c r="K3430" t="s">
        <v>338</v>
      </c>
      <c r="L3430" t="s">
        <v>338</v>
      </c>
    </row>
    <row r="3431" spans="1:12" ht="15" x14ac:dyDescent="0.25">
      <c r="A3431" s="88">
        <v>42964.610486111109</v>
      </c>
      <c r="B3431">
        <v>74734</v>
      </c>
      <c r="C3431">
        <v>40.26</v>
      </c>
      <c r="D3431">
        <v>12.77</v>
      </c>
      <c r="E3431" s="87">
        <v>123.1</v>
      </c>
      <c r="F3431">
        <v>54.78</v>
      </c>
      <c r="G3431" t="s">
        <v>338</v>
      </c>
      <c r="H3431">
        <v>68.930000000000007</v>
      </c>
      <c r="I3431">
        <v>134.9</v>
      </c>
      <c r="J3431">
        <v>132.80000000000001</v>
      </c>
      <c r="K3431" t="s">
        <v>338</v>
      </c>
      <c r="L3431" t="s">
        <v>338</v>
      </c>
    </row>
    <row r="3432" spans="1:12" ht="15" x14ac:dyDescent="0.25">
      <c r="A3432" s="88">
        <v>42964.610555555555</v>
      </c>
      <c r="B3432">
        <v>74735</v>
      </c>
      <c r="C3432">
        <v>40.21</v>
      </c>
      <c r="D3432">
        <v>12.77</v>
      </c>
      <c r="E3432" s="87">
        <v>123.1</v>
      </c>
      <c r="F3432">
        <v>54.78</v>
      </c>
      <c r="G3432" t="s">
        <v>338</v>
      </c>
      <c r="H3432">
        <v>68.59</v>
      </c>
      <c r="I3432">
        <v>134.9</v>
      </c>
      <c r="J3432">
        <v>132.69999999999999</v>
      </c>
      <c r="K3432" t="s">
        <v>338</v>
      </c>
      <c r="L3432" t="s">
        <v>338</v>
      </c>
    </row>
    <row r="3433" spans="1:12" ht="15" x14ac:dyDescent="0.25">
      <c r="A3433" s="88">
        <v>42964.610625000001</v>
      </c>
      <c r="B3433">
        <v>74736</v>
      </c>
      <c r="C3433">
        <v>40.21</v>
      </c>
      <c r="D3433">
        <v>12.77</v>
      </c>
      <c r="E3433" s="87">
        <v>123</v>
      </c>
      <c r="F3433">
        <v>54.83</v>
      </c>
      <c r="G3433" t="s">
        <v>338</v>
      </c>
      <c r="H3433">
        <v>68.349999999999994</v>
      </c>
      <c r="I3433">
        <v>134.80000000000001</v>
      </c>
      <c r="J3433">
        <v>132.80000000000001</v>
      </c>
      <c r="K3433" t="s">
        <v>338</v>
      </c>
      <c r="L3433" t="s">
        <v>338</v>
      </c>
    </row>
    <row r="3434" spans="1:12" ht="15" x14ac:dyDescent="0.25">
      <c r="A3434" s="88">
        <v>42964.610694444447</v>
      </c>
      <c r="B3434">
        <v>74737</v>
      </c>
      <c r="C3434">
        <v>40.21</v>
      </c>
      <c r="D3434">
        <v>12.77</v>
      </c>
      <c r="E3434" s="87">
        <v>123.1</v>
      </c>
      <c r="F3434">
        <v>54.83</v>
      </c>
      <c r="G3434" t="s">
        <v>338</v>
      </c>
      <c r="H3434">
        <v>68.09</v>
      </c>
      <c r="I3434">
        <v>133.80000000000001</v>
      </c>
      <c r="J3434">
        <v>131.6</v>
      </c>
      <c r="K3434" t="s">
        <v>338</v>
      </c>
      <c r="L3434" t="s">
        <v>338</v>
      </c>
    </row>
    <row r="3435" spans="1:12" ht="15" x14ac:dyDescent="0.25">
      <c r="A3435" s="88">
        <v>42964.610763888886</v>
      </c>
      <c r="B3435">
        <v>74738</v>
      </c>
      <c r="C3435">
        <v>40.21</v>
      </c>
      <c r="D3435">
        <v>12.77</v>
      </c>
      <c r="E3435" s="87">
        <v>123.4</v>
      </c>
      <c r="F3435">
        <v>54.76</v>
      </c>
      <c r="G3435" t="s">
        <v>338</v>
      </c>
      <c r="H3435">
        <v>66.959999999999994</v>
      </c>
      <c r="I3435">
        <v>130.80000000000001</v>
      </c>
      <c r="J3435">
        <v>128.9</v>
      </c>
      <c r="K3435" t="s">
        <v>338</v>
      </c>
      <c r="L3435" t="s">
        <v>338</v>
      </c>
    </row>
    <row r="3436" spans="1:12" ht="15" x14ac:dyDescent="0.25">
      <c r="A3436" s="88">
        <v>42964.610833333332</v>
      </c>
      <c r="B3436">
        <v>74739</v>
      </c>
      <c r="C3436">
        <v>40.21</v>
      </c>
      <c r="D3436">
        <v>12.77</v>
      </c>
      <c r="E3436" s="87">
        <v>123.2</v>
      </c>
      <c r="F3436">
        <v>54.71</v>
      </c>
      <c r="G3436" t="s">
        <v>338</v>
      </c>
      <c r="H3436">
        <v>67.27</v>
      </c>
      <c r="I3436">
        <v>130.30000000000001</v>
      </c>
      <c r="J3436">
        <v>128.19999999999999</v>
      </c>
      <c r="K3436" t="s">
        <v>338</v>
      </c>
      <c r="L3436" t="s">
        <v>338</v>
      </c>
    </row>
    <row r="3437" spans="1:12" ht="15" x14ac:dyDescent="0.25">
      <c r="A3437" s="88">
        <v>42964.610902777778</v>
      </c>
      <c r="B3437">
        <v>74740</v>
      </c>
      <c r="C3437">
        <v>40.21</v>
      </c>
      <c r="D3437">
        <v>12.77</v>
      </c>
      <c r="E3437" s="87">
        <v>123</v>
      </c>
      <c r="F3437">
        <v>54.64</v>
      </c>
      <c r="G3437" t="s">
        <v>338</v>
      </c>
      <c r="H3437">
        <v>67.540000000000006</v>
      </c>
      <c r="I3437">
        <v>131.5</v>
      </c>
      <c r="J3437">
        <v>129.1</v>
      </c>
      <c r="K3437" t="s">
        <v>338</v>
      </c>
      <c r="L3437" t="s">
        <v>338</v>
      </c>
    </row>
    <row r="3438" spans="1:12" ht="15" x14ac:dyDescent="0.25">
      <c r="A3438" s="88">
        <v>42964.610972222225</v>
      </c>
      <c r="B3438">
        <v>74741</v>
      </c>
      <c r="C3438">
        <v>40.21</v>
      </c>
      <c r="D3438">
        <v>12.77</v>
      </c>
      <c r="E3438" s="87">
        <v>123.3</v>
      </c>
      <c r="F3438">
        <v>54.62</v>
      </c>
      <c r="G3438" t="s">
        <v>338</v>
      </c>
      <c r="H3438">
        <v>68.400000000000006</v>
      </c>
      <c r="I3438">
        <v>132.6</v>
      </c>
      <c r="J3438">
        <v>130.30000000000001</v>
      </c>
      <c r="K3438" t="s">
        <v>338</v>
      </c>
      <c r="L3438" t="s">
        <v>338</v>
      </c>
    </row>
    <row r="3439" spans="1:12" ht="15" x14ac:dyDescent="0.25">
      <c r="A3439" s="88">
        <v>42964.611041666663</v>
      </c>
      <c r="B3439">
        <v>74742</v>
      </c>
      <c r="C3439">
        <v>40.21</v>
      </c>
      <c r="D3439">
        <v>12.77</v>
      </c>
      <c r="E3439" s="87">
        <v>123.3</v>
      </c>
      <c r="F3439">
        <v>54.57</v>
      </c>
      <c r="G3439" t="s">
        <v>338</v>
      </c>
      <c r="H3439">
        <v>67.680000000000007</v>
      </c>
      <c r="I3439">
        <v>132.19999999999999</v>
      </c>
      <c r="J3439">
        <v>130</v>
      </c>
      <c r="K3439" t="s">
        <v>338</v>
      </c>
      <c r="L3439" t="s">
        <v>338</v>
      </c>
    </row>
    <row r="3440" spans="1:12" ht="15" x14ac:dyDescent="0.25">
      <c r="A3440" s="88">
        <v>42964.611111111109</v>
      </c>
      <c r="B3440">
        <v>74743</v>
      </c>
      <c r="C3440">
        <v>40.21</v>
      </c>
      <c r="D3440">
        <v>12.77</v>
      </c>
      <c r="E3440" s="87">
        <v>123.3</v>
      </c>
      <c r="F3440">
        <v>54.52</v>
      </c>
      <c r="G3440" t="s">
        <v>338</v>
      </c>
      <c r="H3440">
        <v>67.39</v>
      </c>
      <c r="I3440">
        <v>131.19999999999999</v>
      </c>
      <c r="J3440">
        <v>129.1</v>
      </c>
      <c r="K3440" t="s">
        <v>338</v>
      </c>
      <c r="L3440" t="s">
        <v>338</v>
      </c>
    </row>
    <row r="3441" spans="1:12" ht="15" x14ac:dyDescent="0.25">
      <c r="A3441" s="88">
        <v>42964.611180555556</v>
      </c>
      <c r="B3441">
        <v>74744</v>
      </c>
      <c r="C3441">
        <v>40.21</v>
      </c>
      <c r="D3441">
        <v>12.77</v>
      </c>
      <c r="E3441" s="87">
        <v>123.2</v>
      </c>
      <c r="F3441">
        <v>54.42</v>
      </c>
      <c r="G3441" t="s">
        <v>338</v>
      </c>
      <c r="H3441">
        <v>67.25</v>
      </c>
      <c r="I3441">
        <v>130.19999999999999</v>
      </c>
      <c r="J3441">
        <v>127.9</v>
      </c>
      <c r="K3441" t="s">
        <v>338</v>
      </c>
      <c r="L3441" t="s">
        <v>338</v>
      </c>
    </row>
    <row r="3442" spans="1:12" ht="15" x14ac:dyDescent="0.25">
      <c r="A3442" s="88">
        <v>42964.611250000002</v>
      </c>
      <c r="B3442">
        <v>74745</v>
      </c>
      <c r="C3442">
        <v>40.26</v>
      </c>
      <c r="D3442">
        <v>12.77</v>
      </c>
      <c r="E3442" s="87">
        <v>123.1</v>
      </c>
      <c r="F3442">
        <v>54.4</v>
      </c>
      <c r="G3442" t="s">
        <v>338</v>
      </c>
      <c r="H3442">
        <v>68.540000000000006</v>
      </c>
      <c r="I3442">
        <v>131.5</v>
      </c>
      <c r="J3442">
        <v>129.19999999999999</v>
      </c>
      <c r="K3442" t="s">
        <v>338</v>
      </c>
      <c r="L3442" t="s">
        <v>338</v>
      </c>
    </row>
    <row r="3443" spans="1:12" ht="15" x14ac:dyDescent="0.25">
      <c r="A3443" s="88">
        <v>42964.611319444448</v>
      </c>
      <c r="B3443">
        <v>74746</v>
      </c>
      <c r="C3443">
        <v>40.21</v>
      </c>
      <c r="D3443">
        <v>12.77</v>
      </c>
      <c r="E3443" s="87">
        <v>123.3</v>
      </c>
      <c r="F3443">
        <v>54.28</v>
      </c>
      <c r="G3443" t="s">
        <v>338</v>
      </c>
      <c r="H3443">
        <v>68.209999999999994</v>
      </c>
      <c r="I3443">
        <v>132</v>
      </c>
      <c r="J3443">
        <v>129.69999999999999</v>
      </c>
      <c r="K3443" t="s">
        <v>338</v>
      </c>
      <c r="L3443" t="s">
        <v>338</v>
      </c>
    </row>
    <row r="3444" spans="1:12" ht="15" x14ac:dyDescent="0.25">
      <c r="A3444" s="88">
        <v>42964.611388888887</v>
      </c>
      <c r="B3444">
        <v>74747</v>
      </c>
      <c r="C3444">
        <v>40.26</v>
      </c>
      <c r="D3444">
        <v>12.77</v>
      </c>
      <c r="E3444" s="87">
        <v>123.1</v>
      </c>
      <c r="F3444">
        <v>54.3</v>
      </c>
      <c r="G3444" t="s">
        <v>338</v>
      </c>
      <c r="H3444">
        <v>67.97</v>
      </c>
      <c r="I3444">
        <v>131.9</v>
      </c>
      <c r="J3444">
        <v>129.5</v>
      </c>
      <c r="K3444" t="s">
        <v>338</v>
      </c>
      <c r="L3444" t="s">
        <v>338</v>
      </c>
    </row>
    <row r="3445" spans="1:12" ht="15" x14ac:dyDescent="0.25">
      <c r="A3445" s="88">
        <v>42964.611458333333</v>
      </c>
      <c r="B3445">
        <v>74748</v>
      </c>
      <c r="C3445">
        <v>40.26</v>
      </c>
      <c r="D3445">
        <v>12.77</v>
      </c>
      <c r="E3445" s="87">
        <v>123.3</v>
      </c>
      <c r="F3445">
        <v>54.25</v>
      </c>
      <c r="G3445" t="s">
        <v>338</v>
      </c>
      <c r="H3445">
        <v>67.42</v>
      </c>
      <c r="I3445">
        <v>132.19999999999999</v>
      </c>
      <c r="J3445">
        <v>130</v>
      </c>
      <c r="K3445" t="s">
        <v>338</v>
      </c>
      <c r="L3445" t="s">
        <v>338</v>
      </c>
    </row>
    <row r="3446" spans="1:12" ht="15" x14ac:dyDescent="0.25">
      <c r="A3446" s="88">
        <v>42964.611527777779</v>
      </c>
      <c r="B3446">
        <v>74749</v>
      </c>
      <c r="C3446">
        <v>40.26</v>
      </c>
      <c r="D3446">
        <v>12.77</v>
      </c>
      <c r="E3446" s="87">
        <v>123.3</v>
      </c>
      <c r="F3446">
        <v>54.18</v>
      </c>
      <c r="G3446" t="s">
        <v>338</v>
      </c>
      <c r="H3446">
        <v>67.58</v>
      </c>
      <c r="I3446">
        <v>131.80000000000001</v>
      </c>
      <c r="J3446">
        <v>129.5</v>
      </c>
      <c r="K3446" t="s">
        <v>338</v>
      </c>
      <c r="L3446" t="s">
        <v>338</v>
      </c>
    </row>
    <row r="3447" spans="1:12" ht="15" x14ac:dyDescent="0.25">
      <c r="A3447" s="88">
        <v>42964.611597222225</v>
      </c>
      <c r="B3447">
        <v>74750</v>
      </c>
      <c r="C3447">
        <v>40.26</v>
      </c>
      <c r="D3447">
        <v>12.77</v>
      </c>
      <c r="E3447" s="87">
        <v>123.1</v>
      </c>
      <c r="F3447">
        <v>54.13</v>
      </c>
      <c r="G3447" t="s">
        <v>338</v>
      </c>
      <c r="H3447">
        <v>68.209999999999994</v>
      </c>
      <c r="I3447">
        <v>132.19999999999999</v>
      </c>
      <c r="J3447">
        <v>129.9</v>
      </c>
      <c r="K3447" t="s">
        <v>338</v>
      </c>
      <c r="L3447" t="s">
        <v>338</v>
      </c>
    </row>
    <row r="3448" spans="1:12" ht="15" x14ac:dyDescent="0.25">
      <c r="A3448" s="88">
        <v>42964.611666666664</v>
      </c>
      <c r="B3448">
        <v>74751</v>
      </c>
      <c r="C3448">
        <v>40.26</v>
      </c>
      <c r="D3448">
        <v>12.77</v>
      </c>
      <c r="E3448" s="87">
        <v>123.1</v>
      </c>
      <c r="F3448">
        <v>54.13</v>
      </c>
      <c r="G3448" t="s">
        <v>338</v>
      </c>
      <c r="H3448">
        <v>68.16</v>
      </c>
      <c r="I3448">
        <v>131.80000000000001</v>
      </c>
      <c r="J3448">
        <v>129.69999999999999</v>
      </c>
      <c r="K3448" t="s">
        <v>338</v>
      </c>
      <c r="L3448" t="s">
        <v>338</v>
      </c>
    </row>
    <row r="3449" spans="1:12" ht="15" x14ac:dyDescent="0.25">
      <c r="A3449" s="88">
        <v>42964.61173611111</v>
      </c>
      <c r="B3449">
        <v>74752</v>
      </c>
      <c r="C3449">
        <v>40.26</v>
      </c>
      <c r="D3449">
        <v>12.77</v>
      </c>
      <c r="E3449" s="87">
        <v>123.2</v>
      </c>
      <c r="F3449">
        <v>54.11</v>
      </c>
      <c r="G3449" t="s">
        <v>338</v>
      </c>
      <c r="H3449">
        <v>67.56</v>
      </c>
      <c r="I3449">
        <v>131.19999999999999</v>
      </c>
      <c r="J3449">
        <v>129.19999999999999</v>
      </c>
      <c r="K3449" t="s">
        <v>338</v>
      </c>
      <c r="L3449" t="s">
        <v>338</v>
      </c>
    </row>
    <row r="3450" spans="1:12" ht="15" x14ac:dyDescent="0.25">
      <c r="A3450" s="88">
        <v>42964.611805555556</v>
      </c>
      <c r="B3450">
        <v>74753</v>
      </c>
      <c r="C3450">
        <v>40.26</v>
      </c>
      <c r="D3450">
        <v>12.77</v>
      </c>
      <c r="E3450" s="87">
        <v>123.2</v>
      </c>
      <c r="F3450">
        <v>54.04</v>
      </c>
      <c r="G3450" t="s">
        <v>338</v>
      </c>
      <c r="H3450">
        <v>67.39</v>
      </c>
      <c r="I3450">
        <v>129.9</v>
      </c>
      <c r="J3450">
        <v>127.8</v>
      </c>
      <c r="K3450" t="s">
        <v>338</v>
      </c>
      <c r="L3450" t="s">
        <v>338</v>
      </c>
    </row>
    <row r="3451" spans="1:12" ht="15" x14ac:dyDescent="0.25">
      <c r="A3451" s="88">
        <v>42964.611875000002</v>
      </c>
      <c r="B3451">
        <v>74754</v>
      </c>
      <c r="C3451">
        <v>40.299999999999997</v>
      </c>
      <c r="D3451">
        <v>12.77</v>
      </c>
      <c r="E3451" s="87">
        <v>123.2</v>
      </c>
      <c r="F3451">
        <v>54.03</v>
      </c>
      <c r="G3451" t="s">
        <v>338</v>
      </c>
      <c r="H3451">
        <v>67.77</v>
      </c>
      <c r="I3451">
        <v>129.6</v>
      </c>
      <c r="J3451">
        <v>127.4</v>
      </c>
      <c r="K3451" t="s">
        <v>338</v>
      </c>
      <c r="L3451" t="s">
        <v>338</v>
      </c>
    </row>
    <row r="3452" spans="1:12" ht="15" x14ac:dyDescent="0.25">
      <c r="A3452" s="88">
        <v>42964.611944444441</v>
      </c>
      <c r="B3452">
        <v>74755</v>
      </c>
      <c r="C3452">
        <v>40.299999999999997</v>
      </c>
      <c r="D3452">
        <v>12.77</v>
      </c>
      <c r="E3452" s="87">
        <v>123.1</v>
      </c>
      <c r="F3452">
        <v>53.98</v>
      </c>
      <c r="G3452" t="s">
        <v>338</v>
      </c>
      <c r="H3452">
        <v>68.349999999999994</v>
      </c>
      <c r="I3452">
        <v>130.4</v>
      </c>
      <c r="J3452">
        <v>128.1</v>
      </c>
      <c r="K3452" t="s">
        <v>338</v>
      </c>
      <c r="L3452" t="s">
        <v>338</v>
      </c>
    </row>
    <row r="3453" spans="1:12" ht="15" x14ac:dyDescent="0.25">
      <c r="A3453" s="88">
        <v>42964.612013888887</v>
      </c>
      <c r="B3453">
        <v>74756</v>
      </c>
      <c r="C3453">
        <v>40.299999999999997</v>
      </c>
      <c r="D3453">
        <v>12.77</v>
      </c>
      <c r="E3453" s="87">
        <v>123.3</v>
      </c>
      <c r="F3453">
        <v>53.96</v>
      </c>
      <c r="G3453" t="s">
        <v>338</v>
      </c>
      <c r="H3453">
        <v>68.06</v>
      </c>
      <c r="I3453">
        <v>130.80000000000001</v>
      </c>
      <c r="J3453">
        <v>128.30000000000001</v>
      </c>
      <c r="K3453" t="s">
        <v>338</v>
      </c>
      <c r="L3453" t="s">
        <v>338</v>
      </c>
    </row>
    <row r="3454" spans="1:12" ht="15" x14ac:dyDescent="0.25">
      <c r="A3454" s="88">
        <v>42964.612083333333</v>
      </c>
      <c r="B3454">
        <v>74757</v>
      </c>
      <c r="C3454">
        <v>40.299999999999997</v>
      </c>
      <c r="D3454">
        <v>12.77</v>
      </c>
      <c r="E3454" s="87">
        <v>123.1</v>
      </c>
      <c r="F3454">
        <v>53.94</v>
      </c>
      <c r="G3454" t="s">
        <v>338</v>
      </c>
      <c r="H3454">
        <v>68.2</v>
      </c>
      <c r="I3454">
        <v>130.69999999999999</v>
      </c>
      <c r="J3454">
        <v>128.4</v>
      </c>
      <c r="K3454" t="s">
        <v>338</v>
      </c>
      <c r="L3454" t="s">
        <v>338</v>
      </c>
    </row>
    <row r="3455" spans="1:12" ht="15" x14ac:dyDescent="0.25">
      <c r="A3455" s="88">
        <v>42964.61215277778</v>
      </c>
      <c r="B3455">
        <v>74758</v>
      </c>
      <c r="C3455">
        <v>40.35</v>
      </c>
      <c r="D3455">
        <v>12.77</v>
      </c>
      <c r="E3455" s="87">
        <v>123</v>
      </c>
      <c r="F3455">
        <v>53.98</v>
      </c>
      <c r="G3455" t="s">
        <v>338</v>
      </c>
      <c r="H3455">
        <v>68.25</v>
      </c>
      <c r="I3455">
        <v>131.19999999999999</v>
      </c>
      <c r="J3455">
        <v>128.9</v>
      </c>
      <c r="K3455" t="s">
        <v>338</v>
      </c>
      <c r="L3455" t="s">
        <v>338</v>
      </c>
    </row>
    <row r="3456" spans="1:12" ht="15" x14ac:dyDescent="0.25">
      <c r="A3456" s="88">
        <v>42964.612222222226</v>
      </c>
      <c r="B3456">
        <v>74759</v>
      </c>
      <c r="C3456">
        <v>40.35</v>
      </c>
      <c r="D3456">
        <v>12.77</v>
      </c>
      <c r="E3456" s="87">
        <v>123.1</v>
      </c>
      <c r="F3456">
        <v>53.96</v>
      </c>
      <c r="G3456" t="s">
        <v>338</v>
      </c>
      <c r="H3456">
        <v>68.56</v>
      </c>
      <c r="I3456">
        <v>131.9</v>
      </c>
      <c r="J3456">
        <v>129.9</v>
      </c>
      <c r="K3456" t="s">
        <v>338</v>
      </c>
      <c r="L3456" t="s">
        <v>338</v>
      </c>
    </row>
    <row r="3457" spans="1:12" ht="15" x14ac:dyDescent="0.25">
      <c r="A3457" s="88">
        <v>42964.612291666665</v>
      </c>
      <c r="B3457">
        <v>74760</v>
      </c>
      <c r="C3457">
        <v>40.35</v>
      </c>
      <c r="D3457">
        <v>12.77</v>
      </c>
      <c r="E3457" s="87">
        <v>123.1</v>
      </c>
      <c r="F3457">
        <v>53.93</v>
      </c>
      <c r="G3457" t="s">
        <v>338</v>
      </c>
      <c r="H3457">
        <v>68.39</v>
      </c>
      <c r="I3457">
        <v>132.1</v>
      </c>
      <c r="J3457">
        <v>130.1</v>
      </c>
      <c r="K3457" t="s">
        <v>338</v>
      </c>
      <c r="L3457" t="s">
        <v>338</v>
      </c>
    </row>
    <row r="3458" spans="1:12" ht="15" x14ac:dyDescent="0.25">
      <c r="A3458" s="88">
        <v>42964.612361111111</v>
      </c>
      <c r="B3458">
        <v>74761</v>
      </c>
      <c r="C3458">
        <v>40.35</v>
      </c>
      <c r="D3458">
        <v>12.77</v>
      </c>
      <c r="E3458" s="87">
        <v>123</v>
      </c>
      <c r="F3458">
        <v>53.93</v>
      </c>
      <c r="G3458" t="s">
        <v>338</v>
      </c>
      <c r="H3458">
        <v>68.39</v>
      </c>
      <c r="I3458">
        <v>132</v>
      </c>
      <c r="J3458">
        <v>129.9</v>
      </c>
      <c r="K3458" t="s">
        <v>338</v>
      </c>
      <c r="L3458" t="s">
        <v>338</v>
      </c>
    </row>
    <row r="3459" spans="1:12" ht="15" x14ac:dyDescent="0.25">
      <c r="A3459" s="88">
        <v>42964.612430555557</v>
      </c>
      <c r="B3459">
        <v>74762</v>
      </c>
      <c r="C3459">
        <v>40.35</v>
      </c>
      <c r="D3459">
        <v>12.77</v>
      </c>
      <c r="E3459" s="87">
        <v>122.8</v>
      </c>
      <c r="F3459">
        <v>53.93</v>
      </c>
      <c r="G3459" t="s">
        <v>338</v>
      </c>
      <c r="H3459">
        <v>67.75</v>
      </c>
      <c r="I3459">
        <v>130.9</v>
      </c>
      <c r="J3459">
        <v>128.80000000000001</v>
      </c>
      <c r="K3459" t="s">
        <v>338</v>
      </c>
      <c r="L3459" t="s">
        <v>338</v>
      </c>
    </row>
    <row r="3460" spans="1:12" ht="15" x14ac:dyDescent="0.25">
      <c r="A3460" s="88">
        <v>42964.612500000003</v>
      </c>
      <c r="B3460">
        <v>74763</v>
      </c>
      <c r="C3460">
        <v>40.35</v>
      </c>
      <c r="D3460">
        <v>12.77</v>
      </c>
      <c r="E3460" s="87">
        <v>123.1</v>
      </c>
      <c r="F3460">
        <v>53.93</v>
      </c>
      <c r="G3460" t="s">
        <v>338</v>
      </c>
      <c r="H3460">
        <v>67.58</v>
      </c>
      <c r="I3460">
        <v>132</v>
      </c>
      <c r="J3460">
        <v>129.9</v>
      </c>
      <c r="K3460" t="s">
        <v>338</v>
      </c>
      <c r="L3460" t="s">
        <v>338</v>
      </c>
    </row>
    <row r="3461" spans="1:12" ht="15" x14ac:dyDescent="0.25">
      <c r="A3461" s="88">
        <v>42964.612569444442</v>
      </c>
      <c r="B3461">
        <v>74764</v>
      </c>
      <c r="C3461">
        <v>40.35</v>
      </c>
      <c r="D3461">
        <v>12.77</v>
      </c>
      <c r="E3461" s="87">
        <v>123.1</v>
      </c>
      <c r="F3461">
        <v>53.96</v>
      </c>
      <c r="G3461" t="s">
        <v>338</v>
      </c>
      <c r="H3461">
        <v>66.86</v>
      </c>
      <c r="I3461">
        <v>131.80000000000001</v>
      </c>
      <c r="J3461">
        <v>129.69999999999999</v>
      </c>
      <c r="K3461" t="s">
        <v>338</v>
      </c>
      <c r="L3461" t="s">
        <v>338</v>
      </c>
    </row>
    <row r="3462" spans="1:12" ht="15" x14ac:dyDescent="0.25">
      <c r="A3462" s="88">
        <v>42964.612638888888</v>
      </c>
      <c r="B3462">
        <v>74765</v>
      </c>
      <c r="C3462">
        <v>40.35</v>
      </c>
      <c r="D3462">
        <v>12.77</v>
      </c>
      <c r="E3462" s="87">
        <v>123.1</v>
      </c>
      <c r="F3462">
        <v>53.96</v>
      </c>
      <c r="G3462" t="s">
        <v>338</v>
      </c>
      <c r="H3462">
        <v>67.53</v>
      </c>
      <c r="I3462">
        <v>132.30000000000001</v>
      </c>
      <c r="J3462">
        <v>130.19999999999999</v>
      </c>
      <c r="K3462" t="s">
        <v>338</v>
      </c>
      <c r="L3462" t="s">
        <v>338</v>
      </c>
    </row>
    <row r="3463" spans="1:12" ht="15" x14ac:dyDescent="0.25">
      <c r="A3463" s="88">
        <v>42964.612708333334</v>
      </c>
      <c r="B3463">
        <v>74766</v>
      </c>
      <c r="C3463">
        <v>40.35</v>
      </c>
      <c r="D3463">
        <v>12.77</v>
      </c>
      <c r="E3463" s="87">
        <v>123</v>
      </c>
      <c r="F3463">
        <v>53.94</v>
      </c>
      <c r="G3463" t="s">
        <v>338</v>
      </c>
      <c r="H3463">
        <v>67.58</v>
      </c>
      <c r="I3463">
        <v>132.80000000000001</v>
      </c>
      <c r="J3463">
        <v>130.80000000000001</v>
      </c>
      <c r="K3463" t="s">
        <v>338</v>
      </c>
      <c r="L3463" t="s">
        <v>338</v>
      </c>
    </row>
    <row r="3464" spans="1:12" ht="15" x14ac:dyDescent="0.25">
      <c r="A3464" s="88">
        <v>42964.61277777778</v>
      </c>
      <c r="B3464">
        <v>74767</v>
      </c>
      <c r="C3464">
        <v>40.35</v>
      </c>
      <c r="D3464">
        <v>12.77</v>
      </c>
      <c r="E3464" s="87">
        <v>122.9</v>
      </c>
      <c r="F3464">
        <v>53.94</v>
      </c>
      <c r="G3464" t="s">
        <v>338</v>
      </c>
      <c r="H3464">
        <v>67.53</v>
      </c>
      <c r="I3464">
        <v>132.30000000000001</v>
      </c>
      <c r="J3464">
        <v>130.30000000000001</v>
      </c>
      <c r="K3464" t="s">
        <v>338</v>
      </c>
      <c r="L3464" t="s">
        <v>338</v>
      </c>
    </row>
    <row r="3465" spans="1:12" ht="15" x14ac:dyDescent="0.25">
      <c r="A3465" s="88">
        <v>42964.612847222219</v>
      </c>
      <c r="B3465">
        <v>74768</v>
      </c>
      <c r="C3465">
        <v>40.35</v>
      </c>
      <c r="D3465">
        <v>12.77</v>
      </c>
      <c r="E3465" s="87">
        <v>122.9</v>
      </c>
      <c r="F3465">
        <v>53.94</v>
      </c>
      <c r="G3465" t="s">
        <v>338</v>
      </c>
      <c r="H3465">
        <v>67.2</v>
      </c>
      <c r="I3465">
        <v>131.6</v>
      </c>
      <c r="J3465">
        <v>129.69999999999999</v>
      </c>
      <c r="K3465" t="s">
        <v>338</v>
      </c>
      <c r="L3465" t="s">
        <v>338</v>
      </c>
    </row>
    <row r="3466" spans="1:12" ht="15" x14ac:dyDescent="0.25">
      <c r="A3466" s="88">
        <v>42964.612916666665</v>
      </c>
      <c r="B3466">
        <v>74769</v>
      </c>
      <c r="C3466">
        <v>40.4</v>
      </c>
      <c r="D3466">
        <v>12.77</v>
      </c>
      <c r="E3466" s="87">
        <v>122.7</v>
      </c>
      <c r="F3466">
        <v>53.98</v>
      </c>
      <c r="G3466" t="s">
        <v>338</v>
      </c>
      <c r="H3466">
        <v>67.62</v>
      </c>
      <c r="I3466">
        <v>132.1</v>
      </c>
      <c r="J3466">
        <v>130.1</v>
      </c>
      <c r="K3466" t="s">
        <v>338</v>
      </c>
      <c r="L3466" t="s">
        <v>338</v>
      </c>
    </row>
    <row r="3467" spans="1:12" ht="15" x14ac:dyDescent="0.25">
      <c r="A3467" s="88">
        <v>42964.612986111111</v>
      </c>
      <c r="B3467">
        <v>74770</v>
      </c>
      <c r="C3467">
        <v>40.4</v>
      </c>
      <c r="D3467">
        <v>12.77</v>
      </c>
      <c r="E3467" s="87">
        <v>123</v>
      </c>
      <c r="F3467">
        <v>54</v>
      </c>
      <c r="G3467" t="s">
        <v>338</v>
      </c>
      <c r="H3467">
        <v>68.77</v>
      </c>
      <c r="I3467">
        <v>133</v>
      </c>
      <c r="J3467">
        <v>130.9</v>
      </c>
      <c r="K3467" t="s">
        <v>338</v>
      </c>
      <c r="L3467" t="s">
        <v>338</v>
      </c>
    </row>
    <row r="3468" spans="1:12" ht="15" x14ac:dyDescent="0.25">
      <c r="A3468" s="88">
        <v>42964.613055555557</v>
      </c>
      <c r="B3468">
        <v>74771</v>
      </c>
      <c r="C3468">
        <v>40.4</v>
      </c>
      <c r="D3468">
        <v>12.77</v>
      </c>
      <c r="E3468" s="87">
        <v>122.9</v>
      </c>
      <c r="F3468">
        <v>54.03</v>
      </c>
      <c r="G3468" t="s">
        <v>338</v>
      </c>
      <c r="H3468">
        <v>68.099999999999994</v>
      </c>
      <c r="I3468">
        <v>133.6</v>
      </c>
      <c r="J3468">
        <v>131.69999999999999</v>
      </c>
      <c r="K3468" t="s">
        <v>338</v>
      </c>
      <c r="L3468" t="s">
        <v>338</v>
      </c>
    </row>
    <row r="3469" spans="1:12" ht="15" x14ac:dyDescent="0.25">
      <c r="A3469" s="88">
        <v>42964.613125000003</v>
      </c>
      <c r="B3469">
        <v>74772</v>
      </c>
      <c r="C3469">
        <v>40.35</v>
      </c>
      <c r="D3469">
        <v>12.77</v>
      </c>
      <c r="E3469" s="87">
        <v>123.1</v>
      </c>
      <c r="F3469">
        <v>53.98</v>
      </c>
      <c r="G3469" t="s">
        <v>338</v>
      </c>
      <c r="H3469">
        <v>67.099999999999994</v>
      </c>
      <c r="I3469">
        <v>133.30000000000001</v>
      </c>
      <c r="J3469">
        <v>131.5</v>
      </c>
      <c r="K3469" t="s">
        <v>338</v>
      </c>
      <c r="L3469" t="s">
        <v>338</v>
      </c>
    </row>
    <row r="3470" spans="1:12" ht="15" x14ac:dyDescent="0.25">
      <c r="A3470" s="88">
        <v>42964.613194444442</v>
      </c>
      <c r="B3470">
        <v>74773</v>
      </c>
      <c r="C3470">
        <v>40.35</v>
      </c>
      <c r="D3470">
        <v>12.77</v>
      </c>
      <c r="E3470" s="87">
        <v>122.8</v>
      </c>
      <c r="F3470">
        <v>53.98</v>
      </c>
      <c r="G3470" t="s">
        <v>338</v>
      </c>
      <c r="H3470">
        <v>66.45</v>
      </c>
      <c r="I3470">
        <v>131.69999999999999</v>
      </c>
      <c r="J3470">
        <v>129.9</v>
      </c>
      <c r="K3470" t="s">
        <v>338</v>
      </c>
      <c r="L3470" t="s">
        <v>338</v>
      </c>
    </row>
    <row r="3471" spans="1:12" ht="15" x14ac:dyDescent="0.25">
      <c r="A3471" s="88">
        <v>42964.613263888888</v>
      </c>
      <c r="B3471">
        <v>74774</v>
      </c>
      <c r="C3471">
        <v>40.35</v>
      </c>
      <c r="D3471">
        <v>12.77</v>
      </c>
      <c r="E3471" s="87">
        <v>122.9</v>
      </c>
      <c r="F3471">
        <v>53.94</v>
      </c>
      <c r="G3471" t="s">
        <v>338</v>
      </c>
      <c r="H3471">
        <v>66.400000000000006</v>
      </c>
      <c r="I3471">
        <v>130.30000000000001</v>
      </c>
      <c r="J3471">
        <v>128.4</v>
      </c>
      <c r="K3471" t="s">
        <v>338</v>
      </c>
      <c r="L3471" t="s">
        <v>338</v>
      </c>
    </row>
    <row r="3472" spans="1:12" ht="15" x14ac:dyDescent="0.25">
      <c r="A3472" s="88">
        <v>42964.613333333335</v>
      </c>
      <c r="B3472">
        <v>74775</v>
      </c>
      <c r="C3472">
        <v>40.35</v>
      </c>
      <c r="D3472">
        <v>12.77</v>
      </c>
      <c r="E3472" s="87">
        <v>122.7</v>
      </c>
      <c r="F3472">
        <v>53.94</v>
      </c>
      <c r="G3472" t="s">
        <v>338</v>
      </c>
      <c r="H3472">
        <v>67.34</v>
      </c>
      <c r="I3472">
        <v>131.30000000000001</v>
      </c>
      <c r="J3472">
        <v>129.1</v>
      </c>
      <c r="K3472" t="s">
        <v>338</v>
      </c>
      <c r="L3472" t="s">
        <v>338</v>
      </c>
    </row>
    <row r="3473" spans="1:12" ht="15" x14ac:dyDescent="0.25">
      <c r="A3473" s="88">
        <v>42964.613402777781</v>
      </c>
      <c r="B3473">
        <v>74776</v>
      </c>
      <c r="C3473">
        <v>40.35</v>
      </c>
      <c r="D3473">
        <v>12.77</v>
      </c>
      <c r="E3473" s="87">
        <v>122.9</v>
      </c>
      <c r="F3473">
        <v>53.94</v>
      </c>
      <c r="G3473" t="s">
        <v>338</v>
      </c>
      <c r="H3473">
        <v>66.81</v>
      </c>
      <c r="I3473">
        <v>131.69999999999999</v>
      </c>
      <c r="J3473">
        <v>129.6</v>
      </c>
      <c r="K3473" t="s">
        <v>338</v>
      </c>
      <c r="L3473" t="s">
        <v>338</v>
      </c>
    </row>
    <row r="3474" spans="1:12" ht="15" x14ac:dyDescent="0.25">
      <c r="A3474" s="88">
        <v>42964.61347222222</v>
      </c>
      <c r="B3474">
        <v>74777</v>
      </c>
      <c r="C3474">
        <v>40.35</v>
      </c>
      <c r="D3474">
        <v>12.77</v>
      </c>
      <c r="E3474" s="87">
        <v>122.8</v>
      </c>
      <c r="F3474">
        <v>53.91</v>
      </c>
      <c r="G3474" t="s">
        <v>338</v>
      </c>
      <c r="H3474">
        <v>66.959999999999994</v>
      </c>
      <c r="I3474">
        <v>132.4</v>
      </c>
      <c r="J3474">
        <v>130.30000000000001</v>
      </c>
      <c r="K3474" t="s">
        <v>338</v>
      </c>
      <c r="L3474" t="s">
        <v>338</v>
      </c>
    </row>
    <row r="3475" spans="1:12" ht="15" x14ac:dyDescent="0.25">
      <c r="A3475" s="88">
        <v>42964.613541666666</v>
      </c>
      <c r="B3475">
        <v>74778</v>
      </c>
      <c r="C3475">
        <v>40.35</v>
      </c>
      <c r="D3475">
        <v>12.77</v>
      </c>
      <c r="E3475" s="87">
        <v>123</v>
      </c>
      <c r="F3475">
        <v>53.94</v>
      </c>
      <c r="G3475" t="s">
        <v>338</v>
      </c>
      <c r="H3475">
        <v>67.44</v>
      </c>
      <c r="I3475">
        <v>133</v>
      </c>
      <c r="J3475">
        <v>131</v>
      </c>
      <c r="K3475" t="s">
        <v>338</v>
      </c>
      <c r="L3475" t="s">
        <v>338</v>
      </c>
    </row>
    <row r="3476" spans="1:12" ht="15" x14ac:dyDescent="0.25">
      <c r="A3476" s="88">
        <v>42964.613611111112</v>
      </c>
      <c r="B3476">
        <v>74779</v>
      </c>
      <c r="C3476">
        <v>40.35</v>
      </c>
      <c r="D3476">
        <v>12.77</v>
      </c>
      <c r="E3476" s="87">
        <v>122.7</v>
      </c>
      <c r="F3476">
        <v>53.94</v>
      </c>
      <c r="G3476" t="s">
        <v>338</v>
      </c>
      <c r="H3476">
        <v>67.87</v>
      </c>
      <c r="I3476">
        <v>133.6</v>
      </c>
      <c r="J3476">
        <v>131.6</v>
      </c>
      <c r="K3476" t="s">
        <v>338</v>
      </c>
      <c r="L3476" t="s">
        <v>338</v>
      </c>
    </row>
    <row r="3477" spans="1:12" ht="15" x14ac:dyDescent="0.25">
      <c r="A3477" s="88">
        <v>42964.613680555558</v>
      </c>
      <c r="B3477">
        <v>74780</v>
      </c>
      <c r="C3477">
        <v>40.35</v>
      </c>
      <c r="D3477">
        <v>12.77</v>
      </c>
      <c r="E3477" s="87">
        <v>122.9</v>
      </c>
      <c r="F3477">
        <v>53.96</v>
      </c>
      <c r="G3477" t="s">
        <v>338</v>
      </c>
      <c r="H3477">
        <v>67.05</v>
      </c>
      <c r="I3477">
        <v>133.6</v>
      </c>
      <c r="J3477">
        <v>131.6</v>
      </c>
      <c r="K3477" t="s">
        <v>338</v>
      </c>
      <c r="L3477" t="s">
        <v>338</v>
      </c>
    </row>
    <row r="3478" spans="1:12" ht="15" x14ac:dyDescent="0.25">
      <c r="A3478" s="88">
        <v>42964.613749999997</v>
      </c>
      <c r="B3478">
        <v>74781</v>
      </c>
      <c r="C3478">
        <v>40.35</v>
      </c>
      <c r="D3478">
        <v>12.77</v>
      </c>
      <c r="E3478" s="87">
        <v>122.6</v>
      </c>
      <c r="F3478">
        <v>53.98</v>
      </c>
      <c r="G3478" t="s">
        <v>338</v>
      </c>
      <c r="H3478">
        <v>67.05</v>
      </c>
      <c r="I3478">
        <v>133</v>
      </c>
      <c r="J3478">
        <v>131.19999999999999</v>
      </c>
      <c r="K3478" t="s">
        <v>338</v>
      </c>
      <c r="L3478" t="s">
        <v>338</v>
      </c>
    </row>
    <row r="3479" spans="1:12" ht="15" x14ac:dyDescent="0.25">
      <c r="A3479" s="88">
        <v>42964.613819444443</v>
      </c>
      <c r="B3479">
        <v>74782</v>
      </c>
      <c r="C3479">
        <v>40.35</v>
      </c>
      <c r="D3479">
        <v>12.77</v>
      </c>
      <c r="E3479" s="87">
        <v>122.7</v>
      </c>
      <c r="F3479">
        <v>54.01</v>
      </c>
      <c r="G3479" t="s">
        <v>338</v>
      </c>
      <c r="H3479">
        <v>68.11</v>
      </c>
      <c r="I3479">
        <v>133.4</v>
      </c>
      <c r="J3479">
        <v>131.5</v>
      </c>
      <c r="K3479" t="s">
        <v>338</v>
      </c>
      <c r="L3479" t="s">
        <v>338</v>
      </c>
    </row>
    <row r="3480" spans="1:12" ht="15" x14ac:dyDescent="0.25">
      <c r="A3480" s="88">
        <v>42964.613888888889</v>
      </c>
      <c r="B3480">
        <v>74783</v>
      </c>
      <c r="C3480">
        <v>40.299999999999997</v>
      </c>
      <c r="D3480">
        <v>12.77</v>
      </c>
      <c r="E3480" s="87">
        <v>122.8</v>
      </c>
      <c r="F3480">
        <v>53.98</v>
      </c>
      <c r="G3480" t="s">
        <v>338</v>
      </c>
      <c r="H3480">
        <v>68.2</v>
      </c>
      <c r="I3480">
        <v>133.5</v>
      </c>
      <c r="J3480">
        <v>131.69999999999999</v>
      </c>
      <c r="K3480" t="s">
        <v>338</v>
      </c>
      <c r="L3480" t="s">
        <v>338</v>
      </c>
    </row>
    <row r="3481" spans="1:12" ht="15" x14ac:dyDescent="0.25">
      <c r="A3481" s="88">
        <v>42964.613958333335</v>
      </c>
      <c r="B3481">
        <v>74784</v>
      </c>
      <c r="C3481">
        <v>40.299999999999997</v>
      </c>
      <c r="D3481">
        <v>12.77</v>
      </c>
      <c r="E3481" s="87">
        <v>122.8</v>
      </c>
      <c r="F3481">
        <v>54.03</v>
      </c>
      <c r="G3481" t="s">
        <v>338</v>
      </c>
      <c r="H3481">
        <v>67.17</v>
      </c>
      <c r="I3481">
        <v>133.1</v>
      </c>
      <c r="J3481">
        <v>131.30000000000001</v>
      </c>
      <c r="K3481" t="s">
        <v>338</v>
      </c>
      <c r="L3481" t="s">
        <v>338</v>
      </c>
    </row>
    <row r="3482" spans="1:12" ht="15" x14ac:dyDescent="0.25">
      <c r="A3482" s="88">
        <v>42964.614027777781</v>
      </c>
      <c r="B3482">
        <v>74785</v>
      </c>
      <c r="C3482">
        <v>40.35</v>
      </c>
      <c r="D3482">
        <v>12.77</v>
      </c>
      <c r="E3482" s="87">
        <v>122.8</v>
      </c>
      <c r="F3482">
        <v>54.08</v>
      </c>
      <c r="G3482" t="s">
        <v>338</v>
      </c>
      <c r="H3482">
        <v>67.680000000000007</v>
      </c>
      <c r="I3482">
        <v>132.69999999999999</v>
      </c>
      <c r="J3482">
        <v>130.80000000000001</v>
      </c>
      <c r="K3482" t="s">
        <v>338</v>
      </c>
      <c r="L3482" t="s">
        <v>338</v>
      </c>
    </row>
    <row r="3483" spans="1:12" ht="15" x14ac:dyDescent="0.25">
      <c r="A3483" s="88">
        <v>42964.61409722222</v>
      </c>
      <c r="B3483">
        <v>74786</v>
      </c>
      <c r="C3483">
        <v>40.299999999999997</v>
      </c>
      <c r="D3483">
        <v>12.77</v>
      </c>
      <c r="E3483" s="87">
        <v>122.7</v>
      </c>
      <c r="F3483">
        <v>54.06</v>
      </c>
      <c r="G3483" t="s">
        <v>338</v>
      </c>
      <c r="H3483">
        <v>67.459999999999994</v>
      </c>
      <c r="I3483">
        <v>133.19999999999999</v>
      </c>
      <c r="J3483">
        <v>131.30000000000001</v>
      </c>
      <c r="K3483" t="s">
        <v>338</v>
      </c>
      <c r="L3483" t="s">
        <v>338</v>
      </c>
    </row>
    <row r="3484" spans="1:12" ht="15" x14ac:dyDescent="0.25">
      <c r="A3484" s="88">
        <v>42964.614166666666</v>
      </c>
      <c r="B3484">
        <v>74787</v>
      </c>
      <c r="C3484">
        <v>40.26</v>
      </c>
      <c r="D3484">
        <v>12.77</v>
      </c>
      <c r="E3484" s="87">
        <v>122.7</v>
      </c>
      <c r="F3484">
        <v>54.04</v>
      </c>
      <c r="G3484" t="s">
        <v>338</v>
      </c>
      <c r="H3484">
        <v>66.290000000000006</v>
      </c>
      <c r="I3484">
        <v>132.19999999999999</v>
      </c>
      <c r="J3484">
        <v>130.19999999999999</v>
      </c>
      <c r="K3484" t="s">
        <v>338</v>
      </c>
      <c r="L3484" t="s">
        <v>338</v>
      </c>
    </row>
    <row r="3485" spans="1:12" ht="15" x14ac:dyDescent="0.25">
      <c r="A3485" s="88">
        <v>42964.614236111112</v>
      </c>
      <c r="B3485">
        <v>74788</v>
      </c>
      <c r="C3485">
        <v>40.26</v>
      </c>
      <c r="D3485">
        <v>12.77</v>
      </c>
      <c r="E3485" s="87">
        <v>122.8</v>
      </c>
      <c r="F3485">
        <v>54.04</v>
      </c>
      <c r="G3485" t="s">
        <v>338</v>
      </c>
      <c r="H3485">
        <v>65.28</v>
      </c>
      <c r="I3485">
        <v>130.69999999999999</v>
      </c>
      <c r="J3485">
        <v>128.5</v>
      </c>
      <c r="K3485" t="s">
        <v>338</v>
      </c>
      <c r="L3485" t="s">
        <v>338</v>
      </c>
    </row>
    <row r="3486" spans="1:12" ht="15" x14ac:dyDescent="0.25">
      <c r="A3486" s="88">
        <v>42964.614305555559</v>
      </c>
      <c r="B3486">
        <v>74789</v>
      </c>
      <c r="C3486">
        <v>40.26</v>
      </c>
      <c r="D3486">
        <v>12.77</v>
      </c>
      <c r="E3486" s="87">
        <v>122.9</v>
      </c>
      <c r="F3486">
        <v>54.04</v>
      </c>
      <c r="G3486" t="s">
        <v>338</v>
      </c>
      <c r="H3486">
        <v>65.209999999999994</v>
      </c>
      <c r="I3486">
        <v>129.4</v>
      </c>
      <c r="J3486">
        <v>127.1</v>
      </c>
      <c r="K3486" t="s">
        <v>338</v>
      </c>
      <c r="L3486" t="s">
        <v>338</v>
      </c>
    </row>
    <row r="3487" spans="1:12" ht="15" x14ac:dyDescent="0.25">
      <c r="A3487" s="88">
        <v>42964.614374999997</v>
      </c>
      <c r="B3487">
        <v>74790</v>
      </c>
      <c r="C3487">
        <v>40.26</v>
      </c>
      <c r="D3487">
        <v>12.77</v>
      </c>
      <c r="E3487" s="87">
        <v>123</v>
      </c>
      <c r="F3487">
        <v>53.99</v>
      </c>
      <c r="G3487" t="s">
        <v>338</v>
      </c>
      <c r="H3487">
        <v>65.95</v>
      </c>
      <c r="I3487">
        <v>128.69999999999999</v>
      </c>
      <c r="J3487">
        <v>126.7</v>
      </c>
      <c r="K3487" t="s">
        <v>338</v>
      </c>
      <c r="L3487" t="s">
        <v>338</v>
      </c>
    </row>
    <row r="3488" spans="1:12" ht="15" x14ac:dyDescent="0.25">
      <c r="A3488" s="88">
        <v>42964.614444444444</v>
      </c>
      <c r="B3488">
        <v>74791</v>
      </c>
      <c r="C3488">
        <v>40.26</v>
      </c>
      <c r="D3488">
        <v>12.77</v>
      </c>
      <c r="E3488" s="87">
        <v>123</v>
      </c>
      <c r="F3488">
        <v>53.99</v>
      </c>
      <c r="G3488" t="s">
        <v>338</v>
      </c>
      <c r="H3488">
        <v>66.19</v>
      </c>
      <c r="I3488">
        <v>129.30000000000001</v>
      </c>
      <c r="J3488">
        <v>127.1</v>
      </c>
      <c r="K3488" t="s">
        <v>338</v>
      </c>
      <c r="L3488" t="s">
        <v>338</v>
      </c>
    </row>
    <row r="3489" spans="1:12" ht="15" x14ac:dyDescent="0.25">
      <c r="A3489" s="88">
        <v>42964.61451388889</v>
      </c>
      <c r="B3489">
        <v>74792</v>
      </c>
      <c r="C3489">
        <v>40.26</v>
      </c>
      <c r="D3489">
        <v>12.77</v>
      </c>
      <c r="E3489" s="87">
        <v>122.9</v>
      </c>
      <c r="F3489">
        <v>53.99</v>
      </c>
      <c r="G3489" t="s">
        <v>338</v>
      </c>
      <c r="H3489">
        <v>66.34</v>
      </c>
      <c r="I3489">
        <v>129.19999999999999</v>
      </c>
      <c r="J3489">
        <v>127</v>
      </c>
      <c r="K3489" t="s">
        <v>338</v>
      </c>
      <c r="L3489" t="s">
        <v>338</v>
      </c>
    </row>
    <row r="3490" spans="1:12" ht="15" x14ac:dyDescent="0.25">
      <c r="A3490" s="88">
        <v>42964.614583333336</v>
      </c>
      <c r="B3490">
        <v>74793</v>
      </c>
      <c r="C3490">
        <v>40.26</v>
      </c>
      <c r="D3490">
        <v>12.77</v>
      </c>
      <c r="E3490" s="87">
        <v>122.9</v>
      </c>
      <c r="F3490">
        <v>53.99</v>
      </c>
      <c r="G3490" t="s">
        <v>338</v>
      </c>
      <c r="H3490">
        <v>66.599999999999994</v>
      </c>
      <c r="I3490">
        <v>128.6</v>
      </c>
      <c r="J3490">
        <v>126.5</v>
      </c>
      <c r="K3490" t="s">
        <v>338</v>
      </c>
      <c r="L3490" t="s">
        <v>338</v>
      </c>
    </row>
    <row r="3491" spans="1:12" ht="15" x14ac:dyDescent="0.25">
      <c r="A3491" s="88">
        <v>42964.614652777775</v>
      </c>
      <c r="B3491">
        <v>74794</v>
      </c>
      <c r="C3491">
        <v>40.26</v>
      </c>
      <c r="D3491">
        <v>12.77</v>
      </c>
      <c r="E3491" s="87">
        <v>123</v>
      </c>
      <c r="F3491">
        <v>54.01</v>
      </c>
      <c r="G3491" t="s">
        <v>338</v>
      </c>
      <c r="H3491">
        <v>67.489999999999995</v>
      </c>
      <c r="I3491">
        <v>129.6</v>
      </c>
      <c r="J3491">
        <v>127.4</v>
      </c>
      <c r="K3491" t="s">
        <v>338</v>
      </c>
      <c r="L3491" t="s">
        <v>338</v>
      </c>
    </row>
    <row r="3492" spans="1:12" ht="15" x14ac:dyDescent="0.25">
      <c r="A3492" s="88">
        <v>42964.614722222221</v>
      </c>
      <c r="B3492">
        <v>74795</v>
      </c>
      <c r="C3492">
        <v>40.26</v>
      </c>
      <c r="D3492">
        <v>12.77</v>
      </c>
      <c r="E3492" s="87">
        <v>122.8</v>
      </c>
      <c r="F3492">
        <v>54.01</v>
      </c>
      <c r="G3492" t="s">
        <v>338</v>
      </c>
      <c r="H3492">
        <v>67.3</v>
      </c>
      <c r="I3492">
        <v>130.80000000000001</v>
      </c>
      <c r="J3492">
        <v>128.6</v>
      </c>
      <c r="K3492" t="s">
        <v>338</v>
      </c>
      <c r="L3492" t="s">
        <v>338</v>
      </c>
    </row>
    <row r="3493" spans="1:12" ht="15" x14ac:dyDescent="0.25">
      <c r="A3493" s="88">
        <v>42964.614791666667</v>
      </c>
      <c r="B3493">
        <v>74796</v>
      </c>
      <c r="C3493">
        <v>40.26</v>
      </c>
      <c r="D3493">
        <v>12.77</v>
      </c>
      <c r="E3493" s="87">
        <v>123</v>
      </c>
      <c r="F3493">
        <v>54.06</v>
      </c>
      <c r="G3493" t="s">
        <v>338</v>
      </c>
      <c r="H3493">
        <v>66.959999999999994</v>
      </c>
      <c r="I3493">
        <v>131.69999999999999</v>
      </c>
      <c r="J3493">
        <v>129.69999999999999</v>
      </c>
      <c r="K3493" t="s">
        <v>338</v>
      </c>
      <c r="L3493" t="s">
        <v>338</v>
      </c>
    </row>
    <row r="3494" spans="1:12" ht="15" x14ac:dyDescent="0.25">
      <c r="A3494" s="88">
        <v>42964.614861111113</v>
      </c>
      <c r="B3494">
        <v>74797</v>
      </c>
      <c r="C3494">
        <v>40.26</v>
      </c>
      <c r="D3494">
        <v>12.77</v>
      </c>
      <c r="E3494" s="87">
        <v>122.6</v>
      </c>
      <c r="F3494">
        <v>54.08</v>
      </c>
      <c r="G3494" t="s">
        <v>338</v>
      </c>
      <c r="H3494">
        <v>67.010000000000005</v>
      </c>
      <c r="I3494">
        <v>132.4</v>
      </c>
      <c r="J3494">
        <v>130.5</v>
      </c>
      <c r="K3494" t="s">
        <v>338</v>
      </c>
      <c r="L3494" t="s">
        <v>338</v>
      </c>
    </row>
    <row r="3495" spans="1:12" ht="15" x14ac:dyDescent="0.25">
      <c r="A3495" s="88">
        <v>42964.614930555559</v>
      </c>
      <c r="B3495">
        <v>74798</v>
      </c>
      <c r="C3495">
        <v>40.26</v>
      </c>
      <c r="D3495">
        <v>12.77</v>
      </c>
      <c r="E3495" s="87">
        <v>122.5</v>
      </c>
      <c r="F3495">
        <v>54.11</v>
      </c>
      <c r="G3495" t="s">
        <v>338</v>
      </c>
      <c r="H3495">
        <v>67.2</v>
      </c>
      <c r="I3495">
        <v>132.19999999999999</v>
      </c>
      <c r="J3495">
        <v>130.30000000000001</v>
      </c>
      <c r="K3495" t="s">
        <v>338</v>
      </c>
      <c r="L3495" t="s">
        <v>338</v>
      </c>
    </row>
    <row r="3496" spans="1:12" ht="15" x14ac:dyDescent="0.25">
      <c r="A3496" s="88">
        <v>42964.614999999998</v>
      </c>
      <c r="B3496">
        <v>74799</v>
      </c>
      <c r="C3496">
        <v>40.26</v>
      </c>
      <c r="D3496">
        <v>12.77</v>
      </c>
      <c r="E3496" s="87">
        <v>123</v>
      </c>
      <c r="F3496">
        <v>54.13</v>
      </c>
      <c r="G3496" t="s">
        <v>338</v>
      </c>
      <c r="H3496">
        <v>67.680000000000007</v>
      </c>
      <c r="I3496">
        <v>132.30000000000001</v>
      </c>
      <c r="J3496">
        <v>130.4</v>
      </c>
      <c r="K3496" t="s">
        <v>338</v>
      </c>
      <c r="L3496" t="s">
        <v>338</v>
      </c>
    </row>
    <row r="3497" spans="1:12" ht="15" x14ac:dyDescent="0.25">
      <c r="A3497" s="88">
        <v>42964.615069444444</v>
      </c>
      <c r="B3497">
        <v>74800</v>
      </c>
      <c r="C3497">
        <v>40.26</v>
      </c>
      <c r="D3497">
        <v>12.77</v>
      </c>
      <c r="E3497" s="87">
        <v>122.9</v>
      </c>
      <c r="F3497">
        <v>54.13</v>
      </c>
      <c r="G3497" t="s">
        <v>338</v>
      </c>
      <c r="H3497">
        <v>67.680000000000007</v>
      </c>
      <c r="I3497">
        <v>132.5</v>
      </c>
      <c r="J3497">
        <v>130.4</v>
      </c>
      <c r="K3497" t="s">
        <v>338</v>
      </c>
      <c r="L3497" t="s">
        <v>338</v>
      </c>
    </row>
    <row r="3498" spans="1:12" ht="15" x14ac:dyDescent="0.25">
      <c r="A3498" s="88">
        <v>42964.61513888889</v>
      </c>
      <c r="B3498">
        <v>74801</v>
      </c>
      <c r="C3498">
        <v>40.26</v>
      </c>
      <c r="D3498">
        <v>12.77</v>
      </c>
      <c r="E3498" s="87">
        <v>122.7</v>
      </c>
      <c r="F3498">
        <v>54.13</v>
      </c>
      <c r="G3498" t="s">
        <v>338</v>
      </c>
      <c r="H3498">
        <v>67.03</v>
      </c>
      <c r="I3498">
        <v>131</v>
      </c>
      <c r="J3498">
        <v>129</v>
      </c>
      <c r="K3498" t="s">
        <v>338</v>
      </c>
      <c r="L3498" t="s">
        <v>338</v>
      </c>
    </row>
    <row r="3499" spans="1:12" ht="15" x14ac:dyDescent="0.25">
      <c r="A3499" s="88">
        <v>42964.615208333336</v>
      </c>
      <c r="B3499">
        <v>74802</v>
      </c>
      <c r="C3499">
        <v>40.26</v>
      </c>
      <c r="D3499">
        <v>12.77</v>
      </c>
      <c r="E3499" s="87">
        <v>122.4</v>
      </c>
      <c r="F3499">
        <v>54.16</v>
      </c>
      <c r="G3499" t="s">
        <v>338</v>
      </c>
      <c r="H3499">
        <v>67.06</v>
      </c>
      <c r="I3499">
        <v>131.19999999999999</v>
      </c>
      <c r="J3499">
        <v>129.19999999999999</v>
      </c>
      <c r="K3499" t="s">
        <v>338</v>
      </c>
      <c r="L3499" t="s">
        <v>338</v>
      </c>
    </row>
    <row r="3500" spans="1:12" ht="15" x14ac:dyDescent="0.25">
      <c r="A3500" s="88">
        <v>42964.615277777775</v>
      </c>
      <c r="B3500">
        <v>74803</v>
      </c>
      <c r="C3500">
        <v>40.26</v>
      </c>
      <c r="D3500">
        <v>12.77</v>
      </c>
      <c r="E3500" s="87">
        <v>122.5</v>
      </c>
      <c r="F3500">
        <v>54.16</v>
      </c>
      <c r="G3500" t="s">
        <v>338</v>
      </c>
      <c r="H3500">
        <v>67.3</v>
      </c>
      <c r="I3500">
        <v>132.19999999999999</v>
      </c>
      <c r="J3500">
        <v>130.19999999999999</v>
      </c>
      <c r="K3500" t="s">
        <v>338</v>
      </c>
      <c r="L3500" t="s">
        <v>338</v>
      </c>
    </row>
    <row r="3501" spans="1:12" ht="15" x14ac:dyDescent="0.25">
      <c r="A3501" s="88">
        <v>42964.615347222221</v>
      </c>
      <c r="B3501">
        <v>74804</v>
      </c>
      <c r="C3501">
        <v>40.26</v>
      </c>
      <c r="D3501">
        <v>12.77</v>
      </c>
      <c r="E3501" s="87">
        <v>122.5</v>
      </c>
      <c r="F3501">
        <v>54.16</v>
      </c>
      <c r="G3501" t="s">
        <v>338</v>
      </c>
      <c r="H3501">
        <v>67.3</v>
      </c>
      <c r="I3501">
        <v>132.4</v>
      </c>
      <c r="J3501">
        <v>130.30000000000001</v>
      </c>
      <c r="K3501" t="s">
        <v>338</v>
      </c>
      <c r="L3501" t="s">
        <v>338</v>
      </c>
    </row>
    <row r="3502" spans="1:12" ht="15" x14ac:dyDescent="0.25">
      <c r="A3502" s="88">
        <v>42964.615416666667</v>
      </c>
      <c r="B3502">
        <v>74805</v>
      </c>
      <c r="C3502">
        <v>40.26</v>
      </c>
      <c r="D3502">
        <v>12.77</v>
      </c>
      <c r="E3502" s="87">
        <v>122.3</v>
      </c>
      <c r="F3502">
        <v>54.13</v>
      </c>
      <c r="G3502" t="s">
        <v>338</v>
      </c>
      <c r="H3502">
        <v>67.06</v>
      </c>
      <c r="I3502">
        <v>132.4</v>
      </c>
      <c r="J3502">
        <v>130.19999999999999</v>
      </c>
      <c r="K3502" t="s">
        <v>338</v>
      </c>
      <c r="L3502" t="s">
        <v>338</v>
      </c>
    </row>
    <row r="3503" spans="1:12" ht="15" x14ac:dyDescent="0.25">
      <c r="A3503" s="88">
        <v>42964.615486111114</v>
      </c>
      <c r="B3503">
        <v>74806</v>
      </c>
      <c r="C3503">
        <v>40.299999999999997</v>
      </c>
      <c r="D3503">
        <v>12.77</v>
      </c>
      <c r="E3503" s="87">
        <v>122.3</v>
      </c>
      <c r="F3503">
        <v>54.18</v>
      </c>
      <c r="G3503" t="s">
        <v>338</v>
      </c>
      <c r="H3503">
        <v>66.91</v>
      </c>
      <c r="I3503">
        <v>131.80000000000001</v>
      </c>
      <c r="J3503">
        <v>129.80000000000001</v>
      </c>
      <c r="K3503" t="s">
        <v>338</v>
      </c>
      <c r="L3503" t="s">
        <v>338</v>
      </c>
    </row>
    <row r="3504" spans="1:12" ht="15" x14ac:dyDescent="0.25">
      <c r="A3504" s="88">
        <v>42964.615555555552</v>
      </c>
      <c r="B3504">
        <v>74807</v>
      </c>
      <c r="C3504">
        <v>40.299999999999997</v>
      </c>
      <c r="D3504">
        <v>12.77</v>
      </c>
      <c r="E3504" s="87">
        <v>122.7</v>
      </c>
      <c r="F3504">
        <v>54.18</v>
      </c>
      <c r="G3504" t="s">
        <v>338</v>
      </c>
      <c r="H3504">
        <v>67.680000000000007</v>
      </c>
      <c r="I3504">
        <v>132.30000000000001</v>
      </c>
      <c r="J3504">
        <v>130.30000000000001</v>
      </c>
      <c r="K3504" t="s">
        <v>338</v>
      </c>
      <c r="L3504" t="s">
        <v>338</v>
      </c>
    </row>
    <row r="3505" spans="1:12" ht="15" x14ac:dyDescent="0.25">
      <c r="A3505" s="88">
        <v>42964.615624999999</v>
      </c>
      <c r="B3505">
        <v>74808</v>
      </c>
      <c r="C3505">
        <v>40.299999999999997</v>
      </c>
      <c r="D3505">
        <v>12.77</v>
      </c>
      <c r="E3505" s="87">
        <v>122.3</v>
      </c>
      <c r="F3505">
        <v>54.2</v>
      </c>
      <c r="G3505" t="s">
        <v>338</v>
      </c>
      <c r="H3505">
        <v>67.819999999999993</v>
      </c>
      <c r="I3505">
        <v>132.5</v>
      </c>
      <c r="J3505">
        <v>130.5</v>
      </c>
      <c r="K3505" t="s">
        <v>338</v>
      </c>
      <c r="L3505" t="s">
        <v>338</v>
      </c>
    </row>
    <row r="3506" spans="1:12" ht="15" x14ac:dyDescent="0.25">
      <c r="A3506" s="88">
        <v>42964.615694444445</v>
      </c>
      <c r="B3506">
        <v>74809</v>
      </c>
      <c r="C3506">
        <v>40.35</v>
      </c>
      <c r="D3506">
        <v>12.77</v>
      </c>
      <c r="E3506" s="87">
        <v>121.9</v>
      </c>
      <c r="F3506">
        <v>54.3</v>
      </c>
      <c r="G3506" t="s">
        <v>338</v>
      </c>
      <c r="H3506">
        <v>67.87</v>
      </c>
      <c r="I3506">
        <v>132.6</v>
      </c>
      <c r="J3506">
        <v>130.6</v>
      </c>
      <c r="K3506" t="s">
        <v>338</v>
      </c>
      <c r="L3506" t="s">
        <v>338</v>
      </c>
    </row>
    <row r="3507" spans="1:12" ht="15" x14ac:dyDescent="0.25">
      <c r="A3507" s="88">
        <v>42964.615763888891</v>
      </c>
      <c r="B3507">
        <v>74810</v>
      </c>
      <c r="C3507">
        <v>40.35</v>
      </c>
      <c r="D3507">
        <v>12.77</v>
      </c>
      <c r="E3507" s="87">
        <v>122.1</v>
      </c>
      <c r="F3507">
        <v>54.34</v>
      </c>
      <c r="G3507" t="s">
        <v>338</v>
      </c>
      <c r="H3507">
        <v>68.010000000000005</v>
      </c>
      <c r="I3507">
        <v>132.69999999999999</v>
      </c>
      <c r="J3507">
        <v>130.69999999999999</v>
      </c>
      <c r="K3507" t="s">
        <v>338</v>
      </c>
      <c r="L3507" t="s">
        <v>338</v>
      </c>
    </row>
    <row r="3508" spans="1:12" ht="15" x14ac:dyDescent="0.25">
      <c r="A3508" s="88">
        <v>42964.615833333337</v>
      </c>
      <c r="B3508">
        <v>74811</v>
      </c>
      <c r="C3508">
        <v>40.35</v>
      </c>
      <c r="D3508">
        <v>12.77</v>
      </c>
      <c r="E3508" s="87">
        <v>122.1</v>
      </c>
      <c r="F3508">
        <v>54.37</v>
      </c>
      <c r="G3508" t="s">
        <v>338</v>
      </c>
      <c r="H3508">
        <v>66.91</v>
      </c>
      <c r="I3508">
        <v>132.69999999999999</v>
      </c>
      <c r="J3508">
        <v>130.5</v>
      </c>
      <c r="K3508" t="s">
        <v>338</v>
      </c>
      <c r="L3508" t="s">
        <v>338</v>
      </c>
    </row>
    <row r="3509" spans="1:12" ht="15" x14ac:dyDescent="0.25">
      <c r="A3509" s="88">
        <v>42964.615902777776</v>
      </c>
      <c r="B3509">
        <v>74812</v>
      </c>
      <c r="C3509">
        <v>40.35</v>
      </c>
      <c r="D3509">
        <v>12.77</v>
      </c>
      <c r="E3509" s="87">
        <v>122.1</v>
      </c>
      <c r="F3509">
        <v>54.37</v>
      </c>
      <c r="G3509" t="s">
        <v>338</v>
      </c>
      <c r="H3509">
        <v>66.19</v>
      </c>
      <c r="I3509">
        <v>133</v>
      </c>
      <c r="J3509">
        <v>130.9</v>
      </c>
      <c r="K3509" t="s">
        <v>338</v>
      </c>
      <c r="L3509" t="s">
        <v>338</v>
      </c>
    </row>
    <row r="3510" spans="1:12" ht="15" x14ac:dyDescent="0.25">
      <c r="A3510" s="88">
        <v>42964.615972222222</v>
      </c>
      <c r="B3510">
        <v>74813</v>
      </c>
      <c r="C3510">
        <v>40.35</v>
      </c>
      <c r="D3510">
        <v>12.77</v>
      </c>
      <c r="E3510" s="87">
        <v>122.2</v>
      </c>
      <c r="F3510">
        <v>54.37</v>
      </c>
      <c r="G3510" t="s">
        <v>338</v>
      </c>
      <c r="H3510">
        <v>65.760000000000005</v>
      </c>
      <c r="I3510">
        <v>132</v>
      </c>
      <c r="J3510">
        <v>129.80000000000001</v>
      </c>
      <c r="K3510" t="s">
        <v>338</v>
      </c>
      <c r="L3510" t="s">
        <v>338</v>
      </c>
    </row>
    <row r="3511" spans="1:12" ht="15" x14ac:dyDescent="0.25">
      <c r="A3511" s="88">
        <v>42964.616041666668</v>
      </c>
      <c r="B3511">
        <v>74814</v>
      </c>
      <c r="C3511">
        <v>40.35</v>
      </c>
      <c r="D3511">
        <v>12.77</v>
      </c>
      <c r="E3511" s="87">
        <v>122.3</v>
      </c>
      <c r="F3511">
        <v>54.37</v>
      </c>
      <c r="G3511" t="s">
        <v>338</v>
      </c>
      <c r="H3511">
        <v>66.52</v>
      </c>
      <c r="I3511">
        <v>132</v>
      </c>
      <c r="J3511">
        <v>129.80000000000001</v>
      </c>
      <c r="K3511" t="s">
        <v>338</v>
      </c>
      <c r="L3511" t="s">
        <v>338</v>
      </c>
    </row>
    <row r="3512" spans="1:12" ht="15" x14ac:dyDescent="0.25">
      <c r="A3512" s="88">
        <v>42964.616111111114</v>
      </c>
      <c r="B3512">
        <v>74815</v>
      </c>
      <c r="C3512">
        <v>40.35</v>
      </c>
      <c r="D3512">
        <v>12.77</v>
      </c>
      <c r="E3512" s="87">
        <v>122.2</v>
      </c>
      <c r="F3512">
        <v>54.39</v>
      </c>
      <c r="G3512" t="s">
        <v>338</v>
      </c>
      <c r="H3512">
        <v>66.62</v>
      </c>
      <c r="I3512">
        <v>132.9</v>
      </c>
      <c r="J3512">
        <v>130.80000000000001</v>
      </c>
      <c r="K3512" t="s">
        <v>338</v>
      </c>
      <c r="L3512" t="s">
        <v>338</v>
      </c>
    </row>
    <row r="3513" spans="1:12" ht="15" x14ac:dyDescent="0.25">
      <c r="A3513" s="88">
        <v>42964.616180555553</v>
      </c>
      <c r="B3513">
        <v>74816</v>
      </c>
      <c r="C3513">
        <v>40.35</v>
      </c>
      <c r="D3513">
        <v>12.77</v>
      </c>
      <c r="E3513" s="87">
        <v>122.1</v>
      </c>
      <c r="F3513">
        <v>54.42</v>
      </c>
      <c r="G3513" t="s">
        <v>338</v>
      </c>
      <c r="H3513">
        <v>67.290000000000006</v>
      </c>
      <c r="I3513">
        <v>132.6</v>
      </c>
      <c r="J3513">
        <v>130.6</v>
      </c>
      <c r="K3513" t="s">
        <v>338</v>
      </c>
      <c r="L3513" t="s">
        <v>338</v>
      </c>
    </row>
    <row r="3514" spans="1:12" ht="15" x14ac:dyDescent="0.25">
      <c r="A3514" s="88">
        <v>42964.616249999999</v>
      </c>
      <c r="B3514">
        <v>74817</v>
      </c>
      <c r="C3514">
        <v>40.35</v>
      </c>
      <c r="D3514">
        <v>12.77</v>
      </c>
      <c r="E3514" s="87">
        <v>122.2</v>
      </c>
      <c r="F3514">
        <v>54.42</v>
      </c>
      <c r="G3514" t="s">
        <v>338</v>
      </c>
      <c r="H3514">
        <v>68.06</v>
      </c>
      <c r="I3514">
        <v>133.1</v>
      </c>
      <c r="J3514">
        <v>131.1</v>
      </c>
      <c r="K3514" t="s">
        <v>338</v>
      </c>
      <c r="L3514" t="s">
        <v>338</v>
      </c>
    </row>
    <row r="3515" spans="1:12" ht="15" x14ac:dyDescent="0.25">
      <c r="A3515" s="88">
        <v>42964.616319444445</v>
      </c>
      <c r="B3515">
        <v>74818</v>
      </c>
      <c r="C3515">
        <v>40.35</v>
      </c>
      <c r="D3515">
        <v>12.77</v>
      </c>
      <c r="E3515" s="87">
        <v>121.8</v>
      </c>
      <c r="F3515">
        <v>54.44</v>
      </c>
      <c r="G3515" t="s">
        <v>338</v>
      </c>
      <c r="H3515">
        <v>68.3</v>
      </c>
      <c r="I3515">
        <v>133.19999999999999</v>
      </c>
      <c r="J3515">
        <v>131.19999999999999</v>
      </c>
      <c r="K3515" t="s">
        <v>338</v>
      </c>
      <c r="L3515" t="s">
        <v>338</v>
      </c>
    </row>
    <row r="3516" spans="1:12" ht="15" x14ac:dyDescent="0.25">
      <c r="A3516" s="88">
        <v>42964.616388888891</v>
      </c>
      <c r="B3516">
        <v>74819</v>
      </c>
      <c r="C3516">
        <v>40.35</v>
      </c>
      <c r="D3516">
        <v>12.77</v>
      </c>
      <c r="E3516" s="87">
        <v>122.2</v>
      </c>
      <c r="F3516">
        <v>54.47</v>
      </c>
      <c r="G3516" t="s">
        <v>338</v>
      </c>
      <c r="H3516">
        <v>67.8</v>
      </c>
      <c r="I3516">
        <v>132.30000000000001</v>
      </c>
      <c r="J3516">
        <v>130.30000000000001</v>
      </c>
      <c r="K3516" t="s">
        <v>338</v>
      </c>
      <c r="L3516" t="s">
        <v>338</v>
      </c>
    </row>
    <row r="3517" spans="1:12" ht="15" x14ac:dyDescent="0.25">
      <c r="A3517" s="88">
        <v>42964.61645833333</v>
      </c>
      <c r="B3517">
        <v>74820</v>
      </c>
      <c r="C3517">
        <v>40.35</v>
      </c>
      <c r="D3517">
        <v>12.77</v>
      </c>
      <c r="E3517" s="87">
        <v>122.3</v>
      </c>
      <c r="F3517">
        <v>54.47</v>
      </c>
      <c r="G3517" t="s">
        <v>338</v>
      </c>
      <c r="H3517">
        <v>68.2</v>
      </c>
      <c r="I3517">
        <v>132.6</v>
      </c>
      <c r="J3517">
        <v>130.4</v>
      </c>
      <c r="K3517" t="s">
        <v>338</v>
      </c>
      <c r="L3517" t="s">
        <v>338</v>
      </c>
    </row>
    <row r="3518" spans="1:12" ht="15" x14ac:dyDescent="0.25">
      <c r="A3518" s="88">
        <v>42964.616527777776</v>
      </c>
      <c r="B3518">
        <v>74821</v>
      </c>
      <c r="C3518">
        <v>40.35</v>
      </c>
      <c r="D3518">
        <v>12.77</v>
      </c>
      <c r="E3518" s="87">
        <v>122.2</v>
      </c>
      <c r="F3518">
        <v>54.49</v>
      </c>
      <c r="G3518" t="s">
        <v>338</v>
      </c>
      <c r="H3518">
        <v>68.11</v>
      </c>
      <c r="I3518">
        <v>132</v>
      </c>
      <c r="J3518">
        <v>129.9</v>
      </c>
      <c r="K3518" t="s">
        <v>338</v>
      </c>
      <c r="L3518" t="s">
        <v>338</v>
      </c>
    </row>
    <row r="3519" spans="1:12" ht="15" x14ac:dyDescent="0.25">
      <c r="A3519" s="88">
        <v>42964.616597222222</v>
      </c>
      <c r="B3519">
        <v>74822</v>
      </c>
      <c r="C3519">
        <v>40.35</v>
      </c>
      <c r="D3519">
        <v>12.77</v>
      </c>
      <c r="E3519" s="87">
        <v>122.3</v>
      </c>
      <c r="F3519">
        <v>54.51</v>
      </c>
      <c r="G3519" t="s">
        <v>338</v>
      </c>
      <c r="H3519">
        <v>67.05</v>
      </c>
      <c r="I3519">
        <v>131.1</v>
      </c>
      <c r="J3519">
        <v>129</v>
      </c>
      <c r="K3519" t="s">
        <v>338</v>
      </c>
      <c r="L3519" t="s">
        <v>338</v>
      </c>
    </row>
    <row r="3520" spans="1:12" ht="15" x14ac:dyDescent="0.25">
      <c r="A3520" s="88">
        <v>42964.616666666669</v>
      </c>
      <c r="B3520">
        <v>74823</v>
      </c>
      <c r="C3520">
        <v>40.35</v>
      </c>
      <c r="D3520">
        <v>12.77</v>
      </c>
      <c r="E3520" s="87">
        <v>122</v>
      </c>
      <c r="F3520">
        <v>54.51</v>
      </c>
      <c r="G3520" t="s">
        <v>338</v>
      </c>
      <c r="H3520">
        <v>66.81</v>
      </c>
      <c r="I3520">
        <v>130.69999999999999</v>
      </c>
      <c r="J3520">
        <v>128.6</v>
      </c>
      <c r="K3520" t="s">
        <v>338</v>
      </c>
      <c r="L3520" t="s">
        <v>338</v>
      </c>
    </row>
    <row r="3521" spans="1:12" ht="15" x14ac:dyDescent="0.25">
      <c r="A3521" s="88">
        <v>42964.616736111115</v>
      </c>
      <c r="B3521">
        <v>74824</v>
      </c>
      <c r="C3521">
        <v>40.35</v>
      </c>
      <c r="D3521">
        <v>12.77</v>
      </c>
      <c r="E3521" s="87">
        <v>122.4</v>
      </c>
      <c r="F3521">
        <v>54.54</v>
      </c>
      <c r="G3521" t="s">
        <v>338</v>
      </c>
      <c r="H3521">
        <v>66.790000000000006</v>
      </c>
      <c r="I3521">
        <v>131.19999999999999</v>
      </c>
      <c r="J3521">
        <v>129</v>
      </c>
      <c r="K3521" t="s">
        <v>338</v>
      </c>
      <c r="L3521" t="s">
        <v>338</v>
      </c>
    </row>
    <row r="3522" spans="1:12" ht="15" x14ac:dyDescent="0.25">
      <c r="A3522" s="88">
        <v>42964.616805555554</v>
      </c>
      <c r="B3522">
        <v>74825</v>
      </c>
      <c r="C3522">
        <v>40.35</v>
      </c>
      <c r="D3522">
        <v>12.77</v>
      </c>
      <c r="E3522" s="87">
        <v>122.4</v>
      </c>
      <c r="F3522">
        <v>54.51</v>
      </c>
      <c r="G3522" t="s">
        <v>338</v>
      </c>
      <c r="H3522">
        <v>65.52</v>
      </c>
      <c r="I3522">
        <v>130</v>
      </c>
      <c r="J3522">
        <v>128.1</v>
      </c>
      <c r="K3522" t="s">
        <v>338</v>
      </c>
      <c r="L3522" t="s">
        <v>338</v>
      </c>
    </row>
    <row r="3523" spans="1:12" ht="15" x14ac:dyDescent="0.25">
      <c r="A3523" s="88">
        <v>42964.616875</v>
      </c>
      <c r="B3523">
        <v>74826</v>
      </c>
      <c r="C3523">
        <v>40.299999999999997</v>
      </c>
      <c r="D3523">
        <v>12.77</v>
      </c>
      <c r="E3523" s="87">
        <v>122.6</v>
      </c>
      <c r="F3523">
        <v>54.44</v>
      </c>
      <c r="G3523" t="s">
        <v>338</v>
      </c>
      <c r="H3523">
        <v>65.28</v>
      </c>
      <c r="I3523">
        <v>129.1</v>
      </c>
      <c r="J3523">
        <v>127.1</v>
      </c>
      <c r="K3523" t="s">
        <v>338</v>
      </c>
      <c r="L3523" t="s">
        <v>338</v>
      </c>
    </row>
    <row r="3524" spans="1:12" ht="15" x14ac:dyDescent="0.25">
      <c r="A3524" s="88">
        <v>42964.616944444446</v>
      </c>
      <c r="B3524">
        <v>74827</v>
      </c>
      <c r="C3524">
        <v>40.35</v>
      </c>
      <c r="D3524">
        <v>12.77</v>
      </c>
      <c r="E3524" s="87">
        <v>122.5</v>
      </c>
      <c r="F3524">
        <v>54.44</v>
      </c>
      <c r="G3524" t="s">
        <v>338</v>
      </c>
      <c r="H3524">
        <v>67</v>
      </c>
      <c r="I3524">
        <v>129.80000000000001</v>
      </c>
      <c r="J3524">
        <v>127.7</v>
      </c>
      <c r="K3524" t="s">
        <v>338</v>
      </c>
      <c r="L3524" t="s">
        <v>338</v>
      </c>
    </row>
    <row r="3525" spans="1:12" ht="15" x14ac:dyDescent="0.25">
      <c r="A3525" s="88">
        <v>42964.617013888892</v>
      </c>
      <c r="B3525">
        <v>74828</v>
      </c>
      <c r="C3525">
        <v>40.35</v>
      </c>
      <c r="D3525">
        <v>12.77</v>
      </c>
      <c r="E3525" s="87">
        <v>122.7</v>
      </c>
      <c r="F3525">
        <v>54.42</v>
      </c>
      <c r="G3525" t="s">
        <v>338</v>
      </c>
      <c r="H3525">
        <v>67.53</v>
      </c>
      <c r="I3525">
        <v>130.80000000000001</v>
      </c>
      <c r="J3525">
        <v>128.69999999999999</v>
      </c>
      <c r="K3525" t="s">
        <v>338</v>
      </c>
      <c r="L3525" t="s">
        <v>338</v>
      </c>
    </row>
    <row r="3526" spans="1:12" ht="15" x14ac:dyDescent="0.25">
      <c r="A3526" s="88">
        <v>42964.617083333331</v>
      </c>
      <c r="B3526">
        <v>74829</v>
      </c>
      <c r="C3526">
        <v>40.35</v>
      </c>
      <c r="D3526">
        <v>12.77</v>
      </c>
      <c r="E3526" s="87">
        <v>122.6</v>
      </c>
      <c r="F3526">
        <v>54.39</v>
      </c>
      <c r="G3526" t="s">
        <v>338</v>
      </c>
      <c r="H3526">
        <v>67.05</v>
      </c>
      <c r="I3526">
        <v>131.5</v>
      </c>
      <c r="J3526">
        <v>129.30000000000001</v>
      </c>
      <c r="K3526" t="s">
        <v>338</v>
      </c>
      <c r="L3526" t="s">
        <v>338</v>
      </c>
    </row>
    <row r="3527" spans="1:12" ht="15" x14ac:dyDescent="0.25">
      <c r="A3527" s="88">
        <v>42964.617152777777</v>
      </c>
      <c r="B3527">
        <v>74830</v>
      </c>
      <c r="C3527">
        <v>40.35</v>
      </c>
      <c r="D3527">
        <v>12.77</v>
      </c>
      <c r="E3527" s="87">
        <v>122.5</v>
      </c>
      <c r="F3527">
        <v>54.39</v>
      </c>
      <c r="G3527" t="s">
        <v>338</v>
      </c>
      <c r="H3527">
        <v>67.05</v>
      </c>
      <c r="I3527">
        <v>132.19999999999999</v>
      </c>
      <c r="J3527">
        <v>130.19999999999999</v>
      </c>
      <c r="K3527" t="s">
        <v>338</v>
      </c>
      <c r="L3527" t="s">
        <v>338</v>
      </c>
    </row>
    <row r="3528" spans="1:12" ht="15" x14ac:dyDescent="0.25">
      <c r="A3528" s="88">
        <v>42964.617222222223</v>
      </c>
      <c r="B3528">
        <v>74831</v>
      </c>
      <c r="C3528">
        <v>40.35</v>
      </c>
      <c r="D3528">
        <v>12.77</v>
      </c>
      <c r="E3528" s="87">
        <v>122.4</v>
      </c>
      <c r="F3528">
        <v>54.42</v>
      </c>
      <c r="G3528" t="s">
        <v>338</v>
      </c>
      <c r="H3528">
        <v>67.58</v>
      </c>
      <c r="I3528">
        <v>132.4</v>
      </c>
      <c r="J3528">
        <v>130.4</v>
      </c>
      <c r="K3528" t="s">
        <v>338</v>
      </c>
      <c r="L3528" t="s">
        <v>338</v>
      </c>
    </row>
    <row r="3529" spans="1:12" ht="15" x14ac:dyDescent="0.25">
      <c r="A3529" s="88">
        <v>42964.617291666669</v>
      </c>
      <c r="B3529">
        <v>74832</v>
      </c>
      <c r="C3529">
        <v>40.35</v>
      </c>
      <c r="D3529">
        <v>12.77</v>
      </c>
      <c r="E3529" s="87">
        <v>122.6</v>
      </c>
      <c r="F3529">
        <v>54.44</v>
      </c>
      <c r="G3529" t="s">
        <v>338</v>
      </c>
      <c r="H3529">
        <v>68.06</v>
      </c>
      <c r="I3529">
        <v>132.6</v>
      </c>
      <c r="J3529">
        <v>130.69999999999999</v>
      </c>
      <c r="K3529" t="s">
        <v>338</v>
      </c>
      <c r="L3529" t="s">
        <v>338</v>
      </c>
    </row>
    <row r="3530" spans="1:12" ht="15" x14ac:dyDescent="0.25">
      <c r="A3530" s="88">
        <v>42964.617361111108</v>
      </c>
      <c r="B3530">
        <v>74833</v>
      </c>
      <c r="C3530">
        <v>40.35</v>
      </c>
      <c r="D3530">
        <v>12.77</v>
      </c>
      <c r="E3530" s="87">
        <v>122.5</v>
      </c>
      <c r="F3530">
        <v>54.44</v>
      </c>
      <c r="G3530" t="s">
        <v>338</v>
      </c>
      <c r="H3530">
        <v>68.489999999999995</v>
      </c>
      <c r="I3530">
        <v>133.5</v>
      </c>
      <c r="J3530">
        <v>131.6</v>
      </c>
      <c r="K3530" t="s">
        <v>338</v>
      </c>
      <c r="L3530" t="s">
        <v>338</v>
      </c>
    </row>
    <row r="3531" spans="1:12" ht="15" x14ac:dyDescent="0.25">
      <c r="A3531" s="88">
        <v>42964.617430555554</v>
      </c>
      <c r="B3531">
        <v>74834</v>
      </c>
      <c r="C3531">
        <v>40.35</v>
      </c>
      <c r="D3531">
        <v>12.77</v>
      </c>
      <c r="E3531" s="87">
        <v>122.2</v>
      </c>
      <c r="F3531">
        <v>54.42</v>
      </c>
      <c r="G3531" t="s">
        <v>338</v>
      </c>
      <c r="H3531">
        <v>68.349999999999994</v>
      </c>
      <c r="I3531">
        <v>132.9</v>
      </c>
      <c r="J3531">
        <v>131.19999999999999</v>
      </c>
      <c r="K3531" t="s">
        <v>338</v>
      </c>
      <c r="L3531" t="s">
        <v>338</v>
      </c>
    </row>
    <row r="3532" spans="1:12" ht="15" x14ac:dyDescent="0.25">
      <c r="A3532" s="88">
        <v>42964.6175</v>
      </c>
      <c r="B3532">
        <v>74835</v>
      </c>
      <c r="C3532">
        <v>40.35</v>
      </c>
      <c r="D3532">
        <v>12.77</v>
      </c>
      <c r="E3532" s="87">
        <v>122.3</v>
      </c>
      <c r="F3532">
        <v>54.42</v>
      </c>
      <c r="G3532" t="s">
        <v>338</v>
      </c>
      <c r="H3532">
        <v>68.489999999999995</v>
      </c>
      <c r="I3532">
        <v>133.30000000000001</v>
      </c>
      <c r="J3532">
        <v>131.5</v>
      </c>
      <c r="K3532" t="s">
        <v>338</v>
      </c>
      <c r="L3532" t="s">
        <v>338</v>
      </c>
    </row>
    <row r="3533" spans="1:12" ht="15" x14ac:dyDescent="0.25">
      <c r="A3533" s="88">
        <v>42964.617569444446</v>
      </c>
      <c r="B3533">
        <v>74836</v>
      </c>
      <c r="C3533">
        <v>40.35</v>
      </c>
      <c r="D3533">
        <v>12.77</v>
      </c>
      <c r="E3533" s="87">
        <v>122.1</v>
      </c>
      <c r="F3533">
        <v>54.42</v>
      </c>
      <c r="G3533" t="s">
        <v>338</v>
      </c>
      <c r="H3533">
        <v>68.44</v>
      </c>
      <c r="I3533">
        <v>133.80000000000001</v>
      </c>
      <c r="J3533">
        <v>131.9</v>
      </c>
      <c r="K3533" t="s">
        <v>338</v>
      </c>
      <c r="L3533" t="s">
        <v>338</v>
      </c>
    </row>
    <row r="3534" spans="1:12" ht="15" x14ac:dyDescent="0.25">
      <c r="A3534" s="88">
        <v>42964.617638888885</v>
      </c>
      <c r="B3534">
        <v>74837</v>
      </c>
      <c r="C3534">
        <v>40.35</v>
      </c>
      <c r="D3534">
        <v>12.77</v>
      </c>
      <c r="E3534" s="87">
        <v>122.4</v>
      </c>
      <c r="F3534">
        <v>54.47</v>
      </c>
      <c r="G3534" t="s">
        <v>338</v>
      </c>
      <c r="H3534">
        <v>67.72</v>
      </c>
      <c r="I3534">
        <v>134</v>
      </c>
      <c r="J3534">
        <v>132.19999999999999</v>
      </c>
      <c r="K3534" t="s">
        <v>338</v>
      </c>
      <c r="L3534" t="s">
        <v>338</v>
      </c>
    </row>
    <row r="3535" spans="1:12" ht="15" x14ac:dyDescent="0.25">
      <c r="A3535" s="88">
        <v>42964.617708333331</v>
      </c>
      <c r="B3535">
        <v>74838</v>
      </c>
      <c r="C3535">
        <v>40.35</v>
      </c>
      <c r="D3535">
        <v>12.77</v>
      </c>
      <c r="E3535" s="87">
        <v>122.2</v>
      </c>
      <c r="F3535">
        <v>54.46</v>
      </c>
      <c r="G3535" t="s">
        <v>338</v>
      </c>
      <c r="H3535">
        <v>67.959999999999994</v>
      </c>
      <c r="I3535">
        <v>133.30000000000001</v>
      </c>
      <c r="J3535">
        <v>131.4</v>
      </c>
      <c r="K3535" t="s">
        <v>338</v>
      </c>
      <c r="L3535" t="s">
        <v>338</v>
      </c>
    </row>
    <row r="3536" spans="1:12" ht="15" x14ac:dyDescent="0.25">
      <c r="A3536" s="88">
        <v>42964.617777777778</v>
      </c>
      <c r="B3536">
        <v>74839</v>
      </c>
      <c r="C3536">
        <v>40.35</v>
      </c>
      <c r="D3536">
        <v>12.77</v>
      </c>
      <c r="E3536" s="87">
        <v>122.2</v>
      </c>
      <c r="F3536">
        <v>54.42</v>
      </c>
      <c r="G3536" t="s">
        <v>338</v>
      </c>
      <c r="H3536">
        <v>66.69</v>
      </c>
      <c r="I3536">
        <v>130.4</v>
      </c>
      <c r="J3536">
        <v>128.5</v>
      </c>
      <c r="K3536" t="s">
        <v>338</v>
      </c>
      <c r="L3536" t="s">
        <v>338</v>
      </c>
    </row>
    <row r="3537" spans="1:12" ht="15" x14ac:dyDescent="0.25">
      <c r="A3537" s="88">
        <v>42964.617847222224</v>
      </c>
      <c r="B3537">
        <v>74840</v>
      </c>
      <c r="C3537">
        <v>40.4</v>
      </c>
      <c r="D3537">
        <v>12.77</v>
      </c>
      <c r="E3537" s="87">
        <v>122.2</v>
      </c>
      <c r="F3537">
        <v>54.41</v>
      </c>
      <c r="G3537" t="s">
        <v>338</v>
      </c>
      <c r="H3537">
        <v>66.069999999999993</v>
      </c>
      <c r="I3537">
        <v>129.5</v>
      </c>
      <c r="J3537">
        <v>127.2</v>
      </c>
      <c r="K3537" t="s">
        <v>338</v>
      </c>
      <c r="L3537" t="s">
        <v>338</v>
      </c>
    </row>
    <row r="3538" spans="1:12" ht="15" x14ac:dyDescent="0.25">
      <c r="A3538" s="88">
        <v>42964.61791666667</v>
      </c>
      <c r="B3538">
        <v>74841</v>
      </c>
      <c r="C3538">
        <v>40.4</v>
      </c>
      <c r="D3538">
        <v>12.77</v>
      </c>
      <c r="E3538" s="87">
        <v>122.1</v>
      </c>
      <c r="F3538">
        <v>54.32</v>
      </c>
      <c r="G3538" t="s">
        <v>338</v>
      </c>
      <c r="H3538">
        <v>65.47</v>
      </c>
      <c r="I3538">
        <v>127.1</v>
      </c>
      <c r="J3538">
        <v>125.2</v>
      </c>
      <c r="K3538" t="s">
        <v>338</v>
      </c>
      <c r="L3538" t="s">
        <v>338</v>
      </c>
    </row>
    <row r="3539" spans="1:12" ht="15" x14ac:dyDescent="0.25">
      <c r="A3539" s="88">
        <v>42964.617986111109</v>
      </c>
      <c r="B3539">
        <v>74842</v>
      </c>
      <c r="C3539">
        <v>40.4</v>
      </c>
      <c r="D3539">
        <v>12.77</v>
      </c>
      <c r="E3539" s="87">
        <v>122.1</v>
      </c>
      <c r="F3539">
        <v>54.24</v>
      </c>
      <c r="G3539" t="s">
        <v>338</v>
      </c>
      <c r="H3539">
        <v>65.540000000000006</v>
      </c>
      <c r="I3539">
        <v>125.9</v>
      </c>
      <c r="J3539">
        <v>124</v>
      </c>
      <c r="K3539" t="s">
        <v>338</v>
      </c>
      <c r="L3539" t="s">
        <v>338</v>
      </c>
    </row>
    <row r="3540" spans="1:12" ht="15" x14ac:dyDescent="0.25">
      <c r="A3540" s="88">
        <v>42964.618055555555</v>
      </c>
      <c r="B3540">
        <v>74843</v>
      </c>
      <c r="C3540">
        <v>40.4</v>
      </c>
      <c r="D3540">
        <v>12.77</v>
      </c>
      <c r="E3540" s="87">
        <v>122</v>
      </c>
      <c r="F3540">
        <v>54.17</v>
      </c>
      <c r="G3540" t="s">
        <v>338</v>
      </c>
      <c r="H3540">
        <v>65.42</v>
      </c>
      <c r="I3540">
        <v>126.3</v>
      </c>
      <c r="J3540">
        <v>123.9</v>
      </c>
      <c r="K3540" t="s">
        <v>338</v>
      </c>
      <c r="L3540" t="s">
        <v>338</v>
      </c>
    </row>
    <row r="3541" spans="1:12" ht="15" x14ac:dyDescent="0.25">
      <c r="A3541" s="88">
        <v>42964.618125000001</v>
      </c>
      <c r="B3541">
        <v>74844</v>
      </c>
      <c r="C3541">
        <v>40.4</v>
      </c>
      <c r="D3541">
        <v>12.77</v>
      </c>
      <c r="E3541" s="87">
        <v>122.1</v>
      </c>
      <c r="F3541">
        <v>54.08</v>
      </c>
      <c r="G3541" t="s">
        <v>338</v>
      </c>
      <c r="H3541">
        <v>65.56</v>
      </c>
      <c r="I3541">
        <v>126</v>
      </c>
      <c r="J3541">
        <v>123.7</v>
      </c>
      <c r="K3541" t="s">
        <v>338</v>
      </c>
      <c r="L3541" t="s">
        <v>338</v>
      </c>
    </row>
    <row r="3542" spans="1:12" ht="15" x14ac:dyDescent="0.25">
      <c r="A3542" s="88">
        <v>42964.618194444447</v>
      </c>
      <c r="B3542">
        <v>74845</v>
      </c>
      <c r="C3542">
        <v>40.4</v>
      </c>
      <c r="D3542">
        <v>12.77</v>
      </c>
      <c r="E3542" s="87">
        <v>122.1</v>
      </c>
      <c r="F3542">
        <v>54.03</v>
      </c>
      <c r="G3542" t="s">
        <v>338</v>
      </c>
      <c r="H3542">
        <v>65.47</v>
      </c>
      <c r="I3542">
        <v>125.9</v>
      </c>
      <c r="J3542">
        <v>123.5</v>
      </c>
      <c r="K3542" t="s">
        <v>338</v>
      </c>
      <c r="L3542" t="s">
        <v>338</v>
      </c>
    </row>
    <row r="3543" spans="1:12" ht="15" x14ac:dyDescent="0.25">
      <c r="A3543" s="88">
        <v>42964.618263888886</v>
      </c>
      <c r="B3543">
        <v>74846</v>
      </c>
      <c r="C3543">
        <v>40.44</v>
      </c>
      <c r="D3543">
        <v>12.77</v>
      </c>
      <c r="E3543" s="87">
        <v>122.3</v>
      </c>
      <c r="F3543">
        <v>54</v>
      </c>
      <c r="G3543" t="s">
        <v>338</v>
      </c>
      <c r="H3543">
        <v>65.56</v>
      </c>
      <c r="I3543">
        <v>126.2</v>
      </c>
      <c r="J3543">
        <v>123.8</v>
      </c>
      <c r="K3543" t="s">
        <v>338</v>
      </c>
      <c r="L3543" t="s">
        <v>338</v>
      </c>
    </row>
    <row r="3544" spans="1:12" ht="15" x14ac:dyDescent="0.25">
      <c r="A3544" s="88">
        <v>42964.618333333332</v>
      </c>
      <c r="B3544">
        <v>74847</v>
      </c>
      <c r="C3544">
        <v>40.44</v>
      </c>
      <c r="D3544">
        <v>12.77</v>
      </c>
      <c r="E3544" s="87">
        <v>122</v>
      </c>
      <c r="F3544">
        <v>53.93</v>
      </c>
      <c r="G3544" t="s">
        <v>338</v>
      </c>
      <c r="H3544">
        <v>65.66</v>
      </c>
      <c r="I3544">
        <v>125.1</v>
      </c>
      <c r="J3544">
        <v>123</v>
      </c>
      <c r="K3544" t="s">
        <v>338</v>
      </c>
      <c r="L3544" t="s">
        <v>338</v>
      </c>
    </row>
    <row r="3545" spans="1:12" ht="15" x14ac:dyDescent="0.25">
      <c r="A3545" s="88">
        <v>42964.618402777778</v>
      </c>
      <c r="B3545">
        <v>74848</v>
      </c>
      <c r="C3545">
        <v>40.44</v>
      </c>
      <c r="D3545">
        <v>12.77</v>
      </c>
      <c r="E3545" s="87">
        <v>122.3</v>
      </c>
      <c r="F3545">
        <v>53.86</v>
      </c>
      <c r="G3545" t="s">
        <v>338</v>
      </c>
      <c r="H3545">
        <v>65.37</v>
      </c>
      <c r="I3545">
        <v>125.1</v>
      </c>
      <c r="J3545">
        <v>123</v>
      </c>
      <c r="K3545" t="s">
        <v>338</v>
      </c>
      <c r="L3545" t="s">
        <v>338</v>
      </c>
    </row>
    <row r="3546" spans="1:12" ht="15" x14ac:dyDescent="0.25">
      <c r="A3546" s="88">
        <v>42964.618472222224</v>
      </c>
      <c r="B3546">
        <v>74849</v>
      </c>
      <c r="C3546">
        <v>40.44</v>
      </c>
      <c r="D3546">
        <v>12.77</v>
      </c>
      <c r="E3546" s="87">
        <v>122.3</v>
      </c>
      <c r="F3546">
        <v>53.79</v>
      </c>
      <c r="G3546" t="s">
        <v>338</v>
      </c>
      <c r="H3546">
        <v>65.2</v>
      </c>
      <c r="I3546">
        <v>124.6</v>
      </c>
      <c r="J3546">
        <v>122.5</v>
      </c>
      <c r="K3546" t="s">
        <v>338</v>
      </c>
      <c r="L3546" t="s">
        <v>338</v>
      </c>
    </row>
    <row r="3547" spans="1:12" ht="15" x14ac:dyDescent="0.25">
      <c r="A3547" s="88">
        <v>42964.618541666663</v>
      </c>
      <c r="B3547">
        <v>74850</v>
      </c>
      <c r="C3547">
        <v>40.44</v>
      </c>
      <c r="D3547">
        <v>12.77</v>
      </c>
      <c r="E3547" s="87">
        <v>122.1</v>
      </c>
      <c r="F3547">
        <v>53.71</v>
      </c>
      <c r="G3547" t="s">
        <v>338</v>
      </c>
      <c r="H3547">
        <v>65.42</v>
      </c>
      <c r="I3547">
        <v>125.1</v>
      </c>
      <c r="J3547">
        <v>122.7</v>
      </c>
      <c r="K3547" t="s">
        <v>338</v>
      </c>
      <c r="L3547" t="s">
        <v>338</v>
      </c>
    </row>
    <row r="3548" spans="1:12" ht="15" x14ac:dyDescent="0.25">
      <c r="A3548" s="88">
        <v>42964.618611111109</v>
      </c>
      <c r="B3548">
        <v>74851</v>
      </c>
      <c r="C3548">
        <v>40.44</v>
      </c>
      <c r="D3548">
        <v>12.77</v>
      </c>
      <c r="E3548" s="87">
        <v>122.4</v>
      </c>
      <c r="F3548">
        <v>53.64</v>
      </c>
      <c r="G3548" t="s">
        <v>338</v>
      </c>
      <c r="H3548">
        <v>64.599999999999994</v>
      </c>
      <c r="I3548">
        <v>123.4</v>
      </c>
      <c r="J3548">
        <v>121.3</v>
      </c>
      <c r="K3548" t="s">
        <v>338</v>
      </c>
      <c r="L3548" t="s">
        <v>338</v>
      </c>
    </row>
    <row r="3549" spans="1:12" ht="15" x14ac:dyDescent="0.25">
      <c r="A3549" s="88">
        <v>42964.618680555555</v>
      </c>
      <c r="B3549">
        <v>74852</v>
      </c>
      <c r="C3549">
        <v>40.49</v>
      </c>
      <c r="D3549">
        <v>12.77</v>
      </c>
      <c r="E3549" s="87">
        <v>122.2</v>
      </c>
      <c r="F3549">
        <v>53.54</v>
      </c>
      <c r="G3549" t="s">
        <v>338</v>
      </c>
      <c r="H3549">
        <v>64.599999999999994</v>
      </c>
      <c r="I3549">
        <v>122.8</v>
      </c>
      <c r="J3549">
        <v>120.6</v>
      </c>
      <c r="K3549" t="s">
        <v>338</v>
      </c>
      <c r="L3549" t="s">
        <v>338</v>
      </c>
    </row>
    <row r="3550" spans="1:12" ht="15" x14ac:dyDescent="0.25">
      <c r="A3550" s="88">
        <v>42964.618750000001</v>
      </c>
      <c r="B3550">
        <v>74853</v>
      </c>
      <c r="C3550">
        <v>40.49</v>
      </c>
      <c r="D3550">
        <v>12.77</v>
      </c>
      <c r="E3550" s="87">
        <v>122.2</v>
      </c>
      <c r="F3550">
        <v>53.45</v>
      </c>
      <c r="G3550" t="s">
        <v>338</v>
      </c>
      <c r="H3550">
        <v>64.98</v>
      </c>
      <c r="I3550">
        <v>123</v>
      </c>
      <c r="J3550">
        <v>120.9</v>
      </c>
      <c r="K3550" t="s">
        <v>338</v>
      </c>
      <c r="L3550" t="s">
        <v>338</v>
      </c>
    </row>
    <row r="3551" spans="1:12" ht="15" x14ac:dyDescent="0.25">
      <c r="A3551" s="88">
        <v>42964.618819444448</v>
      </c>
      <c r="B3551">
        <v>74854</v>
      </c>
      <c r="C3551">
        <v>40.49</v>
      </c>
      <c r="D3551">
        <v>12.77</v>
      </c>
      <c r="E3551" s="87">
        <v>122.4</v>
      </c>
      <c r="F3551">
        <v>53.3</v>
      </c>
      <c r="G3551" t="s">
        <v>338</v>
      </c>
      <c r="H3551">
        <v>64.17</v>
      </c>
      <c r="I3551">
        <v>120.9</v>
      </c>
      <c r="J3551">
        <v>119.2</v>
      </c>
      <c r="K3551" t="s">
        <v>338</v>
      </c>
      <c r="L3551" t="s">
        <v>338</v>
      </c>
    </row>
    <row r="3552" spans="1:12" ht="15" x14ac:dyDescent="0.25">
      <c r="A3552" s="88">
        <v>42964.618888888886</v>
      </c>
      <c r="B3552">
        <v>74855</v>
      </c>
      <c r="C3552">
        <v>40.54</v>
      </c>
      <c r="D3552">
        <v>12.77</v>
      </c>
      <c r="E3552" s="87">
        <v>122.5</v>
      </c>
      <c r="F3552">
        <v>53.23</v>
      </c>
      <c r="G3552" t="s">
        <v>338</v>
      </c>
      <c r="H3552">
        <v>64.930000000000007</v>
      </c>
      <c r="I3552">
        <v>122.2</v>
      </c>
      <c r="J3552">
        <v>120.1</v>
      </c>
      <c r="K3552" t="s">
        <v>338</v>
      </c>
      <c r="L3552" t="s">
        <v>338</v>
      </c>
    </row>
    <row r="3553" spans="1:12" ht="15" x14ac:dyDescent="0.25">
      <c r="A3553" s="88">
        <v>42964.618958333333</v>
      </c>
      <c r="B3553">
        <v>74856</v>
      </c>
      <c r="C3553">
        <v>40.54</v>
      </c>
      <c r="D3553">
        <v>12.77</v>
      </c>
      <c r="E3553" s="87">
        <v>122.6</v>
      </c>
      <c r="F3553">
        <v>53.16</v>
      </c>
      <c r="G3553" t="s">
        <v>338</v>
      </c>
      <c r="H3553">
        <v>64.81</v>
      </c>
      <c r="I3553">
        <v>122.8</v>
      </c>
      <c r="J3553">
        <v>120.8</v>
      </c>
      <c r="K3553" t="s">
        <v>338</v>
      </c>
      <c r="L3553" t="s">
        <v>338</v>
      </c>
    </row>
    <row r="3554" spans="1:12" ht="15" x14ac:dyDescent="0.25">
      <c r="A3554" s="88">
        <v>42964.619027777779</v>
      </c>
      <c r="B3554">
        <v>74857</v>
      </c>
      <c r="C3554">
        <v>40.54</v>
      </c>
      <c r="D3554">
        <v>12.77</v>
      </c>
      <c r="E3554" s="87">
        <v>122.2</v>
      </c>
      <c r="F3554">
        <v>53.08</v>
      </c>
      <c r="G3554" t="s">
        <v>338</v>
      </c>
      <c r="H3554">
        <v>65.56</v>
      </c>
      <c r="I3554">
        <v>123.9</v>
      </c>
      <c r="J3554">
        <v>121.6</v>
      </c>
      <c r="K3554" t="s">
        <v>338</v>
      </c>
      <c r="L3554" t="s">
        <v>338</v>
      </c>
    </row>
    <row r="3555" spans="1:12" ht="15" x14ac:dyDescent="0.25">
      <c r="A3555" s="88">
        <v>42964.619097222225</v>
      </c>
      <c r="B3555">
        <v>74858</v>
      </c>
      <c r="C3555">
        <v>40.54</v>
      </c>
      <c r="D3555">
        <v>12.77</v>
      </c>
      <c r="E3555" s="87">
        <v>122.2</v>
      </c>
      <c r="F3555">
        <v>53.04</v>
      </c>
      <c r="G3555" t="s">
        <v>338</v>
      </c>
      <c r="H3555">
        <v>65.56</v>
      </c>
      <c r="I3555">
        <v>124.8</v>
      </c>
      <c r="J3555">
        <v>122.5</v>
      </c>
      <c r="K3555" t="s">
        <v>338</v>
      </c>
      <c r="L3555" t="s">
        <v>338</v>
      </c>
    </row>
    <row r="3556" spans="1:12" ht="15" x14ac:dyDescent="0.25">
      <c r="A3556" s="88">
        <v>42964.619166666664</v>
      </c>
      <c r="B3556">
        <v>74859</v>
      </c>
      <c r="C3556">
        <v>40.49</v>
      </c>
      <c r="D3556">
        <v>12.77</v>
      </c>
      <c r="E3556" s="87">
        <v>122.5</v>
      </c>
      <c r="F3556">
        <v>52.96</v>
      </c>
      <c r="G3556" t="s">
        <v>338</v>
      </c>
      <c r="H3556">
        <v>65.010000000000005</v>
      </c>
      <c r="I3556">
        <v>125</v>
      </c>
      <c r="J3556">
        <v>122.9</v>
      </c>
      <c r="K3556" t="s">
        <v>338</v>
      </c>
      <c r="L3556" t="s">
        <v>338</v>
      </c>
    </row>
    <row r="3557" spans="1:12" ht="15" x14ac:dyDescent="0.25">
      <c r="A3557" s="88">
        <v>42964.61923611111</v>
      </c>
      <c r="B3557">
        <v>74860</v>
      </c>
      <c r="C3557">
        <v>40.54</v>
      </c>
      <c r="D3557">
        <v>12.77</v>
      </c>
      <c r="E3557" s="87">
        <v>122.3</v>
      </c>
      <c r="F3557">
        <v>52.96</v>
      </c>
      <c r="G3557" t="s">
        <v>338</v>
      </c>
      <c r="H3557">
        <v>65.08</v>
      </c>
      <c r="I3557">
        <v>125.1</v>
      </c>
      <c r="J3557">
        <v>123</v>
      </c>
      <c r="K3557" t="s">
        <v>338</v>
      </c>
      <c r="L3557" t="s">
        <v>338</v>
      </c>
    </row>
    <row r="3558" spans="1:12" ht="15" x14ac:dyDescent="0.25">
      <c r="A3558" s="88">
        <v>42964.619305555556</v>
      </c>
      <c r="B3558">
        <v>74861</v>
      </c>
      <c r="C3558">
        <v>40.54</v>
      </c>
      <c r="D3558">
        <v>12.77</v>
      </c>
      <c r="E3558" s="87">
        <v>122.3</v>
      </c>
      <c r="F3558">
        <v>52.91</v>
      </c>
      <c r="G3558" t="s">
        <v>338</v>
      </c>
      <c r="H3558">
        <v>65.84</v>
      </c>
      <c r="I3558">
        <v>125.2</v>
      </c>
      <c r="J3558">
        <v>123.2</v>
      </c>
      <c r="K3558" t="s">
        <v>338</v>
      </c>
      <c r="L3558" t="s">
        <v>338</v>
      </c>
    </row>
    <row r="3559" spans="1:12" ht="15" x14ac:dyDescent="0.25">
      <c r="A3559" s="88">
        <v>42964.619375000002</v>
      </c>
      <c r="B3559">
        <v>74862</v>
      </c>
      <c r="C3559">
        <v>40.54</v>
      </c>
      <c r="D3559">
        <v>12.77</v>
      </c>
      <c r="E3559" s="87">
        <v>122.2</v>
      </c>
      <c r="F3559">
        <v>52.87</v>
      </c>
      <c r="G3559" t="s">
        <v>338</v>
      </c>
      <c r="H3559">
        <v>64.930000000000007</v>
      </c>
      <c r="I3559">
        <v>124.4</v>
      </c>
      <c r="J3559">
        <v>122.5</v>
      </c>
      <c r="K3559" t="s">
        <v>338</v>
      </c>
      <c r="L3559" t="s">
        <v>338</v>
      </c>
    </row>
    <row r="3560" spans="1:12" ht="15" x14ac:dyDescent="0.25">
      <c r="A3560" s="88">
        <v>42964.619444444441</v>
      </c>
      <c r="B3560">
        <v>74863</v>
      </c>
      <c r="C3560">
        <v>40.58</v>
      </c>
      <c r="D3560">
        <v>12.77</v>
      </c>
      <c r="E3560" s="87">
        <v>122.2</v>
      </c>
      <c r="F3560">
        <v>52.89</v>
      </c>
      <c r="G3560" t="s">
        <v>338</v>
      </c>
      <c r="H3560">
        <v>64.930000000000007</v>
      </c>
      <c r="I3560">
        <v>123.3</v>
      </c>
      <c r="J3560">
        <v>121.5</v>
      </c>
      <c r="K3560" t="s">
        <v>338</v>
      </c>
      <c r="L3560" t="s">
        <v>338</v>
      </c>
    </row>
    <row r="3561" spans="1:12" ht="15" x14ac:dyDescent="0.25">
      <c r="A3561" s="88">
        <v>42964.619513888887</v>
      </c>
      <c r="B3561">
        <v>74864</v>
      </c>
      <c r="C3561">
        <v>40.58</v>
      </c>
      <c r="D3561">
        <v>12.77</v>
      </c>
      <c r="E3561" s="87">
        <v>122.2</v>
      </c>
      <c r="F3561">
        <v>52.81</v>
      </c>
      <c r="G3561" t="s">
        <v>338</v>
      </c>
      <c r="H3561">
        <v>65.41</v>
      </c>
      <c r="I3561">
        <v>123.6</v>
      </c>
      <c r="J3561">
        <v>121.4</v>
      </c>
      <c r="K3561" t="s">
        <v>338</v>
      </c>
      <c r="L3561" t="s">
        <v>338</v>
      </c>
    </row>
    <row r="3562" spans="1:12" ht="15" x14ac:dyDescent="0.25">
      <c r="A3562" s="88">
        <v>42964.619583333333</v>
      </c>
      <c r="B3562">
        <v>74865</v>
      </c>
      <c r="C3562">
        <v>40.58</v>
      </c>
      <c r="D3562">
        <v>12.77</v>
      </c>
      <c r="E3562" s="87">
        <v>122.5</v>
      </c>
      <c r="F3562">
        <v>52.77</v>
      </c>
      <c r="G3562" t="s">
        <v>338</v>
      </c>
      <c r="H3562">
        <v>65.790000000000006</v>
      </c>
      <c r="I3562">
        <v>123.9</v>
      </c>
      <c r="J3562">
        <v>121.7</v>
      </c>
      <c r="K3562" t="s">
        <v>338</v>
      </c>
      <c r="L3562" t="s">
        <v>338</v>
      </c>
    </row>
    <row r="3563" spans="1:12" ht="15" x14ac:dyDescent="0.25">
      <c r="A3563" s="88">
        <v>42964.619652777779</v>
      </c>
      <c r="B3563">
        <v>74866</v>
      </c>
      <c r="C3563">
        <v>40.58</v>
      </c>
      <c r="D3563">
        <v>12.77</v>
      </c>
      <c r="E3563" s="87">
        <v>122.2</v>
      </c>
      <c r="F3563">
        <v>52.77</v>
      </c>
      <c r="G3563" t="s">
        <v>338</v>
      </c>
      <c r="H3563">
        <v>65.94</v>
      </c>
      <c r="I3563">
        <v>125.3</v>
      </c>
      <c r="J3563">
        <v>123.1</v>
      </c>
      <c r="K3563" t="s">
        <v>338</v>
      </c>
      <c r="L3563" t="s">
        <v>338</v>
      </c>
    </row>
    <row r="3564" spans="1:12" ht="15" x14ac:dyDescent="0.25">
      <c r="A3564" s="88">
        <v>42964.619722222225</v>
      </c>
      <c r="B3564">
        <v>74867</v>
      </c>
      <c r="C3564">
        <v>40.58</v>
      </c>
      <c r="D3564">
        <v>12.77</v>
      </c>
      <c r="E3564" s="87">
        <v>122.1</v>
      </c>
      <c r="F3564">
        <v>52.69</v>
      </c>
      <c r="G3564" t="s">
        <v>338</v>
      </c>
      <c r="H3564">
        <v>66.27</v>
      </c>
      <c r="I3564">
        <v>125.9</v>
      </c>
      <c r="J3564">
        <v>123.7</v>
      </c>
      <c r="K3564" t="s">
        <v>338</v>
      </c>
      <c r="L3564" t="s">
        <v>338</v>
      </c>
    </row>
    <row r="3565" spans="1:12" ht="15" x14ac:dyDescent="0.25">
      <c r="A3565" s="88">
        <v>42964.619791666664</v>
      </c>
      <c r="B3565">
        <v>74868</v>
      </c>
      <c r="C3565">
        <v>40.58</v>
      </c>
      <c r="D3565">
        <v>12.77</v>
      </c>
      <c r="E3565" s="87">
        <v>122.5</v>
      </c>
      <c r="F3565">
        <v>52.65</v>
      </c>
      <c r="G3565" t="s">
        <v>338</v>
      </c>
      <c r="H3565">
        <v>65.510000000000005</v>
      </c>
      <c r="I3565">
        <v>125.4</v>
      </c>
      <c r="J3565">
        <v>123.3</v>
      </c>
      <c r="K3565" t="s">
        <v>338</v>
      </c>
      <c r="L3565" t="s">
        <v>338</v>
      </c>
    </row>
    <row r="3566" spans="1:12" ht="15" x14ac:dyDescent="0.25">
      <c r="A3566" s="88">
        <v>42964.61986111111</v>
      </c>
      <c r="B3566">
        <v>74869</v>
      </c>
      <c r="C3566">
        <v>40.58</v>
      </c>
      <c r="D3566">
        <v>12.77</v>
      </c>
      <c r="E3566" s="87">
        <v>122</v>
      </c>
      <c r="F3566">
        <v>52.62</v>
      </c>
      <c r="G3566" t="s">
        <v>338</v>
      </c>
      <c r="H3566">
        <v>65.150000000000006</v>
      </c>
      <c r="I3566">
        <v>124.2</v>
      </c>
      <c r="J3566">
        <v>122.1</v>
      </c>
      <c r="K3566" t="s">
        <v>338</v>
      </c>
      <c r="L3566" t="s">
        <v>338</v>
      </c>
    </row>
    <row r="3567" spans="1:12" ht="15" x14ac:dyDescent="0.25">
      <c r="A3567" s="88">
        <v>42964.619930555556</v>
      </c>
      <c r="B3567">
        <v>74870</v>
      </c>
      <c r="C3567">
        <v>40.58</v>
      </c>
      <c r="D3567">
        <v>12.77</v>
      </c>
      <c r="E3567" s="87">
        <v>122.1</v>
      </c>
      <c r="F3567">
        <v>52.57</v>
      </c>
      <c r="G3567" t="s">
        <v>338</v>
      </c>
      <c r="H3567">
        <v>64.81</v>
      </c>
      <c r="I3567">
        <v>124.5</v>
      </c>
      <c r="J3567">
        <v>122.4</v>
      </c>
      <c r="K3567" t="s">
        <v>338</v>
      </c>
      <c r="L3567" t="s">
        <v>338</v>
      </c>
    </row>
    <row r="3568" spans="1:12" ht="15" x14ac:dyDescent="0.25">
      <c r="A3568" s="88">
        <v>42964.62</v>
      </c>
      <c r="B3568">
        <v>74871</v>
      </c>
      <c r="C3568">
        <v>40.630000000000003</v>
      </c>
      <c r="D3568">
        <v>12.77</v>
      </c>
      <c r="E3568" s="87">
        <v>121.9</v>
      </c>
      <c r="F3568">
        <v>52.55</v>
      </c>
      <c r="G3568" t="s">
        <v>338</v>
      </c>
      <c r="H3568">
        <v>64.52</v>
      </c>
      <c r="I3568">
        <v>123.1</v>
      </c>
      <c r="J3568">
        <v>121</v>
      </c>
      <c r="K3568" t="s">
        <v>338</v>
      </c>
      <c r="L3568" t="s">
        <v>338</v>
      </c>
    </row>
    <row r="3569" spans="1:12" ht="15" x14ac:dyDescent="0.25">
      <c r="A3569" s="88">
        <v>42964.620069444441</v>
      </c>
      <c r="B3569">
        <v>74872</v>
      </c>
      <c r="C3569">
        <v>40.630000000000003</v>
      </c>
      <c r="D3569">
        <v>12.77</v>
      </c>
      <c r="E3569" s="87">
        <v>122</v>
      </c>
      <c r="F3569">
        <v>52.48</v>
      </c>
      <c r="G3569" t="s">
        <v>338</v>
      </c>
      <c r="H3569">
        <v>64.16</v>
      </c>
      <c r="I3569">
        <v>121.7</v>
      </c>
      <c r="J3569">
        <v>119.6</v>
      </c>
      <c r="K3569" t="s">
        <v>338</v>
      </c>
      <c r="L3569" t="s">
        <v>338</v>
      </c>
    </row>
    <row r="3570" spans="1:12" ht="15" x14ac:dyDescent="0.25">
      <c r="A3570" s="88">
        <v>42964.620138888888</v>
      </c>
      <c r="B3570">
        <v>74873</v>
      </c>
      <c r="C3570">
        <v>40.630000000000003</v>
      </c>
      <c r="D3570">
        <v>12.77</v>
      </c>
      <c r="E3570" s="87">
        <v>121.8</v>
      </c>
      <c r="F3570">
        <v>52.38</v>
      </c>
      <c r="G3570" t="s">
        <v>338</v>
      </c>
      <c r="H3570">
        <v>63.97</v>
      </c>
      <c r="I3570">
        <v>120.5</v>
      </c>
      <c r="J3570">
        <v>118.7</v>
      </c>
      <c r="K3570" t="s">
        <v>338</v>
      </c>
      <c r="L3570" t="s">
        <v>338</v>
      </c>
    </row>
    <row r="3571" spans="1:12" ht="15" x14ac:dyDescent="0.25">
      <c r="A3571" s="88">
        <v>42964.620208333334</v>
      </c>
      <c r="B3571">
        <v>74874</v>
      </c>
      <c r="C3571">
        <v>40.630000000000003</v>
      </c>
      <c r="D3571">
        <v>12.77</v>
      </c>
      <c r="E3571" s="87">
        <v>122</v>
      </c>
      <c r="F3571">
        <v>52.31</v>
      </c>
      <c r="G3571" t="s">
        <v>338</v>
      </c>
      <c r="H3571">
        <v>64.83</v>
      </c>
      <c r="I3571">
        <v>122</v>
      </c>
      <c r="J3571">
        <v>119.8</v>
      </c>
      <c r="K3571" t="s">
        <v>338</v>
      </c>
      <c r="L3571" t="s">
        <v>338</v>
      </c>
    </row>
    <row r="3572" spans="1:12" ht="15" x14ac:dyDescent="0.25">
      <c r="A3572" s="88">
        <v>42964.62027777778</v>
      </c>
      <c r="B3572">
        <v>74875</v>
      </c>
      <c r="C3572">
        <v>40.630000000000003</v>
      </c>
      <c r="D3572">
        <v>12.77</v>
      </c>
      <c r="E3572" s="87">
        <v>121.7</v>
      </c>
      <c r="F3572">
        <v>52.26</v>
      </c>
      <c r="G3572" t="s">
        <v>338</v>
      </c>
      <c r="H3572">
        <v>64.55</v>
      </c>
      <c r="I3572">
        <v>122.6</v>
      </c>
      <c r="J3572">
        <v>120.3</v>
      </c>
      <c r="K3572" t="s">
        <v>338</v>
      </c>
      <c r="L3572" t="s">
        <v>338</v>
      </c>
    </row>
    <row r="3573" spans="1:12" ht="15" x14ac:dyDescent="0.25">
      <c r="A3573" s="88">
        <v>42964.620347222219</v>
      </c>
      <c r="B3573">
        <v>74876</v>
      </c>
      <c r="C3573">
        <v>40.630000000000003</v>
      </c>
      <c r="D3573">
        <v>12.77</v>
      </c>
      <c r="E3573" s="87">
        <v>121.9</v>
      </c>
      <c r="F3573">
        <v>52.21</v>
      </c>
      <c r="G3573" t="s">
        <v>338</v>
      </c>
      <c r="H3573">
        <v>64.5</v>
      </c>
      <c r="I3573">
        <v>122</v>
      </c>
      <c r="J3573">
        <v>119.9</v>
      </c>
      <c r="K3573" t="s">
        <v>338</v>
      </c>
      <c r="L3573" t="s">
        <v>338</v>
      </c>
    </row>
    <row r="3574" spans="1:12" ht="15" x14ac:dyDescent="0.25">
      <c r="A3574" s="88">
        <v>42964.620416666665</v>
      </c>
      <c r="B3574">
        <v>74877</v>
      </c>
      <c r="C3574">
        <v>40.630000000000003</v>
      </c>
      <c r="D3574">
        <v>12.77</v>
      </c>
      <c r="E3574" s="87">
        <v>122.5</v>
      </c>
      <c r="F3574">
        <v>52.14</v>
      </c>
      <c r="G3574" t="s">
        <v>338</v>
      </c>
      <c r="H3574">
        <v>64.47</v>
      </c>
      <c r="I3574">
        <v>121.4</v>
      </c>
      <c r="J3574">
        <v>119.4</v>
      </c>
      <c r="K3574" t="s">
        <v>338</v>
      </c>
      <c r="L3574" t="s">
        <v>338</v>
      </c>
    </row>
    <row r="3575" spans="1:12" ht="15" x14ac:dyDescent="0.25">
      <c r="A3575" s="88">
        <v>42964.620486111111</v>
      </c>
      <c r="B3575">
        <v>74878</v>
      </c>
      <c r="C3575">
        <v>40.630000000000003</v>
      </c>
      <c r="D3575">
        <v>12.77</v>
      </c>
      <c r="E3575" s="87">
        <v>121.9</v>
      </c>
      <c r="F3575">
        <v>52.09</v>
      </c>
      <c r="G3575" t="s">
        <v>338</v>
      </c>
      <c r="H3575">
        <v>64.739999999999995</v>
      </c>
      <c r="I3575">
        <v>121.5</v>
      </c>
      <c r="J3575">
        <v>119.5</v>
      </c>
      <c r="K3575" t="s">
        <v>338</v>
      </c>
      <c r="L3575" t="s">
        <v>338</v>
      </c>
    </row>
    <row r="3576" spans="1:12" ht="15" x14ac:dyDescent="0.25">
      <c r="A3576" s="88">
        <v>42964.620555555557</v>
      </c>
      <c r="B3576">
        <v>74879</v>
      </c>
      <c r="C3576">
        <v>40.630000000000003</v>
      </c>
      <c r="D3576">
        <v>12.77</v>
      </c>
      <c r="E3576" s="87">
        <v>122</v>
      </c>
      <c r="F3576">
        <v>52.04</v>
      </c>
      <c r="G3576" t="s">
        <v>338</v>
      </c>
      <c r="H3576">
        <v>65.5</v>
      </c>
      <c r="I3576">
        <v>121.9</v>
      </c>
      <c r="J3576">
        <v>119.8</v>
      </c>
      <c r="K3576" t="s">
        <v>338</v>
      </c>
      <c r="L3576" t="s">
        <v>338</v>
      </c>
    </row>
    <row r="3577" spans="1:12" ht="15" x14ac:dyDescent="0.25">
      <c r="A3577" s="88">
        <v>42964.620625000003</v>
      </c>
      <c r="B3577">
        <v>74880</v>
      </c>
      <c r="C3577">
        <v>40.630000000000003</v>
      </c>
      <c r="D3577">
        <v>12.77</v>
      </c>
      <c r="E3577" s="87">
        <v>122</v>
      </c>
      <c r="F3577">
        <v>52.04</v>
      </c>
      <c r="G3577" t="s">
        <v>338</v>
      </c>
      <c r="H3577">
        <v>64.98</v>
      </c>
      <c r="I3577">
        <v>122.5</v>
      </c>
      <c r="J3577">
        <v>120.3</v>
      </c>
      <c r="K3577" t="s">
        <v>338</v>
      </c>
      <c r="L3577" t="s">
        <v>338</v>
      </c>
    </row>
    <row r="3578" spans="1:12" ht="15" x14ac:dyDescent="0.25">
      <c r="A3578" s="88">
        <v>42964.620694444442</v>
      </c>
      <c r="B3578">
        <v>74881</v>
      </c>
      <c r="C3578">
        <v>40.67</v>
      </c>
      <c r="D3578">
        <v>12.77</v>
      </c>
      <c r="E3578" s="87">
        <v>121.8</v>
      </c>
      <c r="F3578">
        <v>52.04</v>
      </c>
      <c r="G3578" t="s">
        <v>338</v>
      </c>
      <c r="H3578">
        <v>64.88</v>
      </c>
      <c r="I3578">
        <v>121.9</v>
      </c>
      <c r="J3578">
        <v>119.8</v>
      </c>
      <c r="K3578" t="s">
        <v>338</v>
      </c>
      <c r="L3578" t="s">
        <v>338</v>
      </c>
    </row>
    <row r="3579" spans="1:12" ht="15" x14ac:dyDescent="0.25">
      <c r="A3579" s="88">
        <v>42964.620763888888</v>
      </c>
      <c r="B3579">
        <v>74882</v>
      </c>
      <c r="C3579">
        <v>40.67</v>
      </c>
      <c r="D3579">
        <v>12.77</v>
      </c>
      <c r="E3579" s="87">
        <v>122</v>
      </c>
      <c r="F3579">
        <v>52.04</v>
      </c>
      <c r="G3579" t="s">
        <v>338</v>
      </c>
      <c r="H3579">
        <v>65.02</v>
      </c>
      <c r="I3579">
        <v>123.2</v>
      </c>
      <c r="J3579">
        <v>121</v>
      </c>
      <c r="K3579" t="s">
        <v>338</v>
      </c>
      <c r="L3579" t="s">
        <v>338</v>
      </c>
    </row>
    <row r="3580" spans="1:12" ht="15" x14ac:dyDescent="0.25">
      <c r="A3580" s="88">
        <v>42964.620833333334</v>
      </c>
      <c r="B3580">
        <v>74883</v>
      </c>
      <c r="C3580">
        <v>40.67</v>
      </c>
      <c r="D3580">
        <v>12.77</v>
      </c>
      <c r="E3580" s="87">
        <v>122</v>
      </c>
      <c r="F3580">
        <v>52.04</v>
      </c>
      <c r="G3580" t="s">
        <v>338</v>
      </c>
      <c r="H3580">
        <v>65.36</v>
      </c>
      <c r="I3580">
        <v>123.9</v>
      </c>
      <c r="J3580">
        <v>121.8</v>
      </c>
      <c r="K3580" t="s">
        <v>338</v>
      </c>
      <c r="L3580" t="s">
        <v>338</v>
      </c>
    </row>
    <row r="3581" spans="1:12" ht="15" x14ac:dyDescent="0.25">
      <c r="A3581" s="88">
        <v>42964.62090277778</v>
      </c>
      <c r="B3581">
        <v>74884</v>
      </c>
      <c r="C3581">
        <v>40.72</v>
      </c>
      <c r="D3581">
        <v>12.77</v>
      </c>
      <c r="E3581" s="87">
        <v>121.9</v>
      </c>
      <c r="F3581">
        <v>52.06</v>
      </c>
      <c r="G3581" t="s">
        <v>338</v>
      </c>
      <c r="H3581">
        <v>64.44</v>
      </c>
      <c r="I3581">
        <v>122.8</v>
      </c>
      <c r="J3581">
        <v>121.1</v>
      </c>
      <c r="K3581" t="s">
        <v>338</v>
      </c>
      <c r="L3581" t="s">
        <v>338</v>
      </c>
    </row>
    <row r="3582" spans="1:12" ht="15" x14ac:dyDescent="0.25">
      <c r="A3582" s="88">
        <v>42964.620972222219</v>
      </c>
      <c r="B3582">
        <v>74885</v>
      </c>
      <c r="C3582">
        <v>40.72</v>
      </c>
      <c r="D3582">
        <v>12.77</v>
      </c>
      <c r="E3582" s="87">
        <v>121.8</v>
      </c>
      <c r="F3582">
        <v>51.99</v>
      </c>
      <c r="G3582" t="s">
        <v>338</v>
      </c>
      <c r="H3582">
        <v>64.2</v>
      </c>
      <c r="I3582">
        <v>120.9</v>
      </c>
      <c r="J3582">
        <v>119.1</v>
      </c>
      <c r="K3582" t="s">
        <v>338</v>
      </c>
      <c r="L3582" t="s">
        <v>338</v>
      </c>
    </row>
    <row r="3583" spans="1:12" ht="15" x14ac:dyDescent="0.25">
      <c r="A3583" s="88">
        <v>42964.621041666665</v>
      </c>
      <c r="B3583">
        <v>74886</v>
      </c>
      <c r="C3583">
        <v>40.72</v>
      </c>
      <c r="D3583">
        <v>12.77</v>
      </c>
      <c r="E3583" s="87">
        <v>121.7</v>
      </c>
      <c r="F3583">
        <v>51.94</v>
      </c>
      <c r="G3583" t="s">
        <v>338</v>
      </c>
      <c r="H3583">
        <v>64.95</v>
      </c>
      <c r="I3583">
        <v>121.9</v>
      </c>
      <c r="J3583">
        <v>119.8</v>
      </c>
      <c r="K3583" t="s">
        <v>338</v>
      </c>
      <c r="L3583" t="s">
        <v>338</v>
      </c>
    </row>
    <row r="3584" spans="1:12" ht="15" x14ac:dyDescent="0.25">
      <c r="A3584" s="88">
        <v>42964.621111111112</v>
      </c>
      <c r="B3584">
        <v>74887</v>
      </c>
      <c r="C3584">
        <v>40.72</v>
      </c>
      <c r="D3584">
        <v>12.77</v>
      </c>
      <c r="E3584" s="87">
        <v>121.9</v>
      </c>
      <c r="F3584">
        <v>51.89</v>
      </c>
      <c r="G3584" t="s">
        <v>338</v>
      </c>
      <c r="H3584">
        <v>64.849999999999994</v>
      </c>
      <c r="I3584">
        <v>122.8</v>
      </c>
      <c r="J3584">
        <v>120.6</v>
      </c>
      <c r="K3584" t="s">
        <v>338</v>
      </c>
      <c r="L3584" t="s">
        <v>338</v>
      </c>
    </row>
    <row r="3585" spans="1:12" ht="15" x14ac:dyDescent="0.25">
      <c r="A3585" s="88">
        <v>42964.621180555558</v>
      </c>
      <c r="B3585">
        <v>74888</v>
      </c>
      <c r="C3585">
        <v>40.72</v>
      </c>
      <c r="D3585">
        <v>12.77</v>
      </c>
      <c r="E3585" s="87">
        <v>121.8</v>
      </c>
      <c r="F3585">
        <v>51.89</v>
      </c>
      <c r="G3585" t="s">
        <v>338</v>
      </c>
      <c r="H3585">
        <v>65.209999999999994</v>
      </c>
      <c r="I3585">
        <v>123.1</v>
      </c>
      <c r="J3585">
        <v>121</v>
      </c>
      <c r="K3585" t="s">
        <v>338</v>
      </c>
      <c r="L3585" t="s">
        <v>338</v>
      </c>
    </row>
    <row r="3586" spans="1:12" ht="15" x14ac:dyDescent="0.25">
      <c r="A3586" s="88">
        <v>42964.621249999997</v>
      </c>
      <c r="B3586">
        <v>74889</v>
      </c>
      <c r="C3586">
        <v>40.72</v>
      </c>
      <c r="D3586">
        <v>12.77</v>
      </c>
      <c r="E3586" s="87">
        <v>121.7</v>
      </c>
      <c r="F3586">
        <v>51.87</v>
      </c>
      <c r="G3586" t="s">
        <v>338</v>
      </c>
      <c r="H3586">
        <v>64.25</v>
      </c>
      <c r="I3586">
        <v>123.7</v>
      </c>
      <c r="J3586">
        <v>121.5</v>
      </c>
      <c r="K3586" t="s">
        <v>338</v>
      </c>
      <c r="L3586" t="s">
        <v>338</v>
      </c>
    </row>
    <row r="3587" spans="1:12" ht="15" x14ac:dyDescent="0.25">
      <c r="A3587" s="88">
        <v>42964.621319444443</v>
      </c>
      <c r="B3587">
        <v>74890</v>
      </c>
      <c r="C3587">
        <v>40.770000000000003</v>
      </c>
      <c r="D3587">
        <v>12.77</v>
      </c>
      <c r="E3587" s="87">
        <v>121.7</v>
      </c>
      <c r="F3587">
        <v>51.89</v>
      </c>
      <c r="G3587" t="s">
        <v>338</v>
      </c>
      <c r="H3587">
        <v>64.97</v>
      </c>
      <c r="I3587">
        <v>123.8</v>
      </c>
      <c r="J3587">
        <v>121.8</v>
      </c>
      <c r="K3587" t="s">
        <v>338</v>
      </c>
      <c r="L3587" t="s">
        <v>338</v>
      </c>
    </row>
    <row r="3588" spans="1:12" ht="15" x14ac:dyDescent="0.25">
      <c r="A3588" s="88">
        <v>42964.621388888889</v>
      </c>
      <c r="B3588">
        <v>74891</v>
      </c>
      <c r="C3588">
        <v>40.770000000000003</v>
      </c>
      <c r="D3588">
        <v>12.77</v>
      </c>
      <c r="E3588" s="87">
        <v>121.8</v>
      </c>
      <c r="F3588">
        <v>51.89</v>
      </c>
      <c r="G3588" t="s">
        <v>338</v>
      </c>
      <c r="H3588">
        <v>65.02</v>
      </c>
      <c r="I3588">
        <v>124.1</v>
      </c>
      <c r="J3588">
        <v>122</v>
      </c>
      <c r="K3588" t="s">
        <v>338</v>
      </c>
      <c r="L3588" t="s">
        <v>338</v>
      </c>
    </row>
    <row r="3589" spans="1:12" ht="15" x14ac:dyDescent="0.25">
      <c r="A3589" s="88">
        <v>42964.621458333335</v>
      </c>
      <c r="B3589">
        <v>74892</v>
      </c>
      <c r="C3589">
        <v>40.67</v>
      </c>
      <c r="D3589">
        <v>12.77</v>
      </c>
      <c r="E3589" s="87">
        <v>121.8</v>
      </c>
      <c r="F3589">
        <v>51.8</v>
      </c>
      <c r="G3589" t="s">
        <v>338</v>
      </c>
      <c r="H3589">
        <v>64.209999999999994</v>
      </c>
      <c r="I3589">
        <v>123.2</v>
      </c>
      <c r="J3589">
        <v>121.3</v>
      </c>
      <c r="K3589" t="s">
        <v>338</v>
      </c>
      <c r="L3589" t="s">
        <v>338</v>
      </c>
    </row>
    <row r="3590" spans="1:12" ht="15" x14ac:dyDescent="0.25">
      <c r="A3590" s="88">
        <v>42964.621527777781</v>
      </c>
      <c r="B3590">
        <v>74893</v>
      </c>
      <c r="C3590">
        <v>40.72</v>
      </c>
      <c r="D3590">
        <v>12.77</v>
      </c>
      <c r="E3590" s="87">
        <v>121.8</v>
      </c>
      <c r="F3590">
        <v>51.82</v>
      </c>
      <c r="G3590" t="s">
        <v>338</v>
      </c>
      <c r="H3590">
        <v>64.3</v>
      </c>
      <c r="I3590">
        <v>122.3</v>
      </c>
      <c r="J3590">
        <v>120.2</v>
      </c>
      <c r="K3590" t="s">
        <v>338</v>
      </c>
      <c r="L3590" t="s">
        <v>338</v>
      </c>
    </row>
    <row r="3591" spans="1:12" ht="15" x14ac:dyDescent="0.25">
      <c r="A3591" s="88">
        <v>42964.62159722222</v>
      </c>
      <c r="B3591">
        <v>74894</v>
      </c>
      <c r="C3591">
        <v>40.72</v>
      </c>
      <c r="D3591">
        <v>12.77</v>
      </c>
      <c r="E3591" s="87">
        <v>121.8</v>
      </c>
      <c r="F3591">
        <v>51.8</v>
      </c>
      <c r="G3591" t="s">
        <v>338</v>
      </c>
      <c r="H3591">
        <v>63.92</v>
      </c>
      <c r="I3591">
        <v>121.4</v>
      </c>
      <c r="J3591">
        <v>119.5</v>
      </c>
      <c r="K3591" t="s">
        <v>338</v>
      </c>
      <c r="L3591" t="s">
        <v>338</v>
      </c>
    </row>
    <row r="3592" spans="1:12" ht="15" x14ac:dyDescent="0.25">
      <c r="A3592" s="88">
        <v>42964.621666666666</v>
      </c>
      <c r="B3592">
        <v>74895</v>
      </c>
      <c r="C3592">
        <v>40.770000000000003</v>
      </c>
      <c r="D3592">
        <v>12.77</v>
      </c>
      <c r="E3592" s="87">
        <v>121.8</v>
      </c>
      <c r="F3592">
        <v>51.82</v>
      </c>
      <c r="G3592" t="s">
        <v>338</v>
      </c>
      <c r="H3592">
        <v>64.709999999999994</v>
      </c>
      <c r="I3592">
        <v>122.7</v>
      </c>
      <c r="J3592">
        <v>120.7</v>
      </c>
      <c r="K3592" t="s">
        <v>338</v>
      </c>
      <c r="L3592" t="s">
        <v>338</v>
      </c>
    </row>
    <row r="3593" spans="1:12" ht="15" x14ac:dyDescent="0.25">
      <c r="A3593" s="88">
        <v>42964.621736111112</v>
      </c>
      <c r="B3593">
        <v>74896</v>
      </c>
      <c r="C3593">
        <v>40.770000000000003</v>
      </c>
      <c r="D3593">
        <v>12.77</v>
      </c>
      <c r="E3593" s="87">
        <v>121.7</v>
      </c>
      <c r="F3593">
        <v>51.8</v>
      </c>
      <c r="G3593" t="s">
        <v>338</v>
      </c>
      <c r="H3593">
        <v>64.88</v>
      </c>
      <c r="I3593">
        <v>123.4</v>
      </c>
      <c r="J3593">
        <v>121.2</v>
      </c>
      <c r="K3593" t="s">
        <v>338</v>
      </c>
      <c r="L3593" t="s">
        <v>338</v>
      </c>
    </row>
    <row r="3594" spans="1:12" ht="15" x14ac:dyDescent="0.25">
      <c r="A3594" s="88">
        <v>42964.621805555558</v>
      </c>
      <c r="B3594">
        <v>74897</v>
      </c>
      <c r="C3594">
        <v>40.770000000000003</v>
      </c>
      <c r="D3594">
        <v>12.77</v>
      </c>
      <c r="E3594" s="87">
        <v>121.9</v>
      </c>
      <c r="F3594">
        <v>51.75</v>
      </c>
      <c r="G3594" t="s">
        <v>338</v>
      </c>
      <c r="H3594">
        <v>64.66</v>
      </c>
      <c r="I3594">
        <v>122.1</v>
      </c>
      <c r="J3594">
        <v>120.1</v>
      </c>
      <c r="K3594" t="s">
        <v>338</v>
      </c>
      <c r="L3594" t="s">
        <v>338</v>
      </c>
    </row>
    <row r="3595" spans="1:12" ht="15" x14ac:dyDescent="0.25">
      <c r="A3595" s="88">
        <v>42964.621874999997</v>
      </c>
      <c r="B3595">
        <v>74898</v>
      </c>
      <c r="C3595">
        <v>40.72</v>
      </c>
      <c r="D3595">
        <v>12.77</v>
      </c>
      <c r="E3595" s="87">
        <v>121.7</v>
      </c>
      <c r="F3595">
        <v>51.7</v>
      </c>
      <c r="G3595" t="s">
        <v>338</v>
      </c>
      <c r="H3595">
        <v>63.34</v>
      </c>
      <c r="I3595">
        <v>121.6</v>
      </c>
      <c r="J3595">
        <v>119.3</v>
      </c>
      <c r="K3595" t="s">
        <v>338</v>
      </c>
      <c r="L3595" t="s">
        <v>338</v>
      </c>
    </row>
    <row r="3596" spans="1:12" ht="15" x14ac:dyDescent="0.25">
      <c r="A3596" s="88">
        <v>42964.621944444443</v>
      </c>
      <c r="B3596">
        <v>74899</v>
      </c>
      <c r="C3596">
        <v>40.72</v>
      </c>
      <c r="D3596">
        <v>12.77</v>
      </c>
      <c r="E3596" s="87">
        <v>121.6</v>
      </c>
      <c r="F3596">
        <v>51.65</v>
      </c>
      <c r="G3596" t="s">
        <v>338</v>
      </c>
      <c r="H3596">
        <v>64.06</v>
      </c>
      <c r="I3596">
        <v>121.1</v>
      </c>
      <c r="J3596">
        <v>118.9</v>
      </c>
      <c r="K3596" t="s">
        <v>338</v>
      </c>
      <c r="L3596" t="s">
        <v>338</v>
      </c>
    </row>
    <row r="3597" spans="1:12" ht="15" x14ac:dyDescent="0.25">
      <c r="A3597" s="88">
        <v>42964.622013888889</v>
      </c>
      <c r="B3597">
        <v>74900</v>
      </c>
      <c r="C3597">
        <v>40.72</v>
      </c>
      <c r="D3597">
        <v>12.77</v>
      </c>
      <c r="E3597" s="87">
        <v>121.7</v>
      </c>
      <c r="F3597">
        <v>51.65</v>
      </c>
      <c r="G3597" t="s">
        <v>338</v>
      </c>
      <c r="H3597">
        <v>64.16</v>
      </c>
      <c r="I3597">
        <v>121.3</v>
      </c>
      <c r="J3597">
        <v>119.1</v>
      </c>
      <c r="K3597" t="s">
        <v>338</v>
      </c>
      <c r="L3597" t="s">
        <v>338</v>
      </c>
    </row>
    <row r="3598" spans="1:12" ht="15" x14ac:dyDescent="0.25">
      <c r="A3598" s="88">
        <v>42964.622083333335</v>
      </c>
      <c r="B3598">
        <v>74901</v>
      </c>
      <c r="C3598">
        <v>40.67</v>
      </c>
      <c r="D3598">
        <v>12.77</v>
      </c>
      <c r="E3598" s="87">
        <v>121.9</v>
      </c>
      <c r="F3598">
        <v>51.61</v>
      </c>
      <c r="G3598" t="s">
        <v>338</v>
      </c>
      <c r="H3598">
        <v>63.49</v>
      </c>
      <c r="I3598">
        <v>120.8</v>
      </c>
      <c r="J3598">
        <v>118.8</v>
      </c>
      <c r="K3598" t="s">
        <v>338</v>
      </c>
      <c r="L3598" t="s">
        <v>338</v>
      </c>
    </row>
    <row r="3599" spans="1:12" ht="15" x14ac:dyDescent="0.25">
      <c r="A3599" s="88">
        <v>42964.622152777774</v>
      </c>
      <c r="B3599">
        <v>74902</v>
      </c>
      <c r="C3599">
        <v>40.67</v>
      </c>
      <c r="D3599">
        <v>12.77</v>
      </c>
      <c r="E3599" s="87">
        <v>121.8</v>
      </c>
      <c r="F3599">
        <v>51.58</v>
      </c>
      <c r="G3599" t="s">
        <v>338</v>
      </c>
      <c r="H3599">
        <v>62.77</v>
      </c>
      <c r="I3599">
        <v>119.9</v>
      </c>
      <c r="J3599">
        <v>117.9</v>
      </c>
      <c r="K3599" t="s">
        <v>338</v>
      </c>
      <c r="L3599" t="s">
        <v>338</v>
      </c>
    </row>
    <row r="3600" spans="1:12" ht="15" x14ac:dyDescent="0.25">
      <c r="A3600" s="88">
        <v>42964.62222222222</v>
      </c>
      <c r="B3600">
        <v>74903</v>
      </c>
      <c r="C3600">
        <v>40.67</v>
      </c>
      <c r="D3600">
        <v>12.77</v>
      </c>
      <c r="E3600" s="87">
        <v>121.9</v>
      </c>
      <c r="F3600">
        <v>51.56</v>
      </c>
      <c r="G3600" t="s">
        <v>338</v>
      </c>
      <c r="H3600">
        <v>63.2</v>
      </c>
      <c r="I3600">
        <v>120.5</v>
      </c>
      <c r="J3600">
        <v>118.2</v>
      </c>
      <c r="K3600" t="s">
        <v>338</v>
      </c>
      <c r="L3600" t="s">
        <v>338</v>
      </c>
    </row>
    <row r="3601" spans="1:12" ht="15" x14ac:dyDescent="0.25">
      <c r="A3601" s="88">
        <v>42964.622291666667</v>
      </c>
      <c r="B3601">
        <v>74904</v>
      </c>
      <c r="C3601">
        <v>40.72</v>
      </c>
      <c r="D3601">
        <v>12.77</v>
      </c>
      <c r="E3601" s="87">
        <v>121.9</v>
      </c>
      <c r="F3601">
        <v>51.56</v>
      </c>
      <c r="G3601" t="s">
        <v>338</v>
      </c>
      <c r="H3601">
        <v>64.010000000000005</v>
      </c>
      <c r="I3601">
        <v>121.9</v>
      </c>
      <c r="J3601">
        <v>119.7</v>
      </c>
      <c r="K3601" t="s">
        <v>338</v>
      </c>
      <c r="L3601" t="s">
        <v>338</v>
      </c>
    </row>
    <row r="3602" spans="1:12" ht="15" x14ac:dyDescent="0.25">
      <c r="A3602" s="88">
        <v>42964.622361111113</v>
      </c>
      <c r="B3602">
        <v>74905</v>
      </c>
      <c r="C3602">
        <v>40.630000000000003</v>
      </c>
      <c r="D3602">
        <v>12.77</v>
      </c>
      <c r="E3602" s="87">
        <v>122.1</v>
      </c>
      <c r="F3602">
        <v>51.46</v>
      </c>
      <c r="G3602" t="s">
        <v>338</v>
      </c>
      <c r="H3602">
        <v>63.3</v>
      </c>
      <c r="I3602">
        <v>120.9</v>
      </c>
      <c r="J3602">
        <v>119</v>
      </c>
      <c r="K3602" t="s">
        <v>338</v>
      </c>
      <c r="L3602" t="s">
        <v>338</v>
      </c>
    </row>
    <row r="3603" spans="1:12" ht="15" x14ac:dyDescent="0.25">
      <c r="A3603" s="88">
        <v>42964.622430555559</v>
      </c>
      <c r="B3603">
        <v>74906</v>
      </c>
      <c r="C3603">
        <v>40.630000000000003</v>
      </c>
      <c r="D3603">
        <v>12.77</v>
      </c>
      <c r="E3603" s="87">
        <v>121.9</v>
      </c>
      <c r="F3603">
        <v>51.42</v>
      </c>
      <c r="G3603" t="s">
        <v>338</v>
      </c>
      <c r="H3603">
        <v>63.35</v>
      </c>
      <c r="I3603">
        <v>120.4</v>
      </c>
      <c r="J3603">
        <v>118.4</v>
      </c>
      <c r="K3603" t="s">
        <v>338</v>
      </c>
      <c r="L3603" t="s">
        <v>338</v>
      </c>
    </row>
    <row r="3604" spans="1:12" ht="15" x14ac:dyDescent="0.25">
      <c r="A3604" s="88">
        <v>42964.622499999998</v>
      </c>
      <c r="B3604">
        <v>74907</v>
      </c>
      <c r="C3604">
        <v>40.630000000000003</v>
      </c>
      <c r="D3604">
        <v>12.77</v>
      </c>
      <c r="E3604" s="87">
        <v>121.9</v>
      </c>
      <c r="F3604">
        <v>51.42</v>
      </c>
      <c r="G3604" t="s">
        <v>338</v>
      </c>
      <c r="H3604">
        <v>63.54</v>
      </c>
      <c r="I3604">
        <v>120.6</v>
      </c>
      <c r="J3604">
        <v>118.7</v>
      </c>
      <c r="K3604" t="s">
        <v>338</v>
      </c>
      <c r="L3604" t="s">
        <v>338</v>
      </c>
    </row>
    <row r="3605" spans="1:12" ht="15" x14ac:dyDescent="0.25">
      <c r="A3605" s="88">
        <v>42964.622569444444</v>
      </c>
      <c r="B3605">
        <v>74908</v>
      </c>
      <c r="C3605">
        <v>40.630000000000003</v>
      </c>
      <c r="D3605">
        <v>12.77</v>
      </c>
      <c r="E3605" s="87">
        <v>121.9</v>
      </c>
      <c r="F3605">
        <v>51.37</v>
      </c>
      <c r="G3605" t="s">
        <v>338</v>
      </c>
      <c r="H3605">
        <v>63.71</v>
      </c>
      <c r="I3605">
        <v>121.5</v>
      </c>
      <c r="J3605">
        <v>119.5</v>
      </c>
      <c r="K3605" t="s">
        <v>338</v>
      </c>
      <c r="L3605" t="s">
        <v>338</v>
      </c>
    </row>
    <row r="3606" spans="1:12" ht="15" x14ac:dyDescent="0.25">
      <c r="A3606" s="88">
        <v>42964.62263888889</v>
      </c>
      <c r="B3606">
        <v>74909</v>
      </c>
      <c r="C3606">
        <v>40.58</v>
      </c>
      <c r="D3606">
        <v>12.77</v>
      </c>
      <c r="E3606" s="87">
        <v>122</v>
      </c>
      <c r="F3606">
        <v>51.32</v>
      </c>
      <c r="G3606" t="s">
        <v>338</v>
      </c>
      <c r="H3606">
        <v>63.18</v>
      </c>
      <c r="I3606">
        <v>120.8</v>
      </c>
      <c r="J3606">
        <v>118.9</v>
      </c>
      <c r="K3606" t="s">
        <v>338</v>
      </c>
      <c r="L3606" t="s">
        <v>338</v>
      </c>
    </row>
    <row r="3607" spans="1:12" ht="15" x14ac:dyDescent="0.25">
      <c r="A3607" s="88">
        <v>42964.622708333336</v>
      </c>
      <c r="B3607">
        <v>74910</v>
      </c>
      <c r="C3607">
        <v>40.58</v>
      </c>
      <c r="D3607">
        <v>12.77</v>
      </c>
      <c r="E3607" s="87">
        <v>122</v>
      </c>
      <c r="F3607">
        <v>51.34</v>
      </c>
      <c r="G3607" t="s">
        <v>338</v>
      </c>
      <c r="H3607">
        <v>63.54</v>
      </c>
      <c r="I3607">
        <v>120.6</v>
      </c>
      <c r="J3607">
        <v>118.6</v>
      </c>
      <c r="K3607" t="s">
        <v>338</v>
      </c>
      <c r="L3607" t="s">
        <v>338</v>
      </c>
    </row>
    <row r="3608" spans="1:12" ht="15" x14ac:dyDescent="0.25">
      <c r="A3608" s="88">
        <v>42964.622777777775</v>
      </c>
      <c r="B3608">
        <v>74911</v>
      </c>
      <c r="C3608">
        <v>40.58</v>
      </c>
      <c r="D3608">
        <v>12.77</v>
      </c>
      <c r="E3608" s="87">
        <v>121.9</v>
      </c>
      <c r="F3608">
        <v>51.37</v>
      </c>
      <c r="G3608" t="s">
        <v>338</v>
      </c>
      <c r="H3608">
        <v>63.66</v>
      </c>
      <c r="I3608">
        <v>121.2</v>
      </c>
      <c r="J3608">
        <v>119</v>
      </c>
      <c r="K3608" t="s">
        <v>338</v>
      </c>
      <c r="L3608" t="s">
        <v>338</v>
      </c>
    </row>
    <row r="3609" spans="1:12" ht="15" x14ac:dyDescent="0.25">
      <c r="A3609" s="88">
        <v>42964.622847222221</v>
      </c>
      <c r="B3609">
        <v>74912</v>
      </c>
      <c r="C3609">
        <v>40.54</v>
      </c>
      <c r="D3609">
        <v>12.77</v>
      </c>
      <c r="E3609" s="87">
        <v>121.9</v>
      </c>
      <c r="F3609">
        <v>51.32</v>
      </c>
      <c r="G3609" t="s">
        <v>338</v>
      </c>
      <c r="H3609">
        <v>63.11</v>
      </c>
      <c r="I3609">
        <v>121.3</v>
      </c>
      <c r="J3609">
        <v>119.1</v>
      </c>
      <c r="K3609" t="s">
        <v>338</v>
      </c>
      <c r="L3609" t="s">
        <v>338</v>
      </c>
    </row>
    <row r="3610" spans="1:12" ht="15" x14ac:dyDescent="0.25">
      <c r="A3610" s="88">
        <v>42964.622916666667</v>
      </c>
      <c r="B3610">
        <v>74913</v>
      </c>
      <c r="C3610">
        <v>40.54</v>
      </c>
      <c r="D3610">
        <v>12.77</v>
      </c>
      <c r="E3610" s="87">
        <v>121.9</v>
      </c>
      <c r="F3610">
        <v>51.32</v>
      </c>
      <c r="G3610" t="s">
        <v>338</v>
      </c>
      <c r="H3610">
        <v>63.11</v>
      </c>
      <c r="I3610">
        <v>120.2</v>
      </c>
      <c r="J3610">
        <v>118</v>
      </c>
      <c r="K3610" t="s">
        <v>338</v>
      </c>
      <c r="L3610" t="s">
        <v>338</v>
      </c>
    </row>
    <row r="3611" spans="1:12" ht="15" x14ac:dyDescent="0.25">
      <c r="A3611" s="88">
        <v>42964.622986111113</v>
      </c>
      <c r="B3611">
        <v>74914</v>
      </c>
      <c r="C3611">
        <v>40.54</v>
      </c>
      <c r="D3611">
        <v>12.77</v>
      </c>
      <c r="E3611" s="87">
        <v>121.9</v>
      </c>
      <c r="F3611">
        <v>51.35</v>
      </c>
      <c r="G3611" t="s">
        <v>338</v>
      </c>
      <c r="H3611">
        <v>63.47</v>
      </c>
      <c r="I3611">
        <v>119.8</v>
      </c>
      <c r="J3611">
        <v>117.6</v>
      </c>
      <c r="K3611" t="s">
        <v>338</v>
      </c>
      <c r="L3611" t="s">
        <v>338</v>
      </c>
    </row>
    <row r="3612" spans="1:12" ht="15" x14ac:dyDescent="0.25">
      <c r="A3612" s="88">
        <v>42964.623055555552</v>
      </c>
      <c r="B3612">
        <v>74915</v>
      </c>
      <c r="C3612">
        <v>40.54</v>
      </c>
      <c r="D3612">
        <v>12.77</v>
      </c>
      <c r="E3612" s="87">
        <v>121.9</v>
      </c>
      <c r="F3612">
        <v>51.37</v>
      </c>
      <c r="G3612" t="s">
        <v>338</v>
      </c>
      <c r="H3612">
        <v>64.02</v>
      </c>
      <c r="I3612">
        <v>120.9</v>
      </c>
      <c r="J3612">
        <v>119</v>
      </c>
      <c r="K3612" t="s">
        <v>338</v>
      </c>
      <c r="L3612" t="s">
        <v>338</v>
      </c>
    </row>
    <row r="3613" spans="1:12" ht="15" x14ac:dyDescent="0.25">
      <c r="A3613" s="88">
        <v>42964.623124999998</v>
      </c>
      <c r="B3613">
        <v>74916</v>
      </c>
      <c r="C3613">
        <v>40.54</v>
      </c>
      <c r="D3613">
        <v>12.77</v>
      </c>
      <c r="E3613" s="87">
        <v>122.1</v>
      </c>
      <c r="F3613">
        <v>51.42</v>
      </c>
      <c r="G3613" t="s">
        <v>338</v>
      </c>
      <c r="H3613">
        <v>64.069999999999993</v>
      </c>
      <c r="I3613">
        <v>122.1</v>
      </c>
      <c r="J3613">
        <v>120</v>
      </c>
      <c r="K3613" t="s">
        <v>338</v>
      </c>
      <c r="L3613" t="s">
        <v>338</v>
      </c>
    </row>
    <row r="3614" spans="1:12" ht="15" x14ac:dyDescent="0.25">
      <c r="A3614" s="88">
        <v>42964.623194444444</v>
      </c>
      <c r="B3614">
        <v>74917</v>
      </c>
      <c r="C3614">
        <v>40.54</v>
      </c>
      <c r="D3614">
        <v>12.77</v>
      </c>
      <c r="E3614" s="87">
        <v>121.8</v>
      </c>
      <c r="F3614">
        <v>51.44</v>
      </c>
      <c r="G3614" t="s">
        <v>338</v>
      </c>
      <c r="H3614">
        <v>64.209999999999994</v>
      </c>
      <c r="I3614">
        <v>123.5</v>
      </c>
      <c r="J3614">
        <v>121.5</v>
      </c>
      <c r="K3614" t="s">
        <v>338</v>
      </c>
      <c r="L3614" t="s">
        <v>338</v>
      </c>
    </row>
    <row r="3615" spans="1:12" ht="15" x14ac:dyDescent="0.25">
      <c r="A3615" s="88">
        <v>42964.623263888891</v>
      </c>
      <c r="B3615">
        <v>74918</v>
      </c>
      <c r="C3615">
        <v>40.49</v>
      </c>
      <c r="D3615">
        <v>12.77</v>
      </c>
      <c r="E3615" s="87">
        <v>121.8</v>
      </c>
      <c r="F3615">
        <v>51.45</v>
      </c>
      <c r="G3615" t="s">
        <v>338</v>
      </c>
      <c r="H3615">
        <v>64.02</v>
      </c>
      <c r="I3615">
        <v>123.7</v>
      </c>
      <c r="J3615">
        <v>121.8</v>
      </c>
      <c r="K3615" t="s">
        <v>338</v>
      </c>
      <c r="L3615" t="s">
        <v>338</v>
      </c>
    </row>
    <row r="3616" spans="1:12" ht="15" x14ac:dyDescent="0.25">
      <c r="A3616" s="88">
        <v>42964.623333333337</v>
      </c>
      <c r="B3616">
        <v>74919</v>
      </c>
      <c r="C3616">
        <v>40.49</v>
      </c>
      <c r="D3616">
        <v>12.77</v>
      </c>
      <c r="E3616" s="87">
        <v>121.8</v>
      </c>
      <c r="F3616">
        <v>51.47</v>
      </c>
      <c r="G3616" t="s">
        <v>338</v>
      </c>
      <c r="H3616">
        <v>63.3</v>
      </c>
      <c r="I3616">
        <v>123</v>
      </c>
      <c r="J3616">
        <v>121.2</v>
      </c>
      <c r="K3616" t="s">
        <v>338</v>
      </c>
      <c r="L3616" t="s">
        <v>338</v>
      </c>
    </row>
    <row r="3617" spans="1:12" ht="15" x14ac:dyDescent="0.25">
      <c r="A3617" s="88">
        <v>42964.623402777775</v>
      </c>
      <c r="B3617">
        <v>74920</v>
      </c>
      <c r="C3617">
        <v>40.44</v>
      </c>
      <c r="D3617">
        <v>12.77</v>
      </c>
      <c r="E3617" s="87">
        <v>121.6</v>
      </c>
      <c r="F3617">
        <v>51.45</v>
      </c>
      <c r="G3617" t="s">
        <v>338</v>
      </c>
      <c r="H3617">
        <v>63.35</v>
      </c>
      <c r="I3617">
        <v>123.1</v>
      </c>
      <c r="J3617">
        <v>121.2</v>
      </c>
      <c r="K3617" t="s">
        <v>338</v>
      </c>
      <c r="L3617" t="s">
        <v>338</v>
      </c>
    </row>
    <row r="3618" spans="1:12" ht="15" x14ac:dyDescent="0.25">
      <c r="A3618" s="88">
        <v>42964.623472222222</v>
      </c>
      <c r="B3618">
        <v>74921</v>
      </c>
      <c r="C3618">
        <v>40.44</v>
      </c>
      <c r="D3618">
        <v>12.77</v>
      </c>
      <c r="E3618" s="87">
        <v>121.5</v>
      </c>
      <c r="F3618">
        <v>51.47</v>
      </c>
      <c r="G3618" t="s">
        <v>338</v>
      </c>
      <c r="H3618">
        <v>63.28</v>
      </c>
      <c r="I3618">
        <v>123.7</v>
      </c>
      <c r="J3618">
        <v>121.9</v>
      </c>
      <c r="K3618" t="s">
        <v>338</v>
      </c>
      <c r="L3618" t="s">
        <v>338</v>
      </c>
    </row>
    <row r="3619" spans="1:12" ht="15" x14ac:dyDescent="0.25">
      <c r="A3619" s="88">
        <v>42964.623541666668</v>
      </c>
      <c r="B3619">
        <v>74922</v>
      </c>
      <c r="C3619">
        <v>40.4</v>
      </c>
      <c r="D3619">
        <v>12.77</v>
      </c>
      <c r="E3619" s="87">
        <v>121.6</v>
      </c>
      <c r="F3619">
        <v>51.43</v>
      </c>
      <c r="G3619" t="s">
        <v>338</v>
      </c>
      <c r="H3619">
        <v>62.2</v>
      </c>
      <c r="I3619">
        <v>121.8</v>
      </c>
      <c r="J3619">
        <v>120</v>
      </c>
      <c r="K3619" t="s">
        <v>338</v>
      </c>
      <c r="L3619" t="s">
        <v>338</v>
      </c>
    </row>
    <row r="3620" spans="1:12" ht="15" x14ac:dyDescent="0.25">
      <c r="A3620" s="88">
        <v>42964.623611111114</v>
      </c>
      <c r="B3620">
        <v>74923</v>
      </c>
      <c r="C3620">
        <v>40.35</v>
      </c>
      <c r="D3620">
        <v>12.77</v>
      </c>
      <c r="E3620" s="87">
        <v>121.6</v>
      </c>
      <c r="F3620">
        <v>51.38</v>
      </c>
      <c r="G3620" t="s">
        <v>338</v>
      </c>
      <c r="H3620">
        <v>62.25</v>
      </c>
      <c r="I3620">
        <v>121.4</v>
      </c>
      <c r="J3620">
        <v>119.5</v>
      </c>
      <c r="K3620" t="s">
        <v>338</v>
      </c>
      <c r="L3620" t="s">
        <v>338</v>
      </c>
    </row>
    <row r="3621" spans="1:12" ht="15" x14ac:dyDescent="0.25">
      <c r="A3621" s="88">
        <v>42964.623680555553</v>
      </c>
      <c r="B3621">
        <v>74924</v>
      </c>
      <c r="C3621">
        <v>40.4</v>
      </c>
      <c r="D3621">
        <v>12.77</v>
      </c>
      <c r="E3621" s="87">
        <v>121.5</v>
      </c>
      <c r="F3621">
        <v>51.4</v>
      </c>
      <c r="G3621" t="s">
        <v>338</v>
      </c>
      <c r="H3621">
        <v>62.73</v>
      </c>
      <c r="I3621">
        <v>121.3</v>
      </c>
      <c r="J3621">
        <v>119.2</v>
      </c>
      <c r="K3621" t="s">
        <v>338</v>
      </c>
      <c r="L3621" t="s">
        <v>338</v>
      </c>
    </row>
    <row r="3622" spans="1:12" ht="15" x14ac:dyDescent="0.25">
      <c r="A3622" s="88">
        <v>42964.623749999999</v>
      </c>
      <c r="B3622">
        <v>74925</v>
      </c>
      <c r="C3622">
        <v>40.35</v>
      </c>
      <c r="D3622">
        <v>12.77</v>
      </c>
      <c r="E3622" s="87">
        <v>121.3</v>
      </c>
      <c r="F3622">
        <v>51.36</v>
      </c>
      <c r="G3622" t="s">
        <v>338</v>
      </c>
      <c r="H3622">
        <v>62.93</v>
      </c>
      <c r="I3622">
        <v>121.3</v>
      </c>
      <c r="J3622">
        <v>119.3</v>
      </c>
      <c r="K3622" t="s">
        <v>338</v>
      </c>
      <c r="L3622" t="s">
        <v>338</v>
      </c>
    </row>
    <row r="3623" spans="1:12" ht="15" x14ac:dyDescent="0.25">
      <c r="A3623" s="88">
        <v>42964.623819444445</v>
      </c>
      <c r="B3623">
        <v>74926</v>
      </c>
      <c r="C3623">
        <v>40.4</v>
      </c>
      <c r="D3623">
        <v>12.77</v>
      </c>
      <c r="E3623" s="87">
        <v>121.7</v>
      </c>
      <c r="F3623">
        <v>51.4</v>
      </c>
      <c r="G3623" t="s">
        <v>338</v>
      </c>
      <c r="H3623">
        <v>63.02</v>
      </c>
      <c r="I3623">
        <v>121.9</v>
      </c>
      <c r="J3623">
        <v>119.8</v>
      </c>
      <c r="K3623" t="s">
        <v>338</v>
      </c>
      <c r="L3623" t="s">
        <v>338</v>
      </c>
    </row>
    <row r="3624" spans="1:12" ht="15" x14ac:dyDescent="0.25">
      <c r="A3624" s="88">
        <v>42964.623888888891</v>
      </c>
      <c r="B3624">
        <v>74927</v>
      </c>
      <c r="C3624">
        <v>40.35</v>
      </c>
      <c r="D3624">
        <v>12.77</v>
      </c>
      <c r="E3624" s="87">
        <v>121.6</v>
      </c>
      <c r="F3624">
        <v>51.36</v>
      </c>
      <c r="G3624" t="s">
        <v>338</v>
      </c>
      <c r="H3624">
        <v>63.07</v>
      </c>
      <c r="I3624">
        <v>123.1</v>
      </c>
      <c r="J3624">
        <v>121</v>
      </c>
      <c r="K3624" t="s">
        <v>338</v>
      </c>
      <c r="L3624" t="s">
        <v>338</v>
      </c>
    </row>
    <row r="3625" spans="1:12" ht="15" x14ac:dyDescent="0.25">
      <c r="A3625" s="88">
        <v>42964.62395833333</v>
      </c>
      <c r="B3625">
        <v>74928</v>
      </c>
      <c r="C3625">
        <v>40.4</v>
      </c>
      <c r="D3625">
        <v>12.77</v>
      </c>
      <c r="E3625" s="87">
        <v>121.7</v>
      </c>
      <c r="F3625">
        <v>51.43</v>
      </c>
      <c r="G3625" t="s">
        <v>338</v>
      </c>
      <c r="H3625">
        <v>63.4</v>
      </c>
      <c r="I3625">
        <v>123.5</v>
      </c>
      <c r="J3625">
        <v>121.4</v>
      </c>
      <c r="K3625" t="s">
        <v>338</v>
      </c>
      <c r="L3625" t="s">
        <v>338</v>
      </c>
    </row>
    <row r="3626" spans="1:12" ht="15" x14ac:dyDescent="0.25">
      <c r="A3626" s="88">
        <v>42964.624027777776</v>
      </c>
      <c r="B3626">
        <v>74929</v>
      </c>
      <c r="C3626">
        <v>40.4</v>
      </c>
      <c r="D3626">
        <v>12.77</v>
      </c>
      <c r="E3626" s="87">
        <v>121.6</v>
      </c>
      <c r="F3626">
        <v>51.43</v>
      </c>
      <c r="G3626" t="s">
        <v>338</v>
      </c>
      <c r="H3626">
        <v>64.510000000000005</v>
      </c>
      <c r="I3626">
        <v>123.7</v>
      </c>
      <c r="J3626">
        <v>121.7</v>
      </c>
      <c r="K3626" t="s">
        <v>338</v>
      </c>
      <c r="L3626" t="s">
        <v>338</v>
      </c>
    </row>
    <row r="3627" spans="1:12" ht="15" x14ac:dyDescent="0.25">
      <c r="A3627" s="88">
        <v>42964.624097222222</v>
      </c>
      <c r="B3627">
        <v>74930</v>
      </c>
      <c r="C3627">
        <v>40.4</v>
      </c>
      <c r="D3627">
        <v>12.77</v>
      </c>
      <c r="E3627" s="87">
        <v>121.4</v>
      </c>
      <c r="F3627">
        <v>51.47</v>
      </c>
      <c r="G3627" t="s">
        <v>338</v>
      </c>
      <c r="H3627">
        <v>64.56</v>
      </c>
      <c r="I3627">
        <v>123.6</v>
      </c>
      <c r="J3627">
        <v>121.7</v>
      </c>
      <c r="K3627" t="s">
        <v>338</v>
      </c>
      <c r="L3627" t="s">
        <v>338</v>
      </c>
    </row>
    <row r="3628" spans="1:12" ht="15" x14ac:dyDescent="0.25">
      <c r="A3628" s="88">
        <v>42964.624166666668</v>
      </c>
      <c r="B3628">
        <v>74931</v>
      </c>
      <c r="C3628">
        <v>40.4</v>
      </c>
      <c r="D3628">
        <v>12.77</v>
      </c>
      <c r="E3628" s="87">
        <v>121.4</v>
      </c>
      <c r="F3628">
        <v>51.55</v>
      </c>
      <c r="G3628" t="s">
        <v>338</v>
      </c>
      <c r="H3628">
        <v>65.08</v>
      </c>
      <c r="I3628">
        <v>124.7</v>
      </c>
      <c r="J3628">
        <v>122.8</v>
      </c>
      <c r="K3628" t="s">
        <v>338</v>
      </c>
      <c r="L3628" t="s">
        <v>338</v>
      </c>
    </row>
    <row r="3629" spans="1:12" ht="15" x14ac:dyDescent="0.25">
      <c r="A3629" s="88">
        <v>42964.624236111114</v>
      </c>
      <c r="B3629">
        <v>74932</v>
      </c>
      <c r="C3629">
        <v>40.4</v>
      </c>
      <c r="D3629">
        <v>12.77</v>
      </c>
      <c r="E3629" s="87">
        <v>121.6</v>
      </c>
      <c r="F3629">
        <v>51.59</v>
      </c>
      <c r="G3629" t="s">
        <v>338</v>
      </c>
      <c r="H3629">
        <v>65.56</v>
      </c>
      <c r="I3629">
        <v>125.5</v>
      </c>
      <c r="J3629">
        <v>123.6</v>
      </c>
      <c r="K3629" t="s">
        <v>338</v>
      </c>
      <c r="L3629" t="s">
        <v>338</v>
      </c>
    </row>
    <row r="3630" spans="1:12" ht="15" x14ac:dyDescent="0.25">
      <c r="A3630" s="88">
        <v>42964.624305555553</v>
      </c>
      <c r="B3630">
        <v>74933</v>
      </c>
      <c r="C3630">
        <v>40.35</v>
      </c>
      <c r="D3630">
        <v>12.77</v>
      </c>
      <c r="E3630" s="87">
        <v>121.4</v>
      </c>
      <c r="F3630">
        <v>51.62</v>
      </c>
      <c r="G3630" t="s">
        <v>338</v>
      </c>
      <c r="H3630">
        <v>65.33</v>
      </c>
      <c r="I3630">
        <v>125.6</v>
      </c>
      <c r="J3630">
        <v>123.6</v>
      </c>
      <c r="K3630" t="s">
        <v>338</v>
      </c>
      <c r="L3630" t="s">
        <v>338</v>
      </c>
    </row>
    <row r="3631" spans="1:12" ht="15" x14ac:dyDescent="0.25">
      <c r="A3631" s="88">
        <v>42964.624374999999</v>
      </c>
      <c r="B3631">
        <v>74934</v>
      </c>
      <c r="C3631">
        <v>40.35</v>
      </c>
      <c r="D3631">
        <v>12.77</v>
      </c>
      <c r="E3631" s="87">
        <v>121.4</v>
      </c>
      <c r="F3631">
        <v>51.65</v>
      </c>
      <c r="G3631" t="s">
        <v>338</v>
      </c>
      <c r="H3631">
        <v>64.650000000000006</v>
      </c>
      <c r="I3631">
        <v>126</v>
      </c>
      <c r="J3631">
        <v>123.9</v>
      </c>
      <c r="K3631" t="s">
        <v>338</v>
      </c>
      <c r="L3631" t="s">
        <v>338</v>
      </c>
    </row>
    <row r="3632" spans="1:12" ht="15" x14ac:dyDescent="0.25">
      <c r="A3632" s="88">
        <v>42964.624444444446</v>
      </c>
      <c r="B3632">
        <v>74935</v>
      </c>
      <c r="C3632">
        <v>40.35</v>
      </c>
      <c r="D3632">
        <v>12.77</v>
      </c>
      <c r="E3632" s="87">
        <v>121.5</v>
      </c>
      <c r="F3632">
        <v>51.67</v>
      </c>
      <c r="G3632" t="s">
        <v>338</v>
      </c>
      <c r="H3632">
        <v>65.13</v>
      </c>
      <c r="I3632">
        <v>126.5</v>
      </c>
      <c r="J3632">
        <v>124.6</v>
      </c>
      <c r="K3632" t="s">
        <v>338</v>
      </c>
      <c r="L3632" t="s">
        <v>338</v>
      </c>
    </row>
    <row r="3633" spans="1:12" ht="15" x14ac:dyDescent="0.25">
      <c r="A3633" s="88">
        <v>42964.624513888892</v>
      </c>
      <c r="B3633">
        <v>74936</v>
      </c>
      <c r="C3633">
        <v>40.4</v>
      </c>
      <c r="D3633">
        <v>12.77</v>
      </c>
      <c r="E3633" s="87">
        <v>121.5</v>
      </c>
      <c r="F3633">
        <v>51.79</v>
      </c>
      <c r="G3633" t="s">
        <v>338</v>
      </c>
      <c r="H3633">
        <v>65.319999999999993</v>
      </c>
      <c r="I3633">
        <v>126.9</v>
      </c>
      <c r="J3633">
        <v>125.2</v>
      </c>
      <c r="K3633" t="s">
        <v>338</v>
      </c>
      <c r="L3633" t="s">
        <v>338</v>
      </c>
    </row>
    <row r="3634" spans="1:12" ht="15" x14ac:dyDescent="0.25">
      <c r="A3634" s="88">
        <v>42964.624583333331</v>
      </c>
      <c r="B3634">
        <v>74937</v>
      </c>
      <c r="C3634">
        <v>40.4</v>
      </c>
      <c r="D3634">
        <v>12.77</v>
      </c>
      <c r="E3634" s="87">
        <v>121.8</v>
      </c>
      <c r="F3634">
        <v>51.86</v>
      </c>
      <c r="G3634" t="s">
        <v>338</v>
      </c>
      <c r="H3634">
        <v>65.27</v>
      </c>
      <c r="I3634">
        <v>127.2</v>
      </c>
      <c r="J3634">
        <v>125.4</v>
      </c>
      <c r="K3634" t="s">
        <v>338</v>
      </c>
      <c r="L3634" t="s">
        <v>338</v>
      </c>
    </row>
    <row r="3635" spans="1:12" ht="15" x14ac:dyDescent="0.25">
      <c r="A3635" s="88">
        <v>42964.624652777777</v>
      </c>
      <c r="B3635">
        <v>74938</v>
      </c>
      <c r="C3635">
        <v>40.35</v>
      </c>
      <c r="D3635">
        <v>12.77</v>
      </c>
      <c r="E3635" s="87">
        <v>121.3</v>
      </c>
      <c r="F3635">
        <v>51.86</v>
      </c>
      <c r="G3635" t="s">
        <v>338</v>
      </c>
      <c r="H3635">
        <v>65.28</v>
      </c>
      <c r="I3635">
        <v>126.5</v>
      </c>
      <c r="J3635">
        <v>124.6</v>
      </c>
      <c r="K3635" t="s">
        <v>338</v>
      </c>
      <c r="L3635" t="s">
        <v>338</v>
      </c>
    </row>
    <row r="3636" spans="1:12" ht="15" x14ac:dyDescent="0.25">
      <c r="A3636" s="88">
        <v>42964.624722222223</v>
      </c>
      <c r="B3636">
        <v>74939</v>
      </c>
      <c r="C3636">
        <v>40.35</v>
      </c>
      <c r="D3636">
        <v>12.77</v>
      </c>
      <c r="E3636" s="87">
        <v>121.3</v>
      </c>
      <c r="F3636">
        <v>51.91</v>
      </c>
      <c r="G3636" t="s">
        <v>338</v>
      </c>
      <c r="H3636">
        <v>64.510000000000005</v>
      </c>
      <c r="I3636">
        <v>126.9</v>
      </c>
      <c r="J3636">
        <v>125</v>
      </c>
      <c r="K3636" t="s">
        <v>338</v>
      </c>
      <c r="L3636" t="s">
        <v>338</v>
      </c>
    </row>
    <row r="3637" spans="1:12" ht="15" x14ac:dyDescent="0.25">
      <c r="A3637" s="88">
        <v>42964.624791666669</v>
      </c>
      <c r="B3637">
        <v>74940</v>
      </c>
      <c r="C3637">
        <v>40.35</v>
      </c>
      <c r="D3637">
        <v>12.77</v>
      </c>
      <c r="E3637" s="87">
        <v>121.4</v>
      </c>
      <c r="F3637">
        <v>51.98</v>
      </c>
      <c r="G3637" t="s">
        <v>338</v>
      </c>
      <c r="H3637">
        <v>64.650000000000006</v>
      </c>
      <c r="I3637">
        <v>126.9</v>
      </c>
      <c r="J3637">
        <v>124.9</v>
      </c>
      <c r="K3637" t="s">
        <v>338</v>
      </c>
      <c r="L3637" t="s">
        <v>338</v>
      </c>
    </row>
    <row r="3638" spans="1:12" ht="15" x14ac:dyDescent="0.25">
      <c r="A3638" s="88">
        <v>42964.624861111108</v>
      </c>
      <c r="B3638">
        <v>74941</v>
      </c>
      <c r="C3638">
        <v>40.35</v>
      </c>
      <c r="D3638">
        <v>12.77</v>
      </c>
      <c r="E3638" s="87">
        <v>121.6</v>
      </c>
      <c r="F3638">
        <v>52.06</v>
      </c>
      <c r="G3638" t="s">
        <v>338</v>
      </c>
      <c r="H3638">
        <v>64.989999999999995</v>
      </c>
      <c r="I3638">
        <v>127.1</v>
      </c>
      <c r="J3638">
        <v>125.1</v>
      </c>
      <c r="K3638" t="s">
        <v>338</v>
      </c>
      <c r="L3638" t="s">
        <v>338</v>
      </c>
    </row>
    <row r="3639" spans="1:12" ht="15" x14ac:dyDescent="0.25">
      <c r="A3639" s="88">
        <v>42964.624930555554</v>
      </c>
      <c r="B3639">
        <v>74942</v>
      </c>
      <c r="C3639">
        <v>40.35</v>
      </c>
      <c r="D3639">
        <v>12.77</v>
      </c>
      <c r="E3639" s="87">
        <v>121.4</v>
      </c>
      <c r="F3639">
        <v>52.1</v>
      </c>
      <c r="G3639" t="s">
        <v>338</v>
      </c>
      <c r="H3639">
        <v>65.760000000000005</v>
      </c>
      <c r="I3639">
        <v>127.7</v>
      </c>
      <c r="J3639">
        <v>125.7</v>
      </c>
      <c r="K3639" t="s">
        <v>338</v>
      </c>
      <c r="L3639" t="s">
        <v>338</v>
      </c>
    </row>
    <row r="3640" spans="1:12" ht="15" x14ac:dyDescent="0.25">
      <c r="A3640" s="88">
        <v>42964.625</v>
      </c>
      <c r="B3640">
        <v>74943</v>
      </c>
      <c r="C3640">
        <v>40.35</v>
      </c>
      <c r="D3640">
        <v>12.77</v>
      </c>
      <c r="E3640" s="87">
        <v>121.7</v>
      </c>
      <c r="F3640">
        <v>52.2</v>
      </c>
      <c r="G3640" t="s">
        <v>338</v>
      </c>
      <c r="H3640">
        <v>65.42</v>
      </c>
      <c r="I3640">
        <v>128.19999999999999</v>
      </c>
      <c r="J3640">
        <v>126.2</v>
      </c>
      <c r="K3640" t="s">
        <v>338</v>
      </c>
      <c r="L3640" t="s">
        <v>338</v>
      </c>
    </row>
    <row r="3641" spans="1:12" ht="15" x14ac:dyDescent="0.25">
      <c r="A3641" s="88">
        <v>42964.625069444446</v>
      </c>
      <c r="B3641">
        <v>74944</v>
      </c>
      <c r="C3641">
        <v>40.35</v>
      </c>
      <c r="D3641">
        <v>12.77</v>
      </c>
      <c r="E3641" s="87">
        <v>121.5</v>
      </c>
      <c r="F3641">
        <v>52.27</v>
      </c>
      <c r="G3641" t="s">
        <v>338</v>
      </c>
      <c r="H3641">
        <v>65.81</v>
      </c>
      <c r="I3641">
        <v>129.1</v>
      </c>
      <c r="J3641">
        <v>127.1</v>
      </c>
      <c r="K3641" t="s">
        <v>338</v>
      </c>
      <c r="L3641" t="s">
        <v>338</v>
      </c>
    </row>
    <row r="3642" spans="1:12" ht="15" x14ac:dyDescent="0.25">
      <c r="A3642" s="88">
        <v>42964.625138888892</v>
      </c>
      <c r="B3642">
        <v>74945</v>
      </c>
      <c r="C3642">
        <v>40.35</v>
      </c>
      <c r="D3642">
        <v>12.77</v>
      </c>
      <c r="E3642" s="87">
        <v>121.8</v>
      </c>
      <c r="F3642">
        <v>52.37</v>
      </c>
      <c r="G3642" t="s">
        <v>338</v>
      </c>
      <c r="H3642">
        <v>66.19</v>
      </c>
      <c r="I3642">
        <v>129.19999999999999</v>
      </c>
      <c r="J3642">
        <v>127.3</v>
      </c>
      <c r="K3642" t="s">
        <v>338</v>
      </c>
      <c r="L3642" t="s">
        <v>338</v>
      </c>
    </row>
    <row r="3643" spans="1:12" ht="15" x14ac:dyDescent="0.25">
      <c r="A3643" s="88">
        <v>42964.625208333331</v>
      </c>
      <c r="B3643">
        <v>74946</v>
      </c>
      <c r="C3643">
        <v>40.35</v>
      </c>
      <c r="D3643">
        <v>12.77</v>
      </c>
      <c r="E3643" s="87">
        <v>121.8</v>
      </c>
      <c r="F3643">
        <v>52.44</v>
      </c>
      <c r="G3643" t="s">
        <v>338</v>
      </c>
      <c r="H3643">
        <v>65.95</v>
      </c>
      <c r="I3643">
        <v>128.9</v>
      </c>
      <c r="J3643">
        <v>127.1</v>
      </c>
      <c r="K3643" t="s">
        <v>338</v>
      </c>
      <c r="L3643" t="s">
        <v>338</v>
      </c>
    </row>
    <row r="3644" spans="1:12" ht="15" x14ac:dyDescent="0.25">
      <c r="A3644" s="88">
        <v>42964.625277777777</v>
      </c>
      <c r="B3644">
        <v>74947</v>
      </c>
      <c r="C3644">
        <v>40.35</v>
      </c>
      <c r="D3644">
        <v>12.77</v>
      </c>
      <c r="E3644" s="87">
        <v>121.8</v>
      </c>
      <c r="F3644">
        <v>52.54</v>
      </c>
      <c r="G3644" t="s">
        <v>338</v>
      </c>
      <c r="H3644">
        <v>65.95</v>
      </c>
      <c r="I3644">
        <v>128.5</v>
      </c>
      <c r="J3644">
        <v>126.6</v>
      </c>
      <c r="K3644" t="s">
        <v>338</v>
      </c>
      <c r="L3644" t="s">
        <v>338</v>
      </c>
    </row>
    <row r="3645" spans="1:12" ht="15" x14ac:dyDescent="0.25">
      <c r="A3645" s="88">
        <v>42964.625347222223</v>
      </c>
      <c r="B3645">
        <v>74948</v>
      </c>
      <c r="C3645">
        <v>40.35</v>
      </c>
      <c r="D3645">
        <v>12.77</v>
      </c>
      <c r="E3645" s="87">
        <v>121.4</v>
      </c>
      <c r="F3645">
        <v>52.59</v>
      </c>
      <c r="G3645" t="s">
        <v>338</v>
      </c>
      <c r="H3645">
        <v>64.989999999999995</v>
      </c>
      <c r="I3645">
        <v>128.69999999999999</v>
      </c>
      <c r="J3645">
        <v>126.6</v>
      </c>
      <c r="K3645" t="s">
        <v>338</v>
      </c>
      <c r="L3645" t="s">
        <v>338</v>
      </c>
    </row>
    <row r="3646" spans="1:12" ht="15" x14ac:dyDescent="0.25">
      <c r="A3646" s="88">
        <v>42964.625416666669</v>
      </c>
      <c r="B3646">
        <v>74949</v>
      </c>
      <c r="C3646">
        <v>40.35</v>
      </c>
      <c r="D3646">
        <v>12.77</v>
      </c>
      <c r="E3646" s="87">
        <v>121.5</v>
      </c>
      <c r="F3646">
        <v>52.63</v>
      </c>
      <c r="G3646" t="s">
        <v>338</v>
      </c>
      <c r="H3646">
        <v>64.61</v>
      </c>
      <c r="I3646">
        <v>129.4</v>
      </c>
      <c r="J3646">
        <v>127.3</v>
      </c>
      <c r="K3646" t="s">
        <v>338</v>
      </c>
      <c r="L3646" t="s">
        <v>338</v>
      </c>
    </row>
    <row r="3647" spans="1:12" ht="15" x14ac:dyDescent="0.25">
      <c r="A3647" s="88">
        <v>42964.625486111108</v>
      </c>
      <c r="B3647">
        <v>74950</v>
      </c>
      <c r="C3647">
        <v>40.35</v>
      </c>
      <c r="D3647">
        <v>12.77</v>
      </c>
      <c r="E3647" s="87">
        <v>121.4</v>
      </c>
      <c r="F3647">
        <v>52.63</v>
      </c>
      <c r="G3647" t="s">
        <v>338</v>
      </c>
      <c r="H3647">
        <v>65.33</v>
      </c>
      <c r="I3647">
        <v>129.6</v>
      </c>
      <c r="J3647">
        <v>127.7</v>
      </c>
      <c r="K3647" t="s">
        <v>338</v>
      </c>
      <c r="L3647" t="s">
        <v>338</v>
      </c>
    </row>
    <row r="3648" spans="1:12" ht="15" x14ac:dyDescent="0.25">
      <c r="A3648" s="88">
        <v>42964.625555555554</v>
      </c>
      <c r="B3648">
        <v>74951</v>
      </c>
      <c r="C3648">
        <v>40.299999999999997</v>
      </c>
      <c r="D3648">
        <v>12.77</v>
      </c>
      <c r="E3648" s="87">
        <v>121.4</v>
      </c>
      <c r="F3648">
        <v>52.64</v>
      </c>
      <c r="G3648" t="s">
        <v>338</v>
      </c>
      <c r="H3648">
        <v>65.83</v>
      </c>
      <c r="I3648">
        <v>129.69999999999999</v>
      </c>
      <c r="J3648">
        <v>127.8</v>
      </c>
      <c r="K3648" t="s">
        <v>338</v>
      </c>
      <c r="L3648" t="s">
        <v>338</v>
      </c>
    </row>
    <row r="3649" spans="1:12" ht="15" x14ac:dyDescent="0.25">
      <c r="A3649" s="88">
        <v>42964.625625000001</v>
      </c>
      <c r="B3649">
        <v>74952</v>
      </c>
      <c r="C3649">
        <v>40.35</v>
      </c>
      <c r="D3649">
        <v>12.77</v>
      </c>
      <c r="E3649" s="87">
        <v>121.3</v>
      </c>
      <c r="F3649">
        <v>52.68</v>
      </c>
      <c r="G3649" t="s">
        <v>338</v>
      </c>
      <c r="H3649">
        <v>65.489999999999995</v>
      </c>
      <c r="I3649">
        <v>129.5</v>
      </c>
      <c r="J3649">
        <v>127.7</v>
      </c>
      <c r="K3649" t="s">
        <v>338</v>
      </c>
      <c r="L3649" t="s">
        <v>338</v>
      </c>
    </row>
    <row r="3650" spans="1:12" ht="15" x14ac:dyDescent="0.25">
      <c r="A3650" s="88">
        <v>42964.625694444447</v>
      </c>
      <c r="B3650">
        <v>74953</v>
      </c>
      <c r="C3650">
        <v>40.299999999999997</v>
      </c>
      <c r="D3650">
        <v>12.77</v>
      </c>
      <c r="E3650" s="87">
        <v>121.4</v>
      </c>
      <c r="F3650">
        <v>52.68</v>
      </c>
      <c r="G3650" t="s">
        <v>338</v>
      </c>
      <c r="H3650">
        <v>65.23</v>
      </c>
      <c r="I3650">
        <v>128.80000000000001</v>
      </c>
      <c r="J3650">
        <v>127.1</v>
      </c>
      <c r="K3650" t="s">
        <v>338</v>
      </c>
      <c r="L3650" t="s">
        <v>338</v>
      </c>
    </row>
    <row r="3651" spans="1:12" ht="15" x14ac:dyDescent="0.25">
      <c r="A3651" s="88">
        <v>42964.625763888886</v>
      </c>
      <c r="B3651">
        <v>74954</v>
      </c>
      <c r="C3651">
        <v>40.299999999999997</v>
      </c>
      <c r="D3651">
        <v>12.77</v>
      </c>
      <c r="E3651" s="87">
        <v>121.2</v>
      </c>
      <c r="F3651">
        <v>52.73</v>
      </c>
      <c r="G3651" t="s">
        <v>338</v>
      </c>
      <c r="H3651">
        <v>65.86</v>
      </c>
      <c r="I3651">
        <v>129.5</v>
      </c>
      <c r="J3651">
        <v>127.5</v>
      </c>
      <c r="K3651" t="s">
        <v>338</v>
      </c>
      <c r="L3651" t="s">
        <v>338</v>
      </c>
    </row>
    <row r="3652" spans="1:12" ht="15" x14ac:dyDescent="0.25">
      <c r="A3652" s="88">
        <v>42964.625833333332</v>
      </c>
      <c r="B3652">
        <v>74955</v>
      </c>
      <c r="C3652">
        <v>40.299999999999997</v>
      </c>
      <c r="D3652">
        <v>12.77</v>
      </c>
      <c r="E3652" s="87">
        <v>121.2</v>
      </c>
      <c r="F3652">
        <v>52.78</v>
      </c>
      <c r="G3652" t="s">
        <v>338</v>
      </c>
      <c r="H3652">
        <v>65.709999999999994</v>
      </c>
      <c r="I3652">
        <v>129.30000000000001</v>
      </c>
      <c r="J3652">
        <v>127.3</v>
      </c>
      <c r="K3652" t="s">
        <v>338</v>
      </c>
      <c r="L3652" t="s">
        <v>338</v>
      </c>
    </row>
    <row r="3653" spans="1:12" ht="15" x14ac:dyDescent="0.25">
      <c r="A3653" s="88">
        <v>42964.625902777778</v>
      </c>
      <c r="B3653">
        <v>74956</v>
      </c>
      <c r="C3653">
        <v>40.299999999999997</v>
      </c>
      <c r="D3653">
        <v>12.77</v>
      </c>
      <c r="E3653" s="87">
        <v>121.2</v>
      </c>
      <c r="F3653">
        <v>52.8</v>
      </c>
      <c r="G3653" t="s">
        <v>338</v>
      </c>
      <c r="H3653">
        <v>65.52</v>
      </c>
      <c r="I3653">
        <v>129.1</v>
      </c>
      <c r="J3653">
        <v>126.8</v>
      </c>
      <c r="K3653" t="s">
        <v>338</v>
      </c>
      <c r="L3653" t="s">
        <v>338</v>
      </c>
    </row>
    <row r="3654" spans="1:12" ht="15" x14ac:dyDescent="0.25">
      <c r="A3654" s="88">
        <v>42964.625972222224</v>
      </c>
      <c r="B3654">
        <v>74957</v>
      </c>
      <c r="C3654">
        <v>40.299999999999997</v>
      </c>
      <c r="D3654">
        <v>12.77</v>
      </c>
      <c r="E3654" s="87">
        <v>121.1</v>
      </c>
      <c r="F3654">
        <v>52.88</v>
      </c>
      <c r="G3654" t="s">
        <v>338</v>
      </c>
      <c r="H3654">
        <v>65.28</v>
      </c>
      <c r="I3654">
        <v>129.6</v>
      </c>
      <c r="J3654">
        <v>127.4</v>
      </c>
      <c r="K3654" t="s">
        <v>338</v>
      </c>
      <c r="L3654" t="s">
        <v>338</v>
      </c>
    </row>
    <row r="3655" spans="1:12" ht="15" x14ac:dyDescent="0.25">
      <c r="A3655" s="88">
        <v>42964.62604166667</v>
      </c>
      <c r="B3655">
        <v>74958</v>
      </c>
      <c r="C3655">
        <v>40.299999999999997</v>
      </c>
      <c r="D3655">
        <v>12.77</v>
      </c>
      <c r="E3655" s="87">
        <v>121.5</v>
      </c>
      <c r="F3655">
        <v>52.92</v>
      </c>
      <c r="G3655" t="s">
        <v>338</v>
      </c>
      <c r="H3655">
        <v>65.95</v>
      </c>
      <c r="I3655">
        <v>130.1</v>
      </c>
      <c r="J3655">
        <v>128</v>
      </c>
      <c r="K3655" t="s">
        <v>338</v>
      </c>
      <c r="L3655" t="s">
        <v>338</v>
      </c>
    </row>
    <row r="3656" spans="1:12" ht="15" x14ac:dyDescent="0.25">
      <c r="A3656" s="88">
        <v>42964.626111111109</v>
      </c>
      <c r="B3656">
        <v>74959</v>
      </c>
      <c r="C3656">
        <v>40.299999999999997</v>
      </c>
      <c r="D3656">
        <v>12.77</v>
      </c>
      <c r="E3656" s="87">
        <v>121.2</v>
      </c>
      <c r="F3656">
        <v>52.97</v>
      </c>
      <c r="G3656" t="s">
        <v>338</v>
      </c>
      <c r="H3656">
        <v>64.900000000000006</v>
      </c>
      <c r="I3656">
        <v>128.6</v>
      </c>
      <c r="J3656">
        <v>126.6</v>
      </c>
      <c r="K3656" t="s">
        <v>338</v>
      </c>
      <c r="L3656" t="s">
        <v>338</v>
      </c>
    </row>
    <row r="3657" spans="1:12" ht="15" x14ac:dyDescent="0.25">
      <c r="A3657" s="88">
        <v>42964.626180555555</v>
      </c>
      <c r="B3657">
        <v>74960</v>
      </c>
      <c r="C3657">
        <v>40.299999999999997</v>
      </c>
      <c r="D3657">
        <v>12.77</v>
      </c>
      <c r="E3657" s="87">
        <v>121.3</v>
      </c>
      <c r="F3657">
        <v>52.97</v>
      </c>
      <c r="G3657" t="s">
        <v>338</v>
      </c>
      <c r="H3657">
        <v>64.7</v>
      </c>
      <c r="I3657">
        <v>127.4</v>
      </c>
      <c r="J3657">
        <v>125.2</v>
      </c>
      <c r="K3657" t="s">
        <v>338</v>
      </c>
      <c r="L3657" t="s">
        <v>338</v>
      </c>
    </row>
    <row r="3658" spans="1:12" ht="15" x14ac:dyDescent="0.25">
      <c r="A3658" s="88">
        <v>42964.626250000001</v>
      </c>
      <c r="B3658">
        <v>74961</v>
      </c>
      <c r="C3658">
        <v>40.26</v>
      </c>
      <c r="D3658">
        <v>12.77</v>
      </c>
      <c r="E3658" s="87">
        <v>121.1</v>
      </c>
      <c r="F3658">
        <v>52.93</v>
      </c>
      <c r="G3658" t="s">
        <v>338</v>
      </c>
      <c r="H3658">
        <v>64.08</v>
      </c>
      <c r="I3658">
        <v>126.4</v>
      </c>
      <c r="J3658">
        <v>124</v>
      </c>
      <c r="K3658" t="s">
        <v>338</v>
      </c>
      <c r="L3658" t="s">
        <v>338</v>
      </c>
    </row>
    <row r="3659" spans="1:12" ht="15" x14ac:dyDescent="0.25">
      <c r="A3659" s="88">
        <v>42964.626319444447</v>
      </c>
      <c r="B3659">
        <v>74962</v>
      </c>
      <c r="C3659">
        <v>40.299999999999997</v>
      </c>
      <c r="D3659">
        <v>12.77</v>
      </c>
      <c r="E3659" s="87">
        <v>121.1</v>
      </c>
      <c r="F3659">
        <v>52.92</v>
      </c>
      <c r="G3659" t="s">
        <v>338</v>
      </c>
      <c r="H3659">
        <v>64.989999999999995</v>
      </c>
      <c r="I3659">
        <v>127.2</v>
      </c>
      <c r="J3659">
        <v>124.7</v>
      </c>
      <c r="K3659" t="s">
        <v>338</v>
      </c>
      <c r="L3659" t="s">
        <v>338</v>
      </c>
    </row>
    <row r="3660" spans="1:12" ht="15" x14ac:dyDescent="0.25">
      <c r="A3660" s="88">
        <v>42964.626388888886</v>
      </c>
      <c r="B3660">
        <v>74963</v>
      </c>
      <c r="C3660">
        <v>40.299999999999997</v>
      </c>
      <c r="D3660">
        <v>12.77</v>
      </c>
      <c r="E3660" s="87">
        <v>121.3</v>
      </c>
      <c r="F3660">
        <v>52.97</v>
      </c>
      <c r="G3660" t="s">
        <v>338</v>
      </c>
      <c r="H3660">
        <v>65.42</v>
      </c>
      <c r="I3660">
        <v>128.5</v>
      </c>
      <c r="J3660">
        <v>126.2</v>
      </c>
      <c r="K3660" t="s">
        <v>338</v>
      </c>
      <c r="L3660" t="s">
        <v>338</v>
      </c>
    </row>
    <row r="3661" spans="1:12" ht="15" x14ac:dyDescent="0.25">
      <c r="A3661" s="88">
        <v>42964.626458333332</v>
      </c>
      <c r="B3661">
        <v>74964</v>
      </c>
      <c r="C3661">
        <v>40.299999999999997</v>
      </c>
      <c r="D3661">
        <v>12.77</v>
      </c>
      <c r="E3661" s="87">
        <v>121.2</v>
      </c>
      <c r="F3661">
        <v>52.97</v>
      </c>
      <c r="G3661" t="s">
        <v>338</v>
      </c>
      <c r="H3661">
        <v>65.45</v>
      </c>
      <c r="I3661">
        <v>128.80000000000001</v>
      </c>
      <c r="J3661">
        <v>126.6</v>
      </c>
      <c r="K3661" t="s">
        <v>338</v>
      </c>
      <c r="L3661" t="s">
        <v>338</v>
      </c>
    </row>
    <row r="3662" spans="1:12" ht="15" x14ac:dyDescent="0.25">
      <c r="A3662" s="88">
        <v>42964.626527777778</v>
      </c>
      <c r="B3662">
        <v>74965</v>
      </c>
      <c r="C3662">
        <v>40.299999999999997</v>
      </c>
      <c r="D3662">
        <v>12.77</v>
      </c>
      <c r="E3662" s="87">
        <v>121.2</v>
      </c>
      <c r="F3662">
        <v>52.97</v>
      </c>
      <c r="G3662" t="s">
        <v>338</v>
      </c>
      <c r="H3662">
        <v>65.62</v>
      </c>
      <c r="I3662">
        <v>128.69999999999999</v>
      </c>
      <c r="J3662">
        <v>126.7</v>
      </c>
      <c r="K3662" t="s">
        <v>338</v>
      </c>
      <c r="L3662" t="s">
        <v>338</v>
      </c>
    </row>
    <row r="3663" spans="1:12" ht="15" x14ac:dyDescent="0.25">
      <c r="A3663" s="88">
        <v>42964.626597222225</v>
      </c>
      <c r="B3663">
        <v>74966</v>
      </c>
      <c r="C3663">
        <v>40.299999999999997</v>
      </c>
      <c r="D3663">
        <v>12.77</v>
      </c>
      <c r="E3663" s="87">
        <v>121.3</v>
      </c>
      <c r="F3663">
        <v>52.97</v>
      </c>
      <c r="G3663" t="s">
        <v>338</v>
      </c>
      <c r="H3663">
        <v>64.37</v>
      </c>
      <c r="I3663">
        <v>126.6</v>
      </c>
      <c r="J3663">
        <v>124.5</v>
      </c>
      <c r="K3663" t="s">
        <v>338</v>
      </c>
      <c r="L3663" t="s">
        <v>338</v>
      </c>
    </row>
    <row r="3664" spans="1:12" ht="15" x14ac:dyDescent="0.25">
      <c r="A3664" s="88">
        <v>42964.626666666663</v>
      </c>
      <c r="B3664">
        <v>74967</v>
      </c>
      <c r="C3664">
        <v>40.299999999999997</v>
      </c>
      <c r="D3664">
        <v>12.77</v>
      </c>
      <c r="E3664" s="87">
        <v>121.3</v>
      </c>
      <c r="F3664">
        <v>52.92</v>
      </c>
      <c r="G3664" t="s">
        <v>338</v>
      </c>
      <c r="H3664">
        <v>64.2</v>
      </c>
      <c r="I3664">
        <v>124.8</v>
      </c>
      <c r="J3664">
        <v>122.8</v>
      </c>
      <c r="K3664" t="s">
        <v>338</v>
      </c>
      <c r="L3664" t="s">
        <v>338</v>
      </c>
    </row>
    <row r="3665" spans="1:12" ht="15" x14ac:dyDescent="0.25">
      <c r="A3665" s="88">
        <v>42964.626736111109</v>
      </c>
      <c r="B3665">
        <v>74968</v>
      </c>
      <c r="C3665">
        <v>40.299999999999997</v>
      </c>
      <c r="D3665">
        <v>12.77</v>
      </c>
      <c r="E3665" s="87">
        <v>121.5</v>
      </c>
      <c r="F3665">
        <v>52.88</v>
      </c>
      <c r="G3665" t="s">
        <v>338</v>
      </c>
      <c r="H3665">
        <v>64.42</v>
      </c>
      <c r="I3665">
        <v>124.3</v>
      </c>
      <c r="J3665">
        <v>122</v>
      </c>
      <c r="K3665" t="s">
        <v>338</v>
      </c>
      <c r="L3665" t="s">
        <v>338</v>
      </c>
    </row>
    <row r="3666" spans="1:12" ht="15" x14ac:dyDescent="0.25">
      <c r="A3666" s="88">
        <v>42964.626805555556</v>
      </c>
      <c r="B3666">
        <v>74969</v>
      </c>
      <c r="C3666">
        <v>40.299999999999997</v>
      </c>
      <c r="D3666">
        <v>12.77</v>
      </c>
      <c r="E3666" s="87">
        <v>121.4</v>
      </c>
      <c r="F3666">
        <v>52.85</v>
      </c>
      <c r="G3666" t="s">
        <v>338</v>
      </c>
      <c r="H3666">
        <v>64.510000000000005</v>
      </c>
      <c r="I3666">
        <v>124.8</v>
      </c>
      <c r="J3666">
        <v>122.5</v>
      </c>
      <c r="K3666" t="s">
        <v>338</v>
      </c>
      <c r="L3666" t="s">
        <v>338</v>
      </c>
    </row>
    <row r="3667" spans="1:12" ht="15" x14ac:dyDescent="0.25">
      <c r="A3667" s="88">
        <v>42964.626875000002</v>
      </c>
      <c r="B3667">
        <v>74970</v>
      </c>
      <c r="C3667">
        <v>40.299999999999997</v>
      </c>
      <c r="D3667">
        <v>12.77</v>
      </c>
      <c r="E3667" s="87">
        <v>121.2</v>
      </c>
      <c r="F3667">
        <v>52.83</v>
      </c>
      <c r="G3667" t="s">
        <v>338</v>
      </c>
      <c r="H3667">
        <v>64.7</v>
      </c>
      <c r="I3667">
        <v>125.1</v>
      </c>
      <c r="J3667">
        <v>122.6</v>
      </c>
      <c r="K3667" t="s">
        <v>338</v>
      </c>
      <c r="L3667" t="s">
        <v>338</v>
      </c>
    </row>
    <row r="3668" spans="1:12" ht="15" x14ac:dyDescent="0.25">
      <c r="A3668" s="88">
        <v>42964.626944444448</v>
      </c>
      <c r="B3668">
        <v>74971</v>
      </c>
      <c r="C3668">
        <v>40.299999999999997</v>
      </c>
      <c r="D3668">
        <v>12.77</v>
      </c>
      <c r="E3668" s="87">
        <v>121.4</v>
      </c>
      <c r="F3668">
        <v>52.78</v>
      </c>
      <c r="G3668" t="s">
        <v>338</v>
      </c>
      <c r="H3668">
        <v>64.7</v>
      </c>
      <c r="I3668">
        <v>125</v>
      </c>
      <c r="J3668">
        <v>122.7</v>
      </c>
      <c r="K3668" t="s">
        <v>338</v>
      </c>
      <c r="L3668" t="s">
        <v>338</v>
      </c>
    </row>
    <row r="3669" spans="1:12" ht="15" x14ac:dyDescent="0.25">
      <c r="A3669" s="88">
        <v>42964.627013888887</v>
      </c>
      <c r="B3669">
        <v>74972</v>
      </c>
      <c r="C3669">
        <v>40.299999999999997</v>
      </c>
      <c r="D3669">
        <v>12.77</v>
      </c>
      <c r="E3669" s="87">
        <v>121.5</v>
      </c>
      <c r="F3669">
        <v>52.76</v>
      </c>
      <c r="G3669" t="s">
        <v>338</v>
      </c>
      <c r="H3669">
        <v>64.319999999999993</v>
      </c>
      <c r="I3669">
        <v>124.4</v>
      </c>
      <c r="J3669">
        <v>122.3</v>
      </c>
      <c r="K3669" t="s">
        <v>338</v>
      </c>
      <c r="L3669" t="s">
        <v>338</v>
      </c>
    </row>
    <row r="3670" spans="1:12" ht="15" x14ac:dyDescent="0.25">
      <c r="A3670" s="88">
        <v>42964.627083333333</v>
      </c>
      <c r="B3670">
        <v>74973</v>
      </c>
      <c r="C3670">
        <v>40.35</v>
      </c>
      <c r="D3670">
        <v>12.77</v>
      </c>
      <c r="E3670" s="87">
        <v>121.4</v>
      </c>
      <c r="F3670">
        <v>52.73</v>
      </c>
      <c r="G3670" t="s">
        <v>338</v>
      </c>
      <c r="H3670">
        <v>64.41</v>
      </c>
      <c r="I3670">
        <v>122.9</v>
      </c>
      <c r="J3670">
        <v>121</v>
      </c>
      <c r="K3670" t="s">
        <v>338</v>
      </c>
      <c r="L3670" t="s">
        <v>338</v>
      </c>
    </row>
    <row r="3671" spans="1:12" ht="15" x14ac:dyDescent="0.25">
      <c r="A3671" s="88">
        <v>42964.627152777779</v>
      </c>
      <c r="B3671">
        <v>74974</v>
      </c>
      <c r="C3671">
        <v>40.35</v>
      </c>
      <c r="D3671">
        <v>12.77</v>
      </c>
      <c r="E3671" s="87">
        <v>121.2</v>
      </c>
      <c r="F3671">
        <v>52.71</v>
      </c>
      <c r="G3671" t="s">
        <v>338</v>
      </c>
      <c r="H3671">
        <v>65.09</v>
      </c>
      <c r="I3671">
        <v>123.1</v>
      </c>
      <c r="J3671">
        <v>121</v>
      </c>
      <c r="K3671" t="s">
        <v>338</v>
      </c>
      <c r="L3671" t="s">
        <v>338</v>
      </c>
    </row>
    <row r="3672" spans="1:12" ht="15" x14ac:dyDescent="0.25">
      <c r="A3672" s="88">
        <v>42964.627222222225</v>
      </c>
      <c r="B3672">
        <v>74975</v>
      </c>
      <c r="C3672">
        <v>40.35</v>
      </c>
      <c r="D3672">
        <v>12.77</v>
      </c>
      <c r="E3672" s="87">
        <v>121.6</v>
      </c>
      <c r="F3672">
        <v>52.71</v>
      </c>
      <c r="G3672" t="s">
        <v>338</v>
      </c>
      <c r="H3672">
        <v>65.33</v>
      </c>
      <c r="I3672">
        <v>124.8</v>
      </c>
      <c r="J3672">
        <v>122.4</v>
      </c>
      <c r="K3672" t="s">
        <v>338</v>
      </c>
      <c r="L3672" t="s">
        <v>338</v>
      </c>
    </row>
    <row r="3673" spans="1:12" ht="15" x14ac:dyDescent="0.25">
      <c r="A3673" s="88">
        <v>42964.627291666664</v>
      </c>
      <c r="B3673">
        <v>74976</v>
      </c>
      <c r="C3673">
        <v>40.35</v>
      </c>
      <c r="D3673">
        <v>12.77</v>
      </c>
      <c r="E3673" s="87">
        <v>121.2</v>
      </c>
      <c r="F3673">
        <v>52.71</v>
      </c>
      <c r="G3673" t="s">
        <v>338</v>
      </c>
      <c r="H3673">
        <v>65.760000000000005</v>
      </c>
      <c r="I3673">
        <v>125.8</v>
      </c>
      <c r="J3673">
        <v>123.4</v>
      </c>
      <c r="K3673" t="s">
        <v>338</v>
      </c>
      <c r="L3673" t="s">
        <v>338</v>
      </c>
    </row>
    <row r="3674" spans="1:12" ht="15" x14ac:dyDescent="0.25">
      <c r="A3674" s="88">
        <v>42964.62736111111</v>
      </c>
      <c r="B3674">
        <v>74977</v>
      </c>
      <c r="C3674">
        <v>40.4</v>
      </c>
      <c r="D3674">
        <v>12.77</v>
      </c>
      <c r="E3674" s="87">
        <v>121.3</v>
      </c>
      <c r="F3674">
        <v>52.75</v>
      </c>
      <c r="G3674" t="s">
        <v>338</v>
      </c>
      <c r="H3674">
        <v>66.09</v>
      </c>
      <c r="I3674">
        <v>126.7</v>
      </c>
      <c r="J3674">
        <v>124.4</v>
      </c>
      <c r="K3674" t="s">
        <v>338</v>
      </c>
      <c r="L3674" t="s">
        <v>338</v>
      </c>
    </row>
    <row r="3675" spans="1:12" ht="15" x14ac:dyDescent="0.25">
      <c r="A3675" s="88">
        <v>42964.627430555556</v>
      </c>
      <c r="B3675">
        <v>74978</v>
      </c>
      <c r="C3675">
        <v>40.4</v>
      </c>
      <c r="D3675">
        <v>12.77</v>
      </c>
      <c r="E3675" s="87">
        <v>121.6</v>
      </c>
      <c r="F3675">
        <v>52.73</v>
      </c>
      <c r="G3675" t="s">
        <v>338</v>
      </c>
      <c r="H3675">
        <v>65.75</v>
      </c>
      <c r="I3675">
        <v>126.7</v>
      </c>
      <c r="J3675">
        <v>124.4</v>
      </c>
      <c r="K3675" t="s">
        <v>338</v>
      </c>
      <c r="L3675" t="s">
        <v>338</v>
      </c>
    </row>
    <row r="3676" spans="1:12" ht="15" x14ac:dyDescent="0.25">
      <c r="A3676" s="88">
        <v>42964.627500000002</v>
      </c>
      <c r="B3676">
        <v>74979</v>
      </c>
      <c r="C3676">
        <v>40.4</v>
      </c>
      <c r="D3676">
        <v>12.77</v>
      </c>
      <c r="E3676" s="87">
        <v>120.9</v>
      </c>
      <c r="F3676">
        <v>52.73</v>
      </c>
      <c r="G3676" t="s">
        <v>338</v>
      </c>
      <c r="H3676">
        <v>64.7</v>
      </c>
      <c r="I3676">
        <v>125.9</v>
      </c>
      <c r="J3676">
        <v>123.5</v>
      </c>
      <c r="K3676" t="s">
        <v>338</v>
      </c>
      <c r="L3676" t="s">
        <v>338</v>
      </c>
    </row>
    <row r="3677" spans="1:12" ht="15" x14ac:dyDescent="0.25">
      <c r="A3677" s="88">
        <v>42964.627569444441</v>
      </c>
      <c r="B3677">
        <v>74980</v>
      </c>
      <c r="C3677">
        <v>40.44</v>
      </c>
      <c r="D3677">
        <v>12.77</v>
      </c>
      <c r="E3677" s="87">
        <v>121.2</v>
      </c>
      <c r="F3677">
        <v>52.75</v>
      </c>
      <c r="G3677" t="s">
        <v>338</v>
      </c>
      <c r="H3677">
        <v>65.37</v>
      </c>
      <c r="I3677">
        <v>124.9</v>
      </c>
      <c r="J3677">
        <v>122.9</v>
      </c>
      <c r="K3677" t="s">
        <v>338</v>
      </c>
      <c r="L3677" t="s">
        <v>338</v>
      </c>
    </row>
    <row r="3678" spans="1:12" ht="15" x14ac:dyDescent="0.25">
      <c r="A3678" s="88">
        <v>42964.627638888887</v>
      </c>
      <c r="B3678">
        <v>74981</v>
      </c>
      <c r="C3678">
        <v>40.44</v>
      </c>
      <c r="D3678">
        <v>12.77</v>
      </c>
      <c r="E3678" s="87">
        <v>121.3</v>
      </c>
      <c r="F3678">
        <v>52.73</v>
      </c>
      <c r="G3678" t="s">
        <v>338</v>
      </c>
      <c r="H3678">
        <v>65.37</v>
      </c>
      <c r="I3678">
        <v>125.7</v>
      </c>
      <c r="J3678">
        <v>123.4</v>
      </c>
      <c r="K3678" t="s">
        <v>338</v>
      </c>
      <c r="L3678" t="s">
        <v>338</v>
      </c>
    </row>
    <row r="3679" spans="1:12" ht="15" x14ac:dyDescent="0.25">
      <c r="A3679" s="88">
        <v>42964.627708333333</v>
      </c>
      <c r="B3679">
        <v>74982</v>
      </c>
      <c r="C3679">
        <v>40.44</v>
      </c>
      <c r="D3679">
        <v>12.77</v>
      </c>
      <c r="E3679" s="87">
        <v>121.4</v>
      </c>
      <c r="F3679">
        <v>52.73</v>
      </c>
      <c r="G3679" t="s">
        <v>338</v>
      </c>
      <c r="H3679">
        <v>64.22</v>
      </c>
      <c r="I3679">
        <v>124.1</v>
      </c>
      <c r="J3679">
        <v>121.9</v>
      </c>
      <c r="K3679" t="s">
        <v>338</v>
      </c>
      <c r="L3679" t="s">
        <v>338</v>
      </c>
    </row>
    <row r="3680" spans="1:12" ht="15" x14ac:dyDescent="0.25">
      <c r="A3680" s="88">
        <v>42964.62777777778</v>
      </c>
      <c r="B3680">
        <v>74983</v>
      </c>
      <c r="C3680">
        <v>40.44</v>
      </c>
      <c r="D3680">
        <v>12.77</v>
      </c>
      <c r="E3680" s="87">
        <v>121.3</v>
      </c>
      <c r="F3680">
        <v>52.65</v>
      </c>
      <c r="G3680" t="s">
        <v>338</v>
      </c>
      <c r="H3680">
        <v>63.98</v>
      </c>
      <c r="I3680">
        <v>122.2</v>
      </c>
      <c r="J3680">
        <v>120.1</v>
      </c>
      <c r="K3680" t="s">
        <v>338</v>
      </c>
      <c r="L3680" t="s">
        <v>338</v>
      </c>
    </row>
    <row r="3681" spans="1:12" ht="15" x14ac:dyDescent="0.25">
      <c r="A3681" s="88">
        <v>42964.627847222226</v>
      </c>
      <c r="B3681">
        <v>74984</v>
      </c>
      <c r="C3681">
        <v>40.44</v>
      </c>
      <c r="D3681">
        <v>12.77</v>
      </c>
      <c r="E3681" s="87">
        <v>121.2</v>
      </c>
      <c r="F3681">
        <v>52.58</v>
      </c>
      <c r="G3681" t="s">
        <v>338</v>
      </c>
      <c r="H3681">
        <v>64.17</v>
      </c>
      <c r="I3681">
        <v>122</v>
      </c>
      <c r="J3681">
        <v>119.6</v>
      </c>
      <c r="K3681" t="s">
        <v>338</v>
      </c>
      <c r="L3681" t="s">
        <v>338</v>
      </c>
    </row>
    <row r="3682" spans="1:12" ht="15" x14ac:dyDescent="0.25">
      <c r="A3682" s="88">
        <v>42964.627916666665</v>
      </c>
      <c r="B3682">
        <v>74985</v>
      </c>
      <c r="C3682">
        <v>40.49</v>
      </c>
      <c r="D3682">
        <v>12.77</v>
      </c>
      <c r="E3682" s="87">
        <v>121.3</v>
      </c>
      <c r="F3682">
        <v>52.58</v>
      </c>
      <c r="G3682" t="s">
        <v>338</v>
      </c>
      <c r="H3682">
        <v>64.55</v>
      </c>
      <c r="I3682">
        <v>122.2</v>
      </c>
      <c r="J3682">
        <v>120</v>
      </c>
      <c r="K3682" t="s">
        <v>338</v>
      </c>
      <c r="L3682" t="s">
        <v>338</v>
      </c>
    </row>
    <row r="3683" spans="1:12" ht="15" x14ac:dyDescent="0.25">
      <c r="A3683" s="88">
        <v>42964.627986111111</v>
      </c>
      <c r="B3683">
        <v>74986</v>
      </c>
      <c r="C3683">
        <v>40.49</v>
      </c>
      <c r="D3683">
        <v>12.77</v>
      </c>
      <c r="E3683" s="87">
        <v>121.4</v>
      </c>
      <c r="F3683">
        <v>52.55</v>
      </c>
      <c r="G3683" t="s">
        <v>338</v>
      </c>
      <c r="H3683">
        <v>65.459999999999994</v>
      </c>
      <c r="I3683">
        <v>123.9</v>
      </c>
      <c r="J3683">
        <v>121.5</v>
      </c>
      <c r="K3683" t="s">
        <v>338</v>
      </c>
      <c r="L3683" t="s">
        <v>338</v>
      </c>
    </row>
    <row r="3684" spans="1:12" ht="15" x14ac:dyDescent="0.25">
      <c r="A3684" s="88">
        <v>42964.628055555557</v>
      </c>
      <c r="B3684">
        <v>74987</v>
      </c>
      <c r="C3684">
        <v>40.54</v>
      </c>
      <c r="D3684">
        <v>12.77</v>
      </c>
      <c r="E3684" s="87">
        <v>121.2</v>
      </c>
      <c r="F3684">
        <v>52.6</v>
      </c>
      <c r="G3684" t="s">
        <v>338</v>
      </c>
      <c r="H3684">
        <v>66.08</v>
      </c>
      <c r="I3684">
        <v>125.9</v>
      </c>
      <c r="J3684">
        <v>123.6</v>
      </c>
      <c r="K3684" t="s">
        <v>338</v>
      </c>
      <c r="L3684" t="s">
        <v>338</v>
      </c>
    </row>
    <row r="3685" spans="1:12" ht="15" x14ac:dyDescent="0.25">
      <c r="A3685" s="88">
        <v>42964.628125000003</v>
      </c>
      <c r="B3685">
        <v>74988</v>
      </c>
      <c r="C3685">
        <v>40.54</v>
      </c>
      <c r="D3685">
        <v>12.77</v>
      </c>
      <c r="E3685" s="87">
        <v>121.2</v>
      </c>
      <c r="F3685">
        <v>52.63</v>
      </c>
      <c r="G3685" t="s">
        <v>338</v>
      </c>
      <c r="H3685">
        <v>66.28</v>
      </c>
      <c r="I3685">
        <v>127.2</v>
      </c>
      <c r="J3685">
        <v>125</v>
      </c>
      <c r="K3685" t="s">
        <v>338</v>
      </c>
      <c r="L3685" t="s">
        <v>338</v>
      </c>
    </row>
    <row r="3686" spans="1:12" ht="15" x14ac:dyDescent="0.25">
      <c r="A3686" s="88">
        <v>42964.628194444442</v>
      </c>
      <c r="B3686">
        <v>74989</v>
      </c>
      <c r="C3686">
        <v>40.54</v>
      </c>
      <c r="D3686">
        <v>12.77</v>
      </c>
      <c r="E3686" s="87">
        <v>121.4</v>
      </c>
      <c r="F3686">
        <v>52.67</v>
      </c>
      <c r="G3686" t="s">
        <v>338</v>
      </c>
      <c r="H3686">
        <v>65.41</v>
      </c>
      <c r="I3686">
        <v>128</v>
      </c>
      <c r="J3686">
        <v>125.9</v>
      </c>
      <c r="K3686" t="s">
        <v>338</v>
      </c>
      <c r="L3686" t="s">
        <v>338</v>
      </c>
    </row>
    <row r="3687" spans="1:12" ht="15" x14ac:dyDescent="0.25">
      <c r="A3687" s="88">
        <v>42964.628263888888</v>
      </c>
      <c r="B3687">
        <v>74990</v>
      </c>
      <c r="C3687">
        <v>40.54</v>
      </c>
      <c r="D3687">
        <v>12.77</v>
      </c>
      <c r="E3687" s="87">
        <v>121.4</v>
      </c>
      <c r="F3687">
        <v>52.7</v>
      </c>
      <c r="G3687" t="s">
        <v>338</v>
      </c>
      <c r="H3687">
        <v>65.75</v>
      </c>
      <c r="I3687">
        <v>127.8</v>
      </c>
      <c r="J3687">
        <v>126</v>
      </c>
      <c r="K3687" t="s">
        <v>338</v>
      </c>
      <c r="L3687" t="s">
        <v>338</v>
      </c>
    </row>
    <row r="3688" spans="1:12" ht="15" x14ac:dyDescent="0.25">
      <c r="A3688" s="88">
        <v>42964.628333333334</v>
      </c>
      <c r="B3688">
        <v>74991</v>
      </c>
      <c r="C3688">
        <v>40.54</v>
      </c>
      <c r="D3688">
        <v>12.77</v>
      </c>
      <c r="E3688" s="87">
        <v>121.4</v>
      </c>
      <c r="F3688">
        <v>52.72</v>
      </c>
      <c r="G3688" t="s">
        <v>338</v>
      </c>
      <c r="H3688">
        <v>65.680000000000007</v>
      </c>
      <c r="I3688">
        <v>127.9</v>
      </c>
      <c r="J3688">
        <v>126</v>
      </c>
      <c r="K3688" t="s">
        <v>338</v>
      </c>
      <c r="L3688" t="s">
        <v>338</v>
      </c>
    </row>
    <row r="3689" spans="1:12" ht="15" x14ac:dyDescent="0.25">
      <c r="A3689" s="88">
        <v>42964.62840277778</v>
      </c>
      <c r="B3689">
        <v>74992</v>
      </c>
      <c r="C3689">
        <v>40.54</v>
      </c>
      <c r="D3689">
        <v>12.77</v>
      </c>
      <c r="E3689" s="87">
        <v>121.2</v>
      </c>
      <c r="F3689">
        <v>52.72</v>
      </c>
      <c r="G3689" t="s">
        <v>338</v>
      </c>
      <c r="H3689">
        <v>66.13</v>
      </c>
      <c r="I3689">
        <v>127.9</v>
      </c>
      <c r="J3689">
        <v>125.9</v>
      </c>
      <c r="K3689" t="s">
        <v>338</v>
      </c>
      <c r="L3689" t="s">
        <v>338</v>
      </c>
    </row>
    <row r="3690" spans="1:12" ht="15" x14ac:dyDescent="0.25">
      <c r="A3690" s="88">
        <v>42964.628472222219</v>
      </c>
      <c r="B3690">
        <v>74993</v>
      </c>
      <c r="C3690">
        <v>40.58</v>
      </c>
      <c r="D3690">
        <v>12.77</v>
      </c>
      <c r="E3690" s="87">
        <v>121.3</v>
      </c>
      <c r="F3690">
        <v>52.79</v>
      </c>
      <c r="G3690" t="s">
        <v>338</v>
      </c>
      <c r="H3690">
        <v>66.61</v>
      </c>
      <c r="I3690">
        <v>127.8</v>
      </c>
      <c r="J3690">
        <v>125.9</v>
      </c>
      <c r="K3690" t="s">
        <v>338</v>
      </c>
      <c r="L3690" t="s">
        <v>338</v>
      </c>
    </row>
    <row r="3691" spans="1:12" ht="15" x14ac:dyDescent="0.25">
      <c r="A3691" s="88">
        <v>42964.628541666665</v>
      </c>
      <c r="B3691">
        <v>74994</v>
      </c>
      <c r="C3691">
        <v>40.58</v>
      </c>
      <c r="D3691">
        <v>12.77</v>
      </c>
      <c r="E3691" s="87">
        <v>121.4</v>
      </c>
      <c r="F3691">
        <v>52.81</v>
      </c>
      <c r="G3691" t="s">
        <v>338</v>
      </c>
      <c r="H3691">
        <v>66.66</v>
      </c>
      <c r="I3691">
        <v>128.6</v>
      </c>
      <c r="J3691">
        <v>126.5</v>
      </c>
      <c r="K3691" t="s">
        <v>338</v>
      </c>
      <c r="L3691" t="s">
        <v>338</v>
      </c>
    </row>
    <row r="3692" spans="1:12" ht="15" x14ac:dyDescent="0.25">
      <c r="A3692" s="88">
        <v>42964.628611111111</v>
      </c>
      <c r="B3692">
        <v>74995</v>
      </c>
      <c r="C3692">
        <v>40.58</v>
      </c>
      <c r="D3692">
        <v>12.77</v>
      </c>
      <c r="E3692" s="87">
        <v>121.1</v>
      </c>
      <c r="F3692">
        <v>52.86</v>
      </c>
      <c r="G3692" t="s">
        <v>338</v>
      </c>
      <c r="H3692">
        <v>66.23</v>
      </c>
      <c r="I3692">
        <v>129.30000000000001</v>
      </c>
      <c r="J3692">
        <v>127.3</v>
      </c>
      <c r="K3692" t="s">
        <v>338</v>
      </c>
      <c r="L3692" t="s">
        <v>338</v>
      </c>
    </row>
    <row r="3693" spans="1:12" ht="15" x14ac:dyDescent="0.25">
      <c r="A3693" s="88">
        <v>42964.628680555557</v>
      </c>
      <c r="B3693">
        <v>74996</v>
      </c>
      <c r="C3693">
        <v>40.58</v>
      </c>
      <c r="D3693">
        <v>12.77</v>
      </c>
      <c r="E3693" s="87">
        <v>121.1</v>
      </c>
      <c r="F3693">
        <v>52.91</v>
      </c>
      <c r="G3693" t="s">
        <v>338</v>
      </c>
      <c r="H3693">
        <v>66.37</v>
      </c>
      <c r="I3693">
        <v>129.9</v>
      </c>
      <c r="J3693">
        <v>127.8</v>
      </c>
      <c r="K3693" t="s">
        <v>338</v>
      </c>
      <c r="L3693" t="s">
        <v>338</v>
      </c>
    </row>
    <row r="3694" spans="1:12" ht="15" x14ac:dyDescent="0.25">
      <c r="A3694" s="88">
        <v>42964.628750000003</v>
      </c>
      <c r="B3694">
        <v>74997</v>
      </c>
      <c r="C3694">
        <v>40.58</v>
      </c>
      <c r="D3694">
        <v>12.77</v>
      </c>
      <c r="E3694" s="87">
        <v>121.3</v>
      </c>
      <c r="F3694">
        <v>52.96</v>
      </c>
      <c r="G3694" t="s">
        <v>338</v>
      </c>
      <c r="H3694">
        <v>66.42</v>
      </c>
      <c r="I3694">
        <v>130</v>
      </c>
      <c r="J3694">
        <v>128</v>
      </c>
      <c r="K3694" t="s">
        <v>338</v>
      </c>
      <c r="L3694" t="s">
        <v>338</v>
      </c>
    </row>
    <row r="3695" spans="1:12" ht="15" x14ac:dyDescent="0.25">
      <c r="A3695" s="88">
        <v>42964.628819444442</v>
      </c>
      <c r="B3695">
        <v>74998</v>
      </c>
      <c r="C3695">
        <v>40.58</v>
      </c>
      <c r="D3695">
        <v>12.77</v>
      </c>
      <c r="E3695" s="87">
        <v>121.1</v>
      </c>
      <c r="F3695">
        <v>53.06</v>
      </c>
      <c r="G3695" t="s">
        <v>338</v>
      </c>
      <c r="H3695">
        <v>66.75</v>
      </c>
      <c r="I3695">
        <v>130</v>
      </c>
      <c r="J3695">
        <v>127.9</v>
      </c>
      <c r="K3695" t="s">
        <v>338</v>
      </c>
      <c r="L3695" t="s">
        <v>338</v>
      </c>
    </row>
    <row r="3696" spans="1:12" ht="15" x14ac:dyDescent="0.25">
      <c r="A3696" s="88">
        <v>42964.628888888888</v>
      </c>
      <c r="B3696">
        <v>74999</v>
      </c>
      <c r="C3696">
        <v>40.58</v>
      </c>
      <c r="D3696">
        <v>12.77</v>
      </c>
      <c r="E3696" s="87">
        <v>121.2</v>
      </c>
      <c r="F3696">
        <v>53.1</v>
      </c>
      <c r="G3696" t="s">
        <v>338</v>
      </c>
      <c r="H3696">
        <v>66.849999999999994</v>
      </c>
      <c r="I3696">
        <v>129.80000000000001</v>
      </c>
      <c r="J3696">
        <v>127.7</v>
      </c>
      <c r="K3696" t="s">
        <v>338</v>
      </c>
      <c r="L3696" t="s">
        <v>338</v>
      </c>
    </row>
    <row r="3697" spans="1:12" ht="15" x14ac:dyDescent="0.25">
      <c r="A3697" s="88">
        <v>42964.628958333335</v>
      </c>
      <c r="B3697">
        <v>75000</v>
      </c>
      <c r="C3697">
        <v>40.58</v>
      </c>
      <c r="D3697">
        <v>12.77</v>
      </c>
      <c r="E3697" s="87">
        <v>121.2</v>
      </c>
      <c r="F3697">
        <v>53.15</v>
      </c>
      <c r="G3697" t="s">
        <v>338</v>
      </c>
      <c r="H3697">
        <v>66.7</v>
      </c>
      <c r="I3697">
        <v>129.69999999999999</v>
      </c>
      <c r="J3697">
        <v>127.5</v>
      </c>
      <c r="K3697" t="s">
        <v>338</v>
      </c>
      <c r="L3697" t="s">
        <v>338</v>
      </c>
    </row>
    <row r="3698" spans="1:12" ht="15" x14ac:dyDescent="0.25">
      <c r="A3698" s="88">
        <v>42964.629027777781</v>
      </c>
      <c r="B3698">
        <v>75001</v>
      </c>
      <c r="C3698">
        <v>40.58</v>
      </c>
      <c r="D3698">
        <v>12.77</v>
      </c>
      <c r="E3698" s="87">
        <v>121.1</v>
      </c>
      <c r="F3698">
        <v>53.2</v>
      </c>
      <c r="G3698" t="s">
        <v>338</v>
      </c>
      <c r="H3698">
        <v>66.37</v>
      </c>
      <c r="I3698">
        <v>129.69999999999999</v>
      </c>
      <c r="J3698">
        <v>127.5</v>
      </c>
      <c r="K3698" t="s">
        <v>338</v>
      </c>
      <c r="L3698" t="s">
        <v>338</v>
      </c>
    </row>
    <row r="3699" spans="1:12" ht="15" x14ac:dyDescent="0.25">
      <c r="A3699" s="88">
        <v>42964.62909722222</v>
      </c>
      <c r="B3699">
        <v>75002</v>
      </c>
      <c r="C3699">
        <v>40.630000000000003</v>
      </c>
      <c r="D3699">
        <v>12.77</v>
      </c>
      <c r="E3699" s="87">
        <v>120.9</v>
      </c>
      <c r="F3699">
        <v>53.3</v>
      </c>
      <c r="G3699" t="s">
        <v>338</v>
      </c>
      <c r="H3699">
        <v>67.040000000000006</v>
      </c>
      <c r="I3699">
        <v>130.4</v>
      </c>
      <c r="J3699">
        <v>128.30000000000001</v>
      </c>
      <c r="K3699" t="s">
        <v>338</v>
      </c>
      <c r="L3699" t="s">
        <v>338</v>
      </c>
    </row>
    <row r="3700" spans="1:12" ht="15" x14ac:dyDescent="0.25">
      <c r="A3700" s="88">
        <v>42964.629166666666</v>
      </c>
      <c r="B3700">
        <v>75003</v>
      </c>
      <c r="C3700">
        <v>40.58</v>
      </c>
      <c r="D3700">
        <v>12.77</v>
      </c>
      <c r="E3700" s="87">
        <v>121.2</v>
      </c>
      <c r="F3700">
        <v>53.3</v>
      </c>
      <c r="G3700" t="s">
        <v>338</v>
      </c>
      <c r="H3700">
        <v>67.14</v>
      </c>
      <c r="I3700">
        <v>130.9</v>
      </c>
      <c r="J3700">
        <v>128.80000000000001</v>
      </c>
      <c r="K3700" t="s">
        <v>338</v>
      </c>
      <c r="L3700" t="s">
        <v>338</v>
      </c>
    </row>
    <row r="3701" spans="1:12" ht="15" x14ac:dyDescent="0.25">
      <c r="A3701" s="88">
        <v>42964.629236111112</v>
      </c>
      <c r="B3701">
        <v>75004</v>
      </c>
      <c r="C3701">
        <v>40.58</v>
      </c>
      <c r="D3701">
        <v>12.77</v>
      </c>
      <c r="E3701" s="87">
        <v>120.8</v>
      </c>
      <c r="F3701">
        <v>53.35</v>
      </c>
      <c r="G3701" t="s">
        <v>338</v>
      </c>
      <c r="H3701">
        <v>66.47</v>
      </c>
      <c r="I3701">
        <v>130.30000000000001</v>
      </c>
      <c r="J3701">
        <v>128.19999999999999</v>
      </c>
      <c r="K3701" t="s">
        <v>338</v>
      </c>
      <c r="L3701" t="s">
        <v>338</v>
      </c>
    </row>
    <row r="3702" spans="1:12" ht="15" x14ac:dyDescent="0.25">
      <c r="A3702" s="88">
        <v>42964.629305555558</v>
      </c>
      <c r="B3702">
        <v>75005</v>
      </c>
      <c r="C3702">
        <v>40.58</v>
      </c>
      <c r="D3702">
        <v>12.77</v>
      </c>
      <c r="E3702" s="87">
        <v>121.2</v>
      </c>
      <c r="F3702">
        <v>53.35</v>
      </c>
      <c r="G3702" t="s">
        <v>338</v>
      </c>
      <c r="H3702">
        <v>66.37</v>
      </c>
      <c r="I3702">
        <v>130.4</v>
      </c>
      <c r="J3702">
        <v>128.1</v>
      </c>
      <c r="K3702" t="s">
        <v>338</v>
      </c>
      <c r="L3702" t="s">
        <v>338</v>
      </c>
    </row>
    <row r="3703" spans="1:12" ht="15" x14ac:dyDescent="0.25">
      <c r="A3703" s="88">
        <v>42964.629374999997</v>
      </c>
      <c r="B3703">
        <v>75006</v>
      </c>
      <c r="C3703">
        <v>40.58</v>
      </c>
      <c r="D3703">
        <v>12.77</v>
      </c>
      <c r="E3703" s="87">
        <v>121.2</v>
      </c>
      <c r="F3703">
        <v>53.39</v>
      </c>
      <c r="G3703" t="s">
        <v>338</v>
      </c>
      <c r="H3703">
        <v>67.040000000000006</v>
      </c>
      <c r="I3703">
        <v>131</v>
      </c>
      <c r="J3703">
        <v>128.9</v>
      </c>
      <c r="K3703" t="s">
        <v>338</v>
      </c>
      <c r="L3703" t="s">
        <v>338</v>
      </c>
    </row>
    <row r="3704" spans="1:12" ht="15" x14ac:dyDescent="0.25">
      <c r="A3704" s="88">
        <v>42964.629444444443</v>
      </c>
      <c r="B3704">
        <v>75007</v>
      </c>
      <c r="C3704">
        <v>40.58</v>
      </c>
      <c r="D3704">
        <v>12.77</v>
      </c>
      <c r="E3704" s="87">
        <v>121.3</v>
      </c>
      <c r="F3704">
        <v>53.39</v>
      </c>
      <c r="G3704" t="s">
        <v>338</v>
      </c>
      <c r="H3704">
        <v>65.989999999999995</v>
      </c>
      <c r="I3704">
        <v>129.69999999999999</v>
      </c>
      <c r="J3704">
        <v>127.5</v>
      </c>
      <c r="K3704" t="s">
        <v>338</v>
      </c>
      <c r="L3704" t="s">
        <v>338</v>
      </c>
    </row>
    <row r="3705" spans="1:12" ht="15" x14ac:dyDescent="0.25">
      <c r="A3705" s="88">
        <v>42964.629513888889</v>
      </c>
      <c r="B3705">
        <v>75008</v>
      </c>
      <c r="C3705">
        <v>40.58</v>
      </c>
      <c r="D3705">
        <v>12.77</v>
      </c>
      <c r="E3705" s="87">
        <v>121.2</v>
      </c>
      <c r="F3705">
        <v>53.35</v>
      </c>
      <c r="G3705" t="s">
        <v>338</v>
      </c>
      <c r="H3705">
        <v>64.400000000000006</v>
      </c>
      <c r="I3705">
        <v>125.5</v>
      </c>
      <c r="J3705">
        <v>123.7</v>
      </c>
      <c r="K3705" t="s">
        <v>338</v>
      </c>
      <c r="L3705" t="s">
        <v>338</v>
      </c>
    </row>
    <row r="3706" spans="1:12" ht="15" x14ac:dyDescent="0.25">
      <c r="A3706" s="88">
        <v>42964.629583333335</v>
      </c>
      <c r="B3706">
        <v>75009</v>
      </c>
      <c r="C3706">
        <v>40.58</v>
      </c>
      <c r="D3706">
        <v>12.77</v>
      </c>
      <c r="E3706" s="87">
        <v>121.2</v>
      </c>
      <c r="F3706">
        <v>53.25</v>
      </c>
      <c r="G3706" t="s">
        <v>338</v>
      </c>
      <c r="H3706">
        <v>64.209999999999994</v>
      </c>
      <c r="I3706">
        <v>123.9</v>
      </c>
      <c r="J3706">
        <v>121.7</v>
      </c>
      <c r="K3706" t="s">
        <v>338</v>
      </c>
      <c r="L3706" t="s">
        <v>338</v>
      </c>
    </row>
    <row r="3707" spans="1:12" ht="15" x14ac:dyDescent="0.25">
      <c r="A3707" s="88">
        <v>42964.629652777781</v>
      </c>
      <c r="B3707">
        <v>75010</v>
      </c>
      <c r="C3707">
        <v>40.58</v>
      </c>
      <c r="D3707">
        <v>12.77</v>
      </c>
      <c r="E3707" s="87">
        <v>121.3</v>
      </c>
      <c r="F3707">
        <v>53.18</v>
      </c>
      <c r="G3707" t="s">
        <v>338</v>
      </c>
      <c r="H3707">
        <v>64.47</v>
      </c>
      <c r="I3707">
        <v>122.8</v>
      </c>
      <c r="J3707">
        <v>120.5</v>
      </c>
      <c r="K3707" t="s">
        <v>338</v>
      </c>
      <c r="L3707" t="s">
        <v>338</v>
      </c>
    </row>
    <row r="3708" spans="1:12" ht="15" x14ac:dyDescent="0.25">
      <c r="A3708" s="88">
        <v>42964.62972222222</v>
      </c>
      <c r="B3708">
        <v>75011</v>
      </c>
      <c r="C3708">
        <v>40.58</v>
      </c>
      <c r="D3708">
        <v>12.77</v>
      </c>
      <c r="E3708" s="87">
        <v>121.2</v>
      </c>
      <c r="F3708">
        <v>53.1</v>
      </c>
      <c r="G3708" t="s">
        <v>338</v>
      </c>
      <c r="H3708">
        <v>65.099999999999994</v>
      </c>
      <c r="I3708">
        <v>123.8</v>
      </c>
      <c r="J3708">
        <v>121</v>
      </c>
      <c r="K3708" t="s">
        <v>338</v>
      </c>
      <c r="L3708" t="s">
        <v>338</v>
      </c>
    </row>
    <row r="3709" spans="1:12" ht="15" x14ac:dyDescent="0.25">
      <c r="A3709" s="88">
        <v>42964.629791666666</v>
      </c>
      <c r="B3709">
        <v>75012</v>
      </c>
      <c r="C3709">
        <v>40.58</v>
      </c>
      <c r="D3709">
        <v>12.77</v>
      </c>
      <c r="E3709" s="87">
        <v>121.2</v>
      </c>
      <c r="F3709">
        <v>53.06</v>
      </c>
      <c r="G3709" t="s">
        <v>338</v>
      </c>
      <c r="H3709">
        <v>65.27</v>
      </c>
      <c r="I3709">
        <v>124.9</v>
      </c>
      <c r="J3709">
        <v>122.2</v>
      </c>
      <c r="K3709" t="s">
        <v>338</v>
      </c>
      <c r="L3709" t="s">
        <v>338</v>
      </c>
    </row>
    <row r="3710" spans="1:12" ht="15" x14ac:dyDescent="0.25">
      <c r="A3710" s="88">
        <v>42964.629861111112</v>
      </c>
      <c r="B3710">
        <v>75013</v>
      </c>
      <c r="C3710">
        <v>40.58</v>
      </c>
      <c r="D3710">
        <v>12.77</v>
      </c>
      <c r="E3710" s="87">
        <v>121.3</v>
      </c>
      <c r="F3710">
        <v>53.01</v>
      </c>
      <c r="G3710" t="s">
        <v>338</v>
      </c>
      <c r="H3710">
        <v>64.930000000000007</v>
      </c>
      <c r="I3710">
        <v>124.7</v>
      </c>
      <c r="J3710">
        <v>122.2</v>
      </c>
      <c r="K3710" t="s">
        <v>338</v>
      </c>
      <c r="L3710" t="s">
        <v>338</v>
      </c>
    </row>
    <row r="3711" spans="1:12" ht="15" x14ac:dyDescent="0.25">
      <c r="A3711" s="88">
        <v>42964.629930555559</v>
      </c>
      <c r="B3711">
        <v>75014</v>
      </c>
      <c r="C3711">
        <v>40.58</v>
      </c>
      <c r="D3711">
        <v>12.77</v>
      </c>
      <c r="E3711" s="87">
        <v>121.3</v>
      </c>
      <c r="F3711">
        <v>52.96</v>
      </c>
      <c r="G3711" t="s">
        <v>338</v>
      </c>
      <c r="H3711">
        <v>65.599999999999994</v>
      </c>
      <c r="I3711">
        <v>125.8</v>
      </c>
      <c r="J3711">
        <v>123.2</v>
      </c>
      <c r="K3711" t="s">
        <v>338</v>
      </c>
      <c r="L3711" t="s">
        <v>338</v>
      </c>
    </row>
    <row r="3712" spans="1:12" ht="15" x14ac:dyDescent="0.25">
      <c r="A3712" s="88">
        <v>42964.63</v>
      </c>
      <c r="B3712">
        <v>75015</v>
      </c>
      <c r="C3712">
        <v>40.58</v>
      </c>
      <c r="D3712">
        <v>12.77</v>
      </c>
      <c r="E3712" s="87">
        <v>121.2</v>
      </c>
      <c r="F3712">
        <v>52.96</v>
      </c>
      <c r="G3712" t="s">
        <v>338</v>
      </c>
      <c r="H3712">
        <v>65.36</v>
      </c>
      <c r="I3712">
        <v>125.5</v>
      </c>
      <c r="J3712">
        <v>123</v>
      </c>
      <c r="K3712" t="s">
        <v>338</v>
      </c>
      <c r="L3712" t="s">
        <v>338</v>
      </c>
    </row>
    <row r="3713" spans="1:12" ht="15" x14ac:dyDescent="0.25">
      <c r="A3713" s="88">
        <v>42964.630069444444</v>
      </c>
      <c r="B3713">
        <v>75016</v>
      </c>
      <c r="C3713">
        <v>40.58</v>
      </c>
      <c r="D3713">
        <v>12.77</v>
      </c>
      <c r="E3713" s="87">
        <v>121.2</v>
      </c>
      <c r="F3713">
        <v>52.96</v>
      </c>
      <c r="G3713" t="s">
        <v>338</v>
      </c>
      <c r="H3713">
        <v>65.75</v>
      </c>
      <c r="I3713">
        <v>125</v>
      </c>
      <c r="J3713">
        <v>122.5</v>
      </c>
      <c r="K3713" t="s">
        <v>338</v>
      </c>
      <c r="L3713" t="s">
        <v>338</v>
      </c>
    </row>
    <row r="3714" spans="1:12" ht="15" x14ac:dyDescent="0.25">
      <c r="A3714" s="88">
        <v>42964.63013888889</v>
      </c>
      <c r="B3714">
        <v>75017</v>
      </c>
      <c r="C3714">
        <v>40.58</v>
      </c>
      <c r="D3714">
        <v>12.77</v>
      </c>
      <c r="E3714" s="87">
        <v>121.3</v>
      </c>
      <c r="F3714">
        <v>52.96</v>
      </c>
      <c r="G3714" t="s">
        <v>338</v>
      </c>
      <c r="H3714">
        <v>65.510000000000005</v>
      </c>
      <c r="I3714">
        <v>125.2</v>
      </c>
      <c r="J3714">
        <v>122.7</v>
      </c>
      <c r="K3714" t="s">
        <v>338</v>
      </c>
      <c r="L3714" t="s">
        <v>338</v>
      </c>
    </row>
    <row r="3715" spans="1:12" ht="15" x14ac:dyDescent="0.25">
      <c r="A3715" s="88">
        <v>42964.630208333336</v>
      </c>
      <c r="B3715">
        <v>75018</v>
      </c>
      <c r="C3715">
        <v>40.54</v>
      </c>
      <c r="D3715">
        <v>12.77</v>
      </c>
      <c r="E3715" s="87">
        <v>121.4</v>
      </c>
      <c r="F3715">
        <v>52.89</v>
      </c>
      <c r="G3715" t="s">
        <v>338</v>
      </c>
      <c r="H3715">
        <v>65.459999999999994</v>
      </c>
      <c r="I3715">
        <v>124.9</v>
      </c>
      <c r="J3715">
        <v>122.6</v>
      </c>
      <c r="K3715" t="s">
        <v>338</v>
      </c>
      <c r="L3715" t="s">
        <v>338</v>
      </c>
    </row>
    <row r="3716" spans="1:12" ht="15" x14ac:dyDescent="0.25">
      <c r="A3716" s="88">
        <v>42964.630277777775</v>
      </c>
      <c r="B3716">
        <v>75019</v>
      </c>
      <c r="C3716">
        <v>40.58</v>
      </c>
      <c r="D3716">
        <v>12.77</v>
      </c>
      <c r="E3716" s="87">
        <v>121.4</v>
      </c>
      <c r="F3716">
        <v>52.94</v>
      </c>
      <c r="G3716" t="s">
        <v>338</v>
      </c>
      <c r="H3716">
        <v>66.180000000000007</v>
      </c>
      <c r="I3716">
        <v>126.3</v>
      </c>
      <c r="J3716">
        <v>123.9</v>
      </c>
      <c r="K3716" t="s">
        <v>338</v>
      </c>
      <c r="L3716" t="s">
        <v>338</v>
      </c>
    </row>
    <row r="3717" spans="1:12" ht="15" x14ac:dyDescent="0.25">
      <c r="A3717" s="88">
        <v>42964.630347222221</v>
      </c>
      <c r="B3717">
        <v>75020</v>
      </c>
      <c r="C3717">
        <v>40.54</v>
      </c>
      <c r="D3717">
        <v>12.77</v>
      </c>
      <c r="E3717" s="87">
        <v>121.5</v>
      </c>
      <c r="F3717">
        <v>52.91</v>
      </c>
      <c r="G3717" t="s">
        <v>338</v>
      </c>
      <c r="H3717">
        <v>66.040000000000006</v>
      </c>
      <c r="I3717">
        <v>127.1</v>
      </c>
      <c r="J3717">
        <v>124.8</v>
      </c>
      <c r="K3717" t="s">
        <v>338</v>
      </c>
      <c r="L3717" t="s">
        <v>338</v>
      </c>
    </row>
    <row r="3718" spans="1:12" ht="15" x14ac:dyDescent="0.25">
      <c r="A3718" s="88">
        <v>42964.630416666667</v>
      </c>
      <c r="B3718">
        <v>75021</v>
      </c>
      <c r="C3718">
        <v>40.58</v>
      </c>
      <c r="D3718">
        <v>12.77</v>
      </c>
      <c r="E3718" s="87">
        <v>121.5</v>
      </c>
      <c r="F3718">
        <v>52.96</v>
      </c>
      <c r="G3718" t="s">
        <v>338</v>
      </c>
      <c r="H3718">
        <v>66.319999999999993</v>
      </c>
      <c r="I3718">
        <v>126.7</v>
      </c>
      <c r="J3718">
        <v>124.5</v>
      </c>
      <c r="K3718" t="s">
        <v>338</v>
      </c>
      <c r="L3718" t="s">
        <v>338</v>
      </c>
    </row>
    <row r="3719" spans="1:12" ht="15" x14ac:dyDescent="0.25">
      <c r="A3719" s="88">
        <v>42964.630486111113</v>
      </c>
      <c r="B3719">
        <v>75022</v>
      </c>
      <c r="C3719">
        <v>40.58</v>
      </c>
      <c r="D3719">
        <v>12.77</v>
      </c>
      <c r="E3719" s="87">
        <v>121.5</v>
      </c>
      <c r="F3719">
        <v>52.98</v>
      </c>
      <c r="G3719" t="s">
        <v>338</v>
      </c>
      <c r="H3719">
        <v>66.44</v>
      </c>
      <c r="I3719">
        <v>126.9</v>
      </c>
      <c r="J3719">
        <v>124.7</v>
      </c>
      <c r="K3719" t="s">
        <v>338</v>
      </c>
      <c r="L3719" t="s">
        <v>338</v>
      </c>
    </row>
    <row r="3720" spans="1:12" ht="15" x14ac:dyDescent="0.25">
      <c r="A3720" s="88">
        <v>42964.630555555559</v>
      </c>
      <c r="B3720">
        <v>75023</v>
      </c>
      <c r="C3720">
        <v>40.58</v>
      </c>
      <c r="D3720">
        <v>12.77</v>
      </c>
      <c r="E3720" s="87">
        <v>121.2</v>
      </c>
      <c r="F3720">
        <v>53.03</v>
      </c>
      <c r="G3720" t="s">
        <v>338</v>
      </c>
      <c r="H3720">
        <v>66.75</v>
      </c>
      <c r="I3720">
        <v>127.8</v>
      </c>
      <c r="J3720">
        <v>125.6</v>
      </c>
      <c r="K3720" t="s">
        <v>338</v>
      </c>
      <c r="L3720" t="s">
        <v>338</v>
      </c>
    </row>
    <row r="3721" spans="1:12" ht="15" x14ac:dyDescent="0.25">
      <c r="A3721" s="88">
        <v>42964.630624999998</v>
      </c>
      <c r="B3721">
        <v>75024</v>
      </c>
      <c r="C3721">
        <v>40.54</v>
      </c>
      <c r="D3721">
        <v>12.77</v>
      </c>
      <c r="E3721" s="87">
        <v>121.4</v>
      </c>
      <c r="F3721">
        <v>53.04</v>
      </c>
      <c r="G3721" t="s">
        <v>338</v>
      </c>
      <c r="H3721">
        <v>67.19</v>
      </c>
      <c r="I3721">
        <v>128.4</v>
      </c>
      <c r="J3721">
        <v>126.3</v>
      </c>
      <c r="K3721" t="s">
        <v>338</v>
      </c>
      <c r="L3721" t="s">
        <v>338</v>
      </c>
    </row>
    <row r="3722" spans="1:12" ht="15" x14ac:dyDescent="0.25">
      <c r="A3722" s="88">
        <v>42964.630694444444</v>
      </c>
      <c r="B3722">
        <v>75025</v>
      </c>
      <c r="C3722">
        <v>40.54</v>
      </c>
      <c r="D3722">
        <v>12.77</v>
      </c>
      <c r="E3722" s="87">
        <v>121.3</v>
      </c>
      <c r="F3722">
        <v>53.11</v>
      </c>
      <c r="G3722" t="s">
        <v>338</v>
      </c>
      <c r="H3722">
        <v>67.28</v>
      </c>
      <c r="I3722">
        <v>129</v>
      </c>
      <c r="J3722">
        <v>126.9</v>
      </c>
      <c r="K3722" t="s">
        <v>338</v>
      </c>
      <c r="L3722" t="s">
        <v>338</v>
      </c>
    </row>
    <row r="3723" spans="1:12" ht="15" x14ac:dyDescent="0.25">
      <c r="A3723" s="88">
        <v>42964.63076388889</v>
      </c>
      <c r="B3723">
        <v>75026</v>
      </c>
      <c r="C3723">
        <v>40.58</v>
      </c>
      <c r="D3723">
        <v>12.77</v>
      </c>
      <c r="E3723" s="87">
        <v>121.4</v>
      </c>
      <c r="F3723">
        <v>53.2</v>
      </c>
      <c r="G3723" t="s">
        <v>338</v>
      </c>
      <c r="H3723">
        <v>67.33</v>
      </c>
      <c r="I3723">
        <v>129.30000000000001</v>
      </c>
      <c r="J3723">
        <v>127.2</v>
      </c>
      <c r="K3723" t="s">
        <v>338</v>
      </c>
      <c r="L3723" t="s">
        <v>338</v>
      </c>
    </row>
    <row r="3724" spans="1:12" ht="15" x14ac:dyDescent="0.25">
      <c r="A3724" s="88">
        <v>42964.630833333336</v>
      </c>
      <c r="B3724">
        <v>75027</v>
      </c>
      <c r="C3724">
        <v>40.58</v>
      </c>
      <c r="D3724">
        <v>12.77</v>
      </c>
      <c r="E3724" s="87">
        <v>121.4</v>
      </c>
      <c r="F3724">
        <v>53.25</v>
      </c>
      <c r="G3724" t="s">
        <v>338</v>
      </c>
      <c r="H3724">
        <v>66.27</v>
      </c>
      <c r="I3724">
        <v>129.69999999999999</v>
      </c>
      <c r="J3724">
        <v>127.7</v>
      </c>
      <c r="K3724" t="s">
        <v>338</v>
      </c>
      <c r="L3724" t="s">
        <v>338</v>
      </c>
    </row>
    <row r="3725" spans="1:12" ht="15" x14ac:dyDescent="0.25">
      <c r="A3725" s="88">
        <v>42964.630902777775</v>
      </c>
      <c r="B3725">
        <v>75028</v>
      </c>
      <c r="C3725">
        <v>40.54</v>
      </c>
      <c r="D3725">
        <v>12.77</v>
      </c>
      <c r="E3725" s="87">
        <v>121.5</v>
      </c>
      <c r="F3725">
        <v>53.25</v>
      </c>
      <c r="G3725" t="s">
        <v>338</v>
      </c>
      <c r="H3725">
        <v>66.28</v>
      </c>
      <c r="I3725">
        <v>129.6</v>
      </c>
      <c r="J3725">
        <v>127.6</v>
      </c>
      <c r="K3725" t="s">
        <v>338</v>
      </c>
      <c r="L3725" t="s">
        <v>338</v>
      </c>
    </row>
    <row r="3726" spans="1:12" ht="15" x14ac:dyDescent="0.25">
      <c r="A3726" s="88">
        <v>42964.630972222221</v>
      </c>
      <c r="B3726">
        <v>75029</v>
      </c>
      <c r="C3726">
        <v>40.54</v>
      </c>
      <c r="D3726">
        <v>12.77</v>
      </c>
      <c r="E3726" s="87">
        <v>121.3</v>
      </c>
      <c r="F3726">
        <v>53.3</v>
      </c>
      <c r="G3726" t="s">
        <v>338</v>
      </c>
      <c r="H3726">
        <v>66.040000000000006</v>
      </c>
      <c r="I3726">
        <v>129.69999999999999</v>
      </c>
      <c r="J3726">
        <v>127.6</v>
      </c>
      <c r="K3726" t="s">
        <v>338</v>
      </c>
      <c r="L3726" t="s">
        <v>338</v>
      </c>
    </row>
    <row r="3727" spans="1:12" ht="15" x14ac:dyDescent="0.25">
      <c r="A3727" s="88">
        <v>42964.631041666667</v>
      </c>
      <c r="B3727">
        <v>75030</v>
      </c>
      <c r="C3727">
        <v>40.54</v>
      </c>
      <c r="D3727">
        <v>12.77</v>
      </c>
      <c r="E3727" s="87">
        <v>121.2</v>
      </c>
      <c r="F3727">
        <v>53.35</v>
      </c>
      <c r="G3727" t="s">
        <v>338</v>
      </c>
      <c r="H3727">
        <v>67</v>
      </c>
      <c r="I3727">
        <v>129.69999999999999</v>
      </c>
      <c r="J3727">
        <v>127.7</v>
      </c>
      <c r="K3727" t="s">
        <v>338</v>
      </c>
      <c r="L3727" t="s">
        <v>338</v>
      </c>
    </row>
    <row r="3728" spans="1:12" ht="15" x14ac:dyDescent="0.25">
      <c r="A3728" s="88">
        <v>42964.631111111114</v>
      </c>
      <c r="B3728">
        <v>75031</v>
      </c>
      <c r="C3728">
        <v>40.54</v>
      </c>
      <c r="D3728">
        <v>12.77</v>
      </c>
      <c r="E3728" s="87">
        <v>121.2</v>
      </c>
      <c r="F3728">
        <v>53.4</v>
      </c>
      <c r="G3728" t="s">
        <v>338</v>
      </c>
      <c r="H3728">
        <v>67.28</v>
      </c>
      <c r="I3728">
        <v>130.19999999999999</v>
      </c>
      <c r="J3728">
        <v>128.1</v>
      </c>
      <c r="K3728" t="s">
        <v>338</v>
      </c>
      <c r="L3728" t="s">
        <v>338</v>
      </c>
    </row>
    <row r="3729" spans="1:12" ht="15" x14ac:dyDescent="0.25">
      <c r="A3729" s="88">
        <v>42964.631180555552</v>
      </c>
      <c r="B3729">
        <v>75032</v>
      </c>
      <c r="C3729">
        <v>40.54</v>
      </c>
      <c r="D3729">
        <v>12.77</v>
      </c>
      <c r="E3729" s="87">
        <v>121.3</v>
      </c>
      <c r="F3729">
        <v>53.44</v>
      </c>
      <c r="G3729" t="s">
        <v>338</v>
      </c>
      <c r="H3729">
        <v>67.48</v>
      </c>
      <c r="I3729">
        <v>130.4</v>
      </c>
      <c r="J3729">
        <v>128.4</v>
      </c>
      <c r="K3729" t="s">
        <v>338</v>
      </c>
      <c r="L3729" t="s">
        <v>338</v>
      </c>
    </row>
    <row r="3730" spans="1:12" ht="15" x14ac:dyDescent="0.25">
      <c r="A3730" s="88">
        <v>42964.631249999999</v>
      </c>
      <c r="B3730">
        <v>75033</v>
      </c>
      <c r="C3730">
        <v>40.54</v>
      </c>
      <c r="D3730">
        <v>12.77</v>
      </c>
      <c r="E3730" s="87">
        <v>121.1</v>
      </c>
      <c r="F3730">
        <v>53.47</v>
      </c>
      <c r="G3730" t="s">
        <v>338</v>
      </c>
      <c r="H3730">
        <v>67.19</v>
      </c>
      <c r="I3730">
        <v>130.4</v>
      </c>
      <c r="J3730">
        <v>128.30000000000001</v>
      </c>
      <c r="K3730" t="s">
        <v>338</v>
      </c>
      <c r="L3730" t="s">
        <v>338</v>
      </c>
    </row>
    <row r="3731" spans="1:12" ht="15" x14ac:dyDescent="0.25">
      <c r="A3731" s="88">
        <v>42964.631319444445</v>
      </c>
      <c r="B3731">
        <v>75034</v>
      </c>
      <c r="C3731">
        <v>40.54</v>
      </c>
      <c r="D3731">
        <v>12.77</v>
      </c>
      <c r="E3731" s="87">
        <v>120.9</v>
      </c>
      <c r="F3731">
        <v>53.52</v>
      </c>
      <c r="G3731" t="s">
        <v>338</v>
      </c>
      <c r="H3731">
        <v>66.23</v>
      </c>
      <c r="I3731">
        <v>129.5</v>
      </c>
      <c r="J3731">
        <v>127.3</v>
      </c>
      <c r="K3731" t="s">
        <v>338</v>
      </c>
      <c r="L3731" t="s">
        <v>338</v>
      </c>
    </row>
    <row r="3732" spans="1:12" ht="15" x14ac:dyDescent="0.25">
      <c r="A3732" s="88">
        <v>42964.631388888891</v>
      </c>
      <c r="B3732">
        <v>75035</v>
      </c>
      <c r="C3732">
        <v>40.54</v>
      </c>
      <c r="D3732">
        <v>12.77</v>
      </c>
      <c r="E3732" s="87">
        <v>121.2</v>
      </c>
      <c r="F3732">
        <v>53.52</v>
      </c>
      <c r="G3732" t="s">
        <v>338</v>
      </c>
      <c r="H3732">
        <v>65.7</v>
      </c>
      <c r="I3732">
        <v>128</v>
      </c>
      <c r="J3732">
        <v>125.9</v>
      </c>
      <c r="K3732" t="s">
        <v>338</v>
      </c>
      <c r="L3732" t="s">
        <v>338</v>
      </c>
    </row>
    <row r="3733" spans="1:12" ht="15" x14ac:dyDescent="0.25">
      <c r="A3733" s="88">
        <v>42964.631458333337</v>
      </c>
      <c r="B3733">
        <v>75036</v>
      </c>
      <c r="C3733">
        <v>40.54</v>
      </c>
      <c r="D3733">
        <v>12.77</v>
      </c>
      <c r="E3733" s="87">
        <v>121.1</v>
      </c>
      <c r="F3733">
        <v>53.49</v>
      </c>
      <c r="G3733" t="s">
        <v>338</v>
      </c>
      <c r="H3733">
        <v>65.650000000000006</v>
      </c>
      <c r="I3733">
        <v>127</v>
      </c>
      <c r="J3733">
        <v>124.6</v>
      </c>
      <c r="K3733" t="s">
        <v>338</v>
      </c>
      <c r="L3733" t="s">
        <v>338</v>
      </c>
    </row>
    <row r="3734" spans="1:12" ht="15" x14ac:dyDescent="0.25">
      <c r="A3734" s="88">
        <v>42964.631527777776</v>
      </c>
      <c r="B3734">
        <v>75037</v>
      </c>
      <c r="C3734">
        <v>40.54</v>
      </c>
      <c r="D3734">
        <v>12.77</v>
      </c>
      <c r="E3734" s="87">
        <v>121.3</v>
      </c>
      <c r="F3734">
        <v>53.49</v>
      </c>
      <c r="G3734" t="s">
        <v>338</v>
      </c>
      <c r="H3734">
        <v>65.61</v>
      </c>
      <c r="I3734">
        <v>126.7</v>
      </c>
      <c r="J3734">
        <v>124.2</v>
      </c>
      <c r="K3734" t="s">
        <v>338</v>
      </c>
      <c r="L3734" t="s">
        <v>338</v>
      </c>
    </row>
    <row r="3735" spans="1:12" ht="15" x14ac:dyDescent="0.25">
      <c r="A3735" s="88">
        <v>42964.631597222222</v>
      </c>
      <c r="B3735">
        <v>75038</v>
      </c>
      <c r="C3735">
        <v>40.54</v>
      </c>
      <c r="D3735">
        <v>12.77</v>
      </c>
      <c r="E3735" s="87">
        <v>121.2</v>
      </c>
      <c r="F3735">
        <v>53.44</v>
      </c>
      <c r="G3735" t="s">
        <v>338</v>
      </c>
      <c r="H3735">
        <v>65.319999999999993</v>
      </c>
      <c r="I3735">
        <v>126.6</v>
      </c>
      <c r="J3735">
        <v>124.2</v>
      </c>
      <c r="K3735" t="s">
        <v>338</v>
      </c>
      <c r="L3735" t="s">
        <v>338</v>
      </c>
    </row>
    <row r="3736" spans="1:12" ht="15" x14ac:dyDescent="0.25">
      <c r="A3736" s="88">
        <v>42964.631666666668</v>
      </c>
      <c r="B3736">
        <v>75039</v>
      </c>
      <c r="C3736">
        <v>40.54</v>
      </c>
      <c r="D3736">
        <v>12.77</v>
      </c>
      <c r="E3736" s="87">
        <v>121.2</v>
      </c>
      <c r="F3736">
        <v>53.4</v>
      </c>
      <c r="G3736" t="s">
        <v>338</v>
      </c>
      <c r="H3736">
        <v>65.25</v>
      </c>
      <c r="I3736">
        <v>126.1</v>
      </c>
      <c r="J3736">
        <v>123.8</v>
      </c>
      <c r="K3736" t="s">
        <v>338</v>
      </c>
      <c r="L3736" t="s">
        <v>338</v>
      </c>
    </row>
    <row r="3737" spans="1:12" ht="15" x14ac:dyDescent="0.25">
      <c r="A3737" s="88">
        <v>42964.631736111114</v>
      </c>
      <c r="B3737">
        <v>75040</v>
      </c>
      <c r="C3737">
        <v>40.54</v>
      </c>
      <c r="D3737">
        <v>12.77</v>
      </c>
      <c r="E3737" s="87">
        <v>121.3</v>
      </c>
      <c r="F3737">
        <v>53.35</v>
      </c>
      <c r="G3737" t="s">
        <v>338</v>
      </c>
      <c r="H3737">
        <v>64.790000000000006</v>
      </c>
      <c r="I3737">
        <v>124.7</v>
      </c>
      <c r="J3737">
        <v>122.7</v>
      </c>
      <c r="K3737" t="s">
        <v>338</v>
      </c>
      <c r="L3737" t="s">
        <v>338</v>
      </c>
    </row>
    <row r="3738" spans="1:12" ht="15" x14ac:dyDescent="0.25">
      <c r="A3738" s="88">
        <v>42964.631805555553</v>
      </c>
      <c r="B3738">
        <v>75041</v>
      </c>
      <c r="C3738">
        <v>40.54</v>
      </c>
      <c r="D3738">
        <v>12.77</v>
      </c>
      <c r="E3738" s="87">
        <v>121.3</v>
      </c>
      <c r="F3738">
        <v>53.3</v>
      </c>
      <c r="G3738" t="s">
        <v>338</v>
      </c>
      <c r="H3738">
        <v>65.56</v>
      </c>
      <c r="I3738">
        <v>124.6</v>
      </c>
      <c r="J3738">
        <v>122.4</v>
      </c>
      <c r="K3738" t="s">
        <v>338</v>
      </c>
      <c r="L3738" t="s">
        <v>338</v>
      </c>
    </row>
    <row r="3739" spans="1:12" ht="15" x14ac:dyDescent="0.25">
      <c r="A3739" s="88">
        <v>42964.631874999999</v>
      </c>
      <c r="B3739">
        <v>75042</v>
      </c>
      <c r="C3739">
        <v>40.54</v>
      </c>
      <c r="D3739">
        <v>12.77</v>
      </c>
      <c r="E3739" s="87">
        <v>121.2</v>
      </c>
      <c r="F3739">
        <v>53.25</v>
      </c>
      <c r="G3739" t="s">
        <v>338</v>
      </c>
      <c r="H3739">
        <v>65.510000000000005</v>
      </c>
      <c r="I3739">
        <v>124.8</v>
      </c>
      <c r="J3739">
        <v>122.5</v>
      </c>
      <c r="K3739" t="s">
        <v>338</v>
      </c>
      <c r="L3739" t="s">
        <v>338</v>
      </c>
    </row>
    <row r="3740" spans="1:12" ht="15" x14ac:dyDescent="0.25">
      <c r="A3740" s="88">
        <v>42964.631944444445</v>
      </c>
      <c r="B3740">
        <v>75043</v>
      </c>
      <c r="C3740">
        <v>40.54</v>
      </c>
      <c r="D3740">
        <v>12.77</v>
      </c>
      <c r="E3740" s="87">
        <v>121.3</v>
      </c>
      <c r="F3740">
        <v>53.18</v>
      </c>
      <c r="G3740" t="s">
        <v>338</v>
      </c>
      <c r="H3740">
        <v>65.56</v>
      </c>
      <c r="I3740">
        <v>124.3</v>
      </c>
      <c r="J3740">
        <v>122.2</v>
      </c>
      <c r="K3740" t="s">
        <v>338</v>
      </c>
      <c r="L3740" t="s">
        <v>338</v>
      </c>
    </row>
    <row r="3741" spans="1:12" ht="15" x14ac:dyDescent="0.25">
      <c r="A3741" s="88">
        <v>42964.632013888891</v>
      </c>
      <c r="B3741">
        <v>75044</v>
      </c>
      <c r="C3741">
        <v>40.54</v>
      </c>
      <c r="D3741">
        <v>12.77</v>
      </c>
      <c r="E3741" s="87">
        <v>121.3</v>
      </c>
      <c r="F3741">
        <v>53.11</v>
      </c>
      <c r="G3741" t="s">
        <v>338</v>
      </c>
      <c r="H3741">
        <v>65.8</v>
      </c>
      <c r="I3741">
        <v>124.1</v>
      </c>
      <c r="J3741">
        <v>121.9</v>
      </c>
      <c r="K3741" t="s">
        <v>338</v>
      </c>
      <c r="L3741" t="s">
        <v>338</v>
      </c>
    </row>
    <row r="3742" spans="1:12" ht="15" x14ac:dyDescent="0.25">
      <c r="A3742" s="88">
        <v>42964.63208333333</v>
      </c>
      <c r="B3742">
        <v>75045</v>
      </c>
      <c r="C3742">
        <v>40.54</v>
      </c>
      <c r="D3742">
        <v>12.77</v>
      </c>
      <c r="E3742" s="87">
        <v>121.2</v>
      </c>
      <c r="F3742">
        <v>53.06</v>
      </c>
      <c r="G3742" t="s">
        <v>338</v>
      </c>
      <c r="H3742">
        <v>65.58</v>
      </c>
      <c r="I3742">
        <v>123.3</v>
      </c>
      <c r="J3742">
        <v>121.3</v>
      </c>
      <c r="K3742" t="s">
        <v>338</v>
      </c>
      <c r="L3742" t="s">
        <v>338</v>
      </c>
    </row>
    <row r="3743" spans="1:12" ht="15" x14ac:dyDescent="0.25">
      <c r="A3743" s="88">
        <v>42964.632152777776</v>
      </c>
      <c r="B3743">
        <v>75046</v>
      </c>
      <c r="C3743">
        <v>40.54</v>
      </c>
      <c r="D3743">
        <v>12.77</v>
      </c>
      <c r="E3743" s="87">
        <v>121.2</v>
      </c>
      <c r="F3743">
        <v>52.96</v>
      </c>
      <c r="G3743" t="s">
        <v>338</v>
      </c>
      <c r="H3743">
        <v>65.319999999999993</v>
      </c>
      <c r="I3743">
        <v>123.1</v>
      </c>
      <c r="J3743">
        <v>120.9</v>
      </c>
      <c r="K3743" t="s">
        <v>338</v>
      </c>
      <c r="L3743" t="s">
        <v>338</v>
      </c>
    </row>
    <row r="3744" spans="1:12" ht="15" x14ac:dyDescent="0.25">
      <c r="A3744" s="88">
        <v>42964.632222222222</v>
      </c>
      <c r="B3744">
        <v>75047</v>
      </c>
      <c r="C3744">
        <v>40.54</v>
      </c>
      <c r="D3744">
        <v>12.77</v>
      </c>
      <c r="E3744" s="87">
        <v>121.1</v>
      </c>
      <c r="F3744">
        <v>52.91</v>
      </c>
      <c r="G3744" t="s">
        <v>338</v>
      </c>
      <c r="H3744">
        <v>65.650000000000006</v>
      </c>
      <c r="I3744">
        <v>124.2</v>
      </c>
      <c r="J3744">
        <v>122.1</v>
      </c>
      <c r="K3744" t="s">
        <v>338</v>
      </c>
      <c r="L3744" t="s">
        <v>338</v>
      </c>
    </row>
    <row r="3745" spans="1:12" ht="15" x14ac:dyDescent="0.25">
      <c r="A3745" s="88">
        <v>42964.632291666669</v>
      </c>
      <c r="B3745">
        <v>75048</v>
      </c>
      <c r="C3745">
        <v>40.54</v>
      </c>
      <c r="D3745">
        <v>12.77</v>
      </c>
      <c r="E3745" s="87">
        <v>121</v>
      </c>
      <c r="F3745">
        <v>52.87</v>
      </c>
      <c r="G3745" t="s">
        <v>338</v>
      </c>
      <c r="H3745">
        <v>65.56</v>
      </c>
      <c r="I3745">
        <v>124.4</v>
      </c>
      <c r="J3745">
        <v>122.3</v>
      </c>
      <c r="K3745" t="s">
        <v>338</v>
      </c>
      <c r="L3745" t="s">
        <v>338</v>
      </c>
    </row>
    <row r="3746" spans="1:12" ht="15" x14ac:dyDescent="0.25">
      <c r="A3746" s="88">
        <v>42964.632361111115</v>
      </c>
      <c r="B3746">
        <v>75049</v>
      </c>
      <c r="C3746">
        <v>40.54</v>
      </c>
      <c r="D3746">
        <v>12.77</v>
      </c>
      <c r="E3746" s="87">
        <v>121</v>
      </c>
      <c r="F3746">
        <v>52.82</v>
      </c>
      <c r="G3746" t="s">
        <v>338</v>
      </c>
      <c r="H3746">
        <v>65.08</v>
      </c>
      <c r="I3746">
        <v>124.6</v>
      </c>
      <c r="J3746">
        <v>122.4</v>
      </c>
      <c r="K3746" t="s">
        <v>338</v>
      </c>
      <c r="L3746" t="s">
        <v>338</v>
      </c>
    </row>
    <row r="3747" spans="1:12" ht="15" x14ac:dyDescent="0.25">
      <c r="A3747" s="88">
        <v>42964.632430555554</v>
      </c>
      <c r="B3747">
        <v>75050</v>
      </c>
      <c r="C3747">
        <v>40.54</v>
      </c>
      <c r="D3747">
        <v>12.77</v>
      </c>
      <c r="E3747" s="87">
        <v>121.1</v>
      </c>
      <c r="F3747">
        <v>52.77</v>
      </c>
      <c r="G3747" t="s">
        <v>338</v>
      </c>
      <c r="H3747">
        <v>64.930000000000007</v>
      </c>
      <c r="I3747">
        <v>124.7</v>
      </c>
      <c r="J3747">
        <v>122.5</v>
      </c>
      <c r="K3747" t="s">
        <v>338</v>
      </c>
      <c r="L3747" t="s">
        <v>338</v>
      </c>
    </row>
    <row r="3748" spans="1:12" ht="15" x14ac:dyDescent="0.25">
      <c r="A3748" s="88">
        <v>42964.6325</v>
      </c>
      <c r="B3748">
        <v>75051</v>
      </c>
      <c r="C3748">
        <v>40.54</v>
      </c>
      <c r="D3748">
        <v>12.77</v>
      </c>
      <c r="E3748" s="87">
        <v>121.1</v>
      </c>
      <c r="F3748">
        <v>52.72</v>
      </c>
      <c r="G3748" t="s">
        <v>338</v>
      </c>
      <c r="H3748">
        <v>64.069999999999993</v>
      </c>
      <c r="I3748">
        <v>122.9</v>
      </c>
      <c r="J3748">
        <v>121</v>
      </c>
      <c r="K3748" t="s">
        <v>338</v>
      </c>
      <c r="L3748" t="s">
        <v>338</v>
      </c>
    </row>
    <row r="3749" spans="1:12" ht="15" x14ac:dyDescent="0.25">
      <c r="A3749" s="88">
        <v>42964.632569444446</v>
      </c>
      <c r="B3749">
        <v>75052</v>
      </c>
      <c r="C3749">
        <v>40.58</v>
      </c>
      <c r="D3749">
        <v>12.77</v>
      </c>
      <c r="E3749" s="87">
        <v>121</v>
      </c>
      <c r="F3749">
        <v>52.67</v>
      </c>
      <c r="G3749" t="s">
        <v>338</v>
      </c>
      <c r="H3749">
        <v>63.87</v>
      </c>
      <c r="I3749">
        <v>119.8</v>
      </c>
      <c r="J3749">
        <v>118.3</v>
      </c>
      <c r="K3749" t="s">
        <v>338</v>
      </c>
      <c r="L3749" t="s">
        <v>338</v>
      </c>
    </row>
    <row r="3750" spans="1:12" ht="15" x14ac:dyDescent="0.25">
      <c r="A3750" s="88">
        <v>42964.632638888892</v>
      </c>
      <c r="B3750">
        <v>75053</v>
      </c>
      <c r="C3750">
        <v>40.58</v>
      </c>
      <c r="D3750">
        <v>12.77</v>
      </c>
      <c r="E3750" s="87">
        <v>121.2</v>
      </c>
      <c r="F3750">
        <v>52.53</v>
      </c>
      <c r="G3750" t="s">
        <v>338</v>
      </c>
      <c r="H3750">
        <v>63.66</v>
      </c>
      <c r="I3750">
        <v>118.2</v>
      </c>
      <c r="J3750">
        <v>116.4</v>
      </c>
      <c r="K3750" t="s">
        <v>338</v>
      </c>
      <c r="L3750" t="s">
        <v>338</v>
      </c>
    </row>
    <row r="3751" spans="1:12" ht="15" x14ac:dyDescent="0.25">
      <c r="A3751" s="88">
        <v>42964.632708333331</v>
      </c>
      <c r="B3751">
        <v>75054</v>
      </c>
      <c r="C3751">
        <v>40.58</v>
      </c>
      <c r="D3751">
        <v>12.77</v>
      </c>
      <c r="E3751" s="87">
        <v>120.9</v>
      </c>
      <c r="F3751">
        <v>52.41</v>
      </c>
      <c r="G3751" t="s">
        <v>338</v>
      </c>
      <c r="H3751">
        <v>63.51</v>
      </c>
      <c r="I3751">
        <v>117.3</v>
      </c>
      <c r="J3751">
        <v>115.4</v>
      </c>
      <c r="K3751" t="s">
        <v>338</v>
      </c>
      <c r="L3751" t="s">
        <v>338</v>
      </c>
    </row>
    <row r="3752" spans="1:12" ht="15" x14ac:dyDescent="0.25">
      <c r="A3752" s="88">
        <v>42964.632777777777</v>
      </c>
      <c r="B3752">
        <v>75055</v>
      </c>
      <c r="C3752">
        <v>40.58</v>
      </c>
      <c r="D3752">
        <v>12.77</v>
      </c>
      <c r="E3752" s="87">
        <v>121.2</v>
      </c>
      <c r="F3752">
        <v>52.28</v>
      </c>
      <c r="G3752" t="s">
        <v>338</v>
      </c>
      <c r="H3752">
        <v>64.11</v>
      </c>
      <c r="I3752">
        <v>117.4</v>
      </c>
      <c r="J3752">
        <v>115.2</v>
      </c>
      <c r="K3752" t="s">
        <v>338</v>
      </c>
      <c r="L3752" t="s">
        <v>338</v>
      </c>
    </row>
    <row r="3753" spans="1:12" ht="15" x14ac:dyDescent="0.25">
      <c r="A3753" s="88">
        <v>42964.632847222223</v>
      </c>
      <c r="B3753">
        <v>75056</v>
      </c>
      <c r="C3753">
        <v>40.58</v>
      </c>
      <c r="D3753">
        <v>12.77</v>
      </c>
      <c r="E3753" s="87">
        <v>121</v>
      </c>
      <c r="F3753">
        <v>52.21</v>
      </c>
      <c r="G3753" t="s">
        <v>338</v>
      </c>
      <c r="H3753">
        <v>64.33</v>
      </c>
      <c r="I3753">
        <v>118.2</v>
      </c>
      <c r="J3753">
        <v>115.8</v>
      </c>
      <c r="K3753" t="s">
        <v>338</v>
      </c>
      <c r="L3753" t="s">
        <v>338</v>
      </c>
    </row>
    <row r="3754" spans="1:12" ht="15" x14ac:dyDescent="0.25">
      <c r="A3754" s="88">
        <v>42964.632916666669</v>
      </c>
      <c r="B3754">
        <v>75057</v>
      </c>
      <c r="C3754">
        <v>40.58</v>
      </c>
      <c r="D3754">
        <v>12.77</v>
      </c>
      <c r="E3754" s="87">
        <v>121.2</v>
      </c>
      <c r="F3754">
        <v>52.12</v>
      </c>
      <c r="G3754" t="s">
        <v>338</v>
      </c>
      <c r="H3754">
        <v>64.069999999999993</v>
      </c>
      <c r="I3754">
        <v>118.4</v>
      </c>
      <c r="J3754">
        <v>116</v>
      </c>
      <c r="K3754" t="s">
        <v>338</v>
      </c>
      <c r="L3754" t="s">
        <v>338</v>
      </c>
    </row>
    <row r="3755" spans="1:12" ht="15" x14ac:dyDescent="0.25">
      <c r="A3755" s="88">
        <v>42964.632986111108</v>
      </c>
      <c r="B3755">
        <v>75058</v>
      </c>
      <c r="C3755">
        <v>40.58</v>
      </c>
      <c r="D3755">
        <v>12.77</v>
      </c>
      <c r="E3755" s="87">
        <v>121.2</v>
      </c>
      <c r="F3755">
        <v>52.04</v>
      </c>
      <c r="G3755" t="s">
        <v>338</v>
      </c>
      <c r="H3755">
        <v>63.99</v>
      </c>
      <c r="I3755">
        <v>118.2</v>
      </c>
      <c r="J3755">
        <v>116</v>
      </c>
      <c r="K3755" t="s">
        <v>338</v>
      </c>
      <c r="L3755" t="s">
        <v>338</v>
      </c>
    </row>
    <row r="3756" spans="1:12" ht="15" x14ac:dyDescent="0.25">
      <c r="A3756" s="88">
        <v>42964.633055555554</v>
      </c>
      <c r="B3756">
        <v>75059</v>
      </c>
      <c r="C3756">
        <v>40.630000000000003</v>
      </c>
      <c r="D3756">
        <v>12.77</v>
      </c>
      <c r="E3756" s="87">
        <v>121.1</v>
      </c>
      <c r="F3756">
        <v>51.99</v>
      </c>
      <c r="G3756" t="s">
        <v>338</v>
      </c>
      <c r="H3756">
        <v>64.69</v>
      </c>
      <c r="I3756">
        <v>118.5</v>
      </c>
      <c r="J3756">
        <v>116.3</v>
      </c>
      <c r="K3756" t="s">
        <v>338</v>
      </c>
      <c r="L3756" t="s">
        <v>338</v>
      </c>
    </row>
    <row r="3757" spans="1:12" ht="15" x14ac:dyDescent="0.25">
      <c r="A3757" s="88">
        <v>42964.633125</v>
      </c>
      <c r="B3757">
        <v>75060</v>
      </c>
      <c r="C3757">
        <v>40.630000000000003</v>
      </c>
      <c r="D3757">
        <v>12.77</v>
      </c>
      <c r="E3757" s="87">
        <v>121.2</v>
      </c>
      <c r="F3757">
        <v>51.92</v>
      </c>
      <c r="G3757" t="s">
        <v>338</v>
      </c>
      <c r="H3757">
        <v>64.739999999999995</v>
      </c>
      <c r="I3757">
        <v>120</v>
      </c>
      <c r="J3757">
        <v>117.5</v>
      </c>
      <c r="K3757" t="s">
        <v>338</v>
      </c>
      <c r="L3757" t="s">
        <v>338</v>
      </c>
    </row>
    <row r="3758" spans="1:12" ht="15" x14ac:dyDescent="0.25">
      <c r="A3758" s="88">
        <v>42964.633194444446</v>
      </c>
      <c r="B3758">
        <v>75061</v>
      </c>
      <c r="C3758">
        <v>40.630000000000003</v>
      </c>
      <c r="D3758">
        <v>12.77</v>
      </c>
      <c r="E3758" s="87">
        <v>121.2</v>
      </c>
      <c r="F3758">
        <v>51.85</v>
      </c>
      <c r="G3758" t="s">
        <v>338</v>
      </c>
      <c r="H3758">
        <v>64.83</v>
      </c>
      <c r="I3758">
        <v>121.6</v>
      </c>
      <c r="J3758">
        <v>119.2</v>
      </c>
      <c r="K3758" t="s">
        <v>338</v>
      </c>
      <c r="L3758" t="s">
        <v>338</v>
      </c>
    </row>
    <row r="3759" spans="1:12" ht="15" x14ac:dyDescent="0.25">
      <c r="A3759" s="88">
        <v>42964.633263888885</v>
      </c>
      <c r="B3759">
        <v>75062</v>
      </c>
      <c r="C3759">
        <v>40.630000000000003</v>
      </c>
      <c r="D3759">
        <v>12.77</v>
      </c>
      <c r="E3759" s="87">
        <v>121.3</v>
      </c>
      <c r="F3759">
        <v>51.8</v>
      </c>
      <c r="G3759" t="s">
        <v>338</v>
      </c>
      <c r="H3759">
        <v>64.69</v>
      </c>
      <c r="I3759">
        <v>121</v>
      </c>
      <c r="J3759">
        <v>118.9</v>
      </c>
      <c r="K3759" t="s">
        <v>338</v>
      </c>
      <c r="L3759" t="s">
        <v>338</v>
      </c>
    </row>
    <row r="3760" spans="1:12" ht="15" x14ac:dyDescent="0.25">
      <c r="A3760" s="88">
        <v>42964.633333333331</v>
      </c>
      <c r="B3760">
        <v>75063</v>
      </c>
      <c r="C3760">
        <v>40.630000000000003</v>
      </c>
      <c r="D3760">
        <v>12.77</v>
      </c>
      <c r="E3760" s="87">
        <v>121.2</v>
      </c>
      <c r="F3760">
        <v>51.78</v>
      </c>
      <c r="G3760" t="s">
        <v>338</v>
      </c>
      <c r="H3760">
        <v>64.569999999999993</v>
      </c>
      <c r="I3760">
        <v>120.2</v>
      </c>
      <c r="J3760">
        <v>118.2</v>
      </c>
      <c r="K3760" t="s">
        <v>338</v>
      </c>
      <c r="L3760" t="s">
        <v>338</v>
      </c>
    </row>
    <row r="3761" spans="1:12" ht="15" x14ac:dyDescent="0.25">
      <c r="A3761" s="88">
        <v>42964.633402777778</v>
      </c>
      <c r="B3761">
        <v>75064</v>
      </c>
      <c r="C3761">
        <v>40.630000000000003</v>
      </c>
      <c r="D3761">
        <v>12.77</v>
      </c>
      <c r="E3761" s="87">
        <v>121</v>
      </c>
      <c r="F3761">
        <v>51.7</v>
      </c>
      <c r="G3761" t="s">
        <v>338</v>
      </c>
      <c r="H3761">
        <v>64.45</v>
      </c>
      <c r="I3761">
        <v>120.7</v>
      </c>
      <c r="J3761">
        <v>118.7</v>
      </c>
      <c r="K3761" t="s">
        <v>338</v>
      </c>
      <c r="L3761" t="s">
        <v>338</v>
      </c>
    </row>
    <row r="3762" spans="1:12" ht="15" x14ac:dyDescent="0.25">
      <c r="A3762" s="88">
        <v>42964.633472222224</v>
      </c>
      <c r="B3762">
        <v>75065</v>
      </c>
      <c r="C3762">
        <v>40.630000000000003</v>
      </c>
      <c r="D3762">
        <v>12.77</v>
      </c>
      <c r="E3762" s="87">
        <v>120.9</v>
      </c>
      <c r="F3762">
        <v>51.66</v>
      </c>
      <c r="G3762" t="s">
        <v>338</v>
      </c>
      <c r="H3762">
        <v>65.069999999999993</v>
      </c>
      <c r="I3762">
        <v>121.5</v>
      </c>
      <c r="J3762">
        <v>119.4</v>
      </c>
      <c r="K3762" t="s">
        <v>338</v>
      </c>
      <c r="L3762" t="s">
        <v>338</v>
      </c>
    </row>
    <row r="3763" spans="1:12" ht="15" x14ac:dyDescent="0.25">
      <c r="A3763" s="88">
        <v>42964.63354166667</v>
      </c>
      <c r="B3763">
        <v>75066</v>
      </c>
      <c r="C3763">
        <v>40.67</v>
      </c>
      <c r="D3763">
        <v>12.77</v>
      </c>
      <c r="E3763" s="87">
        <v>121.1</v>
      </c>
      <c r="F3763">
        <v>51.65</v>
      </c>
      <c r="G3763" t="s">
        <v>338</v>
      </c>
      <c r="H3763">
        <v>64.45</v>
      </c>
      <c r="I3763">
        <v>120</v>
      </c>
      <c r="J3763">
        <v>118.4</v>
      </c>
      <c r="K3763" t="s">
        <v>338</v>
      </c>
      <c r="L3763" t="s">
        <v>338</v>
      </c>
    </row>
    <row r="3764" spans="1:12" ht="15" x14ac:dyDescent="0.25">
      <c r="A3764" s="88">
        <v>42964.633611111109</v>
      </c>
      <c r="B3764">
        <v>75067</v>
      </c>
      <c r="C3764">
        <v>40.67</v>
      </c>
      <c r="D3764">
        <v>12.77</v>
      </c>
      <c r="E3764" s="87">
        <v>121.1</v>
      </c>
      <c r="F3764">
        <v>51.61</v>
      </c>
      <c r="G3764" t="s">
        <v>338</v>
      </c>
      <c r="H3764">
        <v>64.59</v>
      </c>
      <c r="I3764">
        <v>120.2</v>
      </c>
      <c r="J3764">
        <v>118.4</v>
      </c>
      <c r="K3764" t="s">
        <v>338</v>
      </c>
      <c r="L3764" t="s">
        <v>338</v>
      </c>
    </row>
    <row r="3765" spans="1:12" ht="15" x14ac:dyDescent="0.25">
      <c r="A3765" s="88">
        <v>42964.633680555555</v>
      </c>
      <c r="B3765">
        <v>75068</v>
      </c>
      <c r="C3765">
        <v>40.67</v>
      </c>
      <c r="D3765">
        <v>12.77</v>
      </c>
      <c r="E3765" s="87">
        <v>121.2</v>
      </c>
      <c r="F3765">
        <v>51.56</v>
      </c>
      <c r="G3765" t="s">
        <v>338</v>
      </c>
      <c r="H3765">
        <v>64.83</v>
      </c>
      <c r="I3765">
        <v>120.9</v>
      </c>
      <c r="J3765">
        <v>118.9</v>
      </c>
      <c r="K3765" t="s">
        <v>338</v>
      </c>
      <c r="L3765" t="s">
        <v>338</v>
      </c>
    </row>
    <row r="3766" spans="1:12" ht="15" x14ac:dyDescent="0.25">
      <c r="A3766" s="88">
        <v>42964.633750000001</v>
      </c>
      <c r="B3766">
        <v>75069</v>
      </c>
      <c r="C3766">
        <v>40.67</v>
      </c>
      <c r="D3766">
        <v>12.77</v>
      </c>
      <c r="E3766" s="87">
        <v>121.3</v>
      </c>
      <c r="F3766">
        <v>51.48</v>
      </c>
      <c r="G3766" t="s">
        <v>338</v>
      </c>
      <c r="H3766">
        <v>64.489999999999995</v>
      </c>
      <c r="I3766">
        <v>120.3</v>
      </c>
      <c r="J3766">
        <v>118.4</v>
      </c>
      <c r="K3766" t="s">
        <v>338</v>
      </c>
      <c r="L3766" t="s">
        <v>338</v>
      </c>
    </row>
    <row r="3767" spans="1:12" ht="15" x14ac:dyDescent="0.25">
      <c r="A3767" s="88">
        <v>42964.633819444447</v>
      </c>
      <c r="B3767">
        <v>75070</v>
      </c>
      <c r="C3767">
        <v>40.67</v>
      </c>
      <c r="D3767">
        <v>12.77</v>
      </c>
      <c r="E3767" s="87">
        <v>121.1</v>
      </c>
      <c r="F3767">
        <v>51.41</v>
      </c>
      <c r="G3767" t="s">
        <v>338</v>
      </c>
      <c r="H3767">
        <v>65.31</v>
      </c>
      <c r="I3767">
        <v>122.3</v>
      </c>
      <c r="J3767">
        <v>120.2</v>
      </c>
      <c r="K3767" t="s">
        <v>338</v>
      </c>
      <c r="L3767" t="s">
        <v>338</v>
      </c>
    </row>
    <row r="3768" spans="1:12" ht="15" x14ac:dyDescent="0.25">
      <c r="A3768" s="88">
        <v>42964.633888888886</v>
      </c>
      <c r="B3768">
        <v>75071</v>
      </c>
      <c r="C3768">
        <v>40.67</v>
      </c>
      <c r="D3768">
        <v>12.77</v>
      </c>
      <c r="E3768" s="87">
        <v>121.2</v>
      </c>
      <c r="F3768">
        <v>51.41</v>
      </c>
      <c r="G3768" t="s">
        <v>338</v>
      </c>
      <c r="H3768">
        <v>65.12</v>
      </c>
      <c r="I3768">
        <v>123.3</v>
      </c>
      <c r="J3768">
        <v>121.2</v>
      </c>
      <c r="K3768" t="s">
        <v>338</v>
      </c>
      <c r="L3768" t="s">
        <v>338</v>
      </c>
    </row>
    <row r="3769" spans="1:12" ht="15" x14ac:dyDescent="0.25">
      <c r="A3769" s="88">
        <v>42964.633958333332</v>
      </c>
      <c r="B3769">
        <v>75072</v>
      </c>
      <c r="C3769">
        <v>40.72</v>
      </c>
      <c r="D3769">
        <v>12.77</v>
      </c>
      <c r="E3769" s="87">
        <v>121.2</v>
      </c>
      <c r="F3769">
        <v>51.44</v>
      </c>
      <c r="G3769" t="s">
        <v>338</v>
      </c>
      <c r="H3769">
        <v>64.400000000000006</v>
      </c>
      <c r="I3769">
        <v>123.1</v>
      </c>
      <c r="J3769">
        <v>120.9</v>
      </c>
      <c r="K3769" t="s">
        <v>338</v>
      </c>
      <c r="L3769" t="s">
        <v>338</v>
      </c>
    </row>
    <row r="3770" spans="1:12" ht="15" x14ac:dyDescent="0.25">
      <c r="A3770" s="88">
        <v>42964.634027777778</v>
      </c>
      <c r="B3770">
        <v>75073</v>
      </c>
      <c r="C3770">
        <v>40.72</v>
      </c>
      <c r="D3770">
        <v>12.77</v>
      </c>
      <c r="E3770" s="87">
        <v>121.2</v>
      </c>
      <c r="F3770">
        <v>51.41</v>
      </c>
      <c r="G3770" t="s">
        <v>338</v>
      </c>
      <c r="H3770">
        <v>64.73</v>
      </c>
      <c r="I3770">
        <v>123.3</v>
      </c>
      <c r="J3770">
        <v>121.2</v>
      </c>
      <c r="K3770" t="s">
        <v>338</v>
      </c>
      <c r="L3770" t="s">
        <v>338</v>
      </c>
    </row>
    <row r="3771" spans="1:12" ht="15" x14ac:dyDescent="0.25">
      <c r="A3771" s="88">
        <v>42964.634097222224</v>
      </c>
      <c r="B3771">
        <v>75074</v>
      </c>
      <c r="C3771">
        <v>40.72</v>
      </c>
      <c r="D3771">
        <v>12.77</v>
      </c>
      <c r="E3771" s="87">
        <v>121.2</v>
      </c>
      <c r="F3771">
        <v>51.41</v>
      </c>
      <c r="G3771" t="s">
        <v>338</v>
      </c>
      <c r="H3771">
        <v>65.45</v>
      </c>
      <c r="I3771">
        <v>124.3</v>
      </c>
      <c r="J3771">
        <v>122.3</v>
      </c>
      <c r="K3771" t="s">
        <v>338</v>
      </c>
      <c r="L3771" t="s">
        <v>338</v>
      </c>
    </row>
    <row r="3772" spans="1:12" ht="15" x14ac:dyDescent="0.25">
      <c r="A3772" s="88">
        <v>42964.634166666663</v>
      </c>
      <c r="B3772">
        <v>75075</v>
      </c>
      <c r="C3772">
        <v>40.72</v>
      </c>
      <c r="D3772">
        <v>12.77</v>
      </c>
      <c r="E3772" s="87">
        <v>121.8</v>
      </c>
      <c r="F3772">
        <v>51.46</v>
      </c>
      <c r="G3772" t="s">
        <v>338</v>
      </c>
      <c r="H3772">
        <v>65.55</v>
      </c>
      <c r="I3772">
        <v>124.1</v>
      </c>
      <c r="J3772">
        <v>122.2</v>
      </c>
      <c r="K3772" t="s">
        <v>338</v>
      </c>
      <c r="L3772" t="s">
        <v>338</v>
      </c>
    </row>
    <row r="3773" spans="1:12" ht="15" x14ac:dyDescent="0.25">
      <c r="A3773" s="88">
        <v>42964.634236111109</v>
      </c>
      <c r="B3773">
        <v>75076</v>
      </c>
      <c r="C3773">
        <v>40.72</v>
      </c>
      <c r="D3773">
        <v>12.77</v>
      </c>
      <c r="E3773" s="87">
        <v>121.2</v>
      </c>
      <c r="F3773">
        <v>51.51</v>
      </c>
      <c r="G3773" t="s">
        <v>338</v>
      </c>
      <c r="H3773">
        <v>65.599999999999994</v>
      </c>
      <c r="I3773">
        <v>124.2</v>
      </c>
      <c r="J3773">
        <v>122.2</v>
      </c>
      <c r="K3773" t="s">
        <v>338</v>
      </c>
      <c r="L3773" t="s">
        <v>338</v>
      </c>
    </row>
    <row r="3774" spans="1:12" ht="15" x14ac:dyDescent="0.25">
      <c r="A3774" s="88">
        <v>42964.634305555555</v>
      </c>
      <c r="B3774">
        <v>75077</v>
      </c>
      <c r="C3774">
        <v>40.72</v>
      </c>
      <c r="D3774">
        <v>12.77</v>
      </c>
      <c r="E3774" s="87">
        <v>121.5</v>
      </c>
      <c r="F3774">
        <v>51.56</v>
      </c>
      <c r="G3774" t="s">
        <v>338</v>
      </c>
      <c r="H3774">
        <v>65.959999999999994</v>
      </c>
      <c r="I3774">
        <v>124.5</v>
      </c>
      <c r="J3774">
        <v>122.5</v>
      </c>
      <c r="K3774" t="s">
        <v>338</v>
      </c>
      <c r="L3774" t="s">
        <v>338</v>
      </c>
    </row>
    <row r="3775" spans="1:12" ht="15" x14ac:dyDescent="0.25">
      <c r="A3775" s="88">
        <v>42964.634375000001</v>
      </c>
      <c r="B3775">
        <v>75078</v>
      </c>
      <c r="C3775">
        <v>40.72</v>
      </c>
      <c r="D3775">
        <v>12.77</v>
      </c>
      <c r="E3775" s="87">
        <v>121.4</v>
      </c>
      <c r="F3775">
        <v>51.6</v>
      </c>
      <c r="G3775" t="s">
        <v>338</v>
      </c>
      <c r="H3775">
        <v>65.84</v>
      </c>
      <c r="I3775">
        <v>125</v>
      </c>
      <c r="J3775">
        <v>123.1</v>
      </c>
      <c r="K3775" t="s">
        <v>338</v>
      </c>
      <c r="L3775" t="s">
        <v>338</v>
      </c>
    </row>
    <row r="3776" spans="1:12" ht="15" x14ac:dyDescent="0.25">
      <c r="A3776" s="88">
        <v>42964.634444444448</v>
      </c>
      <c r="B3776">
        <v>75079</v>
      </c>
      <c r="C3776">
        <v>40.72</v>
      </c>
      <c r="D3776">
        <v>12.77</v>
      </c>
      <c r="E3776" s="87">
        <v>121.5</v>
      </c>
      <c r="F3776">
        <v>51.65</v>
      </c>
      <c r="G3776" t="s">
        <v>338</v>
      </c>
      <c r="H3776">
        <v>65.36</v>
      </c>
      <c r="I3776">
        <v>125.5</v>
      </c>
      <c r="J3776">
        <v>123.5</v>
      </c>
      <c r="K3776" t="s">
        <v>338</v>
      </c>
      <c r="L3776" t="s">
        <v>338</v>
      </c>
    </row>
    <row r="3777" spans="1:12" ht="15" x14ac:dyDescent="0.25">
      <c r="A3777" s="88">
        <v>42964.634513888886</v>
      </c>
      <c r="B3777">
        <v>75080</v>
      </c>
      <c r="C3777">
        <v>40.72</v>
      </c>
      <c r="D3777">
        <v>12.77</v>
      </c>
      <c r="E3777" s="87">
        <v>121.5</v>
      </c>
      <c r="F3777">
        <v>51.72</v>
      </c>
      <c r="G3777" t="s">
        <v>338</v>
      </c>
      <c r="H3777">
        <v>66.03</v>
      </c>
      <c r="I3777">
        <v>125.8</v>
      </c>
      <c r="J3777">
        <v>123.7</v>
      </c>
      <c r="K3777" t="s">
        <v>338</v>
      </c>
      <c r="L3777" t="s">
        <v>338</v>
      </c>
    </row>
    <row r="3778" spans="1:12" ht="15" x14ac:dyDescent="0.25">
      <c r="A3778" s="88">
        <v>42964.634583333333</v>
      </c>
      <c r="B3778">
        <v>75081</v>
      </c>
      <c r="C3778">
        <v>40.72</v>
      </c>
      <c r="D3778">
        <v>12.77</v>
      </c>
      <c r="E3778" s="87">
        <v>121.5</v>
      </c>
      <c r="F3778">
        <v>51.8</v>
      </c>
      <c r="G3778" t="s">
        <v>338</v>
      </c>
      <c r="H3778">
        <v>66.319999999999993</v>
      </c>
      <c r="I3778">
        <v>126.5</v>
      </c>
      <c r="J3778">
        <v>124.5</v>
      </c>
      <c r="K3778" t="s">
        <v>338</v>
      </c>
      <c r="L3778" t="s">
        <v>338</v>
      </c>
    </row>
    <row r="3779" spans="1:12" ht="15" x14ac:dyDescent="0.25">
      <c r="A3779" s="88">
        <v>42964.634652777779</v>
      </c>
      <c r="B3779">
        <v>75082</v>
      </c>
      <c r="C3779">
        <v>40.72</v>
      </c>
      <c r="D3779">
        <v>12.77</v>
      </c>
      <c r="E3779" s="87">
        <v>121.5</v>
      </c>
      <c r="F3779">
        <v>51.85</v>
      </c>
      <c r="G3779" t="s">
        <v>338</v>
      </c>
      <c r="H3779">
        <v>66.510000000000005</v>
      </c>
      <c r="I3779">
        <v>127</v>
      </c>
      <c r="J3779">
        <v>125</v>
      </c>
      <c r="K3779" t="s">
        <v>338</v>
      </c>
      <c r="L3779" t="s">
        <v>338</v>
      </c>
    </row>
    <row r="3780" spans="1:12" ht="15" x14ac:dyDescent="0.25">
      <c r="A3780" s="88">
        <v>42964.634722222225</v>
      </c>
      <c r="B3780">
        <v>75083</v>
      </c>
      <c r="C3780">
        <v>40.72</v>
      </c>
      <c r="D3780">
        <v>12.77</v>
      </c>
      <c r="E3780" s="87">
        <v>121.3</v>
      </c>
      <c r="F3780">
        <v>51.89</v>
      </c>
      <c r="G3780" t="s">
        <v>338</v>
      </c>
      <c r="H3780">
        <v>66.89</v>
      </c>
      <c r="I3780">
        <v>127.2</v>
      </c>
      <c r="J3780">
        <v>125.2</v>
      </c>
      <c r="K3780" t="s">
        <v>338</v>
      </c>
      <c r="L3780" t="s">
        <v>338</v>
      </c>
    </row>
    <row r="3781" spans="1:12" ht="15" x14ac:dyDescent="0.25">
      <c r="A3781" s="88">
        <v>42964.634791666664</v>
      </c>
      <c r="B3781">
        <v>75084</v>
      </c>
      <c r="C3781">
        <v>40.72</v>
      </c>
      <c r="D3781">
        <v>12.77</v>
      </c>
      <c r="E3781" s="87">
        <v>121.4</v>
      </c>
      <c r="F3781">
        <v>51.99</v>
      </c>
      <c r="G3781" t="s">
        <v>338</v>
      </c>
      <c r="H3781">
        <v>66.03</v>
      </c>
      <c r="I3781">
        <v>127.8</v>
      </c>
      <c r="J3781">
        <v>125.8</v>
      </c>
      <c r="K3781" t="s">
        <v>338</v>
      </c>
      <c r="L3781" t="s">
        <v>338</v>
      </c>
    </row>
    <row r="3782" spans="1:12" ht="15" x14ac:dyDescent="0.25">
      <c r="A3782" s="88">
        <v>42964.63486111111</v>
      </c>
      <c r="B3782">
        <v>75085</v>
      </c>
      <c r="C3782">
        <v>40.72</v>
      </c>
      <c r="D3782">
        <v>12.77</v>
      </c>
      <c r="E3782" s="87">
        <v>121.5</v>
      </c>
      <c r="F3782">
        <v>52.04</v>
      </c>
      <c r="G3782" t="s">
        <v>338</v>
      </c>
      <c r="H3782">
        <v>66.17</v>
      </c>
      <c r="I3782">
        <v>128.1</v>
      </c>
      <c r="J3782">
        <v>126.2</v>
      </c>
      <c r="K3782" t="s">
        <v>338</v>
      </c>
      <c r="L3782" t="s">
        <v>338</v>
      </c>
    </row>
    <row r="3783" spans="1:12" ht="15" x14ac:dyDescent="0.25">
      <c r="A3783" s="88">
        <v>42964.634930555556</v>
      </c>
      <c r="B3783">
        <v>75086</v>
      </c>
      <c r="C3783">
        <v>40.72</v>
      </c>
      <c r="D3783">
        <v>12.77</v>
      </c>
      <c r="E3783" s="87">
        <v>121.5</v>
      </c>
      <c r="F3783">
        <v>52.09</v>
      </c>
      <c r="G3783" t="s">
        <v>338</v>
      </c>
      <c r="H3783">
        <v>65.930000000000007</v>
      </c>
      <c r="I3783">
        <v>128.6</v>
      </c>
      <c r="J3783">
        <v>126.7</v>
      </c>
      <c r="K3783" t="s">
        <v>338</v>
      </c>
      <c r="L3783" t="s">
        <v>338</v>
      </c>
    </row>
    <row r="3784" spans="1:12" ht="15" x14ac:dyDescent="0.25">
      <c r="A3784" s="88">
        <v>42964.635000000002</v>
      </c>
      <c r="B3784">
        <v>75087</v>
      </c>
      <c r="C3784">
        <v>40.72</v>
      </c>
      <c r="D3784">
        <v>12.77</v>
      </c>
      <c r="E3784" s="87">
        <v>121.3</v>
      </c>
      <c r="F3784">
        <v>52.11</v>
      </c>
      <c r="G3784" t="s">
        <v>338</v>
      </c>
      <c r="H3784">
        <v>65.16</v>
      </c>
      <c r="I3784">
        <v>128.69999999999999</v>
      </c>
      <c r="J3784">
        <v>126.8</v>
      </c>
      <c r="K3784" t="s">
        <v>338</v>
      </c>
      <c r="L3784" t="s">
        <v>338</v>
      </c>
    </row>
    <row r="3785" spans="1:12" ht="15" x14ac:dyDescent="0.25">
      <c r="A3785" s="88">
        <v>42964.635069444441</v>
      </c>
      <c r="B3785">
        <v>75088</v>
      </c>
      <c r="C3785">
        <v>40.67</v>
      </c>
      <c r="D3785">
        <v>12.77</v>
      </c>
      <c r="E3785" s="87">
        <v>121.3</v>
      </c>
      <c r="F3785">
        <v>52.11</v>
      </c>
      <c r="G3785" t="s">
        <v>338</v>
      </c>
      <c r="H3785">
        <v>65.41</v>
      </c>
      <c r="I3785">
        <v>128.9</v>
      </c>
      <c r="J3785">
        <v>127</v>
      </c>
      <c r="K3785" t="s">
        <v>338</v>
      </c>
      <c r="L3785" t="s">
        <v>338</v>
      </c>
    </row>
    <row r="3786" spans="1:12" ht="15" x14ac:dyDescent="0.25">
      <c r="A3786" s="88">
        <v>42964.635138888887</v>
      </c>
      <c r="B3786">
        <v>75089</v>
      </c>
      <c r="C3786">
        <v>40.67</v>
      </c>
      <c r="D3786">
        <v>12.77</v>
      </c>
      <c r="E3786" s="87">
        <v>121.2</v>
      </c>
      <c r="F3786">
        <v>52.14</v>
      </c>
      <c r="G3786" t="s">
        <v>338</v>
      </c>
      <c r="H3786">
        <v>66.36</v>
      </c>
      <c r="I3786">
        <v>128.9</v>
      </c>
      <c r="J3786">
        <v>127</v>
      </c>
      <c r="K3786" t="s">
        <v>338</v>
      </c>
      <c r="L3786" t="s">
        <v>338</v>
      </c>
    </row>
    <row r="3787" spans="1:12" ht="15" x14ac:dyDescent="0.25">
      <c r="A3787" s="88">
        <v>42964.635208333333</v>
      </c>
      <c r="B3787">
        <v>75090</v>
      </c>
      <c r="C3787">
        <v>40.630000000000003</v>
      </c>
      <c r="D3787">
        <v>12.77</v>
      </c>
      <c r="E3787" s="87">
        <v>121.3</v>
      </c>
      <c r="F3787">
        <v>52.19</v>
      </c>
      <c r="G3787" t="s">
        <v>338</v>
      </c>
      <c r="H3787">
        <v>66.37</v>
      </c>
      <c r="I3787">
        <v>129.1</v>
      </c>
      <c r="J3787">
        <v>127.1</v>
      </c>
      <c r="K3787" t="s">
        <v>338</v>
      </c>
      <c r="L3787" t="s">
        <v>338</v>
      </c>
    </row>
    <row r="3788" spans="1:12" ht="15" x14ac:dyDescent="0.25">
      <c r="A3788" s="88">
        <v>42964.635277777779</v>
      </c>
      <c r="B3788">
        <v>75091</v>
      </c>
      <c r="C3788">
        <v>40.630000000000003</v>
      </c>
      <c r="D3788">
        <v>12.77</v>
      </c>
      <c r="E3788" s="87">
        <v>121.4</v>
      </c>
      <c r="F3788">
        <v>52.24</v>
      </c>
      <c r="G3788" t="s">
        <v>338</v>
      </c>
      <c r="H3788">
        <v>66.25</v>
      </c>
      <c r="I3788">
        <v>129.30000000000001</v>
      </c>
      <c r="J3788">
        <v>127.4</v>
      </c>
      <c r="K3788" t="s">
        <v>338</v>
      </c>
      <c r="L3788" t="s">
        <v>338</v>
      </c>
    </row>
    <row r="3789" spans="1:12" ht="15" x14ac:dyDescent="0.25">
      <c r="A3789" s="88">
        <v>42964.635347222225</v>
      </c>
      <c r="B3789">
        <v>75092</v>
      </c>
      <c r="C3789">
        <v>40.630000000000003</v>
      </c>
      <c r="D3789">
        <v>12.77</v>
      </c>
      <c r="E3789" s="87">
        <v>121.1</v>
      </c>
      <c r="F3789">
        <v>52.28</v>
      </c>
      <c r="G3789" t="s">
        <v>338</v>
      </c>
      <c r="H3789">
        <v>66.37</v>
      </c>
      <c r="I3789">
        <v>129.80000000000001</v>
      </c>
      <c r="J3789">
        <v>127.9</v>
      </c>
      <c r="K3789" t="s">
        <v>338</v>
      </c>
      <c r="L3789" t="s">
        <v>338</v>
      </c>
    </row>
    <row r="3790" spans="1:12" ht="15" x14ac:dyDescent="0.25">
      <c r="A3790" s="88">
        <v>42964.635416666664</v>
      </c>
      <c r="B3790">
        <v>75093</v>
      </c>
      <c r="C3790">
        <v>40.630000000000003</v>
      </c>
      <c r="D3790">
        <v>12.77</v>
      </c>
      <c r="E3790" s="87">
        <v>121.3</v>
      </c>
      <c r="F3790">
        <v>52.36</v>
      </c>
      <c r="G3790" t="s">
        <v>338</v>
      </c>
      <c r="H3790">
        <v>66.319999999999993</v>
      </c>
      <c r="I3790">
        <v>130</v>
      </c>
      <c r="J3790">
        <v>128.1</v>
      </c>
      <c r="K3790" t="s">
        <v>338</v>
      </c>
      <c r="L3790" t="s">
        <v>338</v>
      </c>
    </row>
    <row r="3791" spans="1:12" ht="15" x14ac:dyDescent="0.25">
      <c r="A3791" s="88">
        <v>42964.63548611111</v>
      </c>
      <c r="B3791">
        <v>75094</v>
      </c>
      <c r="C3791">
        <v>40.630000000000003</v>
      </c>
      <c r="D3791">
        <v>12.77</v>
      </c>
      <c r="E3791" s="87">
        <v>121.2</v>
      </c>
      <c r="F3791">
        <v>52.43</v>
      </c>
      <c r="G3791" t="s">
        <v>338</v>
      </c>
      <c r="H3791">
        <v>66.63</v>
      </c>
      <c r="I3791">
        <v>130</v>
      </c>
      <c r="J3791">
        <v>128.1</v>
      </c>
      <c r="K3791" t="s">
        <v>338</v>
      </c>
      <c r="L3791" t="s">
        <v>338</v>
      </c>
    </row>
    <row r="3792" spans="1:12" ht="15" x14ac:dyDescent="0.25">
      <c r="A3792" s="88">
        <v>42964.635555555556</v>
      </c>
      <c r="B3792">
        <v>75095</v>
      </c>
      <c r="C3792">
        <v>40.58</v>
      </c>
      <c r="D3792">
        <v>12.77</v>
      </c>
      <c r="E3792" s="87">
        <v>121.4</v>
      </c>
      <c r="F3792">
        <v>52.43</v>
      </c>
      <c r="G3792" t="s">
        <v>338</v>
      </c>
      <c r="H3792">
        <v>66.989999999999995</v>
      </c>
      <c r="I3792">
        <v>129.69999999999999</v>
      </c>
      <c r="J3792">
        <v>127.7</v>
      </c>
      <c r="K3792" t="s">
        <v>338</v>
      </c>
      <c r="L3792" t="s">
        <v>338</v>
      </c>
    </row>
    <row r="3793" spans="1:12" ht="15" x14ac:dyDescent="0.25">
      <c r="A3793" s="88">
        <v>42964.635625000003</v>
      </c>
      <c r="B3793">
        <v>75096</v>
      </c>
      <c r="C3793">
        <v>40.58</v>
      </c>
      <c r="D3793">
        <v>12.77</v>
      </c>
      <c r="E3793" s="87">
        <v>121.2</v>
      </c>
      <c r="F3793">
        <v>52.5</v>
      </c>
      <c r="G3793" t="s">
        <v>338</v>
      </c>
      <c r="H3793">
        <v>66.47</v>
      </c>
      <c r="I3793">
        <v>129.9</v>
      </c>
      <c r="J3793">
        <v>127.8</v>
      </c>
      <c r="K3793" t="s">
        <v>338</v>
      </c>
      <c r="L3793" t="s">
        <v>338</v>
      </c>
    </row>
    <row r="3794" spans="1:12" ht="15" x14ac:dyDescent="0.25">
      <c r="A3794" s="88">
        <v>42964.635694444441</v>
      </c>
      <c r="B3794">
        <v>75097</v>
      </c>
      <c r="C3794">
        <v>40.58</v>
      </c>
      <c r="D3794">
        <v>12.77</v>
      </c>
      <c r="E3794" s="87">
        <v>120.9</v>
      </c>
      <c r="F3794">
        <v>52.57</v>
      </c>
      <c r="G3794" t="s">
        <v>338</v>
      </c>
      <c r="H3794">
        <v>66.8</v>
      </c>
      <c r="I3794">
        <v>130.1</v>
      </c>
      <c r="J3794">
        <v>128</v>
      </c>
      <c r="K3794" t="s">
        <v>338</v>
      </c>
      <c r="L3794" t="s">
        <v>338</v>
      </c>
    </row>
    <row r="3795" spans="1:12" ht="15" x14ac:dyDescent="0.25">
      <c r="A3795" s="88">
        <v>42964.635763888888</v>
      </c>
      <c r="B3795">
        <v>75098</v>
      </c>
      <c r="C3795">
        <v>40.54</v>
      </c>
      <c r="D3795">
        <v>12.77</v>
      </c>
      <c r="E3795" s="87">
        <v>120.6</v>
      </c>
      <c r="F3795">
        <v>52.58</v>
      </c>
      <c r="G3795" t="s">
        <v>338</v>
      </c>
      <c r="H3795">
        <v>66.66</v>
      </c>
      <c r="I3795">
        <v>130.6</v>
      </c>
      <c r="J3795">
        <v>128.6</v>
      </c>
      <c r="K3795" t="s">
        <v>338</v>
      </c>
      <c r="L3795" t="s">
        <v>338</v>
      </c>
    </row>
    <row r="3796" spans="1:12" ht="15" x14ac:dyDescent="0.25">
      <c r="A3796" s="88">
        <v>42964.635833333334</v>
      </c>
      <c r="B3796">
        <v>75099</v>
      </c>
      <c r="C3796">
        <v>40.54</v>
      </c>
      <c r="D3796">
        <v>12.77</v>
      </c>
      <c r="E3796" s="87">
        <v>120.9</v>
      </c>
      <c r="F3796">
        <v>52.63</v>
      </c>
      <c r="G3796" t="s">
        <v>338</v>
      </c>
      <c r="H3796">
        <v>66.66</v>
      </c>
      <c r="I3796">
        <v>130.6</v>
      </c>
      <c r="J3796">
        <v>128.6</v>
      </c>
      <c r="K3796" t="s">
        <v>338</v>
      </c>
      <c r="L3796" t="s">
        <v>338</v>
      </c>
    </row>
    <row r="3797" spans="1:12" ht="15" x14ac:dyDescent="0.25">
      <c r="A3797" s="88">
        <v>42964.63590277778</v>
      </c>
      <c r="B3797">
        <v>75100</v>
      </c>
      <c r="C3797">
        <v>40.54</v>
      </c>
      <c r="D3797">
        <v>12.77</v>
      </c>
      <c r="E3797" s="87">
        <v>121.6</v>
      </c>
      <c r="F3797">
        <v>52.67</v>
      </c>
      <c r="G3797" t="s">
        <v>338</v>
      </c>
      <c r="H3797">
        <v>66.83</v>
      </c>
      <c r="I3797">
        <v>130.6</v>
      </c>
      <c r="J3797">
        <v>128.5</v>
      </c>
      <c r="K3797" t="s">
        <v>338</v>
      </c>
      <c r="L3797" t="s">
        <v>338</v>
      </c>
    </row>
    <row r="3798" spans="1:12" ht="15" x14ac:dyDescent="0.25">
      <c r="A3798" s="88">
        <v>42964.635972222219</v>
      </c>
      <c r="B3798">
        <v>75101</v>
      </c>
      <c r="C3798">
        <v>40.54</v>
      </c>
      <c r="D3798">
        <v>12.77</v>
      </c>
      <c r="E3798" s="87">
        <v>121.2</v>
      </c>
      <c r="F3798">
        <v>52.75</v>
      </c>
      <c r="G3798" t="s">
        <v>338</v>
      </c>
      <c r="H3798">
        <v>66.56</v>
      </c>
      <c r="I3798">
        <v>130.19999999999999</v>
      </c>
      <c r="J3798">
        <v>128.19999999999999</v>
      </c>
      <c r="K3798" t="s">
        <v>338</v>
      </c>
      <c r="L3798" t="s">
        <v>338</v>
      </c>
    </row>
    <row r="3799" spans="1:12" ht="15" x14ac:dyDescent="0.25">
      <c r="A3799" s="88">
        <v>42964.636041666665</v>
      </c>
      <c r="B3799">
        <v>75102</v>
      </c>
      <c r="C3799">
        <v>40.54</v>
      </c>
      <c r="D3799">
        <v>12.77</v>
      </c>
      <c r="E3799" s="87">
        <v>121.3</v>
      </c>
      <c r="F3799">
        <v>52.82</v>
      </c>
      <c r="G3799" t="s">
        <v>338</v>
      </c>
      <c r="H3799">
        <v>66.56</v>
      </c>
      <c r="I3799">
        <v>130.19999999999999</v>
      </c>
      <c r="J3799">
        <v>128</v>
      </c>
      <c r="K3799" t="s">
        <v>338</v>
      </c>
      <c r="L3799" t="s">
        <v>338</v>
      </c>
    </row>
    <row r="3800" spans="1:12" ht="15" x14ac:dyDescent="0.25">
      <c r="A3800" s="88">
        <v>42964.636111111111</v>
      </c>
      <c r="B3800">
        <v>75103</v>
      </c>
      <c r="C3800">
        <v>40.49</v>
      </c>
      <c r="D3800">
        <v>12.77</v>
      </c>
      <c r="E3800" s="87">
        <v>121.2</v>
      </c>
      <c r="F3800">
        <v>52.87</v>
      </c>
      <c r="G3800" t="s">
        <v>338</v>
      </c>
      <c r="H3800">
        <v>67</v>
      </c>
      <c r="I3800">
        <v>130.6</v>
      </c>
      <c r="J3800">
        <v>128.4</v>
      </c>
      <c r="K3800" t="s">
        <v>338</v>
      </c>
      <c r="L3800" t="s">
        <v>338</v>
      </c>
    </row>
    <row r="3801" spans="1:12" ht="15" x14ac:dyDescent="0.25">
      <c r="A3801" s="88">
        <v>42964.636180555557</v>
      </c>
      <c r="B3801">
        <v>75104</v>
      </c>
      <c r="C3801">
        <v>40.49</v>
      </c>
      <c r="D3801">
        <v>12.77</v>
      </c>
      <c r="E3801" s="87">
        <v>121.1</v>
      </c>
      <c r="F3801">
        <v>52.94</v>
      </c>
      <c r="G3801" t="s">
        <v>338</v>
      </c>
      <c r="H3801">
        <v>66.8</v>
      </c>
      <c r="I3801">
        <v>131</v>
      </c>
      <c r="J3801">
        <v>128.80000000000001</v>
      </c>
      <c r="K3801" t="s">
        <v>338</v>
      </c>
      <c r="L3801" t="s">
        <v>338</v>
      </c>
    </row>
    <row r="3802" spans="1:12" ht="15" x14ac:dyDescent="0.25">
      <c r="A3802" s="88">
        <v>42964.636250000003</v>
      </c>
      <c r="B3802">
        <v>75105</v>
      </c>
      <c r="C3802">
        <v>40.49</v>
      </c>
      <c r="D3802">
        <v>12.77</v>
      </c>
      <c r="E3802" s="87">
        <v>121.2</v>
      </c>
      <c r="F3802">
        <v>53.01</v>
      </c>
      <c r="G3802" t="s">
        <v>338</v>
      </c>
      <c r="H3802">
        <v>67.069999999999993</v>
      </c>
      <c r="I3802">
        <v>130.80000000000001</v>
      </c>
      <c r="J3802">
        <v>128.6</v>
      </c>
      <c r="K3802" t="s">
        <v>338</v>
      </c>
      <c r="L3802" t="s">
        <v>338</v>
      </c>
    </row>
    <row r="3803" spans="1:12" ht="15" x14ac:dyDescent="0.25">
      <c r="A3803" s="88">
        <v>42964.636319444442</v>
      </c>
      <c r="B3803">
        <v>75106</v>
      </c>
      <c r="C3803">
        <v>40.44</v>
      </c>
      <c r="D3803">
        <v>12.77</v>
      </c>
      <c r="E3803" s="87">
        <v>121.1</v>
      </c>
      <c r="F3803">
        <v>53.04</v>
      </c>
      <c r="G3803" t="s">
        <v>338</v>
      </c>
      <c r="H3803">
        <v>67.34</v>
      </c>
      <c r="I3803">
        <v>131.19999999999999</v>
      </c>
      <c r="J3803">
        <v>128.9</v>
      </c>
      <c r="K3803" t="s">
        <v>338</v>
      </c>
      <c r="L3803" t="s">
        <v>338</v>
      </c>
    </row>
    <row r="3804" spans="1:12" ht="15" x14ac:dyDescent="0.25">
      <c r="A3804" s="88">
        <v>42964.636388888888</v>
      </c>
      <c r="B3804">
        <v>75107</v>
      </c>
      <c r="C3804">
        <v>40.44</v>
      </c>
      <c r="D3804">
        <v>12.77</v>
      </c>
      <c r="E3804" s="87">
        <v>120.8</v>
      </c>
      <c r="F3804">
        <v>53.11</v>
      </c>
      <c r="G3804" t="s">
        <v>338</v>
      </c>
      <c r="H3804">
        <v>67.53</v>
      </c>
      <c r="I3804">
        <v>130.6</v>
      </c>
      <c r="J3804">
        <v>128.6</v>
      </c>
      <c r="K3804" t="s">
        <v>338</v>
      </c>
      <c r="L3804" t="s">
        <v>338</v>
      </c>
    </row>
    <row r="3805" spans="1:12" ht="15" x14ac:dyDescent="0.25">
      <c r="A3805" s="88">
        <v>42964.636458333334</v>
      </c>
      <c r="B3805">
        <v>75108</v>
      </c>
      <c r="C3805">
        <v>40.44</v>
      </c>
      <c r="D3805">
        <v>12.77</v>
      </c>
      <c r="E3805" s="87">
        <v>120.8</v>
      </c>
      <c r="F3805">
        <v>53.18</v>
      </c>
      <c r="G3805" t="s">
        <v>338</v>
      </c>
      <c r="H3805">
        <v>67.58</v>
      </c>
      <c r="I3805">
        <v>131.19999999999999</v>
      </c>
      <c r="J3805">
        <v>129.1</v>
      </c>
      <c r="K3805" t="s">
        <v>338</v>
      </c>
      <c r="L3805" t="s">
        <v>338</v>
      </c>
    </row>
    <row r="3806" spans="1:12" ht="15" x14ac:dyDescent="0.25">
      <c r="A3806" s="88">
        <v>42964.63652777778</v>
      </c>
      <c r="B3806">
        <v>75109</v>
      </c>
      <c r="C3806">
        <v>40.44</v>
      </c>
      <c r="D3806">
        <v>12.77</v>
      </c>
      <c r="E3806" s="87">
        <v>120.9</v>
      </c>
      <c r="F3806">
        <v>53.26</v>
      </c>
      <c r="G3806" t="s">
        <v>338</v>
      </c>
      <c r="H3806">
        <v>67.67</v>
      </c>
      <c r="I3806">
        <v>131.69999999999999</v>
      </c>
      <c r="J3806">
        <v>129.6</v>
      </c>
      <c r="K3806" t="s">
        <v>338</v>
      </c>
      <c r="L3806" t="s">
        <v>338</v>
      </c>
    </row>
    <row r="3807" spans="1:12" ht="15" x14ac:dyDescent="0.25">
      <c r="A3807" s="88">
        <v>42964.636597222219</v>
      </c>
      <c r="B3807">
        <v>75110</v>
      </c>
      <c r="C3807">
        <v>40.44</v>
      </c>
      <c r="D3807">
        <v>12.77</v>
      </c>
      <c r="E3807" s="87">
        <v>121</v>
      </c>
      <c r="F3807">
        <v>53.3</v>
      </c>
      <c r="G3807" t="s">
        <v>338</v>
      </c>
      <c r="H3807">
        <v>67.72</v>
      </c>
      <c r="I3807">
        <v>132</v>
      </c>
      <c r="J3807">
        <v>129.80000000000001</v>
      </c>
      <c r="K3807" t="s">
        <v>338</v>
      </c>
      <c r="L3807" t="s">
        <v>338</v>
      </c>
    </row>
    <row r="3808" spans="1:12" ht="15" x14ac:dyDescent="0.25">
      <c r="A3808" s="88">
        <v>42964.636666666665</v>
      </c>
      <c r="B3808">
        <v>75111</v>
      </c>
      <c r="C3808">
        <v>40.44</v>
      </c>
      <c r="D3808">
        <v>12.77</v>
      </c>
      <c r="E3808" s="87">
        <v>120.9</v>
      </c>
      <c r="F3808">
        <v>53.35</v>
      </c>
      <c r="G3808" t="s">
        <v>338</v>
      </c>
      <c r="H3808">
        <v>67.86</v>
      </c>
      <c r="I3808">
        <v>132</v>
      </c>
      <c r="J3808">
        <v>129.9</v>
      </c>
      <c r="K3808" t="s">
        <v>338</v>
      </c>
      <c r="L3808" t="s">
        <v>338</v>
      </c>
    </row>
    <row r="3809" spans="1:12" ht="15" x14ac:dyDescent="0.25">
      <c r="A3809" s="88">
        <v>42964.636736111112</v>
      </c>
      <c r="B3809">
        <v>75112</v>
      </c>
      <c r="C3809">
        <v>40.44</v>
      </c>
      <c r="D3809">
        <v>12.77</v>
      </c>
      <c r="E3809" s="87">
        <v>121</v>
      </c>
      <c r="F3809">
        <v>53.43</v>
      </c>
      <c r="G3809" t="s">
        <v>338</v>
      </c>
      <c r="H3809">
        <v>67.34</v>
      </c>
      <c r="I3809">
        <v>132.30000000000001</v>
      </c>
      <c r="J3809">
        <v>130.1</v>
      </c>
      <c r="K3809" t="s">
        <v>338</v>
      </c>
      <c r="L3809" t="s">
        <v>338</v>
      </c>
    </row>
    <row r="3810" spans="1:12" ht="15" x14ac:dyDescent="0.25">
      <c r="A3810" s="88">
        <v>42964.636805555558</v>
      </c>
      <c r="B3810">
        <v>75113</v>
      </c>
      <c r="C3810">
        <v>40.44</v>
      </c>
      <c r="D3810">
        <v>12.77</v>
      </c>
      <c r="E3810" s="87">
        <v>120.9</v>
      </c>
      <c r="F3810">
        <v>53.5</v>
      </c>
      <c r="G3810" t="s">
        <v>338</v>
      </c>
      <c r="H3810">
        <v>67.53</v>
      </c>
      <c r="I3810">
        <v>132.30000000000001</v>
      </c>
      <c r="J3810">
        <v>130</v>
      </c>
      <c r="K3810" t="s">
        <v>338</v>
      </c>
      <c r="L3810" t="s">
        <v>338</v>
      </c>
    </row>
    <row r="3811" spans="1:12" ht="15" x14ac:dyDescent="0.25">
      <c r="A3811" s="88">
        <v>42964.636874999997</v>
      </c>
      <c r="B3811">
        <v>75114</v>
      </c>
      <c r="C3811">
        <v>40.44</v>
      </c>
      <c r="D3811">
        <v>12.77</v>
      </c>
      <c r="E3811" s="87">
        <v>121</v>
      </c>
      <c r="F3811">
        <v>53.55</v>
      </c>
      <c r="G3811" t="s">
        <v>338</v>
      </c>
      <c r="H3811">
        <v>67.959999999999994</v>
      </c>
      <c r="I3811">
        <v>132.30000000000001</v>
      </c>
      <c r="J3811">
        <v>130</v>
      </c>
      <c r="K3811" t="s">
        <v>338</v>
      </c>
      <c r="L3811" t="s">
        <v>338</v>
      </c>
    </row>
    <row r="3812" spans="1:12" ht="15" x14ac:dyDescent="0.25">
      <c r="A3812" s="88">
        <v>42964.636944444443</v>
      </c>
      <c r="B3812">
        <v>75115</v>
      </c>
      <c r="C3812">
        <v>40.44</v>
      </c>
      <c r="D3812">
        <v>12.77</v>
      </c>
      <c r="E3812" s="87">
        <v>120.9</v>
      </c>
      <c r="F3812">
        <v>53.64</v>
      </c>
      <c r="G3812" t="s">
        <v>338</v>
      </c>
      <c r="H3812">
        <v>68.05</v>
      </c>
      <c r="I3812">
        <v>132.30000000000001</v>
      </c>
      <c r="J3812">
        <v>130.1</v>
      </c>
      <c r="K3812" t="s">
        <v>338</v>
      </c>
      <c r="L3812" t="s">
        <v>338</v>
      </c>
    </row>
    <row r="3813" spans="1:12" ht="15" x14ac:dyDescent="0.25">
      <c r="A3813" s="88">
        <v>42964.637013888889</v>
      </c>
      <c r="B3813">
        <v>75116</v>
      </c>
      <c r="C3813">
        <v>40.44</v>
      </c>
      <c r="D3813">
        <v>12.77</v>
      </c>
      <c r="E3813" s="87">
        <v>121.2</v>
      </c>
      <c r="F3813">
        <v>53.69</v>
      </c>
      <c r="G3813" t="s">
        <v>338</v>
      </c>
      <c r="H3813">
        <v>67.91</v>
      </c>
      <c r="I3813">
        <v>132.4</v>
      </c>
      <c r="J3813">
        <v>130.19999999999999</v>
      </c>
      <c r="K3813" t="s">
        <v>338</v>
      </c>
      <c r="L3813" t="s">
        <v>338</v>
      </c>
    </row>
    <row r="3814" spans="1:12" ht="15" x14ac:dyDescent="0.25">
      <c r="A3814" s="88">
        <v>42964.637083333335</v>
      </c>
      <c r="B3814">
        <v>75117</v>
      </c>
      <c r="C3814">
        <v>40.4</v>
      </c>
      <c r="D3814">
        <v>12.77</v>
      </c>
      <c r="E3814" s="87">
        <v>120.8</v>
      </c>
      <c r="F3814">
        <v>53.69</v>
      </c>
      <c r="G3814" t="s">
        <v>338</v>
      </c>
      <c r="H3814">
        <v>67.91</v>
      </c>
      <c r="I3814">
        <v>131.9</v>
      </c>
      <c r="J3814">
        <v>129.69999999999999</v>
      </c>
      <c r="K3814" t="s">
        <v>338</v>
      </c>
      <c r="L3814" t="s">
        <v>338</v>
      </c>
    </row>
    <row r="3815" spans="1:12" ht="15" x14ac:dyDescent="0.25">
      <c r="A3815" s="88">
        <v>42964.637152777781</v>
      </c>
      <c r="B3815">
        <v>75118</v>
      </c>
      <c r="C3815">
        <v>40.44</v>
      </c>
      <c r="D3815">
        <v>12.77</v>
      </c>
      <c r="E3815" s="87">
        <v>120.8</v>
      </c>
      <c r="F3815">
        <v>53.81</v>
      </c>
      <c r="G3815" t="s">
        <v>338</v>
      </c>
      <c r="H3815">
        <v>68.05</v>
      </c>
      <c r="I3815">
        <v>131.80000000000001</v>
      </c>
      <c r="J3815">
        <v>129.4</v>
      </c>
      <c r="K3815" t="s">
        <v>338</v>
      </c>
      <c r="L3815" t="s">
        <v>338</v>
      </c>
    </row>
    <row r="3816" spans="1:12" ht="15" x14ac:dyDescent="0.25">
      <c r="A3816" s="88">
        <v>42964.63722222222</v>
      </c>
      <c r="B3816">
        <v>75119</v>
      </c>
      <c r="C3816">
        <v>40.4</v>
      </c>
      <c r="D3816">
        <v>12.77</v>
      </c>
      <c r="E3816" s="87">
        <v>120.8</v>
      </c>
      <c r="F3816">
        <v>53.84</v>
      </c>
      <c r="G3816" t="s">
        <v>338</v>
      </c>
      <c r="H3816">
        <v>68.2</v>
      </c>
      <c r="I3816">
        <v>131.6</v>
      </c>
      <c r="J3816">
        <v>129.30000000000001</v>
      </c>
      <c r="K3816" t="s">
        <v>338</v>
      </c>
      <c r="L3816" t="s">
        <v>338</v>
      </c>
    </row>
    <row r="3817" spans="1:12" ht="15" x14ac:dyDescent="0.25">
      <c r="A3817" s="88">
        <v>42964.637291666666</v>
      </c>
      <c r="B3817">
        <v>75120</v>
      </c>
      <c r="C3817">
        <v>40.4</v>
      </c>
      <c r="D3817">
        <v>12.77</v>
      </c>
      <c r="E3817" s="87">
        <v>120.8</v>
      </c>
      <c r="F3817">
        <v>53.88</v>
      </c>
      <c r="G3817" t="s">
        <v>338</v>
      </c>
      <c r="H3817">
        <v>68.150000000000006</v>
      </c>
      <c r="I3817">
        <v>131.9</v>
      </c>
      <c r="J3817">
        <v>129.6</v>
      </c>
      <c r="K3817" t="s">
        <v>338</v>
      </c>
      <c r="L3817" t="s">
        <v>338</v>
      </c>
    </row>
    <row r="3818" spans="1:12" ht="15" x14ac:dyDescent="0.25">
      <c r="A3818" s="88">
        <v>42964.637361111112</v>
      </c>
      <c r="B3818">
        <v>75121</v>
      </c>
      <c r="C3818">
        <v>40.4</v>
      </c>
      <c r="D3818">
        <v>12.77</v>
      </c>
      <c r="E3818" s="87">
        <v>121</v>
      </c>
      <c r="F3818">
        <v>53.93</v>
      </c>
      <c r="G3818" t="s">
        <v>338</v>
      </c>
      <c r="H3818">
        <v>68.13</v>
      </c>
      <c r="I3818">
        <v>132.4</v>
      </c>
      <c r="J3818">
        <v>130.1</v>
      </c>
      <c r="K3818" t="s">
        <v>338</v>
      </c>
      <c r="L3818" t="s">
        <v>338</v>
      </c>
    </row>
    <row r="3819" spans="1:12" ht="15" x14ac:dyDescent="0.25">
      <c r="A3819" s="88">
        <v>42964.637430555558</v>
      </c>
      <c r="B3819">
        <v>75122</v>
      </c>
      <c r="C3819">
        <v>40.4</v>
      </c>
      <c r="D3819">
        <v>12.77</v>
      </c>
      <c r="E3819" s="87">
        <v>121.1</v>
      </c>
      <c r="F3819">
        <v>53.98</v>
      </c>
      <c r="G3819" t="s">
        <v>338</v>
      </c>
      <c r="H3819">
        <v>68.3</v>
      </c>
      <c r="I3819">
        <v>132.69999999999999</v>
      </c>
      <c r="J3819">
        <v>130.30000000000001</v>
      </c>
      <c r="K3819" t="s">
        <v>338</v>
      </c>
      <c r="L3819" t="s">
        <v>338</v>
      </c>
    </row>
    <row r="3820" spans="1:12" ht="15" x14ac:dyDescent="0.25">
      <c r="A3820" s="88">
        <v>42964.637499999997</v>
      </c>
      <c r="B3820">
        <v>75123</v>
      </c>
      <c r="C3820">
        <v>40.4</v>
      </c>
      <c r="D3820">
        <v>12.77</v>
      </c>
      <c r="E3820" s="87">
        <v>120.9</v>
      </c>
      <c r="F3820">
        <v>54.05</v>
      </c>
      <c r="G3820" t="s">
        <v>338</v>
      </c>
      <c r="H3820">
        <v>68.3</v>
      </c>
      <c r="I3820">
        <v>133</v>
      </c>
      <c r="J3820">
        <v>130.69999999999999</v>
      </c>
      <c r="K3820" t="s">
        <v>338</v>
      </c>
      <c r="L3820" t="s">
        <v>338</v>
      </c>
    </row>
    <row r="3821" spans="1:12" ht="15" x14ac:dyDescent="0.25">
      <c r="A3821" s="88">
        <v>42964.637569444443</v>
      </c>
      <c r="B3821">
        <v>75124</v>
      </c>
      <c r="C3821">
        <v>40.4</v>
      </c>
      <c r="D3821">
        <v>12.77</v>
      </c>
      <c r="E3821" s="87">
        <v>121</v>
      </c>
      <c r="F3821">
        <v>54.12</v>
      </c>
      <c r="G3821" t="s">
        <v>338</v>
      </c>
      <c r="H3821">
        <v>68.2</v>
      </c>
      <c r="I3821">
        <v>133.19999999999999</v>
      </c>
      <c r="J3821">
        <v>131</v>
      </c>
      <c r="K3821" t="s">
        <v>338</v>
      </c>
      <c r="L3821" t="s">
        <v>338</v>
      </c>
    </row>
    <row r="3822" spans="1:12" ht="15" x14ac:dyDescent="0.25">
      <c r="A3822" s="88">
        <v>42964.637638888889</v>
      </c>
      <c r="B3822">
        <v>75125</v>
      </c>
      <c r="C3822">
        <v>40.4</v>
      </c>
      <c r="D3822">
        <v>12.77</v>
      </c>
      <c r="E3822" s="87">
        <v>121</v>
      </c>
      <c r="F3822">
        <v>54.15</v>
      </c>
      <c r="G3822" t="s">
        <v>338</v>
      </c>
      <c r="H3822">
        <v>67.91</v>
      </c>
      <c r="I3822">
        <v>133</v>
      </c>
      <c r="J3822">
        <v>130.80000000000001</v>
      </c>
      <c r="K3822" t="s">
        <v>338</v>
      </c>
      <c r="L3822" t="s">
        <v>338</v>
      </c>
    </row>
    <row r="3823" spans="1:12" ht="15" x14ac:dyDescent="0.25">
      <c r="A3823" s="88">
        <v>42964.637708333335</v>
      </c>
      <c r="B3823">
        <v>75126</v>
      </c>
      <c r="C3823">
        <v>40.4</v>
      </c>
      <c r="D3823">
        <v>12.77</v>
      </c>
      <c r="E3823" s="87">
        <v>121</v>
      </c>
      <c r="F3823">
        <v>54.22</v>
      </c>
      <c r="G3823" t="s">
        <v>338</v>
      </c>
      <c r="H3823">
        <v>67.239999999999995</v>
      </c>
      <c r="I3823">
        <v>133.5</v>
      </c>
      <c r="J3823">
        <v>131.19999999999999</v>
      </c>
      <c r="K3823" t="s">
        <v>338</v>
      </c>
      <c r="L3823" t="s">
        <v>338</v>
      </c>
    </row>
    <row r="3824" spans="1:12" ht="15" x14ac:dyDescent="0.25">
      <c r="A3824" s="88">
        <v>42964.637777777774</v>
      </c>
      <c r="B3824">
        <v>75127</v>
      </c>
      <c r="C3824">
        <v>40.4</v>
      </c>
      <c r="D3824">
        <v>12.77</v>
      </c>
      <c r="E3824" s="87">
        <v>121.1</v>
      </c>
      <c r="F3824">
        <v>54.27</v>
      </c>
      <c r="G3824" t="s">
        <v>338</v>
      </c>
      <c r="H3824">
        <v>67.739999999999995</v>
      </c>
      <c r="I3824">
        <v>133.5</v>
      </c>
      <c r="J3824">
        <v>131.19999999999999</v>
      </c>
      <c r="K3824" t="s">
        <v>338</v>
      </c>
      <c r="L3824" t="s">
        <v>338</v>
      </c>
    </row>
    <row r="3825" spans="1:12" ht="15" x14ac:dyDescent="0.25">
      <c r="A3825" s="88">
        <v>42964.63784722222</v>
      </c>
      <c r="B3825">
        <v>75128</v>
      </c>
      <c r="C3825">
        <v>40.44</v>
      </c>
      <c r="D3825">
        <v>12.77</v>
      </c>
      <c r="E3825" s="87">
        <v>121</v>
      </c>
      <c r="F3825">
        <v>54.36</v>
      </c>
      <c r="G3825" t="s">
        <v>338</v>
      </c>
      <c r="H3825">
        <v>68.05</v>
      </c>
      <c r="I3825">
        <v>133.6</v>
      </c>
      <c r="J3825">
        <v>131.4</v>
      </c>
      <c r="K3825" t="s">
        <v>338</v>
      </c>
      <c r="L3825" t="s">
        <v>338</v>
      </c>
    </row>
    <row r="3826" spans="1:12" ht="15" x14ac:dyDescent="0.25">
      <c r="A3826" s="88">
        <v>42964.637916666667</v>
      </c>
      <c r="B3826">
        <v>75129</v>
      </c>
      <c r="C3826">
        <v>40.44</v>
      </c>
      <c r="D3826">
        <v>12.77</v>
      </c>
      <c r="E3826" s="87">
        <v>120.8</v>
      </c>
      <c r="F3826">
        <v>54.44</v>
      </c>
      <c r="G3826" t="s">
        <v>338</v>
      </c>
      <c r="H3826">
        <v>68.150000000000006</v>
      </c>
      <c r="I3826">
        <v>133.6</v>
      </c>
      <c r="J3826">
        <v>131.30000000000001</v>
      </c>
      <c r="K3826" t="s">
        <v>338</v>
      </c>
      <c r="L3826" t="s">
        <v>338</v>
      </c>
    </row>
    <row r="3827" spans="1:12" ht="15" x14ac:dyDescent="0.25">
      <c r="A3827" s="88">
        <v>42964.637986111113</v>
      </c>
      <c r="B3827">
        <v>75130</v>
      </c>
      <c r="C3827">
        <v>40.44</v>
      </c>
      <c r="D3827">
        <v>12.77</v>
      </c>
      <c r="E3827" s="87">
        <v>121.5</v>
      </c>
      <c r="F3827">
        <v>54.48</v>
      </c>
      <c r="G3827" t="s">
        <v>338</v>
      </c>
      <c r="H3827">
        <v>68.08</v>
      </c>
      <c r="I3827">
        <v>133.9</v>
      </c>
      <c r="J3827">
        <v>131.5</v>
      </c>
      <c r="K3827" t="s">
        <v>338</v>
      </c>
      <c r="L3827" t="s">
        <v>338</v>
      </c>
    </row>
    <row r="3828" spans="1:12" ht="15" x14ac:dyDescent="0.25">
      <c r="A3828" s="88">
        <v>42964.638055555559</v>
      </c>
      <c r="B3828">
        <v>75131</v>
      </c>
      <c r="C3828">
        <v>40.44</v>
      </c>
      <c r="D3828">
        <v>12.77</v>
      </c>
      <c r="E3828" s="87">
        <v>121.2</v>
      </c>
      <c r="F3828">
        <v>54.53</v>
      </c>
      <c r="G3828" t="s">
        <v>338</v>
      </c>
      <c r="H3828">
        <v>67.959999999999994</v>
      </c>
      <c r="I3828">
        <v>133.80000000000001</v>
      </c>
      <c r="J3828">
        <v>131.4</v>
      </c>
      <c r="K3828" t="s">
        <v>338</v>
      </c>
      <c r="L3828" t="s">
        <v>338</v>
      </c>
    </row>
    <row r="3829" spans="1:12" ht="15" x14ac:dyDescent="0.25">
      <c r="A3829" s="88">
        <v>42964.638124999998</v>
      </c>
      <c r="B3829">
        <v>75132</v>
      </c>
      <c r="C3829">
        <v>40.44</v>
      </c>
      <c r="D3829">
        <v>12.77</v>
      </c>
      <c r="E3829" s="87">
        <v>121.1</v>
      </c>
      <c r="F3829">
        <v>54.58</v>
      </c>
      <c r="G3829" t="s">
        <v>338</v>
      </c>
      <c r="H3829">
        <v>68.25</v>
      </c>
      <c r="I3829">
        <v>134.1</v>
      </c>
      <c r="J3829">
        <v>131.80000000000001</v>
      </c>
      <c r="K3829" t="s">
        <v>338</v>
      </c>
      <c r="L3829" t="s">
        <v>338</v>
      </c>
    </row>
    <row r="3830" spans="1:12" ht="15" x14ac:dyDescent="0.25">
      <c r="A3830" s="88">
        <v>42964.638194444444</v>
      </c>
      <c r="B3830">
        <v>75133</v>
      </c>
      <c r="C3830">
        <v>40.4</v>
      </c>
      <c r="D3830">
        <v>12.77</v>
      </c>
      <c r="E3830" s="87">
        <v>121</v>
      </c>
      <c r="F3830">
        <v>54.58</v>
      </c>
      <c r="G3830" t="s">
        <v>338</v>
      </c>
      <c r="H3830">
        <v>68.7</v>
      </c>
      <c r="I3830">
        <v>134</v>
      </c>
      <c r="J3830">
        <v>131.6</v>
      </c>
      <c r="K3830" t="s">
        <v>338</v>
      </c>
      <c r="L3830" t="s">
        <v>338</v>
      </c>
    </row>
    <row r="3831" spans="1:12" ht="15" x14ac:dyDescent="0.25">
      <c r="A3831" s="88">
        <v>42964.63826388889</v>
      </c>
      <c r="B3831">
        <v>75134</v>
      </c>
      <c r="C3831">
        <v>40.44</v>
      </c>
      <c r="D3831">
        <v>12.77</v>
      </c>
      <c r="E3831" s="87">
        <v>120.7</v>
      </c>
      <c r="F3831">
        <v>54.7</v>
      </c>
      <c r="G3831" t="s">
        <v>338</v>
      </c>
      <c r="H3831">
        <v>68.58</v>
      </c>
      <c r="I3831">
        <v>133.6</v>
      </c>
      <c r="J3831">
        <v>131.30000000000001</v>
      </c>
      <c r="K3831" t="s">
        <v>338</v>
      </c>
      <c r="L3831" t="s">
        <v>338</v>
      </c>
    </row>
    <row r="3832" spans="1:12" ht="15" x14ac:dyDescent="0.25">
      <c r="A3832" s="88">
        <v>42964.638333333336</v>
      </c>
      <c r="B3832">
        <v>75135</v>
      </c>
      <c r="C3832">
        <v>40.44</v>
      </c>
      <c r="D3832">
        <v>12.77</v>
      </c>
      <c r="E3832" s="87">
        <v>120.7</v>
      </c>
      <c r="F3832">
        <v>54.8</v>
      </c>
      <c r="G3832" t="s">
        <v>338</v>
      </c>
      <c r="H3832">
        <v>68.58</v>
      </c>
      <c r="I3832">
        <v>133.1</v>
      </c>
      <c r="J3832">
        <v>130.80000000000001</v>
      </c>
      <c r="K3832" t="s">
        <v>338</v>
      </c>
      <c r="L3832" t="s">
        <v>338</v>
      </c>
    </row>
    <row r="3833" spans="1:12" ht="15" x14ac:dyDescent="0.25">
      <c r="A3833" s="88">
        <v>42964.638402777775</v>
      </c>
      <c r="B3833">
        <v>75136</v>
      </c>
      <c r="C3833">
        <v>40.44</v>
      </c>
      <c r="D3833">
        <v>12.77</v>
      </c>
      <c r="E3833" s="87">
        <v>120.9</v>
      </c>
      <c r="F3833">
        <v>54.85</v>
      </c>
      <c r="G3833" t="s">
        <v>338</v>
      </c>
      <c r="H3833">
        <v>68.53</v>
      </c>
      <c r="I3833">
        <v>133.4</v>
      </c>
      <c r="J3833">
        <v>131</v>
      </c>
      <c r="K3833" t="s">
        <v>338</v>
      </c>
      <c r="L3833" t="s">
        <v>338</v>
      </c>
    </row>
    <row r="3834" spans="1:12" ht="15" x14ac:dyDescent="0.25">
      <c r="A3834" s="88">
        <v>42964.638472222221</v>
      </c>
      <c r="B3834">
        <v>75137</v>
      </c>
      <c r="C3834">
        <v>40.4</v>
      </c>
      <c r="D3834">
        <v>12.77</v>
      </c>
      <c r="E3834" s="87">
        <v>120.5</v>
      </c>
      <c r="F3834">
        <v>54.87</v>
      </c>
      <c r="G3834" t="s">
        <v>338</v>
      </c>
      <c r="H3834">
        <v>68.63</v>
      </c>
      <c r="I3834">
        <v>133.9</v>
      </c>
      <c r="J3834">
        <v>131.5</v>
      </c>
      <c r="K3834" t="s">
        <v>338</v>
      </c>
      <c r="L3834" t="s">
        <v>338</v>
      </c>
    </row>
    <row r="3835" spans="1:12" ht="15" x14ac:dyDescent="0.25">
      <c r="A3835" s="88">
        <v>42964.638541666667</v>
      </c>
      <c r="B3835">
        <v>75138</v>
      </c>
      <c r="C3835">
        <v>40.4</v>
      </c>
      <c r="D3835">
        <v>12.77</v>
      </c>
      <c r="E3835" s="87">
        <v>120.5</v>
      </c>
      <c r="F3835">
        <v>54.94</v>
      </c>
      <c r="G3835" t="s">
        <v>338</v>
      </c>
      <c r="H3835">
        <v>68.87</v>
      </c>
      <c r="I3835">
        <v>133.9</v>
      </c>
      <c r="J3835">
        <v>131.4</v>
      </c>
      <c r="K3835" t="s">
        <v>338</v>
      </c>
      <c r="L3835" t="s">
        <v>338</v>
      </c>
    </row>
    <row r="3836" spans="1:12" ht="15" x14ac:dyDescent="0.25">
      <c r="A3836" s="88">
        <v>42964.638611111113</v>
      </c>
      <c r="B3836">
        <v>75139</v>
      </c>
      <c r="C3836">
        <v>40.4</v>
      </c>
      <c r="D3836">
        <v>12.77</v>
      </c>
      <c r="E3836" s="87">
        <v>120</v>
      </c>
      <c r="F3836">
        <v>55.02</v>
      </c>
      <c r="G3836" t="s">
        <v>338</v>
      </c>
      <c r="H3836">
        <v>68.77</v>
      </c>
      <c r="I3836">
        <v>133.80000000000001</v>
      </c>
      <c r="J3836">
        <v>131.4</v>
      </c>
      <c r="K3836" t="s">
        <v>338</v>
      </c>
      <c r="L3836" t="s">
        <v>338</v>
      </c>
    </row>
    <row r="3837" spans="1:12" ht="15" x14ac:dyDescent="0.25">
      <c r="A3837" s="88">
        <v>42964.638680555552</v>
      </c>
      <c r="B3837">
        <v>75140</v>
      </c>
      <c r="C3837">
        <v>40.4</v>
      </c>
      <c r="D3837">
        <v>12.77</v>
      </c>
      <c r="E3837" s="87">
        <v>119.9</v>
      </c>
      <c r="F3837">
        <v>55.09</v>
      </c>
      <c r="G3837" t="s">
        <v>338</v>
      </c>
      <c r="H3837">
        <v>68.97</v>
      </c>
      <c r="I3837">
        <v>133.5</v>
      </c>
      <c r="J3837">
        <v>131</v>
      </c>
      <c r="K3837" t="s">
        <v>338</v>
      </c>
      <c r="L3837" t="s">
        <v>338</v>
      </c>
    </row>
    <row r="3838" spans="1:12" ht="15" x14ac:dyDescent="0.25">
      <c r="A3838" s="88">
        <v>42964.638749999998</v>
      </c>
      <c r="B3838">
        <v>75141</v>
      </c>
      <c r="C3838">
        <v>40.4</v>
      </c>
      <c r="D3838">
        <v>12.77</v>
      </c>
      <c r="E3838" s="87">
        <v>120.3</v>
      </c>
      <c r="F3838">
        <v>55.16</v>
      </c>
      <c r="G3838" t="s">
        <v>338</v>
      </c>
      <c r="H3838">
        <v>68.819999999999993</v>
      </c>
      <c r="I3838">
        <v>133.80000000000001</v>
      </c>
      <c r="J3838">
        <v>131.1</v>
      </c>
      <c r="K3838" t="s">
        <v>338</v>
      </c>
      <c r="L3838" t="s">
        <v>338</v>
      </c>
    </row>
    <row r="3839" spans="1:12" ht="15" x14ac:dyDescent="0.25">
      <c r="A3839" s="88">
        <v>42964.638819444444</v>
      </c>
      <c r="B3839">
        <v>75142</v>
      </c>
      <c r="C3839">
        <v>40.4</v>
      </c>
      <c r="D3839">
        <v>12.77</v>
      </c>
      <c r="E3839" s="87">
        <v>120.2</v>
      </c>
      <c r="F3839">
        <v>55.23</v>
      </c>
      <c r="G3839" t="s">
        <v>338</v>
      </c>
      <c r="H3839">
        <v>68.819999999999993</v>
      </c>
      <c r="I3839">
        <v>133.5</v>
      </c>
      <c r="J3839">
        <v>131</v>
      </c>
      <c r="K3839" t="s">
        <v>338</v>
      </c>
      <c r="L3839" t="s">
        <v>338</v>
      </c>
    </row>
    <row r="3840" spans="1:12" ht="15" x14ac:dyDescent="0.25">
      <c r="A3840" s="88">
        <v>42964.638888888891</v>
      </c>
      <c r="B3840">
        <v>75143</v>
      </c>
      <c r="C3840">
        <v>40.4</v>
      </c>
      <c r="D3840">
        <v>12.77</v>
      </c>
      <c r="E3840" s="87">
        <v>120.4</v>
      </c>
      <c r="F3840">
        <v>55.28</v>
      </c>
      <c r="G3840" t="s">
        <v>338</v>
      </c>
      <c r="H3840">
        <v>68.819999999999993</v>
      </c>
      <c r="I3840">
        <v>133.30000000000001</v>
      </c>
      <c r="J3840">
        <v>130.80000000000001</v>
      </c>
      <c r="K3840" t="s">
        <v>338</v>
      </c>
      <c r="L3840" t="s">
        <v>338</v>
      </c>
    </row>
    <row r="3841" spans="1:12" ht="15" x14ac:dyDescent="0.25">
      <c r="A3841" s="88">
        <v>42964.638958333337</v>
      </c>
      <c r="B3841">
        <v>75144</v>
      </c>
      <c r="C3841">
        <v>40.4</v>
      </c>
      <c r="D3841">
        <v>12.77</v>
      </c>
      <c r="E3841" s="87">
        <v>120.3</v>
      </c>
      <c r="F3841">
        <v>55.33</v>
      </c>
      <c r="G3841" t="s">
        <v>338</v>
      </c>
      <c r="H3841">
        <v>68.53</v>
      </c>
      <c r="I3841">
        <v>132.80000000000001</v>
      </c>
      <c r="J3841">
        <v>130.4</v>
      </c>
      <c r="K3841" t="s">
        <v>338</v>
      </c>
      <c r="L3841" t="s">
        <v>338</v>
      </c>
    </row>
    <row r="3842" spans="1:12" ht="15" x14ac:dyDescent="0.25">
      <c r="A3842" s="88">
        <v>42964.639027777775</v>
      </c>
      <c r="B3842">
        <v>75145</v>
      </c>
      <c r="C3842">
        <v>40.4</v>
      </c>
      <c r="D3842">
        <v>12.77</v>
      </c>
      <c r="E3842" s="87">
        <v>120.5</v>
      </c>
      <c r="F3842">
        <v>55.38</v>
      </c>
      <c r="G3842" t="s">
        <v>338</v>
      </c>
      <c r="H3842">
        <v>69.06</v>
      </c>
      <c r="I3842">
        <v>133.1</v>
      </c>
      <c r="J3842">
        <v>130.80000000000001</v>
      </c>
      <c r="K3842" t="s">
        <v>338</v>
      </c>
      <c r="L3842" t="s">
        <v>338</v>
      </c>
    </row>
    <row r="3843" spans="1:12" ht="15" x14ac:dyDescent="0.25">
      <c r="A3843" s="88">
        <v>42964.639097222222</v>
      </c>
      <c r="B3843">
        <v>75146</v>
      </c>
      <c r="C3843">
        <v>40.4</v>
      </c>
      <c r="D3843">
        <v>12.77</v>
      </c>
      <c r="E3843" s="87">
        <v>120.1</v>
      </c>
      <c r="F3843">
        <v>55.45</v>
      </c>
      <c r="G3843" t="s">
        <v>338</v>
      </c>
      <c r="H3843">
        <v>69.23</v>
      </c>
      <c r="I3843">
        <v>133.5</v>
      </c>
      <c r="J3843">
        <v>131.30000000000001</v>
      </c>
      <c r="K3843" t="s">
        <v>338</v>
      </c>
      <c r="L3843" t="s">
        <v>338</v>
      </c>
    </row>
    <row r="3844" spans="1:12" ht="15" x14ac:dyDescent="0.25">
      <c r="A3844" s="88">
        <v>42964.639166666668</v>
      </c>
      <c r="B3844">
        <v>75147</v>
      </c>
      <c r="C3844">
        <v>40.4</v>
      </c>
      <c r="D3844">
        <v>12.77</v>
      </c>
      <c r="E3844" s="87">
        <v>120</v>
      </c>
      <c r="F3844">
        <v>55.52</v>
      </c>
      <c r="G3844" t="s">
        <v>338</v>
      </c>
      <c r="H3844">
        <v>68.489999999999995</v>
      </c>
      <c r="I3844">
        <v>133.9</v>
      </c>
      <c r="J3844">
        <v>131.6</v>
      </c>
      <c r="K3844" t="s">
        <v>338</v>
      </c>
      <c r="L3844" t="s">
        <v>338</v>
      </c>
    </row>
    <row r="3845" spans="1:12" ht="15" x14ac:dyDescent="0.25">
      <c r="A3845" s="88">
        <v>42964.639236111114</v>
      </c>
      <c r="B3845">
        <v>75148</v>
      </c>
      <c r="C3845">
        <v>40.4</v>
      </c>
      <c r="D3845">
        <v>12.77</v>
      </c>
      <c r="E3845" s="87">
        <v>120</v>
      </c>
      <c r="F3845">
        <v>55.59</v>
      </c>
      <c r="G3845" t="s">
        <v>338</v>
      </c>
      <c r="H3845">
        <v>68.680000000000007</v>
      </c>
      <c r="I3845">
        <v>134</v>
      </c>
      <c r="J3845">
        <v>131.69999999999999</v>
      </c>
      <c r="K3845" t="s">
        <v>338</v>
      </c>
      <c r="L3845" t="s">
        <v>338</v>
      </c>
    </row>
    <row r="3846" spans="1:12" ht="15" x14ac:dyDescent="0.25">
      <c r="A3846" s="88">
        <v>42964.639305555553</v>
      </c>
      <c r="B3846">
        <v>75149</v>
      </c>
      <c r="C3846">
        <v>40.4</v>
      </c>
      <c r="D3846">
        <v>12.76</v>
      </c>
      <c r="E3846" s="87">
        <v>120</v>
      </c>
      <c r="F3846">
        <v>55.67</v>
      </c>
      <c r="G3846" t="s">
        <v>338</v>
      </c>
      <c r="H3846">
        <v>68.819999999999993</v>
      </c>
      <c r="I3846">
        <v>134.19999999999999</v>
      </c>
      <c r="J3846">
        <v>131.9</v>
      </c>
      <c r="K3846" t="s">
        <v>338</v>
      </c>
      <c r="L3846" t="s">
        <v>338</v>
      </c>
    </row>
    <row r="3847" spans="1:12" ht="15" x14ac:dyDescent="0.25">
      <c r="A3847" s="88">
        <v>42964.639374999999</v>
      </c>
      <c r="B3847">
        <v>75150</v>
      </c>
      <c r="C3847">
        <v>40.4</v>
      </c>
      <c r="D3847">
        <v>12.77</v>
      </c>
      <c r="E3847" s="87">
        <v>120</v>
      </c>
      <c r="F3847">
        <v>55.71</v>
      </c>
      <c r="G3847" t="s">
        <v>338</v>
      </c>
      <c r="H3847">
        <v>69.06</v>
      </c>
      <c r="I3847">
        <v>134.5</v>
      </c>
      <c r="J3847">
        <v>132.19999999999999</v>
      </c>
      <c r="K3847" t="s">
        <v>338</v>
      </c>
      <c r="L3847" t="s">
        <v>338</v>
      </c>
    </row>
    <row r="3848" spans="1:12" ht="15" x14ac:dyDescent="0.25">
      <c r="A3848" s="88">
        <v>42964.639444444445</v>
      </c>
      <c r="B3848">
        <v>75151</v>
      </c>
      <c r="C3848">
        <v>40.4</v>
      </c>
      <c r="D3848">
        <v>12.77</v>
      </c>
      <c r="E3848" s="87">
        <v>119.9</v>
      </c>
      <c r="F3848">
        <v>55.81</v>
      </c>
      <c r="G3848" t="s">
        <v>338</v>
      </c>
      <c r="H3848">
        <v>68.819999999999993</v>
      </c>
      <c r="I3848">
        <v>134.69999999999999</v>
      </c>
      <c r="J3848">
        <v>132.5</v>
      </c>
      <c r="K3848" t="s">
        <v>338</v>
      </c>
      <c r="L3848" t="s">
        <v>338</v>
      </c>
    </row>
    <row r="3849" spans="1:12" ht="15" x14ac:dyDescent="0.25">
      <c r="A3849" s="88">
        <v>42964.639513888891</v>
      </c>
      <c r="B3849">
        <v>75152</v>
      </c>
      <c r="C3849">
        <v>40.4</v>
      </c>
      <c r="D3849">
        <v>12.77</v>
      </c>
      <c r="E3849" s="87">
        <v>120</v>
      </c>
      <c r="F3849">
        <v>55.86</v>
      </c>
      <c r="G3849" t="s">
        <v>338</v>
      </c>
      <c r="H3849">
        <v>68.92</v>
      </c>
      <c r="I3849">
        <v>134.6</v>
      </c>
      <c r="J3849">
        <v>132.4</v>
      </c>
      <c r="K3849" t="s">
        <v>338</v>
      </c>
      <c r="L3849" t="s">
        <v>338</v>
      </c>
    </row>
    <row r="3850" spans="1:12" ht="15" x14ac:dyDescent="0.25">
      <c r="A3850" s="88">
        <v>42964.63958333333</v>
      </c>
      <c r="B3850">
        <v>75153</v>
      </c>
      <c r="C3850">
        <v>40.35</v>
      </c>
      <c r="D3850">
        <v>12.77</v>
      </c>
      <c r="E3850" s="87">
        <v>119.7</v>
      </c>
      <c r="F3850">
        <v>55.91</v>
      </c>
      <c r="G3850" t="s">
        <v>338</v>
      </c>
      <c r="H3850">
        <v>69.11</v>
      </c>
      <c r="I3850">
        <v>134.30000000000001</v>
      </c>
      <c r="J3850">
        <v>132.1</v>
      </c>
      <c r="K3850" t="s">
        <v>338</v>
      </c>
      <c r="L3850" t="s">
        <v>338</v>
      </c>
    </row>
    <row r="3851" spans="1:12" ht="15" x14ac:dyDescent="0.25">
      <c r="A3851" s="88">
        <v>42964.639652777776</v>
      </c>
      <c r="B3851">
        <v>75154</v>
      </c>
      <c r="C3851">
        <v>40.35</v>
      </c>
      <c r="D3851">
        <v>12.77</v>
      </c>
      <c r="E3851" s="87">
        <v>119.8</v>
      </c>
      <c r="F3851">
        <v>56.01</v>
      </c>
      <c r="G3851" t="s">
        <v>338</v>
      </c>
      <c r="H3851">
        <v>69.349999999999994</v>
      </c>
      <c r="I3851">
        <v>134.4</v>
      </c>
      <c r="J3851">
        <v>132.19999999999999</v>
      </c>
      <c r="K3851" t="s">
        <v>338</v>
      </c>
      <c r="L3851" t="s">
        <v>338</v>
      </c>
    </row>
    <row r="3852" spans="1:12" ht="15" x14ac:dyDescent="0.25">
      <c r="A3852" s="88">
        <v>42964.639722222222</v>
      </c>
      <c r="B3852">
        <v>75155</v>
      </c>
      <c r="C3852">
        <v>40.35</v>
      </c>
      <c r="D3852">
        <v>12.77</v>
      </c>
      <c r="E3852" s="87">
        <v>119.7</v>
      </c>
      <c r="F3852">
        <v>56.05</v>
      </c>
      <c r="G3852" t="s">
        <v>338</v>
      </c>
      <c r="H3852">
        <v>68.680000000000007</v>
      </c>
      <c r="I3852">
        <v>134.19999999999999</v>
      </c>
      <c r="J3852">
        <v>132.1</v>
      </c>
      <c r="K3852" t="s">
        <v>338</v>
      </c>
      <c r="L3852" t="s">
        <v>338</v>
      </c>
    </row>
    <row r="3853" spans="1:12" ht="15" x14ac:dyDescent="0.25">
      <c r="A3853" s="88">
        <v>42964.639791666668</v>
      </c>
      <c r="B3853">
        <v>75156</v>
      </c>
      <c r="C3853">
        <v>40.35</v>
      </c>
      <c r="D3853">
        <v>12.77</v>
      </c>
      <c r="E3853" s="87">
        <v>119.8</v>
      </c>
      <c r="F3853">
        <v>56.13</v>
      </c>
      <c r="G3853" t="s">
        <v>338</v>
      </c>
      <c r="H3853">
        <v>69.209999999999994</v>
      </c>
      <c r="I3853">
        <v>134.4</v>
      </c>
      <c r="J3853">
        <v>132.30000000000001</v>
      </c>
      <c r="K3853" t="s">
        <v>338</v>
      </c>
      <c r="L3853" t="s">
        <v>338</v>
      </c>
    </row>
    <row r="3854" spans="1:12" ht="15" x14ac:dyDescent="0.25">
      <c r="A3854" s="88">
        <v>42964.639861111114</v>
      </c>
      <c r="B3854">
        <v>75157</v>
      </c>
      <c r="C3854">
        <v>40.35</v>
      </c>
      <c r="D3854">
        <v>12.77</v>
      </c>
      <c r="E3854" s="87">
        <v>119.9</v>
      </c>
      <c r="F3854">
        <v>56.2</v>
      </c>
      <c r="G3854" t="s">
        <v>338</v>
      </c>
      <c r="H3854">
        <v>69.45</v>
      </c>
      <c r="I3854">
        <v>134.6</v>
      </c>
      <c r="J3854">
        <v>132.4</v>
      </c>
      <c r="K3854" t="s">
        <v>338</v>
      </c>
      <c r="L3854" t="s">
        <v>338</v>
      </c>
    </row>
    <row r="3855" spans="1:12" ht="15" x14ac:dyDescent="0.25">
      <c r="A3855" s="88">
        <v>42964.639930555553</v>
      </c>
      <c r="B3855">
        <v>75158</v>
      </c>
      <c r="C3855">
        <v>40.35</v>
      </c>
      <c r="D3855">
        <v>12.77</v>
      </c>
      <c r="E3855" s="87">
        <v>119.8</v>
      </c>
      <c r="F3855">
        <v>56.25</v>
      </c>
      <c r="G3855" t="s">
        <v>338</v>
      </c>
      <c r="H3855">
        <v>69.739999999999995</v>
      </c>
      <c r="I3855">
        <v>135</v>
      </c>
      <c r="J3855">
        <v>132.69999999999999</v>
      </c>
      <c r="K3855" t="s">
        <v>338</v>
      </c>
      <c r="L3855" t="s">
        <v>338</v>
      </c>
    </row>
    <row r="3856" spans="1:12" ht="15" x14ac:dyDescent="0.25">
      <c r="A3856" s="88">
        <v>42964.639999999999</v>
      </c>
      <c r="B3856">
        <v>75159</v>
      </c>
      <c r="C3856">
        <v>40.35</v>
      </c>
      <c r="D3856">
        <v>12.77</v>
      </c>
      <c r="E3856" s="87">
        <v>119.7</v>
      </c>
      <c r="F3856">
        <v>56.29</v>
      </c>
      <c r="G3856" t="s">
        <v>338</v>
      </c>
      <c r="H3856">
        <v>69.69</v>
      </c>
      <c r="I3856">
        <v>135.1</v>
      </c>
      <c r="J3856">
        <v>132.80000000000001</v>
      </c>
      <c r="K3856" t="s">
        <v>338</v>
      </c>
      <c r="L3856" t="s">
        <v>338</v>
      </c>
    </row>
    <row r="3857" spans="1:12" ht="15" x14ac:dyDescent="0.25">
      <c r="A3857" s="88">
        <v>42964.640069444446</v>
      </c>
      <c r="B3857">
        <v>75160</v>
      </c>
      <c r="C3857">
        <v>40.35</v>
      </c>
      <c r="D3857">
        <v>12.77</v>
      </c>
      <c r="E3857" s="87">
        <v>119.4</v>
      </c>
      <c r="F3857">
        <v>56.34</v>
      </c>
      <c r="G3857" t="s">
        <v>338</v>
      </c>
      <c r="H3857">
        <v>69.31</v>
      </c>
      <c r="I3857">
        <v>135</v>
      </c>
      <c r="J3857">
        <v>132.69999999999999</v>
      </c>
      <c r="K3857" t="s">
        <v>338</v>
      </c>
      <c r="L3857" t="s">
        <v>338</v>
      </c>
    </row>
    <row r="3858" spans="1:12" ht="15" x14ac:dyDescent="0.25">
      <c r="A3858" s="88">
        <v>42964.640138888892</v>
      </c>
      <c r="B3858">
        <v>75161</v>
      </c>
      <c r="C3858">
        <v>40.35</v>
      </c>
      <c r="D3858">
        <v>12.77</v>
      </c>
      <c r="E3858" s="87">
        <v>118.8</v>
      </c>
      <c r="F3858">
        <v>56.39</v>
      </c>
      <c r="G3858" t="s">
        <v>338</v>
      </c>
      <c r="H3858">
        <v>69.349999999999994</v>
      </c>
      <c r="I3858">
        <v>134.4</v>
      </c>
      <c r="J3858">
        <v>132.19999999999999</v>
      </c>
      <c r="K3858" t="s">
        <v>338</v>
      </c>
      <c r="L3858" t="s">
        <v>338</v>
      </c>
    </row>
    <row r="3859" spans="1:12" ht="15" x14ac:dyDescent="0.25">
      <c r="A3859" s="88">
        <v>42964.640208333331</v>
      </c>
      <c r="B3859">
        <v>75162</v>
      </c>
      <c r="C3859">
        <v>40.35</v>
      </c>
      <c r="D3859">
        <v>12.77</v>
      </c>
      <c r="E3859" s="87">
        <v>118.9</v>
      </c>
      <c r="F3859">
        <v>56.46</v>
      </c>
      <c r="G3859" t="s">
        <v>338</v>
      </c>
      <c r="H3859">
        <v>69.739999999999995</v>
      </c>
      <c r="I3859">
        <v>134.6</v>
      </c>
      <c r="J3859">
        <v>132.30000000000001</v>
      </c>
      <c r="K3859" t="s">
        <v>338</v>
      </c>
      <c r="L3859" t="s">
        <v>338</v>
      </c>
    </row>
    <row r="3860" spans="1:12" ht="15" x14ac:dyDescent="0.25">
      <c r="A3860" s="88">
        <v>42964.640277777777</v>
      </c>
      <c r="B3860">
        <v>75163</v>
      </c>
      <c r="C3860">
        <v>40.299999999999997</v>
      </c>
      <c r="D3860">
        <v>12.77</v>
      </c>
      <c r="E3860" s="87">
        <v>120.1</v>
      </c>
      <c r="F3860">
        <v>56.49</v>
      </c>
      <c r="G3860" t="s">
        <v>338</v>
      </c>
      <c r="H3860">
        <v>69.59</v>
      </c>
      <c r="I3860">
        <v>134.80000000000001</v>
      </c>
      <c r="J3860">
        <v>132.4</v>
      </c>
      <c r="K3860" t="s">
        <v>338</v>
      </c>
      <c r="L3860" t="s">
        <v>338</v>
      </c>
    </row>
    <row r="3861" spans="1:12" ht="15" x14ac:dyDescent="0.25">
      <c r="A3861" s="88">
        <v>42964.640347222223</v>
      </c>
      <c r="B3861">
        <v>75164</v>
      </c>
      <c r="C3861">
        <v>40.35</v>
      </c>
      <c r="D3861">
        <v>12.77</v>
      </c>
      <c r="E3861" s="87">
        <v>119.7</v>
      </c>
      <c r="F3861">
        <v>56.58</v>
      </c>
      <c r="G3861" t="s">
        <v>338</v>
      </c>
      <c r="H3861">
        <v>68.989999999999995</v>
      </c>
      <c r="I3861">
        <v>135</v>
      </c>
      <c r="J3861">
        <v>132.6</v>
      </c>
      <c r="K3861" t="s">
        <v>338</v>
      </c>
      <c r="L3861" t="s">
        <v>338</v>
      </c>
    </row>
    <row r="3862" spans="1:12" ht="15" x14ac:dyDescent="0.25">
      <c r="A3862" s="88">
        <v>42964.640416666669</v>
      </c>
      <c r="B3862">
        <v>75165</v>
      </c>
      <c r="C3862">
        <v>40.299999999999997</v>
      </c>
      <c r="D3862">
        <v>12.77</v>
      </c>
      <c r="E3862" s="87">
        <v>119.9</v>
      </c>
      <c r="F3862">
        <v>56.61</v>
      </c>
      <c r="G3862" t="s">
        <v>338</v>
      </c>
      <c r="H3862">
        <v>69.11</v>
      </c>
      <c r="I3862">
        <v>135.1</v>
      </c>
      <c r="J3862">
        <v>132.80000000000001</v>
      </c>
      <c r="K3862" t="s">
        <v>338</v>
      </c>
      <c r="L3862" t="s">
        <v>338</v>
      </c>
    </row>
    <row r="3863" spans="1:12" ht="15" x14ac:dyDescent="0.25">
      <c r="A3863" s="88">
        <v>42964.640486111108</v>
      </c>
      <c r="B3863">
        <v>75166</v>
      </c>
      <c r="C3863">
        <v>40.35</v>
      </c>
      <c r="D3863">
        <v>12.77</v>
      </c>
      <c r="E3863" s="87">
        <v>119.7</v>
      </c>
      <c r="F3863">
        <v>56.73</v>
      </c>
      <c r="G3863" t="s">
        <v>338</v>
      </c>
      <c r="H3863">
        <v>69.209999999999994</v>
      </c>
      <c r="I3863">
        <v>134.6</v>
      </c>
      <c r="J3863">
        <v>132.30000000000001</v>
      </c>
      <c r="K3863" t="s">
        <v>338</v>
      </c>
      <c r="L3863" t="s">
        <v>338</v>
      </c>
    </row>
    <row r="3864" spans="1:12" ht="15" x14ac:dyDescent="0.25">
      <c r="A3864" s="88">
        <v>42964.640555555554</v>
      </c>
      <c r="B3864">
        <v>75167</v>
      </c>
      <c r="C3864">
        <v>40.299999999999997</v>
      </c>
      <c r="D3864">
        <v>12.77</v>
      </c>
      <c r="E3864" s="87">
        <v>119.6</v>
      </c>
      <c r="F3864">
        <v>56.78</v>
      </c>
      <c r="G3864" t="s">
        <v>338</v>
      </c>
      <c r="H3864">
        <v>69.28</v>
      </c>
      <c r="I3864">
        <v>133.80000000000001</v>
      </c>
      <c r="J3864">
        <v>131.5</v>
      </c>
      <c r="K3864" t="s">
        <v>338</v>
      </c>
      <c r="L3864" t="s">
        <v>338</v>
      </c>
    </row>
    <row r="3865" spans="1:12" ht="15" x14ac:dyDescent="0.25">
      <c r="A3865" s="88">
        <v>42964.640625</v>
      </c>
      <c r="B3865">
        <v>75168</v>
      </c>
      <c r="C3865">
        <v>40.299999999999997</v>
      </c>
      <c r="D3865">
        <v>12.77</v>
      </c>
      <c r="E3865" s="87">
        <v>119.6</v>
      </c>
      <c r="F3865">
        <v>56.85</v>
      </c>
      <c r="G3865" t="s">
        <v>338</v>
      </c>
      <c r="H3865">
        <v>69.52</v>
      </c>
      <c r="I3865">
        <v>133.69999999999999</v>
      </c>
      <c r="J3865">
        <v>131.4</v>
      </c>
      <c r="K3865" t="s">
        <v>338</v>
      </c>
      <c r="L3865" t="s">
        <v>338</v>
      </c>
    </row>
    <row r="3866" spans="1:12" ht="15" x14ac:dyDescent="0.25">
      <c r="A3866" s="88">
        <v>42964.640694444446</v>
      </c>
      <c r="B3866">
        <v>75169</v>
      </c>
      <c r="C3866">
        <v>40.299999999999997</v>
      </c>
      <c r="D3866">
        <v>12.77</v>
      </c>
      <c r="E3866" s="87">
        <v>119.7</v>
      </c>
      <c r="F3866">
        <v>56.87</v>
      </c>
      <c r="G3866" t="s">
        <v>338</v>
      </c>
      <c r="H3866">
        <v>69.209999999999994</v>
      </c>
      <c r="I3866">
        <v>133.6</v>
      </c>
      <c r="J3866">
        <v>131.30000000000001</v>
      </c>
      <c r="K3866" t="s">
        <v>338</v>
      </c>
      <c r="L3866" t="s">
        <v>338</v>
      </c>
    </row>
    <row r="3867" spans="1:12" ht="15" x14ac:dyDescent="0.25">
      <c r="A3867" s="88">
        <v>42964.640763888892</v>
      </c>
      <c r="B3867">
        <v>75170</v>
      </c>
      <c r="C3867">
        <v>40.299999999999997</v>
      </c>
      <c r="D3867">
        <v>12.77</v>
      </c>
      <c r="E3867" s="87">
        <v>119.7</v>
      </c>
      <c r="F3867">
        <v>56.9</v>
      </c>
      <c r="G3867" t="s">
        <v>338</v>
      </c>
      <c r="H3867">
        <v>68.37</v>
      </c>
      <c r="I3867">
        <v>133.80000000000001</v>
      </c>
      <c r="J3867">
        <v>131.4</v>
      </c>
      <c r="K3867" t="s">
        <v>338</v>
      </c>
      <c r="L3867" t="s">
        <v>338</v>
      </c>
    </row>
    <row r="3868" spans="1:12" ht="15" x14ac:dyDescent="0.25">
      <c r="A3868" s="88">
        <v>42964.640833333331</v>
      </c>
      <c r="B3868">
        <v>75171</v>
      </c>
      <c r="C3868">
        <v>40.299999999999997</v>
      </c>
      <c r="D3868">
        <v>12.77</v>
      </c>
      <c r="E3868" s="87">
        <v>120</v>
      </c>
      <c r="F3868">
        <v>56.95</v>
      </c>
      <c r="G3868" t="s">
        <v>338</v>
      </c>
      <c r="H3868">
        <v>69.349999999999994</v>
      </c>
      <c r="I3868">
        <v>134.1</v>
      </c>
      <c r="J3868">
        <v>131.69999999999999</v>
      </c>
      <c r="K3868" t="s">
        <v>338</v>
      </c>
      <c r="L3868" t="s">
        <v>338</v>
      </c>
    </row>
    <row r="3869" spans="1:12" ht="15" x14ac:dyDescent="0.25">
      <c r="A3869" s="88">
        <v>42964.640902777777</v>
      </c>
      <c r="B3869">
        <v>75172</v>
      </c>
      <c r="C3869">
        <v>40.299999999999997</v>
      </c>
      <c r="D3869">
        <v>12.77</v>
      </c>
      <c r="E3869" s="87">
        <v>119.8</v>
      </c>
      <c r="F3869">
        <v>56.97</v>
      </c>
      <c r="G3869" t="s">
        <v>338</v>
      </c>
      <c r="H3869">
        <v>68.83</v>
      </c>
      <c r="I3869">
        <v>134</v>
      </c>
      <c r="J3869">
        <v>131.80000000000001</v>
      </c>
      <c r="K3869" t="s">
        <v>338</v>
      </c>
      <c r="L3869" t="s">
        <v>338</v>
      </c>
    </row>
    <row r="3870" spans="1:12" ht="15" x14ac:dyDescent="0.25">
      <c r="A3870" s="88">
        <v>42964.640972222223</v>
      </c>
      <c r="B3870">
        <v>75173</v>
      </c>
      <c r="C3870">
        <v>40.299999999999997</v>
      </c>
      <c r="D3870">
        <v>12.77</v>
      </c>
      <c r="E3870" s="87">
        <v>120.1</v>
      </c>
      <c r="F3870">
        <v>57.02</v>
      </c>
      <c r="G3870" t="s">
        <v>338</v>
      </c>
      <c r="H3870">
        <v>69.16</v>
      </c>
      <c r="I3870">
        <v>133.9</v>
      </c>
      <c r="J3870">
        <v>131.69999999999999</v>
      </c>
      <c r="K3870" t="s">
        <v>338</v>
      </c>
      <c r="L3870" t="s">
        <v>338</v>
      </c>
    </row>
    <row r="3871" spans="1:12" ht="15" x14ac:dyDescent="0.25">
      <c r="A3871" s="88">
        <v>42964.641041666669</v>
      </c>
      <c r="B3871">
        <v>75174</v>
      </c>
      <c r="C3871">
        <v>40.26</v>
      </c>
      <c r="D3871">
        <v>12.77</v>
      </c>
      <c r="E3871" s="87">
        <v>120.2</v>
      </c>
      <c r="F3871">
        <v>57</v>
      </c>
      <c r="G3871" t="s">
        <v>338</v>
      </c>
      <c r="H3871">
        <v>69.67</v>
      </c>
      <c r="I3871">
        <v>134.4</v>
      </c>
      <c r="J3871">
        <v>132.1</v>
      </c>
      <c r="K3871" t="s">
        <v>338</v>
      </c>
      <c r="L3871" t="s">
        <v>338</v>
      </c>
    </row>
    <row r="3872" spans="1:12" ht="15" x14ac:dyDescent="0.25">
      <c r="A3872" s="88">
        <v>42964.641111111108</v>
      </c>
      <c r="B3872">
        <v>75175</v>
      </c>
      <c r="C3872">
        <v>40.26</v>
      </c>
      <c r="D3872">
        <v>12.77</v>
      </c>
      <c r="E3872" s="87">
        <v>120.2</v>
      </c>
      <c r="F3872">
        <v>57.02</v>
      </c>
      <c r="G3872" t="s">
        <v>338</v>
      </c>
      <c r="H3872">
        <v>69.69</v>
      </c>
      <c r="I3872">
        <v>134.19999999999999</v>
      </c>
      <c r="J3872">
        <v>132</v>
      </c>
      <c r="K3872" t="s">
        <v>338</v>
      </c>
      <c r="L3872" t="s">
        <v>338</v>
      </c>
    </row>
    <row r="3873" spans="1:12" ht="15" x14ac:dyDescent="0.25">
      <c r="A3873" s="88">
        <v>42964.641180555554</v>
      </c>
      <c r="B3873">
        <v>75176</v>
      </c>
      <c r="C3873">
        <v>40.26</v>
      </c>
      <c r="D3873">
        <v>12.77</v>
      </c>
      <c r="E3873" s="87">
        <v>120.2</v>
      </c>
      <c r="F3873">
        <v>57.04</v>
      </c>
      <c r="G3873" t="s">
        <v>338</v>
      </c>
      <c r="H3873">
        <v>69.33</v>
      </c>
      <c r="I3873">
        <v>134.19999999999999</v>
      </c>
      <c r="J3873">
        <v>131.9</v>
      </c>
      <c r="K3873" t="s">
        <v>338</v>
      </c>
      <c r="L3873" t="s">
        <v>338</v>
      </c>
    </row>
    <row r="3874" spans="1:12" ht="15" x14ac:dyDescent="0.25">
      <c r="A3874" s="88">
        <v>42964.641250000001</v>
      </c>
      <c r="B3874">
        <v>75177</v>
      </c>
      <c r="C3874">
        <v>40.26</v>
      </c>
      <c r="D3874">
        <v>12.77</v>
      </c>
      <c r="E3874" s="87">
        <v>120.2</v>
      </c>
      <c r="F3874">
        <v>57.09</v>
      </c>
      <c r="G3874" t="s">
        <v>338</v>
      </c>
      <c r="H3874">
        <v>69.45</v>
      </c>
      <c r="I3874">
        <v>134.30000000000001</v>
      </c>
      <c r="J3874">
        <v>132</v>
      </c>
      <c r="K3874" t="s">
        <v>338</v>
      </c>
      <c r="L3874" t="s">
        <v>338</v>
      </c>
    </row>
    <row r="3875" spans="1:12" ht="15" x14ac:dyDescent="0.25">
      <c r="A3875" s="88">
        <v>42964.641319444447</v>
      </c>
      <c r="B3875">
        <v>75178</v>
      </c>
      <c r="C3875">
        <v>40.26</v>
      </c>
      <c r="D3875">
        <v>12.77</v>
      </c>
      <c r="E3875" s="87">
        <v>120.2</v>
      </c>
      <c r="F3875">
        <v>57.14</v>
      </c>
      <c r="G3875" t="s">
        <v>338</v>
      </c>
      <c r="H3875">
        <v>69.69</v>
      </c>
      <c r="I3875">
        <v>134.6</v>
      </c>
      <c r="J3875">
        <v>132.30000000000001</v>
      </c>
      <c r="K3875" t="s">
        <v>338</v>
      </c>
      <c r="L3875" t="s">
        <v>338</v>
      </c>
    </row>
    <row r="3876" spans="1:12" ht="15" x14ac:dyDescent="0.25">
      <c r="A3876" s="88">
        <v>42964.641388888886</v>
      </c>
      <c r="B3876">
        <v>75179</v>
      </c>
      <c r="C3876">
        <v>40.26</v>
      </c>
      <c r="D3876">
        <v>12.77</v>
      </c>
      <c r="E3876" s="87">
        <v>120</v>
      </c>
      <c r="F3876">
        <v>57.19</v>
      </c>
      <c r="G3876" t="s">
        <v>338</v>
      </c>
      <c r="H3876">
        <v>69.84</v>
      </c>
      <c r="I3876">
        <v>134.69999999999999</v>
      </c>
      <c r="J3876">
        <v>132.4</v>
      </c>
      <c r="K3876" t="s">
        <v>338</v>
      </c>
      <c r="L3876" t="s">
        <v>338</v>
      </c>
    </row>
    <row r="3877" spans="1:12" ht="15" x14ac:dyDescent="0.25">
      <c r="A3877" s="88">
        <v>42964.641458333332</v>
      </c>
      <c r="B3877">
        <v>75180</v>
      </c>
      <c r="C3877">
        <v>40.26</v>
      </c>
      <c r="D3877">
        <v>12.77</v>
      </c>
      <c r="E3877" s="87">
        <v>119.9</v>
      </c>
      <c r="F3877">
        <v>57.21</v>
      </c>
      <c r="G3877" t="s">
        <v>338</v>
      </c>
      <c r="H3877">
        <v>69.17</v>
      </c>
      <c r="I3877">
        <v>134.80000000000001</v>
      </c>
      <c r="J3877">
        <v>132.4</v>
      </c>
      <c r="K3877" t="s">
        <v>338</v>
      </c>
      <c r="L3877" t="s">
        <v>338</v>
      </c>
    </row>
    <row r="3878" spans="1:12" ht="15" x14ac:dyDescent="0.25">
      <c r="A3878" s="88">
        <v>42964.641527777778</v>
      </c>
      <c r="B3878">
        <v>75181</v>
      </c>
      <c r="C3878">
        <v>40.26</v>
      </c>
      <c r="D3878">
        <v>12.77</v>
      </c>
      <c r="E3878" s="87">
        <v>120.2</v>
      </c>
      <c r="F3878">
        <v>57.26</v>
      </c>
      <c r="G3878" t="s">
        <v>338</v>
      </c>
      <c r="H3878">
        <v>68.489999999999995</v>
      </c>
      <c r="I3878">
        <v>134.69999999999999</v>
      </c>
      <c r="J3878">
        <v>132.4</v>
      </c>
      <c r="K3878" t="s">
        <v>338</v>
      </c>
      <c r="L3878" t="s">
        <v>338</v>
      </c>
    </row>
    <row r="3879" spans="1:12" ht="15" x14ac:dyDescent="0.25">
      <c r="A3879" s="88">
        <v>42964.641597222224</v>
      </c>
      <c r="B3879">
        <v>75182</v>
      </c>
      <c r="C3879">
        <v>40.21</v>
      </c>
      <c r="D3879">
        <v>12.76</v>
      </c>
      <c r="E3879" s="87">
        <v>120.3</v>
      </c>
      <c r="F3879">
        <v>57.21</v>
      </c>
      <c r="G3879" t="s">
        <v>338</v>
      </c>
      <c r="H3879">
        <v>68.78</v>
      </c>
      <c r="I3879">
        <v>134.1</v>
      </c>
      <c r="J3879">
        <v>131.9</v>
      </c>
      <c r="K3879" t="s">
        <v>338</v>
      </c>
      <c r="L3879" t="s">
        <v>338</v>
      </c>
    </row>
    <row r="3880" spans="1:12" ht="15" x14ac:dyDescent="0.25">
      <c r="A3880" s="88">
        <v>42964.64166666667</v>
      </c>
      <c r="B3880">
        <v>75183</v>
      </c>
      <c r="C3880">
        <v>40.21</v>
      </c>
      <c r="D3880">
        <v>12.77</v>
      </c>
      <c r="E3880" s="87">
        <v>120.3</v>
      </c>
      <c r="F3880">
        <v>57.24</v>
      </c>
      <c r="G3880" t="s">
        <v>338</v>
      </c>
      <c r="H3880">
        <v>69.36</v>
      </c>
      <c r="I3880">
        <v>134.5</v>
      </c>
      <c r="J3880">
        <v>132.4</v>
      </c>
      <c r="K3880" t="s">
        <v>338</v>
      </c>
      <c r="L3880" t="s">
        <v>338</v>
      </c>
    </row>
    <row r="3881" spans="1:12" ht="15" x14ac:dyDescent="0.25">
      <c r="A3881" s="88">
        <v>42964.641736111109</v>
      </c>
      <c r="B3881">
        <v>75184</v>
      </c>
      <c r="C3881">
        <v>40.159999999999997</v>
      </c>
      <c r="D3881">
        <v>12.77</v>
      </c>
      <c r="E3881" s="87">
        <v>120.3</v>
      </c>
      <c r="F3881">
        <v>57.22</v>
      </c>
      <c r="G3881" t="s">
        <v>338</v>
      </c>
      <c r="H3881">
        <v>69.22</v>
      </c>
      <c r="I3881">
        <v>133.80000000000001</v>
      </c>
      <c r="J3881">
        <v>131.69999999999999</v>
      </c>
      <c r="K3881" t="s">
        <v>338</v>
      </c>
      <c r="L3881" t="s">
        <v>338</v>
      </c>
    </row>
    <row r="3882" spans="1:12" ht="15" x14ac:dyDescent="0.25">
      <c r="A3882" s="88">
        <v>42964.641805555555</v>
      </c>
      <c r="B3882">
        <v>75185</v>
      </c>
      <c r="C3882">
        <v>40.159999999999997</v>
      </c>
      <c r="D3882">
        <v>12.77</v>
      </c>
      <c r="E3882" s="87">
        <v>120.4</v>
      </c>
      <c r="F3882">
        <v>57.24</v>
      </c>
      <c r="G3882" t="s">
        <v>338</v>
      </c>
      <c r="H3882">
        <v>69.31</v>
      </c>
      <c r="I3882">
        <v>133.9</v>
      </c>
      <c r="J3882">
        <v>131.69999999999999</v>
      </c>
      <c r="K3882" t="s">
        <v>338</v>
      </c>
      <c r="L3882" t="s">
        <v>338</v>
      </c>
    </row>
    <row r="3883" spans="1:12" ht="15" x14ac:dyDescent="0.25">
      <c r="A3883" s="88">
        <v>42964.641875000001</v>
      </c>
      <c r="B3883">
        <v>75186</v>
      </c>
      <c r="C3883">
        <v>40.159999999999997</v>
      </c>
      <c r="D3883">
        <v>12.77</v>
      </c>
      <c r="E3883" s="87">
        <v>120.2</v>
      </c>
      <c r="F3883">
        <v>57.24</v>
      </c>
      <c r="G3883" t="s">
        <v>338</v>
      </c>
      <c r="H3883">
        <v>68.260000000000005</v>
      </c>
      <c r="I3883">
        <v>133.1</v>
      </c>
      <c r="J3883">
        <v>131</v>
      </c>
      <c r="K3883" t="s">
        <v>338</v>
      </c>
      <c r="L3883" t="s">
        <v>338</v>
      </c>
    </row>
    <row r="3884" spans="1:12" ht="15" x14ac:dyDescent="0.25">
      <c r="A3884" s="88">
        <v>42964.641944444447</v>
      </c>
      <c r="B3884">
        <v>75187</v>
      </c>
      <c r="C3884">
        <v>40.119999999999997</v>
      </c>
      <c r="D3884">
        <v>12.77</v>
      </c>
      <c r="E3884" s="87">
        <v>120.3</v>
      </c>
      <c r="F3884">
        <v>57.17</v>
      </c>
      <c r="G3884" t="s">
        <v>338</v>
      </c>
      <c r="H3884">
        <v>68.14</v>
      </c>
      <c r="I3884">
        <v>132.19999999999999</v>
      </c>
      <c r="J3884">
        <v>129.69999999999999</v>
      </c>
      <c r="K3884" t="s">
        <v>338</v>
      </c>
      <c r="L3884" t="s">
        <v>338</v>
      </c>
    </row>
    <row r="3885" spans="1:12" ht="15" x14ac:dyDescent="0.25">
      <c r="A3885" s="88">
        <v>42964.642013888886</v>
      </c>
      <c r="B3885">
        <v>75188</v>
      </c>
      <c r="C3885">
        <v>40.159999999999997</v>
      </c>
      <c r="D3885">
        <v>12.76</v>
      </c>
      <c r="E3885" s="87">
        <v>120.4</v>
      </c>
      <c r="F3885">
        <v>57.22</v>
      </c>
      <c r="G3885" t="s">
        <v>338</v>
      </c>
      <c r="H3885">
        <v>68.599999999999994</v>
      </c>
      <c r="I3885">
        <v>132.1</v>
      </c>
      <c r="J3885">
        <v>129.6</v>
      </c>
      <c r="K3885" t="s">
        <v>338</v>
      </c>
      <c r="L3885" t="s">
        <v>338</v>
      </c>
    </row>
    <row r="3886" spans="1:12" ht="15" x14ac:dyDescent="0.25">
      <c r="A3886" s="88">
        <v>42964.642083333332</v>
      </c>
      <c r="B3886">
        <v>75189</v>
      </c>
      <c r="C3886">
        <v>40.119999999999997</v>
      </c>
      <c r="D3886">
        <v>12.77</v>
      </c>
      <c r="E3886" s="87">
        <v>120.2</v>
      </c>
      <c r="F3886">
        <v>57.15</v>
      </c>
      <c r="G3886" t="s">
        <v>338</v>
      </c>
      <c r="H3886">
        <v>68.599999999999994</v>
      </c>
      <c r="I3886">
        <v>131.30000000000001</v>
      </c>
      <c r="J3886">
        <v>129.1</v>
      </c>
      <c r="K3886" t="s">
        <v>338</v>
      </c>
      <c r="L3886" t="s">
        <v>338</v>
      </c>
    </row>
    <row r="3887" spans="1:12" ht="15" x14ac:dyDescent="0.25">
      <c r="A3887" s="88">
        <v>42964.642152777778</v>
      </c>
      <c r="B3887">
        <v>75190</v>
      </c>
      <c r="C3887">
        <v>40.119999999999997</v>
      </c>
      <c r="D3887">
        <v>12.77</v>
      </c>
      <c r="E3887" s="87">
        <v>120.4</v>
      </c>
      <c r="F3887">
        <v>57.15</v>
      </c>
      <c r="G3887" t="s">
        <v>338</v>
      </c>
      <c r="H3887">
        <v>68.72</v>
      </c>
      <c r="I3887">
        <v>131.1</v>
      </c>
      <c r="J3887">
        <v>128.9</v>
      </c>
      <c r="K3887" t="s">
        <v>338</v>
      </c>
      <c r="L3887" t="s">
        <v>338</v>
      </c>
    </row>
    <row r="3888" spans="1:12" ht="15" x14ac:dyDescent="0.25">
      <c r="A3888" s="88">
        <v>42964.642222222225</v>
      </c>
      <c r="B3888">
        <v>75191</v>
      </c>
      <c r="C3888">
        <v>40.07</v>
      </c>
      <c r="D3888">
        <v>12.77</v>
      </c>
      <c r="E3888" s="87">
        <v>120.2</v>
      </c>
      <c r="F3888">
        <v>57.08</v>
      </c>
      <c r="G3888" t="s">
        <v>338</v>
      </c>
      <c r="H3888">
        <v>68.099999999999994</v>
      </c>
      <c r="I3888">
        <v>131.5</v>
      </c>
      <c r="J3888">
        <v>129.1</v>
      </c>
      <c r="K3888" t="s">
        <v>338</v>
      </c>
      <c r="L3888" t="s">
        <v>338</v>
      </c>
    </row>
    <row r="3889" spans="1:12" ht="15" x14ac:dyDescent="0.25">
      <c r="A3889" s="88">
        <v>42964.642291666663</v>
      </c>
      <c r="B3889">
        <v>75192</v>
      </c>
      <c r="C3889">
        <v>40.07</v>
      </c>
      <c r="D3889">
        <v>12.77</v>
      </c>
      <c r="E3889" s="87">
        <v>120.4</v>
      </c>
      <c r="F3889">
        <v>57.05</v>
      </c>
      <c r="G3889" t="s">
        <v>338</v>
      </c>
      <c r="H3889">
        <v>68.5</v>
      </c>
      <c r="I3889">
        <v>130.69999999999999</v>
      </c>
      <c r="J3889">
        <v>128.4</v>
      </c>
      <c r="K3889" t="s">
        <v>338</v>
      </c>
      <c r="L3889" t="s">
        <v>338</v>
      </c>
    </row>
    <row r="3890" spans="1:12" ht="15" x14ac:dyDescent="0.25">
      <c r="A3890" s="88">
        <v>42964.642361111109</v>
      </c>
      <c r="B3890">
        <v>75193</v>
      </c>
      <c r="C3890">
        <v>40.07</v>
      </c>
      <c r="D3890">
        <v>12.77</v>
      </c>
      <c r="E3890" s="87">
        <v>120.6</v>
      </c>
      <c r="F3890">
        <v>57.03</v>
      </c>
      <c r="G3890" t="s">
        <v>338</v>
      </c>
      <c r="H3890">
        <v>68.55</v>
      </c>
      <c r="I3890">
        <v>131.30000000000001</v>
      </c>
      <c r="J3890">
        <v>129</v>
      </c>
      <c r="K3890" t="s">
        <v>338</v>
      </c>
      <c r="L3890" t="s">
        <v>338</v>
      </c>
    </row>
    <row r="3891" spans="1:12" ht="15" x14ac:dyDescent="0.25">
      <c r="A3891" s="88">
        <v>42964.642430555556</v>
      </c>
      <c r="B3891">
        <v>75194</v>
      </c>
      <c r="C3891">
        <v>40.07</v>
      </c>
      <c r="D3891">
        <v>12.77</v>
      </c>
      <c r="E3891" s="87">
        <v>120.4</v>
      </c>
      <c r="F3891">
        <v>57.05</v>
      </c>
      <c r="G3891" t="s">
        <v>338</v>
      </c>
      <c r="H3891">
        <v>68.81</v>
      </c>
      <c r="I3891">
        <v>130.9</v>
      </c>
      <c r="J3891">
        <v>128.6</v>
      </c>
      <c r="K3891" t="s">
        <v>338</v>
      </c>
      <c r="L3891" t="s">
        <v>338</v>
      </c>
    </row>
    <row r="3892" spans="1:12" ht="15" x14ac:dyDescent="0.25">
      <c r="A3892" s="88">
        <v>42964.642500000002</v>
      </c>
      <c r="B3892">
        <v>75195</v>
      </c>
      <c r="C3892">
        <v>40.07</v>
      </c>
      <c r="D3892">
        <v>12.77</v>
      </c>
      <c r="E3892" s="87">
        <v>120.7</v>
      </c>
      <c r="F3892">
        <v>57.03</v>
      </c>
      <c r="G3892" t="s">
        <v>338</v>
      </c>
      <c r="H3892">
        <v>67.83</v>
      </c>
      <c r="I3892">
        <v>131.1</v>
      </c>
      <c r="J3892">
        <v>128.6</v>
      </c>
      <c r="K3892" t="s">
        <v>338</v>
      </c>
      <c r="L3892" t="s">
        <v>338</v>
      </c>
    </row>
    <row r="3893" spans="1:12" ht="15" x14ac:dyDescent="0.25">
      <c r="A3893" s="88">
        <v>42964.642569444448</v>
      </c>
      <c r="B3893">
        <v>75196</v>
      </c>
      <c r="C3893">
        <v>40.07</v>
      </c>
      <c r="D3893">
        <v>12.77</v>
      </c>
      <c r="E3893" s="87">
        <v>120.5</v>
      </c>
      <c r="F3893">
        <v>56.98</v>
      </c>
      <c r="G3893" t="s">
        <v>338</v>
      </c>
      <c r="H3893">
        <v>67.11</v>
      </c>
      <c r="I3893">
        <v>130.6</v>
      </c>
      <c r="J3893">
        <v>128</v>
      </c>
      <c r="K3893" t="s">
        <v>338</v>
      </c>
      <c r="L3893" t="s">
        <v>338</v>
      </c>
    </row>
    <row r="3894" spans="1:12" ht="15" x14ac:dyDescent="0.25">
      <c r="A3894" s="88">
        <v>42964.642638888887</v>
      </c>
      <c r="B3894">
        <v>75197</v>
      </c>
      <c r="C3894">
        <v>40.07</v>
      </c>
      <c r="D3894">
        <v>12.77</v>
      </c>
      <c r="E3894" s="87">
        <v>120.4</v>
      </c>
      <c r="F3894">
        <v>56.93</v>
      </c>
      <c r="G3894" t="s">
        <v>338</v>
      </c>
      <c r="H3894">
        <v>67.3</v>
      </c>
      <c r="I3894">
        <v>130.9</v>
      </c>
      <c r="J3894">
        <v>128.4</v>
      </c>
      <c r="K3894" t="s">
        <v>338</v>
      </c>
      <c r="L3894" t="s">
        <v>338</v>
      </c>
    </row>
    <row r="3895" spans="1:12" ht="15" x14ac:dyDescent="0.25">
      <c r="A3895" s="88">
        <v>42964.642708333333</v>
      </c>
      <c r="B3895">
        <v>75198</v>
      </c>
      <c r="C3895">
        <v>40.07</v>
      </c>
      <c r="D3895">
        <v>12.77</v>
      </c>
      <c r="E3895" s="87">
        <v>120.6</v>
      </c>
      <c r="F3895">
        <v>56.93</v>
      </c>
      <c r="G3895" t="s">
        <v>338</v>
      </c>
      <c r="H3895">
        <v>67.260000000000005</v>
      </c>
      <c r="I3895">
        <v>130</v>
      </c>
      <c r="J3895">
        <v>127.6</v>
      </c>
      <c r="K3895" t="s">
        <v>338</v>
      </c>
      <c r="L3895" t="s">
        <v>338</v>
      </c>
    </row>
    <row r="3896" spans="1:12" ht="15" x14ac:dyDescent="0.25">
      <c r="A3896" s="88">
        <v>42964.642777777779</v>
      </c>
      <c r="B3896">
        <v>75199</v>
      </c>
      <c r="C3896">
        <v>40.03</v>
      </c>
      <c r="D3896">
        <v>12.77</v>
      </c>
      <c r="E3896" s="87">
        <v>120.3</v>
      </c>
      <c r="F3896">
        <v>56.89</v>
      </c>
      <c r="G3896" t="s">
        <v>338</v>
      </c>
      <c r="H3896">
        <v>66.47</v>
      </c>
      <c r="I3896">
        <v>128.9</v>
      </c>
      <c r="J3896">
        <v>126.7</v>
      </c>
      <c r="K3896" t="s">
        <v>338</v>
      </c>
      <c r="L3896" t="s">
        <v>338</v>
      </c>
    </row>
    <row r="3897" spans="1:12" ht="15" x14ac:dyDescent="0.25">
      <c r="A3897" s="88">
        <v>42964.642847222225</v>
      </c>
      <c r="B3897">
        <v>75200</v>
      </c>
      <c r="C3897">
        <v>39.979999999999997</v>
      </c>
      <c r="D3897">
        <v>12.77</v>
      </c>
      <c r="E3897" s="87">
        <v>120.4</v>
      </c>
      <c r="F3897">
        <v>56.8</v>
      </c>
      <c r="G3897" t="s">
        <v>338</v>
      </c>
      <c r="H3897">
        <v>66.59</v>
      </c>
      <c r="I3897">
        <v>128.30000000000001</v>
      </c>
      <c r="J3897">
        <v>126</v>
      </c>
      <c r="K3897" t="s">
        <v>338</v>
      </c>
      <c r="L3897" t="s">
        <v>338</v>
      </c>
    </row>
    <row r="3898" spans="1:12" ht="15" x14ac:dyDescent="0.25">
      <c r="A3898" s="88">
        <v>42964.642916666664</v>
      </c>
      <c r="B3898">
        <v>75201</v>
      </c>
      <c r="C3898">
        <v>40.03</v>
      </c>
      <c r="D3898">
        <v>12.77</v>
      </c>
      <c r="E3898" s="87">
        <v>120.6</v>
      </c>
      <c r="F3898">
        <v>56.79</v>
      </c>
      <c r="G3898" t="s">
        <v>338</v>
      </c>
      <c r="H3898">
        <v>66.64</v>
      </c>
      <c r="I3898">
        <v>128.19999999999999</v>
      </c>
      <c r="J3898">
        <v>125.7</v>
      </c>
      <c r="K3898" t="s">
        <v>338</v>
      </c>
      <c r="L3898" t="s">
        <v>338</v>
      </c>
    </row>
    <row r="3899" spans="1:12" ht="15" x14ac:dyDescent="0.25">
      <c r="A3899" s="88">
        <v>42964.64298611111</v>
      </c>
      <c r="B3899">
        <v>75202</v>
      </c>
      <c r="C3899">
        <v>40.03</v>
      </c>
      <c r="D3899">
        <v>12.77</v>
      </c>
      <c r="E3899" s="87">
        <v>120.6</v>
      </c>
      <c r="F3899">
        <v>56.74</v>
      </c>
      <c r="G3899" t="s">
        <v>338</v>
      </c>
      <c r="H3899">
        <v>67.209999999999994</v>
      </c>
      <c r="I3899">
        <v>128.6</v>
      </c>
      <c r="J3899">
        <v>126.2</v>
      </c>
      <c r="K3899" t="s">
        <v>338</v>
      </c>
      <c r="L3899" t="s">
        <v>338</v>
      </c>
    </row>
    <row r="3900" spans="1:12" ht="15" x14ac:dyDescent="0.25">
      <c r="A3900" s="88">
        <v>42964.643055555556</v>
      </c>
      <c r="B3900">
        <v>75203</v>
      </c>
      <c r="C3900">
        <v>39.979999999999997</v>
      </c>
      <c r="D3900">
        <v>12.77</v>
      </c>
      <c r="E3900" s="87">
        <v>120.4</v>
      </c>
      <c r="F3900">
        <v>56.7</v>
      </c>
      <c r="G3900" t="s">
        <v>338</v>
      </c>
      <c r="H3900">
        <v>66.739999999999995</v>
      </c>
      <c r="I3900">
        <v>127.4</v>
      </c>
      <c r="J3900">
        <v>125</v>
      </c>
      <c r="K3900" t="s">
        <v>338</v>
      </c>
      <c r="L3900" t="s">
        <v>338</v>
      </c>
    </row>
    <row r="3901" spans="1:12" ht="15" x14ac:dyDescent="0.25">
      <c r="A3901" s="88">
        <v>42964.643125000002</v>
      </c>
      <c r="B3901">
        <v>75204</v>
      </c>
      <c r="C3901">
        <v>39.979999999999997</v>
      </c>
      <c r="D3901">
        <v>12.76</v>
      </c>
      <c r="E3901" s="87">
        <v>120.5</v>
      </c>
      <c r="F3901">
        <v>56.65</v>
      </c>
      <c r="G3901" t="s">
        <v>338</v>
      </c>
      <c r="H3901">
        <v>66.69</v>
      </c>
      <c r="I3901">
        <v>125.9</v>
      </c>
      <c r="J3901">
        <v>123.4</v>
      </c>
      <c r="K3901" t="s">
        <v>338</v>
      </c>
      <c r="L3901" t="s">
        <v>338</v>
      </c>
    </row>
    <row r="3902" spans="1:12" ht="15" x14ac:dyDescent="0.25">
      <c r="A3902" s="88">
        <v>42964.643194444441</v>
      </c>
      <c r="B3902">
        <v>75205</v>
      </c>
      <c r="C3902">
        <v>39.979999999999997</v>
      </c>
      <c r="D3902">
        <v>12.77</v>
      </c>
      <c r="E3902" s="87">
        <v>120.5</v>
      </c>
      <c r="F3902">
        <v>56.6</v>
      </c>
      <c r="G3902" t="s">
        <v>338</v>
      </c>
      <c r="H3902">
        <v>66.739999999999995</v>
      </c>
      <c r="I3902">
        <v>125.9</v>
      </c>
      <c r="J3902">
        <v>123.5</v>
      </c>
      <c r="K3902" t="s">
        <v>338</v>
      </c>
      <c r="L3902" t="s">
        <v>338</v>
      </c>
    </row>
    <row r="3903" spans="1:12" ht="15" x14ac:dyDescent="0.25">
      <c r="A3903" s="88">
        <v>42964.643263888887</v>
      </c>
      <c r="B3903">
        <v>75206</v>
      </c>
      <c r="C3903">
        <v>39.979999999999997</v>
      </c>
      <c r="D3903">
        <v>12.77</v>
      </c>
      <c r="E3903" s="87">
        <v>120.4</v>
      </c>
      <c r="F3903">
        <v>56.56</v>
      </c>
      <c r="G3903" t="s">
        <v>338</v>
      </c>
      <c r="H3903">
        <v>66.78</v>
      </c>
      <c r="I3903">
        <v>126.9</v>
      </c>
      <c r="J3903">
        <v>124.5</v>
      </c>
      <c r="K3903" t="s">
        <v>338</v>
      </c>
      <c r="L3903" t="s">
        <v>338</v>
      </c>
    </row>
    <row r="3904" spans="1:12" ht="15" x14ac:dyDescent="0.25">
      <c r="A3904" s="88">
        <v>42964.643333333333</v>
      </c>
      <c r="B3904">
        <v>75207</v>
      </c>
      <c r="C3904">
        <v>39.979999999999997</v>
      </c>
      <c r="D3904">
        <v>12.77</v>
      </c>
      <c r="E3904" s="87">
        <v>120.6</v>
      </c>
      <c r="F3904">
        <v>56.56</v>
      </c>
      <c r="G3904" t="s">
        <v>338</v>
      </c>
      <c r="H3904">
        <v>66.95</v>
      </c>
      <c r="I3904">
        <v>127.3</v>
      </c>
      <c r="J3904">
        <v>124.8</v>
      </c>
      <c r="K3904" t="s">
        <v>338</v>
      </c>
      <c r="L3904" t="s">
        <v>338</v>
      </c>
    </row>
    <row r="3905" spans="1:12" ht="15" x14ac:dyDescent="0.25">
      <c r="A3905" s="88">
        <v>42964.64340277778</v>
      </c>
      <c r="B3905">
        <v>75208</v>
      </c>
      <c r="C3905">
        <v>39.94</v>
      </c>
      <c r="D3905">
        <v>12.77</v>
      </c>
      <c r="E3905" s="87">
        <v>120.7</v>
      </c>
      <c r="F3905">
        <v>56.51</v>
      </c>
      <c r="G3905" t="s">
        <v>338</v>
      </c>
      <c r="H3905">
        <v>66.88</v>
      </c>
      <c r="I3905">
        <v>127.2</v>
      </c>
      <c r="J3905">
        <v>124.7</v>
      </c>
      <c r="K3905" t="s">
        <v>338</v>
      </c>
      <c r="L3905" t="s">
        <v>338</v>
      </c>
    </row>
    <row r="3906" spans="1:12" ht="15" x14ac:dyDescent="0.25">
      <c r="A3906" s="88">
        <v>42964.643472222226</v>
      </c>
      <c r="B3906">
        <v>75209</v>
      </c>
      <c r="C3906">
        <v>39.94</v>
      </c>
      <c r="D3906">
        <v>12.77</v>
      </c>
      <c r="E3906" s="87">
        <v>120.5</v>
      </c>
      <c r="F3906">
        <v>56.51</v>
      </c>
      <c r="G3906" t="s">
        <v>338</v>
      </c>
      <c r="H3906">
        <v>66.88</v>
      </c>
      <c r="I3906">
        <v>127.8</v>
      </c>
      <c r="J3906">
        <v>125.4</v>
      </c>
      <c r="K3906" t="s">
        <v>338</v>
      </c>
      <c r="L3906" t="s">
        <v>338</v>
      </c>
    </row>
    <row r="3907" spans="1:12" ht="15" x14ac:dyDescent="0.25">
      <c r="A3907" s="88">
        <v>42964.643541666665</v>
      </c>
      <c r="B3907">
        <v>75210</v>
      </c>
      <c r="C3907">
        <v>39.89</v>
      </c>
      <c r="D3907">
        <v>12.77</v>
      </c>
      <c r="E3907" s="87">
        <v>120.4</v>
      </c>
      <c r="F3907">
        <v>56.47</v>
      </c>
      <c r="G3907" t="s">
        <v>338</v>
      </c>
      <c r="H3907">
        <v>66.459999999999994</v>
      </c>
      <c r="I3907">
        <v>128.4</v>
      </c>
      <c r="J3907">
        <v>126.1</v>
      </c>
      <c r="K3907" t="s">
        <v>338</v>
      </c>
      <c r="L3907" t="s">
        <v>338</v>
      </c>
    </row>
    <row r="3908" spans="1:12" ht="15" x14ac:dyDescent="0.25">
      <c r="A3908" s="88">
        <v>42964.643611111111</v>
      </c>
      <c r="B3908">
        <v>75211</v>
      </c>
      <c r="C3908">
        <v>39.89</v>
      </c>
      <c r="D3908">
        <v>12.77</v>
      </c>
      <c r="E3908" s="87">
        <v>120.4</v>
      </c>
      <c r="F3908">
        <v>56.47</v>
      </c>
      <c r="G3908" t="s">
        <v>338</v>
      </c>
      <c r="H3908">
        <v>67.13</v>
      </c>
      <c r="I3908">
        <v>129.30000000000001</v>
      </c>
      <c r="J3908">
        <v>127.1</v>
      </c>
      <c r="K3908" t="s">
        <v>338</v>
      </c>
      <c r="L3908" t="s">
        <v>338</v>
      </c>
    </row>
    <row r="3909" spans="1:12" ht="15" x14ac:dyDescent="0.25">
      <c r="A3909" s="88">
        <v>42964.643680555557</v>
      </c>
      <c r="B3909">
        <v>75212</v>
      </c>
      <c r="C3909">
        <v>39.89</v>
      </c>
      <c r="D3909">
        <v>12.77</v>
      </c>
      <c r="E3909" s="87">
        <v>120.4</v>
      </c>
      <c r="F3909">
        <v>56.47</v>
      </c>
      <c r="G3909" t="s">
        <v>338</v>
      </c>
      <c r="H3909">
        <v>66.739999999999995</v>
      </c>
      <c r="I3909">
        <v>129.5</v>
      </c>
      <c r="J3909">
        <v>127.5</v>
      </c>
      <c r="K3909" t="s">
        <v>338</v>
      </c>
      <c r="L3909" t="s">
        <v>338</v>
      </c>
    </row>
    <row r="3910" spans="1:12" ht="15" x14ac:dyDescent="0.25">
      <c r="A3910" s="88">
        <v>42964.643750000003</v>
      </c>
      <c r="B3910">
        <v>75213</v>
      </c>
      <c r="C3910">
        <v>39.89</v>
      </c>
      <c r="D3910">
        <v>12.77</v>
      </c>
      <c r="E3910" s="87">
        <v>120.3</v>
      </c>
      <c r="F3910">
        <v>56.49</v>
      </c>
      <c r="G3910" t="s">
        <v>338</v>
      </c>
      <c r="H3910">
        <v>66.790000000000006</v>
      </c>
      <c r="I3910">
        <v>130</v>
      </c>
      <c r="J3910">
        <v>127.9</v>
      </c>
      <c r="K3910" t="s">
        <v>338</v>
      </c>
      <c r="L3910" t="s">
        <v>338</v>
      </c>
    </row>
    <row r="3911" spans="1:12" ht="15" x14ac:dyDescent="0.25">
      <c r="A3911" s="88">
        <v>42964.643819444442</v>
      </c>
      <c r="B3911">
        <v>75214</v>
      </c>
      <c r="C3911">
        <v>39.89</v>
      </c>
      <c r="D3911">
        <v>12.77</v>
      </c>
      <c r="E3911" s="87">
        <v>120.2</v>
      </c>
      <c r="F3911">
        <v>56.47</v>
      </c>
      <c r="G3911" t="s">
        <v>338</v>
      </c>
      <c r="H3911">
        <v>66.84</v>
      </c>
      <c r="I3911">
        <v>129.5</v>
      </c>
      <c r="J3911">
        <v>127.6</v>
      </c>
      <c r="K3911" t="s">
        <v>338</v>
      </c>
      <c r="L3911" t="s">
        <v>338</v>
      </c>
    </row>
    <row r="3912" spans="1:12" ht="15" x14ac:dyDescent="0.25">
      <c r="A3912" s="88">
        <v>42964.643888888888</v>
      </c>
      <c r="B3912">
        <v>75215</v>
      </c>
      <c r="C3912">
        <v>39.85</v>
      </c>
      <c r="D3912">
        <v>12.77</v>
      </c>
      <c r="E3912" s="87">
        <v>120.6</v>
      </c>
      <c r="F3912">
        <v>56.4</v>
      </c>
      <c r="G3912" t="s">
        <v>338</v>
      </c>
      <c r="H3912">
        <v>66.459999999999994</v>
      </c>
      <c r="I3912">
        <v>128.9</v>
      </c>
      <c r="J3912">
        <v>126.9</v>
      </c>
      <c r="K3912" t="s">
        <v>338</v>
      </c>
      <c r="L3912" t="s">
        <v>338</v>
      </c>
    </row>
    <row r="3913" spans="1:12" ht="15" x14ac:dyDescent="0.25">
      <c r="A3913" s="88">
        <v>42964.643958333334</v>
      </c>
      <c r="B3913">
        <v>75216</v>
      </c>
      <c r="C3913">
        <v>39.799999999999997</v>
      </c>
      <c r="D3913">
        <v>12.77</v>
      </c>
      <c r="E3913" s="87">
        <v>120.6</v>
      </c>
      <c r="F3913">
        <v>56.33</v>
      </c>
      <c r="G3913" t="s">
        <v>338</v>
      </c>
      <c r="H3913">
        <v>65.84</v>
      </c>
      <c r="I3913">
        <v>127.6</v>
      </c>
      <c r="J3913">
        <v>125.7</v>
      </c>
      <c r="K3913" t="s">
        <v>338</v>
      </c>
      <c r="L3913" t="s">
        <v>338</v>
      </c>
    </row>
    <row r="3914" spans="1:12" ht="15" x14ac:dyDescent="0.25">
      <c r="A3914" s="88">
        <v>42964.64402777778</v>
      </c>
      <c r="B3914">
        <v>75217</v>
      </c>
      <c r="C3914">
        <v>39.75</v>
      </c>
      <c r="D3914">
        <v>12.77</v>
      </c>
      <c r="E3914" s="87">
        <v>120.6</v>
      </c>
      <c r="F3914">
        <v>56.21</v>
      </c>
      <c r="G3914" t="s">
        <v>338</v>
      </c>
      <c r="H3914">
        <v>65.17</v>
      </c>
      <c r="I3914">
        <v>126.2</v>
      </c>
      <c r="J3914">
        <v>124.3</v>
      </c>
      <c r="K3914" t="s">
        <v>338</v>
      </c>
      <c r="L3914" t="s">
        <v>338</v>
      </c>
    </row>
    <row r="3915" spans="1:12" ht="15" x14ac:dyDescent="0.25">
      <c r="A3915" s="88">
        <v>42964.644097222219</v>
      </c>
      <c r="B3915">
        <v>75218</v>
      </c>
      <c r="C3915">
        <v>39.71</v>
      </c>
      <c r="D3915">
        <v>12.77</v>
      </c>
      <c r="E3915" s="87">
        <v>120.4</v>
      </c>
      <c r="F3915">
        <v>56.07</v>
      </c>
      <c r="G3915" t="s">
        <v>338</v>
      </c>
      <c r="H3915">
        <v>65.36</v>
      </c>
      <c r="I3915">
        <v>125.2</v>
      </c>
      <c r="J3915">
        <v>123.1</v>
      </c>
      <c r="K3915" t="s">
        <v>338</v>
      </c>
      <c r="L3915" t="s">
        <v>338</v>
      </c>
    </row>
    <row r="3916" spans="1:12" ht="15" x14ac:dyDescent="0.25">
      <c r="A3916" s="88">
        <v>42964.644166666665</v>
      </c>
      <c r="B3916">
        <v>75219</v>
      </c>
      <c r="C3916">
        <v>39.71</v>
      </c>
      <c r="D3916">
        <v>12.76</v>
      </c>
      <c r="E3916" s="87">
        <v>120.3</v>
      </c>
      <c r="F3916">
        <v>56</v>
      </c>
      <c r="G3916" t="s">
        <v>338</v>
      </c>
      <c r="H3916">
        <v>65.34</v>
      </c>
      <c r="I3916">
        <v>123.9</v>
      </c>
      <c r="J3916">
        <v>122</v>
      </c>
      <c r="K3916" t="s">
        <v>338</v>
      </c>
      <c r="L3916" t="s">
        <v>338</v>
      </c>
    </row>
    <row r="3917" spans="1:12" ht="15" x14ac:dyDescent="0.25">
      <c r="A3917" s="88">
        <v>42964.644236111111</v>
      </c>
      <c r="B3917">
        <v>75220</v>
      </c>
      <c r="C3917">
        <v>39.71</v>
      </c>
      <c r="D3917">
        <v>12.76</v>
      </c>
      <c r="E3917" s="87">
        <v>120.8</v>
      </c>
      <c r="F3917">
        <v>55.9</v>
      </c>
      <c r="G3917" t="s">
        <v>338</v>
      </c>
      <c r="H3917">
        <v>65.959999999999994</v>
      </c>
      <c r="I3917">
        <v>123.6</v>
      </c>
      <c r="J3917">
        <v>121.3</v>
      </c>
      <c r="K3917" t="s">
        <v>338</v>
      </c>
      <c r="L3917" t="s">
        <v>338</v>
      </c>
    </row>
    <row r="3918" spans="1:12" ht="15" x14ac:dyDescent="0.25">
      <c r="A3918" s="88">
        <v>42964.644305555557</v>
      </c>
      <c r="B3918">
        <v>75221</v>
      </c>
      <c r="C3918">
        <v>39.71</v>
      </c>
      <c r="D3918">
        <v>12.77</v>
      </c>
      <c r="E3918" s="87">
        <v>120.7</v>
      </c>
      <c r="F3918">
        <v>55.88</v>
      </c>
      <c r="G3918" t="s">
        <v>338</v>
      </c>
      <c r="H3918">
        <v>65.599999999999994</v>
      </c>
      <c r="I3918">
        <v>124.1</v>
      </c>
      <c r="J3918">
        <v>121.9</v>
      </c>
      <c r="K3918" t="s">
        <v>338</v>
      </c>
      <c r="L3918" t="s">
        <v>338</v>
      </c>
    </row>
    <row r="3919" spans="1:12" ht="15" x14ac:dyDescent="0.25">
      <c r="A3919" s="88">
        <v>42964.644375000003</v>
      </c>
      <c r="B3919">
        <v>75222</v>
      </c>
      <c r="C3919">
        <v>39.71</v>
      </c>
      <c r="D3919">
        <v>12.77</v>
      </c>
      <c r="E3919" s="87">
        <v>120.8</v>
      </c>
      <c r="F3919">
        <v>55.8</v>
      </c>
      <c r="G3919" t="s">
        <v>338</v>
      </c>
      <c r="H3919">
        <v>65.510000000000005</v>
      </c>
      <c r="I3919">
        <v>124.8</v>
      </c>
      <c r="J3919">
        <v>122.4</v>
      </c>
      <c r="K3919" t="s">
        <v>338</v>
      </c>
      <c r="L3919" t="s">
        <v>338</v>
      </c>
    </row>
    <row r="3920" spans="1:12" ht="15" x14ac:dyDescent="0.25">
      <c r="A3920" s="88">
        <v>42964.644444444442</v>
      </c>
      <c r="B3920">
        <v>75223</v>
      </c>
      <c r="C3920">
        <v>39.71</v>
      </c>
      <c r="D3920">
        <v>12.77</v>
      </c>
      <c r="E3920" s="87">
        <v>120.5</v>
      </c>
      <c r="F3920">
        <v>55.76</v>
      </c>
      <c r="G3920" t="s">
        <v>338</v>
      </c>
      <c r="H3920">
        <v>65.12</v>
      </c>
      <c r="I3920">
        <v>124.6</v>
      </c>
      <c r="J3920">
        <v>122.3</v>
      </c>
      <c r="K3920" t="s">
        <v>338</v>
      </c>
      <c r="L3920" t="s">
        <v>338</v>
      </c>
    </row>
    <row r="3921" spans="1:12" ht="15" x14ac:dyDescent="0.25">
      <c r="A3921" s="88">
        <v>42964.644513888888</v>
      </c>
      <c r="B3921">
        <v>75224</v>
      </c>
      <c r="C3921">
        <v>39.71</v>
      </c>
      <c r="D3921">
        <v>12.77</v>
      </c>
      <c r="E3921" s="87">
        <v>120.4</v>
      </c>
      <c r="F3921">
        <v>55.71</v>
      </c>
      <c r="G3921" t="s">
        <v>338</v>
      </c>
      <c r="H3921">
        <v>65.89</v>
      </c>
      <c r="I3921">
        <v>125.6</v>
      </c>
      <c r="J3921">
        <v>123.2</v>
      </c>
      <c r="K3921" t="s">
        <v>338</v>
      </c>
      <c r="L3921" t="s">
        <v>338</v>
      </c>
    </row>
    <row r="3922" spans="1:12" ht="15" x14ac:dyDescent="0.25">
      <c r="A3922" s="88">
        <v>42964.644583333335</v>
      </c>
      <c r="B3922">
        <v>75225</v>
      </c>
      <c r="C3922">
        <v>39.71</v>
      </c>
      <c r="D3922">
        <v>12.77</v>
      </c>
      <c r="E3922" s="87">
        <v>120.2</v>
      </c>
      <c r="F3922">
        <v>55.68</v>
      </c>
      <c r="G3922" t="s">
        <v>338</v>
      </c>
      <c r="H3922">
        <v>65.84</v>
      </c>
      <c r="I3922">
        <v>126</v>
      </c>
      <c r="J3922">
        <v>123.7</v>
      </c>
      <c r="K3922" t="s">
        <v>338</v>
      </c>
      <c r="L3922" t="s">
        <v>338</v>
      </c>
    </row>
    <row r="3923" spans="1:12" ht="15" x14ac:dyDescent="0.25">
      <c r="A3923" s="88">
        <v>42964.644652777781</v>
      </c>
      <c r="B3923">
        <v>75226</v>
      </c>
      <c r="C3923">
        <v>39.659999999999997</v>
      </c>
      <c r="D3923">
        <v>12.77</v>
      </c>
      <c r="E3923" s="87">
        <v>120.5</v>
      </c>
      <c r="F3923">
        <v>55.61</v>
      </c>
      <c r="G3923" t="s">
        <v>338</v>
      </c>
      <c r="H3923">
        <v>65.319999999999993</v>
      </c>
      <c r="I3923">
        <v>125.6</v>
      </c>
      <c r="J3923">
        <v>123.4</v>
      </c>
      <c r="K3923" t="s">
        <v>338</v>
      </c>
      <c r="L3923" t="s">
        <v>338</v>
      </c>
    </row>
    <row r="3924" spans="1:12" ht="15" x14ac:dyDescent="0.25">
      <c r="A3924" s="88">
        <v>42964.64472222222</v>
      </c>
      <c r="B3924">
        <v>75227</v>
      </c>
      <c r="C3924">
        <v>39.659999999999997</v>
      </c>
      <c r="D3924">
        <v>12.77</v>
      </c>
      <c r="E3924" s="87">
        <v>120.5</v>
      </c>
      <c r="F3924">
        <v>55.59</v>
      </c>
      <c r="G3924" t="s">
        <v>338</v>
      </c>
      <c r="H3924">
        <v>65.37</v>
      </c>
      <c r="I3924">
        <v>124.9</v>
      </c>
      <c r="J3924">
        <v>122.7</v>
      </c>
      <c r="K3924" t="s">
        <v>338</v>
      </c>
      <c r="L3924" t="s">
        <v>338</v>
      </c>
    </row>
    <row r="3925" spans="1:12" ht="15" x14ac:dyDescent="0.25">
      <c r="A3925" s="88">
        <v>42964.644791666666</v>
      </c>
      <c r="B3925">
        <v>75228</v>
      </c>
      <c r="C3925">
        <v>39.619999999999997</v>
      </c>
      <c r="D3925">
        <v>12.77</v>
      </c>
      <c r="E3925" s="87">
        <v>120.6</v>
      </c>
      <c r="F3925">
        <v>55.52</v>
      </c>
      <c r="G3925" t="s">
        <v>338</v>
      </c>
      <c r="H3925">
        <v>65.37</v>
      </c>
      <c r="I3925">
        <v>125.2</v>
      </c>
      <c r="J3925">
        <v>122.8</v>
      </c>
      <c r="K3925" t="s">
        <v>338</v>
      </c>
      <c r="L3925" t="s">
        <v>338</v>
      </c>
    </row>
    <row r="3926" spans="1:12" ht="15" x14ac:dyDescent="0.25">
      <c r="A3926" s="88">
        <v>42964.644861111112</v>
      </c>
      <c r="B3926">
        <v>75229</v>
      </c>
      <c r="C3926">
        <v>39.53</v>
      </c>
      <c r="D3926">
        <v>12.77</v>
      </c>
      <c r="E3926" s="87">
        <v>120.5</v>
      </c>
      <c r="F3926">
        <v>55.36</v>
      </c>
      <c r="G3926" t="s">
        <v>338</v>
      </c>
      <c r="H3926">
        <v>63.91</v>
      </c>
      <c r="I3926">
        <v>123.2</v>
      </c>
      <c r="J3926">
        <v>121.1</v>
      </c>
      <c r="K3926" t="s">
        <v>338</v>
      </c>
      <c r="L3926" t="s">
        <v>338</v>
      </c>
    </row>
    <row r="3927" spans="1:12" ht="15" x14ac:dyDescent="0.25">
      <c r="A3927" s="88">
        <v>42964.644930555558</v>
      </c>
      <c r="B3927">
        <v>75230</v>
      </c>
      <c r="C3927">
        <v>39.57</v>
      </c>
      <c r="D3927">
        <v>12.77</v>
      </c>
      <c r="E3927" s="87">
        <v>120.5</v>
      </c>
      <c r="F3927">
        <v>55.33</v>
      </c>
      <c r="G3927" t="s">
        <v>338</v>
      </c>
      <c r="H3927">
        <v>63.86</v>
      </c>
      <c r="I3927">
        <v>121.4</v>
      </c>
      <c r="J3927">
        <v>119.3</v>
      </c>
      <c r="K3927" t="s">
        <v>338</v>
      </c>
      <c r="L3927" t="s">
        <v>338</v>
      </c>
    </row>
    <row r="3928" spans="1:12" ht="15" x14ac:dyDescent="0.25">
      <c r="A3928" s="88">
        <v>42964.644999999997</v>
      </c>
      <c r="B3928">
        <v>75231</v>
      </c>
      <c r="C3928">
        <v>39.57</v>
      </c>
      <c r="D3928">
        <v>12.76</v>
      </c>
      <c r="E3928" s="87">
        <v>120.6</v>
      </c>
      <c r="F3928">
        <v>55.24</v>
      </c>
      <c r="G3928" t="s">
        <v>338</v>
      </c>
      <c r="H3928">
        <v>63.84</v>
      </c>
      <c r="I3928">
        <v>120.1</v>
      </c>
      <c r="J3928">
        <v>118</v>
      </c>
      <c r="K3928" t="s">
        <v>338</v>
      </c>
      <c r="L3928" t="s">
        <v>338</v>
      </c>
    </row>
    <row r="3929" spans="1:12" ht="15" x14ac:dyDescent="0.25">
      <c r="A3929" s="88">
        <v>42964.645069444443</v>
      </c>
      <c r="B3929">
        <v>75232</v>
      </c>
      <c r="C3929">
        <v>39.53</v>
      </c>
      <c r="D3929">
        <v>12.77</v>
      </c>
      <c r="E3929" s="87">
        <v>120.5</v>
      </c>
      <c r="F3929">
        <v>55.14</v>
      </c>
      <c r="G3929" t="s">
        <v>338</v>
      </c>
      <c r="H3929">
        <v>63.7</v>
      </c>
      <c r="I3929">
        <v>121.1</v>
      </c>
      <c r="J3929">
        <v>118.9</v>
      </c>
      <c r="K3929" t="s">
        <v>338</v>
      </c>
      <c r="L3929" t="s">
        <v>338</v>
      </c>
    </row>
    <row r="3930" spans="1:12" ht="15" x14ac:dyDescent="0.25">
      <c r="A3930" s="88">
        <v>42964.645138888889</v>
      </c>
      <c r="B3930">
        <v>75233</v>
      </c>
      <c r="C3930">
        <v>39.53</v>
      </c>
      <c r="D3930">
        <v>12.77</v>
      </c>
      <c r="E3930" s="87">
        <v>120.1</v>
      </c>
      <c r="F3930">
        <v>55.09</v>
      </c>
      <c r="G3930" t="s">
        <v>338</v>
      </c>
      <c r="H3930">
        <v>63.84</v>
      </c>
      <c r="I3930">
        <v>121.6</v>
      </c>
      <c r="J3930">
        <v>119.4</v>
      </c>
      <c r="K3930" t="s">
        <v>338</v>
      </c>
      <c r="L3930" t="s">
        <v>338</v>
      </c>
    </row>
    <row r="3931" spans="1:12" ht="15" x14ac:dyDescent="0.25">
      <c r="A3931" s="88">
        <v>42964.645208333335</v>
      </c>
      <c r="B3931">
        <v>75234</v>
      </c>
      <c r="C3931">
        <v>39.53</v>
      </c>
      <c r="D3931">
        <v>12.77</v>
      </c>
      <c r="E3931" s="87">
        <v>120.3</v>
      </c>
      <c r="F3931">
        <v>55.05</v>
      </c>
      <c r="G3931" t="s">
        <v>338</v>
      </c>
      <c r="H3931">
        <v>63.75</v>
      </c>
      <c r="I3931">
        <v>121.5</v>
      </c>
      <c r="J3931">
        <v>119.2</v>
      </c>
      <c r="K3931" t="s">
        <v>338</v>
      </c>
      <c r="L3931" t="s">
        <v>338</v>
      </c>
    </row>
    <row r="3932" spans="1:12" ht="15" x14ac:dyDescent="0.25">
      <c r="A3932" s="88">
        <v>42964.645277777781</v>
      </c>
      <c r="B3932">
        <v>75235</v>
      </c>
      <c r="C3932">
        <v>39.53</v>
      </c>
      <c r="D3932">
        <v>12.77</v>
      </c>
      <c r="E3932" s="87">
        <v>120.2</v>
      </c>
      <c r="F3932">
        <v>55</v>
      </c>
      <c r="G3932" t="s">
        <v>338</v>
      </c>
      <c r="H3932">
        <v>63.79</v>
      </c>
      <c r="I3932">
        <v>122.4</v>
      </c>
      <c r="J3932">
        <v>120.1</v>
      </c>
      <c r="K3932" t="s">
        <v>338</v>
      </c>
      <c r="L3932" t="s">
        <v>338</v>
      </c>
    </row>
    <row r="3933" spans="1:12" ht="15" x14ac:dyDescent="0.25">
      <c r="A3933" s="88">
        <v>42964.64534722222</v>
      </c>
      <c r="B3933">
        <v>75236</v>
      </c>
      <c r="C3933">
        <v>39.53</v>
      </c>
      <c r="D3933">
        <v>12.77</v>
      </c>
      <c r="E3933" s="87">
        <v>120.3</v>
      </c>
      <c r="F3933">
        <v>55</v>
      </c>
      <c r="G3933" t="s">
        <v>338</v>
      </c>
      <c r="H3933">
        <v>64.989999999999995</v>
      </c>
      <c r="I3933">
        <v>123.4</v>
      </c>
      <c r="J3933">
        <v>121.2</v>
      </c>
      <c r="K3933" t="s">
        <v>338</v>
      </c>
      <c r="L3933" t="s">
        <v>338</v>
      </c>
    </row>
    <row r="3934" spans="1:12" ht="15" x14ac:dyDescent="0.25">
      <c r="A3934" s="88">
        <v>42964.645416666666</v>
      </c>
      <c r="B3934">
        <v>75237</v>
      </c>
      <c r="C3934">
        <v>39.53</v>
      </c>
      <c r="D3934">
        <v>12.77</v>
      </c>
      <c r="E3934" s="87">
        <v>120.4</v>
      </c>
      <c r="F3934">
        <v>55</v>
      </c>
      <c r="G3934" t="s">
        <v>338</v>
      </c>
      <c r="H3934">
        <v>65.23</v>
      </c>
      <c r="I3934">
        <v>124.2</v>
      </c>
      <c r="J3934">
        <v>121.9</v>
      </c>
      <c r="K3934" t="s">
        <v>338</v>
      </c>
      <c r="L3934" t="s">
        <v>338</v>
      </c>
    </row>
    <row r="3935" spans="1:12" ht="15" x14ac:dyDescent="0.25">
      <c r="A3935" s="88">
        <v>42964.645486111112</v>
      </c>
      <c r="B3935">
        <v>75238</v>
      </c>
      <c r="C3935">
        <v>39.53</v>
      </c>
      <c r="D3935">
        <v>12.77</v>
      </c>
      <c r="E3935" s="87">
        <v>120.4</v>
      </c>
      <c r="F3935">
        <v>55</v>
      </c>
      <c r="G3935" t="s">
        <v>338</v>
      </c>
      <c r="H3935">
        <v>64.61</v>
      </c>
      <c r="I3935">
        <v>123.6</v>
      </c>
      <c r="J3935">
        <v>121.5</v>
      </c>
      <c r="K3935" t="s">
        <v>338</v>
      </c>
      <c r="L3935" t="s">
        <v>338</v>
      </c>
    </row>
    <row r="3936" spans="1:12" ht="15" x14ac:dyDescent="0.25">
      <c r="A3936" s="88">
        <v>42964.645555555559</v>
      </c>
      <c r="B3936">
        <v>75239</v>
      </c>
      <c r="C3936">
        <v>39.53</v>
      </c>
      <c r="D3936">
        <v>12.77</v>
      </c>
      <c r="E3936" s="87">
        <v>120.3</v>
      </c>
      <c r="F3936">
        <v>55</v>
      </c>
      <c r="G3936" t="s">
        <v>338</v>
      </c>
      <c r="H3936">
        <v>63.77</v>
      </c>
      <c r="I3936">
        <v>123.4</v>
      </c>
      <c r="J3936">
        <v>121.4</v>
      </c>
      <c r="K3936" t="s">
        <v>338</v>
      </c>
      <c r="L3936" t="s">
        <v>338</v>
      </c>
    </row>
    <row r="3937" spans="1:12" ht="15" x14ac:dyDescent="0.25">
      <c r="A3937" s="88">
        <v>42964.645624999997</v>
      </c>
      <c r="B3937">
        <v>75240</v>
      </c>
      <c r="C3937">
        <v>39.479999999999997</v>
      </c>
      <c r="D3937">
        <v>12.77</v>
      </c>
      <c r="E3937" s="87">
        <v>120.3</v>
      </c>
      <c r="F3937">
        <v>54.96</v>
      </c>
      <c r="G3937" t="s">
        <v>338</v>
      </c>
      <c r="H3937">
        <v>63.46</v>
      </c>
      <c r="I3937">
        <v>122.7</v>
      </c>
      <c r="J3937">
        <v>120.9</v>
      </c>
      <c r="K3937" t="s">
        <v>338</v>
      </c>
      <c r="L3937" t="s">
        <v>338</v>
      </c>
    </row>
    <row r="3938" spans="1:12" ht="15" x14ac:dyDescent="0.25">
      <c r="A3938" s="88">
        <v>42964.645694444444</v>
      </c>
      <c r="B3938">
        <v>75241</v>
      </c>
      <c r="C3938">
        <v>39.479999999999997</v>
      </c>
      <c r="D3938">
        <v>12.77</v>
      </c>
      <c r="E3938" s="87">
        <v>120.2</v>
      </c>
      <c r="F3938">
        <v>54.91</v>
      </c>
      <c r="G3938" t="s">
        <v>338</v>
      </c>
      <c r="H3938">
        <v>63.9</v>
      </c>
      <c r="I3938">
        <v>123</v>
      </c>
      <c r="J3938">
        <v>121.1</v>
      </c>
      <c r="K3938" t="s">
        <v>338</v>
      </c>
      <c r="L3938" t="s">
        <v>338</v>
      </c>
    </row>
    <row r="3939" spans="1:12" ht="15" x14ac:dyDescent="0.25">
      <c r="A3939" s="88">
        <v>42964.64576388889</v>
      </c>
      <c r="B3939">
        <v>75242</v>
      </c>
      <c r="C3939">
        <v>39.479999999999997</v>
      </c>
      <c r="D3939">
        <v>12.77</v>
      </c>
      <c r="E3939" s="87">
        <v>120.3</v>
      </c>
      <c r="F3939">
        <v>54.88</v>
      </c>
      <c r="G3939" t="s">
        <v>338</v>
      </c>
      <c r="H3939">
        <v>63.9</v>
      </c>
      <c r="I3939">
        <v>122.8</v>
      </c>
      <c r="J3939">
        <v>120.7</v>
      </c>
      <c r="K3939" t="s">
        <v>338</v>
      </c>
      <c r="L3939" t="s">
        <v>338</v>
      </c>
    </row>
    <row r="3940" spans="1:12" ht="15" x14ac:dyDescent="0.25">
      <c r="A3940" s="88">
        <v>42964.645833333336</v>
      </c>
      <c r="B3940">
        <v>75243</v>
      </c>
      <c r="C3940">
        <v>39.479999999999997</v>
      </c>
      <c r="D3940">
        <v>12.77</v>
      </c>
      <c r="E3940" s="87">
        <v>120.3</v>
      </c>
      <c r="F3940">
        <v>54.86</v>
      </c>
      <c r="G3940" t="s">
        <v>338</v>
      </c>
      <c r="H3940">
        <v>64.180000000000007</v>
      </c>
      <c r="I3940">
        <v>123.4</v>
      </c>
      <c r="J3940">
        <v>121.2</v>
      </c>
      <c r="K3940" t="s">
        <v>338</v>
      </c>
      <c r="L3940" t="s">
        <v>338</v>
      </c>
    </row>
    <row r="3941" spans="1:12" ht="15" x14ac:dyDescent="0.25">
      <c r="A3941" s="88">
        <v>42964.645902777775</v>
      </c>
      <c r="B3941">
        <v>75244</v>
      </c>
      <c r="C3941">
        <v>39.479999999999997</v>
      </c>
      <c r="D3941">
        <v>12.77</v>
      </c>
      <c r="E3941" s="87">
        <v>120.3</v>
      </c>
      <c r="F3941">
        <v>54.86</v>
      </c>
      <c r="G3941" t="s">
        <v>338</v>
      </c>
      <c r="H3941">
        <v>64.37</v>
      </c>
      <c r="I3941">
        <v>124.4</v>
      </c>
      <c r="J3941">
        <v>122.3</v>
      </c>
      <c r="K3941" t="s">
        <v>338</v>
      </c>
      <c r="L3941" t="s">
        <v>338</v>
      </c>
    </row>
    <row r="3942" spans="1:12" ht="15" x14ac:dyDescent="0.25">
      <c r="A3942" s="88">
        <v>42964.645972222221</v>
      </c>
      <c r="B3942">
        <v>75245</v>
      </c>
      <c r="C3942">
        <v>39.479999999999997</v>
      </c>
      <c r="D3942">
        <v>12.76</v>
      </c>
      <c r="E3942" s="87">
        <v>120.3</v>
      </c>
      <c r="F3942">
        <v>54.86</v>
      </c>
      <c r="G3942" t="s">
        <v>338</v>
      </c>
      <c r="H3942">
        <v>64.61</v>
      </c>
      <c r="I3942">
        <v>124.4</v>
      </c>
      <c r="J3942">
        <v>122.1</v>
      </c>
      <c r="K3942" t="s">
        <v>338</v>
      </c>
      <c r="L3942" t="s">
        <v>338</v>
      </c>
    </row>
    <row r="3943" spans="1:12" ht="15" x14ac:dyDescent="0.25">
      <c r="A3943" s="88">
        <v>42964.646041666667</v>
      </c>
      <c r="B3943">
        <v>75246</v>
      </c>
      <c r="C3943">
        <v>39.479999999999997</v>
      </c>
      <c r="D3943">
        <v>12.77</v>
      </c>
      <c r="E3943" s="87">
        <v>120.4</v>
      </c>
      <c r="F3943">
        <v>54.88</v>
      </c>
      <c r="G3943" t="s">
        <v>338</v>
      </c>
      <c r="H3943">
        <v>64.52</v>
      </c>
      <c r="I3943">
        <v>124.2</v>
      </c>
      <c r="J3943">
        <v>122</v>
      </c>
      <c r="K3943" t="s">
        <v>338</v>
      </c>
      <c r="L3943" t="s">
        <v>338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0">
    <tabColor theme="9" tint="0.59999389629810485"/>
  </sheetPr>
  <dimension ref="A1:M1502"/>
  <sheetViews>
    <sheetView zoomScaleNormal="100" workbookViewId="0">
      <selection activeCell="C17" sqref="C17"/>
    </sheetView>
  </sheetViews>
  <sheetFormatPr defaultColWidth="9.140625" defaultRowHeight="12.75" x14ac:dyDescent="0.2"/>
  <cols>
    <col min="1" max="1" width="3.7109375" style="27" customWidth="1"/>
    <col min="2" max="2" width="22.140625" style="6" customWidth="1"/>
    <col min="3" max="3" width="12.85546875" style="6" customWidth="1"/>
    <col min="4" max="4" width="9.140625" style="6" customWidth="1"/>
    <col min="5" max="5" width="11.42578125" style="6" customWidth="1"/>
    <col min="6" max="8" width="10.5703125" style="6" customWidth="1"/>
    <col min="9" max="9" width="11" style="6" customWidth="1"/>
    <col min="10" max="13" width="12.85546875" style="6" customWidth="1"/>
    <col min="14" max="16384" width="9.140625" style="6"/>
  </cols>
  <sheetData>
    <row r="1" spans="2:13" s="27" customFormat="1" x14ac:dyDescent="0.2">
      <c r="B1" s="26"/>
      <c r="C1" s="26"/>
      <c r="D1" s="26"/>
      <c r="E1" s="26"/>
      <c r="F1" s="26"/>
      <c r="G1" s="26"/>
      <c r="H1" s="26"/>
      <c r="I1" s="26"/>
      <c r="J1" s="26"/>
      <c r="K1" s="26"/>
      <c r="L1" s="26"/>
      <c r="M1" s="26"/>
    </row>
    <row r="2" spans="2:13" s="27" customFormat="1" x14ac:dyDescent="0.2">
      <c r="B2" s="46" t="s">
        <v>220</v>
      </c>
      <c r="E2" s="26"/>
      <c r="F2" s="26"/>
      <c r="G2" s="26"/>
      <c r="H2" s="26"/>
      <c r="I2" s="26"/>
      <c r="J2" s="26"/>
      <c r="K2" s="26"/>
      <c r="L2" s="26"/>
      <c r="M2" s="26"/>
    </row>
    <row r="3" spans="2:13" s="27" customFormat="1" x14ac:dyDescent="0.2">
      <c r="B3" s="38" t="s">
        <v>72</v>
      </c>
      <c r="C3" s="120" t="s">
        <v>242</v>
      </c>
      <c r="D3" s="121"/>
      <c r="F3" s="26"/>
      <c r="G3" s="26"/>
      <c r="H3" s="26"/>
      <c r="I3" s="26"/>
      <c r="J3" s="26"/>
      <c r="K3" s="26"/>
      <c r="L3" s="26"/>
      <c r="M3" s="26"/>
    </row>
    <row r="4" spans="2:13" s="27" customFormat="1" x14ac:dyDescent="0.2">
      <c r="B4" s="38" t="s">
        <v>218</v>
      </c>
      <c r="C4" s="120" t="s">
        <v>243</v>
      </c>
      <c r="D4" s="121"/>
      <c r="F4" s="26"/>
      <c r="G4" s="26"/>
      <c r="H4" s="26"/>
      <c r="I4" s="26"/>
      <c r="J4" s="26"/>
      <c r="K4" s="26"/>
      <c r="L4" s="26"/>
      <c r="M4" s="26"/>
    </row>
    <row r="5" spans="2:13" s="27" customFormat="1" x14ac:dyDescent="0.2">
      <c r="B5" s="38" t="s">
        <v>84</v>
      </c>
      <c r="C5" s="123">
        <v>1000</v>
      </c>
      <c r="D5" s="123"/>
      <c r="F5" s="26"/>
      <c r="G5" s="26"/>
      <c r="H5" s="26"/>
      <c r="I5" s="26"/>
      <c r="J5" s="26"/>
      <c r="K5" s="26"/>
      <c r="L5" s="26"/>
      <c r="M5" s="26"/>
    </row>
    <row r="6" spans="2:13" s="27" customFormat="1" x14ac:dyDescent="0.2">
      <c r="B6" s="38" t="s">
        <v>85</v>
      </c>
      <c r="C6" s="123">
        <v>0</v>
      </c>
      <c r="D6" s="123"/>
      <c r="F6" s="26"/>
      <c r="G6" s="26"/>
      <c r="H6" s="26"/>
      <c r="I6" s="26"/>
      <c r="J6" s="26"/>
      <c r="K6" s="26"/>
      <c r="L6" s="26"/>
      <c r="M6" s="26"/>
    </row>
    <row r="7" spans="2:13" s="27" customFormat="1" x14ac:dyDescent="0.2">
      <c r="B7" s="38" t="s">
        <v>89</v>
      </c>
      <c r="C7" s="120" t="s">
        <v>21</v>
      </c>
      <c r="D7" s="121"/>
      <c r="F7" s="26"/>
      <c r="G7" s="26"/>
      <c r="H7" s="26"/>
      <c r="I7" s="26"/>
      <c r="J7" s="26"/>
      <c r="K7" s="26"/>
      <c r="L7" s="26"/>
      <c r="M7" s="26"/>
    </row>
    <row r="8" spans="2:13" s="27" customFormat="1" x14ac:dyDescent="0.2">
      <c r="B8" s="38" t="s">
        <v>222</v>
      </c>
      <c r="C8" s="122">
        <v>0.125</v>
      </c>
      <c r="D8" s="122"/>
      <c r="F8" s="26"/>
      <c r="G8" s="26"/>
      <c r="H8" s="26"/>
      <c r="I8" s="26"/>
      <c r="J8" s="26"/>
      <c r="K8" s="26"/>
      <c r="L8" s="26"/>
      <c r="M8" s="26"/>
    </row>
    <row r="9" spans="2:13" s="27" customFormat="1" x14ac:dyDescent="0.2">
      <c r="B9" s="38" t="s">
        <v>223</v>
      </c>
      <c r="C9" s="119" t="s">
        <v>394</v>
      </c>
      <c r="D9" s="119"/>
      <c r="F9" s="26"/>
      <c r="G9" s="26"/>
      <c r="H9" s="26"/>
      <c r="I9" s="26"/>
      <c r="J9" s="26"/>
      <c r="K9" s="26"/>
      <c r="L9" s="26"/>
      <c r="M9" s="26"/>
    </row>
    <row r="10" spans="2:13" s="27" customFormat="1" x14ac:dyDescent="0.2">
      <c r="B10" s="33"/>
      <c r="F10" s="26"/>
      <c r="G10" s="26"/>
      <c r="H10" s="26"/>
      <c r="I10" s="26"/>
      <c r="J10" s="26"/>
      <c r="K10" s="26"/>
      <c r="L10" s="26"/>
      <c r="M10" s="26"/>
    </row>
    <row r="11" spans="2:13" s="27" customFormat="1" x14ac:dyDescent="0.2">
      <c r="B11" s="47" t="s">
        <v>82</v>
      </c>
      <c r="C11" s="55">
        <f t="shared" ref="C11:M11" si="0">IF(SUBTOTAL(4,C17:C4393)=0,"",SUBTOTAL(4,C17:C4393))</f>
        <v>34.5</v>
      </c>
      <c r="D11" s="64" t="str">
        <f t="shared" si="0"/>
        <v/>
      </c>
      <c r="E11" s="55" t="str">
        <f t="shared" si="0"/>
        <v/>
      </c>
      <c r="F11" s="55">
        <f t="shared" si="0"/>
        <v>965.62159999999994</v>
      </c>
      <c r="G11" s="55" t="str">
        <f t="shared" si="0"/>
        <v/>
      </c>
      <c r="H11" s="55">
        <f t="shared" si="0"/>
        <v>123.8</v>
      </c>
      <c r="I11" s="55">
        <f t="shared" si="0"/>
        <v>129.5</v>
      </c>
      <c r="J11" s="55">
        <f t="shared" si="0"/>
        <v>63.86</v>
      </c>
      <c r="K11" s="55">
        <f t="shared" si="0"/>
        <v>965.62159999999994</v>
      </c>
      <c r="L11" s="55">
        <f t="shared" si="0"/>
        <v>94.807722781717843</v>
      </c>
      <c r="M11" s="55">
        <f t="shared" si="0"/>
        <v>98.817841210238171</v>
      </c>
    </row>
    <row r="12" spans="2:13" s="27" customFormat="1" x14ac:dyDescent="0.2">
      <c r="B12" s="47" t="s">
        <v>83</v>
      </c>
      <c r="C12" s="55">
        <f t="shared" ref="C12:M12" si="1">IF(SUBTOTAL(5,C17:C4393)=0,"",SUBTOTAL(5,C17:C4393))</f>
        <v>31.76</v>
      </c>
      <c r="D12" s="55" t="str">
        <f t="shared" si="1"/>
        <v/>
      </c>
      <c r="E12" s="55" t="str">
        <f t="shared" si="1"/>
        <v/>
      </c>
      <c r="F12" s="55">
        <f t="shared" si="1"/>
        <v>935.19740000000002</v>
      </c>
      <c r="G12" s="55" t="str">
        <f t="shared" si="1"/>
        <v/>
      </c>
      <c r="H12" s="55">
        <f t="shared" si="1"/>
        <v>111.6</v>
      </c>
      <c r="I12" s="55">
        <f t="shared" si="1"/>
        <v>117.5</v>
      </c>
      <c r="J12" s="55">
        <f t="shared" si="1"/>
        <v>54.84</v>
      </c>
      <c r="K12" s="55">
        <f t="shared" si="1"/>
        <v>935.19740000000002</v>
      </c>
      <c r="L12" s="55">
        <f t="shared" si="1"/>
        <v>83.661481522510641</v>
      </c>
      <c r="M12" s="55">
        <f t="shared" si="1"/>
        <v>89.970310011554773</v>
      </c>
    </row>
    <row r="13" spans="2:13" s="27" customFormat="1" x14ac:dyDescent="0.2">
      <c r="B13" s="47" t="s">
        <v>221</v>
      </c>
      <c r="C13" s="64">
        <f t="shared" ref="C13:M13" si="2">IF(ISERROR(SUBTOTAL(1,C17:C4393))=TRUE,"",SUBTOTAL(1,C17:C4393))</f>
        <v>33.307637540453108</v>
      </c>
      <c r="D13" s="55" t="str">
        <f t="shared" si="2"/>
        <v/>
      </c>
      <c r="E13" s="55" t="str">
        <f t="shared" si="2"/>
        <v/>
      </c>
      <c r="F13" s="55">
        <f t="shared" si="2"/>
        <v>950.45253365695771</v>
      </c>
      <c r="G13" s="55" t="str">
        <f t="shared" si="2"/>
        <v/>
      </c>
      <c r="H13" s="55">
        <f t="shared" si="2"/>
        <v>119.11828478964399</v>
      </c>
      <c r="I13" s="55">
        <f t="shared" si="2"/>
        <v>124.40582524271835</v>
      </c>
      <c r="J13" s="64">
        <f t="shared" si="2"/>
        <v>60.085129449838213</v>
      </c>
      <c r="K13" s="64">
        <f t="shared" si="2"/>
        <v>950.45253365695771</v>
      </c>
      <c r="L13" s="64">
        <f t="shared" si="2"/>
        <v>90.277401532376302</v>
      </c>
      <c r="M13" s="64">
        <f t="shared" si="2"/>
        <v>95.840724773535072</v>
      </c>
    </row>
    <row r="14" spans="2:13" s="27" customFormat="1" ht="25.5" x14ac:dyDescent="0.2">
      <c r="B14" s="34" t="s">
        <v>74</v>
      </c>
      <c r="C14" s="34" t="s">
        <v>209</v>
      </c>
      <c r="D14" s="34" t="s">
        <v>75</v>
      </c>
      <c r="E14" s="34" t="s">
        <v>76</v>
      </c>
      <c r="F14" s="34" t="s">
        <v>77</v>
      </c>
      <c r="G14" s="34" t="s">
        <v>210</v>
      </c>
      <c r="H14" s="34" t="s">
        <v>211</v>
      </c>
      <c r="I14" s="34" t="s">
        <v>212</v>
      </c>
      <c r="J14" s="34" t="s">
        <v>213</v>
      </c>
      <c r="K14" s="35" t="s">
        <v>78</v>
      </c>
      <c r="L14" s="35" t="s">
        <v>214</v>
      </c>
      <c r="M14" s="35" t="s">
        <v>214</v>
      </c>
    </row>
    <row r="15" spans="2:13" s="27" customFormat="1" ht="15.75" x14ac:dyDescent="0.2">
      <c r="B15" s="36" t="s">
        <v>79</v>
      </c>
      <c r="C15" s="36" t="s">
        <v>73</v>
      </c>
      <c r="D15" s="36" t="s">
        <v>80</v>
      </c>
      <c r="E15" s="36" t="s">
        <v>81</v>
      </c>
      <c r="F15" s="36" t="s">
        <v>215</v>
      </c>
      <c r="G15" s="36" t="s">
        <v>73</v>
      </c>
      <c r="H15" s="36" t="s">
        <v>73</v>
      </c>
      <c r="I15" s="36" t="s">
        <v>73</v>
      </c>
      <c r="J15" s="36" t="s">
        <v>73</v>
      </c>
      <c r="K15" s="37" t="s">
        <v>216</v>
      </c>
      <c r="L15" s="36" t="s">
        <v>73</v>
      </c>
      <c r="M15" s="36" t="s">
        <v>73</v>
      </c>
    </row>
    <row r="16" spans="2:13" s="27" customFormat="1" x14ac:dyDescent="0.2">
      <c r="B16" s="53"/>
      <c r="C16" s="53"/>
      <c r="D16" s="53"/>
      <c r="E16" s="53"/>
      <c r="F16" s="53"/>
      <c r="G16" s="53"/>
      <c r="H16" s="53"/>
      <c r="I16" s="53"/>
      <c r="J16" s="53"/>
      <c r="K16" s="54"/>
      <c r="L16" s="53"/>
      <c r="M16" s="53"/>
    </row>
    <row r="17" spans="2:13" ht="15" x14ac:dyDescent="0.25">
      <c r="B17" s="88">
        <v>42964.380555555559</v>
      </c>
      <c r="C17" s="52">
        <f>VLOOKUP(B17,NWS!$A$5:$Y$564,3,TRUE)</f>
        <v>33.36</v>
      </c>
      <c r="D17" s="52"/>
      <c r="E17" s="52"/>
      <c r="F17" s="52">
        <f>VLOOKUP(B17,MTD!$A$4:$I$89,4,TRUE)</f>
        <v>935.19740000000002</v>
      </c>
      <c r="G17" s="52"/>
      <c r="H17" s="87">
        <v>113.7</v>
      </c>
      <c r="I17" s="87">
        <v>119.5</v>
      </c>
      <c r="J17" s="87">
        <v>56.97</v>
      </c>
      <c r="K17" s="29">
        <f t="shared" ref="K17:K80" si="3">IF(OR(F17="",$C$5="",$C$6=""),"",(F17*1000/($C$5+$C$6*(G17-25))))</f>
        <v>935.19740000000002</v>
      </c>
      <c r="L17" s="29">
        <f>IF(OR($K17="",H17=""),"",((H17-$C17)*1000)/$K17)</f>
        <v>85.906996747424657</v>
      </c>
      <c r="M17" s="29">
        <f>IF(OR($K17="",I17=""),"",((I17-$C17)*1000)/$K17)</f>
        <v>92.10889594004432</v>
      </c>
    </row>
    <row r="18" spans="2:13" ht="15" x14ac:dyDescent="0.25">
      <c r="B18" s="88">
        <v>42964.380624999998</v>
      </c>
      <c r="C18" s="52">
        <f>VLOOKUP(B18,NWS!$A$5:$Y$564,3,TRUE)</f>
        <v>33.36</v>
      </c>
      <c r="D18" s="52"/>
      <c r="E18" s="52"/>
      <c r="F18" s="52">
        <f>VLOOKUP(B18,MTD!$A$4:$H$89,4,TRUE)</f>
        <v>935.19740000000002</v>
      </c>
      <c r="G18" s="52"/>
      <c r="H18">
        <v>114.7</v>
      </c>
      <c r="I18">
        <v>119.8</v>
      </c>
      <c r="J18">
        <v>57.04</v>
      </c>
      <c r="K18" s="29">
        <f t="shared" si="3"/>
        <v>935.19740000000002</v>
      </c>
      <c r="L18" s="29">
        <f>IF(OR($K18="",H18=""),"",((H18-$C18)*1000)/$K18)</f>
        <v>86.976289711669423</v>
      </c>
      <c r="M18" s="29">
        <f t="shared" ref="M18:M80" si="4">IF(OR($K18="",I18=""),"",((I18-$C18)*1000)/$K18)</f>
        <v>92.429683829317739</v>
      </c>
    </row>
    <row r="19" spans="2:13" ht="15" x14ac:dyDescent="0.25">
      <c r="B19" s="88">
        <v>42964.380694444444</v>
      </c>
      <c r="C19" s="52">
        <f>VLOOKUP(B19,NWS!$A$5:$Y$564,3,TRUE)</f>
        <v>33.36</v>
      </c>
      <c r="D19" s="52"/>
      <c r="E19" s="52"/>
      <c r="F19" s="52">
        <f>VLOOKUP(B19,MTD!$A$4:$H$89,4,TRUE)</f>
        <v>935.19740000000002</v>
      </c>
      <c r="G19" s="52"/>
      <c r="H19">
        <v>114.4</v>
      </c>
      <c r="I19">
        <v>119.7</v>
      </c>
      <c r="J19">
        <v>56.59</v>
      </c>
      <c r="K19" s="29">
        <f t="shared" si="3"/>
        <v>935.19740000000002</v>
      </c>
      <c r="L19" s="29">
        <f t="shared" ref="L19:L80" si="5">IF(OR($K19="",H19=""),"",((H19-$C19)*1000)/$K19)</f>
        <v>86.655501822395991</v>
      </c>
      <c r="M19" s="29">
        <f t="shared" si="4"/>
        <v>92.322754532893271</v>
      </c>
    </row>
    <row r="20" spans="2:13" ht="15" x14ac:dyDescent="0.25">
      <c r="B20" s="88">
        <v>42964.38076388889</v>
      </c>
      <c r="C20" s="52">
        <f>VLOOKUP(B20,NWS!$A$5:$Y$564,3,TRUE)</f>
        <v>33.36</v>
      </c>
      <c r="D20" s="52"/>
      <c r="E20" s="52"/>
      <c r="F20" s="52">
        <f>VLOOKUP(B20,MTD!$A$4:$H$89,4,TRUE)</f>
        <v>935.19740000000002</v>
      </c>
      <c r="G20" s="52"/>
      <c r="H20">
        <v>112.9</v>
      </c>
      <c r="I20">
        <v>118.6</v>
      </c>
      <c r="J20">
        <v>56.11</v>
      </c>
      <c r="K20" s="29">
        <f t="shared" si="3"/>
        <v>935.19740000000002</v>
      </c>
      <c r="L20" s="29">
        <f t="shared" si="5"/>
        <v>85.051562376028841</v>
      </c>
      <c r="M20" s="29">
        <f t="shared" si="4"/>
        <v>91.146532272224022</v>
      </c>
    </row>
    <row r="21" spans="2:13" ht="15" x14ac:dyDescent="0.25">
      <c r="B21" s="88">
        <v>42964.380833333336</v>
      </c>
      <c r="C21" s="52">
        <f>VLOOKUP(B21,NWS!$A$5:$Y$564,3,TRUE)</f>
        <v>33.36</v>
      </c>
      <c r="D21" s="52"/>
      <c r="E21" s="52"/>
      <c r="F21" s="52">
        <f>VLOOKUP(B21,MTD!$A$4:$H$89,4,TRUE)</f>
        <v>935.19740000000002</v>
      </c>
      <c r="G21" s="52"/>
      <c r="H21">
        <v>112.7</v>
      </c>
      <c r="I21">
        <v>118.8</v>
      </c>
      <c r="J21">
        <v>55.85</v>
      </c>
      <c r="K21" s="29">
        <f t="shared" si="3"/>
        <v>935.19740000000002</v>
      </c>
      <c r="L21" s="29">
        <f t="shared" si="5"/>
        <v>84.83770378317989</v>
      </c>
      <c r="M21" s="29">
        <f t="shared" si="4"/>
        <v>91.360390865072972</v>
      </c>
    </row>
    <row r="22" spans="2:13" ht="15" x14ac:dyDescent="0.25">
      <c r="B22" s="88">
        <v>42964.380902777775</v>
      </c>
      <c r="C22" s="52">
        <f>VLOOKUP(B22,NWS!$A$5:$Y$564,3,TRUE)</f>
        <v>33.36</v>
      </c>
      <c r="D22" s="52"/>
      <c r="E22" s="52"/>
      <c r="F22" s="52">
        <f>VLOOKUP(B22,MTD!$A$4:$H$89,4,TRUE)</f>
        <v>935.19740000000002</v>
      </c>
      <c r="G22" s="52"/>
      <c r="H22">
        <v>111.7</v>
      </c>
      <c r="I22">
        <v>117.5</v>
      </c>
      <c r="J22">
        <v>54.84</v>
      </c>
      <c r="K22" s="29">
        <f t="shared" si="3"/>
        <v>935.19740000000002</v>
      </c>
      <c r="L22" s="29">
        <f t="shared" si="5"/>
        <v>83.768410818935124</v>
      </c>
      <c r="M22" s="29">
        <f t="shared" si="4"/>
        <v>89.970310011554773</v>
      </c>
    </row>
    <row r="23" spans="2:13" ht="15" x14ac:dyDescent="0.25">
      <c r="B23" s="88">
        <v>42964.380972222221</v>
      </c>
      <c r="C23" s="52">
        <f>VLOOKUP(B23,NWS!$A$5:$Y$564,3,TRUE)</f>
        <v>33.36</v>
      </c>
      <c r="D23" s="52"/>
      <c r="E23" s="52"/>
      <c r="F23" s="52">
        <f>VLOOKUP(B23,MTD!$A$4:$H$89,4,TRUE)</f>
        <v>935.19740000000002</v>
      </c>
      <c r="G23" s="52"/>
      <c r="H23">
        <v>111.6</v>
      </c>
      <c r="I23">
        <v>118.5</v>
      </c>
      <c r="J23">
        <v>56.26</v>
      </c>
      <c r="K23" s="29">
        <f t="shared" si="3"/>
        <v>935.19740000000002</v>
      </c>
      <c r="L23" s="29">
        <f t="shared" si="5"/>
        <v>83.661481522510641</v>
      </c>
      <c r="M23" s="29">
        <f t="shared" si="4"/>
        <v>91.039602975799539</v>
      </c>
    </row>
    <row r="24" spans="2:13" ht="15" x14ac:dyDescent="0.25">
      <c r="B24" s="88">
        <v>42964.381041666667</v>
      </c>
      <c r="C24" s="52">
        <f>VLOOKUP(B24,NWS!$A$5:$Y$564,3,TRUE)</f>
        <v>33.36</v>
      </c>
      <c r="D24" s="52"/>
      <c r="E24" s="52"/>
      <c r="F24" s="52">
        <f>VLOOKUP(B24,MTD!$A$4:$H$89,4,TRUE)</f>
        <v>935.19740000000002</v>
      </c>
      <c r="G24" s="52"/>
      <c r="H24">
        <v>113.2</v>
      </c>
      <c r="I24">
        <v>119.2</v>
      </c>
      <c r="J24">
        <v>57.55</v>
      </c>
      <c r="K24" s="29">
        <f t="shared" si="3"/>
        <v>935.19740000000002</v>
      </c>
      <c r="L24" s="29">
        <f t="shared" si="5"/>
        <v>85.372350265302273</v>
      </c>
      <c r="M24" s="29">
        <f t="shared" si="4"/>
        <v>91.788108050770887</v>
      </c>
    </row>
    <row r="25" spans="2:13" ht="15" x14ac:dyDescent="0.25">
      <c r="B25" s="88">
        <v>42964.381111111114</v>
      </c>
      <c r="C25" s="52">
        <f>VLOOKUP(B25,NWS!$A$5:$Y$564,3,TRUE)</f>
        <v>33.36</v>
      </c>
      <c r="D25" s="52"/>
      <c r="E25" s="52"/>
      <c r="F25" s="52">
        <f>VLOOKUP(B25,MTD!$A$4:$H$89,4,TRUE)</f>
        <v>935.19740000000002</v>
      </c>
      <c r="G25" s="52"/>
      <c r="H25">
        <v>112.8</v>
      </c>
      <c r="I25">
        <v>118.3</v>
      </c>
      <c r="J25">
        <v>57.45</v>
      </c>
      <c r="K25" s="29">
        <f t="shared" si="3"/>
        <v>935.19740000000002</v>
      </c>
      <c r="L25" s="29">
        <f t="shared" si="5"/>
        <v>84.944633079604372</v>
      </c>
      <c r="M25" s="29">
        <f t="shared" si="4"/>
        <v>90.825744382950589</v>
      </c>
    </row>
    <row r="26" spans="2:13" ht="15" x14ac:dyDescent="0.25">
      <c r="B26" s="88">
        <v>42964.381180555552</v>
      </c>
      <c r="C26" s="52">
        <f>VLOOKUP(B26,NWS!$A$5:$Y$564,3,TRUE)</f>
        <v>33.36</v>
      </c>
      <c r="D26" s="52"/>
      <c r="E26" s="52"/>
      <c r="F26" s="52">
        <f>VLOOKUP(B26,MTD!$A$4:$H$89,4,TRUE)</f>
        <v>935.19740000000002</v>
      </c>
      <c r="G26" s="52"/>
      <c r="H26">
        <v>113.5</v>
      </c>
      <c r="I26">
        <v>118.5</v>
      </c>
      <c r="J26">
        <v>58.13</v>
      </c>
      <c r="K26" s="29">
        <f t="shared" si="3"/>
        <v>935.19740000000002</v>
      </c>
      <c r="L26" s="29">
        <f t="shared" si="5"/>
        <v>85.693138154575706</v>
      </c>
      <c r="M26" s="29">
        <f t="shared" si="4"/>
        <v>91.039602975799539</v>
      </c>
    </row>
    <row r="27" spans="2:13" ht="15" x14ac:dyDescent="0.25">
      <c r="B27" s="88">
        <v>42964.381249999999</v>
      </c>
      <c r="C27" s="52">
        <f>VLOOKUP(B27,NWS!$A$5:$Y$564,3,TRUE)</f>
        <v>33</v>
      </c>
      <c r="D27" s="52"/>
      <c r="E27" s="52"/>
      <c r="F27" s="52">
        <f>VLOOKUP(B27,MTD!$A$4:$H$89,4,TRUE)</f>
        <v>936.12059999999997</v>
      </c>
      <c r="G27" s="52"/>
      <c r="H27">
        <v>113.2</v>
      </c>
      <c r="I27">
        <v>118.2</v>
      </c>
      <c r="J27">
        <v>57.65</v>
      </c>
      <c r="K27" s="29">
        <f t="shared" si="3"/>
        <v>936.12059999999997</v>
      </c>
      <c r="L27" s="29">
        <f t="shared" si="5"/>
        <v>85.672722083030763</v>
      </c>
      <c r="M27" s="29">
        <f t="shared" si="4"/>
        <v>91.013914232845636</v>
      </c>
    </row>
    <row r="28" spans="2:13" ht="15" x14ac:dyDescent="0.25">
      <c r="B28" s="88">
        <v>42964.381319444445</v>
      </c>
      <c r="C28" s="52">
        <f>VLOOKUP(B28,NWS!$A$5:$Y$564,3,TRUE)</f>
        <v>33</v>
      </c>
      <c r="D28" s="52"/>
      <c r="E28" s="52"/>
      <c r="F28" s="52">
        <f>VLOOKUP(B28,MTD!$A$4:$H$89,4,TRUE)</f>
        <v>936.12059999999997</v>
      </c>
      <c r="G28" s="52"/>
      <c r="H28">
        <v>113.2</v>
      </c>
      <c r="I28">
        <v>118.6</v>
      </c>
      <c r="J28">
        <v>57.51</v>
      </c>
      <c r="K28" s="29">
        <f t="shared" si="3"/>
        <v>936.12059999999997</v>
      </c>
      <c r="L28" s="29">
        <f t="shared" si="5"/>
        <v>85.672722083030763</v>
      </c>
      <c r="M28" s="29">
        <f t="shared" si="4"/>
        <v>91.441209604830831</v>
      </c>
    </row>
    <row r="29" spans="2:13" ht="15" x14ac:dyDescent="0.25">
      <c r="B29" s="88">
        <v>42964.381388888891</v>
      </c>
      <c r="C29" s="52">
        <f>VLOOKUP(B29,NWS!$A$5:$Y$564,3,TRUE)</f>
        <v>33</v>
      </c>
      <c r="D29" s="52"/>
      <c r="E29" s="52"/>
      <c r="F29" s="52">
        <f>VLOOKUP(B29,MTD!$A$4:$H$89,4,TRUE)</f>
        <v>936.12059999999997</v>
      </c>
      <c r="G29" s="52"/>
      <c r="H29">
        <v>112.8</v>
      </c>
      <c r="I29">
        <v>118.7</v>
      </c>
      <c r="J29">
        <v>57.75</v>
      </c>
      <c r="K29" s="29">
        <f t="shared" si="3"/>
        <v>936.12059999999997</v>
      </c>
      <c r="L29" s="29">
        <f t="shared" si="5"/>
        <v>85.245426711045567</v>
      </c>
      <c r="M29" s="29">
        <f t="shared" si="4"/>
        <v>91.548033447827137</v>
      </c>
    </row>
    <row r="30" spans="2:13" ht="15" x14ac:dyDescent="0.25">
      <c r="B30" s="88">
        <v>42964.381458333337</v>
      </c>
      <c r="C30" s="52">
        <f>VLOOKUP(B30,NWS!$A$5:$Y$564,3,TRUE)</f>
        <v>33</v>
      </c>
      <c r="D30" s="52"/>
      <c r="E30" s="52"/>
      <c r="F30" s="52">
        <f>VLOOKUP(B30,MTD!$A$4:$H$89,4,TRUE)</f>
        <v>936.12059999999997</v>
      </c>
      <c r="G30" s="52"/>
      <c r="H30">
        <v>112.7</v>
      </c>
      <c r="I30">
        <v>119.4</v>
      </c>
      <c r="J30">
        <v>58.22</v>
      </c>
      <c r="K30" s="29">
        <f t="shared" si="3"/>
        <v>936.12059999999997</v>
      </c>
      <c r="L30" s="29">
        <f t="shared" si="5"/>
        <v>85.138602868049276</v>
      </c>
      <c r="M30" s="29">
        <f t="shared" si="4"/>
        <v>92.295800348801222</v>
      </c>
    </row>
    <row r="31" spans="2:13" ht="15" x14ac:dyDescent="0.25">
      <c r="B31" s="88">
        <v>42964.381527777776</v>
      </c>
      <c r="C31" s="52">
        <f>VLOOKUP(B31,NWS!$A$5:$Y$564,3,TRUE)</f>
        <v>33</v>
      </c>
      <c r="D31" s="52"/>
      <c r="E31" s="52"/>
      <c r="F31" s="52">
        <f>VLOOKUP(B31,MTD!$A$4:$H$89,4,TRUE)</f>
        <v>936.12059999999997</v>
      </c>
      <c r="G31" s="52"/>
      <c r="H31">
        <v>113.4</v>
      </c>
      <c r="I31">
        <v>119.5</v>
      </c>
      <c r="J31">
        <v>58.22</v>
      </c>
      <c r="K31" s="29">
        <f t="shared" si="3"/>
        <v>936.12059999999997</v>
      </c>
      <c r="L31" s="29">
        <f t="shared" si="5"/>
        <v>85.886369769023347</v>
      </c>
      <c r="M31" s="29">
        <f t="shared" si="4"/>
        <v>92.402624191797514</v>
      </c>
    </row>
    <row r="32" spans="2:13" ht="15" x14ac:dyDescent="0.25">
      <c r="B32" s="88">
        <v>42964.381597222222</v>
      </c>
      <c r="C32" s="52">
        <f>VLOOKUP(B32,NWS!$A$5:$Y$564,3,TRUE)</f>
        <v>33</v>
      </c>
      <c r="D32" s="52"/>
      <c r="E32" s="52"/>
      <c r="F32" s="52">
        <f>VLOOKUP(B32,MTD!$A$4:$H$89,4,TRUE)</f>
        <v>936.12059999999997</v>
      </c>
      <c r="G32" s="52"/>
      <c r="H32">
        <v>114.1</v>
      </c>
      <c r="I32">
        <v>120</v>
      </c>
      <c r="J32">
        <v>58.34</v>
      </c>
      <c r="K32" s="29">
        <f t="shared" si="3"/>
        <v>936.12059999999997</v>
      </c>
      <c r="L32" s="29">
        <f t="shared" si="5"/>
        <v>86.634136669997432</v>
      </c>
      <c r="M32" s="29">
        <f t="shared" si="4"/>
        <v>92.936743406779001</v>
      </c>
    </row>
    <row r="33" spans="2:13" ht="15" x14ac:dyDescent="0.25">
      <c r="B33" s="88">
        <v>42964.381666666668</v>
      </c>
      <c r="C33" s="52">
        <f>VLOOKUP(B33,NWS!$A$5:$Y$564,3,TRUE)</f>
        <v>33</v>
      </c>
      <c r="D33" s="52"/>
      <c r="E33" s="52"/>
      <c r="F33" s="52">
        <f>VLOOKUP(B33,MTD!$A$4:$H$89,4,TRUE)</f>
        <v>936.12059999999997</v>
      </c>
      <c r="G33" s="52"/>
      <c r="H33">
        <v>114.2</v>
      </c>
      <c r="I33">
        <v>119.7</v>
      </c>
      <c r="J33">
        <v>58.34</v>
      </c>
      <c r="K33" s="29">
        <f t="shared" si="3"/>
        <v>936.12059999999997</v>
      </c>
      <c r="L33" s="29">
        <f t="shared" si="5"/>
        <v>86.740960512993738</v>
      </c>
      <c r="M33" s="29">
        <f t="shared" si="4"/>
        <v>92.616271877790112</v>
      </c>
    </row>
    <row r="34" spans="2:13" ht="15" x14ac:dyDescent="0.25">
      <c r="B34" s="88">
        <v>42964.381736111114</v>
      </c>
      <c r="C34" s="52">
        <f>VLOOKUP(B34,NWS!$A$5:$Y$564,3,TRUE)</f>
        <v>33</v>
      </c>
      <c r="D34" s="52"/>
      <c r="E34" s="52"/>
      <c r="F34" s="52">
        <f>VLOOKUP(B34,MTD!$A$4:$H$89,4,TRUE)</f>
        <v>936.12059999999997</v>
      </c>
      <c r="G34" s="52"/>
      <c r="H34">
        <v>113.5</v>
      </c>
      <c r="I34">
        <v>119.9</v>
      </c>
      <c r="J34">
        <v>58.52</v>
      </c>
      <c r="K34" s="29">
        <f t="shared" si="3"/>
        <v>936.12059999999997</v>
      </c>
      <c r="L34" s="29">
        <f t="shared" si="5"/>
        <v>85.993193612019653</v>
      </c>
      <c r="M34" s="29">
        <f t="shared" si="4"/>
        <v>92.82991956378271</v>
      </c>
    </row>
    <row r="35" spans="2:13" ht="15" x14ac:dyDescent="0.25">
      <c r="B35" s="88">
        <v>42964.381805555553</v>
      </c>
      <c r="C35" s="52">
        <f>VLOOKUP(B35,NWS!$A$5:$Y$564,3,TRUE)</f>
        <v>33</v>
      </c>
      <c r="D35" s="52"/>
      <c r="E35" s="52"/>
      <c r="F35" s="52">
        <f>VLOOKUP(B35,MTD!$A$4:$H$89,4,TRUE)</f>
        <v>936.12059999999997</v>
      </c>
      <c r="G35" s="52"/>
      <c r="H35">
        <v>113.6</v>
      </c>
      <c r="I35">
        <v>119.4</v>
      </c>
      <c r="J35">
        <v>58.09</v>
      </c>
      <c r="K35" s="29">
        <f t="shared" si="3"/>
        <v>936.12059999999997</v>
      </c>
      <c r="L35" s="29">
        <f t="shared" si="5"/>
        <v>86.100017455015944</v>
      </c>
      <c r="M35" s="29">
        <f t="shared" si="4"/>
        <v>92.295800348801222</v>
      </c>
    </row>
    <row r="36" spans="2:13" ht="15" x14ac:dyDescent="0.25">
      <c r="B36" s="88">
        <v>42964.381874999999</v>
      </c>
      <c r="C36" s="52">
        <f>VLOOKUP(B36,NWS!$A$5:$Y$564,3,TRUE)</f>
        <v>33</v>
      </c>
      <c r="D36" s="52"/>
      <c r="E36" s="52"/>
      <c r="F36" s="52">
        <f>VLOOKUP(B36,MTD!$A$4:$H$89,4,TRUE)</f>
        <v>936.12059999999997</v>
      </c>
      <c r="G36" s="52"/>
      <c r="H36">
        <v>114.3</v>
      </c>
      <c r="I36">
        <v>120.1</v>
      </c>
      <c r="J36">
        <v>58.45</v>
      </c>
      <c r="K36" s="29">
        <f t="shared" si="3"/>
        <v>936.12059999999997</v>
      </c>
      <c r="L36" s="29">
        <f t="shared" si="5"/>
        <v>86.847784355990029</v>
      </c>
      <c r="M36" s="29">
        <f t="shared" si="4"/>
        <v>93.043567249775293</v>
      </c>
    </row>
    <row r="37" spans="2:13" ht="15" x14ac:dyDescent="0.25">
      <c r="B37" s="88">
        <v>42964.381944444445</v>
      </c>
      <c r="C37" s="52">
        <f>VLOOKUP(B37,NWS!$A$5:$Y$564,3,TRUE)</f>
        <v>32.94</v>
      </c>
      <c r="D37" s="52"/>
      <c r="E37" s="52"/>
      <c r="F37" s="52">
        <f>VLOOKUP(B37,MTD!$A$4:$H$89,4,TRUE)</f>
        <v>936.95709999999997</v>
      </c>
      <c r="G37" s="52"/>
      <c r="H37">
        <v>114.6</v>
      </c>
      <c r="I37">
        <v>119.8</v>
      </c>
      <c r="J37">
        <v>58.53</v>
      </c>
      <c r="K37" s="29">
        <f t="shared" si="3"/>
        <v>936.95709999999997</v>
      </c>
      <c r="L37" s="29">
        <f t="shared" si="5"/>
        <v>87.154470572878949</v>
      </c>
      <c r="M37" s="29">
        <f t="shared" si="4"/>
        <v>92.704351138381895</v>
      </c>
    </row>
    <row r="38" spans="2:13" ht="15" x14ac:dyDescent="0.25">
      <c r="B38" s="88">
        <v>42964.382013888891</v>
      </c>
      <c r="C38" s="52">
        <f>VLOOKUP(B38,NWS!$A$5:$Y$564,3,TRUE)</f>
        <v>32.94</v>
      </c>
      <c r="D38" s="52"/>
      <c r="E38" s="52"/>
      <c r="F38" s="52">
        <f>VLOOKUP(B38,MTD!$A$4:$H$89,4,TRUE)</f>
        <v>936.95709999999997</v>
      </c>
      <c r="G38" s="52"/>
      <c r="H38">
        <v>115</v>
      </c>
      <c r="I38">
        <v>120.6</v>
      </c>
      <c r="J38">
        <v>57.52</v>
      </c>
      <c r="K38" s="29">
        <f t="shared" si="3"/>
        <v>936.95709999999997</v>
      </c>
      <c r="L38" s="29">
        <f t="shared" si="5"/>
        <v>87.581384462533023</v>
      </c>
      <c r="M38" s="29">
        <f t="shared" si="4"/>
        <v>93.558178917690043</v>
      </c>
    </row>
    <row r="39" spans="2:13" ht="15" x14ac:dyDescent="0.25">
      <c r="B39" s="88">
        <v>42964.38208333333</v>
      </c>
      <c r="C39" s="52">
        <f>VLOOKUP(B39,NWS!$A$5:$Y$564,3,TRUE)</f>
        <v>32.94</v>
      </c>
      <c r="D39" s="52"/>
      <c r="E39" s="52"/>
      <c r="F39" s="52">
        <f>VLOOKUP(B39,MTD!$A$4:$H$89,4,TRUE)</f>
        <v>936.95709999999997</v>
      </c>
      <c r="G39" s="52"/>
      <c r="H39">
        <v>114.4</v>
      </c>
      <c r="I39">
        <v>119.7</v>
      </c>
      <c r="J39">
        <v>56.95</v>
      </c>
      <c r="K39" s="29">
        <f t="shared" si="3"/>
        <v>936.95709999999997</v>
      </c>
      <c r="L39" s="29">
        <f t="shared" si="5"/>
        <v>86.941013628051934</v>
      </c>
      <c r="M39" s="29">
        <f t="shared" si="4"/>
        <v>92.597622665968387</v>
      </c>
    </row>
    <row r="40" spans="2:13" ht="15" x14ac:dyDescent="0.25">
      <c r="B40" s="88">
        <v>42964.382152777776</v>
      </c>
      <c r="C40" s="52">
        <f>VLOOKUP(B40,NWS!$A$5:$Y$564,3,TRUE)</f>
        <v>32.94</v>
      </c>
      <c r="D40" s="52"/>
      <c r="E40" s="52"/>
      <c r="F40" s="52">
        <f>VLOOKUP(B40,MTD!$A$4:$H$89,4,TRUE)</f>
        <v>936.95709999999997</v>
      </c>
      <c r="G40" s="52"/>
      <c r="H40">
        <v>114.1</v>
      </c>
      <c r="I40">
        <v>120</v>
      </c>
      <c r="J40">
        <v>57.1</v>
      </c>
      <c r="K40" s="29">
        <f t="shared" si="3"/>
        <v>936.95709999999997</v>
      </c>
      <c r="L40" s="29">
        <f t="shared" si="5"/>
        <v>86.620828210811368</v>
      </c>
      <c r="M40" s="29">
        <f t="shared" si="4"/>
        <v>92.917808083208939</v>
      </c>
    </row>
    <row r="41" spans="2:13" ht="15" x14ac:dyDescent="0.25">
      <c r="B41" s="88">
        <v>42964.382222222222</v>
      </c>
      <c r="C41" s="52">
        <f>VLOOKUP(B41,NWS!$A$5:$Y$564,3,TRUE)</f>
        <v>32.94</v>
      </c>
      <c r="D41" s="52"/>
      <c r="E41" s="52"/>
      <c r="F41" s="52">
        <f>VLOOKUP(B41,MTD!$A$4:$H$89,4,TRUE)</f>
        <v>936.95709999999997</v>
      </c>
      <c r="G41" s="52"/>
      <c r="H41">
        <v>114.5</v>
      </c>
      <c r="I41">
        <v>120.6</v>
      </c>
      <c r="J41">
        <v>57.48</v>
      </c>
      <c r="K41" s="29">
        <f t="shared" si="3"/>
        <v>936.95709999999997</v>
      </c>
      <c r="L41" s="29">
        <f t="shared" si="5"/>
        <v>87.047742100465442</v>
      </c>
      <c r="M41" s="29">
        <f t="shared" si="4"/>
        <v>93.558178917690043</v>
      </c>
    </row>
    <row r="42" spans="2:13" ht="15" x14ac:dyDescent="0.25">
      <c r="B42" s="88">
        <v>42964.382291666669</v>
      </c>
      <c r="C42" s="52">
        <f>VLOOKUP(B42,NWS!$A$5:$Y$564,3,TRUE)</f>
        <v>32.94</v>
      </c>
      <c r="D42" s="52"/>
      <c r="E42" s="52"/>
      <c r="F42" s="52">
        <f>VLOOKUP(B42,MTD!$A$4:$H$89,4,TRUE)</f>
        <v>936.95709999999997</v>
      </c>
      <c r="G42" s="52"/>
      <c r="H42">
        <v>115.2</v>
      </c>
      <c r="I42">
        <v>120.4</v>
      </c>
      <c r="J42">
        <v>57.92</v>
      </c>
      <c r="K42" s="29">
        <f t="shared" si="3"/>
        <v>936.95709999999997</v>
      </c>
      <c r="L42" s="29">
        <f t="shared" si="5"/>
        <v>87.794841407360067</v>
      </c>
      <c r="M42" s="29">
        <f t="shared" si="4"/>
        <v>93.344721972863027</v>
      </c>
    </row>
    <row r="43" spans="2:13" ht="15" x14ac:dyDescent="0.25">
      <c r="B43" s="88">
        <v>42964.382361111115</v>
      </c>
      <c r="C43" s="52">
        <f>VLOOKUP(B43,NWS!$A$5:$Y$564,3,TRUE)</f>
        <v>32.94</v>
      </c>
      <c r="D43" s="52"/>
      <c r="E43" s="52"/>
      <c r="F43" s="52">
        <f>VLOOKUP(B43,MTD!$A$4:$H$89,4,TRUE)</f>
        <v>936.95709999999997</v>
      </c>
      <c r="G43" s="52"/>
      <c r="H43">
        <v>114.5</v>
      </c>
      <c r="I43">
        <v>119.8</v>
      </c>
      <c r="J43">
        <v>57.83</v>
      </c>
      <c r="K43" s="29">
        <f t="shared" si="3"/>
        <v>936.95709999999997</v>
      </c>
      <c r="L43" s="29">
        <f t="shared" si="5"/>
        <v>87.047742100465442</v>
      </c>
      <c r="M43" s="29">
        <f t="shared" si="4"/>
        <v>92.704351138381895</v>
      </c>
    </row>
    <row r="44" spans="2:13" ht="15" x14ac:dyDescent="0.25">
      <c r="B44" s="88">
        <v>42964.382430555554</v>
      </c>
      <c r="C44" s="52">
        <f>VLOOKUP(B44,NWS!$A$5:$Y$564,3,TRUE)</f>
        <v>32.94</v>
      </c>
      <c r="D44" s="52"/>
      <c r="E44" s="52"/>
      <c r="F44" s="52">
        <f>VLOOKUP(B44,MTD!$A$4:$H$89,4,TRUE)</f>
        <v>936.95709999999997</v>
      </c>
      <c r="G44" s="52"/>
      <c r="H44">
        <v>113.5</v>
      </c>
      <c r="I44">
        <v>119.5</v>
      </c>
      <c r="J44">
        <v>58.79</v>
      </c>
      <c r="K44" s="29">
        <f t="shared" si="3"/>
        <v>936.95709999999997</v>
      </c>
      <c r="L44" s="29">
        <f t="shared" si="5"/>
        <v>85.98045737633025</v>
      </c>
      <c r="M44" s="29">
        <f t="shared" si="4"/>
        <v>92.384165721141343</v>
      </c>
    </row>
    <row r="45" spans="2:13" ht="15" x14ac:dyDescent="0.25">
      <c r="B45" s="88">
        <v>42964.3825</v>
      </c>
      <c r="C45" s="52">
        <f>VLOOKUP(B45,NWS!$A$5:$Y$564,3,TRUE)</f>
        <v>32.94</v>
      </c>
      <c r="D45" s="52"/>
      <c r="E45" s="52"/>
      <c r="F45" s="52">
        <f>VLOOKUP(B45,MTD!$A$4:$H$89,4,TRUE)</f>
        <v>936.95709999999997</v>
      </c>
      <c r="G45" s="52"/>
      <c r="H45">
        <v>113.9</v>
      </c>
      <c r="I45">
        <v>119.3</v>
      </c>
      <c r="J45">
        <v>58.96</v>
      </c>
      <c r="K45" s="29">
        <f t="shared" si="3"/>
        <v>936.95709999999997</v>
      </c>
      <c r="L45" s="29">
        <f t="shared" si="5"/>
        <v>86.407371265984338</v>
      </c>
      <c r="M45" s="29">
        <f t="shared" si="4"/>
        <v>92.170708776314314</v>
      </c>
    </row>
    <row r="46" spans="2:13" ht="15" x14ac:dyDescent="0.25">
      <c r="B46" s="88">
        <v>42964.382569444446</v>
      </c>
      <c r="C46" s="52">
        <f>VLOOKUP(B46,NWS!$A$5:$Y$564,3,TRUE)</f>
        <v>32.94</v>
      </c>
      <c r="D46" s="52"/>
      <c r="E46" s="52"/>
      <c r="F46" s="52">
        <f>VLOOKUP(B46,MTD!$A$4:$H$89,4,TRUE)</f>
        <v>936.95709999999997</v>
      </c>
      <c r="G46" s="52"/>
      <c r="H46">
        <v>115</v>
      </c>
      <c r="I46">
        <v>120.8</v>
      </c>
      <c r="J46">
        <v>57.87</v>
      </c>
      <c r="K46" s="29">
        <f t="shared" si="3"/>
        <v>936.95709999999997</v>
      </c>
      <c r="L46" s="29">
        <f t="shared" si="5"/>
        <v>87.581384462533023</v>
      </c>
      <c r="M46" s="29">
        <f t="shared" si="4"/>
        <v>93.771635862517087</v>
      </c>
    </row>
    <row r="47" spans="2:13" ht="15" x14ac:dyDescent="0.25">
      <c r="B47" s="88">
        <v>42964.382638888892</v>
      </c>
      <c r="C47" s="52">
        <f>VLOOKUP(B47,NWS!$A$5:$Y$564,3,TRUE)</f>
        <v>33</v>
      </c>
      <c r="D47" s="52"/>
      <c r="E47" s="52"/>
      <c r="F47" s="52">
        <f>VLOOKUP(B47,MTD!$A$4:$H$89,4,TRUE)</f>
        <v>937.0163</v>
      </c>
      <c r="G47" s="52"/>
      <c r="H47">
        <v>114.9</v>
      </c>
      <c r="I47">
        <v>119.9</v>
      </c>
      <c r="J47">
        <v>58.32</v>
      </c>
      <c r="K47" s="29">
        <f t="shared" si="3"/>
        <v>937.0163</v>
      </c>
      <c r="L47" s="29">
        <f t="shared" si="5"/>
        <v>87.405096368120809</v>
      </c>
      <c r="M47" s="29">
        <f t="shared" si="4"/>
        <v>92.741182837481063</v>
      </c>
    </row>
    <row r="48" spans="2:13" ht="15" x14ac:dyDescent="0.25">
      <c r="B48" s="88">
        <v>42964.382708333331</v>
      </c>
      <c r="C48" s="52">
        <f>VLOOKUP(B48,NWS!$A$5:$Y$564,3,TRUE)</f>
        <v>33</v>
      </c>
      <c r="D48" s="52"/>
      <c r="E48" s="52"/>
      <c r="F48" s="52">
        <f>VLOOKUP(B48,MTD!$A$4:$H$89,4,TRUE)</f>
        <v>937.0163</v>
      </c>
      <c r="G48" s="52"/>
      <c r="H48">
        <v>115.5</v>
      </c>
      <c r="I48">
        <v>120.8</v>
      </c>
      <c r="J48">
        <v>58.45</v>
      </c>
      <c r="K48" s="29">
        <f t="shared" si="3"/>
        <v>937.0163</v>
      </c>
      <c r="L48" s="29">
        <f t="shared" si="5"/>
        <v>88.045426744444043</v>
      </c>
      <c r="M48" s="29">
        <f t="shared" si="4"/>
        <v>93.701678401965893</v>
      </c>
    </row>
    <row r="49" spans="2:13" ht="15" x14ac:dyDescent="0.25">
      <c r="B49" s="88">
        <v>42964.382777777777</v>
      </c>
      <c r="C49" s="52">
        <f>VLOOKUP(B49,NWS!$A$5:$Y$564,3,TRUE)</f>
        <v>33</v>
      </c>
      <c r="D49" s="52"/>
      <c r="E49" s="52"/>
      <c r="F49" s="52">
        <f>VLOOKUP(B49,MTD!$A$4:$H$89,4,TRUE)</f>
        <v>937.0163</v>
      </c>
      <c r="G49" s="52"/>
      <c r="H49">
        <v>115.2</v>
      </c>
      <c r="I49">
        <v>120.3</v>
      </c>
      <c r="J49">
        <v>57.87</v>
      </c>
      <c r="K49" s="29">
        <f t="shared" si="3"/>
        <v>937.0163</v>
      </c>
      <c r="L49" s="29">
        <f t="shared" si="5"/>
        <v>87.725261556282419</v>
      </c>
      <c r="M49" s="29">
        <f t="shared" si="4"/>
        <v>93.168069755029876</v>
      </c>
    </row>
    <row r="50" spans="2:13" ht="15" x14ac:dyDescent="0.25">
      <c r="B50" s="88">
        <v>42964.382847222223</v>
      </c>
      <c r="C50" s="52">
        <f>VLOOKUP(B50,NWS!$A$5:$Y$564,3,TRUE)</f>
        <v>33</v>
      </c>
      <c r="D50" s="52"/>
      <c r="E50" s="52"/>
      <c r="F50" s="52">
        <f>VLOOKUP(B50,MTD!$A$4:$H$89,4,TRUE)</f>
        <v>937.0163</v>
      </c>
      <c r="G50" s="52"/>
      <c r="H50">
        <v>115.8</v>
      </c>
      <c r="I50">
        <v>121.2</v>
      </c>
      <c r="J50">
        <v>57.47</v>
      </c>
      <c r="K50" s="29">
        <f t="shared" si="3"/>
        <v>937.0163</v>
      </c>
      <c r="L50" s="29">
        <f t="shared" si="5"/>
        <v>88.365591932605653</v>
      </c>
      <c r="M50" s="29">
        <f t="shared" si="4"/>
        <v>94.12856531951472</v>
      </c>
    </row>
    <row r="51" spans="2:13" ht="15" x14ac:dyDescent="0.25">
      <c r="B51" s="88">
        <v>42964.382916666669</v>
      </c>
      <c r="C51" s="52">
        <f>VLOOKUP(B51,NWS!$A$5:$Y$564,3,TRUE)</f>
        <v>33</v>
      </c>
      <c r="D51" s="52"/>
      <c r="E51" s="52"/>
      <c r="F51" s="52">
        <f>VLOOKUP(B51,MTD!$A$4:$H$89,4,TRUE)</f>
        <v>937.0163</v>
      </c>
      <c r="G51" s="52"/>
      <c r="H51">
        <v>116.1</v>
      </c>
      <c r="I51">
        <v>121.1</v>
      </c>
      <c r="J51">
        <v>57.81</v>
      </c>
      <c r="K51" s="29">
        <f t="shared" si="3"/>
        <v>937.0163</v>
      </c>
      <c r="L51" s="29">
        <f t="shared" si="5"/>
        <v>88.685757120767263</v>
      </c>
      <c r="M51" s="29">
        <f t="shared" si="4"/>
        <v>94.021843590127517</v>
      </c>
    </row>
    <row r="52" spans="2:13" ht="15" x14ac:dyDescent="0.25">
      <c r="B52" s="88">
        <v>42964.382986111108</v>
      </c>
      <c r="C52" s="52">
        <f>VLOOKUP(B52,NWS!$A$5:$Y$564,3,TRUE)</f>
        <v>33</v>
      </c>
      <c r="D52" s="52"/>
      <c r="E52" s="52"/>
      <c r="F52" s="52">
        <f>VLOOKUP(B52,MTD!$A$4:$H$89,4,TRUE)</f>
        <v>937.0163</v>
      </c>
      <c r="G52" s="52"/>
      <c r="H52">
        <v>115.5</v>
      </c>
      <c r="I52">
        <v>120.2</v>
      </c>
      <c r="J52">
        <v>57.98</v>
      </c>
      <c r="K52" s="29">
        <f t="shared" si="3"/>
        <v>937.0163</v>
      </c>
      <c r="L52" s="29">
        <f t="shared" si="5"/>
        <v>88.045426744444043</v>
      </c>
      <c r="M52" s="29">
        <f t="shared" si="4"/>
        <v>93.061348025642673</v>
      </c>
    </row>
    <row r="53" spans="2:13" ht="15" x14ac:dyDescent="0.25">
      <c r="B53" s="88">
        <v>42964.383055555554</v>
      </c>
      <c r="C53" s="52">
        <f>VLOOKUP(B53,NWS!$A$5:$Y$564,3,TRUE)</f>
        <v>33</v>
      </c>
      <c r="D53" s="52"/>
      <c r="E53" s="52"/>
      <c r="F53" s="52">
        <f>VLOOKUP(B53,MTD!$A$4:$H$89,4,TRUE)</f>
        <v>937.0163</v>
      </c>
      <c r="G53" s="52"/>
      <c r="H53">
        <v>116.3</v>
      </c>
      <c r="I53">
        <v>121</v>
      </c>
      <c r="J53">
        <v>57.84</v>
      </c>
      <c r="K53" s="29">
        <f t="shared" si="3"/>
        <v>937.0163</v>
      </c>
      <c r="L53" s="29">
        <f t="shared" si="5"/>
        <v>88.899200579541684</v>
      </c>
      <c r="M53" s="29">
        <f t="shared" si="4"/>
        <v>93.915121860740314</v>
      </c>
    </row>
    <row r="54" spans="2:13" ht="15" x14ac:dyDescent="0.25">
      <c r="B54" s="88">
        <v>42964.383125</v>
      </c>
      <c r="C54" s="52">
        <f>VLOOKUP(B54,NWS!$A$5:$Y$564,3,TRUE)</f>
        <v>33</v>
      </c>
      <c r="D54" s="52"/>
      <c r="E54" s="52"/>
      <c r="F54" s="52">
        <f>VLOOKUP(B54,MTD!$A$4:$H$89,4,TRUE)</f>
        <v>937.0163</v>
      </c>
      <c r="G54" s="52"/>
      <c r="H54">
        <v>115.5</v>
      </c>
      <c r="I54">
        <v>120.8</v>
      </c>
      <c r="J54">
        <v>58.25</v>
      </c>
      <c r="K54" s="29">
        <f t="shared" si="3"/>
        <v>937.0163</v>
      </c>
      <c r="L54" s="29">
        <f t="shared" si="5"/>
        <v>88.045426744444043</v>
      </c>
      <c r="M54" s="29">
        <f t="shared" si="4"/>
        <v>93.701678401965893</v>
      </c>
    </row>
    <row r="55" spans="2:13" ht="15" x14ac:dyDescent="0.25">
      <c r="B55" s="88">
        <v>42964.383194444446</v>
      </c>
      <c r="C55" s="52">
        <f>VLOOKUP(B55,NWS!$A$5:$Y$564,3,TRUE)</f>
        <v>33</v>
      </c>
      <c r="D55" s="52"/>
      <c r="E55" s="52"/>
      <c r="F55" s="52">
        <f>VLOOKUP(B55,MTD!$A$4:$H$89,4,TRUE)</f>
        <v>937.0163</v>
      </c>
      <c r="G55" s="52"/>
      <c r="H55">
        <v>116.2</v>
      </c>
      <c r="I55">
        <v>120.9</v>
      </c>
      <c r="J55">
        <v>58.28</v>
      </c>
      <c r="K55" s="29">
        <f t="shared" si="3"/>
        <v>937.0163</v>
      </c>
      <c r="L55" s="29">
        <f t="shared" si="5"/>
        <v>88.792478850154481</v>
      </c>
      <c r="M55" s="29">
        <f t="shared" si="4"/>
        <v>93.80840013135311</v>
      </c>
    </row>
    <row r="56" spans="2:13" ht="15" x14ac:dyDescent="0.25">
      <c r="B56" s="88">
        <v>42964.383263888885</v>
      </c>
      <c r="C56" s="52">
        <f>VLOOKUP(B56,NWS!$A$5:$Y$564,3,TRUE)</f>
        <v>33</v>
      </c>
      <c r="D56" s="52"/>
      <c r="E56" s="52"/>
      <c r="F56" s="52">
        <f>VLOOKUP(B56,MTD!$A$4:$H$89,4,TRUE)</f>
        <v>937.0163</v>
      </c>
      <c r="G56" s="52"/>
      <c r="H56">
        <v>114.8</v>
      </c>
      <c r="I56">
        <v>120.2</v>
      </c>
      <c r="J56">
        <v>58.58</v>
      </c>
      <c r="K56" s="29">
        <f t="shared" si="3"/>
        <v>937.0163</v>
      </c>
      <c r="L56" s="29">
        <f t="shared" si="5"/>
        <v>87.298374638733605</v>
      </c>
      <c r="M56" s="29">
        <f t="shared" si="4"/>
        <v>93.061348025642673</v>
      </c>
    </row>
    <row r="57" spans="2:13" ht="15" x14ac:dyDescent="0.25">
      <c r="B57" s="88">
        <v>42964.383333333331</v>
      </c>
      <c r="C57" s="52">
        <f>VLOOKUP(B57,NWS!$A$5:$Y$564,3,TRUE)</f>
        <v>33.32</v>
      </c>
      <c r="D57" s="52"/>
      <c r="E57" s="52"/>
      <c r="F57" s="52">
        <f>VLOOKUP(B57,MTD!$A$4:$H$89,4,TRUE)</f>
        <v>938.1481</v>
      </c>
      <c r="G57" s="52"/>
      <c r="H57">
        <v>113.4</v>
      </c>
      <c r="I57">
        <v>119.6</v>
      </c>
      <c r="J57">
        <v>58.22</v>
      </c>
      <c r="K57" s="29">
        <f t="shared" si="3"/>
        <v>938.1481</v>
      </c>
      <c r="L57" s="29">
        <f t="shared" si="5"/>
        <v>85.359656966741198</v>
      </c>
      <c r="M57" s="29">
        <f t="shared" si="4"/>
        <v>91.968421617013348</v>
      </c>
    </row>
    <row r="58" spans="2:13" ht="15" x14ac:dyDescent="0.25">
      <c r="B58" s="88">
        <v>42964.383402777778</v>
      </c>
      <c r="C58" s="52">
        <f>VLOOKUP(B58,NWS!$A$5:$Y$564,3,TRUE)</f>
        <v>33.32</v>
      </c>
      <c r="D58" s="52"/>
      <c r="E58" s="52"/>
      <c r="F58" s="52">
        <f>VLOOKUP(B58,MTD!$A$4:$H$89,4,TRUE)</f>
        <v>938.1481</v>
      </c>
      <c r="G58" s="52"/>
      <c r="H58">
        <v>114.2</v>
      </c>
      <c r="I58">
        <v>119.8</v>
      </c>
      <c r="J58">
        <v>58.87</v>
      </c>
      <c r="K58" s="29">
        <f t="shared" si="3"/>
        <v>938.1481</v>
      </c>
      <c r="L58" s="29">
        <f t="shared" si="5"/>
        <v>86.212400792582756</v>
      </c>
      <c r="M58" s="29">
        <f t="shared" si="4"/>
        <v>92.181607573473727</v>
      </c>
    </row>
    <row r="59" spans="2:13" ht="15" x14ac:dyDescent="0.25">
      <c r="B59" s="88">
        <v>42964.383472222224</v>
      </c>
      <c r="C59" s="52">
        <f>VLOOKUP(B59,NWS!$A$5:$Y$564,3,TRUE)</f>
        <v>33.32</v>
      </c>
      <c r="D59" s="52"/>
      <c r="E59" s="52"/>
      <c r="F59" s="52">
        <f>VLOOKUP(B59,MTD!$A$4:$H$89,4,TRUE)</f>
        <v>938.1481</v>
      </c>
      <c r="G59" s="52"/>
      <c r="H59">
        <v>115.4</v>
      </c>
      <c r="I59">
        <v>120.5</v>
      </c>
      <c r="J59">
        <v>58.17</v>
      </c>
      <c r="K59" s="29">
        <f t="shared" si="3"/>
        <v>938.1481</v>
      </c>
      <c r="L59" s="29">
        <f t="shared" si="5"/>
        <v>87.491516531345127</v>
      </c>
      <c r="M59" s="29">
        <f t="shared" si="4"/>
        <v>92.927758421085116</v>
      </c>
    </row>
    <row r="60" spans="2:13" ht="15" x14ac:dyDescent="0.25">
      <c r="B60" s="88">
        <v>42964.38354166667</v>
      </c>
      <c r="C60" s="52">
        <f>VLOOKUP(B60,NWS!$A$5:$Y$564,3,TRUE)</f>
        <v>33.32</v>
      </c>
      <c r="D60" s="52"/>
      <c r="E60" s="52"/>
      <c r="F60" s="52">
        <f>VLOOKUP(B60,MTD!$A$4:$H$89,4,TRUE)</f>
        <v>938.1481</v>
      </c>
      <c r="G60" s="52"/>
      <c r="H60">
        <v>114.2</v>
      </c>
      <c r="I60">
        <v>120.4</v>
      </c>
      <c r="J60">
        <v>58.04</v>
      </c>
      <c r="K60" s="29">
        <f t="shared" si="3"/>
        <v>938.1481</v>
      </c>
      <c r="L60" s="29">
        <f t="shared" si="5"/>
        <v>86.212400792582756</v>
      </c>
      <c r="M60" s="29">
        <f t="shared" si="4"/>
        <v>92.821165442854934</v>
      </c>
    </row>
    <row r="61" spans="2:13" ht="15" x14ac:dyDescent="0.25">
      <c r="B61" s="88">
        <v>42964.383611111109</v>
      </c>
      <c r="C61" s="52">
        <f>VLOOKUP(B61,NWS!$A$5:$Y$564,3,TRUE)</f>
        <v>33.32</v>
      </c>
      <c r="D61" s="52"/>
      <c r="E61" s="52"/>
      <c r="F61" s="52">
        <f>VLOOKUP(B61,MTD!$A$4:$H$89,4,TRUE)</f>
        <v>938.1481</v>
      </c>
      <c r="G61" s="52"/>
      <c r="H61">
        <v>115.1</v>
      </c>
      <c r="I61">
        <v>120.9</v>
      </c>
      <c r="J61">
        <v>58.3</v>
      </c>
      <c r="K61" s="29">
        <f t="shared" si="3"/>
        <v>938.1481</v>
      </c>
      <c r="L61" s="29">
        <f t="shared" si="5"/>
        <v>87.171737596654509</v>
      </c>
      <c r="M61" s="29">
        <f t="shared" si="4"/>
        <v>93.354130334005916</v>
      </c>
    </row>
    <row r="62" spans="2:13" ht="15" x14ac:dyDescent="0.25">
      <c r="B62" s="88">
        <v>42964.383680555555</v>
      </c>
      <c r="C62" s="52">
        <f>VLOOKUP(B62,NWS!$A$5:$Y$564,3,TRUE)</f>
        <v>33.32</v>
      </c>
      <c r="D62" s="52"/>
      <c r="E62" s="52"/>
      <c r="F62" s="52">
        <f>VLOOKUP(B62,MTD!$A$4:$H$89,4,TRUE)</f>
        <v>938.1481</v>
      </c>
      <c r="G62" s="52"/>
      <c r="H62">
        <v>116.2</v>
      </c>
      <c r="I62">
        <v>121.3</v>
      </c>
      <c r="J62">
        <v>59.15</v>
      </c>
      <c r="K62" s="29">
        <f t="shared" si="3"/>
        <v>938.1481</v>
      </c>
      <c r="L62" s="29">
        <f t="shared" si="5"/>
        <v>88.34426035718667</v>
      </c>
      <c r="M62" s="29">
        <f t="shared" si="4"/>
        <v>93.780502246926673</v>
      </c>
    </row>
    <row r="63" spans="2:13" ht="15" x14ac:dyDescent="0.25">
      <c r="B63" s="88">
        <v>42964.383750000001</v>
      </c>
      <c r="C63" s="52">
        <f>VLOOKUP(B63,NWS!$A$5:$Y$564,3,TRUE)</f>
        <v>33.32</v>
      </c>
      <c r="D63" s="52"/>
      <c r="E63" s="52"/>
      <c r="F63" s="52">
        <f>VLOOKUP(B63,MTD!$A$4:$H$89,4,TRUE)</f>
        <v>938.1481</v>
      </c>
      <c r="G63" s="52"/>
      <c r="H63">
        <v>116</v>
      </c>
      <c r="I63">
        <v>121.2</v>
      </c>
      <c r="J63">
        <v>58.14</v>
      </c>
      <c r="K63" s="29">
        <f t="shared" si="3"/>
        <v>938.1481</v>
      </c>
      <c r="L63" s="29">
        <f t="shared" si="5"/>
        <v>88.131074400726277</v>
      </c>
      <c r="M63" s="29">
        <f t="shared" si="4"/>
        <v>93.673909268696491</v>
      </c>
    </row>
    <row r="64" spans="2:13" ht="15" x14ac:dyDescent="0.25">
      <c r="B64" s="88">
        <v>42964.383819444447</v>
      </c>
      <c r="C64" s="52">
        <f>VLOOKUP(B64,NWS!$A$5:$Y$564,3,TRUE)</f>
        <v>33.32</v>
      </c>
      <c r="D64" s="52"/>
      <c r="E64" s="52"/>
      <c r="F64" s="52">
        <f>VLOOKUP(B64,MTD!$A$4:$H$89,4,TRUE)</f>
        <v>938.1481</v>
      </c>
      <c r="G64" s="52"/>
      <c r="H64">
        <v>116.1</v>
      </c>
      <c r="I64">
        <v>121.5</v>
      </c>
      <c r="J64">
        <v>58.46</v>
      </c>
      <c r="K64" s="29">
        <f t="shared" si="3"/>
        <v>938.1481</v>
      </c>
      <c r="L64" s="29">
        <f t="shared" si="5"/>
        <v>88.237667378956473</v>
      </c>
      <c r="M64" s="29">
        <f t="shared" si="4"/>
        <v>93.99368820338708</v>
      </c>
    </row>
    <row r="65" spans="2:13" ht="15" x14ac:dyDescent="0.25">
      <c r="B65" s="88">
        <v>42964.383888888886</v>
      </c>
      <c r="C65" s="52">
        <f>VLOOKUP(B65,NWS!$A$5:$Y$564,3,TRUE)</f>
        <v>33.32</v>
      </c>
      <c r="D65" s="52"/>
      <c r="E65" s="52"/>
      <c r="F65" s="52">
        <f>VLOOKUP(B65,MTD!$A$4:$H$89,4,TRUE)</f>
        <v>938.1481</v>
      </c>
      <c r="G65" s="52"/>
      <c r="H65">
        <v>116</v>
      </c>
      <c r="I65">
        <v>121.2</v>
      </c>
      <c r="J65">
        <v>59.43</v>
      </c>
      <c r="K65" s="29">
        <f t="shared" si="3"/>
        <v>938.1481</v>
      </c>
      <c r="L65" s="29">
        <f t="shared" si="5"/>
        <v>88.131074400726277</v>
      </c>
      <c r="M65" s="29">
        <f t="shared" si="4"/>
        <v>93.673909268696491</v>
      </c>
    </row>
    <row r="66" spans="2:13" ht="15" x14ac:dyDescent="0.25">
      <c r="B66" s="88">
        <v>42964.383958333332</v>
      </c>
      <c r="C66" s="52">
        <f>VLOOKUP(B66,NWS!$A$5:$Y$564,3,TRUE)</f>
        <v>33.32</v>
      </c>
      <c r="D66" s="52"/>
      <c r="E66" s="52"/>
      <c r="F66" s="52">
        <f>VLOOKUP(B66,MTD!$A$4:$H$89,4,TRUE)</f>
        <v>938.1481</v>
      </c>
      <c r="G66" s="52"/>
      <c r="H66">
        <v>115.8</v>
      </c>
      <c r="I66">
        <v>120.8</v>
      </c>
      <c r="J66">
        <v>58.66</v>
      </c>
      <c r="K66" s="29">
        <f t="shared" si="3"/>
        <v>938.1481</v>
      </c>
      <c r="L66" s="29">
        <f t="shared" si="5"/>
        <v>87.91788844426587</v>
      </c>
      <c r="M66" s="29">
        <f t="shared" si="4"/>
        <v>93.247537355775691</v>
      </c>
    </row>
    <row r="67" spans="2:13" ht="15" x14ac:dyDescent="0.25">
      <c r="B67" s="88">
        <v>42964.384027777778</v>
      </c>
      <c r="C67" s="52">
        <f>VLOOKUP(B67,NWS!$A$5:$Y$564,3,TRUE)</f>
        <v>33.4</v>
      </c>
      <c r="D67" s="52"/>
      <c r="E67" s="52"/>
      <c r="F67" s="52">
        <f>VLOOKUP(B67,MTD!$A$4:$H$89,4,TRUE)</f>
        <v>937.44150000000002</v>
      </c>
      <c r="G67" s="52"/>
      <c r="H67">
        <v>115</v>
      </c>
      <c r="I67">
        <v>120.7</v>
      </c>
      <c r="J67">
        <v>57.97</v>
      </c>
      <c r="K67" s="29">
        <f t="shared" si="3"/>
        <v>937.44150000000002</v>
      </c>
      <c r="L67" s="29">
        <f t="shared" si="5"/>
        <v>87.045431634934019</v>
      </c>
      <c r="M67" s="29">
        <f t="shared" si="4"/>
        <v>93.12581105060957</v>
      </c>
    </row>
    <row r="68" spans="2:13" ht="15" x14ac:dyDescent="0.25">
      <c r="B68" s="88">
        <v>42964.384097222224</v>
      </c>
      <c r="C68" s="52">
        <f>VLOOKUP(B68,NWS!$A$5:$Y$564,3,TRUE)</f>
        <v>33.4</v>
      </c>
      <c r="D68" s="52"/>
      <c r="E68" s="52"/>
      <c r="F68" s="52">
        <f>VLOOKUP(B68,MTD!$A$4:$H$89,4,TRUE)</f>
        <v>937.44150000000002</v>
      </c>
      <c r="G68" s="52"/>
      <c r="H68">
        <v>115.7</v>
      </c>
      <c r="I68">
        <v>121.1</v>
      </c>
      <c r="J68">
        <v>58.36</v>
      </c>
      <c r="K68" s="29">
        <f t="shared" si="3"/>
        <v>937.44150000000002</v>
      </c>
      <c r="L68" s="29">
        <f t="shared" si="5"/>
        <v>87.792144896508219</v>
      </c>
      <c r="M68" s="29">
        <f t="shared" si="4"/>
        <v>93.552504342937652</v>
      </c>
    </row>
    <row r="69" spans="2:13" ht="15" x14ac:dyDescent="0.25">
      <c r="B69" s="88">
        <v>42964.384166666663</v>
      </c>
      <c r="C69" s="52">
        <f>VLOOKUP(B69,NWS!$A$5:$Y$564,3,TRUE)</f>
        <v>33.4</v>
      </c>
      <c r="D69" s="52"/>
      <c r="E69" s="52"/>
      <c r="F69" s="52">
        <f>VLOOKUP(B69,MTD!$A$4:$H$89,4,TRUE)</f>
        <v>937.44150000000002</v>
      </c>
      <c r="G69" s="52"/>
      <c r="H69">
        <v>115.6</v>
      </c>
      <c r="I69">
        <v>120.8</v>
      </c>
      <c r="J69">
        <v>58.94</v>
      </c>
      <c r="K69" s="29">
        <f t="shared" si="3"/>
        <v>937.44150000000002</v>
      </c>
      <c r="L69" s="29">
        <f t="shared" si="5"/>
        <v>87.68547157342617</v>
      </c>
      <c r="M69" s="29">
        <f t="shared" si="4"/>
        <v>93.232484373691577</v>
      </c>
    </row>
    <row r="70" spans="2:13" ht="15" x14ac:dyDescent="0.25">
      <c r="B70" s="88">
        <v>42964.384236111109</v>
      </c>
      <c r="C70" s="52">
        <f>VLOOKUP(B70,NWS!$A$5:$Y$564,3,TRUE)</f>
        <v>33.4</v>
      </c>
      <c r="D70" s="52"/>
      <c r="E70" s="52"/>
      <c r="F70" s="52">
        <f>VLOOKUP(B70,MTD!$A$4:$H$89,4,TRUE)</f>
        <v>937.44150000000002</v>
      </c>
      <c r="G70" s="52"/>
      <c r="H70">
        <v>115.7</v>
      </c>
      <c r="I70">
        <v>120.9</v>
      </c>
      <c r="J70">
        <v>57.3</v>
      </c>
      <c r="K70" s="29">
        <f t="shared" si="3"/>
        <v>937.44150000000002</v>
      </c>
      <c r="L70" s="29">
        <f t="shared" si="5"/>
        <v>87.792144896508219</v>
      </c>
      <c r="M70" s="29">
        <f t="shared" si="4"/>
        <v>93.339157696773611</v>
      </c>
    </row>
    <row r="71" spans="2:13" ht="15" x14ac:dyDescent="0.25">
      <c r="B71" s="88">
        <v>42964.384305555555</v>
      </c>
      <c r="C71" s="52">
        <f>VLOOKUP(B71,NWS!$A$5:$Y$564,3,TRUE)</f>
        <v>33.4</v>
      </c>
      <c r="D71" s="52"/>
      <c r="E71" s="52"/>
      <c r="F71" s="52">
        <f>VLOOKUP(B71,MTD!$A$4:$H$89,4,TRUE)</f>
        <v>937.44150000000002</v>
      </c>
      <c r="G71" s="52"/>
      <c r="H71">
        <v>115.8</v>
      </c>
      <c r="I71">
        <v>121.2</v>
      </c>
      <c r="J71">
        <v>57.14</v>
      </c>
      <c r="K71" s="29">
        <f t="shared" si="3"/>
        <v>937.44150000000002</v>
      </c>
      <c r="L71" s="29">
        <f t="shared" si="5"/>
        <v>87.89881821959024</v>
      </c>
      <c r="M71" s="29">
        <f t="shared" si="4"/>
        <v>93.659177666019701</v>
      </c>
    </row>
    <row r="72" spans="2:13" ht="15" x14ac:dyDescent="0.25">
      <c r="B72" s="88">
        <v>42964.384375000001</v>
      </c>
      <c r="C72" s="52">
        <f>VLOOKUP(B72,NWS!$A$5:$Y$564,3,TRUE)</f>
        <v>33.4</v>
      </c>
      <c r="D72" s="52"/>
      <c r="E72" s="52"/>
      <c r="F72" s="52">
        <f>VLOOKUP(B72,MTD!$A$4:$H$89,4,TRUE)</f>
        <v>937.44150000000002</v>
      </c>
      <c r="G72" s="52"/>
      <c r="H72">
        <v>115.4</v>
      </c>
      <c r="I72">
        <v>120.8</v>
      </c>
      <c r="J72">
        <v>58.13</v>
      </c>
      <c r="K72" s="29">
        <f t="shared" si="3"/>
        <v>937.44150000000002</v>
      </c>
      <c r="L72" s="29">
        <f t="shared" si="5"/>
        <v>87.472124927262129</v>
      </c>
      <c r="M72" s="29">
        <f t="shared" si="4"/>
        <v>93.232484373691577</v>
      </c>
    </row>
    <row r="73" spans="2:13" ht="15" x14ac:dyDescent="0.25">
      <c r="B73" s="88">
        <v>42964.384444444448</v>
      </c>
      <c r="C73" s="52">
        <f>VLOOKUP(B73,NWS!$A$5:$Y$564,3,TRUE)</f>
        <v>33.4</v>
      </c>
      <c r="D73" s="52"/>
      <c r="E73" s="52"/>
      <c r="F73" s="52">
        <f>VLOOKUP(B73,MTD!$A$4:$H$89,4,TRUE)</f>
        <v>937.44150000000002</v>
      </c>
      <c r="G73" s="52"/>
      <c r="H73">
        <v>114.3</v>
      </c>
      <c r="I73">
        <v>119.9</v>
      </c>
      <c r="J73">
        <v>58.45</v>
      </c>
      <c r="K73" s="29">
        <f t="shared" si="3"/>
        <v>937.44150000000002</v>
      </c>
      <c r="L73" s="29">
        <f t="shared" si="5"/>
        <v>86.298718373359833</v>
      </c>
      <c r="M73" s="29">
        <f t="shared" si="4"/>
        <v>92.272424465953335</v>
      </c>
    </row>
    <row r="74" spans="2:13" ht="15" x14ac:dyDescent="0.25">
      <c r="B74" s="88">
        <v>42964.384513888886</v>
      </c>
      <c r="C74" s="52">
        <f>VLOOKUP(B74,NWS!$A$5:$Y$564,3,TRUE)</f>
        <v>33.4</v>
      </c>
      <c r="D74" s="52"/>
      <c r="E74" s="52"/>
      <c r="F74" s="52">
        <f>VLOOKUP(B74,MTD!$A$4:$H$89,4,TRUE)</f>
        <v>937.44150000000002</v>
      </c>
      <c r="G74" s="52"/>
      <c r="H74">
        <v>114</v>
      </c>
      <c r="I74">
        <v>119.5</v>
      </c>
      <c r="J74">
        <v>59.04</v>
      </c>
      <c r="K74" s="29">
        <f t="shared" si="3"/>
        <v>937.44150000000002</v>
      </c>
      <c r="L74" s="29">
        <f t="shared" si="5"/>
        <v>85.978698404113743</v>
      </c>
      <c r="M74" s="29">
        <f t="shared" si="4"/>
        <v>91.845731173625239</v>
      </c>
    </row>
    <row r="75" spans="2:13" ht="15" x14ac:dyDescent="0.25">
      <c r="B75" s="88">
        <v>42964.384583333333</v>
      </c>
      <c r="C75" s="52">
        <f>VLOOKUP(B75,NWS!$A$5:$Y$564,3,TRUE)</f>
        <v>33.4</v>
      </c>
      <c r="D75" s="52"/>
      <c r="E75" s="52"/>
      <c r="F75" s="52">
        <f>VLOOKUP(B75,MTD!$A$4:$H$89,4,TRUE)</f>
        <v>937.44150000000002</v>
      </c>
      <c r="G75" s="52"/>
      <c r="H75">
        <v>113.5</v>
      </c>
      <c r="I75">
        <v>119.4</v>
      </c>
      <c r="J75">
        <v>59.37</v>
      </c>
      <c r="K75" s="29">
        <f t="shared" si="3"/>
        <v>937.44150000000002</v>
      </c>
      <c r="L75" s="29">
        <f t="shared" si="5"/>
        <v>85.445331788703612</v>
      </c>
      <c r="M75" s="29">
        <f t="shared" si="4"/>
        <v>91.739057850543205</v>
      </c>
    </row>
    <row r="76" spans="2:13" ht="15" x14ac:dyDescent="0.25">
      <c r="B76" s="88">
        <v>42964.384652777779</v>
      </c>
      <c r="C76" s="52">
        <f>VLOOKUP(B76,NWS!$A$5:$Y$564,3,TRUE)</f>
        <v>33.4</v>
      </c>
      <c r="D76" s="52"/>
      <c r="E76" s="52"/>
      <c r="F76" s="52">
        <f>VLOOKUP(B76,MTD!$A$4:$H$89,4,TRUE)</f>
        <v>937.44150000000002</v>
      </c>
      <c r="G76" s="52"/>
      <c r="H76">
        <v>115.1</v>
      </c>
      <c r="I76">
        <v>120.6</v>
      </c>
      <c r="J76">
        <v>59.25</v>
      </c>
      <c r="K76" s="29">
        <f t="shared" si="3"/>
        <v>937.44150000000002</v>
      </c>
      <c r="L76" s="29">
        <f t="shared" si="5"/>
        <v>87.152104958016025</v>
      </c>
      <c r="M76" s="29">
        <f t="shared" si="4"/>
        <v>93.019137727527507</v>
      </c>
    </row>
    <row r="77" spans="2:13" ht="15" x14ac:dyDescent="0.25">
      <c r="B77" s="88">
        <v>42964.384722222225</v>
      </c>
      <c r="C77" s="52">
        <f>VLOOKUP(B77,NWS!$A$5:$Y$564,3,TRUE)</f>
        <v>33.49</v>
      </c>
      <c r="D77" s="52"/>
      <c r="E77" s="52"/>
      <c r="F77" s="52">
        <f>VLOOKUP(B77,MTD!$A$4:$H$89,4,TRUE)</f>
        <v>937.93629999999996</v>
      </c>
      <c r="G77" s="52"/>
      <c r="H77">
        <v>115.9</v>
      </c>
      <c r="I77">
        <v>121.4</v>
      </c>
      <c r="J77">
        <v>58.83</v>
      </c>
      <c r="K77" s="29">
        <f t="shared" si="3"/>
        <v>937.93629999999996</v>
      </c>
      <c r="L77" s="29">
        <f t="shared" si="5"/>
        <v>87.863109680262937</v>
      </c>
      <c r="M77" s="29">
        <f t="shared" si="4"/>
        <v>93.727047348524636</v>
      </c>
    </row>
    <row r="78" spans="2:13" ht="15" x14ac:dyDescent="0.25">
      <c r="B78" s="88">
        <v>42964.384791666664</v>
      </c>
      <c r="C78" s="52">
        <f>VLOOKUP(B78,NWS!$A$5:$Y$564,3,TRUE)</f>
        <v>33.49</v>
      </c>
      <c r="D78" s="52"/>
      <c r="E78" s="52"/>
      <c r="F78" s="52">
        <f>VLOOKUP(B78,MTD!$A$4:$H$89,4,TRUE)</f>
        <v>937.93629999999996</v>
      </c>
      <c r="G78" s="52"/>
      <c r="H78">
        <v>115.4</v>
      </c>
      <c r="I78">
        <v>121.1</v>
      </c>
      <c r="J78">
        <v>57.66</v>
      </c>
      <c r="K78" s="29">
        <f t="shared" si="3"/>
        <v>937.93629999999996</v>
      </c>
      <c r="L78" s="29">
        <f t="shared" si="5"/>
        <v>87.330024437693694</v>
      </c>
      <c r="M78" s="29">
        <f t="shared" si="4"/>
        <v>93.407196202983073</v>
      </c>
    </row>
    <row r="79" spans="2:13" ht="15" x14ac:dyDescent="0.25">
      <c r="B79" s="88">
        <v>42964.38486111111</v>
      </c>
      <c r="C79" s="52">
        <f>VLOOKUP(B79,NWS!$A$5:$Y$564,3,TRUE)</f>
        <v>33.49</v>
      </c>
      <c r="D79" s="52"/>
      <c r="E79" s="52"/>
      <c r="F79" s="52">
        <f>VLOOKUP(B79,MTD!$A$4:$H$89,4,TRUE)</f>
        <v>937.93629999999996</v>
      </c>
      <c r="G79" s="52"/>
      <c r="H79">
        <v>113.5</v>
      </c>
      <c r="I79">
        <v>119.7</v>
      </c>
      <c r="J79">
        <v>56.84</v>
      </c>
      <c r="K79" s="29">
        <f t="shared" si="3"/>
        <v>937.93629999999996</v>
      </c>
      <c r="L79" s="29">
        <f t="shared" si="5"/>
        <v>85.304300515930549</v>
      </c>
      <c r="M79" s="29">
        <f t="shared" si="4"/>
        <v>91.914557523789213</v>
      </c>
    </row>
    <row r="80" spans="2:13" ht="15" x14ac:dyDescent="0.25">
      <c r="B80" s="88">
        <v>42964.384930555556</v>
      </c>
      <c r="C80" s="52">
        <f>VLOOKUP(B80,NWS!$A$5:$Y$564,3,TRUE)</f>
        <v>33.49</v>
      </c>
      <c r="D80" s="52"/>
      <c r="E80" s="52"/>
      <c r="F80" s="52">
        <f>VLOOKUP(B80,MTD!$A$4:$H$89,4,TRUE)</f>
        <v>937.93629999999996</v>
      </c>
      <c r="G80" s="52"/>
      <c r="H80">
        <v>113.3</v>
      </c>
      <c r="I80">
        <v>120.2</v>
      </c>
      <c r="J80">
        <v>56.93</v>
      </c>
      <c r="K80" s="29">
        <f t="shared" si="3"/>
        <v>937.93629999999996</v>
      </c>
      <c r="L80" s="29">
        <f t="shared" si="5"/>
        <v>85.091066418902869</v>
      </c>
      <c r="M80" s="29">
        <f t="shared" si="4"/>
        <v>92.447642766358456</v>
      </c>
    </row>
    <row r="81" spans="2:13" ht="15" x14ac:dyDescent="0.25">
      <c r="B81" s="88">
        <v>42964.385000000002</v>
      </c>
      <c r="C81" s="52">
        <f>VLOOKUP(B81,NWS!$A$5:$Y$564,3,TRUE)</f>
        <v>33.49</v>
      </c>
      <c r="D81" s="52"/>
      <c r="E81" s="52"/>
      <c r="F81" s="52">
        <f>VLOOKUP(B81,MTD!$A$4:$H$89,4,TRUE)</f>
        <v>937.93629999999996</v>
      </c>
      <c r="G81" s="52"/>
      <c r="H81">
        <v>114.3</v>
      </c>
      <c r="I81">
        <v>120.4</v>
      </c>
      <c r="J81">
        <v>57.52</v>
      </c>
      <c r="K81" s="29">
        <f t="shared" ref="K81:K144" si="6">IF(OR(F81="",$C$5="",$C$6=""),"",(F81*1000/($C$5+$C$6*(G81-25))))</f>
        <v>937.93629999999996</v>
      </c>
      <c r="L81" s="29">
        <f t="shared" ref="L81:L144" si="7">IF(OR($K81="",H81=""),"",((H81-$C81)*1000)/$K81)</f>
        <v>86.157236904041355</v>
      </c>
      <c r="M81" s="29">
        <f t="shared" ref="M81:M144" si="8">IF(OR($K81="",I81=""),"",((I81-$C81)*1000)/$K81)</f>
        <v>92.660876863386136</v>
      </c>
    </row>
    <row r="82" spans="2:13" ht="15" x14ac:dyDescent="0.25">
      <c r="B82" s="88">
        <v>42964.385069444441</v>
      </c>
      <c r="C82" s="52">
        <f>VLOOKUP(B82,NWS!$A$5:$Y$564,3,TRUE)</f>
        <v>33.49</v>
      </c>
      <c r="D82" s="52"/>
      <c r="E82" s="52"/>
      <c r="F82" s="52">
        <f>VLOOKUP(B82,MTD!$A$4:$H$89,4,TRUE)</f>
        <v>937.93629999999996</v>
      </c>
      <c r="G82" s="52"/>
      <c r="H82">
        <v>114</v>
      </c>
      <c r="I82">
        <v>120.3</v>
      </c>
      <c r="J82">
        <v>58.39</v>
      </c>
      <c r="K82" s="29">
        <f t="shared" si="6"/>
        <v>937.93629999999996</v>
      </c>
      <c r="L82" s="29">
        <f t="shared" si="7"/>
        <v>85.837385758499792</v>
      </c>
      <c r="M82" s="29">
        <f t="shared" si="8"/>
        <v>92.554259814872296</v>
      </c>
    </row>
    <row r="83" spans="2:13" ht="15" x14ac:dyDescent="0.25">
      <c r="B83" s="88">
        <v>42964.385138888887</v>
      </c>
      <c r="C83" s="52">
        <f>VLOOKUP(B83,NWS!$A$5:$Y$564,3,TRUE)</f>
        <v>33.49</v>
      </c>
      <c r="D83" s="52"/>
      <c r="E83" s="52"/>
      <c r="F83" s="52">
        <f>VLOOKUP(B83,MTD!$A$4:$H$89,4,TRUE)</f>
        <v>937.93629999999996</v>
      </c>
      <c r="G83" s="52"/>
      <c r="H83">
        <v>114.9</v>
      </c>
      <c r="I83">
        <v>120.7</v>
      </c>
      <c r="J83">
        <v>57.43</v>
      </c>
      <c r="K83" s="29">
        <f t="shared" si="6"/>
        <v>937.93629999999996</v>
      </c>
      <c r="L83" s="29">
        <f t="shared" si="7"/>
        <v>86.796939195124452</v>
      </c>
      <c r="M83" s="29">
        <f t="shared" si="8"/>
        <v>92.980728008927699</v>
      </c>
    </row>
    <row r="84" spans="2:13" ht="15" x14ac:dyDescent="0.25">
      <c r="B84" s="88">
        <v>42964.385208333333</v>
      </c>
      <c r="C84" s="52">
        <f>VLOOKUP(B84,NWS!$A$5:$Y$564,3,TRUE)</f>
        <v>33.49</v>
      </c>
      <c r="D84" s="52"/>
      <c r="E84" s="52"/>
      <c r="F84" s="52">
        <f>VLOOKUP(B84,MTD!$A$4:$H$89,4,TRUE)</f>
        <v>937.93629999999996</v>
      </c>
      <c r="G84" s="52"/>
      <c r="H84">
        <v>114.1</v>
      </c>
      <c r="I84">
        <v>120.3</v>
      </c>
      <c r="J84">
        <v>57.46</v>
      </c>
      <c r="K84" s="29">
        <f t="shared" si="6"/>
        <v>937.93629999999996</v>
      </c>
      <c r="L84" s="29">
        <f t="shared" si="7"/>
        <v>85.944002807013646</v>
      </c>
      <c r="M84" s="29">
        <f t="shared" si="8"/>
        <v>92.554259814872296</v>
      </c>
    </row>
    <row r="85" spans="2:13" ht="15" x14ac:dyDescent="0.25">
      <c r="B85" s="88">
        <v>42964.385277777779</v>
      </c>
      <c r="C85" s="52">
        <f>VLOOKUP(B85,NWS!$A$5:$Y$564,3,TRUE)</f>
        <v>33.49</v>
      </c>
      <c r="D85" s="52"/>
      <c r="E85" s="52"/>
      <c r="F85" s="52">
        <f>VLOOKUP(B85,MTD!$A$4:$H$89,4,TRUE)</f>
        <v>937.93629999999996</v>
      </c>
      <c r="G85" s="52"/>
      <c r="H85">
        <v>113.2</v>
      </c>
      <c r="I85">
        <v>120.1</v>
      </c>
      <c r="J85">
        <v>57.05</v>
      </c>
      <c r="K85" s="29">
        <f t="shared" si="6"/>
        <v>937.93629999999996</v>
      </c>
      <c r="L85" s="29">
        <f t="shared" si="7"/>
        <v>84.984449370389029</v>
      </c>
      <c r="M85" s="29">
        <f t="shared" si="8"/>
        <v>92.341025717844573</v>
      </c>
    </row>
    <row r="86" spans="2:13" ht="15" x14ac:dyDescent="0.25">
      <c r="B86" s="88">
        <v>42964.385347222225</v>
      </c>
      <c r="C86" s="52">
        <f>VLOOKUP(B86,NWS!$A$5:$Y$564,3,TRUE)</f>
        <v>33.49</v>
      </c>
      <c r="D86" s="52"/>
      <c r="E86" s="52"/>
      <c r="F86" s="52">
        <f>VLOOKUP(B86,MTD!$A$4:$H$89,4,TRUE)</f>
        <v>937.93629999999996</v>
      </c>
      <c r="G86" s="52"/>
      <c r="H86">
        <v>114.6</v>
      </c>
      <c r="I86">
        <v>121.3</v>
      </c>
      <c r="J86">
        <v>57.05</v>
      </c>
      <c r="K86" s="29">
        <f t="shared" si="6"/>
        <v>937.93629999999996</v>
      </c>
      <c r="L86" s="29">
        <f t="shared" si="7"/>
        <v>86.477088049582889</v>
      </c>
      <c r="M86" s="29">
        <f t="shared" si="8"/>
        <v>93.620430300010781</v>
      </c>
    </row>
    <row r="87" spans="2:13" ht="15" x14ac:dyDescent="0.25">
      <c r="B87" s="88">
        <v>42964.385416666664</v>
      </c>
      <c r="C87" s="52">
        <f>VLOOKUP(B87,NWS!$A$5:$Y$564,3,TRUE)</f>
        <v>33.54</v>
      </c>
      <c r="D87" s="52"/>
      <c r="E87" s="52"/>
      <c r="F87" s="52">
        <f>VLOOKUP(B87,MTD!$A$4:$H$89,4,TRUE)</f>
        <v>937.88250000000005</v>
      </c>
      <c r="G87" s="52"/>
      <c r="H87">
        <v>115.3</v>
      </c>
      <c r="I87">
        <v>121.4</v>
      </c>
      <c r="J87">
        <v>57.7</v>
      </c>
      <c r="K87" s="29">
        <f t="shared" si="6"/>
        <v>937.88250000000005</v>
      </c>
      <c r="L87" s="29">
        <f t="shared" si="7"/>
        <v>87.175099226182368</v>
      </c>
      <c r="M87" s="29">
        <f t="shared" si="8"/>
        <v>93.679112255533084</v>
      </c>
    </row>
    <row r="88" spans="2:13" ht="15" x14ac:dyDescent="0.25">
      <c r="B88" s="88">
        <v>42964.38548611111</v>
      </c>
      <c r="C88" s="52">
        <f>VLOOKUP(B88,NWS!$A$5:$Y$564,3,TRUE)</f>
        <v>33.54</v>
      </c>
      <c r="D88" s="52"/>
      <c r="E88" s="52"/>
      <c r="F88" s="52">
        <f>VLOOKUP(B88,MTD!$A$4:$H$89,4,TRUE)</f>
        <v>937.88250000000005</v>
      </c>
      <c r="G88" s="52"/>
      <c r="H88">
        <v>115.9</v>
      </c>
      <c r="I88">
        <v>121.6</v>
      </c>
      <c r="J88">
        <v>57.64</v>
      </c>
      <c r="K88" s="29">
        <f t="shared" si="6"/>
        <v>937.88250000000005</v>
      </c>
      <c r="L88" s="29">
        <f t="shared" si="7"/>
        <v>87.814838212675909</v>
      </c>
      <c r="M88" s="29">
        <f t="shared" si="8"/>
        <v>93.892358584364246</v>
      </c>
    </row>
    <row r="89" spans="2:13" ht="15" x14ac:dyDescent="0.25">
      <c r="B89" s="88">
        <v>42964.385555555556</v>
      </c>
      <c r="C89" s="52">
        <f>VLOOKUP(B89,NWS!$A$5:$Y$564,3,TRUE)</f>
        <v>33.54</v>
      </c>
      <c r="D89" s="52"/>
      <c r="E89" s="52"/>
      <c r="F89" s="52">
        <f>VLOOKUP(B89,MTD!$A$4:$H$89,4,TRUE)</f>
        <v>937.88250000000005</v>
      </c>
      <c r="G89" s="52"/>
      <c r="H89">
        <v>116</v>
      </c>
      <c r="I89">
        <v>121.5</v>
      </c>
      <c r="J89">
        <v>57.69</v>
      </c>
      <c r="K89" s="29">
        <f t="shared" si="6"/>
        <v>937.88250000000005</v>
      </c>
      <c r="L89" s="29">
        <f t="shared" si="7"/>
        <v>87.921461377091489</v>
      </c>
      <c r="M89" s="29">
        <f t="shared" si="8"/>
        <v>93.785735419948665</v>
      </c>
    </row>
    <row r="90" spans="2:13" ht="15" x14ac:dyDescent="0.25">
      <c r="B90" s="88">
        <v>42964.385625000003</v>
      </c>
      <c r="C90" s="52">
        <f>VLOOKUP(B90,NWS!$A$5:$Y$564,3,TRUE)</f>
        <v>33.54</v>
      </c>
      <c r="D90" s="52"/>
      <c r="E90" s="52"/>
      <c r="F90" s="52">
        <f>VLOOKUP(B90,MTD!$A$4:$H$89,4,TRUE)</f>
        <v>937.88250000000005</v>
      </c>
      <c r="G90" s="52"/>
      <c r="H90">
        <v>116</v>
      </c>
      <c r="I90">
        <v>121.1</v>
      </c>
      <c r="J90">
        <v>57</v>
      </c>
      <c r="K90" s="29">
        <f t="shared" si="6"/>
        <v>937.88250000000005</v>
      </c>
      <c r="L90" s="29">
        <f t="shared" si="7"/>
        <v>87.921461377091489</v>
      </c>
      <c r="M90" s="29">
        <f t="shared" si="8"/>
        <v>93.359242762286314</v>
      </c>
    </row>
    <row r="91" spans="2:13" ht="15" x14ac:dyDescent="0.25">
      <c r="B91" s="88">
        <v>42964.385694444441</v>
      </c>
      <c r="C91" s="52">
        <f>VLOOKUP(B91,NWS!$A$5:$Y$564,3,TRUE)</f>
        <v>33.54</v>
      </c>
      <c r="D91" s="52"/>
      <c r="E91" s="52"/>
      <c r="F91" s="52">
        <f>VLOOKUP(B91,MTD!$A$4:$H$89,4,TRUE)</f>
        <v>937.88250000000005</v>
      </c>
      <c r="G91" s="52"/>
      <c r="H91">
        <v>116.7</v>
      </c>
      <c r="I91">
        <v>121.6</v>
      </c>
      <c r="J91">
        <v>57.1</v>
      </c>
      <c r="K91" s="29">
        <f t="shared" si="6"/>
        <v>937.88250000000005</v>
      </c>
      <c r="L91" s="29">
        <f t="shared" si="7"/>
        <v>88.667823528000568</v>
      </c>
      <c r="M91" s="29">
        <f t="shared" si="8"/>
        <v>93.892358584364246</v>
      </c>
    </row>
    <row r="92" spans="2:13" ht="15" x14ac:dyDescent="0.25">
      <c r="B92" s="88">
        <v>42964.385763888888</v>
      </c>
      <c r="C92" s="52">
        <f>VLOOKUP(B92,NWS!$A$5:$Y$564,3,TRUE)</f>
        <v>33.54</v>
      </c>
      <c r="D92" s="52"/>
      <c r="E92" s="52"/>
      <c r="F92" s="52">
        <f>VLOOKUP(B92,MTD!$A$4:$H$89,4,TRUE)</f>
        <v>937.88250000000005</v>
      </c>
      <c r="G92" s="52"/>
      <c r="H92">
        <v>117.2</v>
      </c>
      <c r="I92">
        <v>121.9</v>
      </c>
      <c r="J92">
        <v>57.48</v>
      </c>
      <c r="K92" s="29">
        <f t="shared" si="6"/>
        <v>937.88250000000005</v>
      </c>
      <c r="L92" s="29">
        <f t="shared" si="7"/>
        <v>89.2009393500785</v>
      </c>
      <c r="M92" s="29">
        <f t="shared" si="8"/>
        <v>94.212228077611016</v>
      </c>
    </row>
    <row r="93" spans="2:13" ht="15" x14ac:dyDescent="0.25">
      <c r="B93" s="88">
        <v>42964.385833333334</v>
      </c>
      <c r="C93" s="52">
        <f>VLOOKUP(B93,NWS!$A$5:$Y$564,3,TRUE)</f>
        <v>33.54</v>
      </c>
      <c r="D93" s="52"/>
      <c r="E93" s="52"/>
      <c r="F93" s="52">
        <f>VLOOKUP(B93,MTD!$A$4:$H$89,4,TRUE)</f>
        <v>937.88250000000005</v>
      </c>
      <c r="G93" s="52"/>
      <c r="H93">
        <v>117.4</v>
      </c>
      <c r="I93">
        <v>121.9</v>
      </c>
      <c r="J93">
        <v>58.4</v>
      </c>
      <c r="K93" s="29">
        <f t="shared" si="6"/>
        <v>937.88250000000005</v>
      </c>
      <c r="L93" s="29">
        <f t="shared" si="7"/>
        <v>89.414185678909689</v>
      </c>
      <c r="M93" s="29">
        <f t="shared" si="8"/>
        <v>94.212228077611016</v>
      </c>
    </row>
    <row r="94" spans="2:13" ht="15" x14ac:dyDescent="0.25">
      <c r="B94" s="88">
        <v>42964.38590277778</v>
      </c>
      <c r="C94" s="52">
        <f>VLOOKUP(B94,NWS!$A$5:$Y$564,3,TRUE)</f>
        <v>33.54</v>
      </c>
      <c r="D94" s="52"/>
      <c r="E94" s="52"/>
      <c r="F94" s="52">
        <f>VLOOKUP(B94,MTD!$A$4:$H$89,4,TRUE)</f>
        <v>937.88250000000005</v>
      </c>
      <c r="G94" s="52"/>
      <c r="H94">
        <v>116.7</v>
      </c>
      <c r="I94">
        <v>122.4</v>
      </c>
      <c r="J94">
        <v>58.82</v>
      </c>
      <c r="K94" s="29">
        <f t="shared" si="6"/>
        <v>937.88250000000005</v>
      </c>
      <c r="L94" s="29">
        <f t="shared" si="7"/>
        <v>88.667823528000568</v>
      </c>
      <c r="M94" s="29">
        <f t="shared" si="8"/>
        <v>94.745343899688933</v>
      </c>
    </row>
    <row r="95" spans="2:13" ht="15" x14ac:dyDescent="0.25">
      <c r="B95" s="88">
        <v>42964.385972222219</v>
      </c>
      <c r="C95" s="52">
        <f>VLOOKUP(B95,NWS!$A$5:$Y$564,3,TRUE)</f>
        <v>33.54</v>
      </c>
      <c r="D95" s="52"/>
      <c r="E95" s="52"/>
      <c r="F95" s="52">
        <f>VLOOKUP(B95,MTD!$A$4:$H$89,4,TRUE)</f>
        <v>937.88250000000005</v>
      </c>
      <c r="G95" s="52"/>
      <c r="H95">
        <v>115.6</v>
      </c>
      <c r="I95">
        <v>121.1</v>
      </c>
      <c r="J95">
        <v>59.18</v>
      </c>
      <c r="K95" s="29">
        <f t="shared" si="6"/>
        <v>937.88250000000005</v>
      </c>
      <c r="L95" s="29">
        <f t="shared" si="7"/>
        <v>87.494968719429139</v>
      </c>
      <c r="M95" s="29">
        <f t="shared" si="8"/>
        <v>93.359242762286314</v>
      </c>
    </row>
    <row r="96" spans="2:13" ht="15" x14ac:dyDescent="0.25">
      <c r="B96" s="88">
        <v>42964.386041666665</v>
      </c>
      <c r="C96" s="52">
        <f>VLOOKUP(B96,NWS!$A$5:$Y$564,3,TRUE)</f>
        <v>33.54</v>
      </c>
      <c r="D96" s="52"/>
      <c r="E96" s="52"/>
      <c r="F96" s="52">
        <f>VLOOKUP(B96,MTD!$A$4:$H$89,4,TRUE)</f>
        <v>937.88250000000005</v>
      </c>
      <c r="G96" s="52"/>
      <c r="H96">
        <v>116.5</v>
      </c>
      <c r="I96">
        <v>121.5</v>
      </c>
      <c r="J96">
        <v>59.61</v>
      </c>
      <c r="K96" s="29">
        <f t="shared" si="6"/>
        <v>937.88250000000005</v>
      </c>
      <c r="L96" s="29">
        <f t="shared" si="7"/>
        <v>88.454577199169421</v>
      </c>
      <c r="M96" s="29">
        <f t="shared" si="8"/>
        <v>93.785735419948665</v>
      </c>
    </row>
    <row r="97" spans="2:13" ht="15" x14ac:dyDescent="0.25">
      <c r="B97" s="88">
        <v>42964.386111111111</v>
      </c>
      <c r="C97" s="52">
        <f>VLOOKUP(B97,NWS!$A$5:$Y$564,3,TRUE)</f>
        <v>33.11</v>
      </c>
      <c r="D97" s="52"/>
      <c r="E97" s="52"/>
      <c r="F97" s="52">
        <f>VLOOKUP(B97,MTD!$A$4:$H$89,4,TRUE)</f>
        <v>937.50009999999997</v>
      </c>
      <c r="G97" s="52"/>
      <c r="H97">
        <v>116.8</v>
      </c>
      <c r="I97">
        <v>122.2</v>
      </c>
      <c r="J97">
        <v>59.09</v>
      </c>
      <c r="K97" s="29">
        <f t="shared" si="6"/>
        <v>937.50009999999997</v>
      </c>
      <c r="L97" s="29">
        <f t="shared" si="7"/>
        <v>89.26932381127213</v>
      </c>
      <c r="M97" s="29">
        <f t="shared" si="8"/>
        <v>95.029323196872198</v>
      </c>
    </row>
    <row r="98" spans="2:13" ht="15" x14ac:dyDescent="0.25">
      <c r="B98" s="88">
        <v>42964.386180555557</v>
      </c>
      <c r="C98" s="52">
        <f>VLOOKUP(B98,NWS!$A$5:$Y$564,3,TRUE)</f>
        <v>33.11</v>
      </c>
      <c r="D98" s="52"/>
      <c r="E98" s="52"/>
      <c r="F98" s="52">
        <f>VLOOKUP(B98,MTD!$A$4:$H$89,4,TRUE)</f>
        <v>937.50009999999997</v>
      </c>
      <c r="G98" s="52"/>
      <c r="H98">
        <v>117.7</v>
      </c>
      <c r="I98">
        <v>122.6</v>
      </c>
      <c r="J98">
        <v>59.57</v>
      </c>
      <c r="K98" s="29">
        <f t="shared" si="6"/>
        <v>937.50009999999997</v>
      </c>
      <c r="L98" s="29">
        <f t="shared" si="7"/>
        <v>90.229323708872144</v>
      </c>
      <c r="M98" s="29">
        <f t="shared" si="8"/>
        <v>95.45598981802776</v>
      </c>
    </row>
    <row r="99" spans="2:13" ht="15" x14ac:dyDescent="0.25">
      <c r="B99" s="88">
        <v>42964.386250000003</v>
      </c>
      <c r="C99" s="52">
        <f>VLOOKUP(B99,NWS!$A$5:$Y$564,3,TRUE)</f>
        <v>33.11</v>
      </c>
      <c r="D99" s="52"/>
      <c r="E99" s="52"/>
      <c r="F99" s="52">
        <f>VLOOKUP(B99,MTD!$A$4:$H$89,4,TRUE)</f>
        <v>937.50009999999997</v>
      </c>
      <c r="G99" s="52"/>
      <c r="H99">
        <v>117.7</v>
      </c>
      <c r="I99">
        <v>122.5</v>
      </c>
      <c r="J99">
        <v>58.93</v>
      </c>
      <c r="K99" s="29">
        <f t="shared" si="6"/>
        <v>937.50009999999997</v>
      </c>
      <c r="L99" s="29">
        <f t="shared" si="7"/>
        <v>90.229323708872144</v>
      </c>
      <c r="M99" s="29">
        <f t="shared" si="8"/>
        <v>95.34932316273887</v>
      </c>
    </row>
    <row r="100" spans="2:13" ht="15" x14ac:dyDescent="0.25">
      <c r="B100" s="88">
        <v>42964.386319444442</v>
      </c>
      <c r="C100" s="52">
        <f>VLOOKUP(B100,NWS!$A$5:$Y$564,3,TRUE)</f>
        <v>33.11</v>
      </c>
      <c r="D100" s="52"/>
      <c r="E100" s="52"/>
      <c r="F100" s="52">
        <f>VLOOKUP(B100,MTD!$A$4:$H$89,4,TRUE)</f>
        <v>937.50009999999997</v>
      </c>
      <c r="G100" s="52"/>
      <c r="H100">
        <v>117.6</v>
      </c>
      <c r="I100">
        <v>122.4</v>
      </c>
      <c r="J100">
        <v>58.69</v>
      </c>
      <c r="K100" s="29">
        <f t="shared" si="6"/>
        <v>937.50009999999997</v>
      </c>
      <c r="L100" s="29">
        <f t="shared" si="7"/>
        <v>90.122657053583254</v>
      </c>
      <c r="M100" s="29">
        <f t="shared" si="8"/>
        <v>95.242656507449979</v>
      </c>
    </row>
    <row r="101" spans="2:13" ht="15" x14ac:dyDescent="0.25">
      <c r="B101" s="88">
        <v>42964.386388888888</v>
      </c>
      <c r="C101" s="52">
        <f>VLOOKUP(B101,NWS!$A$5:$Y$564,3,TRUE)</f>
        <v>33.11</v>
      </c>
      <c r="D101" s="52"/>
      <c r="E101" s="52"/>
      <c r="F101" s="52">
        <f>VLOOKUP(B101,MTD!$A$4:$H$89,4,TRUE)</f>
        <v>937.50009999999997</v>
      </c>
      <c r="G101" s="52"/>
      <c r="H101">
        <v>116.8</v>
      </c>
      <c r="I101">
        <v>122.7</v>
      </c>
      <c r="J101">
        <v>59.27</v>
      </c>
      <c r="K101" s="29">
        <f t="shared" si="6"/>
        <v>937.50009999999997</v>
      </c>
      <c r="L101" s="29">
        <f t="shared" si="7"/>
        <v>89.26932381127213</v>
      </c>
      <c r="M101" s="29">
        <f t="shared" si="8"/>
        <v>95.56265647331665</v>
      </c>
    </row>
    <row r="102" spans="2:13" ht="15" x14ac:dyDescent="0.25">
      <c r="B102" s="88">
        <v>42964.386458333334</v>
      </c>
      <c r="C102" s="52">
        <f>VLOOKUP(B102,NWS!$A$5:$Y$564,3,TRUE)</f>
        <v>33.11</v>
      </c>
      <c r="D102" s="52"/>
      <c r="E102" s="52"/>
      <c r="F102" s="52">
        <f>VLOOKUP(B102,MTD!$A$4:$H$89,4,TRUE)</f>
        <v>937.50009999999997</v>
      </c>
      <c r="G102" s="52"/>
      <c r="H102">
        <v>116.5</v>
      </c>
      <c r="I102">
        <v>121.9</v>
      </c>
      <c r="J102">
        <v>59.47</v>
      </c>
      <c r="K102" s="29">
        <f t="shared" si="6"/>
        <v>937.50009999999997</v>
      </c>
      <c r="L102" s="29">
        <f t="shared" si="7"/>
        <v>88.949323845405459</v>
      </c>
      <c r="M102" s="29">
        <f t="shared" si="8"/>
        <v>94.709323231005527</v>
      </c>
    </row>
    <row r="103" spans="2:13" ht="15" x14ac:dyDescent="0.25">
      <c r="B103" s="88">
        <v>42964.38652777778</v>
      </c>
      <c r="C103" s="52">
        <f>VLOOKUP(B103,NWS!$A$5:$Y$564,3,TRUE)</f>
        <v>33.11</v>
      </c>
      <c r="D103" s="52"/>
      <c r="E103" s="52"/>
      <c r="F103" s="52">
        <f>VLOOKUP(B103,MTD!$A$4:$H$89,4,TRUE)</f>
        <v>937.50009999999997</v>
      </c>
      <c r="G103" s="52"/>
      <c r="H103">
        <v>115.7</v>
      </c>
      <c r="I103">
        <v>120.7</v>
      </c>
      <c r="J103">
        <v>59.15</v>
      </c>
      <c r="K103" s="29">
        <f t="shared" si="6"/>
        <v>937.50009999999997</v>
      </c>
      <c r="L103" s="29">
        <f t="shared" si="7"/>
        <v>88.095990603094336</v>
      </c>
      <c r="M103" s="29">
        <f t="shared" si="8"/>
        <v>93.429323367538842</v>
      </c>
    </row>
    <row r="104" spans="2:13" ht="15" x14ac:dyDescent="0.25">
      <c r="B104" s="88">
        <v>42964.386597222219</v>
      </c>
      <c r="C104" s="52">
        <f>VLOOKUP(B104,NWS!$A$5:$Y$564,3,TRUE)</f>
        <v>33.11</v>
      </c>
      <c r="D104" s="52"/>
      <c r="E104" s="52"/>
      <c r="F104" s="52">
        <f>VLOOKUP(B104,MTD!$A$4:$H$89,4,TRUE)</f>
        <v>937.50009999999997</v>
      </c>
      <c r="G104" s="52"/>
      <c r="H104">
        <v>114.9</v>
      </c>
      <c r="I104">
        <v>121</v>
      </c>
      <c r="J104">
        <v>59.36</v>
      </c>
      <c r="K104" s="29">
        <f t="shared" si="6"/>
        <v>937.50009999999997</v>
      </c>
      <c r="L104" s="29">
        <f t="shared" si="7"/>
        <v>87.242657360783213</v>
      </c>
      <c r="M104" s="29">
        <f t="shared" si="8"/>
        <v>93.749323333405513</v>
      </c>
    </row>
    <row r="105" spans="2:13" ht="15" x14ac:dyDescent="0.25">
      <c r="B105" s="88">
        <v>42964.386666666665</v>
      </c>
      <c r="C105" s="52">
        <f>VLOOKUP(B105,NWS!$A$5:$Y$564,3,TRUE)</f>
        <v>33.11</v>
      </c>
      <c r="D105" s="52"/>
      <c r="E105" s="52"/>
      <c r="F105" s="52">
        <f>VLOOKUP(B105,MTD!$A$4:$H$89,4,TRUE)</f>
        <v>937.50009999999997</v>
      </c>
      <c r="G105" s="52"/>
      <c r="H105">
        <v>116.6</v>
      </c>
      <c r="I105">
        <v>122.6</v>
      </c>
      <c r="J105">
        <v>59.92</v>
      </c>
      <c r="K105" s="29">
        <f t="shared" si="6"/>
        <v>937.50009999999997</v>
      </c>
      <c r="L105" s="29">
        <f t="shared" si="7"/>
        <v>89.05599050069435</v>
      </c>
      <c r="M105" s="29">
        <f t="shared" si="8"/>
        <v>95.45598981802776</v>
      </c>
    </row>
    <row r="106" spans="2:13" ht="15" x14ac:dyDescent="0.25">
      <c r="B106" s="88">
        <v>42964.386736111112</v>
      </c>
      <c r="C106" s="52">
        <f>VLOOKUP(B106,NWS!$A$5:$Y$564,3,TRUE)</f>
        <v>33.11</v>
      </c>
      <c r="D106" s="52"/>
      <c r="E106" s="52"/>
      <c r="F106" s="52">
        <f>VLOOKUP(B106,MTD!$A$4:$H$89,4,TRUE)</f>
        <v>937.50009999999997</v>
      </c>
      <c r="G106" s="52"/>
      <c r="H106">
        <v>117.5</v>
      </c>
      <c r="I106">
        <v>123.1</v>
      </c>
      <c r="J106">
        <v>60.59</v>
      </c>
      <c r="K106" s="29">
        <f t="shared" si="6"/>
        <v>937.50009999999997</v>
      </c>
      <c r="L106" s="29">
        <f t="shared" si="7"/>
        <v>90.015990398294363</v>
      </c>
      <c r="M106" s="29">
        <f t="shared" si="8"/>
        <v>95.989323094472212</v>
      </c>
    </row>
    <row r="107" spans="2:13" ht="15" x14ac:dyDescent="0.25">
      <c r="B107" s="88">
        <v>42964.386805555558</v>
      </c>
      <c r="C107" s="52">
        <f>VLOOKUP(B107,NWS!$A$5:$Y$564,3,TRUE)</f>
        <v>32.520000000000003</v>
      </c>
      <c r="D107" s="52"/>
      <c r="E107" s="52"/>
      <c r="F107" s="52">
        <f>VLOOKUP(B107,MTD!$A$4:$H$89,4,TRUE)</f>
        <v>937.73609999999996</v>
      </c>
      <c r="G107" s="52"/>
      <c r="H107">
        <v>117.8</v>
      </c>
      <c r="I107">
        <v>122.5</v>
      </c>
      <c r="J107">
        <v>60.25</v>
      </c>
      <c r="K107" s="29">
        <f t="shared" si="6"/>
        <v>937.73609999999996</v>
      </c>
      <c r="L107" s="29">
        <f t="shared" si="7"/>
        <v>90.942430391663507</v>
      </c>
      <c r="M107" s="29">
        <f t="shared" si="8"/>
        <v>95.954501485012671</v>
      </c>
    </row>
    <row r="108" spans="2:13" ht="15" x14ac:dyDescent="0.25">
      <c r="B108" s="88">
        <v>42964.386874999997</v>
      </c>
      <c r="C108" s="52">
        <f>VLOOKUP(B108,NWS!$A$5:$Y$564,3,TRUE)</f>
        <v>32.520000000000003</v>
      </c>
      <c r="D108" s="52"/>
      <c r="E108" s="52"/>
      <c r="F108" s="52">
        <f>VLOOKUP(B108,MTD!$A$4:$H$89,4,TRUE)</f>
        <v>937.73609999999996</v>
      </c>
      <c r="G108" s="52"/>
      <c r="H108">
        <v>118.3</v>
      </c>
      <c r="I108">
        <v>122.9</v>
      </c>
      <c r="J108">
        <v>59.39</v>
      </c>
      <c r="K108" s="29">
        <f t="shared" si="6"/>
        <v>937.73609999999996</v>
      </c>
      <c r="L108" s="29">
        <f t="shared" si="7"/>
        <v>91.475629444147458</v>
      </c>
      <c r="M108" s="29">
        <f t="shared" si="8"/>
        <v>96.381060726999848</v>
      </c>
    </row>
    <row r="109" spans="2:13" ht="15" x14ac:dyDescent="0.25">
      <c r="B109" s="88">
        <v>42964.386944444443</v>
      </c>
      <c r="C109" s="52">
        <f>VLOOKUP(B109,NWS!$A$5:$Y$564,3,TRUE)</f>
        <v>32.520000000000003</v>
      </c>
      <c r="D109" s="52"/>
      <c r="E109" s="52"/>
      <c r="F109" s="52">
        <f>VLOOKUP(B109,MTD!$A$4:$H$89,4,TRUE)</f>
        <v>937.73609999999996</v>
      </c>
      <c r="G109" s="52"/>
      <c r="H109">
        <v>118.1</v>
      </c>
      <c r="I109">
        <v>122.3</v>
      </c>
      <c r="J109">
        <v>59.25</v>
      </c>
      <c r="K109" s="29">
        <f t="shared" si="6"/>
        <v>937.73609999999996</v>
      </c>
      <c r="L109" s="29">
        <f t="shared" si="7"/>
        <v>91.262349823153855</v>
      </c>
      <c r="M109" s="29">
        <f t="shared" si="8"/>
        <v>95.741221864019096</v>
      </c>
    </row>
    <row r="110" spans="2:13" ht="15" x14ac:dyDescent="0.25">
      <c r="B110" s="88">
        <v>42964.387013888889</v>
      </c>
      <c r="C110" s="52">
        <f>VLOOKUP(B110,NWS!$A$5:$Y$564,3,TRUE)</f>
        <v>32.520000000000003</v>
      </c>
      <c r="D110" s="52"/>
      <c r="E110" s="52"/>
      <c r="F110" s="52">
        <f>VLOOKUP(B110,MTD!$A$4:$H$89,4,TRUE)</f>
        <v>937.73609999999996</v>
      </c>
      <c r="G110" s="52"/>
      <c r="H110">
        <v>118.8</v>
      </c>
      <c r="I110">
        <v>123.2</v>
      </c>
      <c r="J110">
        <v>59.16</v>
      </c>
      <c r="K110" s="29">
        <f t="shared" si="6"/>
        <v>937.73609999999996</v>
      </c>
      <c r="L110" s="29">
        <f t="shared" si="7"/>
        <v>92.008828496631409</v>
      </c>
      <c r="M110" s="29">
        <f t="shared" si="8"/>
        <v>96.700980158490225</v>
      </c>
    </row>
    <row r="111" spans="2:13" ht="15" x14ac:dyDescent="0.25">
      <c r="B111" s="88">
        <v>42964.387083333335</v>
      </c>
      <c r="C111" s="52">
        <f>VLOOKUP(B111,NWS!$A$5:$Y$564,3,TRUE)</f>
        <v>32.520000000000003</v>
      </c>
      <c r="D111" s="52"/>
      <c r="E111" s="52"/>
      <c r="F111" s="52">
        <f>VLOOKUP(B111,MTD!$A$4:$H$89,4,TRUE)</f>
        <v>937.73609999999996</v>
      </c>
      <c r="G111" s="52"/>
      <c r="H111">
        <v>118.5</v>
      </c>
      <c r="I111">
        <v>122.7</v>
      </c>
      <c r="J111">
        <v>59.93</v>
      </c>
      <c r="K111" s="29">
        <f t="shared" si="6"/>
        <v>937.73609999999996</v>
      </c>
      <c r="L111" s="29">
        <f t="shared" si="7"/>
        <v>91.688909065141019</v>
      </c>
      <c r="M111" s="29">
        <f t="shared" si="8"/>
        <v>96.167781106006274</v>
      </c>
    </row>
    <row r="112" spans="2:13" ht="15" x14ac:dyDescent="0.25">
      <c r="B112" s="88">
        <v>42964.387152777781</v>
      </c>
      <c r="C112" s="52">
        <f>VLOOKUP(B112,NWS!$A$5:$Y$564,3,TRUE)</f>
        <v>32.520000000000003</v>
      </c>
      <c r="D112" s="52"/>
      <c r="E112" s="52"/>
      <c r="F112" s="52">
        <f>VLOOKUP(B112,MTD!$A$4:$H$89,4,TRUE)</f>
        <v>937.73609999999996</v>
      </c>
      <c r="G112" s="52"/>
      <c r="H112">
        <v>118.4</v>
      </c>
      <c r="I112">
        <v>123</v>
      </c>
      <c r="J112">
        <v>59.74</v>
      </c>
      <c r="K112" s="29">
        <f t="shared" si="6"/>
        <v>937.73609999999996</v>
      </c>
      <c r="L112" s="29">
        <f t="shared" si="7"/>
        <v>91.582269254644245</v>
      </c>
      <c r="M112" s="29">
        <f t="shared" si="8"/>
        <v>96.487700537496622</v>
      </c>
    </row>
    <row r="113" spans="2:13" ht="15" x14ac:dyDescent="0.25">
      <c r="B113" s="88">
        <v>42964.38722222222</v>
      </c>
      <c r="C113" s="52">
        <f>VLOOKUP(B113,NWS!$A$5:$Y$564,3,TRUE)</f>
        <v>32.520000000000003</v>
      </c>
      <c r="D113" s="52"/>
      <c r="E113" s="52"/>
      <c r="F113" s="52">
        <f>VLOOKUP(B113,MTD!$A$4:$H$89,4,TRUE)</f>
        <v>937.73609999999996</v>
      </c>
      <c r="G113" s="52"/>
      <c r="H113">
        <v>118</v>
      </c>
      <c r="I113">
        <v>122.5</v>
      </c>
      <c r="J113">
        <v>59.71</v>
      </c>
      <c r="K113" s="29">
        <f t="shared" si="6"/>
        <v>937.73609999999996</v>
      </c>
      <c r="L113" s="29">
        <f t="shared" si="7"/>
        <v>91.155710012657067</v>
      </c>
      <c r="M113" s="29">
        <f t="shared" si="8"/>
        <v>95.954501485012671</v>
      </c>
    </row>
    <row r="114" spans="2:13" ht="15" x14ac:dyDescent="0.25">
      <c r="B114" s="88">
        <v>42964.387291666666</v>
      </c>
      <c r="C114" s="52">
        <f>VLOOKUP(B114,NWS!$A$5:$Y$564,3,TRUE)</f>
        <v>32.520000000000003</v>
      </c>
      <c r="D114" s="52"/>
      <c r="E114" s="52"/>
      <c r="F114" s="52">
        <f>VLOOKUP(B114,MTD!$A$4:$H$89,4,TRUE)</f>
        <v>937.73609999999996</v>
      </c>
      <c r="G114" s="52"/>
      <c r="H114">
        <v>117.6</v>
      </c>
      <c r="I114">
        <v>122.7</v>
      </c>
      <c r="J114">
        <v>59.29</v>
      </c>
      <c r="K114" s="29">
        <f t="shared" si="6"/>
        <v>937.73609999999996</v>
      </c>
      <c r="L114" s="29">
        <f t="shared" si="7"/>
        <v>90.729150770669904</v>
      </c>
      <c r="M114" s="29">
        <f t="shared" si="8"/>
        <v>96.167781106006274</v>
      </c>
    </row>
    <row r="115" spans="2:13" ht="15" x14ac:dyDescent="0.25">
      <c r="B115" s="88">
        <v>42964.387361111112</v>
      </c>
      <c r="C115" s="52">
        <f>VLOOKUP(B115,NWS!$A$5:$Y$564,3,TRUE)</f>
        <v>32.520000000000003</v>
      </c>
      <c r="D115" s="52"/>
      <c r="E115" s="52"/>
      <c r="F115" s="52">
        <f>VLOOKUP(B115,MTD!$A$4:$H$89,4,TRUE)</f>
        <v>937.73609999999996</v>
      </c>
      <c r="G115" s="52"/>
      <c r="H115">
        <v>118.7</v>
      </c>
      <c r="I115">
        <v>122.8</v>
      </c>
      <c r="J115">
        <v>59.99</v>
      </c>
      <c r="K115" s="29">
        <f t="shared" si="6"/>
        <v>937.73609999999996</v>
      </c>
      <c r="L115" s="29">
        <f t="shared" si="7"/>
        <v>91.902188686134622</v>
      </c>
      <c r="M115" s="29">
        <f t="shared" si="8"/>
        <v>96.274420916503061</v>
      </c>
    </row>
    <row r="116" spans="2:13" ht="15" x14ac:dyDescent="0.25">
      <c r="B116" s="88">
        <v>42964.387430555558</v>
      </c>
      <c r="C116" s="52">
        <f>VLOOKUP(B116,NWS!$A$5:$Y$564,3,TRUE)</f>
        <v>32.520000000000003</v>
      </c>
      <c r="D116" s="52"/>
      <c r="E116" s="52"/>
      <c r="F116" s="52">
        <f>VLOOKUP(B116,MTD!$A$4:$H$89,4,TRUE)</f>
        <v>937.73609999999996</v>
      </c>
      <c r="G116" s="52"/>
      <c r="H116">
        <v>119</v>
      </c>
      <c r="I116">
        <v>122.8</v>
      </c>
      <c r="J116">
        <v>59.44</v>
      </c>
      <c r="K116" s="29">
        <f t="shared" si="6"/>
        <v>937.73609999999996</v>
      </c>
      <c r="L116" s="29">
        <f t="shared" si="7"/>
        <v>92.222108117624984</v>
      </c>
      <c r="M116" s="29">
        <f t="shared" si="8"/>
        <v>96.274420916503061</v>
      </c>
    </row>
    <row r="117" spans="2:13" ht="15" x14ac:dyDescent="0.25">
      <c r="B117" s="88">
        <v>42964.387499999997</v>
      </c>
      <c r="C117" s="52">
        <f>VLOOKUP(B117,NWS!$A$5:$Y$564,3,TRUE)</f>
        <v>32.270000000000003</v>
      </c>
      <c r="D117" s="52"/>
      <c r="E117" s="52"/>
      <c r="F117" s="52">
        <f>VLOOKUP(B117,MTD!$A$4:$H$89,4,TRUE)</f>
        <v>938.18209999999999</v>
      </c>
      <c r="G117" s="52"/>
      <c r="H117">
        <v>118.6</v>
      </c>
      <c r="I117">
        <v>122.9</v>
      </c>
      <c r="J117">
        <v>59.08</v>
      </c>
      <c r="K117" s="29">
        <f t="shared" si="6"/>
        <v>938.18209999999999</v>
      </c>
      <c r="L117" s="29">
        <f t="shared" si="7"/>
        <v>92.018383211532154</v>
      </c>
      <c r="M117" s="29">
        <f t="shared" si="8"/>
        <v>96.601715168089441</v>
      </c>
    </row>
    <row r="118" spans="2:13" ht="15" x14ac:dyDescent="0.25">
      <c r="B118" s="88">
        <v>42964.387569444443</v>
      </c>
      <c r="C118" s="52">
        <f>VLOOKUP(B118,NWS!$A$5:$Y$564,3,TRUE)</f>
        <v>32.270000000000003</v>
      </c>
      <c r="D118" s="52"/>
      <c r="E118" s="52"/>
      <c r="F118" s="52">
        <f>VLOOKUP(B118,MTD!$A$4:$H$89,4,TRUE)</f>
        <v>938.18209999999999</v>
      </c>
      <c r="G118" s="52"/>
      <c r="H118">
        <v>118.1</v>
      </c>
      <c r="I118">
        <v>122.7</v>
      </c>
      <c r="J118">
        <v>59.62</v>
      </c>
      <c r="K118" s="29">
        <f t="shared" si="6"/>
        <v>938.18209999999999</v>
      </c>
      <c r="L118" s="29">
        <f t="shared" si="7"/>
        <v>91.485437635188291</v>
      </c>
      <c r="M118" s="29">
        <f t="shared" si="8"/>
        <v>96.388536937551891</v>
      </c>
    </row>
    <row r="119" spans="2:13" ht="15" x14ac:dyDescent="0.25">
      <c r="B119" s="88">
        <v>42964.387638888889</v>
      </c>
      <c r="C119" s="52">
        <f>VLOOKUP(B119,NWS!$A$5:$Y$564,3,TRUE)</f>
        <v>32.270000000000003</v>
      </c>
      <c r="D119" s="52"/>
      <c r="E119" s="52"/>
      <c r="F119" s="52">
        <f>VLOOKUP(B119,MTD!$A$4:$H$89,4,TRUE)</f>
        <v>938.18209999999999</v>
      </c>
      <c r="G119" s="52"/>
      <c r="H119">
        <v>117.5</v>
      </c>
      <c r="I119">
        <v>122.9</v>
      </c>
      <c r="J119">
        <v>60.61</v>
      </c>
      <c r="K119" s="29">
        <f t="shared" si="6"/>
        <v>938.18209999999999</v>
      </c>
      <c r="L119" s="29">
        <f t="shared" si="7"/>
        <v>90.845902943575652</v>
      </c>
      <c r="M119" s="29">
        <f t="shared" si="8"/>
        <v>96.601715168089441</v>
      </c>
    </row>
    <row r="120" spans="2:13" ht="15" x14ac:dyDescent="0.25">
      <c r="B120" s="88">
        <v>42964.387708333335</v>
      </c>
      <c r="C120" s="52">
        <f>VLOOKUP(B120,NWS!$A$5:$Y$564,3,TRUE)</f>
        <v>32.270000000000003</v>
      </c>
      <c r="D120" s="52"/>
      <c r="E120" s="52"/>
      <c r="F120" s="52">
        <f>VLOOKUP(B120,MTD!$A$4:$H$89,4,TRUE)</f>
        <v>938.18209999999999</v>
      </c>
      <c r="G120" s="52"/>
      <c r="H120">
        <v>117.9</v>
      </c>
      <c r="I120">
        <v>122.3</v>
      </c>
      <c r="J120">
        <v>60.18</v>
      </c>
      <c r="K120" s="29">
        <f t="shared" si="6"/>
        <v>938.18209999999999</v>
      </c>
      <c r="L120" s="29">
        <f t="shared" si="7"/>
        <v>91.272259404650768</v>
      </c>
      <c r="M120" s="29">
        <f t="shared" si="8"/>
        <v>95.962180476476789</v>
      </c>
    </row>
    <row r="121" spans="2:13" ht="15" x14ac:dyDescent="0.25">
      <c r="B121" s="88">
        <v>42964.387777777774</v>
      </c>
      <c r="C121" s="52">
        <f>VLOOKUP(B121,NWS!$A$5:$Y$564,3,TRUE)</f>
        <v>32.270000000000003</v>
      </c>
      <c r="D121" s="52"/>
      <c r="E121" s="52"/>
      <c r="F121" s="52">
        <f>VLOOKUP(B121,MTD!$A$4:$H$89,4,TRUE)</f>
        <v>938.18209999999999</v>
      </c>
      <c r="G121" s="52"/>
      <c r="H121">
        <v>119.1</v>
      </c>
      <c r="I121">
        <v>123.2</v>
      </c>
      <c r="J121">
        <v>59.49</v>
      </c>
      <c r="K121" s="29">
        <f t="shared" si="6"/>
        <v>938.18209999999999</v>
      </c>
      <c r="L121" s="29">
        <f t="shared" si="7"/>
        <v>92.551328787876031</v>
      </c>
      <c r="M121" s="29">
        <f t="shared" si="8"/>
        <v>96.921482513895754</v>
      </c>
    </row>
    <row r="122" spans="2:13" ht="15" x14ac:dyDescent="0.25">
      <c r="B122" s="88">
        <v>42964.38784722222</v>
      </c>
      <c r="C122" s="52">
        <f>VLOOKUP(B122,NWS!$A$5:$Y$564,3,TRUE)</f>
        <v>32.270000000000003</v>
      </c>
      <c r="D122" s="52"/>
      <c r="E122" s="52"/>
      <c r="F122" s="52">
        <f>VLOOKUP(B122,MTD!$A$4:$H$89,4,TRUE)</f>
        <v>938.18209999999999</v>
      </c>
      <c r="G122" s="52"/>
      <c r="H122">
        <v>118.8</v>
      </c>
      <c r="I122">
        <v>123.2</v>
      </c>
      <c r="J122">
        <v>59.82</v>
      </c>
      <c r="K122" s="29">
        <f t="shared" si="6"/>
        <v>938.18209999999999</v>
      </c>
      <c r="L122" s="29">
        <f t="shared" si="7"/>
        <v>92.231561442069719</v>
      </c>
      <c r="M122" s="29">
        <f t="shared" si="8"/>
        <v>96.921482513895754</v>
      </c>
    </row>
    <row r="123" spans="2:13" ht="15" x14ac:dyDescent="0.25">
      <c r="B123" s="88">
        <v>42964.387916666667</v>
      </c>
      <c r="C123" s="52">
        <f>VLOOKUP(B123,NWS!$A$5:$Y$564,3,TRUE)</f>
        <v>32.270000000000003</v>
      </c>
      <c r="D123" s="52"/>
      <c r="E123" s="52"/>
      <c r="F123" s="52">
        <f>VLOOKUP(B123,MTD!$A$4:$H$89,4,TRUE)</f>
        <v>938.18209999999999</v>
      </c>
      <c r="G123" s="52"/>
      <c r="H123">
        <v>117.2</v>
      </c>
      <c r="I123">
        <v>122.8</v>
      </c>
      <c r="J123">
        <v>60.36</v>
      </c>
      <c r="K123" s="29">
        <f t="shared" si="6"/>
        <v>938.18209999999999</v>
      </c>
      <c r="L123" s="29">
        <f t="shared" si="7"/>
        <v>90.52613559776934</v>
      </c>
      <c r="M123" s="29">
        <f t="shared" si="8"/>
        <v>96.495126052820666</v>
      </c>
    </row>
    <row r="124" spans="2:13" ht="15" x14ac:dyDescent="0.25">
      <c r="B124" s="88">
        <v>42964.387986111113</v>
      </c>
      <c r="C124" s="52">
        <f>VLOOKUP(B124,NWS!$A$5:$Y$564,3,TRUE)</f>
        <v>32.270000000000003</v>
      </c>
      <c r="D124" s="52"/>
      <c r="E124" s="52"/>
      <c r="F124" s="52">
        <f>VLOOKUP(B124,MTD!$A$4:$H$89,4,TRUE)</f>
        <v>938.18209999999999</v>
      </c>
      <c r="G124" s="52"/>
      <c r="H124">
        <v>118</v>
      </c>
      <c r="I124">
        <v>123.3</v>
      </c>
      <c r="J124">
        <v>59.52</v>
      </c>
      <c r="K124" s="29">
        <f t="shared" si="6"/>
        <v>938.18209999999999</v>
      </c>
      <c r="L124" s="29">
        <f t="shared" si="7"/>
        <v>91.378848519919515</v>
      </c>
      <c r="M124" s="29">
        <f t="shared" si="8"/>
        <v>97.028071629164529</v>
      </c>
    </row>
    <row r="125" spans="2:13" ht="15" x14ac:dyDescent="0.25">
      <c r="B125" s="88">
        <v>42964.388055555559</v>
      </c>
      <c r="C125" s="52">
        <f>VLOOKUP(B125,NWS!$A$5:$Y$564,3,TRUE)</f>
        <v>32.270000000000003</v>
      </c>
      <c r="D125" s="52"/>
      <c r="E125" s="52"/>
      <c r="F125" s="52">
        <f>VLOOKUP(B125,MTD!$A$4:$H$89,4,TRUE)</f>
        <v>938.18209999999999</v>
      </c>
      <c r="G125" s="52"/>
      <c r="H125">
        <v>118.5</v>
      </c>
      <c r="I125">
        <v>123.4</v>
      </c>
      <c r="J125">
        <v>59.07</v>
      </c>
      <c r="K125" s="29">
        <f t="shared" si="6"/>
        <v>938.18209999999999</v>
      </c>
      <c r="L125" s="29">
        <f t="shared" si="7"/>
        <v>91.911794096263392</v>
      </c>
      <c r="M125" s="29">
        <f t="shared" si="8"/>
        <v>97.134660744433305</v>
      </c>
    </row>
    <row r="126" spans="2:13" ht="15" x14ac:dyDescent="0.25">
      <c r="B126" s="88">
        <v>42964.388124999998</v>
      </c>
      <c r="C126" s="52">
        <f>VLOOKUP(B126,NWS!$A$5:$Y$564,3,TRUE)</f>
        <v>32.270000000000003</v>
      </c>
      <c r="D126" s="52"/>
      <c r="E126" s="52"/>
      <c r="F126" s="52">
        <f>VLOOKUP(B126,MTD!$A$4:$H$89,4,TRUE)</f>
        <v>938.18209999999999</v>
      </c>
      <c r="G126" s="52"/>
      <c r="H126">
        <v>118.6</v>
      </c>
      <c r="I126">
        <v>123.4</v>
      </c>
      <c r="J126">
        <v>58.64</v>
      </c>
      <c r="K126" s="29">
        <f t="shared" si="6"/>
        <v>938.18209999999999</v>
      </c>
      <c r="L126" s="29">
        <f t="shared" si="7"/>
        <v>92.018383211532154</v>
      </c>
      <c r="M126" s="29">
        <f t="shared" si="8"/>
        <v>97.134660744433305</v>
      </c>
    </row>
    <row r="127" spans="2:13" ht="15" x14ac:dyDescent="0.25">
      <c r="B127" s="88">
        <v>42964.388194444444</v>
      </c>
      <c r="C127" s="52">
        <f>VLOOKUP(B127,NWS!$A$5:$Y$564,3,TRUE)</f>
        <v>32.200000000000003</v>
      </c>
      <c r="D127" s="52"/>
      <c r="E127" s="52"/>
      <c r="F127" s="52">
        <f>VLOOKUP(B127,MTD!$A$4:$H$89,4,TRUE)</f>
        <v>938.7473</v>
      </c>
      <c r="G127" s="52"/>
      <c r="H127">
        <v>118.8</v>
      </c>
      <c r="I127">
        <v>123.6</v>
      </c>
      <c r="J127">
        <v>58.88</v>
      </c>
      <c r="K127" s="29">
        <f t="shared" si="6"/>
        <v>938.7473</v>
      </c>
      <c r="L127" s="29">
        <f t="shared" si="7"/>
        <v>92.250598217432952</v>
      </c>
      <c r="M127" s="29">
        <f t="shared" si="8"/>
        <v>97.363795347267555</v>
      </c>
    </row>
    <row r="128" spans="2:13" ht="15" x14ac:dyDescent="0.25">
      <c r="B128" s="88">
        <v>42964.38826388889</v>
      </c>
      <c r="C128" s="52">
        <f>VLOOKUP(B128,NWS!$A$5:$Y$564,3,TRUE)</f>
        <v>32.200000000000003</v>
      </c>
      <c r="D128" s="52"/>
      <c r="E128" s="52"/>
      <c r="F128" s="52">
        <f>VLOOKUP(B128,MTD!$A$4:$H$89,4,TRUE)</f>
        <v>938.7473</v>
      </c>
      <c r="G128" s="52"/>
      <c r="H128">
        <v>118.1</v>
      </c>
      <c r="I128">
        <v>123.1</v>
      </c>
      <c r="J128">
        <v>59.17</v>
      </c>
      <c r="K128" s="29">
        <f t="shared" si="6"/>
        <v>938.7473</v>
      </c>
      <c r="L128" s="29">
        <f t="shared" si="7"/>
        <v>91.504923635998722</v>
      </c>
      <c r="M128" s="29">
        <f t="shared" si="8"/>
        <v>96.831170646243123</v>
      </c>
    </row>
    <row r="129" spans="2:13" ht="15" x14ac:dyDescent="0.25">
      <c r="B129" s="88">
        <v>42964.388333333336</v>
      </c>
      <c r="C129" s="52">
        <f>VLOOKUP(B129,NWS!$A$5:$Y$564,3,TRUE)</f>
        <v>32.200000000000003</v>
      </c>
      <c r="D129" s="52"/>
      <c r="E129" s="52"/>
      <c r="F129" s="52">
        <f>VLOOKUP(B129,MTD!$A$4:$H$89,4,TRUE)</f>
        <v>938.7473</v>
      </c>
      <c r="G129" s="52"/>
      <c r="H129">
        <v>117.8</v>
      </c>
      <c r="I129">
        <v>123.1</v>
      </c>
      <c r="J129">
        <v>59.1</v>
      </c>
      <c r="K129" s="29">
        <f t="shared" si="6"/>
        <v>938.7473</v>
      </c>
      <c r="L129" s="29">
        <f t="shared" si="7"/>
        <v>91.185348815384074</v>
      </c>
      <c r="M129" s="29">
        <f t="shared" si="8"/>
        <v>96.831170646243123</v>
      </c>
    </row>
    <row r="130" spans="2:13" ht="15" x14ac:dyDescent="0.25">
      <c r="B130" s="88">
        <v>42964.388402777775</v>
      </c>
      <c r="C130" s="52">
        <f>VLOOKUP(B130,NWS!$A$5:$Y$564,3,TRUE)</f>
        <v>32.200000000000003</v>
      </c>
      <c r="D130" s="52"/>
      <c r="E130" s="52"/>
      <c r="F130" s="52">
        <f>VLOOKUP(B130,MTD!$A$4:$H$89,4,TRUE)</f>
        <v>938.7473</v>
      </c>
      <c r="G130" s="52"/>
      <c r="H130">
        <v>118.4</v>
      </c>
      <c r="I130">
        <v>123.6</v>
      </c>
      <c r="J130">
        <v>59.18</v>
      </c>
      <c r="K130" s="29">
        <f t="shared" si="6"/>
        <v>938.7473</v>
      </c>
      <c r="L130" s="29">
        <f t="shared" si="7"/>
        <v>91.824498456613398</v>
      </c>
      <c r="M130" s="29">
        <f t="shared" si="8"/>
        <v>97.363795347267555</v>
      </c>
    </row>
    <row r="131" spans="2:13" ht="15" x14ac:dyDescent="0.25">
      <c r="B131" s="88">
        <v>42964.388472222221</v>
      </c>
      <c r="C131" s="52">
        <f>VLOOKUP(B131,NWS!$A$5:$Y$564,3,TRUE)</f>
        <v>32.200000000000003</v>
      </c>
      <c r="D131" s="52"/>
      <c r="E131" s="52"/>
      <c r="F131" s="52">
        <f>VLOOKUP(B131,MTD!$A$4:$H$89,4,TRUE)</f>
        <v>938.7473</v>
      </c>
      <c r="G131" s="52"/>
      <c r="H131">
        <v>118.8</v>
      </c>
      <c r="I131">
        <v>123.4</v>
      </c>
      <c r="J131">
        <v>59.95</v>
      </c>
      <c r="K131" s="29">
        <f t="shared" si="6"/>
        <v>938.7473</v>
      </c>
      <c r="L131" s="29">
        <f t="shared" si="7"/>
        <v>92.250598217432952</v>
      </c>
      <c r="M131" s="29">
        <f t="shared" si="8"/>
        <v>97.150745466857799</v>
      </c>
    </row>
    <row r="132" spans="2:13" ht="15" x14ac:dyDescent="0.25">
      <c r="B132" s="88">
        <v>42964.388541666667</v>
      </c>
      <c r="C132" s="52">
        <f>VLOOKUP(B132,NWS!$A$5:$Y$564,3,TRUE)</f>
        <v>32.200000000000003</v>
      </c>
      <c r="D132" s="52"/>
      <c r="E132" s="52"/>
      <c r="F132" s="52">
        <f>VLOOKUP(B132,MTD!$A$4:$H$89,4,TRUE)</f>
        <v>938.7473</v>
      </c>
      <c r="G132" s="52"/>
      <c r="H132">
        <v>118.7</v>
      </c>
      <c r="I132">
        <v>123.6</v>
      </c>
      <c r="J132">
        <v>58.65</v>
      </c>
      <c r="K132" s="29">
        <f t="shared" si="6"/>
        <v>938.7473</v>
      </c>
      <c r="L132" s="29">
        <f t="shared" si="7"/>
        <v>92.144073277228074</v>
      </c>
      <c r="M132" s="29">
        <f t="shared" si="8"/>
        <v>97.363795347267555</v>
      </c>
    </row>
    <row r="133" spans="2:13" ht="15" x14ac:dyDescent="0.25">
      <c r="B133" s="88">
        <v>42964.388611111113</v>
      </c>
      <c r="C133" s="52">
        <f>VLOOKUP(B133,NWS!$A$5:$Y$564,3,TRUE)</f>
        <v>32.200000000000003</v>
      </c>
      <c r="D133" s="52"/>
      <c r="E133" s="52"/>
      <c r="F133" s="52">
        <f>VLOOKUP(B133,MTD!$A$4:$H$89,4,TRUE)</f>
        <v>938.7473</v>
      </c>
      <c r="G133" s="52"/>
      <c r="H133">
        <v>117.8</v>
      </c>
      <c r="I133">
        <v>123.3</v>
      </c>
      <c r="J133">
        <v>58.13</v>
      </c>
      <c r="K133" s="29">
        <f t="shared" si="6"/>
        <v>938.7473</v>
      </c>
      <c r="L133" s="29">
        <f t="shared" si="7"/>
        <v>91.185348815384074</v>
      </c>
      <c r="M133" s="29">
        <f t="shared" si="8"/>
        <v>97.044220526652907</v>
      </c>
    </row>
    <row r="134" spans="2:13" ht="15" x14ac:dyDescent="0.25">
      <c r="B134" s="88">
        <v>42964.388680555552</v>
      </c>
      <c r="C134" s="52">
        <f>VLOOKUP(B134,NWS!$A$5:$Y$564,3,TRUE)</f>
        <v>32.200000000000003</v>
      </c>
      <c r="D134" s="52"/>
      <c r="E134" s="52"/>
      <c r="F134" s="52">
        <f>VLOOKUP(B134,MTD!$A$4:$H$89,4,TRUE)</f>
        <v>938.7473</v>
      </c>
      <c r="G134" s="52"/>
      <c r="H134">
        <v>117.9</v>
      </c>
      <c r="I134">
        <v>122.7</v>
      </c>
      <c r="J134">
        <v>58.59</v>
      </c>
      <c r="K134" s="29">
        <f t="shared" si="6"/>
        <v>938.7473</v>
      </c>
      <c r="L134" s="29">
        <f t="shared" si="7"/>
        <v>91.291873755588966</v>
      </c>
      <c r="M134" s="29">
        <f t="shared" si="8"/>
        <v>96.405070885423584</v>
      </c>
    </row>
    <row r="135" spans="2:13" ht="15" x14ac:dyDescent="0.25">
      <c r="B135" s="88">
        <v>42964.388749999998</v>
      </c>
      <c r="C135" s="52">
        <f>VLOOKUP(B135,NWS!$A$5:$Y$564,3,TRUE)</f>
        <v>32.200000000000003</v>
      </c>
      <c r="D135" s="52"/>
      <c r="E135" s="52"/>
      <c r="F135" s="52">
        <f>VLOOKUP(B135,MTD!$A$4:$H$89,4,TRUE)</f>
        <v>938.7473</v>
      </c>
      <c r="G135" s="52"/>
      <c r="H135">
        <v>118.3</v>
      </c>
      <c r="I135">
        <v>123.2</v>
      </c>
      <c r="J135">
        <v>59.29</v>
      </c>
      <c r="K135" s="29">
        <f t="shared" si="6"/>
        <v>938.7473</v>
      </c>
      <c r="L135" s="29">
        <f t="shared" si="7"/>
        <v>91.71797351640852</v>
      </c>
      <c r="M135" s="29">
        <f t="shared" si="8"/>
        <v>96.937695586448029</v>
      </c>
    </row>
    <row r="136" spans="2:13" ht="15" x14ac:dyDescent="0.25">
      <c r="B136" s="88">
        <v>42964.388819444444</v>
      </c>
      <c r="C136" s="52">
        <f>VLOOKUP(B136,NWS!$A$5:$Y$564,3,TRUE)</f>
        <v>32.200000000000003</v>
      </c>
      <c r="D136" s="52"/>
      <c r="E136" s="52"/>
      <c r="F136" s="52">
        <f>VLOOKUP(B136,MTD!$A$4:$H$89,4,TRUE)</f>
        <v>938.7473</v>
      </c>
      <c r="G136" s="52"/>
      <c r="H136">
        <v>117.8</v>
      </c>
      <c r="I136">
        <v>122.7</v>
      </c>
      <c r="J136">
        <v>59.68</v>
      </c>
      <c r="K136" s="29">
        <f t="shared" si="6"/>
        <v>938.7473</v>
      </c>
      <c r="L136" s="29">
        <f t="shared" si="7"/>
        <v>91.185348815384074</v>
      </c>
      <c r="M136" s="29">
        <f t="shared" si="8"/>
        <v>96.405070885423584</v>
      </c>
    </row>
    <row r="137" spans="2:13" ht="15" x14ac:dyDescent="0.25">
      <c r="B137" s="88">
        <v>42964.388888888891</v>
      </c>
      <c r="C137" s="52">
        <f>VLOOKUP(B137,NWS!$A$5:$Y$564,3,TRUE)</f>
        <v>31.76</v>
      </c>
      <c r="D137" s="52"/>
      <c r="E137" s="52"/>
      <c r="F137" s="52">
        <f>VLOOKUP(B137,MTD!$A$4:$H$89,4,TRUE)</f>
        <v>940.25210000000004</v>
      </c>
      <c r="G137" s="52"/>
      <c r="H137">
        <v>117.6</v>
      </c>
      <c r="I137">
        <v>123.2</v>
      </c>
      <c r="J137">
        <v>59.85</v>
      </c>
      <c r="K137" s="29">
        <f t="shared" si="6"/>
        <v>940.25210000000004</v>
      </c>
      <c r="L137" s="29">
        <f t="shared" si="7"/>
        <v>91.294664484131417</v>
      </c>
      <c r="M137" s="29">
        <f t="shared" si="8"/>
        <v>97.250513984494148</v>
      </c>
    </row>
    <row r="138" spans="2:13" ht="15" x14ac:dyDescent="0.25">
      <c r="B138" s="88">
        <v>42964.388958333337</v>
      </c>
      <c r="C138" s="52">
        <f>VLOOKUP(B138,NWS!$A$5:$Y$564,3,TRUE)</f>
        <v>31.76</v>
      </c>
      <c r="D138" s="52"/>
      <c r="E138" s="52"/>
      <c r="F138" s="52">
        <f>VLOOKUP(B138,MTD!$A$4:$H$89,4,TRUE)</f>
        <v>940.25210000000004</v>
      </c>
      <c r="G138" s="52"/>
      <c r="H138">
        <v>118.2</v>
      </c>
      <c r="I138">
        <v>123.3</v>
      </c>
      <c r="J138">
        <v>59.04</v>
      </c>
      <c r="K138" s="29">
        <f t="shared" si="6"/>
        <v>940.25210000000004</v>
      </c>
      <c r="L138" s="29">
        <f t="shared" si="7"/>
        <v>91.932791216313149</v>
      </c>
      <c r="M138" s="29">
        <f t="shared" si="8"/>
        <v>97.356868439857763</v>
      </c>
    </row>
    <row r="139" spans="2:13" ht="15" x14ac:dyDescent="0.25">
      <c r="B139" s="88">
        <v>42964.389027777775</v>
      </c>
      <c r="C139" s="52">
        <f>VLOOKUP(B139,NWS!$A$5:$Y$564,3,TRUE)</f>
        <v>31.76</v>
      </c>
      <c r="D139" s="52"/>
      <c r="E139" s="52"/>
      <c r="F139" s="52">
        <f>VLOOKUP(B139,MTD!$A$4:$H$89,4,TRUE)</f>
        <v>940.25210000000004</v>
      </c>
      <c r="G139" s="52"/>
      <c r="H139">
        <v>117.4</v>
      </c>
      <c r="I139">
        <v>122.8</v>
      </c>
      <c r="J139">
        <v>57.55</v>
      </c>
      <c r="K139" s="29">
        <f t="shared" si="6"/>
        <v>940.25210000000004</v>
      </c>
      <c r="L139" s="29">
        <f t="shared" si="7"/>
        <v>91.081955573404187</v>
      </c>
      <c r="M139" s="29">
        <f t="shared" si="8"/>
        <v>96.82509616303966</v>
      </c>
    </row>
    <row r="140" spans="2:13" ht="15" x14ac:dyDescent="0.25">
      <c r="B140" s="88">
        <v>42964.389097222222</v>
      </c>
      <c r="C140" s="52">
        <f>VLOOKUP(B140,NWS!$A$5:$Y$564,3,TRUE)</f>
        <v>31.76</v>
      </c>
      <c r="D140" s="52"/>
      <c r="E140" s="52"/>
      <c r="F140" s="52">
        <f>VLOOKUP(B140,MTD!$A$4:$H$89,4,TRUE)</f>
        <v>940.25210000000004</v>
      </c>
      <c r="G140" s="52"/>
      <c r="H140">
        <v>117.5</v>
      </c>
      <c r="I140">
        <v>123</v>
      </c>
      <c r="J140">
        <v>57.48</v>
      </c>
      <c r="K140" s="29">
        <f t="shared" si="6"/>
        <v>940.25210000000004</v>
      </c>
      <c r="L140" s="29">
        <f t="shared" si="7"/>
        <v>91.188310028767816</v>
      </c>
      <c r="M140" s="29">
        <f t="shared" si="8"/>
        <v>97.037805073766918</v>
      </c>
    </row>
    <row r="141" spans="2:13" ht="15" x14ac:dyDescent="0.25">
      <c r="B141" s="88">
        <v>42964.389166666668</v>
      </c>
      <c r="C141" s="52">
        <f>VLOOKUP(B141,NWS!$A$5:$Y$564,3,TRUE)</f>
        <v>31.76</v>
      </c>
      <c r="D141" s="52"/>
      <c r="E141" s="52"/>
      <c r="F141" s="52">
        <f>VLOOKUP(B141,MTD!$A$4:$H$89,4,TRUE)</f>
        <v>940.25210000000004</v>
      </c>
      <c r="G141" s="52"/>
      <c r="H141">
        <v>118.4</v>
      </c>
      <c r="I141">
        <v>123.8</v>
      </c>
      <c r="J141">
        <v>58.73</v>
      </c>
      <c r="K141" s="29">
        <f t="shared" si="6"/>
        <v>940.25210000000004</v>
      </c>
      <c r="L141" s="29">
        <f t="shared" si="7"/>
        <v>92.145500127040393</v>
      </c>
      <c r="M141" s="29">
        <f t="shared" si="8"/>
        <v>97.888640716675866</v>
      </c>
    </row>
    <row r="142" spans="2:13" ht="15" x14ac:dyDescent="0.25">
      <c r="B142" s="88">
        <v>42964.389236111114</v>
      </c>
      <c r="C142" s="52">
        <f>VLOOKUP(B142,NWS!$A$5:$Y$564,3,TRUE)</f>
        <v>31.76</v>
      </c>
      <c r="D142" s="52"/>
      <c r="E142" s="52"/>
      <c r="F142" s="52">
        <f>VLOOKUP(B142,MTD!$A$4:$H$89,4,TRUE)</f>
        <v>940.25210000000004</v>
      </c>
      <c r="G142" s="52"/>
      <c r="H142">
        <v>117.9</v>
      </c>
      <c r="I142">
        <v>123.1</v>
      </c>
      <c r="J142">
        <v>58.95</v>
      </c>
      <c r="K142" s="29">
        <f t="shared" si="6"/>
        <v>940.25210000000004</v>
      </c>
      <c r="L142" s="29">
        <f t="shared" si="7"/>
        <v>91.61372785022229</v>
      </c>
      <c r="M142" s="29">
        <f t="shared" si="8"/>
        <v>97.144159529130519</v>
      </c>
    </row>
    <row r="143" spans="2:13" ht="15" x14ac:dyDescent="0.25">
      <c r="B143" s="88">
        <v>42964.389305555553</v>
      </c>
      <c r="C143" s="52">
        <f>VLOOKUP(B143,NWS!$A$5:$Y$564,3,TRUE)</f>
        <v>31.76</v>
      </c>
      <c r="D143" s="52"/>
      <c r="E143" s="52"/>
      <c r="F143" s="52">
        <f>VLOOKUP(B143,MTD!$A$4:$H$89,4,TRUE)</f>
        <v>940.25210000000004</v>
      </c>
      <c r="G143" s="52"/>
      <c r="H143">
        <v>118.1</v>
      </c>
      <c r="I143">
        <v>123.3</v>
      </c>
      <c r="J143">
        <v>59</v>
      </c>
      <c r="K143" s="29">
        <f t="shared" si="6"/>
        <v>940.25210000000004</v>
      </c>
      <c r="L143" s="29">
        <f t="shared" si="7"/>
        <v>91.82643676094952</v>
      </c>
      <c r="M143" s="29">
        <f t="shared" si="8"/>
        <v>97.356868439857763</v>
      </c>
    </row>
    <row r="144" spans="2:13" ht="15" x14ac:dyDescent="0.25">
      <c r="B144" s="88">
        <v>42964.389374999999</v>
      </c>
      <c r="C144" s="52">
        <f>VLOOKUP(B144,NWS!$A$5:$Y$564,3,TRUE)</f>
        <v>31.76</v>
      </c>
      <c r="D144" s="52"/>
      <c r="E144" s="52"/>
      <c r="F144" s="52">
        <f>VLOOKUP(B144,MTD!$A$4:$H$89,4,TRUE)</f>
        <v>940.25210000000004</v>
      </c>
      <c r="G144" s="52"/>
      <c r="H144">
        <v>118.7</v>
      </c>
      <c r="I144">
        <v>123.5</v>
      </c>
      <c r="J144">
        <v>59.2</v>
      </c>
      <c r="K144" s="29">
        <f t="shared" si="6"/>
        <v>940.25210000000004</v>
      </c>
      <c r="L144" s="29">
        <f t="shared" si="7"/>
        <v>92.464563493131251</v>
      </c>
      <c r="M144" s="29">
        <f t="shared" si="8"/>
        <v>97.569577350585021</v>
      </c>
    </row>
    <row r="145" spans="2:13" ht="15" x14ac:dyDescent="0.25">
      <c r="B145" s="88">
        <v>42964.389444444445</v>
      </c>
      <c r="C145" s="52">
        <f>VLOOKUP(B145,NWS!$A$5:$Y$564,3,TRUE)</f>
        <v>31.76</v>
      </c>
      <c r="D145" s="52"/>
      <c r="E145" s="52"/>
      <c r="F145" s="52">
        <f>VLOOKUP(B145,MTD!$A$4:$H$89,4,TRUE)</f>
        <v>940.25210000000004</v>
      </c>
      <c r="G145" s="52"/>
      <c r="H145">
        <v>119.4</v>
      </c>
      <c r="I145">
        <v>124.4</v>
      </c>
      <c r="J145">
        <v>58.98</v>
      </c>
      <c r="K145" s="29">
        <f t="shared" ref="K145:K208" si="9">IF(OR(F145="",$C$5="",$C$6=""),"",(F145*1000/($C$5+$C$6*(G145-25))))</f>
        <v>940.25210000000004</v>
      </c>
      <c r="L145" s="29">
        <f t="shared" ref="L145:L208" si="10">IF(OR($K145="",H145=""),"",((H145-$C145)*1000)/$K145)</f>
        <v>93.209044680676598</v>
      </c>
      <c r="M145" s="29">
        <f t="shared" ref="M145:M208" si="11">IF(OR($K145="",I145=""),"",((I145-$C145)*1000)/$K145)</f>
        <v>98.526767448857598</v>
      </c>
    </row>
    <row r="146" spans="2:13" ht="15" x14ac:dyDescent="0.25">
      <c r="B146" s="88">
        <v>42964.389513888891</v>
      </c>
      <c r="C146" s="52">
        <f>VLOOKUP(B146,NWS!$A$5:$Y$564,3,TRUE)</f>
        <v>31.76</v>
      </c>
      <c r="D146" s="52"/>
      <c r="E146" s="52"/>
      <c r="F146" s="52">
        <f>VLOOKUP(B146,MTD!$A$4:$H$89,4,TRUE)</f>
        <v>940.25210000000004</v>
      </c>
      <c r="G146" s="52"/>
      <c r="H146">
        <v>119.1</v>
      </c>
      <c r="I146">
        <v>124.6</v>
      </c>
      <c r="J146">
        <v>58.87</v>
      </c>
      <c r="K146" s="29">
        <f t="shared" si="9"/>
        <v>940.25210000000004</v>
      </c>
      <c r="L146" s="29">
        <f t="shared" si="10"/>
        <v>92.889981314585711</v>
      </c>
      <c r="M146" s="29">
        <f t="shared" si="11"/>
        <v>98.739476359584813</v>
      </c>
    </row>
    <row r="147" spans="2:13" ht="15" x14ac:dyDescent="0.25">
      <c r="B147" s="88">
        <v>42964.38958333333</v>
      </c>
      <c r="C147" s="52">
        <f>VLOOKUP(B147,NWS!$A$5:$Y$564,3,TRUE)</f>
        <v>32.200000000000003</v>
      </c>
      <c r="D147" s="52"/>
      <c r="E147" s="52"/>
      <c r="F147" s="52">
        <f>VLOOKUP(B147,MTD!$A$4:$H$89,4,TRUE)</f>
        <v>941.53729999999996</v>
      </c>
      <c r="G147" s="52"/>
      <c r="H147">
        <v>119.1</v>
      </c>
      <c r="I147">
        <v>123.9</v>
      </c>
      <c r="J147">
        <v>59.06</v>
      </c>
      <c r="K147" s="29">
        <f t="shared" si="9"/>
        <v>941.53729999999996</v>
      </c>
      <c r="L147" s="29">
        <f t="shared" si="10"/>
        <v>92.295865495716413</v>
      </c>
      <c r="M147" s="29">
        <f t="shared" si="11"/>
        <v>97.393911000658179</v>
      </c>
    </row>
    <row r="148" spans="2:13" ht="15" x14ac:dyDescent="0.25">
      <c r="B148" s="88">
        <v>42964.389652777776</v>
      </c>
      <c r="C148" s="52">
        <f>VLOOKUP(B148,NWS!$A$5:$Y$564,3,TRUE)</f>
        <v>32.200000000000003</v>
      </c>
      <c r="D148" s="52"/>
      <c r="E148" s="52"/>
      <c r="F148" s="52">
        <f>VLOOKUP(B148,MTD!$A$4:$H$89,4,TRUE)</f>
        <v>941.53729999999996</v>
      </c>
      <c r="G148" s="52"/>
      <c r="H148">
        <v>119.3</v>
      </c>
      <c r="I148">
        <v>124.2</v>
      </c>
      <c r="J148">
        <v>59.38</v>
      </c>
      <c r="K148" s="29">
        <f t="shared" si="9"/>
        <v>941.53729999999996</v>
      </c>
      <c r="L148" s="29">
        <f t="shared" si="10"/>
        <v>92.508284058422333</v>
      </c>
      <c r="M148" s="29">
        <f t="shared" si="11"/>
        <v>97.712538844717045</v>
      </c>
    </row>
    <row r="149" spans="2:13" ht="15" x14ac:dyDescent="0.25">
      <c r="B149" s="88">
        <v>42964.389722222222</v>
      </c>
      <c r="C149" s="52">
        <f>VLOOKUP(B149,NWS!$A$5:$Y$564,3,TRUE)</f>
        <v>32.200000000000003</v>
      </c>
      <c r="D149" s="52"/>
      <c r="E149" s="52"/>
      <c r="F149" s="52">
        <f>VLOOKUP(B149,MTD!$A$4:$H$89,4,TRUE)</f>
        <v>941.53729999999996</v>
      </c>
      <c r="G149" s="52"/>
      <c r="H149">
        <v>119</v>
      </c>
      <c r="I149">
        <v>123.8</v>
      </c>
      <c r="J149">
        <v>59.12</v>
      </c>
      <c r="K149" s="29">
        <f t="shared" si="9"/>
        <v>941.53729999999996</v>
      </c>
      <c r="L149" s="29">
        <f t="shared" si="10"/>
        <v>92.189656214363467</v>
      </c>
      <c r="M149" s="29">
        <f t="shared" si="11"/>
        <v>97.287701719305232</v>
      </c>
    </row>
    <row r="150" spans="2:13" ht="15" x14ac:dyDescent="0.25">
      <c r="B150" s="88">
        <v>42964.389791666668</v>
      </c>
      <c r="C150" s="52">
        <f>VLOOKUP(B150,NWS!$A$5:$Y$564,3,TRUE)</f>
        <v>32.200000000000003</v>
      </c>
      <c r="D150" s="52"/>
      <c r="E150" s="52"/>
      <c r="F150" s="52">
        <f>VLOOKUP(B150,MTD!$A$4:$H$89,4,TRUE)</f>
        <v>941.53729999999996</v>
      </c>
      <c r="G150" s="52"/>
      <c r="H150">
        <v>118.2</v>
      </c>
      <c r="I150">
        <v>123.5</v>
      </c>
      <c r="J150">
        <v>59.05</v>
      </c>
      <c r="K150" s="29">
        <f t="shared" si="9"/>
        <v>941.53729999999996</v>
      </c>
      <c r="L150" s="29">
        <f t="shared" si="10"/>
        <v>91.339981963539842</v>
      </c>
      <c r="M150" s="29">
        <f t="shared" si="11"/>
        <v>96.969073875246366</v>
      </c>
    </row>
    <row r="151" spans="2:13" ht="15" x14ac:dyDescent="0.25">
      <c r="B151" s="88">
        <v>42964.389861111114</v>
      </c>
      <c r="C151" s="52">
        <f>VLOOKUP(B151,NWS!$A$5:$Y$564,3,TRUE)</f>
        <v>32.200000000000003</v>
      </c>
      <c r="D151" s="52"/>
      <c r="E151" s="52"/>
      <c r="F151" s="52">
        <f>VLOOKUP(B151,MTD!$A$4:$H$89,4,TRUE)</f>
        <v>941.53729999999996</v>
      </c>
      <c r="G151" s="52"/>
      <c r="H151">
        <v>117.4</v>
      </c>
      <c r="I151">
        <v>122.2</v>
      </c>
      <c r="J151">
        <v>59.63</v>
      </c>
      <c r="K151" s="29">
        <f t="shared" si="9"/>
        <v>941.53729999999996</v>
      </c>
      <c r="L151" s="29">
        <f t="shared" si="10"/>
        <v>90.490307712716216</v>
      </c>
      <c r="M151" s="29">
        <f t="shared" si="11"/>
        <v>95.588353217657982</v>
      </c>
    </row>
    <row r="152" spans="2:13" ht="15" x14ac:dyDescent="0.25">
      <c r="B152" s="88">
        <v>42964.389930555553</v>
      </c>
      <c r="C152" s="52">
        <f>VLOOKUP(B152,NWS!$A$5:$Y$564,3,TRUE)</f>
        <v>32.200000000000003</v>
      </c>
      <c r="D152" s="52"/>
      <c r="E152" s="52"/>
      <c r="F152" s="52">
        <f>VLOOKUP(B152,MTD!$A$4:$H$89,4,TRUE)</f>
        <v>941.53729999999996</v>
      </c>
      <c r="G152" s="52"/>
      <c r="H152">
        <v>117</v>
      </c>
      <c r="I152">
        <v>122.4</v>
      </c>
      <c r="J152">
        <v>59.78</v>
      </c>
      <c r="K152" s="29">
        <f t="shared" si="9"/>
        <v>941.53729999999996</v>
      </c>
      <c r="L152" s="29">
        <f t="shared" si="10"/>
        <v>90.065470587304404</v>
      </c>
      <c r="M152" s="29">
        <f t="shared" si="11"/>
        <v>95.800771780363888</v>
      </c>
    </row>
    <row r="153" spans="2:13" ht="15" x14ac:dyDescent="0.25">
      <c r="B153" s="88">
        <v>42964.39</v>
      </c>
      <c r="C153" s="52">
        <f>VLOOKUP(B153,NWS!$A$5:$Y$564,3,TRUE)</f>
        <v>32.200000000000003</v>
      </c>
      <c r="D153" s="52"/>
      <c r="E153" s="52"/>
      <c r="F153" s="52">
        <f>VLOOKUP(B153,MTD!$A$4:$H$89,4,TRUE)</f>
        <v>941.53729999999996</v>
      </c>
      <c r="G153" s="52"/>
      <c r="H153">
        <v>117.7</v>
      </c>
      <c r="I153">
        <v>123.3</v>
      </c>
      <c r="J153">
        <v>59.97</v>
      </c>
      <c r="K153" s="29">
        <f t="shared" si="9"/>
        <v>941.53729999999996</v>
      </c>
      <c r="L153" s="29">
        <f t="shared" si="10"/>
        <v>90.808935556775083</v>
      </c>
      <c r="M153" s="29">
        <f t="shared" si="11"/>
        <v>96.75665531254046</v>
      </c>
    </row>
    <row r="154" spans="2:13" ht="15" x14ac:dyDescent="0.25">
      <c r="B154" s="88">
        <v>42964.390069444446</v>
      </c>
      <c r="C154" s="52">
        <f>VLOOKUP(B154,NWS!$A$5:$Y$564,3,TRUE)</f>
        <v>32.200000000000003</v>
      </c>
      <c r="D154" s="52"/>
      <c r="E154" s="52"/>
      <c r="F154" s="52">
        <f>VLOOKUP(B154,MTD!$A$4:$H$89,4,TRUE)</f>
        <v>941.53729999999996</v>
      </c>
      <c r="G154" s="52"/>
      <c r="H154">
        <v>118.1</v>
      </c>
      <c r="I154">
        <v>123.7</v>
      </c>
      <c r="J154">
        <v>59.88</v>
      </c>
      <c r="K154" s="29">
        <f t="shared" si="9"/>
        <v>941.53729999999996</v>
      </c>
      <c r="L154" s="29">
        <f t="shared" si="10"/>
        <v>91.233772682186881</v>
      </c>
      <c r="M154" s="29">
        <f t="shared" si="11"/>
        <v>97.181492437952272</v>
      </c>
    </row>
    <row r="155" spans="2:13" ht="15" x14ac:dyDescent="0.25">
      <c r="B155" s="88">
        <v>42964.390138888892</v>
      </c>
      <c r="C155" s="52">
        <f>VLOOKUP(B155,NWS!$A$5:$Y$564,3,TRUE)</f>
        <v>32.200000000000003</v>
      </c>
      <c r="D155" s="52"/>
      <c r="E155" s="52"/>
      <c r="F155" s="52">
        <f>VLOOKUP(B155,MTD!$A$4:$H$89,4,TRUE)</f>
        <v>941.53729999999996</v>
      </c>
      <c r="G155" s="52"/>
      <c r="H155">
        <v>118.6</v>
      </c>
      <c r="I155">
        <v>123.9</v>
      </c>
      <c r="J155">
        <v>59.52</v>
      </c>
      <c r="K155" s="29">
        <f t="shared" si="9"/>
        <v>941.53729999999996</v>
      </c>
      <c r="L155" s="29">
        <f t="shared" si="10"/>
        <v>91.76481908895164</v>
      </c>
      <c r="M155" s="29">
        <f t="shared" si="11"/>
        <v>97.393911000658179</v>
      </c>
    </row>
    <row r="156" spans="2:13" ht="15" x14ac:dyDescent="0.25">
      <c r="B156" s="88">
        <v>42964.390208333331</v>
      </c>
      <c r="C156" s="52">
        <f>VLOOKUP(B156,NWS!$A$5:$Y$564,3,TRUE)</f>
        <v>32.200000000000003</v>
      </c>
      <c r="D156" s="52"/>
      <c r="E156" s="52"/>
      <c r="F156" s="52">
        <f>VLOOKUP(B156,MTD!$A$4:$H$89,4,TRUE)</f>
        <v>941.53729999999996</v>
      </c>
      <c r="G156" s="52"/>
      <c r="H156">
        <v>119.5</v>
      </c>
      <c r="I156">
        <v>124.3</v>
      </c>
      <c r="J156">
        <v>59.45</v>
      </c>
      <c r="K156" s="29">
        <f t="shared" si="9"/>
        <v>941.53729999999996</v>
      </c>
      <c r="L156" s="29">
        <f t="shared" si="10"/>
        <v>92.72070262112824</v>
      </c>
      <c r="M156" s="29">
        <f t="shared" si="11"/>
        <v>97.818748126069991</v>
      </c>
    </row>
    <row r="157" spans="2:13" ht="15" x14ac:dyDescent="0.25">
      <c r="B157" s="88">
        <v>42964.390277777777</v>
      </c>
      <c r="C157" s="52">
        <f>VLOOKUP(B157,NWS!$A$5:$Y$564,3,TRUE)</f>
        <v>32.840000000000003</v>
      </c>
      <c r="D157" s="52"/>
      <c r="E157" s="52"/>
      <c r="F157" s="52">
        <f>VLOOKUP(B157,MTD!$A$4:$H$89,4,TRUE)</f>
        <v>941.94780000000003</v>
      </c>
      <c r="G157" s="52"/>
      <c r="H157">
        <v>118.5</v>
      </c>
      <c r="I157">
        <v>123.8</v>
      </c>
      <c r="J157">
        <v>58.81</v>
      </c>
      <c r="K157" s="29">
        <f t="shared" si="9"/>
        <v>941.94780000000003</v>
      </c>
      <c r="L157" s="29">
        <f t="shared" si="10"/>
        <v>90.939221897434223</v>
      </c>
      <c r="M157" s="29">
        <f t="shared" si="11"/>
        <v>96.565860655972656</v>
      </c>
    </row>
    <row r="158" spans="2:13" ht="15" x14ac:dyDescent="0.25">
      <c r="B158" s="88">
        <v>42964.390347222223</v>
      </c>
      <c r="C158" s="52">
        <f>VLOOKUP(B158,NWS!$A$5:$Y$564,3,TRUE)</f>
        <v>32.840000000000003</v>
      </c>
      <c r="D158" s="52"/>
      <c r="E158" s="52"/>
      <c r="F158" s="52">
        <f>VLOOKUP(B158,MTD!$A$4:$H$89,4,TRUE)</f>
        <v>941.94780000000003</v>
      </c>
      <c r="G158" s="52"/>
      <c r="H158">
        <v>118.2</v>
      </c>
      <c r="I158">
        <v>123.6</v>
      </c>
      <c r="J158">
        <v>59.07</v>
      </c>
      <c r="K158" s="29">
        <f t="shared" si="9"/>
        <v>941.94780000000003</v>
      </c>
      <c r="L158" s="29">
        <f t="shared" si="10"/>
        <v>90.620732911101868</v>
      </c>
      <c r="M158" s="29">
        <f t="shared" si="11"/>
        <v>96.353534665084396</v>
      </c>
    </row>
    <row r="159" spans="2:13" ht="15" x14ac:dyDescent="0.25">
      <c r="B159" s="88">
        <v>42964.390416666669</v>
      </c>
      <c r="C159" s="52">
        <f>VLOOKUP(B159,NWS!$A$5:$Y$564,3,TRUE)</f>
        <v>32.840000000000003</v>
      </c>
      <c r="D159" s="52"/>
      <c r="E159" s="52"/>
      <c r="F159" s="52">
        <f>VLOOKUP(B159,MTD!$A$4:$H$89,4,TRUE)</f>
        <v>941.94780000000003</v>
      </c>
      <c r="G159" s="52"/>
      <c r="H159">
        <v>118</v>
      </c>
      <c r="I159">
        <v>123.5</v>
      </c>
      <c r="J159">
        <v>58.93</v>
      </c>
      <c r="K159" s="29">
        <f t="shared" si="9"/>
        <v>941.94780000000003</v>
      </c>
      <c r="L159" s="29">
        <f t="shared" si="10"/>
        <v>90.408406920213622</v>
      </c>
      <c r="M159" s="29">
        <f t="shared" si="11"/>
        <v>96.247371669640287</v>
      </c>
    </row>
    <row r="160" spans="2:13" ht="15" x14ac:dyDescent="0.25">
      <c r="B160" s="88">
        <v>42964.390486111108</v>
      </c>
      <c r="C160" s="52">
        <f>VLOOKUP(B160,NWS!$A$5:$Y$564,3,TRUE)</f>
        <v>32.840000000000003</v>
      </c>
      <c r="D160" s="52"/>
      <c r="E160" s="52"/>
      <c r="F160" s="52">
        <f>VLOOKUP(B160,MTD!$A$4:$H$89,4,TRUE)</f>
        <v>941.94780000000003</v>
      </c>
      <c r="G160" s="52"/>
      <c r="H160">
        <v>116.6</v>
      </c>
      <c r="I160">
        <v>122.9</v>
      </c>
      <c r="J160">
        <v>57.77</v>
      </c>
      <c r="K160" s="29">
        <f t="shared" si="9"/>
        <v>941.94780000000003</v>
      </c>
      <c r="L160" s="29">
        <f t="shared" si="10"/>
        <v>88.922124983995914</v>
      </c>
      <c r="M160" s="29">
        <f t="shared" si="11"/>
        <v>95.610393696975564</v>
      </c>
    </row>
    <row r="161" spans="2:13" ht="15" x14ac:dyDescent="0.25">
      <c r="B161" s="88">
        <v>42964.390555555554</v>
      </c>
      <c r="C161" s="52">
        <f>VLOOKUP(B161,NWS!$A$5:$Y$564,3,TRUE)</f>
        <v>32.840000000000003</v>
      </c>
      <c r="D161" s="52"/>
      <c r="E161" s="52"/>
      <c r="F161" s="52">
        <f>VLOOKUP(B161,MTD!$A$4:$H$89,4,TRUE)</f>
        <v>941.94780000000003</v>
      </c>
      <c r="G161" s="52"/>
      <c r="H161">
        <v>116.7</v>
      </c>
      <c r="I161">
        <v>122.7</v>
      </c>
      <c r="J161">
        <v>58.14</v>
      </c>
      <c r="K161" s="29">
        <f t="shared" si="9"/>
        <v>941.94780000000003</v>
      </c>
      <c r="L161" s="29">
        <f t="shared" si="10"/>
        <v>89.028287979440051</v>
      </c>
      <c r="M161" s="29">
        <f t="shared" si="11"/>
        <v>95.398067706087318</v>
      </c>
    </row>
    <row r="162" spans="2:13" ht="15" x14ac:dyDescent="0.25">
      <c r="B162" s="88">
        <v>42964.390625</v>
      </c>
      <c r="C162" s="52">
        <f>VLOOKUP(B162,NWS!$A$5:$Y$564,3,TRUE)</f>
        <v>32.840000000000003</v>
      </c>
      <c r="D162" s="52"/>
      <c r="E162" s="52"/>
      <c r="F162" s="52">
        <f>VLOOKUP(B162,MTD!$A$4:$H$89,4,TRUE)</f>
        <v>941.94780000000003</v>
      </c>
      <c r="G162" s="52"/>
      <c r="H162">
        <v>117.6</v>
      </c>
      <c r="I162">
        <v>123.9</v>
      </c>
      <c r="J162">
        <v>59.07</v>
      </c>
      <c r="K162" s="29">
        <f t="shared" si="9"/>
        <v>941.94780000000003</v>
      </c>
      <c r="L162" s="29">
        <f t="shared" si="10"/>
        <v>89.983754938437116</v>
      </c>
      <c r="M162" s="29">
        <f t="shared" si="11"/>
        <v>96.672023651416779</v>
      </c>
    </row>
    <row r="163" spans="2:13" ht="15" x14ac:dyDescent="0.25">
      <c r="B163" s="88">
        <v>42964.390694444446</v>
      </c>
      <c r="C163" s="52">
        <f>VLOOKUP(B163,NWS!$A$5:$Y$564,3,TRUE)</f>
        <v>32.840000000000003</v>
      </c>
      <c r="D163" s="52"/>
      <c r="E163" s="52"/>
      <c r="F163" s="52">
        <f>VLOOKUP(B163,MTD!$A$4:$H$89,4,TRUE)</f>
        <v>941.94780000000003</v>
      </c>
      <c r="G163" s="52"/>
      <c r="H163">
        <v>117.5</v>
      </c>
      <c r="I163">
        <v>123.7</v>
      </c>
      <c r="J163">
        <v>59.48</v>
      </c>
      <c r="K163" s="29">
        <f t="shared" si="9"/>
        <v>941.94780000000003</v>
      </c>
      <c r="L163" s="29">
        <f t="shared" si="10"/>
        <v>89.877591942993021</v>
      </c>
      <c r="M163" s="29">
        <f t="shared" si="11"/>
        <v>96.459697660528533</v>
      </c>
    </row>
    <row r="164" spans="2:13" ht="15" x14ac:dyDescent="0.25">
      <c r="B164" s="88">
        <v>42964.390763888892</v>
      </c>
      <c r="C164" s="52">
        <f>VLOOKUP(B164,NWS!$A$5:$Y$564,3,TRUE)</f>
        <v>32.840000000000003</v>
      </c>
      <c r="D164" s="52"/>
      <c r="E164" s="52"/>
      <c r="F164" s="52">
        <f>VLOOKUP(B164,MTD!$A$4:$H$89,4,TRUE)</f>
        <v>941.94780000000003</v>
      </c>
      <c r="G164" s="52"/>
      <c r="H164">
        <v>117.9</v>
      </c>
      <c r="I164">
        <v>123.6</v>
      </c>
      <c r="J164">
        <v>59.43</v>
      </c>
      <c r="K164" s="29">
        <f t="shared" si="9"/>
        <v>941.94780000000003</v>
      </c>
      <c r="L164" s="29">
        <f t="shared" si="10"/>
        <v>90.302243924769499</v>
      </c>
      <c r="M164" s="29">
        <f t="shared" si="11"/>
        <v>96.353534665084396</v>
      </c>
    </row>
    <row r="165" spans="2:13" ht="15" x14ac:dyDescent="0.25">
      <c r="B165" s="88">
        <v>42964.390833333331</v>
      </c>
      <c r="C165" s="52">
        <f>VLOOKUP(B165,NWS!$A$5:$Y$564,3,TRUE)</f>
        <v>32.840000000000003</v>
      </c>
      <c r="D165" s="52"/>
      <c r="E165" s="52"/>
      <c r="F165" s="52">
        <f>VLOOKUP(B165,MTD!$A$4:$H$89,4,TRUE)</f>
        <v>941.94780000000003</v>
      </c>
      <c r="G165" s="52"/>
      <c r="H165">
        <v>118.3</v>
      </c>
      <c r="I165">
        <v>124</v>
      </c>
      <c r="J165">
        <v>59.07</v>
      </c>
      <c r="K165" s="29">
        <f t="shared" si="9"/>
        <v>941.94780000000003</v>
      </c>
      <c r="L165" s="29">
        <f t="shared" si="10"/>
        <v>90.726895906545991</v>
      </c>
      <c r="M165" s="29">
        <f t="shared" si="11"/>
        <v>96.778186646860888</v>
      </c>
    </row>
    <row r="166" spans="2:13" ht="15" x14ac:dyDescent="0.25">
      <c r="B166" s="88">
        <v>42964.390902777777</v>
      </c>
      <c r="C166" s="52">
        <f>VLOOKUP(B166,NWS!$A$5:$Y$564,3,TRUE)</f>
        <v>32.840000000000003</v>
      </c>
      <c r="D166" s="52"/>
      <c r="E166" s="52"/>
      <c r="F166" s="52">
        <f>VLOOKUP(B166,MTD!$A$4:$H$89,4,TRUE)</f>
        <v>941.94780000000003</v>
      </c>
      <c r="G166" s="52"/>
      <c r="H166">
        <v>118.6</v>
      </c>
      <c r="I166">
        <v>124.1</v>
      </c>
      <c r="J166">
        <v>59.05</v>
      </c>
      <c r="K166" s="29">
        <f t="shared" si="9"/>
        <v>941.94780000000003</v>
      </c>
      <c r="L166" s="29">
        <f t="shared" si="10"/>
        <v>91.045384892878332</v>
      </c>
      <c r="M166" s="29">
        <f t="shared" si="11"/>
        <v>96.884349642304997</v>
      </c>
    </row>
    <row r="167" spans="2:13" ht="15" x14ac:dyDescent="0.25">
      <c r="B167" s="88">
        <v>42964.390972222223</v>
      </c>
      <c r="C167" s="52">
        <f>VLOOKUP(B167,NWS!$A$5:$Y$564,3,TRUE)</f>
        <v>32.75</v>
      </c>
      <c r="D167" s="52"/>
      <c r="E167" s="52"/>
      <c r="F167" s="52">
        <f>VLOOKUP(B167,MTD!$A$4:$H$89,4,TRUE)</f>
        <v>942.64269999999999</v>
      </c>
      <c r="G167" s="52"/>
      <c r="H167">
        <v>118.7</v>
      </c>
      <c r="I167">
        <v>124.2</v>
      </c>
      <c r="J167">
        <v>58.5</v>
      </c>
      <c r="K167" s="29">
        <f t="shared" si="9"/>
        <v>942.64269999999999</v>
      </c>
      <c r="L167" s="29">
        <f t="shared" si="10"/>
        <v>91.179828794091335</v>
      </c>
      <c r="M167" s="29">
        <f t="shared" si="11"/>
        <v>97.014489159041915</v>
      </c>
    </row>
    <row r="168" spans="2:13" ht="15" x14ac:dyDescent="0.25">
      <c r="B168" s="88">
        <v>42964.391041666669</v>
      </c>
      <c r="C168" s="52">
        <f>VLOOKUP(B168,NWS!$A$5:$Y$564,3,TRUE)</f>
        <v>32.75</v>
      </c>
      <c r="D168" s="52"/>
      <c r="E168" s="52"/>
      <c r="F168" s="52">
        <f>VLOOKUP(B168,MTD!$A$4:$H$89,4,TRUE)</f>
        <v>942.64269999999999</v>
      </c>
      <c r="G168" s="52"/>
      <c r="H168">
        <v>118.4</v>
      </c>
      <c r="I168">
        <v>123.7</v>
      </c>
      <c r="J168">
        <v>58.48</v>
      </c>
      <c r="K168" s="29">
        <f t="shared" si="9"/>
        <v>942.64269999999999</v>
      </c>
      <c r="L168" s="29">
        <f t="shared" si="10"/>
        <v>90.861574592366765</v>
      </c>
      <c r="M168" s="29">
        <f t="shared" si="11"/>
        <v>96.484065489500949</v>
      </c>
    </row>
    <row r="169" spans="2:13" ht="15" x14ac:dyDescent="0.25">
      <c r="B169" s="88">
        <v>42964.391111111108</v>
      </c>
      <c r="C169" s="52">
        <f>VLOOKUP(B169,NWS!$A$5:$Y$564,3,TRUE)</f>
        <v>32.75</v>
      </c>
      <c r="D169" s="52"/>
      <c r="E169" s="52"/>
      <c r="F169" s="52">
        <f>VLOOKUP(B169,MTD!$A$4:$H$89,4,TRUE)</f>
        <v>942.64269999999999</v>
      </c>
      <c r="G169" s="52"/>
      <c r="H169">
        <v>117.5</v>
      </c>
      <c r="I169">
        <v>122.1</v>
      </c>
      <c r="J169">
        <v>58.99</v>
      </c>
      <c r="K169" s="29">
        <f t="shared" si="9"/>
        <v>942.64269999999999</v>
      </c>
      <c r="L169" s="29">
        <f t="shared" si="10"/>
        <v>89.906811987193024</v>
      </c>
      <c r="M169" s="29">
        <f t="shared" si="11"/>
        <v>94.786709746969876</v>
      </c>
    </row>
    <row r="170" spans="2:13" ht="15" x14ac:dyDescent="0.25">
      <c r="B170" s="88">
        <v>42964.391180555554</v>
      </c>
      <c r="C170" s="52">
        <f>VLOOKUP(B170,NWS!$A$5:$Y$564,3,TRUE)</f>
        <v>32.75</v>
      </c>
      <c r="D170" s="52"/>
      <c r="E170" s="52"/>
      <c r="F170" s="52">
        <f>VLOOKUP(B170,MTD!$A$4:$H$89,4,TRUE)</f>
        <v>942.64269999999999</v>
      </c>
      <c r="G170" s="52"/>
      <c r="H170">
        <v>117.5</v>
      </c>
      <c r="I170">
        <v>122.6</v>
      </c>
      <c r="J170">
        <v>59.73</v>
      </c>
      <c r="K170" s="29">
        <f t="shared" si="9"/>
        <v>942.64269999999999</v>
      </c>
      <c r="L170" s="29">
        <f t="shared" si="10"/>
        <v>89.906811987193024</v>
      </c>
      <c r="M170" s="29">
        <f t="shared" si="11"/>
        <v>95.317133416510842</v>
      </c>
    </row>
    <row r="171" spans="2:13" ht="15" x14ac:dyDescent="0.25">
      <c r="B171" s="88">
        <v>42964.391250000001</v>
      </c>
      <c r="C171" s="52">
        <f>VLOOKUP(B171,NWS!$A$5:$Y$564,3,TRUE)</f>
        <v>32.75</v>
      </c>
      <c r="D171" s="52"/>
      <c r="E171" s="52"/>
      <c r="F171" s="52">
        <f>VLOOKUP(B171,MTD!$A$4:$H$89,4,TRUE)</f>
        <v>942.64269999999999</v>
      </c>
      <c r="G171" s="52"/>
      <c r="H171">
        <v>117.9</v>
      </c>
      <c r="I171">
        <v>123.2</v>
      </c>
      <c r="J171">
        <v>59.89</v>
      </c>
      <c r="K171" s="29">
        <f t="shared" si="9"/>
        <v>942.64269999999999</v>
      </c>
      <c r="L171" s="29">
        <f t="shared" si="10"/>
        <v>90.331150922825799</v>
      </c>
      <c r="M171" s="29">
        <f t="shared" si="11"/>
        <v>95.953641819959998</v>
      </c>
    </row>
    <row r="172" spans="2:13" ht="15" x14ac:dyDescent="0.25">
      <c r="B172" s="88">
        <v>42964.391319444447</v>
      </c>
      <c r="C172" s="52">
        <f>VLOOKUP(B172,NWS!$A$5:$Y$564,3,TRUE)</f>
        <v>32.75</v>
      </c>
      <c r="D172" s="52"/>
      <c r="E172" s="52"/>
      <c r="F172" s="52">
        <f>VLOOKUP(B172,MTD!$A$4:$H$89,4,TRUE)</f>
        <v>942.64269999999999</v>
      </c>
      <c r="G172" s="52"/>
      <c r="H172">
        <v>117.6</v>
      </c>
      <c r="I172">
        <v>123.1</v>
      </c>
      <c r="J172">
        <v>59.86</v>
      </c>
      <c r="K172" s="29">
        <f t="shared" si="9"/>
        <v>942.64269999999999</v>
      </c>
      <c r="L172" s="29">
        <f t="shared" si="10"/>
        <v>90.012896721101214</v>
      </c>
      <c r="M172" s="29">
        <f t="shared" si="11"/>
        <v>95.847557086051793</v>
      </c>
    </row>
    <row r="173" spans="2:13" ht="15" x14ac:dyDescent="0.25">
      <c r="B173" s="88">
        <v>42964.391388888886</v>
      </c>
      <c r="C173" s="52">
        <f>VLOOKUP(B173,NWS!$A$5:$Y$564,3,TRUE)</f>
        <v>32.75</v>
      </c>
      <c r="D173" s="52"/>
      <c r="E173" s="52"/>
      <c r="F173" s="52">
        <f>VLOOKUP(B173,MTD!$A$4:$H$89,4,TRUE)</f>
        <v>942.64269999999999</v>
      </c>
      <c r="G173" s="52"/>
      <c r="H173">
        <v>117.3</v>
      </c>
      <c r="I173">
        <v>122.5</v>
      </c>
      <c r="J173">
        <v>60.2</v>
      </c>
      <c r="K173" s="29">
        <f t="shared" si="9"/>
        <v>942.64269999999999</v>
      </c>
      <c r="L173" s="29">
        <f t="shared" si="10"/>
        <v>89.694642519376643</v>
      </c>
      <c r="M173" s="29">
        <f t="shared" si="11"/>
        <v>95.211048682602652</v>
      </c>
    </row>
    <row r="174" spans="2:13" ht="15" x14ac:dyDescent="0.25">
      <c r="B174" s="88">
        <v>42964.391458333332</v>
      </c>
      <c r="C174" s="52">
        <f>VLOOKUP(B174,NWS!$A$5:$Y$564,3,TRUE)</f>
        <v>32.75</v>
      </c>
      <c r="D174" s="52"/>
      <c r="E174" s="52"/>
      <c r="F174" s="52">
        <f>VLOOKUP(B174,MTD!$A$4:$H$89,4,TRUE)</f>
        <v>942.64269999999999</v>
      </c>
      <c r="G174" s="52"/>
      <c r="H174">
        <v>118</v>
      </c>
      <c r="I174">
        <v>123.3</v>
      </c>
      <c r="J174">
        <v>59.94</v>
      </c>
      <c r="K174" s="29">
        <f t="shared" si="9"/>
        <v>942.64269999999999</v>
      </c>
      <c r="L174" s="29">
        <f t="shared" si="10"/>
        <v>90.437235656733989</v>
      </c>
      <c r="M174" s="29">
        <f t="shared" si="11"/>
        <v>96.059726553868188</v>
      </c>
    </row>
    <row r="175" spans="2:13" ht="15" x14ac:dyDescent="0.25">
      <c r="B175" s="88">
        <v>42964.391527777778</v>
      </c>
      <c r="C175" s="52">
        <f>VLOOKUP(B175,NWS!$A$5:$Y$564,3,TRUE)</f>
        <v>32.75</v>
      </c>
      <c r="D175" s="52"/>
      <c r="E175" s="52"/>
      <c r="F175" s="52">
        <f>VLOOKUP(B175,MTD!$A$4:$H$89,4,TRUE)</f>
        <v>942.64269999999999</v>
      </c>
      <c r="G175" s="52"/>
      <c r="H175">
        <v>118.3</v>
      </c>
      <c r="I175">
        <v>123.2</v>
      </c>
      <c r="J175">
        <v>59.44</v>
      </c>
      <c r="K175" s="29">
        <f t="shared" si="9"/>
        <v>942.64269999999999</v>
      </c>
      <c r="L175" s="29">
        <f t="shared" si="10"/>
        <v>90.75548985845856</v>
      </c>
      <c r="M175" s="29">
        <f t="shared" si="11"/>
        <v>95.953641819959998</v>
      </c>
    </row>
    <row r="176" spans="2:13" ht="15" x14ac:dyDescent="0.25">
      <c r="B176" s="88">
        <v>42964.391597222224</v>
      </c>
      <c r="C176" s="52">
        <f>VLOOKUP(B176,NWS!$A$5:$Y$564,3,TRUE)</f>
        <v>32.75</v>
      </c>
      <c r="D176" s="52"/>
      <c r="E176" s="52"/>
      <c r="F176" s="52">
        <f>VLOOKUP(B176,MTD!$A$4:$H$89,4,TRUE)</f>
        <v>942.64269999999999</v>
      </c>
      <c r="G176" s="52"/>
      <c r="H176">
        <v>118.1</v>
      </c>
      <c r="I176">
        <v>123.5</v>
      </c>
      <c r="J176">
        <v>59.15</v>
      </c>
      <c r="K176" s="29">
        <f t="shared" si="9"/>
        <v>942.64269999999999</v>
      </c>
      <c r="L176" s="29">
        <f t="shared" si="10"/>
        <v>90.54332039064218</v>
      </c>
      <c r="M176" s="29">
        <f t="shared" si="11"/>
        <v>96.271896021684569</v>
      </c>
    </row>
    <row r="177" spans="2:13" ht="15" x14ac:dyDescent="0.25">
      <c r="B177" s="88">
        <v>42964.39166666667</v>
      </c>
      <c r="C177" s="52">
        <f>VLOOKUP(B177,NWS!$A$5:$Y$564,3,TRUE)</f>
        <v>32.76</v>
      </c>
      <c r="D177" s="52"/>
      <c r="E177" s="52"/>
      <c r="F177" s="52">
        <f>VLOOKUP(B177,MTD!$A$4:$H$89,4,TRUE)</f>
        <v>943.88250000000005</v>
      </c>
      <c r="G177" s="52"/>
      <c r="H177">
        <v>118.7</v>
      </c>
      <c r="I177">
        <v>123.4</v>
      </c>
      <c r="J177">
        <v>59.56</v>
      </c>
      <c r="K177" s="29">
        <f t="shared" si="9"/>
        <v>943.88250000000005</v>
      </c>
      <c r="L177" s="29">
        <f t="shared" si="10"/>
        <v>91.049468551435154</v>
      </c>
      <c r="M177" s="29">
        <f t="shared" si="11"/>
        <v>96.028901902514363</v>
      </c>
    </row>
    <row r="178" spans="2:13" ht="15" x14ac:dyDescent="0.25">
      <c r="B178" s="88">
        <v>42964.391736111109</v>
      </c>
      <c r="C178" s="52">
        <f>VLOOKUP(B178,NWS!$A$5:$Y$564,3,TRUE)</f>
        <v>32.76</v>
      </c>
      <c r="D178" s="52"/>
      <c r="E178" s="52"/>
      <c r="F178" s="52">
        <f>VLOOKUP(B178,MTD!$A$4:$H$89,4,TRUE)</f>
        <v>943.88250000000005</v>
      </c>
      <c r="G178" s="52"/>
      <c r="H178">
        <v>118.8</v>
      </c>
      <c r="I178">
        <v>123.8</v>
      </c>
      <c r="J178">
        <v>58.92</v>
      </c>
      <c r="K178" s="29">
        <f t="shared" si="9"/>
        <v>943.88250000000005</v>
      </c>
      <c r="L178" s="29">
        <f t="shared" si="10"/>
        <v>91.155413941883637</v>
      </c>
      <c r="M178" s="29">
        <f t="shared" si="11"/>
        <v>96.452683464308308</v>
      </c>
    </row>
    <row r="179" spans="2:13" ht="15" x14ac:dyDescent="0.25">
      <c r="B179" s="88">
        <v>42964.391805555555</v>
      </c>
      <c r="C179" s="52">
        <f>VLOOKUP(B179,NWS!$A$5:$Y$564,3,TRUE)</f>
        <v>32.76</v>
      </c>
      <c r="D179" s="52"/>
      <c r="E179" s="52"/>
      <c r="F179" s="52">
        <f>VLOOKUP(B179,MTD!$A$4:$H$89,4,TRUE)</f>
        <v>943.88250000000005</v>
      </c>
      <c r="G179" s="52"/>
      <c r="H179">
        <v>118.8</v>
      </c>
      <c r="I179">
        <v>123.9</v>
      </c>
      <c r="J179">
        <v>58.58</v>
      </c>
      <c r="K179" s="29">
        <f t="shared" si="9"/>
        <v>943.88250000000005</v>
      </c>
      <c r="L179" s="29">
        <f t="shared" si="10"/>
        <v>91.155413941883637</v>
      </c>
      <c r="M179" s="29">
        <f t="shared" si="11"/>
        <v>96.558628854756833</v>
      </c>
    </row>
    <row r="180" spans="2:13" ht="15" x14ac:dyDescent="0.25">
      <c r="B180" s="88">
        <v>42964.391875000001</v>
      </c>
      <c r="C180" s="52">
        <f>VLOOKUP(B180,NWS!$A$5:$Y$564,3,TRUE)</f>
        <v>32.76</v>
      </c>
      <c r="D180" s="52"/>
      <c r="E180" s="52"/>
      <c r="F180" s="52">
        <f>VLOOKUP(B180,MTD!$A$4:$H$89,4,TRUE)</f>
        <v>943.88250000000005</v>
      </c>
      <c r="G180" s="52"/>
      <c r="H180">
        <v>118.8</v>
      </c>
      <c r="I180">
        <v>123.3</v>
      </c>
      <c r="J180">
        <v>58.49</v>
      </c>
      <c r="K180" s="29">
        <f t="shared" si="9"/>
        <v>943.88250000000005</v>
      </c>
      <c r="L180" s="29">
        <f t="shared" si="10"/>
        <v>91.155413941883637</v>
      </c>
      <c r="M180" s="29">
        <f t="shared" si="11"/>
        <v>95.922956512065838</v>
      </c>
    </row>
    <row r="181" spans="2:13" ht="15" x14ac:dyDescent="0.25">
      <c r="B181" s="88">
        <v>42964.391944444447</v>
      </c>
      <c r="C181" s="52">
        <f>VLOOKUP(B181,NWS!$A$5:$Y$564,3,TRUE)</f>
        <v>32.76</v>
      </c>
      <c r="D181" s="52"/>
      <c r="E181" s="52"/>
      <c r="F181" s="52">
        <f>VLOOKUP(B181,MTD!$A$4:$H$89,4,TRUE)</f>
        <v>943.88250000000005</v>
      </c>
      <c r="G181" s="52"/>
      <c r="H181">
        <v>118.4</v>
      </c>
      <c r="I181">
        <v>123.5</v>
      </c>
      <c r="J181">
        <v>58.33</v>
      </c>
      <c r="K181" s="29">
        <f t="shared" si="9"/>
        <v>943.88250000000005</v>
      </c>
      <c r="L181" s="29">
        <f t="shared" si="10"/>
        <v>90.731632380089692</v>
      </c>
      <c r="M181" s="29">
        <f t="shared" si="11"/>
        <v>96.134847292962846</v>
      </c>
    </row>
    <row r="182" spans="2:13" ht="15" x14ac:dyDescent="0.25">
      <c r="B182" s="88">
        <v>42964.392013888886</v>
      </c>
      <c r="C182" s="52">
        <f>VLOOKUP(B182,NWS!$A$5:$Y$564,3,TRUE)</f>
        <v>32.76</v>
      </c>
      <c r="D182" s="52"/>
      <c r="E182" s="52"/>
      <c r="F182" s="52">
        <f>VLOOKUP(B182,MTD!$A$4:$H$89,4,TRUE)</f>
        <v>943.88250000000005</v>
      </c>
      <c r="G182" s="52"/>
      <c r="H182">
        <v>117.8</v>
      </c>
      <c r="I182">
        <v>122.8</v>
      </c>
      <c r="J182">
        <v>58.42</v>
      </c>
      <c r="K182" s="29">
        <f t="shared" si="9"/>
        <v>943.88250000000005</v>
      </c>
      <c r="L182" s="29">
        <f t="shared" si="10"/>
        <v>90.095960037398697</v>
      </c>
      <c r="M182" s="29">
        <f t="shared" si="11"/>
        <v>95.393229559823368</v>
      </c>
    </row>
    <row r="183" spans="2:13" ht="15" x14ac:dyDescent="0.25">
      <c r="B183" s="88">
        <v>42964.392083333332</v>
      </c>
      <c r="C183" s="52">
        <f>VLOOKUP(B183,NWS!$A$5:$Y$564,3,TRUE)</f>
        <v>32.76</v>
      </c>
      <c r="D183" s="52"/>
      <c r="E183" s="52"/>
      <c r="F183" s="52">
        <f>VLOOKUP(B183,MTD!$A$4:$H$89,4,TRUE)</f>
        <v>943.88250000000005</v>
      </c>
      <c r="G183" s="52"/>
      <c r="H183">
        <v>117.3</v>
      </c>
      <c r="I183">
        <v>122.8</v>
      </c>
      <c r="J183">
        <v>58.07</v>
      </c>
      <c r="K183" s="29">
        <f t="shared" si="9"/>
        <v>943.88250000000005</v>
      </c>
      <c r="L183" s="29">
        <f t="shared" si="10"/>
        <v>89.566233085156242</v>
      </c>
      <c r="M183" s="29">
        <f t="shared" si="11"/>
        <v>95.393229559823368</v>
      </c>
    </row>
    <row r="184" spans="2:13" ht="15" x14ac:dyDescent="0.25">
      <c r="B184" s="88">
        <v>42964.392152777778</v>
      </c>
      <c r="C184" s="52">
        <f>VLOOKUP(B184,NWS!$A$5:$Y$564,3,TRUE)</f>
        <v>32.76</v>
      </c>
      <c r="D184" s="52"/>
      <c r="E184" s="52"/>
      <c r="F184" s="52">
        <f>VLOOKUP(B184,MTD!$A$4:$H$89,4,TRUE)</f>
        <v>943.88250000000005</v>
      </c>
      <c r="G184" s="52"/>
      <c r="H184">
        <v>117.5</v>
      </c>
      <c r="I184">
        <v>123.3</v>
      </c>
      <c r="J184">
        <v>57.64</v>
      </c>
      <c r="K184" s="29">
        <f t="shared" si="9"/>
        <v>943.88250000000005</v>
      </c>
      <c r="L184" s="29">
        <f t="shared" si="10"/>
        <v>89.778123866053249</v>
      </c>
      <c r="M184" s="29">
        <f t="shared" si="11"/>
        <v>95.922956512065838</v>
      </c>
    </row>
    <row r="185" spans="2:13" ht="15" x14ac:dyDescent="0.25">
      <c r="B185" s="88">
        <v>42964.392222222225</v>
      </c>
      <c r="C185" s="52">
        <f>VLOOKUP(B185,NWS!$A$5:$Y$564,3,TRUE)</f>
        <v>32.76</v>
      </c>
      <c r="D185" s="52"/>
      <c r="E185" s="52"/>
      <c r="F185" s="52">
        <f>VLOOKUP(B185,MTD!$A$4:$H$89,4,TRUE)</f>
        <v>943.88250000000005</v>
      </c>
      <c r="G185" s="52"/>
      <c r="H185">
        <v>118.5</v>
      </c>
      <c r="I185">
        <v>124</v>
      </c>
      <c r="J185">
        <v>57.26</v>
      </c>
      <c r="K185" s="29">
        <f t="shared" si="9"/>
        <v>943.88250000000005</v>
      </c>
      <c r="L185" s="29">
        <f t="shared" si="10"/>
        <v>90.837577770538189</v>
      </c>
      <c r="M185" s="29">
        <f t="shared" si="11"/>
        <v>96.664574245205316</v>
      </c>
    </row>
    <row r="186" spans="2:13" ht="15" x14ac:dyDescent="0.25">
      <c r="B186" s="88">
        <v>42964.392291666663</v>
      </c>
      <c r="C186" s="52">
        <f>VLOOKUP(B186,NWS!$A$5:$Y$564,3,TRUE)</f>
        <v>32.76</v>
      </c>
      <c r="D186" s="52"/>
      <c r="E186" s="52"/>
      <c r="F186" s="52">
        <f>VLOOKUP(B186,MTD!$A$4:$H$89,4,TRUE)</f>
        <v>943.88250000000005</v>
      </c>
      <c r="G186" s="52"/>
      <c r="H186">
        <v>118.7</v>
      </c>
      <c r="I186">
        <v>123.1</v>
      </c>
      <c r="J186">
        <v>57.84</v>
      </c>
      <c r="K186" s="29">
        <f t="shared" si="9"/>
        <v>943.88250000000005</v>
      </c>
      <c r="L186" s="29">
        <f t="shared" si="10"/>
        <v>91.049468551435154</v>
      </c>
      <c r="M186" s="29">
        <f t="shared" si="11"/>
        <v>95.711065731168858</v>
      </c>
    </row>
    <row r="187" spans="2:13" ht="15" x14ac:dyDescent="0.25">
      <c r="B187" s="88">
        <v>42964.392361111109</v>
      </c>
      <c r="C187" s="52">
        <f>VLOOKUP(B187,NWS!$A$5:$Y$564,3,TRUE)</f>
        <v>32.96</v>
      </c>
      <c r="D187" s="52"/>
      <c r="E187" s="52"/>
      <c r="F187" s="52">
        <f>VLOOKUP(B187,MTD!$A$4:$H$89,4,TRUE)</f>
        <v>944.7183</v>
      </c>
      <c r="G187" s="52"/>
      <c r="H187">
        <v>118.2</v>
      </c>
      <c r="I187">
        <v>123.1</v>
      </c>
      <c r="J187">
        <v>58.37</v>
      </c>
      <c r="K187" s="29">
        <f t="shared" si="9"/>
        <v>944.7183</v>
      </c>
      <c r="L187" s="29">
        <f t="shared" si="10"/>
        <v>90.22795472470473</v>
      </c>
      <c r="M187" s="29">
        <f t="shared" si="11"/>
        <v>95.414686049799172</v>
      </c>
    </row>
    <row r="188" spans="2:13" ht="15" x14ac:dyDescent="0.25">
      <c r="B188" s="88">
        <v>42964.392430555556</v>
      </c>
      <c r="C188" s="52">
        <f>VLOOKUP(B188,NWS!$A$5:$Y$564,3,TRUE)</f>
        <v>32.96</v>
      </c>
      <c r="D188" s="52"/>
      <c r="E188" s="52"/>
      <c r="F188" s="52">
        <f>VLOOKUP(B188,MTD!$A$4:$H$89,4,TRUE)</f>
        <v>944.7183</v>
      </c>
      <c r="G188" s="52"/>
      <c r="H188">
        <v>117.5</v>
      </c>
      <c r="I188">
        <v>123.4</v>
      </c>
      <c r="J188">
        <v>58.61</v>
      </c>
      <c r="K188" s="29">
        <f t="shared" si="9"/>
        <v>944.7183</v>
      </c>
      <c r="L188" s="29">
        <f t="shared" si="10"/>
        <v>89.486993106834049</v>
      </c>
      <c r="M188" s="29">
        <f t="shared" si="11"/>
        <v>95.732241028886605</v>
      </c>
    </row>
    <row r="189" spans="2:13" ht="15" x14ac:dyDescent="0.25">
      <c r="B189" s="88">
        <v>42964.392500000002</v>
      </c>
      <c r="C189" s="52">
        <f>VLOOKUP(B189,NWS!$A$5:$Y$564,3,TRUE)</f>
        <v>32.96</v>
      </c>
      <c r="D189" s="52"/>
      <c r="E189" s="52"/>
      <c r="F189" s="52">
        <f>VLOOKUP(B189,MTD!$A$4:$H$89,4,TRUE)</f>
        <v>944.7183</v>
      </c>
      <c r="G189" s="52"/>
      <c r="H189">
        <v>116.1</v>
      </c>
      <c r="I189">
        <v>121.6</v>
      </c>
      <c r="J189">
        <v>58.82</v>
      </c>
      <c r="K189" s="29">
        <f t="shared" si="9"/>
        <v>944.7183</v>
      </c>
      <c r="L189" s="29">
        <f t="shared" si="10"/>
        <v>88.005069871092772</v>
      </c>
      <c r="M189" s="29">
        <f t="shared" si="11"/>
        <v>93.82691115436208</v>
      </c>
    </row>
    <row r="190" spans="2:13" ht="15" x14ac:dyDescent="0.25">
      <c r="B190" s="88">
        <v>42964.392569444448</v>
      </c>
      <c r="C190" s="52">
        <f>VLOOKUP(B190,NWS!$A$5:$Y$564,3,TRUE)</f>
        <v>32.96</v>
      </c>
      <c r="D190" s="52"/>
      <c r="E190" s="52"/>
      <c r="F190" s="52">
        <f>VLOOKUP(B190,MTD!$A$4:$H$89,4,TRUE)</f>
        <v>944.7183</v>
      </c>
      <c r="G190" s="52"/>
      <c r="H190">
        <v>115.6</v>
      </c>
      <c r="I190">
        <v>121.2</v>
      </c>
      <c r="J190">
        <v>58.79</v>
      </c>
      <c r="K190" s="29">
        <f t="shared" si="9"/>
        <v>944.7183</v>
      </c>
      <c r="L190" s="29">
        <f t="shared" si="10"/>
        <v>87.47581157261375</v>
      </c>
      <c r="M190" s="29">
        <f t="shared" si="11"/>
        <v>93.403504515578888</v>
      </c>
    </row>
    <row r="191" spans="2:13" ht="15" x14ac:dyDescent="0.25">
      <c r="B191" s="88">
        <v>42964.392638888887</v>
      </c>
      <c r="C191" s="52">
        <f>VLOOKUP(B191,NWS!$A$5:$Y$564,3,TRUE)</f>
        <v>32.96</v>
      </c>
      <c r="D191" s="52"/>
      <c r="E191" s="52"/>
      <c r="F191" s="52">
        <f>VLOOKUP(B191,MTD!$A$4:$H$89,4,TRUE)</f>
        <v>944.7183</v>
      </c>
      <c r="G191" s="52"/>
      <c r="H191">
        <v>115.4</v>
      </c>
      <c r="I191">
        <v>121.5</v>
      </c>
      <c r="J191">
        <v>59.39</v>
      </c>
      <c r="K191" s="29">
        <f t="shared" si="9"/>
        <v>944.7183</v>
      </c>
      <c r="L191" s="29">
        <f t="shared" si="10"/>
        <v>87.264108253222147</v>
      </c>
      <c r="M191" s="29">
        <f t="shared" si="11"/>
        <v>93.721059494666278</v>
      </c>
    </row>
    <row r="192" spans="2:13" ht="15" x14ac:dyDescent="0.25">
      <c r="B192" s="88">
        <v>42964.392708333333</v>
      </c>
      <c r="C192" s="52">
        <f>VLOOKUP(B192,NWS!$A$5:$Y$564,3,TRUE)</f>
        <v>32.96</v>
      </c>
      <c r="D192" s="52"/>
      <c r="E192" s="52"/>
      <c r="F192" s="52">
        <f>VLOOKUP(B192,MTD!$A$4:$H$89,4,TRUE)</f>
        <v>944.7183</v>
      </c>
      <c r="G192" s="52"/>
      <c r="H192">
        <v>116.2</v>
      </c>
      <c r="I192">
        <v>122.1</v>
      </c>
      <c r="J192">
        <v>58.96</v>
      </c>
      <c r="K192" s="29">
        <f t="shared" si="9"/>
        <v>944.7183</v>
      </c>
      <c r="L192" s="29">
        <f t="shared" si="10"/>
        <v>88.110921530788616</v>
      </c>
      <c r="M192" s="29">
        <f t="shared" si="11"/>
        <v>94.356169452841115</v>
      </c>
    </row>
    <row r="193" spans="2:13" ht="15" x14ac:dyDescent="0.25">
      <c r="B193" s="88">
        <v>42964.392777777779</v>
      </c>
      <c r="C193" s="52">
        <f>VLOOKUP(B193,NWS!$A$5:$Y$564,3,TRUE)</f>
        <v>32.96</v>
      </c>
      <c r="D193" s="52"/>
      <c r="E193" s="52"/>
      <c r="F193" s="52">
        <f>VLOOKUP(B193,MTD!$A$4:$H$89,4,TRUE)</f>
        <v>944.7183</v>
      </c>
      <c r="G193" s="52"/>
      <c r="H193">
        <v>117.2</v>
      </c>
      <c r="I193">
        <v>123.4</v>
      </c>
      <c r="J193">
        <v>58.84</v>
      </c>
      <c r="K193" s="29">
        <f t="shared" si="9"/>
        <v>944.7183</v>
      </c>
      <c r="L193" s="29">
        <f t="shared" si="10"/>
        <v>89.169438127746673</v>
      </c>
      <c r="M193" s="29">
        <f t="shared" si="11"/>
        <v>95.732241028886605</v>
      </c>
    </row>
    <row r="194" spans="2:13" ht="15" x14ac:dyDescent="0.25">
      <c r="B194" s="88">
        <v>42964.392847222225</v>
      </c>
      <c r="C194" s="52">
        <f>VLOOKUP(B194,NWS!$A$5:$Y$564,3,TRUE)</f>
        <v>32.96</v>
      </c>
      <c r="D194" s="52"/>
      <c r="E194" s="52"/>
      <c r="F194" s="52">
        <f>VLOOKUP(B194,MTD!$A$4:$H$89,4,TRUE)</f>
        <v>944.7183</v>
      </c>
      <c r="G194" s="52"/>
      <c r="H194">
        <v>117</v>
      </c>
      <c r="I194">
        <v>122.9</v>
      </c>
      <c r="J194">
        <v>59.04</v>
      </c>
      <c r="K194" s="29">
        <f t="shared" si="9"/>
        <v>944.7183</v>
      </c>
      <c r="L194" s="29">
        <f t="shared" si="10"/>
        <v>88.957734808355028</v>
      </c>
      <c r="M194" s="29">
        <f t="shared" si="11"/>
        <v>95.20298273040757</v>
      </c>
    </row>
    <row r="195" spans="2:13" ht="15" x14ac:dyDescent="0.25">
      <c r="B195" s="88">
        <v>42964.392916666664</v>
      </c>
      <c r="C195" s="52">
        <f>VLOOKUP(B195,NWS!$A$5:$Y$564,3,TRUE)</f>
        <v>32.96</v>
      </c>
      <c r="D195" s="52"/>
      <c r="E195" s="52"/>
      <c r="F195" s="52">
        <f>VLOOKUP(B195,MTD!$A$4:$H$89,4,TRUE)</f>
        <v>944.7183</v>
      </c>
      <c r="G195" s="52"/>
      <c r="H195">
        <v>117.7</v>
      </c>
      <c r="I195">
        <v>123.1</v>
      </c>
      <c r="J195">
        <v>59.07</v>
      </c>
      <c r="K195" s="29">
        <f t="shared" si="9"/>
        <v>944.7183</v>
      </c>
      <c r="L195" s="29">
        <f t="shared" si="10"/>
        <v>89.698696426225695</v>
      </c>
      <c r="M195" s="29">
        <f t="shared" si="11"/>
        <v>95.414686049799172</v>
      </c>
    </row>
    <row r="196" spans="2:13" ht="15" x14ac:dyDescent="0.25">
      <c r="B196" s="88">
        <v>42964.39298611111</v>
      </c>
      <c r="C196" s="52">
        <f>VLOOKUP(B196,NWS!$A$5:$Y$564,3,TRUE)</f>
        <v>32.96</v>
      </c>
      <c r="D196" s="52"/>
      <c r="E196" s="52"/>
      <c r="F196" s="52">
        <f>VLOOKUP(B196,MTD!$A$4:$H$89,4,TRUE)</f>
        <v>944.7183</v>
      </c>
      <c r="G196" s="52"/>
      <c r="H196">
        <v>117.1</v>
      </c>
      <c r="I196">
        <v>123</v>
      </c>
      <c r="J196">
        <v>59.07</v>
      </c>
      <c r="K196" s="29">
        <f t="shared" si="9"/>
        <v>944.7183</v>
      </c>
      <c r="L196" s="29">
        <f t="shared" si="10"/>
        <v>89.063586468050829</v>
      </c>
      <c r="M196" s="29">
        <f t="shared" si="11"/>
        <v>95.308834390103357</v>
      </c>
    </row>
    <row r="197" spans="2:13" ht="15" x14ac:dyDescent="0.25">
      <c r="B197" s="88">
        <v>42964.393055555556</v>
      </c>
      <c r="C197" s="52">
        <f>VLOOKUP(B197,NWS!$A$5:$Y$564,3,TRUE)</f>
        <v>33.159999999999997</v>
      </c>
      <c r="D197" s="52"/>
      <c r="E197" s="52"/>
      <c r="F197" s="52">
        <f>VLOOKUP(B197,MTD!$A$4:$H$89,4,TRUE)</f>
        <v>944.66319999999996</v>
      </c>
      <c r="G197" s="52"/>
      <c r="H197">
        <v>117.4</v>
      </c>
      <c r="I197">
        <v>123.6</v>
      </c>
      <c r="J197">
        <v>59.82</v>
      </c>
      <c r="K197" s="29">
        <f t="shared" si="9"/>
        <v>944.66319999999996</v>
      </c>
      <c r="L197" s="29">
        <f t="shared" si="10"/>
        <v>89.17463917298781</v>
      </c>
      <c r="M197" s="29">
        <f t="shared" si="11"/>
        <v>95.737824867106085</v>
      </c>
    </row>
    <row r="198" spans="2:13" ht="15" x14ac:dyDescent="0.25">
      <c r="B198" s="88">
        <v>42964.393125000002</v>
      </c>
      <c r="C198" s="52">
        <f>VLOOKUP(B198,NWS!$A$5:$Y$564,3,TRUE)</f>
        <v>33.159999999999997</v>
      </c>
      <c r="D198" s="52"/>
      <c r="E198" s="52"/>
      <c r="F198" s="52">
        <f>VLOOKUP(B198,MTD!$A$4:$H$89,4,TRUE)</f>
        <v>944.66319999999996</v>
      </c>
      <c r="G198" s="52"/>
      <c r="H198">
        <v>117.8</v>
      </c>
      <c r="I198">
        <v>123.8</v>
      </c>
      <c r="J198">
        <v>60.33</v>
      </c>
      <c r="K198" s="29">
        <f t="shared" si="9"/>
        <v>944.66319999999996</v>
      </c>
      <c r="L198" s="29">
        <f t="shared" si="10"/>
        <v>89.598070508092206</v>
      </c>
      <c r="M198" s="29">
        <f t="shared" si="11"/>
        <v>95.949540534658283</v>
      </c>
    </row>
    <row r="199" spans="2:13" ht="15" x14ac:dyDescent="0.25">
      <c r="B199" s="88">
        <v>42964.393194444441</v>
      </c>
      <c r="C199" s="52">
        <f>VLOOKUP(B199,NWS!$A$5:$Y$564,3,TRUE)</f>
        <v>33.159999999999997</v>
      </c>
      <c r="D199" s="52"/>
      <c r="E199" s="52"/>
      <c r="F199" s="52">
        <f>VLOOKUP(B199,MTD!$A$4:$H$89,4,TRUE)</f>
        <v>944.66319999999996</v>
      </c>
      <c r="G199" s="52"/>
      <c r="H199">
        <v>118.6</v>
      </c>
      <c r="I199">
        <v>123.7</v>
      </c>
      <c r="J199">
        <v>60.23</v>
      </c>
      <c r="K199" s="29">
        <f t="shared" si="9"/>
        <v>944.66319999999996</v>
      </c>
      <c r="L199" s="29">
        <f t="shared" si="10"/>
        <v>90.444933178301014</v>
      </c>
      <c r="M199" s="29">
        <f t="shared" si="11"/>
        <v>95.843682700882184</v>
      </c>
    </row>
    <row r="200" spans="2:13" ht="15" x14ac:dyDescent="0.25">
      <c r="B200" s="88">
        <v>42964.393263888887</v>
      </c>
      <c r="C200" s="52">
        <f>VLOOKUP(B200,NWS!$A$5:$Y$564,3,TRUE)</f>
        <v>33.159999999999997</v>
      </c>
      <c r="D200" s="52"/>
      <c r="E200" s="52"/>
      <c r="F200" s="52">
        <f>VLOOKUP(B200,MTD!$A$4:$H$89,4,TRUE)</f>
        <v>944.66319999999996</v>
      </c>
      <c r="G200" s="52"/>
      <c r="H200">
        <v>118.4</v>
      </c>
      <c r="I200">
        <v>123.3</v>
      </c>
      <c r="J200">
        <v>59.63</v>
      </c>
      <c r="K200" s="29">
        <f t="shared" si="9"/>
        <v>944.66319999999996</v>
      </c>
      <c r="L200" s="29">
        <f t="shared" si="10"/>
        <v>90.23321751074883</v>
      </c>
      <c r="M200" s="29">
        <f t="shared" si="11"/>
        <v>95.420251365777773</v>
      </c>
    </row>
    <row r="201" spans="2:13" ht="15" x14ac:dyDescent="0.25">
      <c r="B201" s="88">
        <v>42964.393333333333</v>
      </c>
      <c r="C201" s="52">
        <f>VLOOKUP(B201,NWS!$A$5:$Y$564,3,TRUE)</f>
        <v>33.159999999999997</v>
      </c>
      <c r="D201" s="52"/>
      <c r="E201" s="52"/>
      <c r="F201" s="52">
        <f>VLOOKUP(B201,MTD!$A$4:$H$89,4,TRUE)</f>
        <v>944.66319999999996</v>
      </c>
      <c r="G201" s="52"/>
      <c r="H201">
        <v>118.2</v>
      </c>
      <c r="I201">
        <v>123.3</v>
      </c>
      <c r="J201">
        <v>59.82</v>
      </c>
      <c r="K201" s="29">
        <f t="shared" si="9"/>
        <v>944.66319999999996</v>
      </c>
      <c r="L201" s="29">
        <f t="shared" si="10"/>
        <v>90.021501843196603</v>
      </c>
      <c r="M201" s="29">
        <f t="shared" si="11"/>
        <v>95.420251365777773</v>
      </c>
    </row>
    <row r="202" spans="2:13" ht="15" x14ac:dyDescent="0.25">
      <c r="B202" s="88">
        <v>42964.39340277778</v>
      </c>
      <c r="C202" s="52">
        <f>VLOOKUP(B202,NWS!$A$5:$Y$564,3,TRUE)</f>
        <v>33.159999999999997</v>
      </c>
      <c r="D202" s="52"/>
      <c r="E202" s="52"/>
      <c r="F202" s="52">
        <f>VLOOKUP(B202,MTD!$A$4:$H$89,4,TRUE)</f>
        <v>944.66319999999996</v>
      </c>
      <c r="G202" s="52"/>
      <c r="H202">
        <v>117</v>
      </c>
      <c r="I202">
        <v>122.5</v>
      </c>
      <c r="J202">
        <v>59.81</v>
      </c>
      <c r="K202" s="29">
        <f t="shared" si="9"/>
        <v>944.66319999999996</v>
      </c>
      <c r="L202" s="29">
        <f t="shared" si="10"/>
        <v>88.751207837883385</v>
      </c>
      <c r="M202" s="29">
        <f t="shared" si="11"/>
        <v>94.573388695568966</v>
      </c>
    </row>
    <row r="203" spans="2:13" ht="15" x14ac:dyDescent="0.25">
      <c r="B203" s="88">
        <v>42964.393472222226</v>
      </c>
      <c r="C203" s="52">
        <f>VLOOKUP(B203,NWS!$A$5:$Y$564,3,TRUE)</f>
        <v>33.159999999999997</v>
      </c>
      <c r="D203" s="52"/>
      <c r="E203" s="52"/>
      <c r="F203" s="52">
        <f>VLOOKUP(B203,MTD!$A$4:$H$89,4,TRUE)</f>
        <v>944.66319999999996</v>
      </c>
      <c r="G203" s="52"/>
      <c r="H203">
        <v>116.9</v>
      </c>
      <c r="I203">
        <v>121.8</v>
      </c>
      <c r="J203">
        <v>59.52</v>
      </c>
      <c r="K203" s="29">
        <f t="shared" si="9"/>
        <v>944.66319999999996</v>
      </c>
      <c r="L203" s="29">
        <f t="shared" si="10"/>
        <v>88.6453500041073</v>
      </c>
      <c r="M203" s="29">
        <f t="shared" si="11"/>
        <v>93.832383859136257</v>
      </c>
    </row>
    <row r="204" spans="2:13" ht="15" x14ac:dyDescent="0.25">
      <c r="B204" s="88">
        <v>42964.393541666665</v>
      </c>
      <c r="C204" s="52">
        <f>VLOOKUP(B204,NWS!$A$5:$Y$564,3,TRUE)</f>
        <v>33.159999999999997</v>
      </c>
      <c r="D204" s="52"/>
      <c r="E204" s="52"/>
      <c r="F204" s="52">
        <f>VLOOKUP(B204,MTD!$A$4:$H$89,4,TRUE)</f>
        <v>944.66319999999996</v>
      </c>
      <c r="G204" s="52"/>
      <c r="H204">
        <v>116.3</v>
      </c>
      <c r="I204">
        <v>121.2</v>
      </c>
      <c r="J204">
        <v>59.98</v>
      </c>
      <c r="K204" s="29">
        <f t="shared" si="9"/>
        <v>944.66319999999996</v>
      </c>
      <c r="L204" s="29">
        <f t="shared" si="10"/>
        <v>88.010203001450677</v>
      </c>
      <c r="M204" s="29">
        <f t="shared" si="11"/>
        <v>93.197236856479648</v>
      </c>
    </row>
    <row r="205" spans="2:13" ht="15" x14ac:dyDescent="0.25">
      <c r="B205" s="88">
        <v>42964.393611111111</v>
      </c>
      <c r="C205" s="52">
        <f>VLOOKUP(B205,NWS!$A$5:$Y$564,3,TRUE)</f>
        <v>33.159999999999997</v>
      </c>
      <c r="D205" s="52"/>
      <c r="E205" s="52"/>
      <c r="F205" s="52">
        <f>VLOOKUP(B205,MTD!$A$4:$H$89,4,TRUE)</f>
        <v>944.66319999999996</v>
      </c>
      <c r="G205" s="52"/>
      <c r="H205">
        <v>116.6</v>
      </c>
      <c r="I205">
        <v>122.2</v>
      </c>
      <c r="J205">
        <v>58.66</v>
      </c>
      <c r="K205" s="29">
        <f t="shared" si="9"/>
        <v>944.66319999999996</v>
      </c>
      <c r="L205" s="29">
        <f t="shared" si="10"/>
        <v>88.327776502778988</v>
      </c>
      <c r="M205" s="29">
        <f t="shared" si="11"/>
        <v>94.255815194240654</v>
      </c>
    </row>
    <row r="206" spans="2:13" ht="15" x14ac:dyDescent="0.25">
      <c r="B206" s="88">
        <v>42964.393680555557</v>
      </c>
      <c r="C206" s="52">
        <f>VLOOKUP(B206,NWS!$A$5:$Y$564,3,TRUE)</f>
        <v>33.159999999999997</v>
      </c>
      <c r="D206" s="52"/>
      <c r="E206" s="52"/>
      <c r="F206" s="52">
        <f>VLOOKUP(B206,MTD!$A$4:$H$89,4,TRUE)</f>
        <v>944.66319999999996</v>
      </c>
      <c r="G206" s="52"/>
      <c r="H206">
        <v>116.8</v>
      </c>
      <c r="I206">
        <v>122.6</v>
      </c>
      <c r="J206">
        <v>58.52</v>
      </c>
      <c r="K206" s="29">
        <f t="shared" si="9"/>
        <v>944.66319999999996</v>
      </c>
      <c r="L206" s="29">
        <f t="shared" si="10"/>
        <v>88.539492170331187</v>
      </c>
      <c r="M206" s="29">
        <f t="shared" si="11"/>
        <v>94.679246529345065</v>
      </c>
    </row>
    <row r="207" spans="2:13" ht="15" x14ac:dyDescent="0.25">
      <c r="B207" s="88">
        <v>42964.393750000003</v>
      </c>
      <c r="C207" s="52">
        <f>VLOOKUP(B207,NWS!$A$5:$Y$564,3,TRUE)</f>
        <v>33.130000000000003</v>
      </c>
      <c r="D207" s="52"/>
      <c r="E207" s="52"/>
      <c r="F207" s="52">
        <f>VLOOKUP(B207,MTD!$A$4:$H$89,4,TRUE)</f>
        <v>945.23140000000001</v>
      </c>
      <c r="G207" s="52"/>
      <c r="H207">
        <v>116.2</v>
      </c>
      <c r="I207">
        <v>121.6</v>
      </c>
      <c r="J207">
        <v>59.02</v>
      </c>
      <c r="K207" s="29">
        <f t="shared" si="9"/>
        <v>945.23140000000001</v>
      </c>
      <c r="L207" s="29">
        <f t="shared" si="10"/>
        <v>87.88324213520626</v>
      </c>
      <c r="M207" s="29">
        <f t="shared" si="11"/>
        <v>93.596128947895721</v>
      </c>
    </row>
    <row r="208" spans="2:13" ht="15" x14ac:dyDescent="0.25">
      <c r="B208" s="88">
        <v>42964.393819444442</v>
      </c>
      <c r="C208" s="52">
        <f>VLOOKUP(B208,NWS!$A$5:$Y$564,3,TRUE)</f>
        <v>33.130000000000003</v>
      </c>
      <c r="D208" s="52"/>
      <c r="E208" s="52"/>
      <c r="F208" s="52">
        <f>VLOOKUP(B208,MTD!$A$4:$H$89,4,TRUE)</f>
        <v>945.23140000000001</v>
      </c>
      <c r="G208" s="52"/>
      <c r="H208">
        <v>115.6</v>
      </c>
      <c r="I208">
        <v>121.9</v>
      </c>
      <c r="J208">
        <v>59.76</v>
      </c>
      <c r="K208" s="29">
        <f t="shared" si="9"/>
        <v>945.23140000000001</v>
      </c>
      <c r="L208" s="29">
        <f t="shared" si="10"/>
        <v>87.248476933796312</v>
      </c>
      <c r="M208" s="29">
        <f t="shared" si="11"/>
        <v>93.913511548600709</v>
      </c>
    </row>
    <row r="209" spans="2:13" ht="15" x14ac:dyDescent="0.25">
      <c r="B209" s="88">
        <v>42964.393888888888</v>
      </c>
      <c r="C209" s="52">
        <f>VLOOKUP(B209,NWS!$A$5:$Y$564,3,TRUE)</f>
        <v>33.130000000000003</v>
      </c>
      <c r="D209" s="52"/>
      <c r="E209" s="52"/>
      <c r="F209" s="52">
        <f>VLOOKUP(B209,MTD!$A$4:$H$89,4,TRUE)</f>
        <v>945.23140000000001</v>
      </c>
      <c r="G209" s="52"/>
      <c r="H209">
        <v>115.1</v>
      </c>
      <c r="I209">
        <v>121.3</v>
      </c>
      <c r="J209">
        <v>59.73</v>
      </c>
      <c r="K209" s="29">
        <f t="shared" ref="K209:K272" si="12">IF(OR(F209="",$C$5="",$C$6=""),"",(F209*1000/($C$5+$C$6*(G209-25))))</f>
        <v>945.23140000000001</v>
      </c>
      <c r="L209" s="29">
        <f t="shared" ref="L209:L272" si="13">IF(OR($K209="",H209=""),"",((H209-$C209)*1000)/$K209)</f>
        <v>86.71950593262136</v>
      </c>
      <c r="M209" s="29">
        <f t="shared" ref="M209:M272" si="14">IF(OR($K209="",I209=""),"",((I209-$C209)*1000)/$K209)</f>
        <v>93.278746347190733</v>
      </c>
    </row>
    <row r="210" spans="2:13" ht="15" x14ac:dyDescent="0.25">
      <c r="B210" s="88">
        <v>42964.393958333334</v>
      </c>
      <c r="C210" s="52">
        <f>VLOOKUP(B210,NWS!$A$5:$Y$564,3,TRUE)</f>
        <v>33.130000000000003</v>
      </c>
      <c r="D210" s="52"/>
      <c r="E210" s="52"/>
      <c r="F210" s="52">
        <f>VLOOKUP(B210,MTD!$A$4:$H$89,4,TRUE)</f>
        <v>945.23140000000001</v>
      </c>
      <c r="G210" s="52"/>
      <c r="H210">
        <v>115.3</v>
      </c>
      <c r="I210">
        <v>121.6</v>
      </c>
      <c r="J210">
        <v>59.83</v>
      </c>
      <c r="K210" s="29">
        <f t="shared" si="12"/>
        <v>945.23140000000001</v>
      </c>
      <c r="L210" s="29">
        <f t="shared" si="13"/>
        <v>86.931094333091337</v>
      </c>
      <c r="M210" s="29">
        <f t="shared" si="14"/>
        <v>93.596128947895721</v>
      </c>
    </row>
    <row r="211" spans="2:13" ht="15" x14ac:dyDescent="0.25">
      <c r="B211" s="88">
        <v>42964.39402777778</v>
      </c>
      <c r="C211" s="52">
        <f>VLOOKUP(B211,NWS!$A$5:$Y$564,3,TRUE)</f>
        <v>33.130000000000003</v>
      </c>
      <c r="D211" s="52"/>
      <c r="E211" s="52"/>
      <c r="F211" s="52">
        <f>VLOOKUP(B211,MTD!$A$4:$H$89,4,TRUE)</f>
        <v>945.23140000000001</v>
      </c>
      <c r="G211" s="52"/>
      <c r="H211">
        <v>115.9</v>
      </c>
      <c r="I211">
        <v>121.6</v>
      </c>
      <c r="J211">
        <v>59.96</v>
      </c>
      <c r="K211" s="29">
        <f t="shared" si="12"/>
        <v>945.23140000000001</v>
      </c>
      <c r="L211" s="29">
        <f t="shared" si="13"/>
        <v>87.5658595345013</v>
      </c>
      <c r="M211" s="29">
        <f t="shared" si="14"/>
        <v>93.596128947895721</v>
      </c>
    </row>
    <row r="212" spans="2:13" ht="15" x14ac:dyDescent="0.25">
      <c r="B212" s="88">
        <v>42964.394097222219</v>
      </c>
      <c r="C212" s="52">
        <f>VLOOKUP(B212,NWS!$A$5:$Y$564,3,TRUE)</f>
        <v>33.130000000000003</v>
      </c>
      <c r="D212" s="52"/>
      <c r="E212" s="52"/>
      <c r="F212" s="52">
        <f>VLOOKUP(B212,MTD!$A$4:$H$89,4,TRUE)</f>
        <v>945.23140000000001</v>
      </c>
      <c r="G212" s="52"/>
      <c r="H212">
        <v>116.5</v>
      </c>
      <c r="I212">
        <v>122.1</v>
      </c>
      <c r="J212">
        <v>60.2</v>
      </c>
      <c r="K212" s="29">
        <f t="shared" si="12"/>
        <v>945.23140000000001</v>
      </c>
      <c r="L212" s="29">
        <f t="shared" si="13"/>
        <v>88.200624735911234</v>
      </c>
      <c r="M212" s="29">
        <f t="shared" si="14"/>
        <v>94.125099949070673</v>
      </c>
    </row>
    <row r="213" spans="2:13" ht="15" x14ac:dyDescent="0.25">
      <c r="B213" s="88">
        <v>42964.394166666665</v>
      </c>
      <c r="C213" s="52">
        <f>VLOOKUP(B213,NWS!$A$5:$Y$564,3,TRUE)</f>
        <v>33.130000000000003</v>
      </c>
      <c r="D213" s="52"/>
      <c r="E213" s="52"/>
      <c r="F213" s="52">
        <f>VLOOKUP(B213,MTD!$A$4:$H$89,4,TRUE)</f>
        <v>945.23140000000001</v>
      </c>
      <c r="G213" s="52"/>
      <c r="H213">
        <v>116.6</v>
      </c>
      <c r="I213">
        <v>122.7</v>
      </c>
      <c r="J213">
        <v>60.29</v>
      </c>
      <c r="K213" s="29">
        <f t="shared" si="12"/>
        <v>945.23140000000001</v>
      </c>
      <c r="L213" s="29">
        <f t="shared" si="13"/>
        <v>88.306418936146216</v>
      </c>
      <c r="M213" s="29">
        <f t="shared" si="14"/>
        <v>94.759865150480607</v>
      </c>
    </row>
    <row r="214" spans="2:13" ht="15" x14ac:dyDescent="0.25">
      <c r="B214" s="88">
        <v>42964.394236111111</v>
      </c>
      <c r="C214" s="52">
        <f>VLOOKUP(B214,NWS!$A$5:$Y$564,3,TRUE)</f>
        <v>33.130000000000003</v>
      </c>
      <c r="D214" s="52"/>
      <c r="E214" s="52"/>
      <c r="F214" s="52">
        <f>VLOOKUP(B214,MTD!$A$4:$H$89,4,TRUE)</f>
        <v>945.23140000000001</v>
      </c>
      <c r="G214" s="52"/>
      <c r="H214">
        <v>116.8</v>
      </c>
      <c r="I214">
        <v>122.9</v>
      </c>
      <c r="J214">
        <v>59.93</v>
      </c>
      <c r="K214" s="29">
        <f t="shared" si="12"/>
        <v>945.23140000000001</v>
      </c>
      <c r="L214" s="29">
        <f t="shared" si="13"/>
        <v>88.518007336616179</v>
      </c>
      <c r="M214" s="29">
        <f t="shared" si="14"/>
        <v>94.971453550950613</v>
      </c>
    </row>
    <row r="215" spans="2:13" ht="15" x14ac:dyDescent="0.25">
      <c r="B215" s="88">
        <v>42964.394305555557</v>
      </c>
      <c r="C215" s="52">
        <f>VLOOKUP(B215,NWS!$A$5:$Y$564,3,TRUE)</f>
        <v>33.130000000000003</v>
      </c>
      <c r="D215" s="52"/>
      <c r="E215" s="52"/>
      <c r="F215" s="52">
        <f>VLOOKUP(B215,MTD!$A$4:$H$89,4,TRUE)</f>
        <v>945.23140000000001</v>
      </c>
      <c r="G215" s="52"/>
      <c r="H215">
        <v>117.9</v>
      </c>
      <c r="I215">
        <v>123.1</v>
      </c>
      <c r="J215">
        <v>60.28</v>
      </c>
      <c r="K215" s="29">
        <f t="shared" si="12"/>
        <v>945.23140000000001</v>
      </c>
      <c r="L215" s="29">
        <f t="shared" si="13"/>
        <v>89.681743539201108</v>
      </c>
      <c r="M215" s="29">
        <f t="shared" si="14"/>
        <v>95.183041951420577</v>
      </c>
    </row>
    <row r="216" spans="2:13" ht="15" x14ac:dyDescent="0.25">
      <c r="B216" s="88">
        <v>42964.394375000003</v>
      </c>
      <c r="C216" s="52">
        <f>VLOOKUP(B216,NWS!$A$5:$Y$564,3,TRUE)</f>
        <v>33.130000000000003</v>
      </c>
      <c r="D216" s="52"/>
      <c r="E216" s="52"/>
      <c r="F216" s="52">
        <f>VLOOKUP(B216,MTD!$A$4:$H$89,4,TRUE)</f>
        <v>945.23140000000001</v>
      </c>
      <c r="G216" s="52"/>
      <c r="H216">
        <v>118.3</v>
      </c>
      <c r="I216">
        <v>123</v>
      </c>
      <c r="J216">
        <v>60.42</v>
      </c>
      <c r="K216" s="29">
        <f t="shared" si="12"/>
        <v>945.23140000000001</v>
      </c>
      <c r="L216" s="29">
        <f t="shared" si="13"/>
        <v>90.104920340141035</v>
      </c>
      <c r="M216" s="29">
        <f t="shared" si="14"/>
        <v>95.077247751185581</v>
      </c>
    </row>
    <row r="217" spans="2:13" ht="15" x14ac:dyDescent="0.25">
      <c r="B217" s="88">
        <v>42964.394444444442</v>
      </c>
      <c r="C217" s="52">
        <f>VLOOKUP(B217,NWS!$A$5:$Y$564,3,TRUE)</f>
        <v>33</v>
      </c>
      <c r="D217" s="52"/>
      <c r="E217" s="52"/>
      <c r="F217" s="52">
        <f>VLOOKUP(B217,MTD!$A$4:$H$89,4,TRUE)</f>
        <v>945.75329999999997</v>
      </c>
      <c r="G217" s="52"/>
      <c r="H217">
        <v>117.8</v>
      </c>
      <c r="I217">
        <v>122.6</v>
      </c>
      <c r="J217">
        <v>59.73</v>
      </c>
      <c r="K217" s="29">
        <f t="shared" si="12"/>
        <v>945.75329999999997</v>
      </c>
      <c r="L217" s="29">
        <f t="shared" si="13"/>
        <v>89.663974738443954</v>
      </c>
      <c r="M217" s="29">
        <f t="shared" si="14"/>
        <v>94.739294063261539</v>
      </c>
    </row>
    <row r="218" spans="2:13" ht="15" x14ac:dyDescent="0.25">
      <c r="B218" s="88">
        <v>42964.394513888888</v>
      </c>
      <c r="C218" s="52">
        <f>VLOOKUP(B218,NWS!$A$5:$Y$564,3,TRUE)</f>
        <v>33</v>
      </c>
      <c r="D218" s="52"/>
      <c r="E218" s="52"/>
      <c r="F218" s="52">
        <f>VLOOKUP(B218,MTD!$A$4:$H$89,4,TRUE)</f>
        <v>945.75329999999997</v>
      </c>
      <c r="G218" s="52"/>
      <c r="H218">
        <v>115.7</v>
      </c>
      <c r="I218">
        <v>120.5</v>
      </c>
      <c r="J218">
        <v>59.98</v>
      </c>
      <c r="K218" s="29">
        <f t="shared" si="12"/>
        <v>945.75329999999997</v>
      </c>
      <c r="L218" s="29">
        <f t="shared" si="13"/>
        <v>87.443522533836259</v>
      </c>
      <c r="M218" s="29">
        <f t="shared" si="14"/>
        <v>92.518841858653843</v>
      </c>
    </row>
    <row r="219" spans="2:13" ht="15" x14ac:dyDescent="0.25">
      <c r="B219" s="88">
        <v>42964.394583333335</v>
      </c>
      <c r="C219" s="52">
        <f>VLOOKUP(B219,NWS!$A$5:$Y$564,3,TRUE)</f>
        <v>33</v>
      </c>
      <c r="D219" s="52"/>
      <c r="E219" s="52"/>
      <c r="F219" s="52">
        <f>VLOOKUP(B219,MTD!$A$4:$H$89,4,TRUE)</f>
        <v>945.75329999999997</v>
      </c>
      <c r="G219" s="52"/>
      <c r="H219">
        <v>116.3</v>
      </c>
      <c r="I219">
        <v>121.8</v>
      </c>
      <c r="J219">
        <v>59.85</v>
      </c>
      <c r="K219" s="29">
        <f t="shared" si="12"/>
        <v>945.75329999999997</v>
      </c>
      <c r="L219" s="29">
        <f t="shared" si="13"/>
        <v>88.077937449438451</v>
      </c>
      <c r="M219" s="29">
        <f t="shared" si="14"/>
        <v>93.893407509125268</v>
      </c>
    </row>
    <row r="220" spans="2:13" ht="15" x14ac:dyDescent="0.25">
      <c r="B220" s="88">
        <v>42964.394652777781</v>
      </c>
      <c r="C220" s="52">
        <f>VLOOKUP(B220,NWS!$A$5:$Y$564,3,TRUE)</f>
        <v>33</v>
      </c>
      <c r="D220" s="52"/>
      <c r="E220" s="52"/>
      <c r="F220" s="52">
        <f>VLOOKUP(B220,MTD!$A$4:$H$89,4,TRUE)</f>
        <v>945.75329999999997</v>
      </c>
      <c r="G220" s="52"/>
      <c r="H220">
        <v>116.7</v>
      </c>
      <c r="I220">
        <v>122.5</v>
      </c>
      <c r="J220">
        <v>60.15</v>
      </c>
      <c r="K220" s="29">
        <f t="shared" si="12"/>
        <v>945.75329999999997</v>
      </c>
      <c r="L220" s="29">
        <f t="shared" si="13"/>
        <v>88.500880726506594</v>
      </c>
      <c r="M220" s="29">
        <f t="shared" si="14"/>
        <v>94.6335582439945</v>
      </c>
    </row>
    <row r="221" spans="2:13" ht="15" x14ac:dyDescent="0.25">
      <c r="B221" s="88">
        <v>42964.39472222222</v>
      </c>
      <c r="C221" s="52">
        <f>VLOOKUP(B221,NWS!$A$5:$Y$564,3,TRUE)</f>
        <v>33</v>
      </c>
      <c r="D221" s="52"/>
      <c r="E221" s="52"/>
      <c r="F221" s="52">
        <f>VLOOKUP(B221,MTD!$A$4:$H$89,4,TRUE)</f>
        <v>945.75329999999997</v>
      </c>
      <c r="G221" s="52"/>
      <c r="H221">
        <v>118.3</v>
      </c>
      <c r="I221">
        <v>123.7</v>
      </c>
      <c r="J221">
        <v>60.25</v>
      </c>
      <c r="K221" s="29">
        <f t="shared" si="12"/>
        <v>945.75329999999997</v>
      </c>
      <c r="L221" s="29">
        <f t="shared" si="13"/>
        <v>90.192653834779122</v>
      </c>
      <c r="M221" s="29">
        <f t="shared" si="14"/>
        <v>95.9023880751989</v>
      </c>
    </row>
    <row r="222" spans="2:13" ht="15" x14ac:dyDescent="0.25">
      <c r="B222" s="88">
        <v>42964.394791666666</v>
      </c>
      <c r="C222" s="52">
        <f>VLOOKUP(B222,NWS!$A$5:$Y$564,3,TRUE)</f>
        <v>33</v>
      </c>
      <c r="D222" s="52"/>
      <c r="E222" s="52"/>
      <c r="F222" s="52">
        <f>VLOOKUP(B222,MTD!$A$4:$H$89,4,TRUE)</f>
        <v>945.75329999999997</v>
      </c>
      <c r="G222" s="52"/>
      <c r="H222">
        <v>118.5</v>
      </c>
      <c r="I222">
        <v>123.6</v>
      </c>
      <c r="J222">
        <v>59.56</v>
      </c>
      <c r="K222" s="29">
        <f t="shared" si="12"/>
        <v>945.75329999999997</v>
      </c>
      <c r="L222" s="29">
        <f t="shared" si="13"/>
        <v>90.404125473313186</v>
      </c>
      <c r="M222" s="29">
        <f t="shared" si="14"/>
        <v>95.796652255931861</v>
      </c>
    </row>
    <row r="223" spans="2:13" ht="15" x14ac:dyDescent="0.25">
      <c r="B223" s="88">
        <v>42964.394861111112</v>
      </c>
      <c r="C223" s="52">
        <f>VLOOKUP(B223,NWS!$A$5:$Y$564,3,TRUE)</f>
        <v>33</v>
      </c>
      <c r="D223" s="52"/>
      <c r="E223" s="52"/>
      <c r="F223" s="52">
        <f>VLOOKUP(B223,MTD!$A$4:$H$89,4,TRUE)</f>
        <v>945.75329999999997</v>
      </c>
      <c r="G223" s="52"/>
      <c r="H223">
        <v>118.4</v>
      </c>
      <c r="I223">
        <v>124.1</v>
      </c>
      <c r="J223">
        <v>58.65</v>
      </c>
      <c r="K223" s="29">
        <f t="shared" si="12"/>
        <v>945.75329999999997</v>
      </c>
      <c r="L223" s="29">
        <f t="shared" si="13"/>
        <v>90.298389654046147</v>
      </c>
      <c r="M223" s="29">
        <f t="shared" si="14"/>
        <v>96.325331352267028</v>
      </c>
    </row>
    <row r="224" spans="2:13" ht="15" x14ac:dyDescent="0.25">
      <c r="B224" s="88">
        <v>42964.394930555558</v>
      </c>
      <c r="C224" s="52">
        <f>VLOOKUP(B224,NWS!$A$5:$Y$564,3,TRUE)</f>
        <v>33</v>
      </c>
      <c r="D224" s="52"/>
      <c r="E224" s="52"/>
      <c r="F224" s="52">
        <f>VLOOKUP(B224,MTD!$A$4:$H$89,4,TRUE)</f>
        <v>945.75329999999997</v>
      </c>
      <c r="G224" s="52"/>
      <c r="H224">
        <v>118.5</v>
      </c>
      <c r="I224">
        <v>123.8</v>
      </c>
      <c r="J224">
        <v>58.79</v>
      </c>
      <c r="K224" s="29">
        <f t="shared" si="12"/>
        <v>945.75329999999997</v>
      </c>
      <c r="L224" s="29">
        <f t="shared" si="13"/>
        <v>90.404125473313186</v>
      </c>
      <c r="M224" s="29">
        <f t="shared" si="14"/>
        <v>96.008123894465925</v>
      </c>
    </row>
    <row r="225" spans="2:13" ht="15" x14ac:dyDescent="0.25">
      <c r="B225" s="88">
        <v>42964.394999999997</v>
      </c>
      <c r="C225" s="52">
        <f>VLOOKUP(B225,NWS!$A$5:$Y$564,3,TRUE)</f>
        <v>33</v>
      </c>
      <c r="D225" s="52"/>
      <c r="E225" s="52"/>
      <c r="F225" s="52">
        <f>VLOOKUP(B225,MTD!$A$4:$H$89,4,TRUE)</f>
        <v>945.75329999999997</v>
      </c>
      <c r="G225" s="52"/>
      <c r="H225">
        <v>119</v>
      </c>
      <c r="I225">
        <v>124.7</v>
      </c>
      <c r="J225">
        <v>59.22</v>
      </c>
      <c r="K225" s="29">
        <f t="shared" si="12"/>
        <v>945.75329999999997</v>
      </c>
      <c r="L225" s="29">
        <f t="shared" si="13"/>
        <v>90.93280456964834</v>
      </c>
      <c r="M225" s="29">
        <f t="shared" si="14"/>
        <v>96.959746267869221</v>
      </c>
    </row>
    <row r="226" spans="2:13" ht="15" x14ac:dyDescent="0.25">
      <c r="B226" s="88">
        <v>42964.395069444443</v>
      </c>
      <c r="C226" s="52">
        <f>VLOOKUP(B226,NWS!$A$5:$Y$564,3,TRUE)</f>
        <v>33</v>
      </c>
      <c r="D226" s="52"/>
      <c r="E226" s="52"/>
      <c r="F226" s="52">
        <f>VLOOKUP(B226,MTD!$A$4:$H$89,4,TRUE)</f>
        <v>945.75329999999997</v>
      </c>
      <c r="G226" s="52"/>
      <c r="H226">
        <v>119.5</v>
      </c>
      <c r="I226">
        <v>124.9</v>
      </c>
      <c r="J226">
        <v>58.98</v>
      </c>
      <c r="K226" s="29">
        <f t="shared" si="12"/>
        <v>945.75329999999997</v>
      </c>
      <c r="L226" s="29">
        <f t="shared" si="13"/>
        <v>91.461483665983508</v>
      </c>
      <c r="M226" s="29">
        <f t="shared" si="14"/>
        <v>97.171217906403285</v>
      </c>
    </row>
    <row r="227" spans="2:13" ht="15" x14ac:dyDescent="0.25">
      <c r="B227" s="88">
        <v>42964.395138888889</v>
      </c>
      <c r="C227" s="52">
        <f>VLOOKUP(B227,NWS!$A$5:$Y$564,3,TRUE)</f>
        <v>32.97</v>
      </c>
      <c r="D227" s="52"/>
      <c r="E227" s="52"/>
      <c r="F227" s="52">
        <f>VLOOKUP(B227,MTD!$A$4:$H$89,4,TRUE)</f>
        <v>946.13070000000005</v>
      </c>
      <c r="G227" s="52"/>
      <c r="H227">
        <v>119.8</v>
      </c>
      <c r="I227">
        <v>124.5</v>
      </c>
      <c r="J227">
        <v>59.28</v>
      </c>
      <c r="K227" s="29">
        <f t="shared" si="12"/>
        <v>946.13070000000005</v>
      </c>
      <c r="L227" s="29">
        <f t="shared" si="13"/>
        <v>91.773789815719965</v>
      </c>
      <c r="M227" s="29">
        <f t="shared" si="14"/>
        <v>96.741391015004581</v>
      </c>
    </row>
    <row r="228" spans="2:13" ht="15" x14ac:dyDescent="0.25">
      <c r="B228" s="88">
        <v>42964.395208333335</v>
      </c>
      <c r="C228" s="52">
        <f>VLOOKUP(B228,NWS!$A$5:$Y$564,3,TRUE)</f>
        <v>32.97</v>
      </c>
      <c r="D228" s="52"/>
      <c r="E228" s="52"/>
      <c r="F228" s="52">
        <f>VLOOKUP(B228,MTD!$A$4:$H$89,4,TRUE)</f>
        <v>946.13070000000005</v>
      </c>
      <c r="G228" s="52"/>
      <c r="H228">
        <v>119.7</v>
      </c>
      <c r="I228">
        <v>125</v>
      </c>
      <c r="J228">
        <v>59.43</v>
      </c>
      <c r="K228" s="29">
        <f t="shared" si="12"/>
        <v>946.13070000000005</v>
      </c>
      <c r="L228" s="29">
        <f t="shared" si="13"/>
        <v>91.668096173181993</v>
      </c>
      <c r="M228" s="29">
        <f t="shared" si="14"/>
        <v>97.26985922769444</v>
      </c>
    </row>
    <row r="229" spans="2:13" ht="15" x14ac:dyDescent="0.25">
      <c r="B229" s="88">
        <v>42964.395277777781</v>
      </c>
      <c r="C229" s="52">
        <f>VLOOKUP(B229,NWS!$A$5:$Y$564,3,TRUE)</f>
        <v>32.97</v>
      </c>
      <c r="D229" s="52"/>
      <c r="E229" s="52"/>
      <c r="F229" s="52">
        <f>VLOOKUP(B229,MTD!$A$4:$H$89,4,TRUE)</f>
        <v>946.13070000000005</v>
      </c>
      <c r="G229" s="52"/>
      <c r="H229">
        <v>119</v>
      </c>
      <c r="I229">
        <v>124.4</v>
      </c>
      <c r="J229">
        <v>58.81</v>
      </c>
      <c r="K229" s="29">
        <f t="shared" si="12"/>
        <v>946.13070000000005</v>
      </c>
      <c r="L229" s="29">
        <f t="shared" si="13"/>
        <v>90.928240675416191</v>
      </c>
      <c r="M229" s="29">
        <f t="shared" si="14"/>
        <v>96.635697372466609</v>
      </c>
    </row>
    <row r="230" spans="2:13" ht="15" x14ac:dyDescent="0.25">
      <c r="B230" s="88">
        <v>42964.39534722222</v>
      </c>
      <c r="C230" s="52">
        <f>VLOOKUP(B230,NWS!$A$5:$Y$564,3,TRUE)</f>
        <v>32.97</v>
      </c>
      <c r="D230" s="52"/>
      <c r="E230" s="52"/>
      <c r="F230" s="52">
        <f>VLOOKUP(B230,MTD!$A$4:$H$89,4,TRUE)</f>
        <v>946.13070000000005</v>
      </c>
      <c r="G230" s="52"/>
      <c r="H230">
        <v>119</v>
      </c>
      <c r="I230">
        <v>124.6</v>
      </c>
      <c r="J230">
        <v>59.1</v>
      </c>
      <c r="K230" s="29">
        <f t="shared" si="12"/>
        <v>946.13070000000005</v>
      </c>
      <c r="L230" s="29">
        <f t="shared" si="13"/>
        <v>90.928240675416191</v>
      </c>
      <c r="M230" s="29">
        <f t="shared" si="14"/>
        <v>96.847084657542553</v>
      </c>
    </row>
    <row r="231" spans="2:13" ht="15" x14ac:dyDescent="0.25">
      <c r="B231" s="88">
        <v>42964.395416666666</v>
      </c>
      <c r="C231" s="52">
        <f>VLOOKUP(B231,NWS!$A$5:$Y$564,3,TRUE)</f>
        <v>32.97</v>
      </c>
      <c r="D231" s="52"/>
      <c r="E231" s="52"/>
      <c r="F231" s="52">
        <f>VLOOKUP(B231,MTD!$A$4:$H$89,4,TRUE)</f>
        <v>946.13070000000005</v>
      </c>
      <c r="G231" s="52"/>
      <c r="H231">
        <v>119.9</v>
      </c>
      <c r="I231">
        <v>125.1</v>
      </c>
      <c r="J231">
        <v>59.48</v>
      </c>
      <c r="K231" s="29">
        <f t="shared" si="12"/>
        <v>946.13070000000005</v>
      </c>
      <c r="L231" s="29">
        <f t="shared" si="13"/>
        <v>91.879483458257923</v>
      </c>
      <c r="M231" s="29">
        <f t="shared" si="14"/>
        <v>97.375552870232411</v>
      </c>
    </row>
    <row r="232" spans="2:13" ht="15" x14ac:dyDescent="0.25">
      <c r="B232" s="88">
        <v>42964.395486111112</v>
      </c>
      <c r="C232" s="52">
        <f>VLOOKUP(B232,NWS!$A$5:$Y$564,3,TRUE)</f>
        <v>32.97</v>
      </c>
      <c r="D232" s="52"/>
      <c r="E232" s="52"/>
      <c r="F232" s="52">
        <f>VLOOKUP(B232,MTD!$A$4:$H$89,4,TRUE)</f>
        <v>946.13070000000005</v>
      </c>
      <c r="G232" s="52"/>
      <c r="H232">
        <v>119.7</v>
      </c>
      <c r="I232">
        <v>124.6</v>
      </c>
      <c r="J232">
        <v>59.61</v>
      </c>
      <c r="K232" s="29">
        <f t="shared" si="12"/>
        <v>946.13070000000005</v>
      </c>
      <c r="L232" s="29">
        <f t="shared" si="13"/>
        <v>91.668096173181993</v>
      </c>
      <c r="M232" s="29">
        <f t="shared" si="14"/>
        <v>96.847084657542553</v>
      </c>
    </row>
    <row r="233" spans="2:13" ht="15" x14ac:dyDescent="0.25">
      <c r="B233" s="88">
        <v>42964.395555555559</v>
      </c>
      <c r="C233" s="52">
        <f>VLOOKUP(B233,NWS!$A$5:$Y$564,3,TRUE)</f>
        <v>32.97</v>
      </c>
      <c r="D233" s="52"/>
      <c r="E233" s="52"/>
      <c r="F233" s="52">
        <f>VLOOKUP(B233,MTD!$A$4:$H$89,4,TRUE)</f>
        <v>946.13070000000005</v>
      </c>
      <c r="G233" s="52"/>
      <c r="H233">
        <v>119.5</v>
      </c>
      <c r="I233">
        <v>124</v>
      </c>
      <c r="J233">
        <v>60.24</v>
      </c>
      <c r="K233" s="29">
        <f t="shared" si="12"/>
        <v>946.13070000000005</v>
      </c>
      <c r="L233" s="29">
        <f t="shared" si="13"/>
        <v>91.45670888810605</v>
      </c>
      <c r="M233" s="29">
        <f t="shared" si="14"/>
        <v>96.212922802314722</v>
      </c>
    </row>
    <row r="234" spans="2:13" ht="15" x14ac:dyDescent="0.25">
      <c r="B234" s="88">
        <v>42964.395624999997</v>
      </c>
      <c r="C234" s="52">
        <f>VLOOKUP(B234,NWS!$A$5:$Y$564,3,TRUE)</f>
        <v>32.97</v>
      </c>
      <c r="D234" s="52"/>
      <c r="E234" s="52"/>
      <c r="F234" s="52">
        <f>VLOOKUP(B234,MTD!$A$4:$H$89,4,TRUE)</f>
        <v>946.13070000000005</v>
      </c>
      <c r="G234" s="52"/>
      <c r="H234">
        <v>119.1</v>
      </c>
      <c r="I234">
        <v>124.2</v>
      </c>
      <c r="J234">
        <v>60.39</v>
      </c>
      <c r="K234" s="29">
        <f t="shared" si="12"/>
        <v>946.13070000000005</v>
      </c>
      <c r="L234" s="29">
        <f t="shared" si="13"/>
        <v>91.033934317954163</v>
      </c>
      <c r="M234" s="29">
        <f t="shared" si="14"/>
        <v>96.424310087390666</v>
      </c>
    </row>
    <row r="235" spans="2:13" ht="15" x14ac:dyDescent="0.25">
      <c r="B235" s="88">
        <v>42964.395694444444</v>
      </c>
      <c r="C235" s="52">
        <f>VLOOKUP(B235,NWS!$A$5:$Y$564,3,TRUE)</f>
        <v>32.97</v>
      </c>
      <c r="D235" s="52"/>
      <c r="E235" s="52"/>
      <c r="F235" s="52">
        <f>VLOOKUP(B235,MTD!$A$4:$H$89,4,TRUE)</f>
        <v>946.13070000000005</v>
      </c>
      <c r="G235" s="52"/>
      <c r="H235">
        <v>119.4</v>
      </c>
      <c r="I235">
        <v>124.4</v>
      </c>
      <c r="J235">
        <v>60.01</v>
      </c>
      <c r="K235" s="29">
        <f t="shared" si="12"/>
        <v>946.13070000000005</v>
      </c>
      <c r="L235" s="29">
        <f t="shared" si="13"/>
        <v>91.351015245568078</v>
      </c>
      <c r="M235" s="29">
        <f t="shared" si="14"/>
        <v>96.635697372466609</v>
      </c>
    </row>
    <row r="236" spans="2:13" ht="15" x14ac:dyDescent="0.25">
      <c r="B236" s="88">
        <v>42964.39576388889</v>
      </c>
      <c r="C236" s="52">
        <f>VLOOKUP(B236,NWS!$A$5:$Y$564,3,TRUE)</f>
        <v>32.97</v>
      </c>
      <c r="D236" s="52"/>
      <c r="E236" s="52"/>
      <c r="F236" s="52">
        <f>VLOOKUP(B236,MTD!$A$4:$H$89,4,TRUE)</f>
        <v>946.13070000000005</v>
      </c>
      <c r="G236" s="52"/>
      <c r="H236">
        <v>119.8</v>
      </c>
      <c r="I236">
        <v>124.7</v>
      </c>
      <c r="J236">
        <v>59.65</v>
      </c>
      <c r="K236" s="29">
        <f t="shared" si="12"/>
        <v>946.13070000000005</v>
      </c>
      <c r="L236" s="29">
        <f t="shared" si="13"/>
        <v>91.773789815719965</v>
      </c>
      <c r="M236" s="29">
        <f t="shared" si="14"/>
        <v>96.952778300080524</v>
      </c>
    </row>
    <row r="237" spans="2:13" ht="15" x14ac:dyDescent="0.25">
      <c r="B237" s="88">
        <v>42964.395833333336</v>
      </c>
      <c r="C237" s="52">
        <f>VLOOKUP(B237,NWS!$A$5:$Y$564,3,TRUE)</f>
        <v>32.770000000000003</v>
      </c>
      <c r="D237" s="52"/>
      <c r="E237" s="52"/>
      <c r="F237" s="52">
        <f>VLOOKUP(B237,MTD!$A$4:$H$89,4,TRUE)</f>
        <v>946.49659999999994</v>
      </c>
      <c r="G237" s="52"/>
      <c r="H237">
        <v>118.5</v>
      </c>
      <c r="I237">
        <v>123.9</v>
      </c>
      <c r="J237">
        <v>60.03</v>
      </c>
      <c r="K237" s="29">
        <f t="shared" si="12"/>
        <v>946.49659999999994</v>
      </c>
      <c r="L237" s="29">
        <f t="shared" si="13"/>
        <v>90.576130965499502</v>
      </c>
      <c r="M237" s="29">
        <f t="shared" si="14"/>
        <v>96.281381253773134</v>
      </c>
    </row>
    <row r="238" spans="2:13" ht="15" x14ac:dyDescent="0.25">
      <c r="B238" s="88">
        <v>42964.395902777775</v>
      </c>
      <c r="C238" s="52">
        <f>VLOOKUP(B238,NWS!$A$5:$Y$564,3,TRUE)</f>
        <v>32.770000000000003</v>
      </c>
      <c r="D238" s="52"/>
      <c r="E238" s="52"/>
      <c r="F238" s="52">
        <f>VLOOKUP(B238,MTD!$A$4:$H$89,4,TRUE)</f>
        <v>946.49659999999994</v>
      </c>
      <c r="G238" s="52"/>
      <c r="H238">
        <v>118.4</v>
      </c>
      <c r="I238">
        <v>123.9</v>
      </c>
      <c r="J238">
        <v>59.84</v>
      </c>
      <c r="K238" s="29">
        <f t="shared" si="12"/>
        <v>946.49659999999994</v>
      </c>
      <c r="L238" s="29">
        <f t="shared" si="13"/>
        <v>90.470478182383332</v>
      </c>
      <c r="M238" s="29">
        <f t="shared" si="14"/>
        <v>96.281381253773134</v>
      </c>
    </row>
    <row r="239" spans="2:13" ht="15" x14ac:dyDescent="0.25">
      <c r="B239" s="88">
        <v>42964.395972222221</v>
      </c>
      <c r="C239" s="52">
        <f>VLOOKUP(B239,NWS!$A$5:$Y$564,3,TRUE)</f>
        <v>32.770000000000003</v>
      </c>
      <c r="D239" s="52"/>
      <c r="E239" s="52"/>
      <c r="F239" s="52">
        <f>VLOOKUP(B239,MTD!$A$4:$H$89,4,TRUE)</f>
        <v>946.49659999999994</v>
      </c>
      <c r="G239" s="52"/>
      <c r="H239">
        <v>117</v>
      </c>
      <c r="I239">
        <v>123</v>
      </c>
      <c r="J239">
        <v>59.85</v>
      </c>
      <c r="K239" s="29">
        <f t="shared" si="12"/>
        <v>946.49659999999994</v>
      </c>
      <c r="L239" s="29">
        <f t="shared" si="13"/>
        <v>88.991339218756821</v>
      </c>
      <c r="M239" s="29">
        <f t="shared" si="14"/>
        <v>95.330506205727517</v>
      </c>
    </row>
    <row r="240" spans="2:13" ht="15" x14ac:dyDescent="0.25">
      <c r="B240" s="88">
        <v>42964.396041666667</v>
      </c>
      <c r="C240" s="52">
        <f>VLOOKUP(B240,NWS!$A$5:$Y$564,3,TRUE)</f>
        <v>32.770000000000003</v>
      </c>
      <c r="D240" s="52"/>
      <c r="E240" s="52"/>
      <c r="F240" s="52">
        <f>VLOOKUP(B240,MTD!$A$4:$H$89,4,TRUE)</f>
        <v>946.49659999999994</v>
      </c>
      <c r="G240" s="52"/>
      <c r="H240">
        <v>118.6</v>
      </c>
      <c r="I240">
        <v>124.3</v>
      </c>
      <c r="J240">
        <v>60.14</v>
      </c>
      <c r="K240" s="29">
        <f t="shared" si="12"/>
        <v>946.49659999999994</v>
      </c>
      <c r="L240" s="29">
        <f t="shared" si="13"/>
        <v>90.681783748615672</v>
      </c>
      <c r="M240" s="29">
        <f t="shared" si="14"/>
        <v>96.703992386237843</v>
      </c>
    </row>
    <row r="241" spans="2:13" ht="15" x14ac:dyDescent="0.25">
      <c r="B241" s="88">
        <v>42964.396111111113</v>
      </c>
      <c r="C241" s="52">
        <f>VLOOKUP(B241,NWS!$A$5:$Y$564,3,TRUE)</f>
        <v>32.770000000000003</v>
      </c>
      <c r="D241" s="52"/>
      <c r="E241" s="52"/>
      <c r="F241" s="52">
        <f>VLOOKUP(B241,MTD!$A$4:$H$89,4,TRUE)</f>
        <v>946.49659999999994</v>
      </c>
      <c r="G241" s="52"/>
      <c r="H241">
        <v>119.5</v>
      </c>
      <c r="I241">
        <v>125</v>
      </c>
      <c r="J241">
        <v>60.1</v>
      </c>
      <c r="K241" s="29">
        <f t="shared" si="12"/>
        <v>946.49659999999994</v>
      </c>
      <c r="L241" s="29">
        <f t="shared" si="13"/>
        <v>91.632658796661275</v>
      </c>
      <c r="M241" s="29">
        <f t="shared" si="14"/>
        <v>97.443561868051077</v>
      </c>
    </row>
    <row r="242" spans="2:13" ht="15" x14ac:dyDescent="0.25">
      <c r="B242" s="88">
        <v>42964.396180555559</v>
      </c>
      <c r="C242" s="52">
        <f>VLOOKUP(B242,NWS!$A$5:$Y$564,3,TRUE)</f>
        <v>32.770000000000003</v>
      </c>
      <c r="D242" s="52"/>
      <c r="E242" s="52"/>
      <c r="F242" s="52">
        <f>VLOOKUP(B242,MTD!$A$4:$H$89,4,TRUE)</f>
        <v>946.49659999999994</v>
      </c>
      <c r="G242" s="52"/>
      <c r="H242">
        <v>120.3</v>
      </c>
      <c r="I242">
        <v>125.6</v>
      </c>
      <c r="J242">
        <v>60.41</v>
      </c>
      <c r="K242" s="29">
        <f t="shared" si="12"/>
        <v>946.49659999999994</v>
      </c>
      <c r="L242" s="29">
        <f t="shared" si="13"/>
        <v>92.477881061590722</v>
      </c>
      <c r="M242" s="29">
        <f t="shared" si="14"/>
        <v>98.077478566748141</v>
      </c>
    </row>
    <row r="243" spans="2:13" ht="15" x14ac:dyDescent="0.25">
      <c r="B243" s="88">
        <v>42964.396249999998</v>
      </c>
      <c r="C243" s="52">
        <f>VLOOKUP(B243,NWS!$A$5:$Y$564,3,TRUE)</f>
        <v>32.770000000000003</v>
      </c>
      <c r="D243" s="52"/>
      <c r="E243" s="52"/>
      <c r="F243" s="52">
        <f>VLOOKUP(B243,MTD!$A$4:$H$89,4,TRUE)</f>
        <v>946.49659999999994</v>
      </c>
      <c r="G243" s="52"/>
      <c r="H243">
        <v>120.4</v>
      </c>
      <c r="I243">
        <v>125.3</v>
      </c>
      <c r="J243">
        <v>60.75</v>
      </c>
      <c r="K243" s="29">
        <f t="shared" si="12"/>
        <v>946.49659999999994</v>
      </c>
      <c r="L243" s="29">
        <f t="shared" si="13"/>
        <v>92.583533844706892</v>
      </c>
      <c r="M243" s="29">
        <f t="shared" si="14"/>
        <v>97.76052021739963</v>
      </c>
    </row>
    <row r="244" spans="2:13" ht="15" x14ac:dyDescent="0.25">
      <c r="B244" s="88">
        <v>42964.396319444444</v>
      </c>
      <c r="C244" s="52">
        <f>VLOOKUP(B244,NWS!$A$5:$Y$564,3,TRUE)</f>
        <v>32.770000000000003</v>
      </c>
      <c r="D244" s="52"/>
      <c r="E244" s="52"/>
      <c r="F244" s="52">
        <f>VLOOKUP(B244,MTD!$A$4:$H$89,4,TRUE)</f>
        <v>946.49659999999994</v>
      </c>
      <c r="G244" s="52"/>
      <c r="H244">
        <v>119.5</v>
      </c>
      <c r="I244">
        <v>123.6</v>
      </c>
      <c r="J244">
        <v>61.12</v>
      </c>
      <c r="K244" s="29">
        <f t="shared" si="12"/>
        <v>946.49659999999994</v>
      </c>
      <c r="L244" s="29">
        <f t="shared" si="13"/>
        <v>91.632658796661275</v>
      </c>
      <c r="M244" s="29">
        <f t="shared" si="14"/>
        <v>95.96442290442458</v>
      </c>
    </row>
    <row r="245" spans="2:13" ht="15" x14ac:dyDescent="0.25">
      <c r="B245" s="88">
        <v>42964.39638888889</v>
      </c>
      <c r="C245" s="52">
        <f>VLOOKUP(B245,NWS!$A$5:$Y$564,3,TRUE)</f>
        <v>32.770000000000003</v>
      </c>
      <c r="D245" s="52"/>
      <c r="E245" s="52"/>
      <c r="F245" s="52">
        <f>VLOOKUP(B245,MTD!$A$4:$H$89,4,TRUE)</f>
        <v>946.49659999999994</v>
      </c>
      <c r="G245" s="52"/>
      <c r="H245">
        <v>118.8</v>
      </c>
      <c r="I245">
        <v>123.3</v>
      </c>
      <c r="J245">
        <v>61.26</v>
      </c>
      <c r="K245" s="29">
        <f t="shared" si="12"/>
        <v>946.49659999999994</v>
      </c>
      <c r="L245" s="29">
        <f t="shared" si="13"/>
        <v>90.893089314848041</v>
      </c>
      <c r="M245" s="29">
        <f t="shared" si="14"/>
        <v>95.647464555076056</v>
      </c>
    </row>
    <row r="246" spans="2:13" ht="15" x14ac:dyDescent="0.25">
      <c r="B246" s="88">
        <v>42964.396458333336</v>
      </c>
      <c r="C246" s="52">
        <f>VLOOKUP(B246,NWS!$A$5:$Y$564,3,TRUE)</f>
        <v>32.770000000000003</v>
      </c>
      <c r="D246" s="52"/>
      <c r="E246" s="52"/>
      <c r="F246" s="52">
        <f>VLOOKUP(B246,MTD!$A$4:$H$89,4,TRUE)</f>
        <v>946.49659999999994</v>
      </c>
      <c r="G246" s="52"/>
      <c r="H246">
        <v>119.5</v>
      </c>
      <c r="I246">
        <v>124.6</v>
      </c>
      <c r="J246">
        <v>61.08</v>
      </c>
      <c r="K246" s="29">
        <f t="shared" si="12"/>
        <v>946.49659999999994</v>
      </c>
      <c r="L246" s="29">
        <f t="shared" si="13"/>
        <v>91.632658796661275</v>
      </c>
      <c r="M246" s="29">
        <f t="shared" si="14"/>
        <v>97.020950735586368</v>
      </c>
    </row>
    <row r="247" spans="2:13" ht="15" x14ac:dyDescent="0.25">
      <c r="B247" s="88">
        <v>42964.396527777775</v>
      </c>
      <c r="C247" s="52">
        <f>VLOOKUP(B247,NWS!$A$5:$Y$564,3,TRUE)</f>
        <v>32.64</v>
      </c>
      <c r="D247" s="52"/>
      <c r="E247" s="52"/>
      <c r="F247" s="52">
        <f>VLOOKUP(B247,MTD!$A$4:$H$89,4,TRUE)</f>
        <v>947.16139999999996</v>
      </c>
      <c r="G247" s="52"/>
      <c r="H247">
        <v>119.9</v>
      </c>
      <c r="I247">
        <v>124.4</v>
      </c>
      <c r="J247">
        <v>61.25</v>
      </c>
      <c r="K247" s="29">
        <f t="shared" si="12"/>
        <v>947.16139999999996</v>
      </c>
      <c r="L247" s="29">
        <f t="shared" si="13"/>
        <v>92.12790977335014</v>
      </c>
      <c r="M247" s="29">
        <f t="shared" si="14"/>
        <v>96.878947980777099</v>
      </c>
    </row>
    <row r="248" spans="2:13" ht="15" x14ac:dyDescent="0.25">
      <c r="B248" s="88">
        <v>42964.396597222221</v>
      </c>
      <c r="C248" s="52">
        <f>VLOOKUP(B248,NWS!$A$5:$Y$564,3,TRUE)</f>
        <v>32.64</v>
      </c>
      <c r="D248" s="52"/>
      <c r="E248" s="52"/>
      <c r="F248" s="52">
        <f>VLOOKUP(B248,MTD!$A$4:$H$89,4,TRUE)</f>
        <v>947.16139999999996</v>
      </c>
      <c r="G248" s="52"/>
      <c r="H248">
        <v>120.2</v>
      </c>
      <c r="I248">
        <v>124.7</v>
      </c>
      <c r="J248">
        <v>60.89</v>
      </c>
      <c r="K248" s="29">
        <f t="shared" si="12"/>
        <v>947.16139999999996</v>
      </c>
      <c r="L248" s="29">
        <f t="shared" si="13"/>
        <v>92.444645653845271</v>
      </c>
      <c r="M248" s="29">
        <f t="shared" si="14"/>
        <v>97.195683861272229</v>
      </c>
    </row>
    <row r="249" spans="2:13" ht="15" x14ac:dyDescent="0.25">
      <c r="B249" s="88">
        <v>42964.396666666667</v>
      </c>
      <c r="C249" s="52">
        <f>VLOOKUP(B249,NWS!$A$5:$Y$564,3,TRUE)</f>
        <v>32.64</v>
      </c>
      <c r="D249" s="52"/>
      <c r="E249" s="52"/>
      <c r="F249" s="52">
        <f>VLOOKUP(B249,MTD!$A$4:$H$89,4,TRUE)</f>
        <v>947.16139999999996</v>
      </c>
      <c r="G249" s="52"/>
      <c r="H249">
        <v>119.8</v>
      </c>
      <c r="I249">
        <v>124.2</v>
      </c>
      <c r="J249">
        <v>60.45</v>
      </c>
      <c r="K249" s="29">
        <f t="shared" si="12"/>
        <v>947.16139999999996</v>
      </c>
      <c r="L249" s="29">
        <f t="shared" si="13"/>
        <v>92.022331146518439</v>
      </c>
      <c r="M249" s="29">
        <f t="shared" si="14"/>
        <v>96.667790727113669</v>
      </c>
    </row>
    <row r="250" spans="2:13" ht="15" x14ac:dyDescent="0.25">
      <c r="B250" s="88">
        <v>42964.396736111114</v>
      </c>
      <c r="C250" s="52">
        <f>VLOOKUP(B250,NWS!$A$5:$Y$564,3,TRUE)</f>
        <v>32.64</v>
      </c>
      <c r="D250" s="52"/>
      <c r="E250" s="52"/>
      <c r="F250" s="52">
        <f>VLOOKUP(B250,MTD!$A$4:$H$89,4,TRUE)</f>
        <v>947.16139999999996</v>
      </c>
      <c r="G250" s="52"/>
      <c r="H250">
        <v>119</v>
      </c>
      <c r="I250">
        <v>123.9</v>
      </c>
      <c r="J250">
        <v>60.14</v>
      </c>
      <c r="K250" s="29">
        <f t="shared" si="12"/>
        <v>947.16139999999996</v>
      </c>
      <c r="L250" s="29">
        <f t="shared" si="13"/>
        <v>91.177702131864748</v>
      </c>
      <c r="M250" s="29">
        <f t="shared" si="14"/>
        <v>96.351054846618538</v>
      </c>
    </row>
    <row r="251" spans="2:13" ht="15" x14ac:dyDescent="0.25">
      <c r="B251" s="88">
        <v>42964.396805555552</v>
      </c>
      <c r="C251" s="52">
        <f>VLOOKUP(B251,NWS!$A$5:$Y$564,3,TRUE)</f>
        <v>32.64</v>
      </c>
      <c r="D251" s="52"/>
      <c r="E251" s="52"/>
      <c r="F251" s="52">
        <f>VLOOKUP(B251,MTD!$A$4:$H$89,4,TRUE)</f>
        <v>947.16139999999996</v>
      </c>
      <c r="G251" s="52"/>
      <c r="H251">
        <v>119.4</v>
      </c>
      <c r="I251">
        <v>124.3</v>
      </c>
      <c r="J251">
        <v>60.87</v>
      </c>
      <c r="K251" s="29">
        <f t="shared" si="12"/>
        <v>947.16139999999996</v>
      </c>
      <c r="L251" s="29">
        <f t="shared" si="13"/>
        <v>91.600016639191594</v>
      </c>
      <c r="M251" s="29">
        <f t="shared" si="14"/>
        <v>96.773369353945384</v>
      </c>
    </row>
    <row r="252" spans="2:13" ht="15" x14ac:dyDescent="0.25">
      <c r="B252" s="88">
        <v>42964.396874999999</v>
      </c>
      <c r="C252" s="52">
        <f>VLOOKUP(B252,NWS!$A$5:$Y$564,3,TRUE)</f>
        <v>32.64</v>
      </c>
      <c r="D252" s="52"/>
      <c r="E252" s="52"/>
      <c r="F252" s="52">
        <f>VLOOKUP(B252,MTD!$A$4:$H$89,4,TRUE)</f>
        <v>947.16139999999996</v>
      </c>
      <c r="G252" s="52"/>
      <c r="H252">
        <v>119.6</v>
      </c>
      <c r="I252">
        <v>124.2</v>
      </c>
      <c r="J252">
        <v>59.96</v>
      </c>
      <c r="K252" s="29">
        <f t="shared" si="12"/>
        <v>947.16139999999996</v>
      </c>
      <c r="L252" s="29">
        <f t="shared" si="13"/>
        <v>91.81117389285501</v>
      </c>
      <c r="M252" s="29">
        <f t="shared" si="14"/>
        <v>96.667790727113669</v>
      </c>
    </row>
    <row r="253" spans="2:13" ht="15" x14ac:dyDescent="0.25">
      <c r="B253" s="88">
        <v>42964.396944444445</v>
      </c>
      <c r="C253" s="52">
        <f>VLOOKUP(B253,NWS!$A$5:$Y$564,3,TRUE)</f>
        <v>32.64</v>
      </c>
      <c r="D253" s="52"/>
      <c r="E253" s="52"/>
      <c r="F253" s="52">
        <f>VLOOKUP(B253,MTD!$A$4:$H$89,4,TRUE)</f>
        <v>947.16139999999996</v>
      </c>
      <c r="G253" s="52"/>
      <c r="H253">
        <v>119.6</v>
      </c>
      <c r="I253">
        <v>124.5</v>
      </c>
      <c r="J253">
        <v>59.67</v>
      </c>
      <c r="K253" s="29">
        <f t="shared" si="12"/>
        <v>947.16139999999996</v>
      </c>
      <c r="L253" s="29">
        <f t="shared" si="13"/>
        <v>91.81117389285501</v>
      </c>
      <c r="M253" s="29">
        <f t="shared" si="14"/>
        <v>96.9845266076088</v>
      </c>
    </row>
    <row r="254" spans="2:13" ht="15" x14ac:dyDescent="0.25">
      <c r="B254" s="88">
        <v>42964.397013888891</v>
      </c>
      <c r="C254" s="52">
        <f>VLOOKUP(B254,NWS!$A$5:$Y$564,3,TRUE)</f>
        <v>32.64</v>
      </c>
      <c r="D254" s="52"/>
      <c r="E254" s="52"/>
      <c r="F254" s="52">
        <f>VLOOKUP(B254,MTD!$A$4:$H$89,4,TRUE)</f>
        <v>947.16139999999996</v>
      </c>
      <c r="G254" s="52"/>
      <c r="H254">
        <v>119.6</v>
      </c>
      <c r="I254">
        <v>124.8</v>
      </c>
      <c r="J254">
        <v>58.26</v>
      </c>
      <c r="K254" s="29">
        <f t="shared" si="12"/>
        <v>947.16139999999996</v>
      </c>
      <c r="L254" s="29">
        <f t="shared" si="13"/>
        <v>91.81117389285501</v>
      </c>
      <c r="M254" s="29">
        <f t="shared" si="14"/>
        <v>97.30126248810393</v>
      </c>
    </row>
    <row r="255" spans="2:13" ht="15" x14ac:dyDescent="0.25">
      <c r="B255" s="88">
        <v>42964.397083333337</v>
      </c>
      <c r="C255" s="52">
        <f>VLOOKUP(B255,NWS!$A$5:$Y$564,3,TRUE)</f>
        <v>32.64</v>
      </c>
      <c r="D255" s="52"/>
      <c r="E255" s="52"/>
      <c r="F255" s="52">
        <f>VLOOKUP(B255,MTD!$A$4:$H$89,4,TRUE)</f>
        <v>947.16139999999996</v>
      </c>
      <c r="G255" s="52"/>
      <c r="H255">
        <v>118</v>
      </c>
      <c r="I255">
        <v>123.4</v>
      </c>
      <c r="J255">
        <v>58.98</v>
      </c>
      <c r="K255" s="29">
        <f t="shared" si="12"/>
        <v>947.16139999999996</v>
      </c>
      <c r="L255" s="29">
        <f t="shared" si="13"/>
        <v>90.121915863547656</v>
      </c>
      <c r="M255" s="29">
        <f t="shared" si="14"/>
        <v>95.823161712459992</v>
      </c>
    </row>
    <row r="256" spans="2:13" ht="15" x14ac:dyDescent="0.25">
      <c r="B256" s="88">
        <v>42964.397152777776</v>
      </c>
      <c r="C256" s="52">
        <f>VLOOKUP(B256,NWS!$A$5:$Y$564,3,TRUE)</f>
        <v>32.64</v>
      </c>
      <c r="D256" s="52"/>
      <c r="E256" s="52"/>
      <c r="F256" s="52">
        <f>VLOOKUP(B256,MTD!$A$4:$H$89,4,TRUE)</f>
        <v>947.16139999999996</v>
      </c>
      <c r="G256" s="52"/>
      <c r="H256">
        <v>118.3</v>
      </c>
      <c r="I256">
        <v>124.1</v>
      </c>
      <c r="J256">
        <v>58.89</v>
      </c>
      <c r="K256" s="29">
        <f t="shared" si="12"/>
        <v>947.16139999999996</v>
      </c>
      <c r="L256" s="29">
        <f t="shared" si="13"/>
        <v>90.438651744042787</v>
      </c>
      <c r="M256" s="29">
        <f t="shared" si="14"/>
        <v>96.562212100281968</v>
      </c>
    </row>
    <row r="257" spans="2:13" ht="15" x14ac:dyDescent="0.25">
      <c r="B257" s="88">
        <v>42964.397222222222</v>
      </c>
      <c r="C257" s="52">
        <f>VLOOKUP(B257,NWS!$A$5:$Y$564,3,TRUE)</f>
        <v>33.049999999999997</v>
      </c>
      <c r="D257" s="52"/>
      <c r="E257" s="52"/>
      <c r="F257" s="52">
        <f>VLOOKUP(B257,MTD!$A$4:$H$89,4,TRUE)</f>
        <v>946.49599999999998</v>
      </c>
      <c r="G257" s="52"/>
      <c r="H257">
        <v>117.9</v>
      </c>
      <c r="I257">
        <v>123.2</v>
      </c>
      <c r="J257">
        <v>58.68</v>
      </c>
      <c r="K257" s="29">
        <f t="shared" si="12"/>
        <v>946.49599999999998</v>
      </c>
      <c r="L257" s="29">
        <f t="shared" si="13"/>
        <v>89.646443302454543</v>
      </c>
      <c r="M257" s="29">
        <f t="shared" si="14"/>
        <v>95.24604435729259</v>
      </c>
    </row>
    <row r="258" spans="2:13" ht="15" x14ac:dyDescent="0.25">
      <c r="B258" s="88">
        <v>42964.397291666668</v>
      </c>
      <c r="C258" s="52">
        <f>VLOOKUP(B258,NWS!$A$5:$Y$564,3,TRUE)</f>
        <v>33.049999999999997</v>
      </c>
      <c r="D258" s="52"/>
      <c r="E258" s="52"/>
      <c r="F258" s="52">
        <f>VLOOKUP(B258,MTD!$A$4:$H$89,4,TRUE)</f>
        <v>946.49599999999998</v>
      </c>
      <c r="G258" s="52"/>
      <c r="H258">
        <v>118.6</v>
      </c>
      <c r="I258">
        <v>123.6</v>
      </c>
      <c r="J258">
        <v>58.25</v>
      </c>
      <c r="K258" s="29">
        <f t="shared" si="12"/>
        <v>946.49599999999998</v>
      </c>
      <c r="L258" s="29">
        <f t="shared" si="13"/>
        <v>90.386013253093523</v>
      </c>
      <c r="M258" s="29">
        <f t="shared" si="14"/>
        <v>95.668655757657717</v>
      </c>
    </row>
    <row r="259" spans="2:13" ht="15" x14ac:dyDescent="0.25">
      <c r="B259" s="88">
        <v>42964.397361111114</v>
      </c>
      <c r="C259" s="52">
        <f>VLOOKUP(B259,NWS!$A$5:$Y$564,3,TRUE)</f>
        <v>33.049999999999997</v>
      </c>
      <c r="D259" s="52"/>
      <c r="E259" s="52"/>
      <c r="F259" s="52">
        <f>VLOOKUP(B259,MTD!$A$4:$H$89,4,TRUE)</f>
        <v>946.49599999999998</v>
      </c>
      <c r="G259" s="52"/>
      <c r="H259">
        <v>117.3</v>
      </c>
      <c r="I259">
        <v>122.4</v>
      </c>
      <c r="J259">
        <v>59.51</v>
      </c>
      <c r="K259" s="29">
        <f t="shared" si="12"/>
        <v>946.49599999999998</v>
      </c>
      <c r="L259" s="29">
        <f t="shared" si="13"/>
        <v>89.012526201906823</v>
      </c>
      <c r="M259" s="29">
        <f t="shared" si="14"/>
        <v>94.40082155656232</v>
      </c>
    </row>
    <row r="260" spans="2:13" ht="15" x14ac:dyDescent="0.25">
      <c r="B260" s="88">
        <v>42964.397430555553</v>
      </c>
      <c r="C260" s="52">
        <f>VLOOKUP(B260,NWS!$A$5:$Y$564,3,TRUE)</f>
        <v>33.049999999999997</v>
      </c>
      <c r="D260" s="52"/>
      <c r="E260" s="52"/>
      <c r="F260" s="52">
        <f>VLOOKUP(B260,MTD!$A$4:$H$89,4,TRUE)</f>
        <v>946.49599999999998</v>
      </c>
      <c r="G260" s="52"/>
      <c r="H260">
        <v>117.2</v>
      </c>
      <c r="I260">
        <v>122.3</v>
      </c>
      <c r="J260">
        <v>59.6</v>
      </c>
      <c r="K260" s="29">
        <f t="shared" si="12"/>
        <v>946.49599999999998</v>
      </c>
      <c r="L260" s="29">
        <f t="shared" si="13"/>
        <v>88.906873351815534</v>
      </c>
      <c r="M260" s="29">
        <f t="shared" si="14"/>
        <v>94.295168706471031</v>
      </c>
    </row>
    <row r="261" spans="2:13" ht="15" x14ac:dyDescent="0.25">
      <c r="B261" s="88">
        <v>42964.397499999999</v>
      </c>
      <c r="C261" s="52">
        <f>VLOOKUP(B261,NWS!$A$5:$Y$564,3,TRUE)</f>
        <v>33.049999999999997</v>
      </c>
      <c r="D261" s="52"/>
      <c r="E261" s="52"/>
      <c r="F261" s="52">
        <f>VLOOKUP(B261,MTD!$A$4:$H$89,4,TRUE)</f>
        <v>946.49599999999998</v>
      </c>
      <c r="G261" s="52"/>
      <c r="H261">
        <v>117.4</v>
      </c>
      <c r="I261">
        <v>123.3</v>
      </c>
      <c r="J261">
        <v>59.77</v>
      </c>
      <c r="K261" s="29">
        <f t="shared" si="12"/>
        <v>946.49599999999998</v>
      </c>
      <c r="L261" s="29">
        <f t="shared" si="13"/>
        <v>89.118179051998126</v>
      </c>
      <c r="M261" s="29">
        <f t="shared" si="14"/>
        <v>95.351697207383864</v>
      </c>
    </row>
    <row r="262" spans="2:13" ht="15" x14ac:dyDescent="0.25">
      <c r="B262" s="88">
        <v>42964.397569444445</v>
      </c>
      <c r="C262" s="52">
        <f>VLOOKUP(B262,NWS!$A$5:$Y$564,3,TRUE)</f>
        <v>33.049999999999997</v>
      </c>
      <c r="D262" s="52"/>
      <c r="E262" s="52"/>
      <c r="F262" s="52">
        <f>VLOOKUP(B262,MTD!$A$4:$H$89,4,TRUE)</f>
        <v>946.49599999999998</v>
      </c>
      <c r="G262" s="52"/>
      <c r="H262">
        <v>118.3</v>
      </c>
      <c r="I262">
        <v>124</v>
      </c>
      <c r="J262">
        <v>58.81</v>
      </c>
      <c r="K262" s="29">
        <f t="shared" si="12"/>
        <v>946.49599999999998</v>
      </c>
      <c r="L262" s="29">
        <f t="shared" si="13"/>
        <v>90.06905470281967</v>
      </c>
      <c r="M262" s="29">
        <f t="shared" si="14"/>
        <v>96.091267158022859</v>
      </c>
    </row>
    <row r="263" spans="2:13" ht="15" x14ac:dyDescent="0.25">
      <c r="B263" s="88">
        <v>42964.397638888891</v>
      </c>
      <c r="C263" s="52">
        <f>VLOOKUP(B263,NWS!$A$5:$Y$564,3,TRUE)</f>
        <v>33.049999999999997</v>
      </c>
      <c r="D263" s="52"/>
      <c r="E263" s="52"/>
      <c r="F263" s="52">
        <f>VLOOKUP(B263,MTD!$A$4:$H$89,4,TRUE)</f>
        <v>946.49599999999998</v>
      </c>
      <c r="G263" s="52"/>
      <c r="H263">
        <v>118.3</v>
      </c>
      <c r="I263">
        <v>123.6</v>
      </c>
      <c r="J263">
        <v>58.89</v>
      </c>
      <c r="K263" s="29">
        <f t="shared" si="12"/>
        <v>946.49599999999998</v>
      </c>
      <c r="L263" s="29">
        <f t="shared" si="13"/>
        <v>90.06905470281967</v>
      </c>
      <c r="M263" s="29">
        <f t="shared" si="14"/>
        <v>95.668655757657717</v>
      </c>
    </row>
    <row r="264" spans="2:13" ht="15" x14ac:dyDescent="0.25">
      <c r="B264" s="88">
        <v>42964.39770833333</v>
      </c>
      <c r="C264" s="52">
        <f>VLOOKUP(B264,NWS!$A$5:$Y$564,3,TRUE)</f>
        <v>33.049999999999997</v>
      </c>
      <c r="D264" s="52"/>
      <c r="E264" s="52"/>
      <c r="F264" s="52">
        <f>VLOOKUP(B264,MTD!$A$4:$H$89,4,TRUE)</f>
        <v>946.49599999999998</v>
      </c>
      <c r="G264" s="52"/>
      <c r="H264">
        <v>118.6</v>
      </c>
      <c r="I264">
        <v>123.8</v>
      </c>
      <c r="J264">
        <v>58.12</v>
      </c>
      <c r="K264" s="29">
        <f t="shared" si="12"/>
        <v>946.49599999999998</v>
      </c>
      <c r="L264" s="29">
        <f t="shared" si="13"/>
        <v>90.386013253093523</v>
      </c>
      <c r="M264" s="29">
        <f t="shared" si="14"/>
        <v>95.879961457840295</v>
      </c>
    </row>
    <row r="265" spans="2:13" ht="15" x14ac:dyDescent="0.25">
      <c r="B265" s="88">
        <v>42964.397777777776</v>
      </c>
      <c r="C265" s="52">
        <f>VLOOKUP(B265,NWS!$A$5:$Y$564,3,TRUE)</f>
        <v>33.049999999999997</v>
      </c>
      <c r="D265" s="52"/>
      <c r="E265" s="52"/>
      <c r="F265" s="52">
        <f>VLOOKUP(B265,MTD!$A$4:$H$89,4,TRUE)</f>
        <v>946.49599999999998</v>
      </c>
      <c r="G265" s="52"/>
      <c r="H265">
        <v>118.7</v>
      </c>
      <c r="I265">
        <v>123.9</v>
      </c>
      <c r="J265">
        <v>58.6</v>
      </c>
      <c r="K265" s="29">
        <f t="shared" si="12"/>
        <v>946.49599999999998</v>
      </c>
      <c r="L265" s="29">
        <f t="shared" si="13"/>
        <v>90.491666103184798</v>
      </c>
      <c r="M265" s="29">
        <f t="shared" si="14"/>
        <v>95.985614307931584</v>
      </c>
    </row>
    <row r="266" spans="2:13" ht="15" x14ac:dyDescent="0.25">
      <c r="B266" s="88">
        <v>42964.397847222222</v>
      </c>
      <c r="C266" s="52">
        <f>VLOOKUP(B266,NWS!$A$5:$Y$564,3,TRUE)</f>
        <v>33.049999999999997</v>
      </c>
      <c r="D266" s="52"/>
      <c r="E266" s="52"/>
      <c r="F266" s="52">
        <f>VLOOKUP(B266,MTD!$A$4:$H$89,4,TRUE)</f>
        <v>946.49599999999998</v>
      </c>
      <c r="G266" s="52"/>
      <c r="H266">
        <v>119.1</v>
      </c>
      <c r="I266">
        <v>124.2</v>
      </c>
      <c r="J266">
        <v>58.54</v>
      </c>
      <c r="K266" s="29">
        <f t="shared" si="12"/>
        <v>946.49599999999998</v>
      </c>
      <c r="L266" s="29">
        <f t="shared" si="13"/>
        <v>90.91427750354994</v>
      </c>
      <c r="M266" s="29">
        <f t="shared" si="14"/>
        <v>96.302572858205423</v>
      </c>
    </row>
    <row r="267" spans="2:13" ht="15" x14ac:dyDescent="0.25">
      <c r="B267" s="88">
        <v>42964.397916666669</v>
      </c>
      <c r="C267" s="52">
        <f>VLOOKUP(B267,NWS!$A$5:$Y$564,3,TRUE)</f>
        <v>33.19</v>
      </c>
      <c r="D267" s="52"/>
      <c r="E267" s="52"/>
      <c r="F267" s="52">
        <f>VLOOKUP(B267,MTD!$A$4:$H$89,4,TRUE)</f>
        <v>947.55100000000004</v>
      </c>
      <c r="G267" s="52"/>
      <c r="H267">
        <v>118</v>
      </c>
      <c r="I267">
        <v>123.1</v>
      </c>
      <c r="J267">
        <v>57.48</v>
      </c>
      <c r="K267" s="29">
        <f t="shared" si="12"/>
        <v>947.55100000000004</v>
      </c>
      <c r="L267" s="29">
        <f t="shared" si="13"/>
        <v>89.50441717648971</v>
      </c>
      <c r="M267" s="29">
        <f t="shared" si="14"/>
        <v>94.886713221768531</v>
      </c>
    </row>
    <row r="268" spans="2:13" ht="15" x14ac:dyDescent="0.25">
      <c r="B268" s="88">
        <v>42964.397986111115</v>
      </c>
      <c r="C268" s="52">
        <f>VLOOKUP(B268,NWS!$A$5:$Y$564,3,TRUE)</f>
        <v>33.19</v>
      </c>
      <c r="D268" s="52"/>
      <c r="E268" s="52"/>
      <c r="F268" s="52">
        <f>VLOOKUP(B268,MTD!$A$4:$H$89,4,TRUE)</f>
        <v>947.55100000000004</v>
      </c>
      <c r="G268" s="52"/>
      <c r="H268">
        <v>117.8</v>
      </c>
      <c r="I268">
        <v>123.5</v>
      </c>
      <c r="J268">
        <v>57.36</v>
      </c>
      <c r="K268" s="29">
        <f t="shared" si="12"/>
        <v>947.55100000000004</v>
      </c>
      <c r="L268" s="29">
        <f t="shared" si="13"/>
        <v>89.293346743341516</v>
      </c>
      <c r="M268" s="29">
        <f t="shared" si="14"/>
        <v>95.308854088064919</v>
      </c>
    </row>
    <row r="269" spans="2:13" ht="15" x14ac:dyDescent="0.25">
      <c r="B269" s="88">
        <v>42964.398055555554</v>
      </c>
      <c r="C269" s="52">
        <f>VLOOKUP(B269,NWS!$A$5:$Y$564,3,TRUE)</f>
        <v>33.19</v>
      </c>
      <c r="D269" s="52"/>
      <c r="E269" s="52"/>
      <c r="F269" s="52">
        <f>VLOOKUP(B269,MTD!$A$4:$H$89,4,TRUE)</f>
        <v>947.55100000000004</v>
      </c>
      <c r="G269" s="52"/>
      <c r="H269">
        <v>117</v>
      </c>
      <c r="I269">
        <v>122.8</v>
      </c>
      <c r="J269">
        <v>58.67</v>
      </c>
      <c r="K269" s="29">
        <f t="shared" si="12"/>
        <v>947.55100000000004</v>
      </c>
      <c r="L269" s="29">
        <f t="shared" si="13"/>
        <v>88.449065010748754</v>
      </c>
      <c r="M269" s="29">
        <f t="shared" si="14"/>
        <v>94.570107572046254</v>
      </c>
    </row>
    <row r="270" spans="2:13" ht="15" x14ac:dyDescent="0.25">
      <c r="B270" s="88">
        <v>42964.398125</v>
      </c>
      <c r="C270" s="52">
        <f>VLOOKUP(B270,NWS!$A$5:$Y$564,3,TRUE)</f>
        <v>33.19</v>
      </c>
      <c r="D270" s="52"/>
      <c r="E270" s="52"/>
      <c r="F270" s="52">
        <f>VLOOKUP(B270,MTD!$A$4:$H$89,4,TRUE)</f>
        <v>947.55100000000004</v>
      </c>
      <c r="G270" s="52"/>
      <c r="H270">
        <v>117.1</v>
      </c>
      <c r="I270">
        <v>123.6</v>
      </c>
      <c r="J270">
        <v>59.1</v>
      </c>
      <c r="K270" s="29">
        <f t="shared" si="12"/>
        <v>947.55100000000004</v>
      </c>
      <c r="L270" s="29">
        <f t="shared" si="13"/>
        <v>88.554600227322851</v>
      </c>
      <c r="M270" s="29">
        <f t="shared" si="14"/>
        <v>95.414389304639002</v>
      </c>
    </row>
    <row r="271" spans="2:13" ht="15" x14ac:dyDescent="0.25">
      <c r="B271" s="88">
        <v>42964.398194444446</v>
      </c>
      <c r="C271" s="52">
        <f>VLOOKUP(B271,NWS!$A$5:$Y$564,3,TRUE)</f>
        <v>33.19</v>
      </c>
      <c r="D271" s="52"/>
      <c r="E271" s="52"/>
      <c r="F271" s="52">
        <f>VLOOKUP(B271,MTD!$A$4:$H$89,4,TRUE)</f>
        <v>947.55100000000004</v>
      </c>
      <c r="G271" s="52"/>
      <c r="H271">
        <v>117</v>
      </c>
      <c r="I271">
        <v>122.8</v>
      </c>
      <c r="J271">
        <v>58.33</v>
      </c>
      <c r="K271" s="29">
        <f t="shared" si="12"/>
        <v>947.55100000000004</v>
      </c>
      <c r="L271" s="29">
        <f t="shared" si="13"/>
        <v>88.449065010748754</v>
      </c>
      <c r="M271" s="29">
        <f t="shared" si="14"/>
        <v>94.570107572046254</v>
      </c>
    </row>
    <row r="272" spans="2:13" ht="15" x14ac:dyDescent="0.25">
      <c r="B272" s="88">
        <v>42964.398263888892</v>
      </c>
      <c r="C272" s="52">
        <f>VLOOKUP(B272,NWS!$A$5:$Y$564,3,TRUE)</f>
        <v>33.19</v>
      </c>
      <c r="D272" s="52"/>
      <c r="E272" s="52"/>
      <c r="F272" s="52">
        <f>VLOOKUP(B272,MTD!$A$4:$H$89,4,TRUE)</f>
        <v>947.55100000000004</v>
      </c>
      <c r="G272" s="52"/>
      <c r="H272">
        <v>117.9</v>
      </c>
      <c r="I272">
        <v>123.3</v>
      </c>
      <c r="J272">
        <v>58.1</v>
      </c>
      <c r="K272" s="29">
        <f t="shared" si="12"/>
        <v>947.55100000000004</v>
      </c>
      <c r="L272" s="29">
        <f t="shared" si="13"/>
        <v>89.398881959915627</v>
      </c>
      <c r="M272" s="29">
        <f t="shared" si="14"/>
        <v>95.097783654916725</v>
      </c>
    </row>
    <row r="273" spans="2:13" ht="15" x14ac:dyDescent="0.25">
      <c r="B273" s="88">
        <v>42964.398333333331</v>
      </c>
      <c r="C273" s="52">
        <f>VLOOKUP(B273,NWS!$A$5:$Y$564,3,TRUE)</f>
        <v>33.19</v>
      </c>
      <c r="D273" s="52"/>
      <c r="E273" s="52"/>
      <c r="F273" s="52">
        <f>VLOOKUP(B273,MTD!$A$4:$H$89,4,TRUE)</f>
        <v>947.55100000000004</v>
      </c>
      <c r="G273" s="52"/>
      <c r="H273">
        <v>117.3</v>
      </c>
      <c r="I273">
        <v>123.3</v>
      </c>
      <c r="J273">
        <v>58.22</v>
      </c>
      <c r="K273" s="29">
        <f t="shared" ref="K273:K336" si="15">IF(OR(F273="",$C$5="",$C$6=""),"",(F273*1000/($C$5+$C$6*(G273-25))))</f>
        <v>947.55100000000004</v>
      </c>
      <c r="L273" s="29">
        <f t="shared" ref="L273:L336" si="16">IF(OR($K273="",H273=""),"",((H273-$C273)*1000)/$K273)</f>
        <v>88.765670660471045</v>
      </c>
      <c r="M273" s="29">
        <f t="shared" ref="M273:M336" si="17">IF(OR($K273="",I273=""),"",((I273-$C273)*1000)/$K273)</f>
        <v>95.097783654916725</v>
      </c>
    </row>
    <row r="274" spans="2:13" ht="15" x14ac:dyDescent="0.25">
      <c r="B274" s="88">
        <v>42964.398402777777</v>
      </c>
      <c r="C274" s="52">
        <f>VLOOKUP(B274,NWS!$A$5:$Y$564,3,TRUE)</f>
        <v>33.19</v>
      </c>
      <c r="D274" s="52"/>
      <c r="E274" s="52"/>
      <c r="F274" s="52">
        <f>VLOOKUP(B274,MTD!$A$4:$H$89,4,TRUE)</f>
        <v>947.55100000000004</v>
      </c>
      <c r="G274" s="52"/>
      <c r="H274">
        <v>117.3</v>
      </c>
      <c r="I274">
        <v>123</v>
      </c>
      <c r="J274">
        <v>57.77</v>
      </c>
      <c r="K274" s="29">
        <f t="shared" si="15"/>
        <v>947.55100000000004</v>
      </c>
      <c r="L274" s="29">
        <f t="shared" si="16"/>
        <v>88.765670660471045</v>
      </c>
      <c r="M274" s="29">
        <f t="shared" si="17"/>
        <v>94.781178005194434</v>
      </c>
    </row>
    <row r="275" spans="2:13" ht="15" x14ac:dyDescent="0.25">
      <c r="B275" s="88">
        <v>42964.398472222223</v>
      </c>
      <c r="C275" s="52">
        <f>VLOOKUP(B275,NWS!$A$5:$Y$564,3,TRUE)</f>
        <v>33.19</v>
      </c>
      <c r="D275" s="52"/>
      <c r="E275" s="52"/>
      <c r="F275" s="52">
        <f>VLOOKUP(B275,MTD!$A$4:$H$89,4,TRUE)</f>
        <v>947.55100000000004</v>
      </c>
      <c r="G275" s="52"/>
      <c r="H275">
        <v>117</v>
      </c>
      <c r="I275">
        <v>123</v>
      </c>
      <c r="J275">
        <v>57.41</v>
      </c>
      <c r="K275" s="29">
        <f t="shared" si="15"/>
        <v>947.55100000000004</v>
      </c>
      <c r="L275" s="29">
        <f t="shared" si="16"/>
        <v>88.449065010748754</v>
      </c>
      <c r="M275" s="29">
        <f t="shared" si="17"/>
        <v>94.781178005194434</v>
      </c>
    </row>
    <row r="276" spans="2:13" ht="15" x14ac:dyDescent="0.25">
      <c r="B276" s="88">
        <v>42964.398541666669</v>
      </c>
      <c r="C276" s="52">
        <f>VLOOKUP(B276,NWS!$A$5:$Y$564,3,TRUE)</f>
        <v>33.19</v>
      </c>
      <c r="D276" s="52"/>
      <c r="E276" s="52"/>
      <c r="F276" s="52">
        <f>VLOOKUP(B276,MTD!$A$4:$H$89,4,TRUE)</f>
        <v>947.55100000000004</v>
      </c>
      <c r="G276" s="52"/>
      <c r="H276">
        <v>117.9</v>
      </c>
      <c r="I276">
        <v>123.3</v>
      </c>
      <c r="J276">
        <v>58.49</v>
      </c>
      <c r="K276" s="29">
        <f t="shared" si="15"/>
        <v>947.55100000000004</v>
      </c>
      <c r="L276" s="29">
        <f t="shared" si="16"/>
        <v>89.398881959915627</v>
      </c>
      <c r="M276" s="29">
        <f t="shared" si="17"/>
        <v>95.097783654916725</v>
      </c>
    </row>
    <row r="277" spans="2:13" ht="15" x14ac:dyDescent="0.25">
      <c r="B277" s="88">
        <v>42964.398611111108</v>
      </c>
      <c r="C277" s="52">
        <f>VLOOKUP(B277,NWS!$A$5:$Y$564,3,TRUE)</f>
        <v>32.83</v>
      </c>
      <c r="D277" s="52"/>
      <c r="E277" s="52"/>
      <c r="F277" s="52">
        <f>VLOOKUP(B277,MTD!$A$4:$H$89,4,TRUE)</f>
        <v>948.15840000000003</v>
      </c>
      <c r="G277" s="52"/>
      <c r="H277">
        <v>118</v>
      </c>
      <c r="I277">
        <v>123.1</v>
      </c>
      <c r="J277">
        <v>59.12</v>
      </c>
      <c r="K277" s="29">
        <f t="shared" si="15"/>
        <v>948.15840000000003</v>
      </c>
      <c r="L277" s="29">
        <f t="shared" si="16"/>
        <v>89.826763123123726</v>
      </c>
      <c r="M277" s="29">
        <f t="shared" si="17"/>
        <v>95.205611214328741</v>
      </c>
    </row>
    <row r="278" spans="2:13" ht="15" x14ac:dyDescent="0.25">
      <c r="B278" s="88">
        <v>42964.398680555554</v>
      </c>
      <c r="C278" s="52">
        <f>VLOOKUP(B278,NWS!$A$5:$Y$564,3,TRUE)</f>
        <v>32.83</v>
      </c>
      <c r="D278" s="52"/>
      <c r="E278" s="52"/>
      <c r="F278" s="52">
        <f>VLOOKUP(B278,MTD!$A$4:$H$89,4,TRUE)</f>
        <v>948.15840000000003</v>
      </c>
      <c r="G278" s="52"/>
      <c r="H278">
        <v>118.1</v>
      </c>
      <c r="I278">
        <v>122.9</v>
      </c>
      <c r="J278">
        <v>59.27</v>
      </c>
      <c r="K278" s="29">
        <f t="shared" si="15"/>
        <v>948.15840000000003</v>
      </c>
      <c r="L278" s="29">
        <f t="shared" si="16"/>
        <v>89.932230732755201</v>
      </c>
      <c r="M278" s="29">
        <f t="shared" si="17"/>
        <v>94.994675995065819</v>
      </c>
    </row>
    <row r="279" spans="2:13" ht="15" x14ac:dyDescent="0.25">
      <c r="B279" s="88">
        <v>42964.39875</v>
      </c>
      <c r="C279" s="52">
        <f>VLOOKUP(B279,NWS!$A$5:$Y$564,3,TRUE)</f>
        <v>32.83</v>
      </c>
      <c r="D279" s="52"/>
      <c r="E279" s="52"/>
      <c r="F279" s="52">
        <f>VLOOKUP(B279,MTD!$A$4:$H$89,4,TRUE)</f>
        <v>948.15840000000003</v>
      </c>
      <c r="G279" s="52"/>
      <c r="H279">
        <v>118.1</v>
      </c>
      <c r="I279">
        <v>122.9</v>
      </c>
      <c r="J279">
        <v>58.76</v>
      </c>
      <c r="K279" s="29">
        <f t="shared" si="15"/>
        <v>948.15840000000003</v>
      </c>
      <c r="L279" s="29">
        <f t="shared" si="16"/>
        <v>89.932230732755201</v>
      </c>
      <c r="M279" s="29">
        <f t="shared" si="17"/>
        <v>94.994675995065819</v>
      </c>
    </row>
    <row r="280" spans="2:13" ht="15" x14ac:dyDescent="0.25">
      <c r="B280" s="88">
        <v>42964.398819444446</v>
      </c>
      <c r="C280" s="52">
        <f>VLOOKUP(B280,NWS!$A$5:$Y$564,3,TRUE)</f>
        <v>32.83</v>
      </c>
      <c r="D280" s="52"/>
      <c r="E280" s="52"/>
      <c r="F280" s="52">
        <f>VLOOKUP(B280,MTD!$A$4:$H$89,4,TRUE)</f>
        <v>948.15840000000003</v>
      </c>
      <c r="G280" s="52"/>
      <c r="H280">
        <v>117.9</v>
      </c>
      <c r="I280">
        <v>123</v>
      </c>
      <c r="J280">
        <v>57.62</v>
      </c>
      <c r="K280" s="29">
        <f t="shared" si="15"/>
        <v>948.15840000000003</v>
      </c>
      <c r="L280" s="29">
        <f t="shared" si="16"/>
        <v>89.721295513492279</v>
      </c>
      <c r="M280" s="29">
        <f t="shared" si="17"/>
        <v>95.100143604697266</v>
      </c>
    </row>
    <row r="281" spans="2:13" ht="15" x14ac:dyDescent="0.25">
      <c r="B281" s="88">
        <v>42964.398888888885</v>
      </c>
      <c r="C281" s="52">
        <f>VLOOKUP(B281,NWS!$A$5:$Y$564,3,TRUE)</f>
        <v>32.83</v>
      </c>
      <c r="D281" s="52"/>
      <c r="E281" s="52"/>
      <c r="F281" s="52">
        <f>VLOOKUP(B281,MTD!$A$4:$H$89,4,TRUE)</f>
        <v>948.15840000000003</v>
      </c>
      <c r="G281" s="52"/>
      <c r="H281">
        <v>117.5</v>
      </c>
      <c r="I281">
        <v>122.6</v>
      </c>
      <c r="J281">
        <v>57.52</v>
      </c>
      <c r="K281" s="29">
        <f t="shared" si="15"/>
        <v>948.15840000000003</v>
      </c>
      <c r="L281" s="29">
        <f t="shared" si="16"/>
        <v>89.299425074966379</v>
      </c>
      <c r="M281" s="29">
        <f t="shared" si="17"/>
        <v>94.678273166171394</v>
      </c>
    </row>
    <row r="282" spans="2:13" ht="15" x14ac:dyDescent="0.25">
      <c r="B282" s="88">
        <v>42964.398958333331</v>
      </c>
      <c r="C282" s="52">
        <f>VLOOKUP(B282,NWS!$A$5:$Y$564,3,TRUE)</f>
        <v>32.83</v>
      </c>
      <c r="D282" s="52"/>
      <c r="E282" s="52"/>
      <c r="F282" s="52">
        <f>VLOOKUP(B282,MTD!$A$4:$H$89,4,TRUE)</f>
        <v>948.15840000000003</v>
      </c>
      <c r="G282" s="52"/>
      <c r="H282">
        <v>116.1</v>
      </c>
      <c r="I282">
        <v>121.9</v>
      </c>
      <c r="J282">
        <v>56.99</v>
      </c>
      <c r="K282" s="29">
        <f t="shared" si="15"/>
        <v>948.15840000000003</v>
      </c>
      <c r="L282" s="29">
        <f t="shared" si="16"/>
        <v>87.822878540125785</v>
      </c>
      <c r="M282" s="29">
        <f t="shared" si="17"/>
        <v>93.939999898751111</v>
      </c>
    </row>
    <row r="283" spans="2:13" ht="15" x14ac:dyDescent="0.25">
      <c r="B283" s="88">
        <v>42964.399027777778</v>
      </c>
      <c r="C283" s="52">
        <f>VLOOKUP(B283,NWS!$A$5:$Y$564,3,TRUE)</f>
        <v>32.83</v>
      </c>
      <c r="D283" s="52"/>
      <c r="E283" s="52"/>
      <c r="F283" s="52">
        <f>VLOOKUP(B283,MTD!$A$4:$H$89,4,TRUE)</f>
        <v>948.15840000000003</v>
      </c>
      <c r="G283" s="52"/>
      <c r="H283">
        <v>116.1</v>
      </c>
      <c r="I283">
        <v>122.3</v>
      </c>
      <c r="J283">
        <v>57.84</v>
      </c>
      <c r="K283" s="29">
        <f t="shared" si="15"/>
        <v>948.15840000000003</v>
      </c>
      <c r="L283" s="29">
        <f t="shared" si="16"/>
        <v>87.822878540125785</v>
      </c>
      <c r="M283" s="29">
        <f t="shared" si="17"/>
        <v>94.361870337276969</v>
      </c>
    </row>
    <row r="284" spans="2:13" ht="15" x14ac:dyDescent="0.25">
      <c r="B284" s="88">
        <v>42964.399097222224</v>
      </c>
      <c r="C284" s="52">
        <f>VLOOKUP(B284,NWS!$A$5:$Y$564,3,TRUE)</f>
        <v>32.83</v>
      </c>
      <c r="D284" s="52"/>
      <c r="E284" s="52"/>
      <c r="F284" s="52">
        <f>VLOOKUP(B284,MTD!$A$4:$H$89,4,TRUE)</f>
        <v>948.15840000000003</v>
      </c>
      <c r="G284" s="52"/>
      <c r="H284">
        <v>115.7</v>
      </c>
      <c r="I284">
        <v>122.2</v>
      </c>
      <c r="J284">
        <v>57.63</v>
      </c>
      <c r="K284" s="29">
        <f t="shared" si="15"/>
        <v>948.15840000000003</v>
      </c>
      <c r="L284" s="29">
        <f t="shared" si="16"/>
        <v>87.401008101599899</v>
      </c>
      <c r="M284" s="29">
        <f t="shared" si="17"/>
        <v>94.256402727645508</v>
      </c>
    </row>
    <row r="285" spans="2:13" ht="15" x14ac:dyDescent="0.25">
      <c r="B285" s="88">
        <v>42964.39916666667</v>
      </c>
      <c r="C285" s="52">
        <f>VLOOKUP(B285,NWS!$A$5:$Y$564,3,TRUE)</f>
        <v>32.83</v>
      </c>
      <c r="D285" s="52"/>
      <c r="E285" s="52"/>
      <c r="F285" s="52">
        <f>VLOOKUP(B285,MTD!$A$4:$H$89,4,TRUE)</f>
        <v>948.15840000000003</v>
      </c>
      <c r="G285" s="52"/>
      <c r="H285">
        <v>116.2</v>
      </c>
      <c r="I285">
        <v>122.3</v>
      </c>
      <c r="J285">
        <v>57.68</v>
      </c>
      <c r="K285" s="29">
        <f t="shared" si="15"/>
        <v>948.15840000000003</v>
      </c>
      <c r="L285" s="29">
        <f t="shared" si="16"/>
        <v>87.928346149757246</v>
      </c>
      <c r="M285" s="29">
        <f t="shared" si="17"/>
        <v>94.361870337276969</v>
      </c>
    </row>
    <row r="286" spans="2:13" ht="15" x14ac:dyDescent="0.25">
      <c r="B286" s="88">
        <v>42964.399236111109</v>
      </c>
      <c r="C286" s="52">
        <f>VLOOKUP(B286,NWS!$A$5:$Y$564,3,TRUE)</f>
        <v>32.83</v>
      </c>
      <c r="D286" s="52"/>
      <c r="E286" s="52"/>
      <c r="F286" s="52">
        <f>VLOOKUP(B286,MTD!$A$4:$H$89,4,TRUE)</f>
        <v>948.15840000000003</v>
      </c>
      <c r="G286" s="52"/>
      <c r="H286">
        <v>116.9</v>
      </c>
      <c r="I286">
        <v>123.1</v>
      </c>
      <c r="J286">
        <v>58.46</v>
      </c>
      <c r="K286" s="29">
        <f t="shared" si="15"/>
        <v>948.15840000000003</v>
      </c>
      <c r="L286" s="29">
        <f t="shared" si="16"/>
        <v>88.666619417177571</v>
      </c>
      <c r="M286" s="29">
        <f t="shared" si="17"/>
        <v>95.205611214328741</v>
      </c>
    </row>
    <row r="287" spans="2:13" ht="15" x14ac:dyDescent="0.25">
      <c r="B287" s="88">
        <v>42964.399305555555</v>
      </c>
      <c r="C287" s="52">
        <f>VLOOKUP(B287,NWS!$A$5:$Y$564,3,TRUE)</f>
        <v>32.479999999999997</v>
      </c>
      <c r="D287" s="52"/>
      <c r="E287" s="52"/>
      <c r="F287" s="52">
        <f>VLOOKUP(B287,MTD!$A$4:$H$89,4,TRUE)</f>
        <v>949.15650000000005</v>
      </c>
      <c r="G287" s="52"/>
      <c r="H287">
        <v>117.5</v>
      </c>
      <c r="I287">
        <v>123.8</v>
      </c>
      <c r="J287">
        <v>58.63</v>
      </c>
      <c r="K287" s="29">
        <f t="shared" si="15"/>
        <v>949.15650000000005</v>
      </c>
      <c r="L287" s="29">
        <f t="shared" si="16"/>
        <v>89.574269364430435</v>
      </c>
      <c r="M287" s="29">
        <f t="shared" si="17"/>
        <v>96.211741688541352</v>
      </c>
    </row>
    <row r="288" spans="2:13" ht="15" x14ac:dyDescent="0.25">
      <c r="B288" s="88">
        <v>42964.399375000001</v>
      </c>
      <c r="C288" s="52">
        <f>VLOOKUP(B288,NWS!$A$5:$Y$564,3,TRUE)</f>
        <v>32.479999999999997</v>
      </c>
      <c r="D288" s="52"/>
      <c r="E288" s="52"/>
      <c r="F288" s="52">
        <f>VLOOKUP(B288,MTD!$A$4:$H$89,4,TRUE)</f>
        <v>949.15650000000005</v>
      </c>
      <c r="G288" s="52"/>
      <c r="H288">
        <v>117.9</v>
      </c>
      <c r="I288">
        <v>123.8</v>
      </c>
      <c r="J288">
        <v>58.34</v>
      </c>
      <c r="K288" s="29">
        <f t="shared" si="15"/>
        <v>949.15650000000005</v>
      </c>
      <c r="L288" s="29">
        <f t="shared" si="16"/>
        <v>89.995696178659699</v>
      </c>
      <c r="M288" s="29">
        <f t="shared" si="17"/>
        <v>96.211741688541352</v>
      </c>
    </row>
    <row r="289" spans="2:13" ht="15" x14ac:dyDescent="0.25">
      <c r="B289" s="88">
        <v>42964.399444444447</v>
      </c>
      <c r="C289" s="52">
        <f>VLOOKUP(B289,NWS!$A$5:$Y$564,3,TRUE)</f>
        <v>32.479999999999997</v>
      </c>
      <c r="D289" s="52"/>
      <c r="E289" s="52"/>
      <c r="F289" s="52">
        <f>VLOOKUP(B289,MTD!$A$4:$H$89,4,TRUE)</f>
        <v>949.15650000000005</v>
      </c>
      <c r="G289" s="52"/>
      <c r="H289">
        <v>118.4</v>
      </c>
      <c r="I289">
        <v>123.8</v>
      </c>
      <c r="J289">
        <v>58.75</v>
      </c>
      <c r="K289" s="29">
        <f t="shared" si="15"/>
        <v>949.15650000000005</v>
      </c>
      <c r="L289" s="29">
        <f t="shared" si="16"/>
        <v>90.522479696446283</v>
      </c>
      <c r="M289" s="29">
        <f t="shared" si="17"/>
        <v>96.211741688541352</v>
      </c>
    </row>
    <row r="290" spans="2:13" ht="15" x14ac:dyDescent="0.25">
      <c r="B290" s="88">
        <v>42964.399513888886</v>
      </c>
      <c r="C290" s="52">
        <f>VLOOKUP(B290,NWS!$A$5:$Y$564,3,TRUE)</f>
        <v>32.479999999999997</v>
      </c>
      <c r="D290" s="52"/>
      <c r="E290" s="52"/>
      <c r="F290" s="52">
        <f>VLOOKUP(B290,MTD!$A$4:$H$89,4,TRUE)</f>
        <v>949.15650000000005</v>
      </c>
      <c r="G290" s="52"/>
      <c r="H290">
        <v>118.8</v>
      </c>
      <c r="I290">
        <v>124.5</v>
      </c>
      <c r="J290">
        <v>58.36</v>
      </c>
      <c r="K290" s="29">
        <f t="shared" si="15"/>
        <v>949.15650000000005</v>
      </c>
      <c r="L290" s="29">
        <f t="shared" si="16"/>
        <v>90.943906510675532</v>
      </c>
      <c r="M290" s="29">
        <f t="shared" si="17"/>
        <v>96.949238613442574</v>
      </c>
    </row>
    <row r="291" spans="2:13" ht="15" x14ac:dyDescent="0.25">
      <c r="B291" s="88">
        <v>42964.399583333332</v>
      </c>
      <c r="C291" s="52">
        <f>VLOOKUP(B291,NWS!$A$5:$Y$564,3,TRUE)</f>
        <v>32.479999999999997</v>
      </c>
      <c r="D291" s="52"/>
      <c r="E291" s="52"/>
      <c r="F291" s="52">
        <f>VLOOKUP(B291,MTD!$A$4:$H$89,4,TRUE)</f>
        <v>949.15650000000005</v>
      </c>
      <c r="G291" s="52"/>
      <c r="H291">
        <v>118.1</v>
      </c>
      <c r="I291">
        <v>124.1</v>
      </c>
      <c r="J291">
        <v>58.67</v>
      </c>
      <c r="K291" s="29">
        <f t="shared" si="15"/>
        <v>949.15650000000005</v>
      </c>
      <c r="L291" s="29">
        <f t="shared" si="16"/>
        <v>90.20640958577431</v>
      </c>
      <c r="M291" s="29">
        <f t="shared" si="17"/>
        <v>96.527811799213296</v>
      </c>
    </row>
    <row r="292" spans="2:13" ht="15" x14ac:dyDescent="0.25">
      <c r="B292" s="88">
        <v>42964.399652777778</v>
      </c>
      <c r="C292" s="52">
        <f>VLOOKUP(B292,NWS!$A$5:$Y$564,3,TRUE)</f>
        <v>32.479999999999997</v>
      </c>
      <c r="D292" s="52"/>
      <c r="E292" s="52"/>
      <c r="F292" s="52">
        <f>VLOOKUP(B292,MTD!$A$4:$H$89,4,TRUE)</f>
        <v>949.15650000000005</v>
      </c>
      <c r="G292" s="52"/>
      <c r="H292">
        <v>118.6</v>
      </c>
      <c r="I292">
        <v>124</v>
      </c>
      <c r="J292">
        <v>58.97</v>
      </c>
      <c r="K292" s="29">
        <f t="shared" si="15"/>
        <v>949.15650000000005</v>
      </c>
      <c r="L292" s="29">
        <f t="shared" si="16"/>
        <v>90.733193103560893</v>
      </c>
      <c r="M292" s="29">
        <f t="shared" si="17"/>
        <v>96.422455095655991</v>
      </c>
    </row>
    <row r="293" spans="2:13" ht="15" x14ac:dyDescent="0.25">
      <c r="B293" s="88">
        <v>42964.399722222224</v>
      </c>
      <c r="C293" s="52">
        <f>VLOOKUP(B293,NWS!$A$5:$Y$564,3,TRUE)</f>
        <v>32.479999999999997</v>
      </c>
      <c r="D293" s="52"/>
      <c r="E293" s="52"/>
      <c r="F293" s="52">
        <f>VLOOKUP(B293,MTD!$A$4:$H$89,4,TRUE)</f>
        <v>949.15650000000005</v>
      </c>
      <c r="G293" s="52"/>
      <c r="H293">
        <v>119</v>
      </c>
      <c r="I293">
        <v>124.3</v>
      </c>
      <c r="J293">
        <v>58.64</v>
      </c>
      <c r="K293" s="29">
        <f t="shared" si="15"/>
        <v>949.15650000000005</v>
      </c>
      <c r="L293" s="29">
        <f t="shared" si="16"/>
        <v>91.154619917790171</v>
      </c>
      <c r="M293" s="29">
        <f t="shared" si="17"/>
        <v>96.738525206327935</v>
      </c>
    </row>
    <row r="294" spans="2:13" ht="15" x14ac:dyDescent="0.25">
      <c r="B294" s="88">
        <v>42964.399791666663</v>
      </c>
      <c r="C294" s="52">
        <f>VLOOKUP(B294,NWS!$A$5:$Y$564,3,TRUE)</f>
        <v>32.479999999999997</v>
      </c>
      <c r="D294" s="52"/>
      <c r="E294" s="52"/>
      <c r="F294" s="52">
        <f>VLOOKUP(B294,MTD!$A$4:$H$89,4,TRUE)</f>
        <v>949.15650000000005</v>
      </c>
      <c r="G294" s="52"/>
      <c r="H294">
        <v>119.2</v>
      </c>
      <c r="I294">
        <v>124.9</v>
      </c>
      <c r="J294">
        <v>58.27</v>
      </c>
      <c r="K294" s="29">
        <f t="shared" si="15"/>
        <v>949.15650000000005</v>
      </c>
      <c r="L294" s="29">
        <f t="shared" si="16"/>
        <v>91.365333324904796</v>
      </c>
      <c r="M294" s="29">
        <f t="shared" si="17"/>
        <v>97.370665427671838</v>
      </c>
    </row>
    <row r="295" spans="2:13" ht="15" x14ac:dyDescent="0.25">
      <c r="B295" s="88">
        <v>42964.399861111109</v>
      </c>
      <c r="C295" s="52">
        <f>VLOOKUP(B295,NWS!$A$5:$Y$564,3,TRUE)</f>
        <v>32.479999999999997</v>
      </c>
      <c r="D295" s="52"/>
      <c r="E295" s="52"/>
      <c r="F295" s="52">
        <f>VLOOKUP(B295,MTD!$A$4:$H$89,4,TRUE)</f>
        <v>949.15650000000005</v>
      </c>
      <c r="G295" s="52"/>
      <c r="H295">
        <v>119.1</v>
      </c>
      <c r="I295">
        <v>125.1</v>
      </c>
      <c r="J295">
        <v>59.54</v>
      </c>
      <c r="K295" s="29">
        <f t="shared" si="15"/>
        <v>949.15650000000005</v>
      </c>
      <c r="L295" s="29">
        <f t="shared" si="16"/>
        <v>91.259976621347477</v>
      </c>
      <c r="M295" s="29">
        <f t="shared" si="17"/>
        <v>97.581378834786463</v>
      </c>
    </row>
    <row r="296" spans="2:13" ht="15" x14ac:dyDescent="0.25">
      <c r="B296" s="88">
        <v>42964.399930555555</v>
      </c>
      <c r="C296" s="52">
        <f>VLOOKUP(B296,NWS!$A$5:$Y$564,3,TRUE)</f>
        <v>32.479999999999997</v>
      </c>
      <c r="D296" s="52"/>
      <c r="E296" s="52"/>
      <c r="F296" s="52">
        <f>VLOOKUP(B296,MTD!$A$4:$H$89,4,TRUE)</f>
        <v>949.15650000000005</v>
      </c>
      <c r="G296" s="52"/>
      <c r="H296">
        <v>119.2</v>
      </c>
      <c r="I296">
        <v>124.6</v>
      </c>
      <c r="J296">
        <v>59.56</v>
      </c>
      <c r="K296" s="29">
        <f t="shared" si="15"/>
        <v>949.15650000000005</v>
      </c>
      <c r="L296" s="29">
        <f t="shared" si="16"/>
        <v>91.365333324904796</v>
      </c>
      <c r="M296" s="29">
        <f t="shared" si="17"/>
        <v>97.05459531699988</v>
      </c>
    </row>
    <row r="297" spans="2:13" ht="15" x14ac:dyDescent="0.25">
      <c r="B297" s="88">
        <v>42964.4</v>
      </c>
      <c r="C297" s="52">
        <f>VLOOKUP(B297,NWS!$A$5:$Y$564,3,TRUE)</f>
        <v>32.479999999999997</v>
      </c>
      <c r="D297" s="52"/>
      <c r="E297" s="52"/>
      <c r="F297" s="52">
        <f>VLOOKUP(B297,MTD!$A$4:$H$89,4,TRUE)</f>
        <v>949.46289999999999</v>
      </c>
      <c r="G297" s="52"/>
      <c r="H297">
        <v>119.4</v>
      </c>
      <c r="I297">
        <v>124.6</v>
      </c>
      <c r="J297">
        <v>59.9</v>
      </c>
      <c r="K297" s="29">
        <f t="shared" si="15"/>
        <v>949.46289999999999</v>
      </c>
      <c r="L297" s="29">
        <f t="shared" si="16"/>
        <v>91.546494339062662</v>
      </c>
      <c r="M297" s="29">
        <f t="shared" si="17"/>
        <v>97.023274948394516</v>
      </c>
    </row>
    <row r="298" spans="2:13" ht="15" x14ac:dyDescent="0.25">
      <c r="B298" s="88">
        <v>42964.400069444448</v>
      </c>
      <c r="C298" s="52">
        <f>VLOOKUP(B298,NWS!$A$5:$Y$564,3,TRUE)</f>
        <v>32.479999999999997</v>
      </c>
      <c r="D298" s="52"/>
      <c r="E298" s="52"/>
      <c r="F298" s="52">
        <f>VLOOKUP(B298,MTD!$A$4:$H$89,4,TRUE)</f>
        <v>949.46289999999999</v>
      </c>
      <c r="G298" s="52"/>
      <c r="H298">
        <v>119.5</v>
      </c>
      <c r="I298">
        <v>124.4</v>
      </c>
      <c r="J298">
        <v>59.39</v>
      </c>
      <c r="K298" s="29">
        <f t="shared" si="15"/>
        <v>949.46289999999999</v>
      </c>
      <c r="L298" s="29">
        <f t="shared" si="16"/>
        <v>91.651817043088272</v>
      </c>
      <c r="M298" s="29">
        <f t="shared" si="17"/>
        <v>96.812629540343295</v>
      </c>
    </row>
    <row r="299" spans="2:13" ht="15" x14ac:dyDescent="0.25">
      <c r="B299" s="88">
        <v>42964.400138888886</v>
      </c>
      <c r="C299" s="52">
        <f>VLOOKUP(B299,NWS!$A$5:$Y$564,3,TRUE)</f>
        <v>32.479999999999997</v>
      </c>
      <c r="D299" s="52"/>
      <c r="E299" s="52"/>
      <c r="F299" s="52">
        <f>VLOOKUP(B299,MTD!$A$4:$H$89,4,TRUE)</f>
        <v>949.46289999999999</v>
      </c>
      <c r="G299" s="52"/>
      <c r="H299">
        <v>119.8</v>
      </c>
      <c r="I299">
        <v>125.2</v>
      </c>
      <c r="J299">
        <v>58.34</v>
      </c>
      <c r="K299" s="29">
        <f t="shared" si="15"/>
        <v>949.46289999999999</v>
      </c>
      <c r="L299" s="29">
        <f t="shared" si="16"/>
        <v>91.967785155165089</v>
      </c>
      <c r="M299" s="29">
        <f t="shared" si="17"/>
        <v>97.655211172548192</v>
      </c>
    </row>
    <row r="300" spans="2:13" ht="15" x14ac:dyDescent="0.25">
      <c r="B300" s="88">
        <v>42964.400208333333</v>
      </c>
      <c r="C300" s="52">
        <f>VLOOKUP(B300,NWS!$A$5:$Y$564,3,TRUE)</f>
        <v>32.479999999999997</v>
      </c>
      <c r="D300" s="52"/>
      <c r="E300" s="52"/>
      <c r="F300" s="52">
        <f>VLOOKUP(B300,MTD!$A$4:$H$89,4,TRUE)</f>
        <v>949.46289999999999</v>
      </c>
      <c r="G300" s="52"/>
      <c r="H300">
        <v>118.4</v>
      </c>
      <c r="I300">
        <v>124.2</v>
      </c>
      <c r="J300">
        <v>58.01</v>
      </c>
      <c r="K300" s="29">
        <f t="shared" si="15"/>
        <v>949.46289999999999</v>
      </c>
      <c r="L300" s="29">
        <f t="shared" si="16"/>
        <v>90.493267298806529</v>
      </c>
      <c r="M300" s="29">
        <f t="shared" si="17"/>
        <v>96.60198413229206</v>
      </c>
    </row>
    <row r="301" spans="2:13" ht="15" x14ac:dyDescent="0.25">
      <c r="B301" s="88">
        <v>42964.400277777779</v>
      </c>
      <c r="C301" s="52">
        <f>VLOOKUP(B301,NWS!$A$5:$Y$564,3,TRUE)</f>
        <v>32.479999999999997</v>
      </c>
      <c r="D301" s="52"/>
      <c r="E301" s="52"/>
      <c r="F301" s="52">
        <f>VLOOKUP(B301,MTD!$A$4:$H$89,4,TRUE)</f>
        <v>949.46289999999999</v>
      </c>
      <c r="G301" s="52"/>
      <c r="H301">
        <v>118.7</v>
      </c>
      <c r="I301">
        <v>124.5</v>
      </c>
      <c r="J301">
        <v>57.33</v>
      </c>
      <c r="K301" s="29">
        <f t="shared" si="15"/>
        <v>949.46289999999999</v>
      </c>
      <c r="L301" s="29">
        <f t="shared" si="16"/>
        <v>90.80923541088336</v>
      </c>
      <c r="M301" s="29">
        <f t="shared" si="17"/>
        <v>96.917952244368905</v>
      </c>
    </row>
    <row r="302" spans="2:13" ht="15" x14ac:dyDescent="0.25">
      <c r="B302" s="88">
        <v>42964.400347222225</v>
      </c>
      <c r="C302" s="52">
        <f>VLOOKUP(B302,NWS!$A$5:$Y$564,3,TRUE)</f>
        <v>32.479999999999997</v>
      </c>
      <c r="D302" s="52"/>
      <c r="E302" s="52"/>
      <c r="F302" s="52">
        <f>VLOOKUP(B302,MTD!$A$4:$H$89,4,TRUE)</f>
        <v>949.46289999999999</v>
      </c>
      <c r="G302" s="52"/>
      <c r="H302">
        <v>118.3</v>
      </c>
      <c r="I302">
        <v>124.1</v>
      </c>
      <c r="J302">
        <v>58.52</v>
      </c>
      <c r="K302" s="29">
        <f t="shared" si="15"/>
        <v>949.46289999999999</v>
      </c>
      <c r="L302" s="29">
        <f t="shared" si="16"/>
        <v>90.387944594780905</v>
      </c>
      <c r="M302" s="29">
        <f t="shared" si="17"/>
        <v>96.496661428266449</v>
      </c>
    </row>
    <row r="303" spans="2:13" ht="15" x14ac:dyDescent="0.25">
      <c r="B303" s="88">
        <v>42964.400416666664</v>
      </c>
      <c r="C303" s="52">
        <f>VLOOKUP(B303,NWS!$A$5:$Y$564,3,TRUE)</f>
        <v>32.479999999999997</v>
      </c>
      <c r="D303" s="52"/>
      <c r="E303" s="52"/>
      <c r="F303" s="52">
        <f>VLOOKUP(B303,MTD!$A$4:$H$89,4,TRUE)</f>
        <v>949.46289999999999</v>
      </c>
      <c r="G303" s="52"/>
      <c r="H303">
        <v>119.3</v>
      </c>
      <c r="I303">
        <v>124.8</v>
      </c>
      <c r="J303">
        <v>58.83</v>
      </c>
      <c r="K303" s="29">
        <f t="shared" si="15"/>
        <v>949.46289999999999</v>
      </c>
      <c r="L303" s="29">
        <f t="shared" si="16"/>
        <v>91.441171635037037</v>
      </c>
      <c r="M303" s="29">
        <f t="shared" si="17"/>
        <v>97.233920356445736</v>
      </c>
    </row>
    <row r="304" spans="2:13" ht="15" x14ac:dyDescent="0.25">
      <c r="B304" s="88">
        <v>42964.40048611111</v>
      </c>
      <c r="C304" s="52">
        <f>VLOOKUP(B304,NWS!$A$5:$Y$564,3,TRUE)</f>
        <v>32.479999999999997</v>
      </c>
      <c r="D304" s="52"/>
      <c r="E304" s="52"/>
      <c r="F304" s="52">
        <f>VLOOKUP(B304,MTD!$A$4:$H$89,4,TRUE)</f>
        <v>949.46289999999999</v>
      </c>
      <c r="G304" s="52"/>
      <c r="H304">
        <v>118.6</v>
      </c>
      <c r="I304">
        <v>124.3</v>
      </c>
      <c r="J304">
        <v>57.99</v>
      </c>
      <c r="K304" s="29">
        <f t="shared" si="15"/>
        <v>949.46289999999999</v>
      </c>
      <c r="L304" s="29">
        <f t="shared" si="16"/>
        <v>90.703912706857736</v>
      </c>
      <c r="M304" s="29">
        <f t="shared" si="17"/>
        <v>96.70730683631767</v>
      </c>
    </row>
    <row r="305" spans="2:13" ht="15" x14ac:dyDescent="0.25">
      <c r="B305" s="88">
        <v>42964.400555555556</v>
      </c>
      <c r="C305" s="52">
        <f>VLOOKUP(B305,NWS!$A$5:$Y$564,3,TRUE)</f>
        <v>32.479999999999997</v>
      </c>
      <c r="D305" s="52"/>
      <c r="E305" s="52"/>
      <c r="F305" s="52">
        <f>VLOOKUP(B305,MTD!$A$4:$H$89,4,TRUE)</f>
        <v>949.46289999999999</v>
      </c>
      <c r="G305" s="52"/>
      <c r="H305">
        <v>118.3</v>
      </c>
      <c r="I305">
        <v>124.3</v>
      </c>
      <c r="J305">
        <v>58.26</v>
      </c>
      <c r="K305" s="29">
        <f t="shared" si="15"/>
        <v>949.46289999999999</v>
      </c>
      <c r="L305" s="29">
        <f t="shared" si="16"/>
        <v>90.387944594780905</v>
      </c>
      <c r="M305" s="29">
        <f t="shared" si="17"/>
        <v>96.70730683631767</v>
      </c>
    </row>
    <row r="306" spans="2:13" ht="15" x14ac:dyDescent="0.25">
      <c r="B306" s="88">
        <v>42964.400625000002</v>
      </c>
      <c r="C306" s="52">
        <f>VLOOKUP(B306,NWS!$A$5:$Y$564,3,TRUE)</f>
        <v>32.479999999999997</v>
      </c>
      <c r="D306" s="52"/>
      <c r="E306" s="52"/>
      <c r="F306" s="52">
        <f>VLOOKUP(B306,MTD!$A$4:$H$89,4,TRUE)</f>
        <v>949.46289999999999</v>
      </c>
      <c r="G306" s="52"/>
      <c r="H306">
        <v>118.2</v>
      </c>
      <c r="I306">
        <v>123.5</v>
      </c>
      <c r="J306">
        <v>58.02</v>
      </c>
      <c r="K306" s="29">
        <f t="shared" si="15"/>
        <v>949.46289999999999</v>
      </c>
      <c r="L306" s="29">
        <f t="shared" si="16"/>
        <v>90.282621890755294</v>
      </c>
      <c r="M306" s="29">
        <f t="shared" si="17"/>
        <v>95.864725204112787</v>
      </c>
    </row>
    <row r="307" spans="2:13" ht="15" x14ac:dyDescent="0.25">
      <c r="B307" s="88">
        <v>42964.400694444441</v>
      </c>
      <c r="C307" s="52">
        <f>VLOOKUP(B307,NWS!$A$5:$Y$564,3,TRUE)</f>
        <v>32.75</v>
      </c>
      <c r="D307" s="52"/>
      <c r="E307" s="52"/>
      <c r="F307" s="52">
        <f>VLOOKUP(B307,MTD!$A$4:$H$89,4,TRUE)</f>
        <v>949.78070000000002</v>
      </c>
      <c r="G307" s="52"/>
      <c r="H307">
        <v>118</v>
      </c>
      <c r="I307">
        <v>123.8</v>
      </c>
      <c r="J307">
        <v>58.06</v>
      </c>
      <c r="K307" s="29">
        <f t="shared" si="15"/>
        <v>949.78070000000002</v>
      </c>
      <c r="L307" s="29">
        <f t="shared" si="16"/>
        <v>89.75756192982233</v>
      </c>
      <c r="M307" s="29">
        <f t="shared" si="17"/>
        <v>95.864234764930472</v>
      </c>
    </row>
    <row r="308" spans="2:13" ht="15" x14ac:dyDescent="0.25">
      <c r="B308" s="88">
        <v>42964.400763888887</v>
      </c>
      <c r="C308" s="52">
        <f>VLOOKUP(B308,NWS!$A$5:$Y$564,3,TRUE)</f>
        <v>32.75</v>
      </c>
      <c r="D308" s="52"/>
      <c r="E308" s="52"/>
      <c r="F308" s="52">
        <f>VLOOKUP(B308,MTD!$A$4:$H$89,4,TRUE)</f>
        <v>949.78070000000002</v>
      </c>
      <c r="G308" s="52"/>
      <c r="H308">
        <v>118.3</v>
      </c>
      <c r="I308">
        <v>124.2</v>
      </c>
      <c r="J308">
        <v>57.95</v>
      </c>
      <c r="K308" s="29">
        <f t="shared" si="15"/>
        <v>949.78070000000002</v>
      </c>
      <c r="L308" s="29">
        <f t="shared" si="16"/>
        <v>90.073424317845152</v>
      </c>
      <c r="M308" s="29">
        <f t="shared" si="17"/>
        <v>96.285384615627578</v>
      </c>
    </row>
    <row r="309" spans="2:13" ht="15" x14ac:dyDescent="0.25">
      <c r="B309" s="88">
        <v>42964.400833333333</v>
      </c>
      <c r="C309" s="52">
        <f>VLOOKUP(B309,NWS!$A$5:$Y$564,3,TRUE)</f>
        <v>32.75</v>
      </c>
      <c r="D309" s="52"/>
      <c r="E309" s="52"/>
      <c r="F309" s="52">
        <f>VLOOKUP(B309,MTD!$A$4:$H$89,4,TRUE)</f>
        <v>949.78070000000002</v>
      </c>
      <c r="G309" s="52"/>
      <c r="H309">
        <v>118.9</v>
      </c>
      <c r="I309">
        <v>124.4</v>
      </c>
      <c r="J309">
        <v>58.63</v>
      </c>
      <c r="K309" s="29">
        <f t="shared" si="15"/>
        <v>949.78070000000002</v>
      </c>
      <c r="L309" s="29">
        <f t="shared" si="16"/>
        <v>90.705149093890824</v>
      </c>
      <c r="M309" s="29">
        <f t="shared" si="17"/>
        <v>96.495959540976145</v>
      </c>
    </row>
    <row r="310" spans="2:13" ht="15" x14ac:dyDescent="0.25">
      <c r="B310" s="88">
        <v>42964.400902777779</v>
      </c>
      <c r="C310" s="52">
        <f>VLOOKUP(B310,NWS!$A$5:$Y$564,3,TRUE)</f>
        <v>32.75</v>
      </c>
      <c r="D310" s="52"/>
      <c r="E310" s="52"/>
      <c r="F310" s="52">
        <f>VLOOKUP(B310,MTD!$A$4:$H$89,4,TRUE)</f>
        <v>949.78070000000002</v>
      </c>
      <c r="G310" s="52"/>
      <c r="H310">
        <v>117.7</v>
      </c>
      <c r="I310">
        <v>123.4</v>
      </c>
      <c r="J310">
        <v>58.68</v>
      </c>
      <c r="K310" s="29">
        <f t="shared" si="15"/>
        <v>949.78070000000002</v>
      </c>
      <c r="L310" s="29">
        <f t="shared" si="16"/>
        <v>89.441699541799494</v>
      </c>
      <c r="M310" s="29">
        <f t="shared" si="17"/>
        <v>95.443084914233353</v>
      </c>
    </row>
    <row r="311" spans="2:13" ht="15" x14ac:dyDescent="0.25">
      <c r="B311" s="88">
        <v>42964.400972222225</v>
      </c>
      <c r="C311" s="52">
        <f>VLOOKUP(B311,NWS!$A$5:$Y$564,3,TRUE)</f>
        <v>32.75</v>
      </c>
      <c r="D311" s="52"/>
      <c r="E311" s="52"/>
      <c r="F311" s="52">
        <f>VLOOKUP(B311,MTD!$A$4:$H$89,4,TRUE)</f>
        <v>949.78070000000002</v>
      </c>
      <c r="G311" s="52"/>
      <c r="H311">
        <v>117.9</v>
      </c>
      <c r="I311">
        <v>123.5</v>
      </c>
      <c r="J311">
        <v>58.58</v>
      </c>
      <c r="K311" s="29">
        <f t="shared" si="15"/>
        <v>949.78070000000002</v>
      </c>
      <c r="L311" s="29">
        <f t="shared" si="16"/>
        <v>89.652274467148047</v>
      </c>
      <c r="M311" s="29">
        <f t="shared" si="17"/>
        <v>95.548372376907636</v>
      </c>
    </row>
    <row r="312" spans="2:13" ht="15" x14ac:dyDescent="0.25">
      <c r="B312" s="88">
        <v>42964.401041666664</v>
      </c>
      <c r="C312" s="52">
        <f>VLOOKUP(B312,NWS!$A$5:$Y$564,3,TRUE)</f>
        <v>32.75</v>
      </c>
      <c r="D312" s="52"/>
      <c r="E312" s="52"/>
      <c r="F312" s="52">
        <f>VLOOKUP(B312,MTD!$A$4:$H$89,4,TRUE)</f>
        <v>949.78070000000002</v>
      </c>
      <c r="G312" s="52"/>
      <c r="H312">
        <v>118.2</v>
      </c>
      <c r="I312">
        <v>123.7</v>
      </c>
      <c r="J312">
        <v>57.79</v>
      </c>
      <c r="K312" s="29">
        <f t="shared" si="15"/>
        <v>949.78070000000002</v>
      </c>
      <c r="L312" s="29">
        <f t="shared" si="16"/>
        <v>89.968136855170883</v>
      </c>
      <c r="M312" s="29">
        <f t="shared" si="17"/>
        <v>95.758947302256189</v>
      </c>
    </row>
    <row r="313" spans="2:13" ht="15" x14ac:dyDescent="0.25">
      <c r="B313" s="88">
        <v>42964.40111111111</v>
      </c>
      <c r="C313" s="52">
        <f>VLOOKUP(B313,NWS!$A$5:$Y$564,3,TRUE)</f>
        <v>32.75</v>
      </c>
      <c r="D313" s="52"/>
      <c r="E313" s="52"/>
      <c r="F313" s="52">
        <f>VLOOKUP(B313,MTD!$A$4:$H$89,4,TRUE)</f>
        <v>949.78070000000002</v>
      </c>
      <c r="G313" s="52"/>
      <c r="H313">
        <v>118.6</v>
      </c>
      <c r="I313">
        <v>123.5</v>
      </c>
      <c r="J313">
        <v>58.2</v>
      </c>
      <c r="K313" s="29">
        <f t="shared" si="15"/>
        <v>949.78070000000002</v>
      </c>
      <c r="L313" s="29">
        <f t="shared" si="16"/>
        <v>90.389286705867988</v>
      </c>
      <c r="M313" s="29">
        <f t="shared" si="17"/>
        <v>95.548372376907636</v>
      </c>
    </row>
    <row r="314" spans="2:13" ht="15" x14ac:dyDescent="0.25">
      <c r="B314" s="88">
        <v>42964.401180555556</v>
      </c>
      <c r="C314" s="52">
        <f>VLOOKUP(B314,NWS!$A$5:$Y$564,3,TRUE)</f>
        <v>32.75</v>
      </c>
      <c r="D314" s="52"/>
      <c r="E314" s="52"/>
      <c r="F314" s="52">
        <f>VLOOKUP(B314,MTD!$A$4:$H$89,4,TRUE)</f>
        <v>949.78070000000002</v>
      </c>
      <c r="G314" s="52"/>
      <c r="H314">
        <v>119.4</v>
      </c>
      <c r="I314">
        <v>123.8</v>
      </c>
      <c r="J314">
        <v>58.81</v>
      </c>
      <c r="K314" s="29">
        <f t="shared" si="15"/>
        <v>949.78070000000002</v>
      </c>
      <c r="L314" s="29">
        <f t="shared" si="16"/>
        <v>91.231586407262228</v>
      </c>
      <c r="M314" s="29">
        <f t="shared" si="17"/>
        <v>95.864234764930472</v>
      </c>
    </row>
    <row r="315" spans="2:13" ht="15" x14ac:dyDescent="0.25">
      <c r="B315" s="88">
        <v>42964.401250000003</v>
      </c>
      <c r="C315" s="52">
        <f>VLOOKUP(B315,NWS!$A$5:$Y$564,3,TRUE)</f>
        <v>32.75</v>
      </c>
      <c r="D315" s="52"/>
      <c r="E315" s="52"/>
      <c r="F315" s="52">
        <f>VLOOKUP(B315,MTD!$A$4:$H$89,4,TRUE)</f>
        <v>949.78070000000002</v>
      </c>
      <c r="G315" s="52"/>
      <c r="H315">
        <v>118.6</v>
      </c>
      <c r="I315">
        <v>124</v>
      </c>
      <c r="J315">
        <v>58.23</v>
      </c>
      <c r="K315" s="29">
        <f t="shared" si="15"/>
        <v>949.78070000000002</v>
      </c>
      <c r="L315" s="29">
        <f t="shared" si="16"/>
        <v>90.389286705867988</v>
      </c>
      <c r="M315" s="29">
        <f t="shared" si="17"/>
        <v>96.074809690279025</v>
      </c>
    </row>
    <row r="316" spans="2:13" ht="15" x14ac:dyDescent="0.25">
      <c r="B316" s="88">
        <v>42964.401319444441</v>
      </c>
      <c r="C316" s="52">
        <f>VLOOKUP(B316,NWS!$A$5:$Y$564,3,TRUE)</f>
        <v>32.75</v>
      </c>
      <c r="F316" s="52">
        <f>VLOOKUP(B316,MTD!$A$4:$H$89,4,TRUE)</f>
        <v>949.78070000000002</v>
      </c>
      <c r="H316">
        <v>118.4</v>
      </c>
      <c r="I316">
        <v>123.1</v>
      </c>
      <c r="J316">
        <v>59.06</v>
      </c>
      <c r="K316" s="29">
        <f t="shared" si="15"/>
        <v>949.78070000000002</v>
      </c>
      <c r="L316" s="29">
        <f t="shared" si="16"/>
        <v>90.178711780519436</v>
      </c>
      <c r="M316" s="29">
        <f t="shared" si="17"/>
        <v>95.127222526210517</v>
      </c>
    </row>
    <row r="317" spans="2:13" ht="15" x14ac:dyDescent="0.25">
      <c r="B317" s="88">
        <v>42964.401388888888</v>
      </c>
      <c r="C317" s="52">
        <f>VLOOKUP(B317,NWS!$A$5:$Y$564,3,TRUE)</f>
        <v>33.200000000000003</v>
      </c>
      <c r="F317" s="52">
        <f>VLOOKUP(B317,MTD!$A$4:$H$89,4,TRUE)</f>
        <v>950.69910000000004</v>
      </c>
      <c r="H317">
        <v>118.4</v>
      </c>
      <c r="I317">
        <v>123.7</v>
      </c>
      <c r="J317">
        <v>58.41</v>
      </c>
      <c r="K317" s="29">
        <f t="shared" si="15"/>
        <v>950.69910000000004</v>
      </c>
      <c r="L317" s="29">
        <f t="shared" si="16"/>
        <v>89.618260919779971</v>
      </c>
      <c r="M317" s="29">
        <f t="shared" si="17"/>
        <v>95.193105789202903</v>
      </c>
    </row>
    <row r="318" spans="2:13" ht="15" x14ac:dyDescent="0.25">
      <c r="B318" s="88">
        <v>42964.401458333334</v>
      </c>
      <c r="C318" s="52">
        <f>VLOOKUP(B318,NWS!$A$5:$Y$564,3,TRUE)</f>
        <v>33.200000000000003</v>
      </c>
      <c r="F318" s="52">
        <f>VLOOKUP(B318,MTD!$A$4:$H$89,4,TRUE)</f>
        <v>950.69910000000004</v>
      </c>
      <c r="H318">
        <v>118.3</v>
      </c>
      <c r="I318">
        <v>123.1</v>
      </c>
      <c r="J318">
        <v>57.3</v>
      </c>
      <c r="K318" s="29">
        <f t="shared" si="15"/>
        <v>950.69910000000004</v>
      </c>
      <c r="L318" s="29">
        <f t="shared" si="16"/>
        <v>89.513075167526708</v>
      </c>
      <c r="M318" s="29">
        <f t="shared" si="17"/>
        <v>94.561991275683312</v>
      </c>
    </row>
    <row r="319" spans="2:13" ht="15" x14ac:dyDescent="0.25">
      <c r="B319" s="88">
        <v>42964.40152777778</v>
      </c>
      <c r="C319" s="52">
        <f>VLOOKUP(B319,NWS!$A$5:$Y$564,3,TRUE)</f>
        <v>33.200000000000003</v>
      </c>
      <c r="F319" s="52">
        <f>VLOOKUP(B319,MTD!$A$4:$H$89,4,TRUE)</f>
        <v>950.69910000000004</v>
      </c>
      <c r="H319">
        <v>118.9</v>
      </c>
      <c r="I319">
        <v>123.5</v>
      </c>
      <c r="J319">
        <v>57.43</v>
      </c>
      <c r="K319" s="29">
        <f t="shared" si="15"/>
        <v>950.69910000000004</v>
      </c>
      <c r="L319" s="29">
        <f t="shared" si="16"/>
        <v>90.144189681046285</v>
      </c>
      <c r="M319" s="29">
        <f t="shared" si="17"/>
        <v>94.982734284696377</v>
      </c>
    </row>
    <row r="320" spans="2:13" ht="15" x14ac:dyDescent="0.25">
      <c r="B320" s="88">
        <v>42964.401597222219</v>
      </c>
      <c r="C320" s="52">
        <f>VLOOKUP(B320,NWS!$A$5:$Y$564,3,TRUE)</f>
        <v>33.200000000000003</v>
      </c>
      <c r="F320" s="52">
        <f>VLOOKUP(B320,MTD!$A$4:$H$89,4,TRUE)</f>
        <v>950.69910000000004</v>
      </c>
      <c r="H320">
        <v>119.6</v>
      </c>
      <c r="I320">
        <v>124</v>
      </c>
      <c r="J320">
        <v>58.06</v>
      </c>
      <c r="K320" s="29">
        <f t="shared" si="15"/>
        <v>950.69910000000004</v>
      </c>
      <c r="L320" s="29">
        <f t="shared" si="16"/>
        <v>90.880489946819111</v>
      </c>
      <c r="M320" s="29">
        <f t="shared" si="17"/>
        <v>95.508663045962692</v>
      </c>
    </row>
    <row r="321" spans="2:13" ht="15" x14ac:dyDescent="0.25">
      <c r="B321" s="88">
        <v>42964.401666666665</v>
      </c>
      <c r="C321" s="52">
        <f>VLOOKUP(B321,NWS!$A$5:$Y$564,3,TRUE)</f>
        <v>33.200000000000003</v>
      </c>
      <c r="F321" s="52">
        <f>VLOOKUP(B321,MTD!$A$4:$H$89,4,TRUE)</f>
        <v>950.69910000000004</v>
      </c>
      <c r="H321">
        <v>118.9</v>
      </c>
      <c r="I321">
        <v>123.4</v>
      </c>
      <c r="J321">
        <v>57.67</v>
      </c>
      <c r="K321" s="29">
        <f t="shared" si="15"/>
        <v>950.69910000000004</v>
      </c>
      <c r="L321" s="29">
        <f t="shared" si="16"/>
        <v>90.144189681046285</v>
      </c>
      <c r="M321" s="29">
        <f t="shared" si="17"/>
        <v>94.877548532443114</v>
      </c>
    </row>
    <row r="322" spans="2:13" ht="15" x14ac:dyDescent="0.25">
      <c r="B322" s="88">
        <v>42964.401736111111</v>
      </c>
      <c r="C322" s="52">
        <f>VLOOKUP(B322,NWS!$A$5:$Y$564,3,TRUE)</f>
        <v>33.200000000000003</v>
      </c>
      <c r="F322" s="52">
        <f>VLOOKUP(B322,MTD!$A$4:$H$89,4,TRUE)</f>
        <v>950.69910000000004</v>
      </c>
      <c r="H322">
        <v>119.1</v>
      </c>
      <c r="I322">
        <v>124</v>
      </c>
      <c r="J322">
        <v>58.3</v>
      </c>
      <c r="K322" s="29">
        <f t="shared" si="15"/>
        <v>950.69910000000004</v>
      </c>
      <c r="L322" s="29">
        <f t="shared" si="16"/>
        <v>90.354561185552797</v>
      </c>
      <c r="M322" s="29">
        <f t="shared" si="17"/>
        <v>95.508663045962692</v>
      </c>
    </row>
    <row r="323" spans="2:13" ht="15" x14ac:dyDescent="0.25">
      <c r="B323" s="88">
        <v>42964.401805555557</v>
      </c>
      <c r="C323" s="52">
        <f>VLOOKUP(B323,NWS!$A$5:$Y$564,3,TRUE)</f>
        <v>33.200000000000003</v>
      </c>
      <c r="F323" s="52">
        <f>VLOOKUP(B323,MTD!$A$4:$H$89,4,TRUE)</f>
        <v>950.69910000000004</v>
      </c>
      <c r="H323">
        <v>119.4</v>
      </c>
      <c r="I323">
        <v>123.9</v>
      </c>
      <c r="J323">
        <v>59.21</v>
      </c>
      <c r="K323" s="29">
        <f t="shared" si="15"/>
        <v>950.69910000000004</v>
      </c>
      <c r="L323" s="29">
        <f t="shared" si="16"/>
        <v>90.670118442312599</v>
      </c>
      <c r="M323" s="29">
        <f t="shared" si="17"/>
        <v>95.403477293709429</v>
      </c>
    </row>
    <row r="324" spans="2:13" ht="15" x14ac:dyDescent="0.25">
      <c r="B324" s="88">
        <v>42964.401875000003</v>
      </c>
      <c r="C324" s="52">
        <f>VLOOKUP(B324,NWS!$A$5:$Y$564,3,TRUE)</f>
        <v>33.200000000000003</v>
      </c>
      <c r="F324" s="52">
        <f>VLOOKUP(B324,MTD!$A$4:$H$89,4,TRUE)</f>
        <v>950.69910000000004</v>
      </c>
      <c r="H324">
        <v>119.6</v>
      </c>
      <c r="I324">
        <v>124.3</v>
      </c>
      <c r="J324">
        <v>59.07</v>
      </c>
      <c r="K324" s="29">
        <f t="shared" si="15"/>
        <v>950.69910000000004</v>
      </c>
      <c r="L324" s="29">
        <f t="shared" si="16"/>
        <v>90.880489946819111</v>
      </c>
      <c r="M324" s="29">
        <f t="shared" si="17"/>
        <v>95.82422030272248</v>
      </c>
    </row>
    <row r="325" spans="2:13" ht="15" x14ac:dyDescent="0.25">
      <c r="B325" s="88">
        <v>42964.401944444442</v>
      </c>
      <c r="C325" s="52">
        <f>VLOOKUP(B325,NWS!$A$5:$Y$564,3,TRUE)</f>
        <v>33.200000000000003</v>
      </c>
      <c r="F325" s="52">
        <f>VLOOKUP(B325,MTD!$A$4:$H$89,4,TRUE)</f>
        <v>950.69910000000004</v>
      </c>
      <c r="H325">
        <v>119</v>
      </c>
      <c r="I325">
        <v>124</v>
      </c>
      <c r="J325">
        <v>58.2</v>
      </c>
      <c r="K325" s="29">
        <f t="shared" si="15"/>
        <v>950.69910000000004</v>
      </c>
      <c r="L325" s="29">
        <f t="shared" si="16"/>
        <v>90.249375433299548</v>
      </c>
      <c r="M325" s="29">
        <f t="shared" si="17"/>
        <v>95.508663045962692</v>
      </c>
    </row>
    <row r="326" spans="2:13" ht="15" x14ac:dyDescent="0.25">
      <c r="B326" s="88">
        <v>42964.402013888888</v>
      </c>
      <c r="C326" s="52">
        <f>VLOOKUP(B326,NWS!$A$5:$Y$564,3,TRUE)</f>
        <v>33.200000000000003</v>
      </c>
      <c r="F326" s="52">
        <f>VLOOKUP(B326,MTD!$A$4:$H$89,4,TRUE)</f>
        <v>950.69910000000004</v>
      </c>
      <c r="H326">
        <v>119.4</v>
      </c>
      <c r="I326">
        <v>123.4</v>
      </c>
      <c r="J326">
        <v>58.86</v>
      </c>
      <c r="K326" s="29">
        <f t="shared" si="15"/>
        <v>950.69910000000004</v>
      </c>
      <c r="L326" s="29">
        <f t="shared" si="16"/>
        <v>90.670118442312599</v>
      </c>
      <c r="M326" s="29">
        <f t="shared" si="17"/>
        <v>94.877548532443114</v>
      </c>
    </row>
    <row r="327" spans="2:13" ht="15" x14ac:dyDescent="0.25">
      <c r="B327" s="88">
        <v>42964.402083333334</v>
      </c>
      <c r="C327" s="52">
        <f>VLOOKUP(B327,NWS!$A$5:$Y$564,3,TRUE)</f>
        <v>33.549999999999997</v>
      </c>
      <c r="F327" s="52">
        <f>VLOOKUP(B327,MTD!$A$4:$H$89,4,TRUE)</f>
        <v>950.75319999999999</v>
      </c>
      <c r="H327">
        <v>119.8</v>
      </c>
      <c r="I327">
        <v>123.5</v>
      </c>
      <c r="J327">
        <v>58.81</v>
      </c>
      <c r="K327" s="29">
        <f t="shared" si="15"/>
        <v>950.75319999999999</v>
      </c>
      <c r="L327" s="29">
        <f t="shared" si="16"/>
        <v>90.717548991683643</v>
      </c>
      <c r="M327" s="29">
        <f t="shared" si="17"/>
        <v>94.609200368718191</v>
      </c>
    </row>
    <row r="328" spans="2:13" ht="15" x14ac:dyDescent="0.25">
      <c r="B328" s="88">
        <v>42964.40215277778</v>
      </c>
      <c r="C328" s="52">
        <f>VLOOKUP(B328,NWS!$A$5:$Y$564,3,TRUE)</f>
        <v>33.549999999999997</v>
      </c>
      <c r="F328" s="52">
        <f>VLOOKUP(B328,MTD!$A$4:$H$89,4,TRUE)</f>
        <v>950.75319999999999</v>
      </c>
      <c r="H328">
        <v>120.5</v>
      </c>
      <c r="I328">
        <v>124.2</v>
      </c>
      <c r="J328">
        <v>59.44</v>
      </c>
      <c r="K328" s="29">
        <f t="shared" si="15"/>
        <v>950.75319999999999</v>
      </c>
      <c r="L328" s="29">
        <f t="shared" si="16"/>
        <v>91.453807360311799</v>
      </c>
      <c r="M328" s="29">
        <f t="shared" si="17"/>
        <v>95.345458737346348</v>
      </c>
    </row>
    <row r="329" spans="2:13" ht="15" x14ac:dyDescent="0.25">
      <c r="B329" s="88">
        <v>42964.402222222219</v>
      </c>
      <c r="C329" s="52">
        <f>VLOOKUP(B329,NWS!$A$5:$Y$564,3,TRUE)</f>
        <v>33.549999999999997</v>
      </c>
      <c r="F329" s="52">
        <f>VLOOKUP(B329,MTD!$A$4:$H$89,4,TRUE)</f>
        <v>950.75319999999999</v>
      </c>
      <c r="H329">
        <v>120.2</v>
      </c>
      <c r="I329">
        <v>124.1</v>
      </c>
      <c r="J329">
        <v>58.7</v>
      </c>
      <c r="K329" s="29">
        <f t="shared" si="15"/>
        <v>950.75319999999999</v>
      </c>
      <c r="L329" s="29">
        <f t="shared" si="16"/>
        <v>91.138268059471159</v>
      </c>
      <c r="M329" s="29">
        <f t="shared" si="17"/>
        <v>95.240278970399473</v>
      </c>
    </row>
    <row r="330" spans="2:13" ht="15" x14ac:dyDescent="0.25">
      <c r="B330" s="88">
        <v>42964.402291666665</v>
      </c>
      <c r="C330" s="52">
        <f>VLOOKUP(B330,NWS!$A$5:$Y$564,3,TRUE)</f>
        <v>33.549999999999997</v>
      </c>
      <c r="F330" s="52">
        <f>VLOOKUP(B330,MTD!$A$4:$H$89,4,TRUE)</f>
        <v>950.75319999999999</v>
      </c>
      <c r="H330">
        <v>120.3</v>
      </c>
      <c r="I330">
        <v>124.7</v>
      </c>
      <c r="J330">
        <v>59.28</v>
      </c>
      <c r="K330" s="29">
        <f t="shared" si="15"/>
        <v>950.75319999999999</v>
      </c>
      <c r="L330" s="29">
        <f t="shared" si="16"/>
        <v>91.243447826418048</v>
      </c>
      <c r="M330" s="29">
        <f t="shared" si="17"/>
        <v>95.87135757208074</v>
      </c>
    </row>
    <row r="331" spans="2:13" ht="15" x14ac:dyDescent="0.25">
      <c r="B331" s="88">
        <v>42964.402361111112</v>
      </c>
      <c r="C331" s="52">
        <f>VLOOKUP(B331,NWS!$A$5:$Y$564,3,TRUE)</f>
        <v>33.549999999999997</v>
      </c>
      <c r="F331" s="52">
        <f>VLOOKUP(B331,MTD!$A$4:$H$89,4,TRUE)</f>
        <v>950.75319999999999</v>
      </c>
      <c r="H331">
        <v>120.4</v>
      </c>
      <c r="I331">
        <v>124.9</v>
      </c>
      <c r="J331">
        <v>59.4</v>
      </c>
      <c r="K331" s="29">
        <f t="shared" si="15"/>
        <v>950.75319999999999</v>
      </c>
      <c r="L331" s="29">
        <f t="shared" si="16"/>
        <v>91.348627593364938</v>
      </c>
      <c r="M331" s="29">
        <f t="shared" si="17"/>
        <v>96.081717105974519</v>
      </c>
    </row>
    <row r="332" spans="2:13" ht="15" x14ac:dyDescent="0.25">
      <c r="B332" s="88">
        <v>42964.402430555558</v>
      </c>
      <c r="C332" s="52">
        <f>VLOOKUP(B332,NWS!$A$5:$Y$564,3,TRUE)</f>
        <v>33.549999999999997</v>
      </c>
      <c r="F332" s="52">
        <f>VLOOKUP(B332,MTD!$A$4:$H$89,4,TRUE)</f>
        <v>950.75319999999999</v>
      </c>
      <c r="H332">
        <v>120.8</v>
      </c>
      <c r="I332">
        <v>125.2</v>
      </c>
      <c r="J332">
        <v>60</v>
      </c>
      <c r="K332" s="29">
        <f t="shared" si="15"/>
        <v>950.75319999999999</v>
      </c>
      <c r="L332" s="29">
        <f t="shared" si="16"/>
        <v>91.76934666115244</v>
      </c>
      <c r="M332" s="29">
        <f t="shared" si="17"/>
        <v>96.397256406815146</v>
      </c>
    </row>
    <row r="333" spans="2:13" ht="15" x14ac:dyDescent="0.25">
      <c r="B333" s="88">
        <v>42964.402499999997</v>
      </c>
      <c r="C333" s="52">
        <f>VLOOKUP(B333,NWS!$A$5:$Y$564,3,TRUE)</f>
        <v>33.549999999999997</v>
      </c>
      <c r="F333" s="52">
        <f>VLOOKUP(B333,MTD!$A$4:$H$89,4,TRUE)</f>
        <v>950.75319999999999</v>
      </c>
      <c r="H333">
        <v>120.2</v>
      </c>
      <c r="I333">
        <v>124.6</v>
      </c>
      <c r="J333">
        <v>59.86</v>
      </c>
      <c r="K333" s="29">
        <f t="shared" si="15"/>
        <v>950.75319999999999</v>
      </c>
      <c r="L333" s="29">
        <f t="shared" si="16"/>
        <v>91.138268059471159</v>
      </c>
      <c r="M333" s="29">
        <f t="shared" si="17"/>
        <v>95.766177805133864</v>
      </c>
    </row>
    <row r="334" spans="2:13" ht="15" x14ac:dyDescent="0.25">
      <c r="B334" s="88">
        <v>42964.402569444443</v>
      </c>
      <c r="C334" s="52">
        <f>VLOOKUP(B334,NWS!$A$5:$Y$564,3,TRUE)</f>
        <v>33.549999999999997</v>
      </c>
      <c r="F334" s="52">
        <f>VLOOKUP(B334,MTD!$A$4:$H$89,4,TRUE)</f>
        <v>950.75319999999999</v>
      </c>
      <c r="H334">
        <v>120.2</v>
      </c>
      <c r="I334">
        <v>125.3</v>
      </c>
      <c r="J334">
        <v>59.47</v>
      </c>
      <c r="K334" s="29">
        <f t="shared" si="15"/>
        <v>950.75319999999999</v>
      </c>
      <c r="L334" s="29">
        <f t="shared" si="16"/>
        <v>91.138268059471159</v>
      </c>
      <c r="M334" s="29">
        <f t="shared" si="17"/>
        <v>96.502436173762021</v>
      </c>
    </row>
    <row r="335" spans="2:13" ht="15" x14ac:dyDescent="0.25">
      <c r="B335" s="88">
        <v>42964.402638888889</v>
      </c>
      <c r="C335" s="52">
        <f>VLOOKUP(B335,NWS!$A$5:$Y$564,3,TRUE)</f>
        <v>33.549999999999997</v>
      </c>
      <c r="F335" s="52">
        <f>VLOOKUP(B335,MTD!$A$4:$H$89,4,TRUE)</f>
        <v>950.75319999999999</v>
      </c>
      <c r="H335">
        <v>119.2</v>
      </c>
      <c r="I335">
        <v>124.6</v>
      </c>
      <c r="J335">
        <v>59.94</v>
      </c>
      <c r="K335" s="29">
        <f t="shared" si="15"/>
        <v>950.75319999999999</v>
      </c>
      <c r="L335" s="29">
        <f t="shared" si="16"/>
        <v>90.086470390002376</v>
      </c>
      <c r="M335" s="29">
        <f t="shared" si="17"/>
        <v>95.766177805133864</v>
      </c>
    </row>
    <row r="336" spans="2:13" ht="15" x14ac:dyDescent="0.25">
      <c r="B336" s="88">
        <v>42964.402708333335</v>
      </c>
      <c r="C336" s="52">
        <f>VLOOKUP(B336,NWS!$A$5:$Y$564,3,TRUE)</f>
        <v>33.549999999999997</v>
      </c>
      <c r="F336" s="52">
        <f>VLOOKUP(B336,MTD!$A$4:$H$89,4,TRUE)</f>
        <v>950.75319999999999</v>
      </c>
      <c r="H336">
        <v>120.2</v>
      </c>
      <c r="I336">
        <v>124.4</v>
      </c>
      <c r="J336">
        <v>60.23</v>
      </c>
      <c r="K336" s="29">
        <f t="shared" si="15"/>
        <v>950.75319999999999</v>
      </c>
      <c r="L336" s="29">
        <f t="shared" si="16"/>
        <v>91.138268059471159</v>
      </c>
      <c r="M336" s="29">
        <f t="shared" si="17"/>
        <v>95.555818271240128</v>
      </c>
    </row>
    <row r="337" spans="2:13" ht="15" x14ac:dyDescent="0.25">
      <c r="B337" s="88">
        <v>42964.402777777781</v>
      </c>
      <c r="C337" s="52">
        <f>VLOOKUP(B337,NWS!$A$5:$Y$564,3,TRUE)</f>
        <v>33.32</v>
      </c>
      <c r="F337" s="52">
        <f>VLOOKUP(B337,MTD!$A$4:$H$89,4,TRUE)</f>
        <v>950.09400000000005</v>
      </c>
      <c r="H337">
        <v>119.9</v>
      </c>
      <c r="I337">
        <v>124.8</v>
      </c>
      <c r="J337">
        <v>60.42</v>
      </c>
      <c r="K337" s="29">
        <f t="shared" ref="K337:K400" si="18">IF(OR(F337="",$C$5="",$C$6=""),"",(F337*1000/($C$5+$C$6*(G337-25))))</f>
        <v>950.09400000000005</v>
      </c>
      <c r="L337" s="29">
        <f t="shared" ref="L337:L400" si="19">IF(OR($K337="",H337=""),"",((H337-$C337)*1000)/$K337)</f>
        <v>91.12782524676507</v>
      </c>
      <c r="M337" s="29">
        <f t="shared" ref="M337:M400" si="20">IF(OR($K337="",I337=""),"",((I337-$C337)*1000)/$K337)</f>
        <v>96.285209673990138</v>
      </c>
    </row>
    <row r="338" spans="2:13" ht="15" x14ac:dyDescent="0.25">
      <c r="B338" s="88">
        <v>42964.40284722222</v>
      </c>
      <c r="C338" s="52">
        <f>VLOOKUP(B338,NWS!$A$5:$Y$564,3,TRUE)</f>
        <v>33.32</v>
      </c>
      <c r="F338" s="52">
        <f>VLOOKUP(B338,MTD!$A$4:$H$89,4,TRUE)</f>
        <v>950.09400000000005</v>
      </c>
      <c r="H338">
        <v>118.5</v>
      </c>
      <c r="I338">
        <v>123.7</v>
      </c>
      <c r="J338">
        <v>60.12</v>
      </c>
      <c r="K338" s="29">
        <f t="shared" si="18"/>
        <v>950.09400000000005</v>
      </c>
      <c r="L338" s="29">
        <f t="shared" si="19"/>
        <v>89.654286838986451</v>
      </c>
      <c r="M338" s="29">
        <f t="shared" si="20"/>
        <v>95.127429496449821</v>
      </c>
    </row>
    <row r="339" spans="2:13" ht="15" x14ac:dyDescent="0.25">
      <c r="B339" s="88">
        <v>42964.402916666666</v>
      </c>
      <c r="C339" s="52">
        <f>VLOOKUP(B339,NWS!$A$5:$Y$564,3,TRUE)</f>
        <v>33.32</v>
      </c>
      <c r="F339" s="52">
        <f>VLOOKUP(B339,MTD!$A$4:$H$89,4,TRUE)</f>
        <v>950.09400000000005</v>
      </c>
      <c r="H339">
        <v>117.8</v>
      </c>
      <c r="I339">
        <v>123.1</v>
      </c>
      <c r="J339">
        <v>60.48</v>
      </c>
      <c r="K339" s="29">
        <f t="shared" si="18"/>
        <v>950.09400000000005</v>
      </c>
      <c r="L339" s="29">
        <f t="shared" si="19"/>
        <v>88.917517635097141</v>
      </c>
      <c r="M339" s="29">
        <f t="shared" si="20"/>
        <v>94.495913035973274</v>
      </c>
    </row>
    <row r="340" spans="2:13" ht="15" x14ac:dyDescent="0.25">
      <c r="B340" s="88">
        <v>42964.402986111112</v>
      </c>
      <c r="C340" s="52">
        <f>VLOOKUP(B340,NWS!$A$5:$Y$564,3,TRUE)</f>
        <v>33.32</v>
      </c>
      <c r="F340" s="52">
        <f>VLOOKUP(B340,MTD!$A$4:$H$89,4,TRUE)</f>
        <v>950.09400000000005</v>
      </c>
      <c r="H340">
        <v>119.4</v>
      </c>
      <c r="I340">
        <v>124.2</v>
      </c>
      <c r="J340">
        <v>60.07</v>
      </c>
      <c r="K340" s="29">
        <f t="shared" si="18"/>
        <v>950.09400000000005</v>
      </c>
      <c r="L340" s="29">
        <f t="shared" si="19"/>
        <v>90.601561529701286</v>
      </c>
      <c r="M340" s="29">
        <f t="shared" si="20"/>
        <v>95.653693213513606</v>
      </c>
    </row>
    <row r="341" spans="2:13" ht="15" x14ac:dyDescent="0.25">
      <c r="B341" s="88">
        <v>42964.403055555558</v>
      </c>
      <c r="C341" s="52">
        <f>VLOOKUP(B341,NWS!$A$5:$Y$564,3,TRUE)</f>
        <v>33.32</v>
      </c>
      <c r="F341" s="52">
        <f>VLOOKUP(B341,MTD!$A$4:$H$89,4,TRUE)</f>
        <v>950.09400000000005</v>
      </c>
      <c r="H341">
        <v>119.9</v>
      </c>
      <c r="I341">
        <v>124.9</v>
      </c>
      <c r="J341">
        <v>59.49</v>
      </c>
      <c r="K341" s="29">
        <f t="shared" si="18"/>
        <v>950.09400000000005</v>
      </c>
      <c r="L341" s="29">
        <f t="shared" si="19"/>
        <v>91.12782524676507</v>
      </c>
      <c r="M341" s="29">
        <f t="shared" si="20"/>
        <v>96.390462417402915</v>
      </c>
    </row>
    <row r="342" spans="2:13" ht="15" x14ac:dyDescent="0.25">
      <c r="B342" s="88">
        <v>42964.403124999997</v>
      </c>
      <c r="C342" s="52">
        <f>VLOOKUP(B342,NWS!$A$5:$Y$564,3,TRUE)</f>
        <v>33.32</v>
      </c>
      <c r="F342" s="52">
        <f>VLOOKUP(B342,MTD!$A$4:$H$89,4,TRUE)</f>
        <v>950.09400000000005</v>
      </c>
      <c r="H342">
        <v>120.2</v>
      </c>
      <c r="I342">
        <v>125.8</v>
      </c>
      <c r="J342">
        <v>59.28</v>
      </c>
      <c r="K342" s="29">
        <f t="shared" si="18"/>
        <v>950.09400000000005</v>
      </c>
      <c r="L342" s="29">
        <f t="shared" si="19"/>
        <v>91.44358347700333</v>
      </c>
      <c r="M342" s="29">
        <f t="shared" si="20"/>
        <v>97.337737108117707</v>
      </c>
    </row>
    <row r="343" spans="2:13" ht="15" x14ac:dyDescent="0.25">
      <c r="B343" s="88">
        <v>42964.403194444443</v>
      </c>
      <c r="C343" s="52">
        <f>VLOOKUP(B343,NWS!$A$5:$Y$564,3,TRUE)</f>
        <v>33.32</v>
      </c>
      <c r="F343" s="52">
        <f>VLOOKUP(B343,MTD!$A$4:$H$89,4,TRUE)</f>
        <v>950.09400000000005</v>
      </c>
      <c r="H343">
        <v>119.9</v>
      </c>
      <c r="I343">
        <v>125.3</v>
      </c>
      <c r="J343">
        <v>59.52</v>
      </c>
      <c r="K343" s="29">
        <f t="shared" si="18"/>
        <v>950.09400000000005</v>
      </c>
      <c r="L343" s="29">
        <f t="shared" si="19"/>
        <v>91.12782524676507</v>
      </c>
      <c r="M343" s="29">
        <f t="shared" si="20"/>
        <v>96.811473391053923</v>
      </c>
    </row>
    <row r="344" spans="2:13" ht="15" x14ac:dyDescent="0.25">
      <c r="B344" s="88">
        <v>42964.403263888889</v>
      </c>
      <c r="C344" s="52">
        <f>VLOOKUP(B344,NWS!$A$5:$Y$564,3,TRUE)</f>
        <v>33.32</v>
      </c>
      <c r="F344" s="52">
        <f>VLOOKUP(B344,MTD!$A$4:$H$89,4,TRUE)</f>
        <v>950.09400000000005</v>
      </c>
      <c r="H344">
        <v>119.9</v>
      </c>
      <c r="I344">
        <v>124.9</v>
      </c>
      <c r="J344">
        <v>60.15</v>
      </c>
      <c r="K344" s="29">
        <f t="shared" si="18"/>
        <v>950.09400000000005</v>
      </c>
      <c r="L344" s="29">
        <f t="shared" si="19"/>
        <v>91.12782524676507</v>
      </c>
      <c r="M344" s="29">
        <f t="shared" si="20"/>
        <v>96.390462417402915</v>
      </c>
    </row>
    <row r="345" spans="2:13" ht="15" x14ac:dyDescent="0.25">
      <c r="B345" s="88">
        <v>42964.403333333335</v>
      </c>
      <c r="C345" s="52">
        <f>VLOOKUP(B345,NWS!$A$5:$Y$564,3,TRUE)</f>
        <v>33.32</v>
      </c>
      <c r="F345" s="52">
        <f>VLOOKUP(B345,MTD!$A$4:$H$89,4,TRUE)</f>
        <v>950.09400000000005</v>
      </c>
      <c r="H345">
        <v>120.5</v>
      </c>
      <c r="I345">
        <v>125.2</v>
      </c>
      <c r="J345">
        <v>59.89</v>
      </c>
      <c r="K345" s="29">
        <f t="shared" si="18"/>
        <v>950.09400000000005</v>
      </c>
      <c r="L345" s="29">
        <f t="shared" si="19"/>
        <v>91.759341707241589</v>
      </c>
      <c r="M345" s="29">
        <f t="shared" si="20"/>
        <v>96.706220647641175</v>
      </c>
    </row>
    <row r="346" spans="2:13" ht="15" x14ac:dyDescent="0.25">
      <c r="B346" s="88">
        <v>42964.403402777774</v>
      </c>
      <c r="C346" s="52">
        <f>VLOOKUP(B346,NWS!$A$5:$Y$564,3,TRUE)</f>
        <v>33.32</v>
      </c>
      <c r="F346" s="52">
        <f>VLOOKUP(B346,MTD!$A$4:$H$89,4,TRUE)</f>
        <v>950.09400000000005</v>
      </c>
      <c r="H346">
        <v>121.3</v>
      </c>
      <c r="I346">
        <v>126</v>
      </c>
      <c r="J346">
        <v>59.41</v>
      </c>
      <c r="K346" s="29">
        <f t="shared" si="18"/>
        <v>950.09400000000005</v>
      </c>
      <c r="L346" s="29">
        <f t="shared" si="19"/>
        <v>92.601363654543633</v>
      </c>
      <c r="M346" s="29">
        <f t="shared" si="20"/>
        <v>97.548242594943233</v>
      </c>
    </row>
    <row r="347" spans="2:13" ht="15" x14ac:dyDescent="0.25">
      <c r="B347" s="88">
        <v>42964.40347222222</v>
      </c>
      <c r="C347" s="52">
        <f>VLOOKUP(B347,NWS!$A$5:$Y$564,3,TRUE)</f>
        <v>32.869999999999997</v>
      </c>
      <c r="F347" s="52">
        <f>VLOOKUP(B347,MTD!$A$4:$H$89,4,TRUE)</f>
        <v>949.83789999999999</v>
      </c>
      <c r="H347">
        <v>121.6</v>
      </c>
      <c r="I347">
        <v>126</v>
      </c>
      <c r="J347">
        <v>60.19</v>
      </c>
      <c r="K347" s="29">
        <f t="shared" si="18"/>
        <v>949.83789999999999</v>
      </c>
      <c r="L347" s="29">
        <f t="shared" si="19"/>
        <v>93.415939709291436</v>
      </c>
      <c r="M347" s="29">
        <f t="shared" si="20"/>
        <v>98.048309085160739</v>
      </c>
    </row>
    <row r="348" spans="2:13" ht="15" x14ac:dyDescent="0.25">
      <c r="B348" s="88">
        <v>42964.403541666667</v>
      </c>
      <c r="C348" s="52">
        <f>VLOOKUP(B348,NWS!$A$5:$Y$564,3,TRUE)</f>
        <v>32.869999999999997</v>
      </c>
      <c r="F348" s="52">
        <f>VLOOKUP(B348,MTD!$A$4:$H$89,4,TRUE)</f>
        <v>949.83789999999999</v>
      </c>
      <c r="H348">
        <v>120.4</v>
      </c>
      <c r="I348">
        <v>125.2</v>
      </c>
      <c r="J348">
        <v>59.73</v>
      </c>
      <c r="K348" s="29">
        <f t="shared" si="18"/>
        <v>949.83789999999999</v>
      </c>
      <c r="L348" s="29">
        <f t="shared" si="19"/>
        <v>92.152566243145273</v>
      </c>
      <c r="M348" s="29">
        <f t="shared" si="20"/>
        <v>97.206060107729982</v>
      </c>
    </row>
    <row r="349" spans="2:13" ht="15" x14ac:dyDescent="0.25">
      <c r="B349" s="88">
        <v>42964.403611111113</v>
      </c>
      <c r="C349" s="52">
        <f>VLOOKUP(B349,NWS!$A$5:$Y$564,3,TRUE)</f>
        <v>32.869999999999997</v>
      </c>
      <c r="F349" s="52">
        <f>VLOOKUP(B349,MTD!$A$4:$H$89,4,TRUE)</f>
        <v>949.83789999999999</v>
      </c>
      <c r="H349">
        <v>120.5</v>
      </c>
      <c r="I349">
        <v>125.1</v>
      </c>
      <c r="J349">
        <v>59.76</v>
      </c>
      <c r="K349" s="29">
        <f t="shared" si="18"/>
        <v>949.83789999999999</v>
      </c>
      <c r="L349" s="29">
        <f t="shared" si="19"/>
        <v>92.257847365324125</v>
      </c>
      <c r="M349" s="29">
        <f t="shared" si="20"/>
        <v>97.100778985551102</v>
      </c>
    </row>
    <row r="350" spans="2:13" ht="15" x14ac:dyDescent="0.25">
      <c r="B350" s="88">
        <v>42964.403680555559</v>
      </c>
      <c r="C350" s="52">
        <f>VLOOKUP(B350,NWS!$A$5:$Y$564,3,TRUE)</f>
        <v>32.869999999999997</v>
      </c>
      <c r="F350" s="52">
        <f>VLOOKUP(B350,MTD!$A$4:$H$89,4,TRUE)</f>
        <v>949.83789999999999</v>
      </c>
      <c r="H350">
        <v>120.6</v>
      </c>
      <c r="I350">
        <v>125.5</v>
      </c>
      <c r="J350">
        <v>60.29</v>
      </c>
      <c r="K350" s="29">
        <f t="shared" si="18"/>
        <v>949.83789999999999</v>
      </c>
      <c r="L350" s="29">
        <f t="shared" si="19"/>
        <v>92.363128487502962</v>
      </c>
      <c r="M350" s="29">
        <f t="shared" si="20"/>
        <v>97.521903474266509</v>
      </c>
    </row>
    <row r="351" spans="2:13" ht="15" x14ac:dyDescent="0.25">
      <c r="B351" s="88">
        <v>42964.403749999998</v>
      </c>
      <c r="C351" s="52">
        <f>VLOOKUP(B351,NWS!$A$5:$Y$564,3,TRUE)</f>
        <v>32.869999999999997</v>
      </c>
      <c r="F351" s="52">
        <f>VLOOKUP(B351,MTD!$A$4:$H$89,4,TRUE)</f>
        <v>949.83789999999999</v>
      </c>
      <c r="H351">
        <v>120.9</v>
      </c>
      <c r="I351">
        <v>125.3</v>
      </c>
      <c r="J351">
        <v>59.9</v>
      </c>
      <c r="K351" s="29">
        <f t="shared" si="18"/>
        <v>949.83789999999999</v>
      </c>
      <c r="L351" s="29">
        <f t="shared" si="19"/>
        <v>92.678971854039517</v>
      </c>
      <c r="M351" s="29">
        <f t="shared" si="20"/>
        <v>97.311341229908805</v>
      </c>
    </row>
    <row r="352" spans="2:13" ht="15" x14ac:dyDescent="0.25">
      <c r="B352" s="88">
        <v>42964.403819444444</v>
      </c>
      <c r="C352" s="52">
        <f>VLOOKUP(B352,NWS!$A$5:$Y$564,3,TRUE)</f>
        <v>32.869999999999997</v>
      </c>
      <c r="F352" s="52">
        <f>VLOOKUP(B352,MTD!$A$4:$H$89,4,TRUE)</f>
        <v>949.83789999999999</v>
      </c>
      <c r="H352">
        <v>120.4</v>
      </c>
      <c r="I352">
        <v>125.4</v>
      </c>
      <c r="J352">
        <v>60.28</v>
      </c>
      <c r="K352" s="29">
        <f t="shared" si="18"/>
        <v>949.83789999999999</v>
      </c>
      <c r="L352" s="29">
        <f t="shared" si="19"/>
        <v>92.152566243145273</v>
      </c>
      <c r="M352" s="29">
        <f t="shared" si="20"/>
        <v>97.416622352087657</v>
      </c>
    </row>
    <row r="353" spans="2:13" ht="15" x14ac:dyDescent="0.25">
      <c r="B353" s="88">
        <v>42964.40388888889</v>
      </c>
      <c r="C353" s="52">
        <f>VLOOKUP(B353,NWS!$A$5:$Y$564,3,TRUE)</f>
        <v>32.869999999999997</v>
      </c>
      <c r="F353" s="52">
        <f>VLOOKUP(B353,MTD!$A$4:$H$89,4,TRUE)</f>
        <v>949.83789999999999</v>
      </c>
      <c r="H353">
        <v>120.3</v>
      </c>
      <c r="I353">
        <v>125.4</v>
      </c>
      <c r="J353">
        <v>59.86</v>
      </c>
      <c r="K353" s="29">
        <f t="shared" si="18"/>
        <v>949.83789999999999</v>
      </c>
      <c r="L353" s="29">
        <f t="shared" si="19"/>
        <v>92.047285120966436</v>
      </c>
      <c r="M353" s="29">
        <f t="shared" si="20"/>
        <v>97.416622352087657</v>
      </c>
    </row>
    <row r="354" spans="2:13" ht="15" x14ac:dyDescent="0.25">
      <c r="B354" s="88">
        <v>42964.403958333336</v>
      </c>
      <c r="C354" s="52">
        <f>VLOOKUP(B354,NWS!$A$5:$Y$564,3,TRUE)</f>
        <v>32.869999999999997</v>
      </c>
      <c r="F354" s="52">
        <f>VLOOKUP(B354,MTD!$A$4:$H$89,4,TRUE)</f>
        <v>949.83789999999999</v>
      </c>
      <c r="H354">
        <v>120.4</v>
      </c>
      <c r="I354">
        <v>125.4</v>
      </c>
      <c r="J354">
        <v>59.64</v>
      </c>
      <c r="K354" s="29">
        <f t="shared" si="18"/>
        <v>949.83789999999999</v>
      </c>
      <c r="L354" s="29">
        <f t="shared" si="19"/>
        <v>92.152566243145273</v>
      </c>
      <c r="M354" s="29">
        <f t="shared" si="20"/>
        <v>97.416622352087657</v>
      </c>
    </row>
    <row r="355" spans="2:13" ht="15" x14ac:dyDescent="0.25">
      <c r="B355" s="88">
        <v>42964.404027777775</v>
      </c>
      <c r="C355" s="52">
        <f>VLOOKUP(B355,NWS!$A$5:$Y$564,3,TRUE)</f>
        <v>32.869999999999997</v>
      </c>
      <c r="F355" s="52">
        <f>VLOOKUP(B355,MTD!$A$4:$H$89,4,TRUE)</f>
        <v>949.83789999999999</v>
      </c>
      <c r="H355">
        <v>120.4</v>
      </c>
      <c r="I355">
        <v>125.7</v>
      </c>
      <c r="J355">
        <v>60.13</v>
      </c>
      <c r="K355" s="29">
        <f t="shared" si="18"/>
        <v>949.83789999999999</v>
      </c>
      <c r="L355" s="29">
        <f t="shared" si="19"/>
        <v>92.152566243145273</v>
      </c>
      <c r="M355" s="29">
        <f t="shared" si="20"/>
        <v>97.732465718624212</v>
      </c>
    </row>
    <row r="356" spans="2:13" ht="15" x14ac:dyDescent="0.25">
      <c r="B356" s="88">
        <v>42964.404097222221</v>
      </c>
      <c r="C356" s="52">
        <f>VLOOKUP(B356,NWS!$A$5:$Y$564,3,TRUE)</f>
        <v>32.869999999999997</v>
      </c>
      <c r="F356" s="52">
        <f>VLOOKUP(B356,MTD!$A$4:$H$89,4,TRUE)</f>
        <v>949.83789999999999</v>
      </c>
      <c r="H356">
        <v>120.7</v>
      </c>
      <c r="I356">
        <v>125.5</v>
      </c>
      <c r="J356">
        <v>59.87</v>
      </c>
      <c r="K356" s="29">
        <f t="shared" si="18"/>
        <v>949.83789999999999</v>
      </c>
      <c r="L356" s="29">
        <f t="shared" si="19"/>
        <v>92.468409609681842</v>
      </c>
      <c r="M356" s="29">
        <f t="shared" si="20"/>
        <v>97.521903474266509</v>
      </c>
    </row>
    <row r="357" spans="2:13" ht="15" x14ac:dyDescent="0.25">
      <c r="B357" s="88">
        <v>42964.404166666667</v>
      </c>
      <c r="C357" s="52">
        <f>VLOOKUP(B357,NWS!$A$5:$Y$564,3,TRUE)</f>
        <v>33.229999999999997</v>
      </c>
      <c r="F357" s="52">
        <f>VLOOKUP(B357,MTD!$A$4:$H$89,4,TRUE)</f>
        <v>950.06669999999997</v>
      </c>
      <c r="H357">
        <v>120.9</v>
      </c>
      <c r="I357">
        <v>125.7</v>
      </c>
      <c r="J357">
        <v>60.55</v>
      </c>
      <c r="K357" s="29">
        <f t="shared" si="18"/>
        <v>950.06669999999997</v>
      </c>
      <c r="L357" s="29">
        <f t="shared" si="19"/>
        <v>92.277731658208864</v>
      </c>
      <c r="M357" s="29">
        <f t="shared" si="20"/>
        <v>97.330008514139067</v>
      </c>
    </row>
    <row r="358" spans="2:13" ht="15" x14ac:dyDescent="0.25">
      <c r="B358" s="88">
        <v>42964.404236111113</v>
      </c>
      <c r="C358" s="52">
        <f>VLOOKUP(B358,NWS!$A$5:$Y$564,3,TRUE)</f>
        <v>33.229999999999997</v>
      </c>
      <c r="F358" s="52">
        <f>VLOOKUP(B358,MTD!$A$4:$H$89,4,TRUE)</f>
        <v>950.06669999999997</v>
      </c>
      <c r="H358">
        <v>121.5</v>
      </c>
      <c r="I358">
        <v>126.2</v>
      </c>
      <c r="J358">
        <v>60.83</v>
      </c>
      <c r="K358" s="29">
        <f t="shared" si="18"/>
        <v>950.06669999999997</v>
      </c>
      <c r="L358" s="29">
        <f t="shared" si="19"/>
        <v>92.909266265200131</v>
      </c>
      <c r="M358" s="29">
        <f t="shared" si="20"/>
        <v>97.856287353298455</v>
      </c>
    </row>
    <row r="359" spans="2:13" ht="15" x14ac:dyDescent="0.25">
      <c r="B359" s="88">
        <v>42964.404305555552</v>
      </c>
      <c r="C359" s="52">
        <f>VLOOKUP(B359,NWS!$A$5:$Y$564,3,TRUE)</f>
        <v>33.229999999999997</v>
      </c>
      <c r="F359" s="52">
        <f>VLOOKUP(B359,MTD!$A$4:$H$89,4,TRUE)</f>
        <v>950.06669999999997</v>
      </c>
      <c r="H359">
        <v>121.8</v>
      </c>
      <c r="I359">
        <v>126.6</v>
      </c>
      <c r="J359">
        <v>60.88</v>
      </c>
      <c r="K359" s="29">
        <f t="shared" si="18"/>
        <v>950.06669999999997</v>
      </c>
      <c r="L359" s="29">
        <f t="shared" si="19"/>
        <v>93.225033568695764</v>
      </c>
      <c r="M359" s="29">
        <f t="shared" si="20"/>
        <v>98.277310424625981</v>
      </c>
    </row>
    <row r="360" spans="2:13" ht="15" x14ac:dyDescent="0.25">
      <c r="B360" s="88">
        <v>42964.404374999998</v>
      </c>
      <c r="C360" s="52">
        <f>VLOOKUP(B360,NWS!$A$5:$Y$564,3,TRUE)</f>
        <v>33.229999999999997</v>
      </c>
      <c r="F360" s="52">
        <f>VLOOKUP(B360,MTD!$A$4:$H$89,4,TRUE)</f>
        <v>950.06669999999997</v>
      </c>
      <c r="H360">
        <v>121.4</v>
      </c>
      <c r="I360">
        <v>125.6</v>
      </c>
      <c r="J360">
        <v>61.43</v>
      </c>
      <c r="K360" s="29">
        <f t="shared" si="18"/>
        <v>950.06669999999997</v>
      </c>
      <c r="L360" s="29">
        <f t="shared" si="19"/>
        <v>92.804010497368253</v>
      </c>
      <c r="M360" s="29">
        <f t="shared" si="20"/>
        <v>97.224752746307189</v>
      </c>
    </row>
    <row r="361" spans="2:13" ht="15" x14ac:dyDescent="0.25">
      <c r="B361" s="88">
        <v>42964.404444444444</v>
      </c>
      <c r="C361" s="52">
        <f>VLOOKUP(B361,NWS!$A$5:$Y$564,3,TRUE)</f>
        <v>33.229999999999997</v>
      </c>
      <c r="F361" s="52">
        <f>VLOOKUP(B361,MTD!$A$4:$H$89,4,TRUE)</f>
        <v>950.06669999999997</v>
      </c>
      <c r="H361">
        <v>122.3</v>
      </c>
      <c r="I361">
        <v>126.3</v>
      </c>
      <c r="J361">
        <v>61.36</v>
      </c>
      <c r="K361" s="29">
        <f t="shared" si="18"/>
        <v>950.06669999999997</v>
      </c>
      <c r="L361" s="29">
        <f t="shared" si="19"/>
        <v>93.751312407855153</v>
      </c>
      <c r="M361" s="29">
        <f t="shared" si="20"/>
        <v>97.961543121130347</v>
      </c>
    </row>
    <row r="362" spans="2:13" ht="15" x14ac:dyDescent="0.25">
      <c r="B362" s="88">
        <v>42964.404513888891</v>
      </c>
      <c r="C362" s="52">
        <f>VLOOKUP(B362,NWS!$A$5:$Y$564,3,TRUE)</f>
        <v>33.229999999999997</v>
      </c>
      <c r="F362" s="52">
        <f>VLOOKUP(B362,MTD!$A$4:$H$89,4,TRUE)</f>
        <v>950.06669999999997</v>
      </c>
      <c r="H362">
        <v>122</v>
      </c>
      <c r="I362">
        <v>126.1</v>
      </c>
      <c r="J362">
        <v>61.37</v>
      </c>
      <c r="K362" s="29">
        <f t="shared" si="18"/>
        <v>950.06669999999997</v>
      </c>
      <c r="L362" s="29">
        <f t="shared" si="19"/>
        <v>93.435545104359534</v>
      </c>
      <c r="M362" s="29">
        <f t="shared" si="20"/>
        <v>97.751031585466578</v>
      </c>
    </row>
    <row r="363" spans="2:13" ht="15" x14ac:dyDescent="0.25">
      <c r="B363" s="88">
        <v>42964.404583333337</v>
      </c>
      <c r="C363" s="52">
        <f>VLOOKUP(B363,NWS!$A$5:$Y$564,3,TRUE)</f>
        <v>33.229999999999997</v>
      </c>
      <c r="F363" s="52">
        <f>VLOOKUP(B363,MTD!$A$4:$H$89,4,TRUE)</f>
        <v>950.06669999999997</v>
      </c>
      <c r="H363">
        <v>121.6</v>
      </c>
      <c r="I363">
        <v>125.5</v>
      </c>
      <c r="J363">
        <v>60.96</v>
      </c>
      <c r="K363" s="29">
        <f t="shared" si="18"/>
        <v>950.06669999999997</v>
      </c>
      <c r="L363" s="29">
        <f t="shared" si="19"/>
        <v>93.014522033031994</v>
      </c>
      <c r="M363" s="29">
        <f t="shared" si="20"/>
        <v>97.119496978475325</v>
      </c>
    </row>
    <row r="364" spans="2:13" ht="15" x14ac:dyDescent="0.25">
      <c r="B364" s="88">
        <v>42964.404652777775</v>
      </c>
      <c r="C364" s="52">
        <f>VLOOKUP(B364,NWS!$A$5:$Y$564,3,TRUE)</f>
        <v>33.229999999999997</v>
      </c>
      <c r="F364" s="52">
        <f>VLOOKUP(B364,MTD!$A$4:$H$89,4,TRUE)</f>
        <v>950.06669999999997</v>
      </c>
      <c r="H364">
        <v>120.8</v>
      </c>
      <c r="I364">
        <v>125</v>
      </c>
      <c r="J364">
        <v>61.04</v>
      </c>
      <c r="K364" s="29">
        <f t="shared" si="18"/>
        <v>950.06669999999997</v>
      </c>
      <c r="L364" s="29">
        <f t="shared" si="19"/>
        <v>92.172475890376958</v>
      </c>
      <c r="M364" s="29">
        <f t="shared" si="20"/>
        <v>96.593218139315923</v>
      </c>
    </row>
    <row r="365" spans="2:13" ht="15" x14ac:dyDescent="0.25">
      <c r="B365" s="88">
        <v>42964.404722222222</v>
      </c>
      <c r="C365" s="52">
        <f>VLOOKUP(B365,NWS!$A$5:$Y$564,3,TRUE)</f>
        <v>33.229999999999997</v>
      </c>
      <c r="F365" s="52">
        <f>VLOOKUP(B365,MTD!$A$4:$H$89,4,TRUE)</f>
        <v>950.06669999999997</v>
      </c>
      <c r="H365">
        <v>121.3</v>
      </c>
      <c r="I365">
        <v>125.6</v>
      </c>
      <c r="J365">
        <v>61.54</v>
      </c>
      <c r="K365" s="29">
        <f t="shared" si="18"/>
        <v>950.06669999999997</v>
      </c>
      <c r="L365" s="29">
        <f t="shared" si="19"/>
        <v>92.698754729536361</v>
      </c>
      <c r="M365" s="29">
        <f t="shared" si="20"/>
        <v>97.224752746307189</v>
      </c>
    </row>
    <row r="366" spans="2:13" ht="15" x14ac:dyDescent="0.25">
      <c r="B366" s="88">
        <v>42964.404791666668</v>
      </c>
      <c r="C366" s="52">
        <f>VLOOKUP(B366,NWS!$A$5:$Y$564,3,TRUE)</f>
        <v>33.229999999999997</v>
      </c>
      <c r="F366" s="52">
        <f>VLOOKUP(B366,MTD!$A$4:$H$89,4,TRUE)</f>
        <v>950.06669999999997</v>
      </c>
      <c r="H366">
        <v>121.5</v>
      </c>
      <c r="I366">
        <v>125.6</v>
      </c>
      <c r="J366">
        <v>61.12</v>
      </c>
      <c r="K366" s="29">
        <f t="shared" si="18"/>
        <v>950.06669999999997</v>
      </c>
      <c r="L366" s="29">
        <f t="shared" si="19"/>
        <v>92.909266265200131</v>
      </c>
      <c r="M366" s="29">
        <f t="shared" si="20"/>
        <v>97.224752746307189</v>
      </c>
    </row>
    <row r="367" spans="2:13" ht="15" x14ac:dyDescent="0.25">
      <c r="B367" s="88">
        <v>42964.404861111114</v>
      </c>
      <c r="C367" s="52">
        <f>VLOOKUP(B367,NWS!$A$5:$Y$564,3,TRUE)</f>
        <v>33.22</v>
      </c>
      <c r="F367" s="52">
        <f>VLOOKUP(B367,MTD!$A$4:$H$89,4,TRUE)</f>
        <v>950.04560000000004</v>
      </c>
      <c r="H367">
        <v>122.1</v>
      </c>
      <c r="I367">
        <v>126.2</v>
      </c>
      <c r="J367">
        <v>61.29</v>
      </c>
      <c r="K367" s="29">
        <f t="shared" si="18"/>
        <v>950.04560000000015</v>
      </c>
      <c r="L367" s="29">
        <f t="shared" si="19"/>
        <v>93.553404173441763</v>
      </c>
      <c r="M367" s="29">
        <f t="shared" si="20"/>
        <v>97.868986499174341</v>
      </c>
    </row>
    <row r="368" spans="2:13" ht="15" x14ac:dyDescent="0.25">
      <c r="B368" s="88">
        <v>42964.404930555553</v>
      </c>
      <c r="C368" s="52">
        <f>VLOOKUP(B368,NWS!$A$5:$Y$564,3,TRUE)</f>
        <v>33.22</v>
      </c>
      <c r="F368" s="52">
        <f>VLOOKUP(B368,MTD!$A$4:$H$89,4,TRUE)</f>
        <v>950.04560000000004</v>
      </c>
      <c r="H368">
        <v>122.4</v>
      </c>
      <c r="I368">
        <v>126.3</v>
      </c>
      <c r="J368">
        <v>61.41</v>
      </c>
      <c r="K368" s="29">
        <f t="shared" si="18"/>
        <v>950.04560000000015</v>
      </c>
      <c r="L368" s="29">
        <f t="shared" si="19"/>
        <v>93.869178489958784</v>
      </c>
      <c r="M368" s="29">
        <f t="shared" si="20"/>
        <v>97.97424460468001</v>
      </c>
    </row>
    <row r="369" spans="2:13" ht="15" x14ac:dyDescent="0.25">
      <c r="B369" s="88">
        <v>42964.404999999999</v>
      </c>
      <c r="C369" s="52">
        <f>VLOOKUP(B369,NWS!$A$5:$Y$564,3,TRUE)</f>
        <v>33.22</v>
      </c>
      <c r="F369" s="52">
        <f>VLOOKUP(B369,MTD!$A$4:$H$89,4,TRUE)</f>
        <v>950.04560000000004</v>
      </c>
      <c r="H369">
        <v>122.3</v>
      </c>
      <c r="I369">
        <v>126.8</v>
      </c>
      <c r="J369">
        <v>61.24</v>
      </c>
      <c r="K369" s="29">
        <f t="shared" si="18"/>
        <v>950.04560000000015</v>
      </c>
      <c r="L369" s="29">
        <f t="shared" si="19"/>
        <v>93.763920384453115</v>
      </c>
      <c r="M369" s="29">
        <f t="shared" si="20"/>
        <v>98.50053513220837</v>
      </c>
    </row>
    <row r="370" spans="2:13" ht="15" x14ac:dyDescent="0.25">
      <c r="B370" s="88">
        <v>42964.405069444445</v>
      </c>
      <c r="C370" s="52">
        <f>VLOOKUP(B370,NWS!$A$5:$Y$564,3,TRUE)</f>
        <v>33.22</v>
      </c>
      <c r="F370" s="52">
        <f>VLOOKUP(B370,MTD!$A$4:$H$89,4,TRUE)</f>
        <v>950.04560000000004</v>
      </c>
      <c r="H370">
        <v>122.1</v>
      </c>
      <c r="I370">
        <v>126.7</v>
      </c>
      <c r="J370">
        <v>60.89</v>
      </c>
      <c r="K370" s="29">
        <f t="shared" si="18"/>
        <v>950.04560000000015</v>
      </c>
      <c r="L370" s="29">
        <f t="shared" si="19"/>
        <v>93.553404173441763</v>
      </c>
      <c r="M370" s="29">
        <f t="shared" si="20"/>
        <v>98.395277026702701</v>
      </c>
    </row>
    <row r="371" spans="2:13" ht="15" x14ac:dyDescent="0.25">
      <c r="B371" s="88">
        <v>42964.405138888891</v>
      </c>
      <c r="C371" s="52">
        <f>VLOOKUP(B371,NWS!$A$5:$Y$564,3,TRUE)</f>
        <v>33.22</v>
      </c>
      <c r="F371" s="52">
        <f>VLOOKUP(B371,MTD!$A$4:$H$89,4,TRUE)</f>
        <v>950.04560000000004</v>
      </c>
      <c r="H371">
        <v>121.8</v>
      </c>
      <c r="I371">
        <v>126.3</v>
      </c>
      <c r="J371">
        <v>60.22</v>
      </c>
      <c r="K371" s="29">
        <f t="shared" si="18"/>
        <v>950.04560000000015</v>
      </c>
      <c r="L371" s="29">
        <f t="shared" si="19"/>
        <v>93.237629856924741</v>
      </c>
      <c r="M371" s="29">
        <f t="shared" si="20"/>
        <v>97.97424460468001</v>
      </c>
    </row>
    <row r="372" spans="2:13" ht="15" x14ac:dyDescent="0.25">
      <c r="B372" s="88">
        <v>42964.40520833333</v>
      </c>
      <c r="C372" s="52">
        <f>VLOOKUP(B372,NWS!$A$5:$Y$564,3,TRUE)</f>
        <v>33.22</v>
      </c>
      <c r="F372" s="52">
        <f>VLOOKUP(B372,MTD!$A$4:$H$89,4,TRUE)</f>
        <v>950.04560000000004</v>
      </c>
      <c r="H372">
        <v>122</v>
      </c>
      <c r="I372">
        <v>126.5</v>
      </c>
      <c r="J372">
        <v>60.55</v>
      </c>
      <c r="K372" s="29">
        <f t="shared" si="18"/>
        <v>950.04560000000015</v>
      </c>
      <c r="L372" s="29">
        <f t="shared" si="19"/>
        <v>93.448146067936094</v>
      </c>
      <c r="M372" s="29">
        <f t="shared" si="20"/>
        <v>98.184760815691362</v>
      </c>
    </row>
    <row r="373" spans="2:13" ht="15" x14ac:dyDescent="0.25">
      <c r="B373" s="88">
        <v>42964.405277777776</v>
      </c>
      <c r="C373" s="52">
        <f>VLOOKUP(B373,NWS!$A$5:$Y$564,3,TRUE)</f>
        <v>33.22</v>
      </c>
      <c r="F373" s="52">
        <f>VLOOKUP(B373,MTD!$A$4:$H$89,4,TRUE)</f>
        <v>950.04560000000004</v>
      </c>
      <c r="H373">
        <v>121.2</v>
      </c>
      <c r="I373">
        <v>126</v>
      </c>
      <c r="J373">
        <v>61.41</v>
      </c>
      <c r="K373" s="29">
        <f t="shared" si="18"/>
        <v>950.04560000000015</v>
      </c>
      <c r="L373" s="29">
        <f t="shared" si="19"/>
        <v>92.606081223890712</v>
      </c>
      <c r="M373" s="29">
        <f t="shared" si="20"/>
        <v>97.658470288162988</v>
      </c>
    </row>
    <row r="374" spans="2:13" ht="15" x14ac:dyDescent="0.25">
      <c r="B374" s="88">
        <v>42964.405347222222</v>
      </c>
      <c r="C374" s="52">
        <f>VLOOKUP(B374,NWS!$A$5:$Y$564,3,TRUE)</f>
        <v>33.22</v>
      </c>
      <c r="F374" s="52">
        <f>VLOOKUP(B374,MTD!$A$4:$H$89,4,TRUE)</f>
        <v>950.04560000000004</v>
      </c>
      <c r="H374">
        <v>120.8</v>
      </c>
      <c r="I374">
        <v>125.6</v>
      </c>
      <c r="J374">
        <v>60.88</v>
      </c>
      <c r="K374" s="29">
        <f t="shared" si="18"/>
        <v>950.04560000000015</v>
      </c>
      <c r="L374" s="29">
        <f t="shared" si="19"/>
        <v>92.185048801868021</v>
      </c>
      <c r="M374" s="29">
        <f t="shared" si="20"/>
        <v>97.237437866140311</v>
      </c>
    </row>
    <row r="375" spans="2:13" ht="15" x14ac:dyDescent="0.25">
      <c r="B375" s="88">
        <v>42964.405416666668</v>
      </c>
      <c r="C375" s="52">
        <f>VLOOKUP(B375,NWS!$A$5:$Y$564,3,TRUE)</f>
        <v>33.22</v>
      </c>
      <c r="F375" s="52">
        <f>VLOOKUP(B375,MTD!$A$4:$H$89,4,TRUE)</f>
        <v>950.04560000000004</v>
      </c>
      <c r="H375">
        <v>120.9</v>
      </c>
      <c r="I375">
        <v>125.8</v>
      </c>
      <c r="J375">
        <v>59.99</v>
      </c>
      <c r="K375" s="29">
        <f t="shared" si="18"/>
        <v>950.04560000000015</v>
      </c>
      <c r="L375" s="29">
        <f t="shared" si="19"/>
        <v>92.29030690737369</v>
      </c>
      <c r="M375" s="29">
        <f t="shared" si="20"/>
        <v>97.44795407715165</v>
      </c>
    </row>
    <row r="376" spans="2:13" ht="15" x14ac:dyDescent="0.25">
      <c r="B376" s="88">
        <v>42964.405486111114</v>
      </c>
      <c r="C376" s="52">
        <f>VLOOKUP(B376,NWS!$A$5:$Y$564,3,TRUE)</f>
        <v>33.22</v>
      </c>
      <c r="F376" s="52">
        <f>VLOOKUP(B376,MTD!$A$4:$H$89,4,TRUE)</f>
        <v>950.04560000000004</v>
      </c>
      <c r="H376">
        <v>121</v>
      </c>
      <c r="I376">
        <v>126.1</v>
      </c>
      <c r="J376">
        <v>59.53</v>
      </c>
      <c r="K376" s="29">
        <f t="shared" si="18"/>
        <v>950.04560000000015</v>
      </c>
      <c r="L376" s="29">
        <f t="shared" si="19"/>
        <v>92.395565012879374</v>
      </c>
      <c r="M376" s="29">
        <f t="shared" si="20"/>
        <v>97.763728393668671</v>
      </c>
    </row>
    <row r="377" spans="2:13" ht="15" x14ac:dyDescent="0.25">
      <c r="B377" s="88">
        <v>42964.405555555553</v>
      </c>
      <c r="C377" s="52">
        <f>VLOOKUP(B377,NWS!$A$5:$Y$564,3,TRUE)</f>
        <v>33.64</v>
      </c>
      <c r="F377" s="52">
        <f>VLOOKUP(B377,MTD!$A$4:$H$89,4,TRUE)</f>
        <v>950.00699999999995</v>
      </c>
      <c r="H377">
        <v>121.1</v>
      </c>
      <c r="I377">
        <v>126.4</v>
      </c>
      <c r="J377">
        <v>60.35</v>
      </c>
      <c r="K377" s="29">
        <f t="shared" si="18"/>
        <v>950.00699999999995</v>
      </c>
      <c r="L377" s="29">
        <f t="shared" si="19"/>
        <v>92.062479539624448</v>
      </c>
      <c r="M377" s="29">
        <f t="shared" si="20"/>
        <v>97.641385800315163</v>
      </c>
    </row>
    <row r="378" spans="2:13" ht="15" x14ac:dyDescent="0.25">
      <c r="B378" s="88">
        <v>42964.405624999999</v>
      </c>
      <c r="C378" s="52">
        <f>VLOOKUP(B378,NWS!$A$5:$Y$564,3,TRUE)</f>
        <v>33.64</v>
      </c>
      <c r="F378" s="52">
        <f>VLOOKUP(B378,MTD!$A$4:$H$89,4,TRUE)</f>
        <v>950.00699999999995</v>
      </c>
      <c r="H378">
        <v>119.8</v>
      </c>
      <c r="I378">
        <v>125.3</v>
      </c>
      <c r="J378">
        <v>59.82</v>
      </c>
      <c r="K378" s="29">
        <f t="shared" si="18"/>
        <v>950.00699999999995</v>
      </c>
      <c r="L378" s="29">
        <f t="shared" si="19"/>
        <v>90.694068570021074</v>
      </c>
      <c r="M378" s="29">
        <f t="shared" si="20"/>
        <v>96.483499595266139</v>
      </c>
    </row>
    <row r="379" spans="2:13" ht="15" x14ac:dyDescent="0.25">
      <c r="B379" s="88">
        <v>42964.405694444446</v>
      </c>
      <c r="C379" s="52">
        <f>VLOOKUP(B379,NWS!$A$5:$Y$564,3,TRUE)</f>
        <v>33.64</v>
      </c>
      <c r="F379" s="52">
        <f>VLOOKUP(B379,MTD!$A$4:$H$89,4,TRUE)</f>
        <v>950.00699999999995</v>
      </c>
      <c r="H379">
        <v>118.9</v>
      </c>
      <c r="I379">
        <v>124.1</v>
      </c>
      <c r="J379">
        <v>60.6</v>
      </c>
      <c r="K379" s="29">
        <f t="shared" si="18"/>
        <v>950.00699999999995</v>
      </c>
      <c r="L379" s="29">
        <f t="shared" si="19"/>
        <v>89.746707129526413</v>
      </c>
      <c r="M379" s="29">
        <f t="shared" si="20"/>
        <v>95.220351007939954</v>
      </c>
    </row>
    <row r="380" spans="2:13" ht="15" x14ac:dyDescent="0.25">
      <c r="B380" s="88">
        <v>42964.405763888892</v>
      </c>
      <c r="C380" s="52">
        <f>VLOOKUP(B380,NWS!$A$5:$Y$564,3,TRUE)</f>
        <v>33.64</v>
      </c>
      <c r="F380" s="52">
        <f>VLOOKUP(B380,MTD!$A$4:$H$89,4,TRUE)</f>
        <v>950.00699999999995</v>
      </c>
      <c r="H380">
        <v>119.3</v>
      </c>
      <c r="I380">
        <v>124.8</v>
      </c>
      <c r="J380">
        <v>60.48</v>
      </c>
      <c r="K380" s="29">
        <f t="shared" si="18"/>
        <v>950.00699999999995</v>
      </c>
      <c r="L380" s="29">
        <f t="shared" si="19"/>
        <v>90.167756658635156</v>
      </c>
      <c r="M380" s="29">
        <f t="shared" si="20"/>
        <v>95.957187683880235</v>
      </c>
    </row>
    <row r="381" spans="2:13" ht="15" x14ac:dyDescent="0.25">
      <c r="B381" s="88">
        <v>42964.405833333331</v>
      </c>
      <c r="C381" s="52">
        <f>VLOOKUP(B381,NWS!$A$5:$Y$564,3,TRUE)</f>
        <v>33.64</v>
      </c>
      <c r="F381" s="52">
        <f>VLOOKUP(B381,MTD!$A$4:$H$89,4,TRUE)</f>
        <v>950.00699999999995</v>
      </c>
      <c r="H381">
        <v>119.9</v>
      </c>
      <c r="I381">
        <v>125.8</v>
      </c>
      <c r="J381">
        <v>61.01</v>
      </c>
      <c r="K381" s="29">
        <f t="shared" si="18"/>
        <v>950.00699999999995</v>
      </c>
      <c r="L381" s="29">
        <f t="shared" si="19"/>
        <v>90.799330952298249</v>
      </c>
      <c r="M381" s="29">
        <f t="shared" si="20"/>
        <v>97.009811506652056</v>
      </c>
    </row>
    <row r="382" spans="2:13" ht="15" x14ac:dyDescent="0.25">
      <c r="B382" s="88">
        <v>42964.405902777777</v>
      </c>
      <c r="C382" s="52">
        <f>VLOOKUP(B382,NWS!$A$5:$Y$564,3,TRUE)</f>
        <v>33.64</v>
      </c>
      <c r="F382" s="52">
        <f>VLOOKUP(B382,MTD!$A$4:$H$89,4,TRUE)</f>
        <v>950.00699999999995</v>
      </c>
      <c r="H382">
        <v>120</v>
      </c>
      <c r="I382">
        <v>125.8</v>
      </c>
      <c r="J382">
        <v>61.42</v>
      </c>
      <c r="K382" s="29">
        <f t="shared" si="18"/>
        <v>950.00699999999995</v>
      </c>
      <c r="L382" s="29">
        <f t="shared" si="19"/>
        <v>90.904593334575438</v>
      </c>
      <c r="M382" s="29">
        <f t="shared" si="20"/>
        <v>97.009811506652056</v>
      </c>
    </row>
    <row r="383" spans="2:13" ht="15" x14ac:dyDescent="0.25">
      <c r="B383" s="88">
        <v>42964.405972222223</v>
      </c>
      <c r="C383" s="52">
        <f>VLOOKUP(B383,NWS!$A$5:$Y$564,3,TRUE)</f>
        <v>33.64</v>
      </c>
      <c r="F383" s="52">
        <f>VLOOKUP(B383,MTD!$A$4:$H$89,4,TRUE)</f>
        <v>950.00699999999995</v>
      </c>
      <c r="H383">
        <v>120.3</v>
      </c>
      <c r="I383">
        <v>125.9</v>
      </c>
      <c r="J383">
        <v>61.93</v>
      </c>
      <c r="K383" s="29">
        <f t="shared" si="18"/>
        <v>950.00699999999995</v>
      </c>
      <c r="L383" s="29">
        <f t="shared" si="19"/>
        <v>91.220380481406991</v>
      </c>
      <c r="M383" s="29">
        <f t="shared" si="20"/>
        <v>97.115073888929246</v>
      </c>
    </row>
    <row r="384" spans="2:13" ht="15" x14ac:dyDescent="0.25">
      <c r="B384" s="88">
        <v>42964.406041666669</v>
      </c>
      <c r="C384" s="52">
        <f>VLOOKUP(B384,NWS!$A$5:$Y$564,3,TRUE)</f>
        <v>33.64</v>
      </c>
      <c r="F384" s="52">
        <f>VLOOKUP(B384,MTD!$A$4:$H$89,4,TRUE)</f>
        <v>950.00699999999995</v>
      </c>
      <c r="H384">
        <v>120</v>
      </c>
      <c r="I384">
        <v>125.8</v>
      </c>
      <c r="J384">
        <v>61.48</v>
      </c>
      <c r="K384" s="29">
        <f t="shared" si="18"/>
        <v>950.00699999999995</v>
      </c>
      <c r="L384" s="29">
        <f t="shared" si="19"/>
        <v>90.904593334575438</v>
      </c>
      <c r="M384" s="29">
        <f t="shared" si="20"/>
        <v>97.009811506652056</v>
      </c>
    </row>
    <row r="385" spans="2:13" ht="15" x14ac:dyDescent="0.25">
      <c r="B385" s="88">
        <v>42964.406111111108</v>
      </c>
      <c r="C385" s="52">
        <f>VLOOKUP(B385,NWS!$A$5:$Y$564,3,TRUE)</f>
        <v>33.64</v>
      </c>
      <c r="F385" s="52">
        <f>VLOOKUP(B385,MTD!$A$4:$H$89,4,TRUE)</f>
        <v>950.00699999999995</v>
      </c>
      <c r="H385">
        <v>120.2</v>
      </c>
      <c r="I385">
        <v>125.2</v>
      </c>
      <c r="J385">
        <v>61.04</v>
      </c>
      <c r="K385" s="29">
        <f t="shared" si="18"/>
        <v>950.00699999999995</v>
      </c>
      <c r="L385" s="29">
        <f t="shared" si="19"/>
        <v>91.115118099129802</v>
      </c>
      <c r="M385" s="29">
        <f t="shared" si="20"/>
        <v>96.378237212988964</v>
      </c>
    </row>
    <row r="386" spans="2:13" ht="15" x14ac:dyDescent="0.25">
      <c r="B386" s="88">
        <v>42964.406180555554</v>
      </c>
      <c r="C386" s="52">
        <f>VLOOKUP(B386,NWS!$A$5:$Y$564,3,TRUE)</f>
        <v>33.64</v>
      </c>
      <c r="F386" s="52">
        <f>VLOOKUP(B386,MTD!$A$4:$H$89,4,TRUE)</f>
        <v>950.00699999999995</v>
      </c>
      <c r="H386">
        <v>118.9</v>
      </c>
      <c r="I386">
        <v>124.8</v>
      </c>
      <c r="J386">
        <v>61.04</v>
      </c>
      <c r="K386" s="29">
        <f t="shared" si="18"/>
        <v>950.00699999999995</v>
      </c>
      <c r="L386" s="29">
        <f t="shared" si="19"/>
        <v>89.746707129526413</v>
      </c>
      <c r="M386" s="29">
        <f t="shared" si="20"/>
        <v>95.957187683880235</v>
      </c>
    </row>
    <row r="387" spans="2:13" ht="15" x14ac:dyDescent="0.25">
      <c r="B387" s="88">
        <v>42964.40625</v>
      </c>
      <c r="C387" s="52">
        <f>VLOOKUP(B387,NWS!$A$5:$Y$564,3,TRUE)</f>
        <v>33.46</v>
      </c>
      <c r="F387" s="52">
        <f>VLOOKUP(B387,MTD!$A$4:$H$89,4,TRUE)</f>
        <v>951.81</v>
      </c>
      <c r="H387">
        <v>120.3</v>
      </c>
      <c r="I387">
        <v>125.7</v>
      </c>
      <c r="J387">
        <v>61.44</v>
      </c>
      <c r="K387" s="29">
        <f t="shared" si="18"/>
        <v>951.81</v>
      </c>
      <c r="L387" s="29">
        <f t="shared" si="19"/>
        <v>91.236696399491507</v>
      </c>
      <c r="M387" s="29">
        <f t="shared" si="20"/>
        <v>96.910097603513321</v>
      </c>
    </row>
    <row r="388" spans="2:13" ht="15" x14ac:dyDescent="0.25">
      <c r="B388" s="88">
        <v>42964.406319444446</v>
      </c>
      <c r="C388" s="52">
        <f>VLOOKUP(B388,NWS!$A$5:$Y$564,3,TRUE)</f>
        <v>33.46</v>
      </c>
      <c r="F388" s="52">
        <f>VLOOKUP(B388,MTD!$A$4:$H$89,4,TRUE)</f>
        <v>951.81</v>
      </c>
      <c r="H388">
        <v>120.9</v>
      </c>
      <c r="I388">
        <v>126.1</v>
      </c>
      <c r="J388">
        <v>61.7</v>
      </c>
      <c r="K388" s="29">
        <f t="shared" si="18"/>
        <v>951.81</v>
      </c>
      <c r="L388" s="29">
        <f t="shared" si="19"/>
        <v>91.867074311049478</v>
      </c>
      <c r="M388" s="29">
        <f t="shared" si="20"/>
        <v>97.33034954455195</v>
      </c>
    </row>
    <row r="389" spans="2:13" ht="15" x14ac:dyDescent="0.25">
      <c r="B389" s="88">
        <v>42964.406388888892</v>
      </c>
      <c r="C389" s="52">
        <f>VLOOKUP(B389,NWS!$A$5:$Y$564,3,TRUE)</f>
        <v>33.46</v>
      </c>
      <c r="F389" s="52">
        <f>VLOOKUP(B389,MTD!$A$4:$H$89,4,TRUE)</f>
        <v>951.81</v>
      </c>
      <c r="H389">
        <v>120.5</v>
      </c>
      <c r="I389">
        <v>126</v>
      </c>
      <c r="J389">
        <v>61.51</v>
      </c>
      <c r="K389" s="29">
        <f t="shared" si="18"/>
        <v>951.81</v>
      </c>
      <c r="L389" s="29">
        <f t="shared" si="19"/>
        <v>91.446822370010807</v>
      </c>
      <c r="M389" s="29">
        <f t="shared" si="20"/>
        <v>97.225286559292286</v>
      </c>
    </row>
    <row r="390" spans="2:13" ht="15" x14ac:dyDescent="0.25">
      <c r="B390" s="88">
        <v>42964.406458333331</v>
      </c>
      <c r="C390" s="52">
        <f>VLOOKUP(B390,NWS!$A$5:$Y$564,3,TRUE)</f>
        <v>33.46</v>
      </c>
      <c r="F390" s="52">
        <f>VLOOKUP(B390,MTD!$A$4:$H$89,4,TRUE)</f>
        <v>951.81</v>
      </c>
      <c r="H390">
        <v>120.2</v>
      </c>
      <c r="I390">
        <v>126.3</v>
      </c>
      <c r="J390">
        <v>61.46</v>
      </c>
      <c r="K390" s="29">
        <f t="shared" si="18"/>
        <v>951.81</v>
      </c>
      <c r="L390" s="29">
        <f t="shared" si="19"/>
        <v>91.131633414231857</v>
      </c>
      <c r="M390" s="29">
        <f t="shared" si="20"/>
        <v>97.540475515071293</v>
      </c>
    </row>
    <row r="391" spans="2:13" ht="15" x14ac:dyDescent="0.25">
      <c r="B391" s="88">
        <v>42964.406527777777</v>
      </c>
      <c r="C391" s="52">
        <f>VLOOKUP(B391,NWS!$A$5:$Y$564,3,TRUE)</f>
        <v>33.46</v>
      </c>
      <c r="F391" s="52">
        <f>VLOOKUP(B391,MTD!$A$4:$H$89,4,TRUE)</f>
        <v>951.81</v>
      </c>
      <c r="H391">
        <v>120.7</v>
      </c>
      <c r="I391">
        <v>126.8</v>
      </c>
      <c r="J391">
        <v>61.35</v>
      </c>
      <c r="K391" s="29">
        <f t="shared" si="18"/>
        <v>951.81</v>
      </c>
      <c r="L391" s="29">
        <f t="shared" si="19"/>
        <v>91.656948340530164</v>
      </c>
      <c r="M391" s="29">
        <f t="shared" si="20"/>
        <v>98.0657904413696</v>
      </c>
    </row>
    <row r="392" spans="2:13" ht="15" x14ac:dyDescent="0.25">
      <c r="B392" s="88">
        <v>42964.406597222223</v>
      </c>
      <c r="C392" s="52">
        <f>VLOOKUP(B392,NWS!$A$5:$Y$564,3,TRUE)</f>
        <v>33.46</v>
      </c>
      <c r="F392" s="52">
        <f>VLOOKUP(B392,MTD!$A$4:$H$89,4,TRUE)</f>
        <v>951.81</v>
      </c>
      <c r="H392">
        <v>121.1</v>
      </c>
      <c r="I392">
        <v>127.2</v>
      </c>
      <c r="J392">
        <v>61.4</v>
      </c>
      <c r="K392" s="29">
        <f t="shared" si="18"/>
        <v>951.81</v>
      </c>
      <c r="L392" s="29">
        <f t="shared" si="19"/>
        <v>92.077200281568793</v>
      </c>
      <c r="M392" s="29">
        <f t="shared" si="20"/>
        <v>98.486042382408272</v>
      </c>
    </row>
    <row r="393" spans="2:13" ht="15" x14ac:dyDescent="0.25">
      <c r="B393" s="88">
        <v>42964.406666666669</v>
      </c>
      <c r="C393" s="52">
        <f>VLOOKUP(B393,NWS!$A$5:$Y$564,3,TRUE)</f>
        <v>33.46</v>
      </c>
      <c r="F393" s="52">
        <f>VLOOKUP(B393,MTD!$A$4:$H$89,4,TRUE)</f>
        <v>951.81</v>
      </c>
      <c r="H393">
        <v>122.1</v>
      </c>
      <c r="I393">
        <v>127.5</v>
      </c>
      <c r="J393">
        <v>61.66</v>
      </c>
      <c r="K393" s="29">
        <f t="shared" si="18"/>
        <v>951.81</v>
      </c>
      <c r="L393" s="29">
        <f t="shared" si="19"/>
        <v>93.127830134165421</v>
      </c>
      <c r="M393" s="29">
        <f t="shared" si="20"/>
        <v>98.801231338187236</v>
      </c>
    </row>
    <row r="394" spans="2:13" ht="15" x14ac:dyDescent="0.25">
      <c r="B394" s="88">
        <v>42964.406736111108</v>
      </c>
      <c r="C394" s="52">
        <f>VLOOKUP(B394,NWS!$A$5:$Y$564,3,TRUE)</f>
        <v>33.46</v>
      </c>
      <c r="F394" s="52">
        <f>VLOOKUP(B394,MTD!$A$4:$H$89,4,TRUE)</f>
        <v>951.81</v>
      </c>
      <c r="H394">
        <v>122.4</v>
      </c>
      <c r="I394">
        <v>127.3</v>
      </c>
      <c r="J394">
        <v>61.69</v>
      </c>
      <c r="K394" s="29">
        <f t="shared" si="18"/>
        <v>951.81</v>
      </c>
      <c r="L394" s="29">
        <f t="shared" si="19"/>
        <v>93.443019089944428</v>
      </c>
      <c r="M394" s="29">
        <f t="shared" si="20"/>
        <v>98.591105367667922</v>
      </c>
    </row>
    <row r="395" spans="2:13" ht="15" x14ac:dyDescent="0.25">
      <c r="B395" s="88">
        <v>42964.406805555554</v>
      </c>
      <c r="C395" s="52">
        <f>VLOOKUP(B395,NWS!$A$5:$Y$564,3,TRUE)</f>
        <v>33.46</v>
      </c>
      <c r="F395" s="52">
        <f>VLOOKUP(B395,MTD!$A$4:$H$89,4,TRUE)</f>
        <v>951.81</v>
      </c>
      <c r="H395">
        <v>121.4</v>
      </c>
      <c r="I395">
        <v>126.8</v>
      </c>
      <c r="J395">
        <v>61.05</v>
      </c>
      <c r="K395" s="29">
        <f t="shared" si="18"/>
        <v>951.81</v>
      </c>
      <c r="L395" s="29">
        <f t="shared" si="19"/>
        <v>92.3923892373478</v>
      </c>
      <c r="M395" s="29">
        <f t="shared" si="20"/>
        <v>98.0657904413696</v>
      </c>
    </row>
    <row r="396" spans="2:13" ht="15" x14ac:dyDescent="0.25">
      <c r="B396" s="88">
        <v>42964.406875000001</v>
      </c>
      <c r="C396" s="52">
        <f>VLOOKUP(B396,NWS!$A$5:$Y$564,3,TRUE)</f>
        <v>33.46</v>
      </c>
      <c r="F396" s="52">
        <f>VLOOKUP(B396,MTD!$A$4:$H$89,4,TRUE)</f>
        <v>951.81</v>
      </c>
      <c r="H396">
        <v>120.8</v>
      </c>
      <c r="I396">
        <v>126.6</v>
      </c>
      <c r="J396">
        <v>61</v>
      </c>
      <c r="K396" s="29">
        <f t="shared" si="18"/>
        <v>951.81</v>
      </c>
      <c r="L396" s="29">
        <f t="shared" si="19"/>
        <v>91.762011325789814</v>
      </c>
      <c r="M396" s="29">
        <f t="shared" si="20"/>
        <v>97.855664470850272</v>
      </c>
    </row>
    <row r="397" spans="2:13" ht="15" x14ac:dyDescent="0.25">
      <c r="B397" s="88">
        <v>42964.406944444447</v>
      </c>
      <c r="C397" s="52">
        <f>VLOOKUP(B397,NWS!$A$5:$Y$564,3,TRUE)</f>
        <v>33.369999999999997</v>
      </c>
      <c r="F397" s="52">
        <f>VLOOKUP(B397,MTD!$A$4:$H$89,4,TRUE)</f>
        <v>952.02769999999998</v>
      </c>
      <c r="H397">
        <v>121.3</v>
      </c>
      <c r="I397">
        <v>126.8</v>
      </c>
      <c r="J397">
        <v>61.41</v>
      </c>
      <c r="K397" s="29">
        <f t="shared" si="18"/>
        <v>952.02769999999998</v>
      </c>
      <c r="L397" s="29">
        <f t="shared" si="19"/>
        <v>92.36075799055007</v>
      </c>
      <c r="M397" s="29">
        <f t="shared" si="20"/>
        <v>98.137900819482454</v>
      </c>
    </row>
    <row r="398" spans="2:13" ht="15" x14ac:dyDescent="0.25">
      <c r="B398" s="88">
        <v>42964.407013888886</v>
      </c>
      <c r="C398" s="52">
        <f>VLOOKUP(B398,NWS!$A$5:$Y$564,3,TRUE)</f>
        <v>33.369999999999997</v>
      </c>
      <c r="F398" s="52">
        <f>VLOOKUP(B398,MTD!$A$4:$H$89,4,TRUE)</f>
        <v>952.02769999999998</v>
      </c>
      <c r="H398">
        <v>121.2</v>
      </c>
      <c r="I398">
        <v>126</v>
      </c>
      <c r="J398">
        <v>61.18</v>
      </c>
      <c r="K398" s="29">
        <f t="shared" si="18"/>
        <v>952.02769999999998</v>
      </c>
      <c r="L398" s="29">
        <f t="shared" si="19"/>
        <v>92.255719030024039</v>
      </c>
      <c r="M398" s="29">
        <f t="shared" si="20"/>
        <v>97.297589135274109</v>
      </c>
    </row>
    <row r="399" spans="2:13" ht="15" x14ac:dyDescent="0.25">
      <c r="B399" s="88">
        <v>42964.407083333332</v>
      </c>
      <c r="C399" s="52">
        <f>VLOOKUP(B399,NWS!$A$5:$Y$564,3,TRUE)</f>
        <v>33.369999999999997</v>
      </c>
      <c r="F399" s="52">
        <f>VLOOKUP(B399,MTD!$A$4:$H$89,4,TRUE)</f>
        <v>952.02769999999998</v>
      </c>
      <c r="H399">
        <v>121.9</v>
      </c>
      <c r="I399">
        <v>126.1</v>
      </c>
      <c r="J399">
        <v>60.85</v>
      </c>
      <c r="K399" s="29">
        <f t="shared" si="18"/>
        <v>952.02769999999998</v>
      </c>
      <c r="L399" s="29">
        <f t="shared" si="19"/>
        <v>92.990991753706325</v>
      </c>
      <c r="M399" s="29">
        <f t="shared" si="20"/>
        <v>97.402628095800139</v>
      </c>
    </row>
    <row r="400" spans="2:13" ht="15" x14ac:dyDescent="0.25">
      <c r="B400" s="88">
        <v>42964.407152777778</v>
      </c>
      <c r="C400" s="52">
        <f>VLOOKUP(B400,NWS!$A$5:$Y$564,3,TRUE)</f>
        <v>33.369999999999997</v>
      </c>
      <c r="F400" s="52">
        <f>VLOOKUP(B400,MTD!$A$4:$H$89,4,TRUE)</f>
        <v>952.02769999999998</v>
      </c>
      <c r="H400">
        <v>122.5</v>
      </c>
      <c r="I400">
        <v>126.7</v>
      </c>
      <c r="J400">
        <v>61.47</v>
      </c>
      <c r="K400" s="29">
        <f t="shared" si="18"/>
        <v>952.02769999999998</v>
      </c>
      <c r="L400" s="29">
        <f t="shared" si="19"/>
        <v>93.621225516862594</v>
      </c>
      <c r="M400" s="29">
        <f t="shared" si="20"/>
        <v>98.032861858956437</v>
      </c>
    </row>
    <row r="401" spans="2:13" ht="15" x14ac:dyDescent="0.25">
      <c r="B401" s="88">
        <v>42964.407222222224</v>
      </c>
      <c r="C401" s="52">
        <f>VLOOKUP(B401,NWS!$A$5:$Y$564,3,TRUE)</f>
        <v>33.369999999999997</v>
      </c>
      <c r="F401" s="52">
        <f>VLOOKUP(B401,MTD!$A$4:$H$89,4,TRUE)</f>
        <v>952.02769999999998</v>
      </c>
      <c r="H401">
        <v>121.3</v>
      </c>
      <c r="I401">
        <v>126.3</v>
      </c>
      <c r="J401">
        <v>61.23</v>
      </c>
      <c r="K401" s="29">
        <f t="shared" ref="K401:K464" si="21">IF(OR(F401="",$C$5="",$C$6=""),"",(F401*1000/($C$5+$C$6*(G401-25))))</f>
        <v>952.02769999999998</v>
      </c>
      <c r="L401" s="29">
        <f t="shared" ref="L401:L464" si="22">IF(OR($K401="",H401=""),"",((H401-$C401)*1000)/$K401)</f>
        <v>92.36075799055007</v>
      </c>
      <c r="M401" s="29">
        <f t="shared" ref="M401:M464" si="23">IF(OR($K401="",I401=""),"",((I401-$C401)*1000)/$K401)</f>
        <v>97.612706016852243</v>
      </c>
    </row>
    <row r="402" spans="2:13" ht="15" x14ac:dyDescent="0.25">
      <c r="B402" s="88">
        <v>42964.40729166667</v>
      </c>
      <c r="C402" s="52">
        <f>VLOOKUP(B402,NWS!$A$5:$Y$564,3,TRUE)</f>
        <v>33.369999999999997</v>
      </c>
      <c r="F402" s="52">
        <f>VLOOKUP(B402,MTD!$A$4:$H$89,4,TRUE)</f>
        <v>952.02769999999998</v>
      </c>
      <c r="H402">
        <v>120.4</v>
      </c>
      <c r="I402">
        <v>126.1</v>
      </c>
      <c r="J402">
        <v>61.37</v>
      </c>
      <c r="K402" s="29">
        <f t="shared" si="21"/>
        <v>952.02769999999998</v>
      </c>
      <c r="L402" s="29">
        <f t="shared" si="22"/>
        <v>91.41540734581568</v>
      </c>
      <c r="M402" s="29">
        <f t="shared" si="23"/>
        <v>97.402628095800139</v>
      </c>
    </row>
    <row r="403" spans="2:13" ht="15" x14ac:dyDescent="0.25">
      <c r="B403" s="88">
        <v>42964.407361111109</v>
      </c>
      <c r="C403" s="52">
        <f>VLOOKUP(B403,NWS!$A$5:$Y$564,3,TRUE)</f>
        <v>33.369999999999997</v>
      </c>
      <c r="F403" s="52">
        <f>VLOOKUP(B403,MTD!$A$4:$H$89,4,TRUE)</f>
        <v>952.02769999999998</v>
      </c>
      <c r="H403">
        <v>121.4</v>
      </c>
      <c r="I403">
        <v>126.4</v>
      </c>
      <c r="J403">
        <v>61.41</v>
      </c>
      <c r="K403" s="29">
        <f t="shared" si="21"/>
        <v>952.02769999999998</v>
      </c>
      <c r="L403" s="29">
        <f t="shared" si="22"/>
        <v>92.465796951076115</v>
      </c>
      <c r="M403" s="29">
        <f t="shared" si="23"/>
        <v>97.717744977378288</v>
      </c>
    </row>
    <row r="404" spans="2:13" ht="15" x14ac:dyDescent="0.25">
      <c r="B404" s="88">
        <v>42964.407430555555</v>
      </c>
      <c r="C404" s="52">
        <f>VLOOKUP(B404,NWS!$A$5:$Y$564,3,TRUE)</f>
        <v>33.369999999999997</v>
      </c>
      <c r="F404" s="52">
        <f>VLOOKUP(B404,MTD!$A$4:$H$89,4,TRUE)</f>
        <v>952.02769999999998</v>
      </c>
      <c r="H404">
        <v>121.9</v>
      </c>
      <c r="I404">
        <v>126.4</v>
      </c>
      <c r="J404">
        <v>60.16</v>
      </c>
      <c r="K404" s="29">
        <f t="shared" si="21"/>
        <v>952.02769999999998</v>
      </c>
      <c r="L404" s="29">
        <f t="shared" si="22"/>
        <v>92.990991753706325</v>
      </c>
      <c r="M404" s="29">
        <f t="shared" si="23"/>
        <v>97.717744977378288</v>
      </c>
    </row>
    <row r="405" spans="2:13" ht="15" x14ac:dyDescent="0.25">
      <c r="B405" s="88">
        <v>42964.407500000001</v>
      </c>
      <c r="C405" s="52">
        <f>VLOOKUP(B405,NWS!$A$5:$Y$564,3,TRUE)</f>
        <v>33.369999999999997</v>
      </c>
      <c r="F405" s="52">
        <f>VLOOKUP(B405,MTD!$A$4:$H$89,4,TRUE)</f>
        <v>952.02769999999998</v>
      </c>
      <c r="H405">
        <v>120.1</v>
      </c>
      <c r="I405">
        <v>124.8</v>
      </c>
      <c r="J405">
        <v>59.59</v>
      </c>
      <c r="K405" s="29">
        <f t="shared" si="21"/>
        <v>952.02769999999998</v>
      </c>
      <c r="L405" s="29">
        <f t="shared" si="22"/>
        <v>91.100290464237531</v>
      </c>
      <c r="M405" s="29">
        <f t="shared" si="23"/>
        <v>96.037121608961584</v>
      </c>
    </row>
    <row r="406" spans="2:13" ht="15" x14ac:dyDescent="0.25">
      <c r="B406" s="88">
        <v>42964.407569444447</v>
      </c>
      <c r="C406" s="52">
        <f>VLOOKUP(B406,NWS!$A$5:$Y$564,3,TRUE)</f>
        <v>33.369999999999997</v>
      </c>
      <c r="F406" s="52">
        <f>VLOOKUP(B406,MTD!$A$4:$H$89,4,TRUE)</f>
        <v>952.02769999999998</v>
      </c>
      <c r="H406">
        <v>121.2</v>
      </c>
      <c r="I406">
        <v>126</v>
      </c>
      <c r="J406">
        <v>60.79</v>
      </c>
      <c r="K406" s="29">
        <f t="shared" si="21"/>
        <v>952.02769999999998</v>
      </c>
      <c r="L406" s="29">
        <f t="shared" si="22"/>
        <v>92.255719030024039</v>
      </c>
      <c r="M406" s="29">
        <f t="shared" si="23"/>
        <v>97.297589135274109</v>
      </c>
    </row>
    <row r="407" spans="2:13" ht="15" x14ac:dyDescent="0.25">
      <c r="B407" s="88">
        <v>42964.407638888886</v>
      </c>
      <c r="C407" s="52">
        <f>VLOOKUP(B407,NWS!$A$5:$Y$564,3,TRUE)</f>
        <v>33.51</v>
      </c>
      <c r="F407" s="52">
        <f>VLOOKUP(B407,MTD!$A$4:$H$89,4,TRUE)</f>
        <v>952.70339999999999</v>
      </c>
      <c r="H407">
        <v>121.7</v>
      </c>
      <c r="I407">
        <v>125.9</v>
      </c>
      <c r="J407">
        <v>60.72</v>
      </c>
      <c r="K407" s="29">
        <f t="shared" si="21"/>
        <v>952.70339999999999</v>
      </c>
      <c r="L407" s="29">
        <f t="shared" si="22"/>
        <v>92.568159198340226</v>
      </c>
      <c r="M407" s="29">
        <f t="shared" si="23"/>
        <v>96.97666660998587</v>
      </c>
    </row>
    <row r="408" spans="2:13" ht="15" x14ac:dyDescent="0.25">
      <c r="B408" s="88">
        <v>42964.407708333332</v>
      </c>
      <c r="C408" s="52">
        <f>VLOOKUP(B408,NWS!$A$5:$Y$564,3,TRUE)</f>
        <v>33.51</v>
      </c>
      <c r="F408" s="52">
        <f>VLOOKUP(B408,MTD!$A$4:$H$89,4,TRUE)</f>
        <v>952.70339999999999</v>
      </c>
      <c r="H408">
        <v>122.2</v>
      </c>
      <c r="I408">
        <v>125.9</v>
      </c>
      <c r="J408">
        <v>60.67</v>
      </c>
      <c r="K408" s="29">
        <f t="shared" si="21"/>
        <v>952.70339999999999</v>
      </c>
      <c r="L408" s="29">
        <f t="shared" si="22"/>
        <v>93.092981509250421</v>
      </c>
      <c r="M408" s="29">
        <f t="shared" si="23"/>
        <v>96.97666660998587</v>
      </c>
    </row>
    <row r="409" spans="2:13" ht="15" x14ac:dyDescent="0.25">
      <c r="B409" s="88">
        <v>42964.407777777778</v>
      </c>
      <c r="C409" s="52">
        <f>VLOOKUP(B409,NWS!$A$5:$Y$564,3,TRUE)</f>
        <v>33.51</v>
      </c>
      <c r="F409" s="52">
        <f>VLOOKUP(B409,MTD!$A$4:$H$89,4,TRUE)</f>
        <v>952.70339999999999</v>
      </c>
      <c r="H409">
        <v>121.7</v>
      </c>
      <c r="I409">
        <v>125.8</v>
      </c>
      <c r="J409">
        <v>61.2</v>
      </c>
      <c r="K409" s="29">
        <f t="shared" si="21"/>
        <v>952.70339999999999</v>
      </c>
      <c r="L409" s="29">
        <f t="shared" si="22"/>
        <v>92.568159198340226</v>
      </c>
      <c r="M409" s="29">
        <f t="shared" si="23"/>
        <v>96.871702147803802</v>
      </c>
    </row>
    <row r="410" spans="2:13" ht="15" x14ac:dyDescent="0.25">
      <c r="B410" s="88">
        <v>42964.407847222225</v>
      </c>
      <c r="C410" s="52">
        <f>VLOOKUP(B410,NWS!$A$5:$Y$564,3,TRUE)</f>
        <v>33.51</v>
      </c>
      <c r="F410" s="52">
        <f>VLOOKUP(B410,MTD!$A$4:$H$89,4,TRUE)</f>
        <v>952.70339999999999</v>
      </c>
      <c r="H410">
        <v>118.8</v>
      </c>
      <c r="I410">
        <v>123.8</v>
      </c>
      <c r="J410">
        <v>61.48</v>
      </c>
      <c r="K410" s="29">
        <f t="shared" si="21"/>
        <v>952.70339999999999</v>
      </c>
      <c r="L410" s="29">
        <f t="shared" si="22"/>
        <v>89.524189795061076</v>
      </c>
      <c r="M410" s="29">
        <f t="shared" si="23"/>
        <v>94.772412904163019</v>
      </c>
    </row>
    <row r="411" spans="2:13" ht="15" x14ac:dyDescent="0.25">
      <c r="B411" s="88">
        <v>42964.407916666663</v>
      </c>
      <c r="C411" s="52">
        <f>VLOOKUP(B411,NWS!$A$5:$Y$564,3,TRUE)</f>
        <v>33.51</v>
      </c>
      <c r="F411" s="52">
        <f>VLOOKUP(B411,MTD!$A$4:$H$89,4,TRUE)</f>
        <v>952.70339999999999</v>
      </c>
      <c r="H411">
        <v>118.1</v>
      </c>
      <c r="I411">
        <v>122.7</v>
      </c>
      <c r="J411">
        <v>61.29</v>
      </c>
      <c r="K411" s="29">
        <f t="shared" si="21"/>
        <v>952.70339999999999</v>
      </c>
      <c r="L411" s="29">
        <f t="shared" si="22"/>
        <v>88.789438559786817</v>
      </c>
      <c r="M411" s="29">
        <f t="shared" si="23"/>
        <v>93.617803820160603</v>
      </c>
    </row>
    <row r="412" spans="2:13" ht="15" x14ac:dyDescent="0.25">
      <c r="B412" s="88">
        <v>42964.407986111109</v>
      </c>
      <c r="C412" s="52">
        <f>VLOOKUP(B412,NWS!$A$5:$Y$564,3,TRUE)</f>
        <v>33.51</v>
      </c>
      <c r="F412" s="52">
        <f>VLOOKUP(B412,MTD!$A$4:$H$89,4,TRUE)</f>
        <v>952.70339999999999</v>
      </c>
      <c r="H412">
        <v>117.3</v>
      </c>
      <c r="I412">
        <v>122.9</v>
      </c>
      <c r="J412">
        <v>61.67</v>
      </c>
      <c r="K412" s="29">
        <f t="shared" si="21"/>
        <v>952.70339999999999</v>
      </c>
      <c r="L412" s="29">
        <f t="shared" si="22"/>
        <v>87.949722862330489</v>
      </c>
      <c r="M412" s="29">
        <f t="shared" si="23"/>
        <v>93.82773274452471</v>
      </c>
    </row>
    <row r="413" spans="2:13" ht="15" x14ac:dyDescent="0.25">
      <c r="B413" s="88">
        <v>42964.408055555556</v>
      </c>
      <c r="C413" s="52">
        <f>VLOOKUP(B413,NWS!$A$5:$Y$564,3,TRUE)</f>
        <v>33.51</v>
      </c>
      <c r="F413" s="52">
        <f>VLOOKUP(B413,MTD!$A$4:$H$89,4,TRUE)</f>
        <v>952.70339999999999</v>
      </c>
      <c r="H413">
        <v>118.1</v>
      </c>
      <c r="I413">
        <v>124.8</v>
      </c>
      <c r="J413">
        <v>61.61</v>
      </c>
      <c r="K413" s="29">
        <f t="shared" si="21"/>
        <v>952.70339999999999</v>
      </c>
      <c r="L413" s="29">
        <f t="shared" si="22"/>
        <v>88.789438559786817</v>
      </c>
      <c r="M413" s="29">
        <f t="shared" si="23"/>
        <v>95.822057525983411</v>
      </c>
    </row>
    <row r="414" spans="2:13" ht="15" x14ac:dyDescent="0.25">
      <c r="B414" s="88">
        <v>42964.408125000002</v>
      </c>
      <c r="C414" s="52">
        <f>VLOOKUP(B414,NWS!$A$5:$Y$564,3,TRUE)</f>
        <v>33.51</v>
      </c>
      <c r="F414" s="52">
        <f>VLOOKUP(B414,MTD!$A$4:$H$89,4,TRUE)</f>
        <v>952.70339999999999</v>
      </c>
      <c r="H414">
        <v>119.5</v>
      </c>
      <c r="I414">
        <v>125.5</v>
      </c>
      <c r="J414">
        <v>61.23</v>
      </c>
      <c r="K414" s="29">
        <f t="shared" si="21"/>
        <v>952.70339999999999</v>
      </c>
      <c r="L414" s="29">
        <f t="shared" si="22"/>
        <v>90.258941030335379</v>
      </c>
      <c r="M414" s="29">
        <f t="shared" si="23"/>
        <v>96.556808761257713</v>
      </c>
    </row>
    <row r="415" spans="2:13" ht="15" x14ac:dyDescent="0.25">
      <c r="B415" s="88">
        <v>42964.408194444448</v>
      </c>
      <c r="C415" s="52">
        <f>VLOOKUP(B415,NWS!$A$5:$Y$564,3,TRUE)</f>
        <v>33.51</v>
      </c>
      <c r="F415" s="52">
        <f>VLOOKUP(B415,MTD!$A$4:$H$89,4,TRUE)</f>
        <v>952.70339999999999</v>
      </c>
      <c r="H415">
        <v>120.8</v>
      </c>
      <c r="I415">
        <v>126.1</v>
      </c>
      <c r="J415">
        <v>60.99</v>
      </c>
      <c r="K415" s="29">
        <f t="shared" si="21"/>
        <v>952.70339999999999</v>
      </c>
      <c r="L415" s="29">
        <f t="shared" si="22"/>
        <v>91.623479038701859</v>
      </c>
      <c r="M415" s="29">
        <f t="shared" si="23"/>
        <v>97.186595534349934</v>
      </c>
    </row>
    <row r="416" spans="2:13" ht="15" x14ac:dyDescent="0.25">
      <c r="B416" s="88">
        <v>42964.408263888887</v>
      </c>
      <c r="C416" s="52">
        <f>VLOOKUP(B416,NWS!$A$5:$Y$564,3,TRUE)</f>
        <v>33.51</v>
      </c>
      <c r="F416" s="52">
        <f>VLOOKUP(B416,MTD!$A$4:$H$89,4,TRUE)</f>
        <v>952.70339999999999</v>
      </c>
      <c r="H416">
        <v>121.8</v>
      </c>
      <c r="I416">
        <v>126.7</v>
      </c>
      <c r="J416">
        <v>61.49</v>
      </c>
      <c r="K416" s="29">
        <f t="shared" si="21"/>
        <v>952.70339999999999</v>
      </c>
      <c r="L416" s="29">
        <f t="shared" si="22"/>
        <v>92.673123660522236</v>
      </c>
      <c r="M416" s="29">
        <f t="shared" si="23"/>
        <v>97.816382307442169</v>
      </c>
    </row>
    <row r="417" spans="2:13" ht="15" x14ac:dyDescent="0.25">
      <c r="B417" s="88">
        <v>42964.408333333333</v>
      </c>
      <c r="C417" s="52">
        <f>VLOOKUP(B417,NWS!$A$5:$Y$564,3,TRUE)</f>
        <v>33.380000000000003</v>
      </c>
      <c r="F417" s="52">
        <f>VLOOKUP(B417,MTD!$A$4:$H$89,4,TRUE)</f>
        <v>954.55349999999999</v>
      </c>
      <c r="H417">
        <v>122.7</v>
      </c>
      <c r="I417">
        <v>127</v>
      </c>
      <c r="J417">
        <v>61.82</v>
      </c>
      <c r="K417" s="29">
        <f t="shared" si="21"/>
        <v>954.55349999999999</v>
      </c>
      <c r="L417" s="29">
        <f t="shared" si="22"/>
        <v>93.57254465045699</v>
      </c>
      <c r="M417" s="29">
        <f t="shared" si="23"/>
        <v>98.077268586831437</v>
      </c>
    </row>
    <row r="418" spans="2:13" ht="15" x14ac:dyDescent="0.25">
      <c r="B418" s="88">
        <v>42964.408402777779</v>
      </c>
      <c r="C418" s="52">
        <f>VLOOKUP(B418,NWS!$A$5:$Y$564,3,TRUE)</f>
        <v>33.380000000000003</v>
      </c>
      <c r="F418" s="52">
        <f>VLOOKUP(B418,MTD!$A$4:$H$89,4,TRUE)</f>
        <v>954.55349999999999</v>
      </c>
      <c r="H418">
        <v>122.5</v>
      </c>
      <c r="I418">
        <v>126.7</v>
      </c>
      <c r="J418">
        <v>62.22</v>
      </c>
      <c r="K418" s="29">
        <f t="shared" si="21"/>
        <v>954.55349999999999</v>
      </c>
      <c r="L418" s="29">
        <f t="shared" si="22"/>
        <v>93.363022606904693</v>
      </c>
      <c r="M418" s="29">
        <f t="shared" si="23"/>
        <v>97.762985521502983</v>
      </c>
    </row>
    <row r="419" spans="2:13" ht="15" x14ac:dyDescent="0.25">
      <c r="B419" s="88">
        <v>42964.408472222225</v>
      </c>
      <c r="C419" s="52">
        <f>VLOOKUP(B419,NWS!$A$5:$Y$564,3,TRUE)</f>
        <v>33.380000000000003</v>
      </c>
      <c r="F419" s="52">
        <f>VLOOKUP(B419,MTD!$A$4:$H$89,4,TRUE)</f>
        <v>954.55349999999999</v>
      </c>
      <c r="H419">
        <v>122.7</v>
      </c>
      <c r="I419">
        <v>126.9</v>
      </c>
      <c r="J419">
        <v>61.5</v>
      </c>
      <c r="K419" s="29">
        <f t="shared" si="21"/>
        <v>954.55349999999999</v>
      </c>
      <c r="L419" s="29">
        <f t="shared" si="22"/>
        <v>93.57254465045699</v>
      </c>
      <c r="M419" s="29">
        <f t="shared" si="23"/>
        <v>97.972507565055295</v>
      </c>
    </row>
    <row r="420" spans="2:13" ht="15" x14ac:dyDescent="0.25">
      <c r="B420" s="88">
        <v>42964.408541666664</v>
      </c>
      <c r="C420" s="52">
        <f>VLOOKUP(B420,NWS!$A$5:$Y$564,3,TRUE)</f>
        <v>33.380000000000003</v>
      </c>
      <c r="F420" s="52">
        <f>VLOOKUP(B420,MTD!$A$4:$H$89,4,TRUE)</f>
        <v>954.55349999999999</v>
      </c>
      <c r="H420">
        <v>123.1</v>
      </c>
      <c r="I420">
        <v>127</v>
      </c>
      <c r="J420">
        <v>62.19</v>
      </c>
      <c r="K420" s="29">
        <f t="shared" si="21"/>
        <v>954.55349999999999</v>
      </c>
      <c r="L420" s="29">
        <f t="shared" si="22"/>
        <v>93.991588737561599</v>
      </c>
      <c r="M420" s="29">
        <f t="shared" si="23"/>
        <v>98.077268586831437</v>
      </c>
    </row>
    <row r="421" spans="2:13" ht="15" x14ac:dyDescent="0.25">
      <c r="B421" s="88">
        <v>42964.40861111111</v>
      </c>
      <c r="C421" s="52">
        <f>VLOOKUP(B421,NWS!$A$5:$Y$564,3,TRUE)</f>
        <v>33.380000000000003</v>
      </c>
      <c r="F421" s="52">
        <f>VLOOKUP(B421,MTD!$A$4:$H$89,4,TRUE)</f>
        <v>954.55349999999999</v>
      </c>
      <c r="H421">
        <v>122.5</v>
      </c>
      <c r="I421">
        <v>127.3</v>
      </c>
      <c r="J421">
        <v>61.9</v>
      </c>
      <c r="K421" s="29">
        <f t="shared" si="21"/>
        <v>954.55349999999999</v>
      </c>
      <c r="L421" s="29">
        <f t="shared" si="22"/>
        <v>93.363022606904693</v>
      </c>
      <c r="M421" s="29">
        <f t="shared" si="23"/>
        <v>98.391551652159876</v>
      </c>
    </row>
    <row r="422" spans="2:13" ht="15" x14ac:dyDescent="0.25">
      <c r="B422" s="88">
        <v>42964.408680555556</v>
      </c>
      <c r="C422" s="52">
        <f>VLOOKUP(B422,NWS!$A$5:$Y$564,3,TRUE)</f>
        <v>33.380000000000003</v>
      </c>
      <c r="F422" s="52">
        <f>VLOOKUP(B422,MTD!$A$4:$H$89,4,TRUE)</f>
        <v>954.55349999999999</v>
      </c>
      <c r="H422">
        <v>121.5</v>
      </c>
      <c r="I422">
        <v>126.2</v>
      </c>
      <c r="J422">
        <v>62.84</v>
      </c>
      <c r="K422" s="29">
        <f t="shared" si="21"/>
        <v>954.55349999999999</v>
      </c>
      <c r="L422" s="29">
        <f t="shared" si="22"/>
        <v>92.315412389143191</v>
      </c>
      <c r="M422" s="29">
        <f t="shared" si="23"/>
        <v>97.239180412622233</v>
      </c>
    </row>
    <row r="423" spans="2:13" ht="15" x14ac:dyDescent="0.25">
      <c r="B423" s="88">
        <v>42964.408750000002</v>
      </c>
      <c r="C423" s="52">
        <f>VLOOKUP(B423,NWS!$A$5:$Y$564,3,TRUE)</f>
        <v>33.380000000000003</v>
      </c>
      <c r="F423" s="52">
        <f>VLOOKUP(B423,MTD!$A$4:$H$89,4,TRUE)</f>
        <v>954.55349999999999</v>
      </c>
      <c r="H423">
        <v>120.1</v>
      </c>
      <c r="I423">
        <v>124.5</v>
      </c>
      <c r="J423">
        <v>62.21</v>
      </c>
      <c r="K423" s="29">
        <f t="shared" si="21"/>
        <v>954.55349999999999</v>
      </c>
      <c r="L423" s="29">
        <f t="shared" si="22"/>
        <v>90.848758084277094</v>
      </c>
      <c r="M423" s="29">
        <f t="shared" si="23"/>
        <v>95.458243042427696</v>
      </c>
    </row>
    <row r="424" spans="2:13" ht="15" x14ac:dyDescent="0.25">
      <c r="B424" s="88">
        <v>42964.408819444441</v>
      </c>
      <c r="C424" s="52">
        <f>VLOOKUP(B424,NWS!$A$5:$Y$564,3,TRUE)</f>
        <v>33.380000000000003</v>
      </c>
      <c r="F424" s="52">
        <f>VLOOKUP(B424,MTD!$A$4:$H$89,4,TRUE)</f>
        <v>954.55349999999999</v>
      </c>
      <c r="H424">
        <v>120.1</v>
      </c>
      <c r="I424">
        <v>125.2</v>
      </c>
      <c r="J424">
        <v>62.11</v>
      </c>
      <c r="K424" s="29">
        <f t="shared" si="21"/>
        <v>954.55349999999999</v>
      </c>
      <c r="L424" s="29">
        <f t="shared" si="22"/>
        <v>90.848758084277094</v>
      </c>
      <c r="M424" s="29">
        <f t="shared" si="23"/>
        <v>96.191570194860745</v>
      </c>
    </row>
    <row r="425" spans="2:13" ht="15" x14ac:dyDescent="0.25">
      <c r="B425" s="88">
        <v>42964.408888888887</v>
      </c>
      <c r="C425" s="52">
        <f>VLOOKUP(B425,NWS!$A$5:$Y$564,3,TRUE)</f>
        <v>33.380000000000003</v>
      </c>
      <c r="F425" s="52">
        <f>VLOOKUP(B425,MTD!$A$4:$H$89,4,TRUE)</f>
        <v>954.55349999999999</v>
      </c>
      <c r="H425">
        <v>119.4</v>
      </c>
      <c r="I425">
        <v>124</v>
      </c>
      <c r="J425">
        <v>61.76</v>
      </c>
      <c r="K425" s="29">
        <f t="shared" si="21"/>
        <v>954.55349999999999</v>
      </c>
      <c r="L425" s="29">
        <f t="shared" si="22"/>
        <v>90.115430931844074</v>
      </c>
      <c r="M425" s="29">
        <f t="shared" si="23"/>
        <v>94.934437933546945</v>
      </c>
    </row>
    <row r="426" spans="2:13" ht="15" x14ac:dyDescent="0.25">
      <c r="B426" s="88">
        <v>42964.408958333333</v>
      </c>
      <c r="C426" s="52">
        <f>VLOOKUP(B426,NWS!$A$5:$Y$564,3,TRUE)</f>
        <v>33.380000000000003</v>
      </c>
      <c r="F426" s="52">
        <f>VLOOKUP(B426,MTD!$A$4:$H$89,4,TRUE)</f>
        <v>954.55349999999999</v>
      </c>
      <c r="H426">
        <v>119.7</v>
      </c>
      <c r="I426">
        <v>124.8</v>
      </c>
      <c r="J426">
        <v>61.79</v>
      </c>
      <c r="K426" s="29">
        <f t="shared" si="21"/>
        <v>954.55349999999999</v>
      </c>
      <c r="L426" s="29">
        <f t="shared" si="22"/>
        <v>90.429713997172499</v>
      </c>
      <c r="M426" s="29">
        <f t="shared" si="23"/>
        <v>95.772526107756121</v>
      </c>
    </row>
    <row r="427" spans="2:13" ht="15" x14ac:dyDescent="0.25">
      <c r="B427" s="88">
        <v>42964.40902777778</v>
      </c>
      <c r="C427" s="52">
        <f>VLOOKUP(B427,NWS!$A$5:$Y$564,3,TRUE)</f>
        <v>32.96</v>
      </c>
      <c r="F427" s="52">
        <f>VLOOKUP(B427,MTD!$A$4:$H$89,4,TRUE)</f>
        <v>957.27239999999995</v>
      </c>
      <c r="H427">
        <v>121.4</v>
      </c>
      <c r="I427">
        <v>126.5</v>
      </c>
      <c r="J427">
        <v>62.2</v>
      </c>
      <c r="K427" s="29">
        <f t="shared" si="21"/>
        <v>957.27239999999995</v>
      </c>
      <c r="L427" s="29">
        <f t="shared" si="22"/>
        <v>92.387495972933095</v>
      </c>
      <c r="M427" s="29">
        <f t="shared" si="23"/>
        <v>97.715133121982831</v>
      </c>
    </row>
    <row r="428" spans="2:13" ht="15" x14ac:dyDescent="0.25">
      <c r="B428" s="88">
        <v>42964.409097222226</v>
      </c>
      <c r="C428" s="52">
        <f>VLOOKUP(B428,NWS!$A$5:$Y$564,3,TRUE)</f>
        <v>32.96</v>
      </c>
      <c r="F428" s="52">
        <f>VLOOKUP(B428,MTD!$A$4:$H$89,4,TRUE)</f>
        <v>957.27239999999995</v>
      </c>
      <c r="H428">
        <v>121.9</v>
      </c>
      <c r="I428">
        <v>126.5</v>
      </c>
      <c r="J428">
        <v>61.65</v>
      </c>
      <c r="K428" s="29">
        <f t="shared" si="21"/>
        <v>957.27239999999995</v>
      </c>
      <c r="L428" s="29">
        <f t="shared" si="22"/>
        <v>92.909813340486991</v>
      </c>
      <c r="M428" s="29">
        <f t="shared" si="23"/>
        <v>97.715133121982831</v>
      </c>
    </row>
    <row r="429" spans="2:13" ht="15" x14ac:dyDescent="0.25">
      <c r="B429" s="88">
        <v>42964.409166666665</v>
      </c>
      <c r="C429" s="52">
        <f>VLOOKUP(B429,NWS!$A$5:$Y$564,3,TRUE)</f>
        <v>32.96</v>
      </c>
      <c r="F429" s="52">
        <f>VLOOKUP(B429,MTD!$A$4:$H$89,4,TRUE)</f>
        <v>957.27239999999995</v>
      </c>
      <c r="H429">
        <v>121.7</v>
      </c>
      <c r="I429">
        <v>126.2</v>
      </c>
      <c r="J429">
        <v>60.84</v>
      </c>
      <c r="K429" s="29">
        <f t="shared" si="21"/>
        <v>957.27239999999995</v>
      </c>
      <c r="L429" s="29">
        <f t="shared" si="22"/>
        <v>92.700886393465453</v>
      </c>
      <c r="M429" s="29">
        <f t="shared" si="23"/>
        <v>97.401742701450516</v>
      </c>
    </row>
    <row r="430" spans="2:13" ht="15" x14ac:dyDescent="0.25">
      <c r="B430" s="88">
        <v>42964.409236111111</v>
      </c>
      <c r="C430" s="52">
        <f>VLOOKUP(B430,NWS!$A$5:$Y$564,3,TRUE)</f>
        <v>32.96</v>
      </c>
      <c r="F430" s="52">
        <f>VLOOKUP(B430,MTD!$A$4:$H$89,4,TRUE)</f>
        <v>957.27239999999995</v>
      </c>
      <c r="H430">
        <v>122</v>
      </c>
      <c r="I430">
        <v>126.8</v>
      </c>
      <c r="J430">
        <v>60.86</v>
      </c>
      <c r="K430" s="29">
        <f t="shared" si="21"/>
        <v>957.27239999999995</v>
      </c>
      <c r="L430" s="29">
        <f t="shared" si="22"/>
        <v>93.014276813997768</v>
      </c>
      <c r="M430" s="29">
        <f t="shared" si="23"/>
        <v>98.028523542515174</v>
      </c>
    </row>
    <row r="431" spans="2:13" ht="15" x14ac:dyDescent="0.25">
      <c r="B431" s="88">
        <v>42964.409305555557</v>
      </c>
      <c r="C431" s="52">
        <f>VLOOKUP(B431,NWS!$A$5:$Y$564,3,TRUE)</f>
        <v>32.96</v>
      </c>
      <c r="F431" s="52">
        <f>VLOOKUP(B431,MTD!$A$4:$H$89,4,TRUE)</f>
        <v>957.27239999999995</v>
      </c>
      <c r="H431">
        <v>122.5</v>
      </c>
      <c r="I431">
        <v>127.3</v>
      </c>
      <c r="J431">
        <v>61.79</v>
      </c>
      <c r="K431" s="29">
        <f t="shared" si="21"/>
        <v>957.27239999999995</v>
      </c>
      <c r="L431" s="29">
        <f t="shared" si="22"/>
        <v>93.536594181551663</v>
      </c>
      <c r="M431" s="29">
        <f t="shared" si="23"/>
        <v>98.55084091006907</v>
      </c>
    </row>
    <row r="432" spans="2:13" ht="15" x14ac:dyDescent="0.25">
      <c r="B432" s="88">
        <v>42964.409375000003</v>
      </c>
      <c r="C432" s="52">
        <f>VLOOKUP(B432,NWS!$A$5:$Y$564,3,TRUE)</f>
        <v>32.96</v>
      </c>
      <c r="F432" s="52">
        <f>VLOOKUP(B432,MTD!$A$4:$H$89,4,TRUE)</f>
        <v>957.27239999999995</v>
      </c>
      <c r="H432">
        <v>122.8</v>
      </c>
      <c r="I432">
        <v>127.2</v>
      </c>
      <c r="J432">
        <v>61.64</v>
      </c>
      <c r="K432" s="29">
        <f t="shared" si="21"/>
        <v>957.27239999999995</v>
      </c>
      <c r="L432" s="29">
        <f t="shared" si="22"/>
        <v>93.849984602084007</v>
      </c>
      <c r="M432" s="29">
        <f t="shared" si="23"/>
        <v>98.446377436558308</v>
      </c>
    </row>
    <row r="433" spans="2:13" ht="15" x14ac:dyDescent="0.25">
      <c r="B433" s="88">
        <v>42964.409444444442</v>
      </c>
      <c r="C433" s="52">
        <f>VLOOKUP(B433,NWS!$A$5:$Y$564,3,TRUE)</f>
        <v>32.96</v>
      </c>
      <c r="F433" s="52">
        <f>VLOOKUP(B433,MTD!$A$4:$H$89,4,TRUE)</f>
        <v>957.27239999999995</v>
      </c>
      <c r="H433">
        <v>123.2</v>
      </c>
      <c r="I433">
        <v>127.3</v>
      </c>
      <c r="J433">
        <v>61.74</v>
      </c>
      <c r="K433" s="29">
        <f t="shared" si="21"/>
        <v>957.27239999999995</v>
      </c>
      <c r="L433" s="29">
        <f t="shared" si="22"/>
        <v>94.267838496127141</v>
      </c>
      <c r="M433" s="29">
        <f t="shared" si="23"/>
        <v>98.55084091006907</v>
      </c>
    </row>
    <row r="434" spans="2:13" ht="15" x14ac:dyDescent="0.25">
      <c r="B434" s="88">
        <v>42964.409513888888</v>
      </c>
      <c r="C434" s="52">
        <f>VLOOKUP(B434,NWS!$A$5:$Y$564,3,TRUE)</f>
        <v>32.96</v>
      </c>
      <c r="F434" s="52">
        <f>VLOOKUP(B434,MTD!$A$4:$H$89,4,TRUE)</f>
        <v>957.27239999999995</v>
      </c>
      <c r="H434">
        <v>122.4</v>
      </c>
      <c r="I434">
        <v>127.1</v>
      </c>
      <c r="J434">
        <v>61.37</v>
      </c>
      <c r="K434" s="29">
        <f t="shared" si="21"/>
        <v>957.27239999999995</v>
      </c>
      <c r="L434" s="29">
        <f t="shared" si="22"/>
        <v>93.432130708040887</v>
      </c>
      <c r="M434" s="29">
        <f t="shared" si="23"/>
        <v>98.341913963047503</v>
      </c>
    </row>
    <row r="435" spans="2:13" ht="15" x14ac:dyDescent="0.25">
      <c r="B435" s="88">
        <v>42964.409583333334</v>
      </c>
      <c r="C435" s="52">
        <f>VLOOKUP(B435,NWS!$A$5:$Y$564,3,TRUE)</f>
        <v>32.96</v>
      </c>
      <c r="F435" s="52">
        <f>VLOOKUP(B435,MTD!$A$4:$H$89,4,TRUE)</f>
        <v>957.27239999999995</v>
      </c>
      <c r="H435">
        <v>122.2</v>
      </c>
      <c r="I435">
        <v>127.5</v>
      </c>
      <c r="J435">
        <v>61.73</v>
      </c>
      <c r="K435" s="29">
        <f t="shared" si="21"/>
        <v>957.27239999999995</v>
      </c>
      <c r="L435" s="29">
        <f t="shared" si="22"/>
        <v>93.223203761019349</v>
      </c>
      <c r="M435" s="29">
        <f t="shared" si="23"/>
        <v>98.759767857090623</v>
      </c>
    </row>
    <row r="436" spans="2:13" ht="15" x14ac:dyDescent="0.25">
      <c r="B436" s="88">
        <v>42964.40965277778</v>
      </c>
      <c r="C436" s="52">
        <f>VLOOKUP(B436,NWS!$A$5:$Y$564,3,TRUE)</f>
        <v>32.96</v>
      </c>
      <c r="F436" s="52">
        <f>VLOOKUP(B436,MTD!$A$4:$H$89,4,TRUE)</f>
        <v>957.27239999999995</v>
      </c>
      <c r="H436">
        <v>122.3</v>
      </c>
      <c r="I436">
        <v>127.5</v>
      </c>
      <c r="J436">
        <v>61.99</v>
      </c>
      <c r="K436" s="29">
        <f t="shared" si="21"/>
        <v>957.27239999999995</v>
      </c>
      <c r="L436" s="29">
        <f t="shared" si="22"/>
        <v>93.327667234530111</v>
      </c>
      <c r="M436" s="29">
        <f t="shared" si="23"/>
        <v>98.759767857090623</v>
      </c>
    </row>
    <row r="437" spans="2:13" ht="15" x14ac:dyDescent="0.25">
      <c r="B437" s="88">
        <v>42964.409722222219</v>
      </c>
      <c r="C437" s="52">
        <f>VLOOKUP(B437,NWS!$A$5:$Y$564,3,TRUE)</f>
        <v>32.75</v>
      </c>
      <c r="F437" s="52">
        <f>VLOOKUP(B437,MTD!$A$4:$H$89,4,TRUE)</f>
        <v>958.57849999999996</v>
      </c>
      <c r="H437">
        <v>121.9</v>
      </c>
      <c r="I437">
        <v>127.1</v>
      </c>
      <c r="J437">
        <v>61.68</v>
      </c>
      <c r="K437" s="29">
        <f t="shared" si="21"/>
        <v>958.57849999999996</v>
      </c>
      <c r="L437" s="29">
        <f t="shared" si="22"/>
        <v>93.002294543430722</v>
      </c>
      <c r="M437" s="29">
        <f t="shared" si="23"/>
        <v>98.426993720389106</v>
      </c>
    </row>
    <row r="438" spans="2:13" ht="15" x14ac:dyDescent="0.25">
      <c r="B438" s="88">
        <v>42964.409791666665</v>
      </c>
      <c r="C438" s="52">
        <f>VLOOKUP(B438,NWS!$A$5:$Y$564,3,TRUE)</f>
        <v>32.75</v>
      </c>
      <c r="F438" s="52">
        <f>VLOOKUP(B438,MTD!$A$4:$H$89,4,TRUE)</f>
        <v>958.57849999999996</v>
      </c>
      <c r="H438">
        <v>121.5</v>
      </c>
      <c r="I438">
        <v>126.5</v>
      </c>
      <c r="J438">
        <v>61.63</v>
      </c>
      <c r="K438" s="29">
        <f t="shared" si="21"/>
        <v>958.57849999999996</v>
      </c>
      <c r="L438" s="29">
        <f t="shared" si="22"/>
        <v>92.585009991356998</v>
      </c>
      <c r="M438" s="29">
        <f t="shared" si="23"/>
        <v>97.801066892278513</v>
      </c>
    </row>
    <row r="439" spans="2:13" ht="15" x14ac:dyDescent="0.25">
      <c r="B439" s="88">
        <v>42964.409861111111</v>
      </c>
      <c r="C439" s="52">
        <f>VLOOKUP(B439,NWS!$A$5:$Y$564,3,TRUE)</f>
        <v>32.75</v>
      </c>
      <c r="F439" s="52">
        <f>VLOOKUP(B439,MTD!$A$4:$H$89,4,TRUE)</f>
        <v>958.57849999999996</v>
      </c>
      <c r="H439">
        <v>120.6</v>
      </c>
      <c r="I439">
        <v>125.8</v>
      </c>
      <c r="J439">
        <v>61.95</v>
      </c>
      <c r="K439" s="29">
        <f t="shared" si="21"/>
        <v>958.57849999999996</v>
      </c>
      <c r="L439" s="29">
        <f t="shared" si="22"/>
        <v>91.646119749191129</v>
      </c>
      <c r="M439" s="29">
        <f t="shared" si="23"/>
        <v>97.070818926149499</v>
      </c>
    </row>
    <row r="440" spans="2:13" ht="15" x14ac:dyDescent="0.25">
      <c r="B440" s="88">
        <v>42964.409930555557</v>
      </c>
      <c r="C440" s="52">
        <f>VLOOKUP(B440,NWS!$A$5:$Y$564,3,TRUE)</f>
        <v>32.75</v>
      </c>
      <c r="F440" s="52">
        <f>VLOOKUP(B440,MTD!$A$4:$H$89,4,TRUE)</f>
        <v>958.57849999999996</v>
      </c>
      <c r="H440">
        <v>120.9</v>
      </c>
      <c r="I440">
        <v>125.9</v>
      </c>
      <c r="J440">
        <v>61.09</v>
      </c>
      <c r="K440" s="29">
        <f t="shared" si="21"/>
        <v>958.57849999999996</v>
      </c>
      <c r="L440" s="29">
        <f t="shared" si="22"/>
        <v>91.959083163246419</v>
      </c>
      <c r="M440" s="29">
        <f t="shared" si="23"/>
        <v>97.175140064167934</v>
      </c>
    </row>
    <row r="441" spans="2:13" ht="15" x14ac:dyDescent="0.25">
      <c r="B441" s="88">
        <v>42964.41</v>
      </c>
      <c r="C441" s="52">
        <f>VLOOKUP(B441,NWS!$A$5:$Y$564,3,TRUE)</f>
        <v>32.75</v>
      </c>
      <c r="F441" s="52">
        <f>VLOOKUP(B441,MTD!$A$4:$H$89,4,TRUE)</f>
        <v>958.57849999999996</v>
      </c>
      <c r="H441">
        <v>121.2</v>
      </c>
      <c r="I441">
        <v>126</v>
      </c>
      <c r="J441">
        <v>61.24</v>
      </c>
      <c r="K441" s="29">
        <f t="shared" si="21"/>
        <v>958.57849999999996</v>
      </c>
      <c r="L441" s="29">
        <f t="shared" si="22"/>
        <v>92.272046577301708</v>
      </c>
      <c r="M441" s="29">
        <f t="shared" si="23"/>
        <v>97.279461202186368</v>
      </c>
    </row>
    <row r="442" spans="2:13" ht="15" x14ac:dyDescent="0.25">
      <c r="B442" s="88">
        <v>42964.410069444442</v>
      </c>
      <c r="C442" s="52">
        <f>VLOOKUP(B442,NWS!$A$5:$Y$564,3,TRUE)</f>
        <v>32.75</v>
      </c>
      <c r="F442" s="52">
        <f>VLOOKUP(B442,MTD!$A$4:$H$89,4,TRUE)</f>
        <v>958.57849999999996</v>
      </c>
      <c r="H442">
        <v>121.3</v>
      </c>
      <c r="I442">
        <v>126.7</v>
      </c>
      <c r="J442">
        <v>61.82</v>
      </c>
      <c r="K442" s="29">
        <f t="shared" si="21"/>
        <v>958.57849999999996</v>
      </c>
      <c r="L442" s="29">
        <f t="shared" si="22"/>
        <v>92.376367715320143</v>
      </c>
      <c r="M442" s="29">
        <f t="shared" si="23"/>
        <v>98.009709168315382</v>
      </c>
    </row>
    <row r="443" spans="2:13" ht="15" x14ac:dyDescent="0.25">
      <c r="B443" s="88">
        <v>42964.410138888888</v>
      </c>
      <c r="C443" s="52">
        <f>VLOOKUP(B443,NWS!$A$5:$Y$564,3,TRUE)</f>
        <v>32.75</v>
      </c>
      <c r="F443" s="52">
        <f>VLOOKUP(B443,MTD!$A$4:$H$89,4,TRUE)</f>
        <v>958.57849999999996</v>
      </c>
      <c r="H443">
        <v>121.1</v>
      </c>
      <c r="I443">
        <v>126.3</v>
      </c>
      <c r="J443">
        <v>61.15</v>
      </c>
      <c r="K443" s="29">
        <f t="shared" si="21"/>
        <v>958.57849999999996</v>
      </c>
      <c r="L443" s="29">
        <f t="shared" si="22"/>
        <v>92.167725439283274</v>
      </c>
      <c r="M443" s="29">
        <f t="shared" si="23"/>
        <v>97.592424616241658</v>
      </c>
    </row>
    <row r="444" spans="2:13" ht="15" x14ac:dyDescent="0.25">
      <c r="B444" s="88">
        <v>42964.410208333335</v>
      </c>
      <c r="C444" s="52">
        <f>VLOOKUP(B444,NWS!$A$5:$Y$564,3,TRUE)</f>
        <v>32.75</v>
      </c>
      <c r="F444" s="52">
        <f>VLOOKUP(B444,MTD!$A$4:$H$89,4,TRUE)</f>
        <v>958.57849999999996</v>
      </c>
      <c r="H444">
        <v>121.4</v>
      </c>
      <c r="I444">
        <v>126.9</v>
      </c>
      <c r="J444">
        <v>62.04</v>
      </c>
      <c r="K444" s="29">
        <f t="shared" si="21"/>
        <v>958.57849999999996</v>
      </c>
      <c r="L444" s="29">
        <f t="shared" si="22"/>
        <v>92.480688853338563</v>
      </c>
      <c r="M444" s="29">
        <f t="shared" si="23"/>
        <v>98.218351444352237</v>
      </c>
    </row>
    <row r="445" spans="2:13" ht="15" x14ac:dyDescent="0.25">
      <c r="B445" s="88">
        <v>42964.410277777781</v>
      </c>
      <c r="C445" s="52">
        <f>VLOOKUP(B445,NWS!$A$5:$Y$564,3,TRUE)</f>
        <v>32.75</v>
      </c>
      <c r="F445" s="52">
        <f>VLOOKUP(B445,MTD!$A$4:$H$89,4,TRUE)</f>
        <v>958.57849999999996</v>
      </c>
      <c r="H445">
        <v>121.5</v>
      </c>
      <c r="I445">
        <v>127</v>
      </c>
      <c r="J445">
        <v>62.41</v>
      </c>
      <c r="K445" s="29">
        <f t="shared" si="21"/>
        <v>958.57849999999996</v>
      </c>
      <c r="L445" s="29">
        <f t="shared" si="22"/>
        <v>92.585009991356998</v>
      </c>
      <c r="M445" s="29">
        <f t="shared" si="23"/>
        <v>98.322672582370672</v>
      </c>
    </row>
    <row r="446" spans="2:13" ht="15" x14ac:dyDescent="0.25">
      <c r="B446" s="88">
        <v>42964.41034722222</v>
      </c>
      <c r="C446" s="52">
        <f>VLOOKUP(B446,NWS!$A$5:$Y$564,3,TRUE)</f>
        <v>32.75</v>
      </c>
      <c r="F446" s="52">
        <f>VLOOKUP(B446,MTD!$A$4:$H$89,4,TRUE)</f>
        <v>958.57849999999996</v>
      </c>
      <c r="H446">
        <v>122</v>
      </c>
      <c r="I446">
        <v>127.4</v>
      </c>
      <c r="J446">
        <v>61.74</v>
      </c>
      <c r="K446" s="29">
        <f t="shared" si="21"/>
        <v>958.57849999999996</v>
      </c>
      <c r="L446" s="29">
        <f t="shared" si="22"/>
        <v>93.106615681449156</v>
      </c>
      <c r="M446" s="29">
        <f t="shared" si="23"/>
        <v>98.739957134444396</v>
      </c>
    </row>
    <row r="447" spans="2:13" ht="15" x14ac:dyDescent="0.25">
      <c r="B447" s="88">
        <v>42964.410416666666</v>
      </c>
      <c r="C447" s="52">
        <f>VLOOKUP(B447,NWS!$A$5:$Y$564,3,TRUE)</f>
        <v>32.92</v>
      </c>
      <c r="F447" s="52">
        <f>VLOOKUP(B447,MTD!$A$4:$H$89,4,TRUE)</f>
        <v>958.57169999999996</v>
      </c>
      <c r="H447">
        <v>123.1</v>
      </c>
      <c r="I447">
        <v>127.6</v>
      </c>
      <c r="J447">
        <v>61.77</v>
      </c>
      <c r="K447" s="29">
        <f t="shared" si="21"/>
        <v>958.57169999999996</v>
      </c>
      <c r="L447" s="29">
        <f t="shared" si="22"/>
        <v>94.077469635291749</v>
      </c>
      <c r="M447" s="29">
        <f t="shared" si="23"/>
        <v>98.771954148030858</v>
      </c>
    </row>
    <row r="448" spans="2:13" ht="15" x14ac:dyDescent="0.25">
      <c r="B448" s="88">
        <v>42964.410486111112</v>
      </c>
      <c r="C448" s="52">
        <f>VLOOKUP(B448,NWS!$A$5:$Y$564,3,TRUE)</f>
        <v>32.92</v>
      </c>
      <c r="F448" s="52">
        <f>VLOOKUP(B448,MTD!$A$4:$H$89,4,TRUE)</f>
        <v>958.57169999999996</v>
      </c>
      <c r="H448">
        <v>123.6</v>
      </c>
      <c r="I448">
        <v>127.6</v>
      </c>
      <c r="J448">
        <v>62.37</v>
      </c>
      <c r="K448" s="29">
        <f t="shared" si="21"/>
        <v>958.57169999999996</v>
      </c>
      <c r="L448" s="29">
        <f t="shared" si="22"/>
        <v>94.599079025596097</v>
      </c>
      <c r="M448" s="29">
        <f t="shared" si="23"/>
        <v>98.771954148030858</v>
      </c>
    </row>
    <row r="449" spans="2:13" ht="15" x14ac:dyDescent="0.25">
      <c r="B449" s="88">
        <v>42964.410555555558</v>
      </c>
      <c r="C449" s="52">
        <f>VLOOKUP(B449,NWS!$A$5:$Y$564,3,TRUE)</f>
        <v>32.92</v>
      </c>
      <c r="F449" s="52">
        <f>VLOOKUP(B449,MTD!$A$4:$H$89,4,TRUE)</f>
        <v>958.57169999999996</v>
      </c>
      <c r="H449">
        <v>123.8</v>
      </c>
      <c r="I449">
        <v>127.5</v>
      </c>
      <c r="J449">
        <v>62.47</v>
      </c>
      <c r="K449" s="29">
        <f t="shared" si="21"/>
        <v>958.57169999999996</v>
      </c>
      <c r="L449" s="29">
        <f t="shared" si="22"/>
        <v>94.807722781717843</v>
      </c>
      <c r="M449" s="29">
        <f t="shared" si="23"/>
        <v>98.667632269969999</v>
      </c>
    </row>
    <row r="450" spans="2:13" ht="15" x14ac:dyDescent="0.25">
      <c r="B450" s="88">
        <v>42964.410624999997</v>
      </c>
      <c r="C450" s="52">
        <f>VLOOKUP(B450,NWS!$A$5:$Y$564,3,TRUE)</f>
        <v>32.92</v>
      </c>
      <c r="F450" s="52">
        <f>VLOOKUP(B450,MTD!$A$4:$H$89,4,TRUE)</f>
        <v>958.57169999999996</v>
      </c>
      <c r="H450">
        <v>123.3</v>
      </c>
      <c r="I450">
        <v>127.6</v>
      </c>
      <c r="J450">
        <v>62.85</v>
      </c>
      <c r="K450" s="29">
        <f t="shared" si="21"/>
        <v>958.57169999999996</v>
      </c>
      <c r="L450" s="29">
        <f t="shared" si="22"/>
        <v>94.286113391413494</v>
      </c>
      <c r="M450" s="29">
        <f t="shared" si="23"/>
        <v>98.771954148030858</v>
      </c>
    </row>
    <row r="451" spans="2:13" ht="15" x14ac:dyDescent="0.25">
      <c r="B451" s="88">
        <v>42964.410694444443</v>
      </c>
      <c r="C451" s="52">
        <f>VLOOKUP(B451,NWS!$A$5:$Y$564,3,TRUE)</f>
        <v>32.92</v>
      </c>
      <c r="F451" s="52">
        <f>VLOOKUP(B451,MTD!$A$4:$H$89,4,TRUE)</f>
        <v>958.57169999999996</v>
      </c>
      <c r="H451">
        <v>122.7</v>
      </c>
      <c r="I451">
        <v>127.4</v>
      </c>
      <c r="J451">
        <v>61.39</v>
      </c>
      <c r="K451" s="29">
        <f t="shared" si="21"/>
        <v>958.57169999999996</v>
      </c>
      <c r="L451" s="29">
        <f t="shared" si="22"/>
        <v>93.660182123048287</v>
      </c>
      <c r="M451" s="29">
        <f t="shared" si="23"/>
        <v>98.563310391909127</v>
      </c>
    </row>
    <row r="452" spans="2:13" ht="15" x14ac:dyDescent="0.25">
      <c r="B452" s="88">
        <v>42964.410763888889</v>
      </c>
      <c r="C452" s="52">
        <f>VLOOKUP(B452,NWS!$A$5:$Y$564,3,TRUE)</f>
        <v>32.92</v>
      </c>
      <c r="F452" s="52">
        <f>VLOOKUP(B452,MTD!$A$4:$H$89,4,TRUE)</f>
        <v>958.57169999999996</v>
      </c>
      <c r="H452">
        <v>123</v>
      </c>
      <c r="I452">
        <v>127.5</v>
      </c>
      <c r="J452">
        <v>61.1</v>
      </c>
      <c r="K452" s="29">
        <f t="shared" si="21"/>
        <v>958.57169999999996</v>
      </c>
      <c r="L452" s="29">
        <f t="shared" si="22"/>
        <v>93.97314775723089</v>
      </c>
      <c r="M452" s="29">
        <f t="shared" si="23"/>
        <v>98.667632269969999</v>
      </c>
    </row>
    <row r="453" spans="2:13" ht="15" x14ac:dyDescent="0.25">
      <c r="B453" s="88">
        <v>42964.410833333335</v>
      </c>
      <c r="C453" s="52">
        <f>VLOOKUP(B453,NWS!$A$5:$Y$564,3,TRUE)</f>
        <v>32.92</v>
      </c>
      <c r="F453" s="52">
        <f>VLOOKUP(B453,MTD!$A$4:$H$89,4,TRUE)</f>
        <v>958.57169999999996</v>
      </c>
      <c r="H453">
        <v>122.6</v>
      </c>
      <c r="I453">
        <v>127.3</v>
      </c>
      <c r="J453">
        <v>60.63</v>
      </c>
      <c r="K453" s="29">
        <f t="shared" si="21"/>
        <v>958.57169999999996</v>
      </c>
      <c r="L453" s="29">
        <f t="shared" si="22"/>
        <v>93.5558602449874</v>
      </c>
      <c r="M453" s="29">
        <f t="shared" si="23"/>
        <v>98.458988513848269</v>
      </c>
    </row>
    <row r="454" spans="2:13" ht="15" x14ac:dyDescent="0.25">
      <c r="B454" s="88">
        <v>42964.410902777781</v>
      </c>
      <c r="C454" s="52">
        <f>VLOOKUP(B454,NWS!$A$5:$Y$564,3,TRUE)</f>
        <v>32.92</v>
      </c>
      <c r="F454" s="52">
        <f>VLOOKUP(B454,MTD!$A$4:$H$89,4,TRUE)</f>
        <v>958.57169999999996</v>
      </c>
      <c r="H454">
        <v>122.4</v>
      </c>
      <c r="I454">
        <v>127.1</v>
      </c>
      <c r="J454">
        <v>60.85</v>
      </c>
      <c r="K454" s="29">
        <f t="shared" si="21"/>
        <v>958.57169999999996</v>
      </c>
      <c r="L454" s="29">
        <f t="shared" si="22"/>
        <v>93.347216488865683</v>
      </c>
      <c r="M454" s="29">
        <f t="shared" si="23"/>
        <v>98.250344757726509</v>
      </c>
    </row>
    <row r="455" spans="2:13" ht="15" x14ac:dyDescent="0.25">
      <c r="B455" s="88">
        <v>42964.41097222222</v>
      </c>
      <c r="C455" s="52">
        <f>VLOOKUP(B455,NWS!$A$5:$Y$564,3,TRUE)</f>
        <v>32.92</v>
      </c>
      <c r="F455" s="52">
        <f>VLOOKUP(B455,MTD!$A$4:$H$89,4,TRUE)</f>
        <v>958.57169999999996</v>
      </c>
      <c r="H455">
        <v>122.5</v>
      </c>
      <c r="I455">
        <v>126.9</v>
      </c>
      <c r="J455">
        <v>61.27</v>
      </c>
      <c r="K455" s="29">
        <f t="shared" si="21"/>
        <v>958.57169999999996</v>
      </c>
      <c r="L455" s="29">
        <f t="shared" si="22"/>
        <v>93.451538366926542</v>
      </c>
      <c r="M455" s="29">
        <f t="shared" si="23"/>
        <v>98.041701001604793</v>
      </c>
    </row>
    <row r="456" spans="2:13" ht="15" x14ac:dyDescent="0.25">
      <c r="B456" s="88">
        <v>42964.411041666666</v>
      </c>
      <c r="C456" s="52">
        <f>VLOOKUP(B456,NWS!$A$5:$Y$564,3,TRUE)</f>
        <v>32.92</v>
      </c>
      <c r="F456" s="52">
        <f>VLOOKUP(B456,MTD!$A$4:$H$89,4,TRUE)</f>
        <v>958.57169999999996</v>
      </c>
      <c r="H456">
        <v>122</v>
      </c>
      <c r="I456">
        <v>126.9</v>
      </c>
      <c r="J456">
        <v>61.53</v>
      </c>
      <c r="K456" s="29">
        <f t="shared" si="21"/>
        <v>958.57169999999996</v>
      </c>
      <c r="L456" s="29">
        <f t="shared" si="22"/>
        <v>92.929928976622207</v>
      </c>
      <c r="M456" s="29">
        <f t="shared" si="23"/>
        <v>98.041701001604793</v>
      </c>
    </row>
    <row r="457" spans="2:13" ht="15" x14ac:dyDescent="0.25">
      <c r="B457" s="88">
        <v>42964.411111111112</v>
      </c>
      <c r="C457" s="52">
        <f>VLOOKUP(B457,NWS!$A$5:$Y$564,3,TRUE)</f>
        <v>33.44</v>
      </c>
      <c r="F457" s="52">
        <f>VLOOKUP(B457,MTD!$A$4:$H$89,4,TRUE)</f>
        <v>959.70730000000003</v>
      </c>
      <c r="H457">
        <v>122.5</v>
      </c>
      <c r="I457">
        <v>127.3</v>
      </c>
      <c r="J457">
        <v>61.79</v>
      </c>
      <c r="K457" s="29">
        <f t="shared" si="21"/>
        <v>959.70730000000003</v>
      </c>
      <c r="L457" s="29">
        <f t="shared" si="22"/>
        <v>92.799127400614751</v>
      </c>
      <c r="M457" s="29">
        <f t="shared" si="23"/>
        <v>97.800652344730523</v>
      </c>
    </row>
    <row r="458" spans="2:13" ht="15" x14ac:dyDescent="0.25">
      <c r="B458" s="88">
        <v>42964.411180555559</v>
      </c>
      <c r="C458" s="52">
        <f>VLOOKUP(B458,NWS!$A$5:$Y$564,3,TRUE)</f>
        <v>33.44</v>
      </c>
      <c r="F458" s="52">
        <f>VLOOKUP(B458,MTD!$A$4:$H$89,4,TRUE)</f>
        <v>959.70730000000003</v>
      </c>
      <c r="H458">
        <v>121.8</v>
      </c>
      <c r="I458">
        <v>126.7</v>
      </c>
      <c r="J458">
        <v>61.51</v>
      </c>
      <c r="K458" s="29">
        <f t="shared" si="21"/>
        <v>959.70730000000003</v>
      </c>
      <c r="L458" s="29">
        <f t="shared" si="22"/>
        <v>92.069738346264529</v>
      </c>
      <c r="M458" s="29">
        <f t="shared" si="23"/>
        <v>97.175461726716051</v>
      </c>
    </row>
    <row r="459" spans="2:13" ht="15" x14ac:dyDescent="0.25">
      <c r="B459" s="88">
        <v>42964.411249999997</v>
      </c>
      <c r="C459" s="52">
        <f>VLOOKUP(B459,NWS!$A$5:$Y$564,3,TRUE)</f>
        <v>33.44</v>
      </c>
      <c r="F459" s="52">
        <f>VLOOKUP(B459,MTD!$A$4:$H$89,4,TRUE)</f>
        <v>959.70730000000003</v>
      </c>
      <c r="H459">
        <v>121.1</v>
      </c>
      <c r="I459">
        <v>125.6</v>
      </c>
      <c r="J459">
        <v>61.78</v>
      </c>
      <c r="K459" s="29">
        <f t="shared" si="21"/>
        <v>959.70730000000003</v>
      </c>
      <c r="L459" s="29">
        <f t="shared" si="22"/>
        <v>91.340349291914308</v>
      </c>
      <c r="M459" s="29">
        <f t="shared" si="23"/>
        <v>96.029278927022844</v>
      </c>
    </row>
    <row r="460" spans="2:13" ht="15" x14ac:dyDescent="0.25">
      <c r="B460" s="88">
        <v>42964.411319444444</v>
      </c>
      <c r="C460" s="52">
        <f>VLOOKUP(B460,NWS!$A$5:$Y$564,3,TRUE)</f>
        <v>33.44</v>
      </c>
      <c r="F460" s="52">
        <f>VLOOKUP(B460,MTD!$A$4:$H$89,4,TRUE)</f>
        <v>959.70730000000003</v>
      </c>
      <c r="H460">
        <v>120.7</v>
      </c>
      <c r="I460">
        <v>125.3</v>
      </c>
      <c r="J460">
        <v>61.69</v>
      </c>
      <c r="K460" s="29">
        <f t="shared" si="21"/>
        <v>959.70730000000003</v>
      </c>
      <c r="L460" s="29">
        <f t="shared" si="22"/>
        <v>90.923555546571336</v>
      </c>
      <c r="M460" s="29">
        <f t="shared" si="23"/>
        <v>95.716683618015608</v>
      </c>
    </row>
    <row r="461" spans="2:13" ht="15" x14ac:dyDescent="0.25">
      <c r="B461" s="88">
        <v>42964.41138888889</v>
      </c>
      <c r="C461" s="52">
        <f>VLOOKUP(B461,NWS!$A$5:$Y$564,3,TRUE)</f>
        <v>33.44</v>
      </c>
      <c r="F461" s="52">
        <f>VLOOKUP(B461,MTD!$A$4:$H$89,4,TRUE)</f>
        <v>959.70730000000003</v>
      </c>
      <c r="H461">
        <v>121.1</v>
      </c>
      <c r="I461">
        <v>126</v>
      </c>
      <c r="J461">
        <v>61.23</v>
      </c>
      <c r="K461" s="29">
        <f t="shared" si="21"/>
        <v>959.70730000000003</v>
      </c>
      <c r="L461" s="29">
        <f t="shared" si="22"/>
        <v>91.340349291914308</v>
      </c>
      <c r="M461" s="29">
        <f t="shared" si="23"/>
        <v>96.44607267236583</v>
      </c>
    </row>
    <row r="462" spans="2:13" ht="15" x14ac:dyDescent="0.25">
      <c r="B462" s="88">
        <v>42964.411458333336</v>
      </c>
      <c r="C462" s="52">
        <f>VLOOKUP(B462,NWS!$A$5:$Y$564,3,TRUE)</f>
        <v>33.44</v>
      </c>
      <c r="F462" s="52">
        <f>VLOOKUP(B462,MTD!$A$4:$H$89,4,TRUE)</f>
        <v>959.70730000000003</v>
      </c>
      <c r="H462">
        <v>119.9</v>
      </c>
      <c r="I462">
        <v>125.1</v>
      </c>
      <c r="J462">
        <v>61.14</v>
      </c>
      <c r="K462" s="29">
        <f t="shared" si="21"/>
        <v>959.70730000000003</v>
      </c>
      <c r="L462" s="29">
        <f t="shared" si="22"/>
        <v>90.089968055885379</v>
      </c>
      <c r="M462" s="29">
        <f t="shared" si="23"/>
        <v>95.508286745344122</v>
      </c>
    </row>
    <row r="463" spans="2:13" ht="15" x14ac:dyDescent="0.25">
      <c r="B463" s="88">
        <v>42964.411527777775</v>
      </c>
      <c r="C463" s="52">
        <f>VLOOKUP(B463,NWS!$A$5:$Y$564,3,TRUE)</f>
        <v>33.44</v>
      </c>
      <c r="F463" s="52">
        <f>VLOOKUP(B463,MTD!$A$4:$H$89,4,TRUE)</f>
        <v>959.70730000000003</v>
      </c>
      <c r="H463">
        <v>119.8</v>
      </c>
      <c r="I463">
        <v>125.2</v>
      </c>
      <c r="J463">
        <v>61.29</v>
      </c>
      <c r="K463" s="29">
        <f t="shared" si="21"/>
        <v>959.70730000000003</v>
      </c>
      <c r="L463" s="29">
        <f t="shared" si="22"/>
        <v>89.985769619549629</v>
      </c>
      <c r="M463" s="29">
        <f t="shared" si="23"/>
        <v>95.612485181679872</v>
      </c>
    </row>
    <row r="464" spans="2:13" ht="15" x14ac:dyDescent="0.25">
      <c r="B464" s="88">
        <v>42964.411597222221</v>
      </c>
      <c r="C464" s="52">
        <f>VLOOKUP(B464,NWS!$A$5:$Y$564,3,TRUE)</f>
        <v>33.44</v>
      </c>
      <c r="F464" s="52">
        <f>VLOOKUP(B464,MTD!$A$4:$H$89,4,TRUE)</f>
        <v>959.70730000000003</v>
      </c>
      <c r="H464">
        <v>121.1</v>
      </c>
      <c r="I464">
        <v>125.8</v>
      </c>
      <c r="J464">
        <v>61.14</v>
      </c>
      <c r="K464" s="29">
        <f t="shared" si="21"/>
        <v>959.70730000000003</v>
      </c>
      <c r="L464" s="29">
        <f t="shared" si="22"/>
        <v>91.340349291914308</v>
      </c>
      <c r="M464" s="29">
        <f t="shared" si="23"/>
        <v>96.237675799694344</v>
      </c>
    </row>
    <row r="465" spans="2:13" ht="15" x14ac:dyDescent="0.25">
      <c r="B465" s="88">
        <v>42964.411666666667</v>
      </c>
      <c r="C465" s="52">
        <f>VLOOKUP(B465,NWS!$A$5:$Y$564,3,TRUE)</f>
        <v>33.44</v>
      </c>
      <c r="F465" s="52">
        <f>VLOOKUP(B465,MTD!$A$4:$H$89,4,TRUE)</f>
        <v>959.70730000000003</v>
      </c>
      <c r="H465">
        <v>121.4</v>
      </c>
      <c r="I465">
        <v>126.3</v>
      </c>
      <c r="J465">
        <v>61.53</v>
      </c>
      <c r="K465" s="29">
        <f t="shared" ref="K465:K528" si="24">IF(OR(F465="",$C$5="",$C$6=""),"",(F465*1000/($C$5+$C$6*(G465-25))))</f>
        <v>959.70730000000003</v>
      </c>
      <c r="L465" s="29">
        <f t="shared" ref="L465:L528" si="25">IF(OR($K465="",H465=""),"",((H465-$C465)*1000)/$K465)</f>
        <v>91.652944600921558</v>
      </c>
      <c r="M465" s="29">
        <f t="shared" ref="M465:M528" si="26">IF(OR($K465="",I465=""),"",((I465-$C465)*1000)/$K465)</f>
        <v>96.758667981373065</v>
      </c>
    </row>
    <row r="466" spans="2:13" ht="15" x14ac:dyDescent="0.25">
      <c r="B466" s="88">
        <v>42964.411736111113</v>
      </c>
      <c r="C466" s="52">
        <f>VLOOKUP(B466,NWS!$A$5:$Y$564,3,TRUE)</f>
        <v>33.44</v>
      </c>
      <c r="F466" s="52">
        <f>VLOOKUP(B466,MTD!$A$4:$H$89,4,TRUE)</f>
        <v>959.70730000000003</v>
      </c>
      <c r="H466">
        <v>121.1</v>
      </c>
      <c r="I466">
        <v>126.2</v>
      </c>
      <c r="J466">
        <v>61.87</v>
      </c>
      <c r="K466" s="29">
        <f t="shared" si="24"/>
        <v>959.70730000000003</v>
      </c>
      <c r="L466" s="29">
        <f t="shared" si="25"/>
        <v>91.340349291914308</v>
      </c>
      <c r="M466" s="29">
        <f t="shared" si="26"/>
        <v>96.654469545037315</v>
      </c>
    </row>
    <row r="467" spans="2:13" ht="15" x14ac:dyDescent="0.25">
      <c r="B467" s="88">
        <v>42964.411805555559</v>
      </c>
      <c r="C467" s="52">
        <f>VLOOKUP(B467,NWS!$A$5:$Y$564,3,TRUE)</f>
        <v>33.44</v>
      </c>
      <c r="F467" s="52">
        <f>VLOOKUP(B467,MTD!$A$4:$H$89,4,TRUE)</f>
        <v>959.51670000000001</v>
      </c>
      <c r="H467">
        <v>121.1</v>
      </c>
      <c r="I467">
        <v>126.3</v>
      </c>
      <c r="J467">
        <v>60.94</v>
      </c>
      <c r="K467" s="29">
        <f t="shared" si="24"/>
        <v>959.51670000000001</v>
      </c>
      <c r="L467" s="29">
        <f t="shared" si="25"/>
        <v>91.358493291466417</v>
      </c>
      <c r="M467" s="29">
        <f t="shared" si="26"/>
        <v>96.777888284800042</v>
      </c>
    </row>
    <row r="468" spans="2:13" ht="15" x14ac:dyDescent="0.25">
      <c r="B468" s="88">
        <v>42964.411874999998</v>
      </c>
      <c r="C468" s="52">
        <f>VLOOKUP(B468,NWS!$A$5:$Y$564,3,TRUE)</f>
        <v>33.44</v>
      </c>
      <c r="F468" s="52">
        <f>VLOOKUP(B468,MTD!$A$4:$H$89,4,TRUE)</f>
        <v>959.51670000000001</v>
      </c>
      <c r="H468">
        <v>121.7</v>
      </c>
      <c r="I468">
        <v>126.1</v>
      </c>
      <c r="J468">
        <v>60.65</v>
      </c>
      <c r="K468" s="29">
        <f t="shared" si="24"/>
        <v>959.51670000000001</v>
      </c>
      <c r="L468" s="29">
        <f t="shared" si="25"/>
        <v>91.983808098389531</v>
      </c>
      <c r="M468" s="29">
        <f t="shared" si="26"/>
        <v>96.56945001582568</v>
      </c>
    </row>
    <row r="469" spans="2:13" ht="15" x14ac:dyDescent="0.25">
      <c r="B469" s="88">
        <v>42964.411944444444</v>
      </c>
      <c r="C469" s="52">
        <f>VLOOKUP(B469,NWS!$A$5:$Y$564,3,TRUE)</f>
        <v>33.44</v>
      </c>
      <c r="F469" s="52">
        <f>VLOOKUP(B469,MTD!$A$4:$H$89,4,TRUE)</f>
        <v>959.51670000000001</v>
      </c>
      <c r="H469">
        <v>121.6</v>
      </c>
      <c r="I469">
        <v>126.3</v>
      </c>
      <c r="J469">
        <v>60.8</v>
      </c>
      <c r="K469" s="29">
        <f t="shared" si="24"/>
        <v>959.51670000000001</v>
      </c>
      <c r="L469" s="29">
        <f t="shared" si="25"/>
        <v>91.87958896390235</v>
      </c>
      <c r="M469" s="29">
        <f t="shared" si="26"/>
        <v>96.777888284800042</v>
      </c>
    </row>
    <row r="470" spans="2:13" ht="15" x14ac:dyDescent="0.25">
      <c r="B470" s="88">
        <v>42964.41201388889</v>
      </c>
      <c r="C470" s="52">
        <f>VLOOKUP(B470,NWS!$A$5:$Y$564,3,TRUE)</f>
        <v>33.44</v>
      </c>
      <c r="F470" s="52">
        <f>VLOOKUP(B470,MTD!$A$4:$H$89,4,TRUE)</f>
        <v>959.51670000000001</v>
      </c>
      <c r="H470">
        <v>120.1</v>
      </c>
      <c r="I470">
        <v>125.2</v>
      </c>
      <c r="J470">
        <v>60.64</v>
      </c>
      <c r="K470" s="29">
        <f t="shared" si="24"/>
        <v>959.51670000000001</v>
      </c>
      <c r="L470" s="29">
        <f t="shared" si="25"/>
        <v>90.316301946594564</v>
      </c>
      <c r="M470" s="29">
        <f t="shared" si="26"/>
        <v>95.631477805441008</v>
      </c>
    </row>
    <row r="471" spans="2:13" ht="15" x14ac:dyDescent="0.25">
      <c r="B471" s="88">
        <v>42964.412083333336</v>
      </c>
      <c r="C471" s="52">
        <f>VLOOKUP(B471,NWS!$A$5:$Y$564,3,TRUE)</f>
        <v>33.44</v>
      </c>
      <c r="F471" s="52">
        <f>VLOOKUP(B471,MTD!$A$4:$H$89,4,TRUE)</f>
        <v>959.51670000000001</v>
      </c>
      <c r="H471">
        <v>120.9</v>
      </c>
      <c r="I471">
        <v>125.8</v>
      </c>
      <c r="J471">
        <v>61.6</v>
      </c>
      <c r="K471" s="29">
        <f t="shared" si="24"/>
        <v>959.51670000000001</v>
      </c>
      <c r="L471" s="29">
        <f t="shared" si="25"/>
        <v>91.150055022492069</v>
      </c>
      <c r="M471" s="29">
        <f t="shared" si="26"/>
        <v>96.256792612364123</v>
      </c>
    </row>
    <row r="472" spans="2:13" ht="15" x14ac:dyDescent="0.25">
      <c r="B472" s="88">
        <v>42964.412152777775</v>
      </c>
      <c r="C472" s="52">
        <f>VLOOKUP(B472,NWS!$A$5:$Y$564,3,TRUE)</f>
        <v>33.44</v>
      </c>
      <c r="F472" s="52">
        <f>VLOOKUP(B472,MTD!$A$4:$H$89,4,TRUE)</f>
        <v>959.51670000000001</v>
      </c>
      <c r="H472">
        <v>121.6</v>
      </c>
      <c r="I472">
        <v>126.4</v>
      </c>
      <c r="J472">
        <v>61.17</v>
      </c>
      <c r="K472" s="29">
        <f t="shared" si="24"/>
        <v>959.51670000000001</v>
      </c>
      <c r="L472" s="29">
        <f t="shared" si="25"/>
        <v>91.87958896390235</v>
      </c>
      <c r="M472" s="29">
        <f t="shared" si="26"/>
        <v>96.882107419287252</v>
      </c>
    </row>
    <row r="473" spans="2:13" ht="15" x14ac:dyDescent="0.25">
      <c r="B473" s="88">
        <v>42964.412222222221</v>
      </c>
      <c r="C473" s="52">
        <f>VLOOKUP(B473,NWS!$A$5:$Y$564,3,TRUE)</f>
        <v>33.44</v>
      </c>
      <c r="F473" s="52">
        <f>VLOOKUP(B473,MTD!$A$4:$H$89,4,TRUE)</f>
        <v>959.51670000000001</v>
      </c>
      <c r="H473">
        <v>121.9</v>
      </c>
      <c r="I473">
        <v>126.2</v>
      </c>
      <c r="J473">
        <v>60.71</v>
      </c>
      <c r="K473" s="29">
        <f t="shared" si="24"/>
        <v>959.51670000000001</v>
      </c>
      <c r="L473" s="29">
        <f t="shared" si="25"/>
        <v>92.192246367363921</v>
      </c>
      <c r="M473" s="29">
        <f t="shared" si="26"/>
        <v>96.673669150312861</v>
      </c>
    </row>
    <row r="474" spans="2:13" ht="15" x14ac:dyDescent="0.25">
      <c r="B474" s="88">
        <v>42964.412291666667</v>
      </c>
      <c r="C474" s="52">
        <f>VLOOKUP(B474,NWS!$A$5:$Y$564,3,TRUE)</f>
        <v>33.44</v>
      </c>
      <c r="F474" s="52">
        <f>VLOOKUP(B474,MTD!$A$4:$H$89,4,TRUE)</f>
        <v>959.51670000000001</v>
      </c>
      <c r="H474">
        <v>121.9</v>
      </c>
      <c r="I474">
        <v>126.2</v>
      </c>
      <c r="J474">
        <v>60.67</v>
      </c>
      <c r="K474" s="29">
        <f t="shared" si="24"/>
        <v>959.51670000000001</v>
      </c>
      <c r="L474" s="29">
        <f t="shared" si="25"/>
        <v>92.192246367363921</v>
      </c>
      <c r="M474" s="29">
        <f t="shared" si="26"/>
        <v>96.673669150312861</v>
      </c>
    </row>
    <row r="475" spans="2:13" ht="15" x14ac:dyDescent="0.25">
      <c r="B475" s="88">
        <v>42964.412361111114</v>
      </c>
      <c r="C475" s="52">
        <f>VLOOKUP(B475,NWS!$A$5:$Y$564,3,TRUE)</f>
        <v>33.44</v>
      </c>
      <c r="F475" s="52">
        <f>VLOOKUP(B475,MTD!$A$4:$H$89,4,TRUE)</f>
        <v>959.51670000000001</v>
      </c>
      <c r="H475">
        <v>121.9</v>
      </c>
      <c r="I475">
        <v>126.1</v>
      </c>
      <c r="J475">
        <v>61.92</v>
      </c>
      <c r="K475" s="29">
        <f t="shared" si="24"/>
        <v>959.51670000000001</v>
      </c>
      <c r="L475" s="29">
        <f t="shared" si="25"/>
        <v>92.192246367363921</v>
      </c>
      <c r="M475" s="29">
        <f t="shared" si="26"/>
        <v>96.56945001582568</v>
      </c>
    </row>
    <row r="476" spans="2:13" ht="15" x14ac:dyDescent="0.25">
      <c r="B476" s="88">
        <v>42964.412430555552</v>
      </c>
      <c r="C476" s="52">
        <f>VLOOKUP(B476,NWS!$A$5:$Y$564,3,TRUE)</f>
        <v>33.44</v>
      </c>
      <c r="F476" s="52">
        <f>VLOOKUP(B476,MTD!$A$4:$H$89,4,TRUE)</f>
        <v>959.51670000000001</v>
      </c>
      <c r="H476">
        <v>120.9</v>
      </c>
      <c r="I476">
        <v>125.3</v>
      </c>
      <c r="J476">
        <v>61.77</v>
      </c>
      <c r="K476" s="29">
        <f t="shared" si="24"/>
        <v>959.51670000000001</v>
      </c>
      <c r="L476" s="29">
        <f t="shared" si="25"/>
        <v>91.150055022492069</v>
      </c>
      <c r="M476" s="29">
        <f t="shared" si="26"/>
        <v>95.735696939928189</v>
      </c>
    </row>
    <row r="477" spans="2:13" ht="15" x14ac:dyDescent="0.25">
      <c r="B477" s="88">
        <v>42964.412499999999</v>
      </c>
      <c r="C477" s="52">
        <f>VLOOKUP(B477,NWS!$A$5:$Y$564,3,TRUE)</f>
        <v>33.6</v>
      </c>
      <c r="F477" s="52">
        <f>VLOOKUP(B477,MTD!$A$4:$H$89,4,TRUE)</f>
        <v>959.57709999999997</v>
      </c>
      <c r="H477">
        <v>121.1</v>
      </c>
      <c r="I477">
        <v>125.6</v>
      </c>
      <c r="J477">
        <v>61.99</v>
      </c>
      <c r="K477" s="29">
        <f t="shared" si="24"/>
        <v>959.57709999999997</v>
      </c>
      <c r="L477" s="29">
        <f t="shared" si="25"/>
        <v>91.186002667216627</v>
      </c>
      <c r="M477" s="29">
        <f t="shared" si="26"/>
        <v>95.875568518673489</v>
      </c>
    </row>
    <row r="478" spans="2:13" ht="15" x14ac:dyDescent="0.25">
      <c r="B478" s="88">
        <v>42964.412569444445</v>
      </c>
      <c r="C478" s="52">
        <f>VLOOKUP(B478,NWS!$A$5:$Y$564,3,TRUE)</f>
        <v>33.6</v>
      </c>
      <c r="F478" s="52">
        <f>VLOOKUP(B478,MTD!$A$4:$H$89,4,TRUE)</f>
        <v>959.57709999999997</v>
      </c>
      <c r="H478">
        <v>121.1</v>
      </c>
      <c r="I478">
        <v>125.8</v>
      </c>
      <c r="J478">
        <v>61.82</v>
      </c>
      <c r="K478" s="29">
        <f t="shared" si="24"/>
        <v>959.57709999999997</v>
      </c>
      <c r="L478" s="29">
        <f t="shared" si="25"/>
        <v>91.186002667216627</v>
      </c>
      <c r="M478" s="29">
        <f t="shared" si="26"/>
        <v>96.083993667627112</v>
      </c>
    </row>
    <row r="479" spans="2:13" ht="15" x14ac:dyDescent="0.25">
      <c r="B479" s="88">
        <v>42964.412638888891</v>
      </c>
      <c r="C479" s="52">
        <f>VLOOKUP(B479,NWS!$A$5:$Y$564,3,TRUE)</f>
        <v>33.6</v>
      </c>
      <c r="F479" s="52">
        <f>VLOOKUP(B479,MTD!$A$4:$H$89,4,TRUE)</f>
        <v>959.57709999999997</v>
      </c>
      <c r="H479">
        <v>121.3</v>
      </c>
      <c r="I479">
        <v>125.9</v>
      </c>
      <c r="J479">
        <v>60.95</v>
      </c>
      <c r="K479" s="29">
        <f t="shared" si="24"/>
        <v>959.57709999999997</v>
      </c>
      <c r="L479" s="29">
        <f t="shared" si="25"/>
        <v>91.39442781617025</v>
      </c>
      <c r="M479" s="29">
        <f t="shared" si="26"/>
        <v>96.188206242103959</v>
      </c>
    </row>
    <row r="480" spans="2:13" ht="15" x14ac:dyDescent="0.25">
      <c r="B480" s="88">
        <v>42964.412708333337</v>
      </c>
      <c r="C480" s="52">
        <f>VLOOKUP(B480,NWS!$A$5:$Y$564,3,TRUE)</f>
        <v>33.6</v>
      </c>
      <c r="F480" s="52">
        <f>VLOOKUP(B480,MTD!$A$4:$H$89,4,TRUE)</f>
        <v>959.57709999999997</v>
      </c>
      <c r="H480">
        <v>121.3</v>
      </c>
      <c r="I480">
        <v>125.9</v>
      </c>
      <c r="J480">
        <v>60.66</v>
      </c>
      <c r="K480" s="29">
        <f t="shared" si="24"/>
        <v>959.57709999999997</v>
      </c>
      <c r="L480" s="29">
        <f t="shared" si="25"/>
        <v>91.39442781617025</v>
      </c>
      <c r="M480" s="29">
        <f t="shared" si="26"/>
        <v>96.188206242103959</v>
      </c>
    </row>
    <row r="481" spans="2:13" ht="15" x14ac:dyDescent="0.25">
      <c r="B481" s="88">
        <v>42964.412777777776</v>
      </c>
      <c r="C481" s="52">
        <f>VLOOKUP(B481,NWS!$A$5:$Y$564,3,TRUE)</f>
        <v>33.6</v>
      </c>
      <c r="F481" s="52">
        <f>VLOOKUP(B481,MTD!$A$4:$H$89,4,TRUE)</f>
        <v>959.57709999999997</v>
      </c>
      <c r="H481">
        <v>121.9</v>
      </c>
      <c r="I481">
        <v>126.4</v>
      </c>
      <c r="J481">
        <v>61</v>
      </c>
      <c r="K481" s="29">
        <f t="shared" si="24"/>
        <v>959.57709999999997</v>
      </c>
      <c r="L481" s="29">
        <f t="shared" si="25"/>
        <v>92.019703263031204</v>
      </c>
      <c r="M481" s="29">
        <f t="shared" si="26"/>
        <v>96.709269114488052</v>
      </c>
    </row>
    <row r="482" spans="2:13" ht="15" x14ac:dyDescent="0.25">
      <c r="B482" s="88">
        <v>42964.412847222222</v>
      </c>
      <c r="C482" s="52">
        <f>VLOOKUP(B482,NWS!$A$5:$Y$564,3,TRUE)</f>
        <v>33.6</v>
      </c>
      <c r="F482" s="52">
        <f>VLOOKUP(B482,MTD!$A$4:$H$89,4,TRUE)</f>
        <v>959.57709999999997</v>
      </c>
      <c r="H482">
        <v>121.8</v>
      </c>
      <c r="I482">
        <v>126.1</v>
      </c>
      <c r="J482">
        <v>60.84</v>
      </c>
      <c r="K482" s="29">
        <f t="shared" si="24"/>
        <v>959.57709999999997</v>
      </c>
      <c r="L482" s="29">
        <f t="shared" si="25"/>
        <v>91.915490688554357</v>
      </c>
      <c r="M482" s="29">
        <f t="shared" si="26"/>
        <v>96.396631391057582</v>
      </c>
    </row>
    <row r="483" spans="2:13" ht="15" x14ac:dyDescent="0.25">
      <c r="B483" s="88">
        <v>42964.412916666668</v>
      </c>
      <c r="C483" s="52">
        <f>VLOOKUP(B483,NWS!$A$5:$Y$564,3,TRUE)</f>
        <v>33.6</v>
      </c>
      <c r="F483" s="52">
        <f>VLOOKUP(B483,MTD!$A$4:$H$89,4,TRUE)</f>
        <v>959.57709999999997</v>
      </c>
      <c r="H483">
        <v>122.1</v>
      </c>
      <c r="I483">
        <v>126.6</v>
      </c>
      <c r="J483">
        <v>60.41</v>
      </c>
      <c r="K483" s="29">
        <f t="shared" si="24"/>
        <v>959.57709999999997</v>
      </c>
      <c r="L483" s="29">
        <f t="shared" si="25"/>
        <v>92.228128411984827</v>
      </c>
      <c r="M483" s="29">
        <f t="shared" si="26"/>
        <v>96.917694263441675</v>
      </c>
    </row>
    <row r="484" spans="2:13" ht="15" x14ac:dyDescent="0.25">
      <c r="B484" s="88">
        <v>42964.412986111114</v>
      </c>
      <c r="C484" s="52">
        <f>VLOOKUP(B484,NWS!$A$5:$Y$564,3,TRUE)</f>
        <v>33.6</v>
      </c>
      <c r="F484" s="52">
        <f>VLOOKUP(B484,MTD!$A$4:$H$89,4,TRUE)</f>
        <v>959.57709999999997</v>
      </c>
      <c r="H484">
        <v>121.7</v>
      </c>
      <c r="I484">
        <v>126.2</v>
      </c>
      <c r="J484">
        <v>61.28</v>
      </c>
      <c r="K484" s="29">
        <f t="shared" si="24"/>
        <v>959.57709999999997</v>
      </c>
      <c r="L484" s="29">
        <f t="shared" si="25"/>
        <v>91.811278114077552</v>
      </c>
      <c r="M484" s="29">
        <f t="shared" si="26"/>
        <v>96.500843965534401</v>
      </c>
    </row>
    <row r="485" spans="2:13" ht="15" x14ac:dyDescent="0.25">
      <c r="B485" s="88">
        <v>42964.413055555553</v>
      </c>
      <c r="C485" s="52">
        <f>VLOOKUP(B485,NWS!$A$5:$Y$564,3,TRUE)</f>
        <v>33.6</v>
      </c>
      <c r="F485" s="52">
        <f>VLOOKUP(B485,MTD!$A$4:$H$89,4,TRUE)</f>
        <v>959.57709999999997</v>
      </c>
      <c r="H485">
        <v>122</v>
      </c>
      <c r="I485">
        <v>126.6</v>
      </c>
      <c r="J485">
        <v>61.84</v>
      </c>
      <c r="K485" s="29">
        <f t="shared" si="24"/>
        <v>959.57709999999997</v>
      </c>
      <c r="L485" s="29">
        <f t="shared" si="25"/>
        <v>92.123915837508008</v>
      </c>
      <c r="M485" s="29">
        <f t="shared" si="26"/>
        <v>96.917694263441675</v>
      </c>
    </row>
    <row r="486" spans="2:13" ht="15" x14ac:dyDescent="0.25">
      <c r="B486" s="88">
        <v>42964.413124999999</v>
      </c>
      <c r="C486" s="52">
        <f>VLOOKUP(B486,NWS!$A$5:$Y$564,3,TRUE)</f>
        <v>33.6</v>
      </c>
      <c r="F486" s="52">
        <f>VLOOKUP(B486,MTD!$A$4:$H$89,4,TRUE)</f>
        <v>959.57709999999997</v>
      </c>
      <c r="H486">
        <v>122.1</v>
      </c>
      <c r="I486">
        <v>126.1</v>
      </c>
      <c r="J486">
        <v>61.5</v>
      </c>
      <c r="K486" s="29">
        <f t="shared" si="24"/>
        <v>959.57709999999997</v>
      </c>
      <c r="L486" s="29">
        <f t="shared" si="25"/>
        <v>92.228128411984827</v>
      </c>
      <c r="M486" s="29">
        <f t="shared" si="26"/>
        <v>96.396631391057582</v>
      </c>
    </row>
    <row r="487" spans="2:13" ht="15" x14ac:dyDescent="0.25">
      <c r="B487" s="88">
        <v>42964.413194444445</v>
      </c>
      <c r="C487" s="52">
        <f>VLOOKUP(B487,NWS!$A$5:$Y$564,3,TRUE)</f>
        <v>34.15</v>
      </c>
      <c r="F487" s="52">
        <f>VLOOKUP(B487,MTD!$A$4:$H$89,4,TRUE)</f>
        <v>959.22270000000003</v>
      </c>
      <c r="H487">
        <v>122.5</v>
      </c>
      <c r="I487">
        <v>126.2</v>
      </c>
      <c r="J487">
        <v>61.74</v>
      </c>
      <c r="K487" s="29">
        <f t="shared" si="24"/>
        <v>959.22270000000003</v>
      </c>
      <c r="L487" s="29">
        <f t="shared" si="25"/>
        <v>92.105826936747846</v>
      </c>
      <c r="M487" s="29">
        <f t="shared" si="26"/>
        <v>95.963116802802944</v>
      </c>
    </row>
    <row r="488" spans="2:13" ht="15" x14ac:dyDescent="0.25">
      <c r="B488" s="88">
        <v>42964.413263888891</v>
      </c>
      <c r="C488" s="52">
        <f>VLOOKUP(B488,NWS!$A$5:$Y$564,3,TRUE)</f>
        <v>34.15</v>
      </c>
      <c r="F488" s="52">
        <f>VLOOKUP(B488,MTD!$A$4:$H$89,4,TRUE)</f>
        <v>959.22270000000003</v>
      </c>
      <c r="H488">
        <v>122</v>
      </c>
      <c r="I488">
        <v>126.1</v>
      </c>
      <c r="J488">
        <v>61.19</v>
      </c>
      <c r="K488" s="29">
        <f t="shared" si="24"/>
        <v>959.22270000000003</v>
      </c>
      <c r="L488" s="29">
        <f t="shared" si="25"/>
        <v>91.584571549443098</v>
      </c>
      <c r="M488" s="29">
        <f t="shared" si="26"/>
        <v>95.858865725341971</v>
      </c>
    </row>
    <row r="489" spans="2:13" ht="15" x14ac:dyDescent="0.25">
      <c r="B489" s="88">
        <v>42964.41333333333</v>
      </c>
      <c r="C489" s="52">
        <f>VLOOKUP(B489,NWS!$A$5:$Y$564,3,TRUE)</f>
        <v>34.15</v>
      </c>
      <c r="F489" s="52">
        <f>VLOOKUP(B489,MTD!$A$4:$H$89,4,TRUE)</f>
        <v>959.22270000000003</v>
      </c>
      <c r="H489">
        <v>121.8</v>
      </c>
      <c r="I489">
        <v>126.1</v>
      </c>
      <c r="J489">
        <v>60.67</v>
      </c>
      <c r="K489" s="29">
        <f t="shared" si="24"/>
        <v>959.22270000000003</v>
      </c>
      <c r="L489" s="29">
        <f t="shared" si="25"/>
        <v>91.37606939452121</v>
      </c>
      <c r="M489" s="29">
        <f t="shared" si="26"/>
        <v>95.858865725341971</v>
      </c>
    </row>
    <row r="490" spans="2:13" ht="15" x14ac:dyDescent="0.25">
      <c r="B490" s="88">
        <v>42964.413402777776</v>
      </c>
      <c r="C490" s="52">
        <f>VLOOKUP(B490,NWS!$A$5:$Y$564,3,TRUE)</f>
        <v>34.15</v>
      </c>
      <c r="F490" s="52">
        <f>VLOOKUP(B490,MTD!$A$4:$H$89,4,TRUE)</f>
        <v>959.22270000000003</v>
      </c>
      <c r="H490">
        <v>121.8</v>
      </c>
      <c r="I490">
        <v>126.2</v>
      </c>
      <c r="J490">
        <v>60.1</v>
      </c>
      <c r="K490" s="29">
        <f t="shared" si="24"/>
        <v>959.22270000000003</v>
      </c>
      <c r="L490" s="29">
        <f t="shared" si="25"/>
        <v>91.37606939452121</v>
      </c>
      <c r="M490" s="29">
        <f t="shared" si="26"/>
        <v>95.963116802802944</v>
      </c>
    </row>
    <row r="491" spans="2:13" ht="15" x14ac:dyDescent="0.25">
      <c r="B491" s="88">
        <v>42964.413472222222</v>
      </c>
      <c r="C491" s="52">
        <f>VLOOKUP(B491,NWS!$A$5:$Y$564,3,TRUE)</f>
        <v>34.15</v>
      </c>
      <c r="F491" s="52">
        <f>VLOOKUP(B491,MTD!$A$4:$H$89,4,TRUE)</f>
        <v>959.22270000000003</v>
      </c>
      <c r="H491">
        <v>122</v>
      </c>
      <c r="I491">
        <v>125.9</v>
      </c>
      <c r="J491">
        <v>60.82</v>
      </c>
      <c r="K491" s="29">
        <f t="shared" si="24"/>
        <v>959.22270000000003</v>
      </c>
      <c r="L491" s="29">
        <f t="shared" si="25"/>
        <v>91.584571549443098</v>
      </c>
      <c r="M491" s="29">
        <f t="shared" si="26"/>
        <v>95.650363570420083</v>
      </c>
    </row>
    <row r="492" spans="2:13" ht="15" x14ac:dyDescent="0.25">
      <c r="B492" s="88">
        <v>42964.413541666669</v>
      </c>
      <c r="C492" s="52">
        <f>VLOOKUP(B492,NWS!$A$5:$Y$564,3,TRUE)</f>
        <v>34.15</v>
      </c>
      <c r="F492" s="52">
        <f>VLOOKUP(B492,MTD!$A$4:$H$89,4,TRUE)</f>
        <v>959.22270000000003</v>
      </c>
      <c r="H492">
        <v>121</v>
      </c>
      <c r="I492">
        <v>125.9</v>
      </c>
      <c r="J492">
        <v>60.91</v>
      </c>
      <c r="K492" s="29">
        <f t="shared" si="24"/>
        <v>959.22270000000003</v>
      </c>
      <c r="L492" s="29">
        <f t="shared" si="25"/>
        <v>90.542060774833615</v>
      </c>
      <c r="M492" s="29">
        <f t="shared" si="26"/>
        <v>95.650363570420083</v>
      </c>
    </row>
    <row r="493" spans="2:13" ht="15" x14ac:dyDescent="0.25">
      <c r="B493" s="88">
        <v>42964.413611111115</v>
      </c>
      <c r="C493" s="52">
        <f>VLOOKUP(B493,NWS!$A$5:$Y$564,3,TRUE)</f>
        <v>34.15</v>
      </c>
      <c r="F493" s="52">
        <f>VLOOKUP(B493,MTD!$A$4:$H$89,4,TRUE)</f>
        <v>959.22270000000003</v>
      </c>
      <c r="H493">
        <v>121</v>
      </c>
      <c r="I493">
        <v>126.1</v>
      </c>
      <c r="J493">
        <v>60.85</v>
      </c>
      <c r="K493" s="29">
        <f t="shared" si="24"/>
        <v>959.22270000000003</v>
      </c>
      <c r="L493" s="29">
        <f t="shared" si="25"/>
        <v>90.542060774833615</v>
      </c>
      <c r="M493" s="29">
        <f t="shared" si="26"/>
        <v>95.858865725341971</v>
      </c>
    </row>
    <row r="494" spans="2:13" ht="15" x14ac:dyDescent="0.25">
      <c r="B494" s="88">
        <v>42964.413680555554</v>
      </c>
      <c r="C494" s="52">
        <f>VLOOKUP(B494,NWS!$A$5:$Y$564,3,TRUE)</f>
        <v>34.15</v>
      </c>
      <c r="F494" s="52">
        <f>VLOOKUP(B494,MTD!$A$4:$H$89,4,TRUE)</f>
        <v>959.22270000000003</v>
      </c>
      <c r="H494">
        <v>121.1</v>
      </c>
      <c r="I494">
        <v>125.8</v>
      </c>
      <c r="J494">
        <v>59.72</v>
      </c>
      <c r="K494" s="29">
        <f t="shared" si="24"/>
        <v>959.22270000000003</v>
      </c>
      <c r="L494" s="29">
        <f t="shared" si="25"/>
        <v>90.646311852294559</v>
      </c>
      <c r="M494" s="29">
        <f t="shared" si="26"/>
        <v>95.546112492959139</v>
      </c>
    </row>
    <row r="495" spans="2:13" ht="15" x14ac:dyDescent="0.25">
      <c r="B495" s="88">
        <v>42964.41375</v>
      </c>
      <c r="C495" s="52">
        <f>VLOOKUP(B495,NWS!$A$5:$Y$564,3,TRUE)</f>
        <v>34.15</v>
      </c>
      <c r="F495" s="52">
        <f>VLOOKUP(B495,MTD!$A$4:$H$89,4,TRUE)</f>
        <v>959.22270000000003</v>
      </c>
      <c r="H495">
        <v>119.9</v>
      </c>
      <c r="I495">
        <v>125.2</v>
      </c>
      <c r="J495">
        <v>59.12</v>
      </c>
      <c r="K495" s="29">
        <f t="shared" si="24"/>
        <v>959.22270000000003</v>
      </c>
      <c r="L495" s="29">
        <f t="shared" si="25"/>
        <v>89.395298922763189</v>
      </c>
      <c r="M495" s="29">
        <f t="shared" si="26"/>
        <v>94.920606028193461</v>
      </c>
    </row>
    <row r="496" spans="2:13" ht="15" x14ac:dyDescent="0.25">
      <c r="B496" s="88">
        <v>42964.413819444446</v>
      </c>
      <c r="C496" s="52">
        <f>VLOOKUP(B496,NWS!$A$5:$Y$564,3,TRUE)</f>
        <v>34.15</v>
      </c>
      <c r="F496" s="52">
        <f>VLOOKUP(B496,MTD!$A$4:$H$89,4,TRUE)</f>
        <v>959.22270000000003</v>
      </c>
      <c r="H496">
        <v>119.7</v>
      </c>
      <c r="I496">
        <v>125.8</v>
      </c>
      <c r="J496">
        <v>60.11</v>
      </c>
      <c r="K496" s="29">
        <f t="shared" si="24"/>
        <v>959.22270000000003</v>
      </c>
      <c r="L496" s="29">
        <f t="shared" si="25"/>
        <v>89.186796767841301</v>
      </c>
      <c r="M496" s="29">
        <f t="shared" si="26"/>
        <v>95.546112492959139</v>
      </c>
    </row>
    <row r="497" spans="2:13" ht="15" x14ac:dyDescent="0.25">
      <c r="B497" s="88">
        <v>42964.413888888892</v>
      </c>
      <c r="C497" s="52">
        <f>VLOOKUP(B497,NWS!$A$5:$Y$564,3,TRUE)</f>
        <v>34.18</v>
      </c>
      <c r="F497" s="52">
        <f>VLOOKUP(B497,MTD!$A$4:$H$89,4,TRUE)</f>
        <v>960.18330000000003</v>
      </c>
      <c r="H497">
        <v>120</v>
      </c>
      <c r="I497">
        <v>125.7</v>
      </c>
      <c r="J497">
        <v>60.13</v>
      </c>
      <c r="K497" s="29">
        <f t="shared" si="24"/>
        <v>960.18330000000003</v>
      </c>
      <c r="L497" s="29">
        <f t="shared" si="25"/>
        <v>89.378767574899499</v>
      </c>
      <c r="M497" s="29">
        <f t="shared" si="26"/>
        <v>95.315134099916136</v>
      </c>
    </row>
    <row r="498" spans="2:13" ht="15" x14ac:dyDescent="0.25">
      <c r="B498" s="88">
        <v>42964.413958333331</v>
      </c>
      <c r="C498" s="52">
        <f>VLOOKUP(B498,NWS!$A$5:$Y$564,3,TRUE)</f>
        <v>34.18</v>
      </c>
      <c r="F498" s="52">
        <f>VLOOKUP(B498,MTD!$A$4:$H$89,4,TRUE)</f>
        <v>960.18330000000003</v>
      </c>
      <c r="H498">
        <v>119.6</v>
      </c>
      <c r="I498">
        <v>125.3</v>
      </c>
      <c r="J498">
        <v>59.7</v>
      </c>
      <c r="K498" s="29">
        <f t="shared" si="24"/>
        <v>960.18330000000003</v>
      </c>
      <c r="L498" s="29">
        <f t="shared" si="25"/>
        <v>88.962180450336916</v>
      </c>
      <c r="M498" s="29">
        <f t="shared" si="26"/>
        <v>94.898546975353554</v>
      </c>
    </row>
    <row r="499" spans="2:13" ht="15" x14ac:dyDescent="0.25">
      <c r="B499" s="88">
        <v>42964.414027777777</v>
      </c>
      <c r="C499" s="52">
        <f>VLOOKUP(B499,NWS!$A$5:$Y$564,3,TRUE)</f>
        <v>34.18</v>
      </c>
      <c r="F499" s="52">
        <f>VLOOKUP(B499,MTD!$A$4:$H$89,4,TRUE)</f>
        <v>960.18330000000003</v>
      </c>
      <c r="H499">
        <v>118.1</v>
      </c>
      <c r="I499">
        <v>123.5</v>
      </c>
      <c r="J499">
        <v>59.18</v>
      </c>
      <c r="K499" s="29">
        <f t="shared" si="24"/>
        <v>960.18330000000003</v>
      </c>
      <c r="L499" s="29">
        <f t="shared" si="25"/>
        <v>87.399978733227272</v>
      </c>
      <c r="M499" s="29">
        <f t="shared" si="26"/>
        <v>93.023904914821983</v>
      </c>
    </row>
    <row r="500" spans="2:13" ht="15" x14ac:dyDescent="0.25">
      <c r="B500" s="88">
        <v>42964.414097222223</v>
      </c>
      <c r="C500" s="52">
        <f>VLOOKUP(B500,NWS!$A$5:$Y$564,3,TRUE)</f>
        <v>34.18</v>
      </c>
      <c r="F500" s="52">
        <f>VLOOKUP(B500,MTD!$A$4:$H$89,4,TRUE)</f>
        <v>960.18330000000003</v>
      </c>
      <c r="H500">
        <v>117.2</v>
      </c>
      <c r="I500">
        <v>123.2</v>
      </c>
      <c r="J500">
        <v>58.68</v>
      </c>
      <c r="K500" s="29">
        <f t="shared" si="24"/>
        <v>960.18330000000003</v>
      </c>
      <c r="L500" s="29">
        <f t="shared" si="25"/>
        <v>86.462657702961522</v>
      </c>
      <c r="M500" s="29">
        <f t="shared" si="26"/>
        <v>92.711464571400072</v>
      </c>
    </row>
    <row r="501" spans="2:13" ht="15" x14ac:dyDescent="0.25">
      <c r="B501" s="88">
        <v>42964.414166666669</v>
      </c>
      <c r="C501" s="52">
        <f>VLOOKUP(B501,NWS!$A$5:$Y$564,3,TRUE)</f>
        <v>34.18</v>
      </c>
      <c r="F501" s="52">
        <f>VLOOKUP(B501,MTD!$A$4:$H$89,4,TRUE)</f>
        <v>960.18330000000003</v>
      </c>
      <c r="H501">
        <v>117.5</v>
      </c>
      <c r="I501">
        <v>123.7</v>
      </c>
      <c r="J501">
        <v>58.97</v>
      </c>
      <c r="K501" s="29">
        <f t="shared" si="24"/>
        <v>960.18330000000003</v>
      </c>
      <c r="L501" s="29">
        <f t="shared" si="25"/>
        <v>86.775098046383434</v>
      </c>
      <c r="M501" s="29">
        <f t="shared" si="26"/>
        <v>93.232198477103296</v>
      </c>
    </row>
    <row r="502" spans="2:13" ht="15" x14ac:dyDescent="0.25">
      <c r="B502" s="88">
        <v>42964.414236111108</v>
      </c>
      <c r="C502" s="52">
        <f>VLOOKUP(B502,NWS!$A$5:$Y$564,3,TRUE)</f>
        <v>34.18</v>
      </c>
      <c r="F502" s="52">
        <f>VLOOKUP(B502,MTD!$A$4:$H$89,4,TRUE)</f>
        <v>960.18330000000003</v>
      </c>
      <c r="H502">
        <v>118</v>
      </c>
      <c r="I502">
        <v>124.4</v>
      </c>
      <c r="J502">
        <v>59.11</v>
      </c>
      <c r="K502" s="29">
        <f t="shared" si="24"/>
        <v>960.18330000000003</v>
      </c>
      <c r="L502" s="29">
        <f t="shared" si="25"/>
        <v>87.295831952086644</v>
      </c>
      <c r="M502" s="29">
        <f t="shared" si="26"/>
        <v>93.961225945087776</v>
      </c>
    </row>
    <row r="503" spans="2:13" ht="15" x14ac:dyDescent="0.25">
      <c r="B503" s="88">
        <v>42964.414305555554</v>
      </c>
      <c r="C503" s="52">
        <f>VLOOKUP(B503,NWS!$A$5:$Y$564,3,TRUE)</f>
        <v>34.18</v>
      </c>
      <c r="F503" s="52">
        <f>VLOOKUP(B503,MTD!$A$4:$H$89,4,TRUE)</f>
        <v>960.18330000000003</v>
      </c>
      <c r="H503">
        <v>118.1</v>
      </c>
      <c r="I503">
        <v>124.2</v>
      </c>
      <c r="J503">
        <v>59.58</v>
      </c>
      <c r="K503" s="29">
        <f t="shared" si="24"/>
        <v>960.18330000000003</v>
      </c>
      <c r="L503" s="29">
        <f t="shared" si="25"/>
        <v>87.399978733227272</v>
      </c>
      <c r="M503" s="29">
        <f t="shared" si="26"/>
        <v>93.752932382806506</v>
      </c>
    </row>
    <row r="504" spans="2:13" ht="15" x14ac:dyDescent="0.25">
      <c r="B504" s="88">
        <v>42964.414375</v>
      </c>
      <c r="C504" s="52">
        <f>VLOOKUP(B504,NWS!$A$5:$Y$564,3,TRUE)</f>
        <v>34.18</v>
      </c>
      <c r="F504" s="52">
        <f>VLOOKUP(B504,MTD!$A$4:$H$89,4,TRUE)</f>
        <v>960.18330000000003</v>
      </c>
      <c r="H504">
        <v>119.3</v>
      </c>
      <c r="I504">
        <v>125</v>
      </c>
      <c r="J504">
        <v>59.53</v>
      </c>
      <c r="K504" s="29">
        <f t="shared" si="24"/>
        <v>960.18330000000003</v>
      </c>
      <c r="L504" s="29">
        <f t="shared" si="25"/>
        <v>88.649740106915004</v>
      </c>
      <c r="M504" s="29">
        <f t="shared" si="26"/>
        <v>94.586106631931628</v>
      </c>
    </row>
    <row r="505" spans="2:13" ht="15" x14ac:dyDescent="0.25">
      <c r="B505" s="88">
        <v>42964.414444444446</v>
      </c>
      <c r="C505" s="52">
        <f>VLOOKUP(B505,NWS!$A$5:$Y$564,3,TRUE)</f>
        <v>34.18</v>
      </c>
      <c r="F505" s="52">
        <f>VLOOKUP(B505,MTD!$A$4:$H$89,4,TRUE)</f>
        <v>960.18330000000003</v>
      </c>
      <c r="H505">
        <v>120.2</v>
      </c>
      <c r="I505">
        <v>125.2</v>
      </c>
      <c r="J505">
        <v>60.4</v>
      </c>
      <c r="K505" s="29">
        <f t="shared" si="24"/>
        <v>960.18330000000003</v>
      </c>
      <c r="L505" s="29">
        <f t="shared" si="25"/>
        <v>89.587061137180797</v>
      </c>
      <c r="M505" s="29">
        <f t="shared" si="26"/>
        <v>94.794400194212926</v>
      </c>
    </row>
    <row r="506" spans="2:13" ht="15" x14ac:dyDescent="0.25">
      <c r="B506" s="88">
        <v>42964.414513888885</v>
      </c>
      <c r="C506" s="52">
        <f>VLOOKUP(B506,NWS!$A$5:$Y$564,3,TRUE)</f>
        <v>34.18</v>
      </c>
      <c r="F506" s="52">
        <f>VLOOKUP(B506,MTD!$A$4:$H$89,4,TRUE)</f>
        <v>960.18330000000003</v>
      </c>
      <c r="H506">
        <v>119.7</v>
      </c>
      <c r="I506">
        <v>124.2</v>
      </c>
      <c r="J506">
        <v>61.26</v>
      </c>
      <c r="K506" s="29">
        <f t="shared" si="24"/>
        <v>960.18330000000003</v>
      </c>
      <c r="L506" s="29">
        <f t="shared" si="25"/>
        <v>89.066327231477587</v>
      </c>
      <c r="M506" s="29">
        <f t="shared" si="26"/>
        <v>93.752932382806506</v>
      </c>
    </row>
    <row r="507" spans="2:13" ht="15" x14ac:dyDescent="0.25">
      <c r="B507" s="88">
        <v>42964.414583333331</v>
      </c>
      <c r="C507" s="52">
        <f>VLOOKUP(B507,NWS!$A$5:$Y$564,3,TRUE)</f>
        <v>34.299999999999997</v>
      </c>
      <c r="F507" s="52">
        <f>VLOOKUP(B507,MTD!$A$4:$H$89,4,TRUE)</f>
        <v>960.52909999999997</v>
      </c>
      <c r="H507">
        <v>119.2</v>
      </c>
      <c r="I507">
        <v>124.4</v>
      </c>
      <c r="J507">
        <v>61.7</v>
      </c>
      <c r="K507" s="29">
        <f t="shared" si="24"/>
        <v>960.52909999999997</v>
      </c>
      <c r="L507" s="29">
        <f t="shared" si="25"/>
        <v>88.388784889494758</v>
      </c>
      <c r="M507" s="29">
        <f t="shared" si="26"/>
        <v>93.802467827367252</v>
      </c>
    </row>
    <row r="508" spans="2:13" ht="15" x14ac:dyDescent="0.25">
      <c r="B508" s="88">
        <v>42964.414652777778</v>
      </c>
      <c r="C508" s="52">
        <f>VLOOKUP(B508,NWS!$A$5:$Y$564,3,TRUE)</f>
        <v>34.299999999999997</v>
      </c>
      <c r="F508" s="52">
        <f>VLOOKUP(B508,MTD!$A$4:$H$89,4,TRUE)</f>
        <v>960.52909999999997</v>
      </c>
      <c r="H508">
        <v>118.8</v>
      </c>
      <c r="I508">
        <v>124.9</v>
      </c>
      <c r="J508">
        <v>61.22</v>
      </c>
      <c r="K508" s="29">
        <f t="shared" si="24"/>
        <v>960.52909999999997</v>
      </c>
      <c r="L508" s="29">
        <f t="shared" si="25"/>
        <v>87.972347740427651</v>
      </c>
      <c r="M508" s="29">
        <f t="shared" si="26"/>
        <v>94.32301426370114</v>
      </c>
    </row>
    <row r="509" spans="2:13" ht="15" x14ac:dyDescent="0.25">
      <c r="B509" s="88">
        <v>42964.414722222224</v>
      </c>
      <c r="C509" s="52">
        <f>VLOOKUP(B509,NWS!$A$5:$Y$564,3,TRUE)</f>
        <v>34.299999999999997</v>
      </c>
      <c r="F509" s="52">
        <f>VLOOKUP(B509,MTD!$A$4:$H$89,4,TRUE)</f>
        <v>960.52909999999997</v>
      </c>
      <c r="H509">
        <v>119.6</v>
      </c>
      <c r="I509">
        <v>125.1</v>
      </c>
      <c r="J509">
        <v>60.83</v>
      </c>
      <c r="K509" s="29">
        <f t="shared" si="24"/>
        <v>960.52909999999997</v>
      </c>
      <c r="L509" s="29">
        <f t="shared" si="25"/>
        <v>88.80522203856188</v>
      </c>
      <c r="M509" s="29">
        <f t="shared" si="26"/>
        <v>94.531232838234686</v>
      </c>
    </row>
    <row r="510" spans="2:13" ht="15" x14ac:dyDescent="0.25">
      <c r="B510" s="88">
        <v>42964.41479166667</v>
      </c>
      <c r="C510" s="52">
        <f>VLOOKUP(B510,NWS!$A$5:$Y$564,3,TRUE)</f>
        <v>34.299999999999997</v>
      </c>
      <c r="F510" s="52">
        <f>VLOOKUP(B510,MTD!$A$4:$H$89,4,TRUE)</f>
        <v>960.52909999999997</v>
      </c>
      <c r="H510">
        <v>119.8</v>
      </c>
      <c r="I510">
        <v>125.8</v>
      </c>
      <c r="J510">
        <v>60.67</v>
      </c>
      <c r="K510" s="29">
        <f t="shared" si="24"/>
        <v>960.52909999999997</v>
      </c>
      <c r="L510" s="29">
        <f t="shared" si="25"/>
        <v>89.013440613095426</v>
      </c>
      <c r="M510" s="29">
        <f t="shared" si="26"/>
        <v>95.259997849102135</v>
      </c>
    </row>
    <row r="511" spans="2:13" ht="15" x14ac:dyDescent="0.25">
      <c r="B511" s="88">
        <v>42964.414861111109</v>
      </c>
      <c r="C511" s="52">
        <f>VLOOKUP(B511,NWS!$A$5:$Y$564,3,TRUE)</f>
        <v>34.299999999999997</v>
      </c>
      <c r="F511" s="52">
        <f>VLOOKUP(B511,MTD!$A$4:$H$89,4,TRUE)</f>
        <v>960.52909999999997</v>
      </c>
      <c r="H511">
        <v>119.9</v>
      </c>
      <c r="I511">
        <v>125.9</v>
      </c>
      <c r="J511">
        <v>61.08</v>
      </c>
      <c r="K511" s="29">
        <f t="shared" si="24"/>
        <v>960.52909999999997</v>
      </c>
      <c r="L511" s="29">
        <f t="shared" si="25"/>
        <v>89.117549900362221</v>
      </c>
      <c r="M511" s="29">
        <f t="shared" si="26"/>
        <v>95.364107136368915</v>
      </c>
    </row>
    <row r="512" spans="2:13" ht="15" x14ac:dyDescent="0.25">
      <c r="B512" s="88">
        <v>42964.414930555555</v>
      </c>
      <c r="C512" s="52">
        <f>VLOOKUP(B512,NWS!$A$5:$Y$564,3,TRUE)</f>
        <v>34.299999999999997</v>
      </c>
      <c r="F512" s="52">
        <f>VLOOKUP(B512,MTD!$A$4:$H$89,4,TRUE)</f>
        <v>960.52909999999997</v>
      </c>
      <c r="H512">
        <v>120.8</v>
      </c>
      <c r="I512">
        <v>126.2</v>
      </c>
      <c r="J512">
        <v>60.99</v>
      </c>
      <c r="K512" s="29">
        <f t="shared" si="24"/>
        <v>960.52909999999997</v>
      </c>
      <c r="L512" s="29">
        <f t="shared" si="25"/>
        <v>90.054533485763216</v>
      </c>
      <c r="M512" s="29">
        <f t="shared" si="26"/>
        <v>95.676434998169242</v>
      </c>
    </row>
    <row r="513" spans="2:13" ht="15" x14ac:dyDescent="0.25">
      <c r="B513" s="88">
        <v>42964.415000000001</v>
      </c>
      <c r="C513" s="52">
        <f>VLOOKUP(B513,NWS!$A$5:$Y$564,3,TRUE)</f>
        <v>34.299999999999997</v>
      </c>
      <c r="F513" s="52">
        <f>VLOOKUP(B513,MTD!$A$4:$H$89,4,TRUE)</f>
        <v>960.52909999999997</v>
      </c>
      <c r="H513">
        <v>121.1</v>
      </c>
      <c r="I513">
        <v>126.6</v>
      </c>
      <c r="J513">
        <v>60.4</v>
      </c>
      <c r="K513" s="29">
        <f t="shared" si="24"/>
        <v>960.52909999999997</v>
      </c>
      <c r="L513" s="29">
        <f t="shared" si="25"/>
        <v>90.366861347563542</v>
      </c>
      <c r="M513" s="29">
        <f t="shared" si="26"/>
        <v>96.092872147236349</v>
      </c>
    </row>
    <row r="514" spans="2:13" ht="15" x14ac:dyDescent="0.25">
      <c r="B514" s="88">
        <v>42964.415069444447</v>
      </c>
      <c r="C514" s="52">
        <f>VLOOKUP(B514,NWS!$A$5:$Y$564,3,TRUE)</f>
        <v>34.299999999999997</v>
      </c>
      <c r="F514" s="52">
        <f>VLOOKUP(B514,MTD!$A$4:$H$89,4,TRUE)</f>
        <v>960.52909999999997</v>
      </c>
      <c r="H514">
        <v>121.7</v>
      </c>
      <c r="I514">
        <v>126.8</v>
      </c>
      <c r="J514">
        <v>60.33</v>
      </c>
      <c r="K514" s="29">
        <f t="shared" si="24"/>
        <v>960.52909999999997</v>
      </c>
      <c r="L514" s="29">
        <f t="shared" si="25"/>
        <v>90.991517071164225</v>
      </c>
      <c r="M514" s="29">
        <f t="shared" si="26"/>
        <v>96.30109072176991</v>
      </c>
    </row>
    <row r="515" spans="2:13" ht="15" x14ac:dyDescent="0.25">
      <c r="B515" s="88">
        <v>42964.415138888886</v>
      </c>
      <c r="C515" s="52">
        <f>VLOOKUP(B515,NWS!$A$5:$Y$564,3,TRUE)</f>
        <v>34.299999999999997</v>
      </c>
      <c r="F515" s="52">
        <f>VLOOKUP(B515,MTD!$A$4:$H$89,4,TRUE)</f>
        <v>960.52909999999997</v>
      </c>
      <c r="H515">
        <v>121.5</v>
      </c>
      <c r="I515">
        <v>126</v>
      </c>
      <c r="J515">
        <v>59.89</v>
      </c>
      <c r="K515" s="29">
        <f t="shared" si="24"/>
        <v>960.52909999999997</v>
      </c>
      <c r="L515" s="29">
        <f t="shared" si="25"/>
        <v>90.783298496630664</v>
      </c>
      <c r="M515" s="29">
        <f t="shared" si="26"/>
        <v>95.468216423635681</v>
      </c>
    </row>
    <row r="516" spans="2:13" ht="15" x14ac:dyDescent="0.25">
      <c r="B516" s="88">
        <v>42964.415208333332</v>
      </c>
      <c r="C516" s="52">
        <f>VLOOKUP(B516,NWS!$A$5:$Y$564,3,TRUE)</f>
        <v>34.299999999999997</v>
      </c>
      <c r="F516" s="52">
        <f>VLOOKUP(B516,MTD!$A$4:$H$89,4,TRUE)</f>
        <v>960.52909999999997</v>
      </c>
      <c r="H516">
        <v>121.6</v>
      </c>
      <c r="I516">
        <v>126.4</v>
      </c>
      <c r="J516">
        <v>59.7</v>
      </c>
      <c r="K516" s="29">
        <f t="shared" si="24"/>
        <v>960.52909999999997</v>
      </c>
      <c r="L516" s="29">
        <f t="shared" si="25"/>
        <v>90.887407783897444</v>
      </c>
      <c r="M516" s="29">
        <f t="shared" si="26"/>
        <v>95.884653572702817</v>
      </c>
    </row>
    <row r="517" spans="2:13" ht="15" x14ac:dyDescent="0.25">
      <c r="B517" s="88">
        <v>42964.415277777778</v>
      </c>
      <c r="C517" s="52">
        <f>VLOOKUP(B517,NWS!$A$5:$Y$564,3,TRUE)</f>
        <v>34.39</v>
      </c>
      <c r="F517" s="52">
        <f>VLOOKUP(B517,MTD!$A$4:$H$89,4,TRUE)</f>
        <v>962.01070000000004</v>
      </c>
      <c r="H517">
        <v>121.1</v>
      </c>
      <c r="I517">
        <v>126.1</v>
      </c>
      <c r="J517">
        <v>60.33</v>
      </c>
      <c r="K517" s="29">
        <f t="shared" si="24"/>
        <v>962.01070000000004</v>
      </c>
      <c r="L517" s="29">
        <f t="shared" si="25"/>
        <v>90.134132603722591</v>
      </c>
      <c r="M517" s="29">
        <f t="shared" si="26"/>
        <v>95.331579991781794</v>
      </c>
    </row>
    <row r="518" spans="2:13" ht="15" x14ac:dyDescent="0.25">
      <c r="B518" s="88">
        <v>42964.415347222224</v>
      </c>
      <c r="C518" s="52">
        <f>VLOOKUP(B518,NWS!$A$5:$Y$564,3,TRUE)</f>
        <v>34.39</v>
      </c>
      <c r="F518" s="52">
        <f>VLOOKUP(B518,MTD!$A$4:$H$89,4,TRUE)</f>
        <v>962.01070000000004</v>
      </c>
      <c r="H518">
        <v>121</v>
      </c>
      <c r="I518">
        <v>125.9</v>
      </c>
      <c r="J518">
        <v>61.19</v>
      </c>
      <c r="K518" s="29">
        <f t="shared" si="24"/>
        <v>962.01070000000004</v>
      </c>
      <c r="L518" s="29">
        <f t="shared" si="25"/>
        <v>90.030183655961409</v>
      </c>
      <c r="M518" s="29">
        <f t="shared" si="26"/>
        <v>95.123682096259429</v>
      </c>
    </row>
    <row r="519" spans="2:13" ht="15" x14ac:dyDescent="0.25">
      <c r="B519" s="88">
        <v>42964.415416666663</v>
      </c>
      <c r="C519" s="52">
        <f>VLOOKUP(B519,NWS!$A$5:$Y$564,3,TRUE)</f>
        <v>34.39</v>
      </c>
      <c r="F519" s="52">
        <f>VLOOKUP(B519,MTD!$A$4:$H$89,4,TRUE)</f>
        <v>962.01070000000004</v>
      </c>
      <c r="H519">
        <v>121.8</v>
      </c>
      <c r="I519">
        <v>127.2</v>
      </c>
      <c r="J519">
        <v>61.14</v>
      </c>
      <c r="K519" s="29">
        <f t="shared" si="24"/>
        <v>962.01070000000004</v>
      </c>
      <c r="L519" s="29">
        <f t="shared" si="25"/>
        <v>90.861775238050882</v>
      </c>
      <c r="M519" s="29">
        <f t="shared" si="26"/>
        <v>96.475018417154814</v>
      </c>
    </row>
    <row r="520" spans="2:13" ht="15" x14ac:dyDescent="0.25">
      <c r="B520" s="88">
        <v>42964.415486111109</v>
      </c>
      <c r="C520" s="52">
        <f>VLOOKUP(B520,NWS!$A$5:$Y$564,3,TRUE)</f>
        <v>34.39</v>
      </c>
      <c r="F520" s="52">
        <f>VLOOKUP(B520,MTD!$A$4:$H$89,4,TRUE)</f>
        <v>962.01070000000004</v>
      </c>
      <c r="H520">
        <v>122.7</v>
      </c>
      <c r="I520">
        <v>127.7</v>
      </c>
      <c r="J520">
        <v>62.01</v>
      </c>
      <c r="K520" s="29">
        <f t="shared" si="24"/>
        <v>962.01070000000004</v>
      </c>
      <c r="L520" s="29">
        <f t="shared" si="25"/>
        <v>91.797315767901537</v>
      </c>
      <c r="M520" s="29">
        <f t="shared" si="26"/>
        <v>96.99476315596074</v>
      </c>
    </row>
    <row r="521" spans="2:13" ht="15" x14ac:dyDescent="0.25">
      <c r="B521" s="88">
        <v>42964.415555555555</v>
      </c>
      <c r="C521" s="52">
        <f>VLOOKUP(B521,NWS!$A$5:$Y$564,3,TRUE)</f>
        <v>34.39</v>
      </c>
      <c r="F521" s="52">
        <f>VLOOKUP(B521,MTD!$A$4:$H$89,4,TRUE)</f>
        <v>962.01070000000004</v>
      </c>
      <c r="H521">
        <v>122.5</v>
      </c>
      <c r="I521">
        <v>127</v>
      </c>
      <c r="J521">
        <v>62.2</v>
      </c>
      <c r="K521" s="29">
        <f t="shared" si="24"/>
        <v>962.01070000000004</v>
      </c>
      <c r="L521" s="29">
        <f t="shared" si="25"/>
        <v>91.589417872379173</v>
      </c>
      <c r="M521" s="29">
        <f t="shared" si="26"/>
        <v>96.267120521632449</v>
      </c>
    </row>
    <row r="522" spans="2:13" ht="15" x14ac:dyDescent="0.25">
      <c r="B522" s="88">
        <v>42964.415625000001</v>
      </c>
      <c r="C522" s="52">
        <f>VLOOKUP(B522,NWS!$A$5:$Y$564,3,TRUE)</f>
        <v>34.39</v>
      </c>
      <c r="F522" s="52">
        <f>VLOOKUP(B522,MTD!$A$4:$H$89,4,TRUE)</f>
        <v>962.01070000000004</v>
      </c>
      <c r="H522">
        <v>122.5</v>
      </c>
      <c r="I522">
        <v>127</v>
      </c>
      <c r="J522">
        <v>61.72</v>
      </c>
      <c r="K522" s="29">
        <f t="shared" si="24"/>
        <v>962.01070000000004</v>
      </c>
      <c r="L522" s="29">
        <f t="shared" si="25"/>
        <v>91.589417872379173</v>
      </c>
      <c r="M522" s="29">
        <f t="shared" si="26"/>
        <v>96.267120521632449</v>
      </c>
    </row>
    <row r="523" spans="2:13" ht="15" x14ac:dyDescent="0.25">
      <c r="B523" s="88">
        <v>42964.415694444448</v>
      </c>
      <c r="C523" s="52">
        <f>VLOOKUP(B523,NWS!$A$5:$Y$564,3,TRUE)</f>
        <v>34.39</v>
      </c>
      <c r="F523" s="52">
        <f>VLOOKUP(B523,MTD!$A$4:$H$89,4,TRUE)</f>
        <v>962.01070000000004</v>
      </c>
      <c r="H523">
        <v>122.7</v>
      </c>
      <c r="I523">
        <v>127.2</v>
      </c>
      <c r="J523">
        <v>61.76</v>
      </c>
      <c r="K523" s="29">
        <f t="shared" si="24"/>
        <v>962.01070000000004</v>
      </c>
      <c r="L523" s="29">
        <f t="shared" si="25"/>
        <v>91.797315767901537</v>
      </c>
      <c r="M523" s="29">
        <f t="shared" si="26"/>
        <v>96.475018417154814</v>
      </c>
    </row>
    <row r="524" spans="2:13" ht="15" x14ac:dyDescent="0.25">
      <c r="B524" s="88">
        <v>42964.415763888886</v>
      </c>
      <c r="C524" s="52">
        <f>VLOOKUP(B524,NWS!$A$5:$Y$564,3,TRUE)</f>
        <v>34.39</v>
      </c>
      <c r="F524" s="52">
        <f>VLOOKUP(B524,MTD!$A$4:$H$89,4,TRUE)</f>
        <v>962.01070000000004</v>
      </c>
      <c r="H524">
        <v>122.5</v>
      </c>
      <c r="I524">
        <v>127.3</v>
      </c>
      <c r="J524">
        <v>62.33</v>
      </c>
      <c r="K524" s="29">
        <f t="shared" si="24"/>
        <v>962.01070000000004</v>
      </c>
      <c r="L524" s="29">
        <f t="shared" si="25"/>
        <v>91.589417872379173</v>
      </c>
      <c r="M524" s="29">
        <f t="shared" si="26"/>
        <v>96.578967364915997</v>
      </c>
    </row>
    <row r="525" spans="2:13" ht="15" x14ac:dyDescent="0.25">
      <c r="B525" s="88">
        <v>42964.415833333333</v>
      </c>
      <c r="C525" s="52">
        <f>VLOOKUP(B525,NWS!$A$5:$Y$564,3,TRUE)</f>
        <v>34.39</v>
      </c>
      <c r="F525" s="52">
        <f>VLOOKUP(B525,MTD!$A$4:$H$89,4,TRUE)</f>
        <v>962.01070000000004</v>
      </c>
      <c r="H525">
        <v>122.8</v>
      </c>
      <c r="I525">
        <v>127.7</v>
      </c>
      <c r="J525">
        <v>61.61</v>
      </c>
      <c r="K525" s="29">
        <f t="shared" si="24"/>
        <v>962.01070000000004</v>
      </c>
      <c r="L525" s="29">
        <f t="shared" si="25"/>
        <v>91.90126471566272</v>
      </c>
      <c r="M525" s="29">
        <f t="shared" si="26"/>
        <v>96.99476315596074</v>
      </c>
    </row>
    <row r="526" spans="2:13" ht="15" x14ac:dyDescent="0.25">
      <c r="B526" s="88">
        <v>42964.415902777779</v>
      </c>
      <c r="C526" s="52">
        <f>VLOOKUP(B526,NWS!$A$5:$Y$564,3,TRUE)</f>
        <v>34.39</v>
      </c>
      <c r="F526" s="52">
        <f>VLOOKUP(B526,MTD!$A$4:$H$89,4,TRUE)</f>
        <v>962.01070000000004</v>
      </c>
      <c r="H526">
        <v>122.3</v>
      </c>
      <c r="I526">
        <v>127.4</v>
      </c>
      <c r="J526">
        <v>60.81</v>
      </c>
      <c r="K526" s="29">
        <f t="shared" si="24"/>
        <v>962.01070000000004</v>
      </c>
      <c r="L526" s="29">
        <f t="shared" si="25"/>
        <v>91.381519976856808</v>
      </c>
      <c r="M526" s="29">
        <f t="shared" si="26"/>
        <v>96.682916312677179</v>
      </c>
    </row>
    <row r="527" spans="2:13" ht="15" x14ac:dyDescent="0.25">
      <c r="B527" s="88">
        <v>42964.415972222225</v>
      </c>
      <c r="C527" s="52">
        <f>VLOOKUP(B527,NWS!$A$5:$Y$564,3,TRUE)</f>
        <v>34.47</v>
      </c>
      <c r="F527" s="52">
        <f>VLOOKUP(B527,MTD!$A$4:$H$89,4,TRUE)</f>
        <v>964.03719999999998</v>
      </c>
      <c r="H527">
        <v>122.8</v>
      </c>
      <c r="I527">
        <v>127.7</v>
      </c>
      <c r="J527">
        <v>61.33</v>
      </c>
      <c r="K527" s="29">
        <f t="shared" si="24"/>
        <v>964.03719999999998</v>
      </c>
      <c r="L527" s="29">
        <f t="shared" si="25"/>
        <v>91.625094965215041</v>
      </c>
      <c r="M527" s="29">
        <f t="shared" si="26"/>
        <v>96.707886376168886</v>
      </c>
    </row>
    <row r="528" spans="2:13" ht="15" x14ac:dyDescent="0.25">
      <c r="B528" s="88">
        <v>42964.416041666664</v>
      </c>
      <c r="C528" s="52">
        <f>VLOOKUP(B528,NWS!$A$5:$Y$564,3,TRUE)</f>
        <v>34.47</v>
      </c>
      <c r="F528" s="52">
        <f>VLOOKUP(B528,MTD!$A$4:$H$89,4,TRUE)</f>
        <v>964.03719999999998</v>
      </c>
      <c r="H528">
        <v>123.3</v>
      </c>
      <c r="I528">
        <v>127.1</v>
      </c>
      <c r="J528">
        <v>61.58</v>
      </c>
      <c r="K528" s="29">
        <f t="shared" si="24"/>
        <v>964.03719999999998</v>
      </c>
      <c r="L528" s="29">
        <f t="shared" si="25"/>
        <v>92.143747150006249</v>
      </c>
      <c r="M528" s="29">
        <f t="shared" si="26"/>
        <v>96.085503754419435</v>
      </c>
    </row>
    <row r="529" spans="2:13" ht="15" x14ac:dyDescent="0.25">
      <c r="B529" s="88">
        <v>42964.41611111111</v>
      </c>
      <c r="C529" s="52">
        <f>VLOOKUP(B529,NWS!$A$5:$Y$564,3,TRUE)</f>
        <v>34.47</v>
      </c>
      <c r="F529" s="52">
        <f>VLOOKUP(B529,MTD!$A$4:$H$89,4,TRUE)</f>
        <v>964.03719999999998</v>
      </c>
      <c r="H529">
        <v>122.9</v>
      </c>
      <c r="I529">
        <v>127.2</v>
      </c>
      <c r="J529">
        <v>61.79</v>
      </c>
      <c r="K529" s="29">
        <f t="shared" ref="K529:K592" si="27">IF(OR(F529="",$C$5="",$C$6=""),"",(F529*1000/($C$5+$C$6*(G529-25))))</f>
        <v>964.03719999999998</v>
      </c>
      <c r="L529" s="29">
        <f t="shared" ref="L529:L592" si="28">IF(OR($K529="",H529=""),"",((H529-$C529)*1000)/$K529)</f>
        <v>91.728825402173285</v>
      </c>
      <c r="M529" s="29">
        <f t="shared" ref="M529:M592" si="29">IF(OR($K529="",I529=""),"",((I529-$C529)*1000)/$K529)</f>
        <v>96.189234191377679</v>
      </c>
    </row>
    <row r="530" spans="2:13" ht="15" x14ac:dyDescent="0.25">
      <c r="B530" s="88">
        <v>42964.416180555556</v>
      </c>
      <c r="C530" s="52">
        <f>VLOOKUP(B530,NWS!$A$5:$Y$564,3,TRUE)</f>
        <v>34.47</v>
      </c>
      <c r="F530" s="52">
        <f>VLOOKUP(B530,MTD!$A$4:$H$89,4,TRUE)</f>
        <v>964.03719999999998</v>
      </c>
      <c r="H530">
        <v>122.6</v>
      </c>
      <c r="I530">
        <v>127.8</v>
      </c>
      <c r="J530">
        <v>61.98</v>
      </c>
      <c r="K530" s="29">
        <f t="shared" si="27"/>
        <v>964.03719999999998</v>
      </c>
      <c r="L530" s="29">
        <f t="shared" si="28"/>
        <v>91.417634091298552</v>
      </c>
      <c r="M530" s="29">
        <f t="shared" si="29"/>
        <v>96.811616813127131</v>
      </c>
    </row>
    <row r="531" spans="2:13" ht="15" x14ac:dyDescent="0.25">
      <c r="B531" s="88">
        <v>42964.416250000002</v>
      </c>
      <c r="C531" s="52">
        <f>VLOOKUP(B531,NWS!$A$5:$Y$564,3,TRUE)</f>
        <v>34.47</v>
      </c>
      <c r="F531" s="52">
        <f>VLOOKUP(B531,MTD!$A$4:$H$89,4,TRUE)</f>
        <v>964.03719999999998</v>
      </c>
      <c r="H531">
        <v>121.9</v>
      </c>
      <c r="I531">
        <v>127.5</v>
      </c>
      <c r="J531">
        <v>62.13</v>
      </c>
      <c r="K531" s="29">
        <f t="shared" si="27"/>
        <v>964.03719999999998</v>
      </c>
      <c r="L531" s="29">
        <f t="shared" si="28"/>
        <v>90.691521032590856</v>
      </c>
      <c r="M531" s="29">
        <f t="shared" si="29"/>
        <v>96.500425502252398</v>
      </c>
    </row>
    <row r="532" spans="2:13" ht="15" x14ac:dyDescent="0.25">
      <c r="B532" s="88">
        <v>42964.416319444441</v>
      </c>
      <c r="C532" s="52">
        <f>VLOOKUP(B532,NWS!$A$5:$Y$564,3,TRUE)</f>
        <v>34.47</v>
      </c>
      <c r="F532" s="52">
        <f>VLOOKUP(B532,MTD!$A$4:$H$89,4,TRUE)</f>
        <v>964.03719999999998</v>
      </c>
      <c r="H532">
        <v>122</v>
      </c>
      <c r="I532">
        <v>127.9</v>
      </c>
      <c r="J532">
        <v>62.15</v>
      </c>
      <c r="K532" s="29">
        <f t="shared" si="27"/>
        <v>964.03719999999998</v>
      </c>
      <c r="L532" s="29">
        <f t="shared" si="28"/>
        <v>90.7952514695491</v>
      </c>
      <c r="M532" s="29">
        <f t="shared" si="29"/>
        <v>96.915347250085375</v>
      </c>
    </row>
    <row r="533" spans="2:13" ht="15" x14ac:dyDescent="0.25">
      <c r="B533" s="88">
        <v>42964.416388888887</v>
      </c>
      <c r="C533" s="52">
        <f>VLOOKUP(B533,NWS!$A$5:$Y$564,3,TRUE)</f>
        <v>34.47</v>
      </c>
      <c r="F533" s="52">
        <f>VLOOKUP(B533,MTD!$A$4:$H$89,4,TRUE)</f>
        <v>964.03719999999998</v>
      </c>
      <c r="H533">
        <v>122.7</v>
      </c>
      <c r="I533">
        <v>128.4</v>
      </c>
      <c r="J533">
        <v>61.87</v>
      </c>
      <c r="K533" s="29">
        <f t="shared" si="27"/>
        <v>964.03719999999998</v>
      </c>
      <c r="L533" s="29">
        <f t="shared" si="28"/>
        <v>91.521364528256797</v>
      </c>
      <c r="M533" s="29">
        <f t="shared" si="29"/>
        <v>97.433999434876583</v>
      </c>
    </row>
    <row r="534" spans="2:13" ht="15" x14ac:dyDescent="0.25">
      <c r="B534" s="88">
        <v>42964.416458333333</v>
      </c>
      <c r="C534" s="52">
        <f>VLOOKUP(B534,NWS!$A$5:$Y$564,3,TRUE)</f>
        <v>34.47</v>
      </c>
      <c r="F534" s="52">
        <f>VLOOKUP(B534,MTD!$A$4:$H$89,4,TRUE)</f>
        <v>964.03719999999998</v>
      </c>
      <c r="H534">
        <v>121.9</v>
      </c>
      <c r="I534">
        <v>127.5</v>
      </c>
      <c r="J534">
        <v>62.26</v>
      </c>
      <c r="K534" s="29">
        <f t="shared" si="27"/>
        <v>964.03719999999998</v>
      </c>
      <c r="L534" s="29">
        <f t="shared" si="28"/>
        <v>90.691521032590856</v>
      </c>
      <c r="M534" s="29">
        <f t="shared" si="29"/>
        <v>96.500425502252398</v>
      </c>
    </row>
    <row r="535" spans="2:13" ht="15" x14ac:dyDescent="0.25">
      <c r="B535" s="88">
        <v>42964.416527777779</v>
      </c>
      <c r="C535" s="52">
        <f>VLOOKUP(B535,NWS!$A$5:$Y$564,3,TRUE)</f>
        <v>34.47</v>
      </c>
      <c r="F535" s="52">
        <f>VLOOKUP(B535,MTD!$A$4:$H$89,4,TRUE)</f>
        <v>964.03719999999998</v>
      </c>
      <c r="H535">
        <v>122.1</v>
      </c>
      <c r="I535">
        <v>127.7</v>
      </c>
      <c r="J535">
        <v>62.38</v>
      </c>
      <c r="K535" s="29">
        <f t="shared" si="27"/>
        <v>964.03719999999998</v>
      </c>
      <c r="L535" s="29">
        <f t="shared" si="28"/>
        <v>90.898981906507345</v>
      </c>
      <c r="M535" s="29">
        <f t="shared" si="29"/>
        <v>96.707886376168886</v>
      </c>
    </row>
    <row r="536" spans="2:13" ht="15" x14ac:dyDescent="0.25">
      <c r="B536" s="88">
        <v>42964.416597222225</v>
      </c>
      <c r="C536" s="52">
        <f>VLOOKUP(B536,NWS!$A$5:$Y$564,3,TRUE)</f>
        <v>34.47</v>
      </c>
      <c r="F536" s="52">
        <f>VLOOKUP(B536,MTD!$A$4:$H$89,4,TRUE)</f>
        <v>964.03719999999998</v>
      </c>
      <c r="H536">
        <v>122.3</v>
      </c>
      <c r="I536">
        <v>127.6</v>
      </c>
      <c r="J536">
        <v>62.14</v>
      </c>
      <c r="K536" s="29">
        <f t="shared" si="27"/>
        <v>964.03719999999998</v>
      </c>
      <c r="L536" s="29">
        <f t="shared" si="28"/>
        <v>91.106442780423833</v>
      </c>
      <c r="M536" s="29">
        <f t="shared" si="29"/>
        <v>96.604155939210642</v>
      </c>
    </row>
    <row r="537" spans="2:13" ht="15" x14ac:dyDescent="0.25">
      <c r="B537" s="88">
        <v>42964.416666666664</v>
      </c>
      <c r="C537" s="52">
        <f>VLOOKUP(B537,NWS!$A$5:$Y$564,3,TRUE)</f>
        <v>34.5</v>
      </c>
      <c r="F537" s="52">
        <f>VLOOKUP(B537,MTD!$A$4:$H$89,4,TRUE)</f>
        <v>963.22649999999999</v>
      </c>
      <c r="H537">
        <v>122.6</v>
      </c>
      <c r="I537">
        <v>127.6</v>
      </c>
      <c r="J537">
        <v>62.63</v>
      </c>
      <c r="K537" s="29">
        <f t="shared" si="27"/>
        <v>963.22649999999999</v>
      </c>
      <c r="L537" s="29">
        <f t="shared" si="28"/>
        <v>91.463430460021613</v>
      </c>
      <c r="M537" s="29">
        <f t="shared" si="29"/>
        <v>96.654317546288439</v>
      </c>
    </row>
    <row r="538" spans="2:13" ht="15" x14ac:dyDescent="0.25">
      <c r="B538" s="88">
        <v>42964.41673611111</v>
      </c>
      <c r="C538" s="52">
        <f>VLOOKUP(B538,NWS!$A$5:$Y$564,3,TRUE)</f>
        <v>34.5</v>
      </c>
      <c r="F538" s="52">
        <f>VLOOKUP(B538,MTD!$A$4:$H$89,4,TRUE)</f>
        <v>963.22649999999999</v>
      </c>
      <c r="H538">
        <v>121.3</v>
      </c>
      <c r="I538">
        <v>127</v>
      </c>
      <c r="J538">
        <v>62.68</v>
      </c>
      <c r="K538" s="29">
        <f t="shared" si="27"/>
        <v>963.22649999999999</v>
      </c>
      <c r="L538" s="29">
        <f t="shared" si="28"/>
        <v>90.113799817592223</v>
      </c>
      <c r="M538" s="29">
        <f t="shared" si="29"/>
        <v>96.03141109593642</v>
      </c>
    </row>
    <row r="539" spans="2:13" ht="15" x14ac:dyDescent="0.25">
      <c r="B539" s="88">
        <v>42964.416805555556</v>
      </c>
      <c r="C539" s="52">
        <f>VLOOKUP(B539,NWS!$A$5:$Y$564,3,TRUE)</f>
        <v>34.5</v>
      </c>
      <c r="F539" s="52">
        <f>VLOOKUP(B539,MTD!$A$4:$H$89,4,TRUE)</f>
        <v>963.22649999999999</v>
      </c>
      <c r="H539">
        <v>122.4</v>
      </c>
      <c r="I539">
        <v>127.9</v>
      </c>
      <c r="J539">
        <v>60.93</v>
      </c>
      <c r="K539" s="29">
        <f t="shared" si="27"/>
        <v>963.22649999999999</v>
      </c>
      <c r="L539" s="29">
        <f t="shared" si="28"/>
        <v>91.255794976570925</v>
      </c>
      <c r="M539" s="29">
        <f t="shared" si="29"/>
        <v>96.965770771464449</v>
      </c>
    </row>
    <row r="540" spans="2:13" ht="15" x14ac:dyDescent="0.25">
      <c r="B540" s="88">
        <v>42964.416875000003</v>
      </c>
      <c r="C540" s="52">
        <f>VLOOKUP(B540,NWS!$A$5:$Y$564,3,TRUE)</f>
        <v>34.5</v>
      </c>
      <c r="F540" s="52">
        <f>VLOOKUP(B540,MTD!$A$4:$H$89,4,TRUE)</f>
        <v>963.22649999999999</v>
      </c>
      <c r="H540">
        <v>122.7</v>
      </c>
      <c r="I540">
        <v>128.19999999999999</v>
      </c>
      <c r="J540">
        <v>60.85</v>
      </c>
      <c r="K540" s="29">
        <f t="shared" si="27"/>
        <v>963.22649999999999</v>
      </c>
      <c r="L540" s="29">
        <f t="shared" si="28"/>
        <v>91.567248201746949</v>
      </c>
      <c r="M540" s="29">
        <f t="shared" si="29"/>
        <v>97.277223996640444</v>
      </c>
    </row>
    <row r="541" spans="2:13" ht="15" x14ac:dyDescent="0.25">
      <c r="B541" s="88">
        <v>42964.416944444441</v>
      </c>
      <c r="C541" s="52">
        <f>VLOOKUP(B541,NWS!$A$5:$Y$564,3,TRUE)</f>
        <v>34.5</v>
      </c>
      <c r="F541" s="52">
        <f>VLOOKUP(B541,MTD!$A$4:$H$89,4,TRUE)</f>
        <v>963.22649999999999</v>
      </c>
      <c r="H541">
        <v>122.8</v>
      </c>
      <c r="I541">
        <v>128.69999999999999</v>
      </c>
      <c r="J541">
        <v>60.9</v>
      </c>
      <c r="K541" s="29">
        <f t="shared" si="27"/>
        <v>963.22649999999999</v>
      </c>
      <c r="L541" s="29">
        <f t="shared" si="28"/>
        <v>91.671065943472286</v>
      </c>
      <c r="M541" s="29">
        <f t="shared" si="29"/>
        <v>97.796312705267127</v>
      </c>
    </row>
    <row r="542" spans="2:13" ht="15" x14ac:dyDescent="0.25">
      <c r="B542" s="88">
        <v>42964.417013888888</v>
      </c>
      <c r="C542" s="52">
        <f>VLOOKUP(B542,NWS!$A$5:$Y$564,3,TRUE)</f>
        <v>34.5</v>
      </c>
      <c r="F542" s="52">
        <f>VLOOKUP(B542,MTD!$A$4:$H$89,4,TRUE)</f>
        <v>963.22649999999999</v>
      </c>
      <c r="H542">
        <v>122.9</v>
      </c>
      <c r="I542">
        <v>128.30000000000001</v>
      </c>
      <c r="J542">
        <v>61.29</v>
      </c>
      <c r="K542" s="29">
        <f t="shared" si="27"/>
        <v>963.22649999999999</v>
      </c>
      <c r="L542" s="29">
        <f t="shared" si="28"/>
        <v>91.774883685197622</v>
      </c>
      <c r="M542" s="29">
        <f t="shared" si="29"/>
        <v>97.381041738365809</v>
      </c>
    </row>
    <row r="543" spans="2:13" ht="15" x14ac:dyDescent="0.25">
      <c r="B543" s="88">
        <v>42964.417083333334</v>
      </c>
      <c r="C543" s="52">
        <f>VLOOKUP(B543,NWS!$A$5:$Y$564,3,TRUE)</f>
        <v>34.5</v>
      </c>
      <c r="F543" s="52">
        <f>VLOOKUP(B543,MTD!$A$4:$H$89,4,TRUE)</f>
        <v>963.22649999999999</v>
      </c>
      <c r="H543">
        <v>122.8</v>
      </c>
      <c r="I543">
        <v>127.9</v>
      </c>
      <c r="J543">
        <v>60.61</v>
      </c>
      <c r="K543" s="29">
        <f t="shared" si="27"/>
        <v>963.22649999999999</v>
      </c>
      <c r="L543" s="29">
        <f t="shared" si="28"/>
        <v>91.671065943472286</v>
      </c>
      <c r="M543" s="29">
        <f t="shared" si="29"/>
        <v>96.965770771464449</v>
      </c>
    </row>
    <row r="544" spans="2:13" ht="15" x14ac:dyDescent="0.25">
      <c r="B544" s="88">
        <v>42964.41715277778</v>
      </c>
      <c r="C544" s="52">
        <f>VLOOKUP(B544,NWS!$A$5:$Y$564,3,TRUE)</f>
        <v>34.5</v>
      </c>
      <c r="F544" s="52">
        <f>VLOOKUP(B544,MTD!$A$4:$H$89,4,TRUE)</f>
        <v>963.22649999999999</v>
      </c>
      <c r="H544">
        <v>122</v>
      </c>
      <c r="I544">
        <v>127.5</v>
      </c>
      <c r="J544">
        <v>60.59</v>
      </c>
      <c r="K544" s="29">
        <f t="shared" si="27"/>
        <v>963.22649999999999</v>
      </c>
      <c r="L544" s="29">
        <f t="shared" si="28"/>
        <v>90.840524009669579</v>
      </c>
      <c r="M544" s="29">
        <f t="shared" si="29"/>
        <v>96.550499804563103</v>
      </c>
    </row>
    <row r="545" spans="2:13" ht="15" x14ac:dyDescent="0.25">
      <c r="B545" s="88">
        <v>42964.417222222219</v>
      </c>
      <c r="C545" s="52">
        <f>VLOOKUP(B545,NWS!$A$5:$Y$564,3,TRUE)</f>
        <v>34.5</v>
      </c>
      <c r="F545" s="52">
        <f>VLOOKUP(B545,MTD!$A$4:$H$89,4,TRUE)</f>
        <v>963.22649999999999</v>
      </c>
      <c r="H545">
        <v>121.6</v>
      </c>
      <c r="I545">
        <v>127.2</v>
      </c>
      <c r="J545">
        <v>61.32</v>
      </c>
      <c r="K545" s="29">
        <f t="shared" si="27"/>
        <v>963.22649999999999</v>
      </c>
      <c r="L545" s="29">
        <f t="shared" si="28"/>
        <v>90.425253042768233</v>
      </c>
      <c r="M545" s="29">
        <f t="shared" si="29"/>
        <v>96.239046579387093</v>
      </c>
    </row>
    <row r="546" spans="2:13" ht="15" x14ac:dyDescent="0.25">
      <c r="B546" s="88">
        <v>42964.417291666665</v>
      </c>
      <c r="C546" s="52">
        <f>VLOOKUP(B546,NWS!$A$5:$Y$564,3,TRUE)</f>
        <v>34.5</v>
      </c>
      <c r="F546" s="52">
        <f>VLOOKUP(B546,MTD!$A$4:$H$89,4,TRUE)</f>
        <v>963.22649999999999</v>
      </c>
      <c r="H546">
        <v>121.5</v>
      </c>
      <c r="I546">
        <v>126.8</v>
      </c>
      <c r="J546">
        <v>60.56</v>
      </c>
      <c r="K546" s="29">
        <f t="shared" si="27"/>
        <v>963.22649999999999</v>
      </c>
      <c r="L546" s="29">
        <f t="shared" si="28"/>
        <v>90.321435301042897</v>
      </c>
      <c r="M546" s="29">
        <f t="shared" si="29"/>
        <v>95.823775612485747</v>
      </c>
    </row>
    <row r="547" spans="2:13" ht="15" x14ac:dyDescent="0.25">
      <c r="B547" s="88">
        <v>42964.417361111111</v>
      </c>
      <c r="C547" s="52">
        <f>VLOOKUP(B547,NWS!$A$5:$Y$564,3,TRUE)</f>
        <v>34.299999999999997</v>
      </c>
      <c r="F547" s="52">
        <f>VLOOKUP(B547,MTD!$A$4:$H$89,4,TRUE)</f>
        <v>963.72149999999999</v>
      </c>
      <c r="H547">
        <v>120.6</v>
      </c>
      <c r="I547">
        <v>126.2</v>
      </c>
      <c r="J547">
        <v>60.65</v>
      </c>
      <c r="K547" s="29">
        <f t="shared" si="27"/>
        <v>963.72149999999999</v>
      </c>
      <c r="L547" s="29">
        <f t="shared" si="28"/>
        <v>89.548692231106187</v>
      </c>
      <c r="M547" s="29">
        <f t="shared" si="29"/>
        <v>95.359499606473449</v>
      </c>
    </row>
    <row r="548" spans="2:13" ht="15" x14ac:dyDescent="0.25">
      <c r="B548" s="88">
        <v>42964.417430555557</v>
      </c>
      <c r="C548" s="52">
        <f>VLOOKUP(B548,NWS!$A$5:$Y$564,3,TRUE)</f>
        <v>34.299999999999997</v>
      </c>
      <c r="F548" s="52">
        <f>VLOOKUP(B548,MTD!$A$4:$H$89,4,TRUE)</f>
        <v>963.72149999999999</v>
      </c>
      <c r="H548">
        <v>121.9</v>
      </c>
      <c r="I548">
        <v>127.1</v>
      </c>
      <c r="J548">
        <v>60.99</v>
      </c>
      <c r="K548" s="29">
        <f t="shared" si="27"/>
        <v>963.72149999999999</v>
      </c>
      <c r="L548" s="29">
        <f t="shared" si="28"/>
        <v>90.897629657530743</v>
      </c>
      <c r="M548" s="29">
        <f t="shared" si="29"/>
        <v>96.293379363228894</v>
      </c>
    </row>
    <row r="549" spans="2:13" ht="15" x14ac:dyDescent="0.25">
      <c r="B549" s="88">
        <v>42964.417500000003</v>
      </c>
      <c r="C549" s="52">
        <f>VLOOKUP(B549,NWS!$A$5:$Y$564,3,TRUE)</f>
        <v>34.299999999999997</v>
      </c>
      <c r="F549" s="52">
        <f>VLOOKUP(B549,MTD!$A$4:$H$89,4,TRUE)</f>
        <v>963.72149999999999</v>
      </c>
      <c r="H549">
        <v>122.2</v>
      </c>
      <c r="I549">
        <v>127.3</v>
      </c>
      <c r="J549">
        <v>61.12</v>
      </c>
      <c r="K549" s="29">
        <f t="shared" si="27"/>
        <v>963.72149999999999</v>
      </c>
      <c r="L549" s="29">
        <f t="shared" si="28"/>
        <v>91.208922909782544</v>
      </c>
      <c r="M549" s="29">
        <f t="shared" si="29"/>
        <v>96.500908198063442</v>
      </c>
    </row>
    <row r="550" spans="2:13" ht="15" x14ac:dyDescent="0.25">
      <c r="B550" s="88">
        <v>42964.417569444442</v>
      </c>
      <c r="C550" s="52">
        <f>VLOOKUP(B550,NWS!$A$5:$Y$564,3,TRUE)</f>
        <v>34.299999999999997</v>
      </c>
      <c r="F550" s="52">
        <f>VLOOKUP(B550,MTD!$A$4:$H$89,4,TRUE)</f>
        <v>963.72149999999999</v>
      </c>
      <c r="H550">
        <v>122.4</v>
      </c>
      <c r="I550">
        <v>127.6</v>
      </c>
      <c r="J550">
        <v>61.36</v>
      </c>
      <c r="K550" s="29">
        <f t="shared" si="27"/>
        <v>963.72149999999999</v>
      </c>
      <c r="L550" s="29">
        <f t="shared" si="28"/>
        <v>91.416451744617106</v>
      </c>
      <c r="M550" s="29">
        <f t="shared" si="29"/>
        <v>96.812201450315257</v>
      </c>
    </row>
    <row r="551" spans="2:13" ht="15" x14ac:dyDescent="0.25">
      <c r="B551" s="88">
        <v>42964.417638888888</v>
      </c>
      <c r="C551" s="52">
        <f>VLOOKUP(B551,NWS!$A$5:$Y$564,3,TRUE)</f>
        <v>34.299999999999997</v>
      </c>
      <c r="F551" s="52">
        <f>VLOOKUP(B551,MTD!$A$4:$H$89,4,TRUE)</f>
        <v>963.72149999999999</v>
      </c>
      <c r="H551">
        <v>122.3</v>
      </c>
      <c r="I551">
        <v>127.5</v>
      </c>
      <c r="J551">
        <v>61.43</v>
      </c>
      <c r="K551" s="29">
        <f t="shared" si="27"/>
        <v>963.72149999999999</v>
      </c>
      <c r="L551" s="29">
        <f t="shared" si="28"/>
        <v>91.312687327199825</v>
      </c>
      <c r="M551" s="29">
        <f t="shared" si="29"/>
        <v>96.70843703289799</v>
      </c>
    </row>
    <row r="552" spans="2:13" ht="15" x14ac:dyDescent="0.25">
      <c r="B552" s="88">
        <v>42964.417708333334</v>
      </c>
      <c r="C552" s="52">
        <f>VLOOKUP(B552,NWS!$A$5:$Y$564,3,TRUE)</f>
        <v>34.299999999999997</v>
      </c>
      <c r="F552" s="52">
        <f>VLOOKUP(B552,MTD!$A$4:$H$89,4,TRUE)</f>
        <v>963.72149999999999</v>
      </c>
      <c r="H552">
        <v>120.9</v>
      </c>
      <c r="I552">
        <v>126.9</v>
      </c>
      <c r="J552">
        <v>61.36</v>
      </c>
      <c r="K552" s="29">
        <f t="shared" si="27"/>
        <v>963.72149999999999</v>
      </c>
      <c r="L552" s="29">
        <f t="shared" si="28"/>
        <v>89.859985483358017</v>
      </c>
      <c r="M552" s="29">
        <f t="shared" si="29"/>
        <v>96.085850528394374</v>
      </c>
    </row>
    <row r="553" spans="2:13" ht="15" x14ac:dyDescent="0.25">
      <c r="B553" s="88">
        <v>42964.41777777778</v>
      </c>
      <c r="C553" s="52">
        <f>VLOOKUP(B553,NWS!$A$5:$Y$564,3,TRUE)</f>
        <v>34.299999999999997</v>
      </c>
      <c r="F553" s="52">
        <f>VLOOKUP(B553,MTD!$A$4:$H$89,4,TRUE)</f>
        <v>963.72149999999999</v>
      </c>
      <c r="H553">
        <v>120.6</v>
      </c>
      <c r="I553">
        <v>126.4</v>
      </c>
      <c r="J553">
        <v>61.6</v>
      </c>
      <c r="K553" s="29">
        <f t="shared" si="27"/>
        <v>963.72149999999999</v>
      </c>
      <c r="L553" s="29">
        <f t="shared" si="28"/>
        <v>89.548692231106187</v>
      </c>
      <c r="M553" s="29">
        <f t="shared" si="29"/>
        <v>95.567028441308011</v>
      </c>
    </row>
    <row r="554" spans="2:13" ht="15" x14ac:dyDescent="0.25">
      <c r="B554" s="88">
        <v>42964.417847222219</v>
      </c>
      <c r="C554" s="52">
        <f>VLOOKUP(B554,NWS!$A$5:$Y$564,3,TRUE)</f>
        <v>34.299999999999997</v>
      </c>
      <c r="F554" s="52">
        <f>VLOOKUP(B554,MTD!$A$4:$H$89,4,TRUE)</f>
        <v>963.72149999999999</v>
      </c>
      <c r="H554">
        <v>121.7</v>
      </c>
      <c r="I554">
        <v>127.5</v>
      </c>
      <c r="J554">
        <v>61.45</v>
      </c>
      <c r="K554" s="29">
        <f t="shared" si="27"/>
        <v>963.72149999999999</v>
      </c>
      <c r="L554" s="29">
        <f t="shared" si="28"/>
        <v>90.690100822696181</v>
      </c>
      <c r="M554" s="29">
        <f t="shared" si="29"/>
        <v>96.70843703289799</v>
      </c>
    </row>
    <row r="555" spans="2:13" ht="15" x14ac:dyDescent="0.25">
      <c r="B555" s="88">
        <v>42964.417916666665</v>
      </c>
      <c r="C555" s="52">
        <f>VLOOKUP(B555,NWS!$A$5:$Y$564,3,TRUE)</f>
        <v>34.299999999999997</v>
      </c>
      <c r="F555" s="52">
        <f>VLOOKUP(B555,MTD!$A$4:$H$89,4,TRUE)</f>
        <v>963.72149999999999</v>
      </c>
      <c r="H555">
        <v>121.1</v>
      </c>
      <c r="I555">
        <v>127.1</v>
      </c>
      <c r="J555">
        <v>61.73</v>
      </c>
      <c r="K555" s="29">
        <f t="shared" si="27"/>
        <v>963.72149999999999</v>
      </c>
      <c r="L555" s="29">
        <f t="shared" si="28"/>
        <v>90.067514318192551</v>
      </c>
      <c r="M555" s="29">
        <f t="shared" si="29"/>
        <v>96.293379363228894</v>
      </c>
    </row>
    <row r="556" spans="2:13" ht="15" x14ac:dyDescent="0.25">
      <c r="B556" s="88">
        <v>42964.417986111112</v>
      </c>
      <c r="C556" s="52">
        <f>VLOOKUP(B556,NWS!$A$5:$Y$564,3,TRUE)</f>
        <v>34.299999999999997</v>
      </c>
      <c r="F556" s="52">
        <f>VLOOKUP(B556,MTD!$A$4:$H$89,4,TRUE)</f>
        <v>963.72149999999999</v>
      </c>
      <c r="H556">
        <v>121.1</v>
      </c>
      <c r="I556">
        <v>126.8</v>
      </c>
      <c r="J556">
        <v>62.29</v>
      </c>
      <c r="K556" s="29">
        <f t="shared" si="27"/>
        <v>963.72149999999999</v>
      </c>
      <c r="L556" s="29">
        <f t="shared" si="28"/>
        <v>90.067514318192551</v>
      </c>
      <c r="M556" s="29">
        <f t="shared" si="29"/>
        <v>95.982086110977079</v>
      </c>
    </row>
    <row r="557" spans="2:13" ht="15" x14ac:dyDescent="0.25">
      <c r="B557" s="88">
        <v>42964.418055555558</v>
      </c>
      <c r="C557" s="52">
        <f>VLOOKUP(B557,NWS!$A$5:$Y$564,3,TRUE)</f>
        <v>34.130000000000003</v>
      </c>
      <c r="F557" s="52">
        <f>VLOOKUP(B557,MTD!$A$4:$H$89,4,TRUE)</f>
        <v>963.80060000000003</v>
      </c>
      <c r="H557">
        <v>121.2</v>
      </c>
      <c r="I557">
        <v>126.9</v>
      </c>
      <c r="J557">
        <v>61.61</v>
      </c>
      <c r="K557" s="29">
        <f t="shared" si="27"/>
        <v>963.80060000000003</v>
      </c>
      <c r="L557" s="29">
        <f t="shared" si="28"/>
        <v>90.340263328327453</v>
      </c>
      <c r="M557" s="29">
        <f t="shared" si="29"/>
        <v>96.254349706775457</v>
      </c>
    </row>
    <row r="558" spans="2:13" ht="15" x14ac:dyDescent="0.25">
      <c r="B558" s="88">
        <v>42964.418124999997</v>
      </c>
      <c r="C558" s="52">
        <f>VLOOKUP(B558,NWS!$A$5:$Y$564,3,TRUE)</f>
        <v>34.130000000000003</v>
      </c>
      <c r="F558" s="52">
        <f>VLOOKUP(B558,MTD!$A$4:$H$89,4,TRUE)</f>
        <v>963.80060000000003</v>
      </c>
      <c r="H558">
        <v>121.9</v>
      </c>
      <c r="I558">
        <v>127.6</v>
      </c>
      <c r="J558">
        <v>61.66</v>
      </c>
      <c r="K558" s="29">
        <f t="shared" si="27"/>
        <v>963.80060000000003</v>
      </c>
      <c r="L558" s="29">
        <f t="shared" si="28"/>
        <v>91.066554637961431</v>
      </c>
      <c r="M558" s="29">
        <f t="shared" si="29"/>
        <v>96.980641016409407</v>
      </c>
    </row>
    <row r="559" spans="2:13" ht="15" x14ac:dyDescent="0.25">
      <c r="B559" s="88">
        <v>42964.418194444443</v>
      </c>
      <c r="C559" s="52">
        <f>VLOOKUP(B559,NWS!$A$5:$Y$564,3,TRUE)</f>
        <v>34.130000000000003</v>
      </c>
      <c r="F559" s="52">
        <f>VLOOKUP(B559,MTD!$A$4:$H$89,4,TRUE)</f>
        <v>963.80060000000003</v>
      </c>
      <c r="H559">
        <v>122.4</v>
      </c>
      <c r="I559">
        <v>127.7</v>
      </c>
      <c r="J559">
        <v>61.43</v>
      </c>
      <c r="K559" s="29">
        <f t="shared" si="27"/>
        <v>963.80060000000003</v>
      </c>
      <c r="L559" s="29">
        <f t="shared" si="28"/>
        <v>91.585334144842832</v>
      </c>
      <c r="M559" s="29">
        <f t="shared" si="29"/>
        <v>97.084396917785682</v>
      </c>
    </row>
    <row r="560" spans="2:13" ht="15" x14ac:dyDescent="0.25">
      <c r="B560" s="88">
        <v>42964.418263888889</v>
      </c>
      <c r="C560" s="52">
        <f>VLOOKUP(B560,NWS!$A$5:$Y$564,3,TRUE)</f>
        <v>34.130000000000003</v>
      </c>
      <c r="F560" s="52">
        <f>VLOOKUP(B560,MTD!$A$4:$H$89,4,TRUE)</f>
        <v>963.80060000000003</v>
      </c>
      <c r="H560">
        <v>122.5</v>
      </c>
      <c r="I560">
        <v>128.1</v>
      </c>
      <c r="J560">
        <v>60.71</v>
      </c>
      <c r="K560" s="29">
        <f t="shared" si="27"/>
        <v>963.80060000000003</v>
      </c>
      <c r="L560" s="29">
        <f t="shared" si="28"/>
        <v>91.689090046219107</v>
      </c>
      <c r="M560" s="29">
        <f t="shared" si="29"/>
        <v>97.499420523290809</v>
      </c>
    </row>
    <row r="561" spans="2:13" ht="15" x14ac:dyDescent="0.25">
      <c r="B561" s="88">
        <v>42964.418333333335</v>
      </c>
      <c r="C561" s="52">
        <f>VLOOKUP(B561,NWS!$A$5:$Y$564,3,TRUE)</f>
        <v>34.130000000000003</v>
      </c>
      <c r="F561" s="52">
        <f>VLOOKUP(B561,MTD!$A$4:$H$89,4,TRUE)</f>
        <v>963.80060000000003</v>
      </c>
      <c r="H561">
        <v>121.1</v>
      </c>
      <c r="I561">
        <v>126.9</v>
      </c>
      <c r="J561">
        <v>61.38</v>
      </c>
      <c r="K561" s="29">
        <f t="shared" si="27"/>
        <v>963.80060000000003</v>
      </c>
      <c r="L561" s="29">
        <f t="shared" si="28"/>
        <v>90.236507426951178</v>
      </c>
      <c r="M561" s="29">
        <f t="shared" si="29"/>
        <v>96.254349706775457</v>
      </c>
    </row>
    <row r="562" spans="2:13" ht="15" x14ac:dyDescent="0.25">
      <c r="B562" s="88">
        <v>42964.418402777781</v>
      </c>
      <c r="C562" s="52">
        <f>VLOOKUP(B562,NWS!$A$5:$Y$564,3,TRUE)</f>
        <v>34.130000000000003</v>
      </c>
      <c r="F562" s="52">
        <f>VLOOKUP(B562,MTD!$A$4:$H$89,4,TRUE)</f>
        <v>963.80060000000003</v>
      </c>
      <c r="H562">
        <v>120.7</v>
      </c>
      <c r="I562">
        <v>126.7</v>
      </c>
      <c r="J562">
        <v>61.58</v>
      </c>
      <c r="K562" s="29">
        <f t="shared" si="27"/>
        <v>963.80060000000003</v>
      </c>
      <c r="L562" s="29">
        <f t="shared" si="28"/>
        <v>89.821483821446051</v>
      </c>
      <c r="M562" s="29">
        <f t="shared" si="29"/>
        <v>96.04683790402288</v>
      </c>
    </row>
    <row r="563" spans="2:13" ht="15" x14ac:dyDescent="0.25">
      <c r="B563" s="88">
        <v>42964.41847222222</v>
      </c>
      <c r="C563" s="52">
        <f>VLOOKUP(B563,NWS!$A$5:$Y$564,3,TRUE)</f>
        <v>34.130000000000003</v>
      </c>
      <c r="F563" s="52">
        <f>VLOOKUP(B563,MTD!$A$4:$H$89,4,TRUE)</f>
        <v>963.80060000000003</v>
      </c>
      <c r="H563">
        <v>120.6</v>
      </c>
      <c r="I563">
        <v>126.8</v>
      </c>
      <c r="J563">
        <v>61.62</v>
      </c>
      <c r="K563" s="29">
        <f t="shared" si="27"/>
        <v>963.80060000000003</v>
      </c>
      <c r="L563" s="29">
        <f t="shared" si="28"/>
        <v>89.717727920069777</v>
      </c>
      <c r="M563" s="29">
        <f t="shared" si="29"/>
        <v>96.150593805399154</v>
      </c>
    </row>
    <row r="564" spans="2:13" ht="15" x14ac:dyDescent="0.25">
      <c r="B564" s="88">
        <v>42964.418541666666</v>
      </c>
      <c r="C564" s="52">
        <f>VLOOKUP(B564,NWS!$A$5:$Y$564,3,TRUE)</f>
        <v>34.130000000000003</v>
      </c>
      <c r="F564" s="52">
        <f>VLOOKUP(B564,MTD!$A$4:$H$89,4,TRUE)</f>
        <v>963.80060000000003</v>
      </c>
      <c r="H564">
        <v>121.3</v>
      </c>
      <c r="I564">
        <v>127.3</v>
      </c>
      <c r="J564">
        <v>60.95</v>
      </c>
      <c r="K564" s="29">
        <f t="shared" si="27"/>
        <v>963.80060000000003</v>
      </c>
      <c r="L564" s="29">
        <f t="shared" si="28"/>
        <v>90.444019229703713</v>
      </c>
      <c r="M564" s="29">
        <f t="shared" si="29"/>
        <v>96.669373312280555</v>
      </c>
    </row>
    <row r="565" spans="2:13" ht="15" x14ac:dyDescent="0.25">
      <c r="B565" s="88">
        <v>42964.418611111112</v>
      </c>
      <c r="C565" s="52">
        <f>VLOOKUP(B565,NWS!$A$5:$Y$564,3,TRUE)</f>
        <v>34.130000000000003</v>
      </c>
      <c r="F565" s="52">
        <f>VLOOKUP(B565,MTD!$A$4:$H$89,4,TRUE)</f>
        <v>963.80060000000003</v>
      </c>
      <c r="H565">
        <v>122.3</v>
      </c>
      <c r="I565">
        <v>127.9</v>
      </c>
      <c r="J565">
        <v>61.19</v>
      </c>
      <c r="K565" s="29">
        <f t="shared" si="27"/>
        <v>963.80060000000003</v>
      </c>
      <c r="L565" s="29">
        <f t="shared" si="28"/>
        <v>91.481578243466529</v>
      </c>
      <c r="M565" s="29">
        <f t="shared" si="29"/>
        <v>97.29190872053826</v>
      </c>
    </row>
    <row r="566" spans="2:13" ht="15" x14ac:dyDescent="0.25">
      <c r="B566" s="88">
        <v>42964.418680555558</v>
      </c>
      <c r="C566" s="52">
        <f>VLOOKUP(B566,NWS!$A$5:$Y$564,3,TRUE)</f>
        <v>34.130000000000003</v>
      </c>
      <c r="F566" s="52">
        <f>VLOOKUP(B566,MTD!$A$4:$H$89,4,TRUE)</f>
        <v>963.80060000000003</v>
      </c>
      <c r="H566">
        <v>122.4</v>
      </c>
      <c r="I566">
        <v>128.19999999999999</v>
      </c>
      <c r="J566">
        <v>62.12</v>
      </c>
      <c r="K566" s="29">
        <f t="shared" si="27"/>
        <v>963.80060000000003</v>
      </c>
      <c r="L566" s="29">
        <f t="shared" si="28"/>
        <v>91.585334144842832</v>
      </c>
      <c r="M566" s="29">
        <f t="shared" si="29"/>
        <v>97.603176424667097</v>
      </c>
    </row>
    <row r="567" spans="2:13" ht="15" x14ac:dyDescent="0.25">
      <c r="B567" s="88">
        <v>42964.418749999997</v>
      </c>
      <c r="C567" s="52">
        <f>VLOOKUP(B567,NWS!$A$5:$Y$564,3,TRUE)</f>
        <v>34.15</v>
      </c>
      <c r="F567" s="52">
        <f>VLOOKUP(B567,MTD!$A$4:$H$89,4,TRUE)</f>
        <v>963.97760000000005</v>
      </c>
      <c r="H567">
        <v>122.5</v>
      </c>
      <c r="I567">
        <v>128.6</v>
      </c>
      <c r="J567">
        <v>61.85</v>
      </c>
      <c r="K567" s="29">
        <f t="shared" si="27"/>
        <v>963.97760000000005</v>
      </c>
      <c r="L567" s="29">
        <f t="shared" si="28"/>
        <v>91.651507254940356</v>
      </c>
      <c r="M567" s="29">
        <f t="shared" si="29"/>
        <v>97.979455124268426</v>
      </c>
    </row>
    <row r="568" spans="2:13" ht="15" x14ac:dyDescent="0.25">
      <c r="B568" s="88">
        <v>42964.418819444443</v>
      </c>
      <c r="C568" s="52">
        <f>VLOOKUP(B568,NWS!$A$5:$Y$564,3,TRUE)</f>
        <v>34.15</v>
      </c>
      <c r="F568" s="52">
        <f>VLOOKUP(B568,MTD!$A$4:$H$89,4,TRUE)</f>
        <v>963.97760000000005</v>
      </c>
      <c r="H568">
        <v>123.1</v>
      </c>
      <c r="I568">
        <v>128.5</v>
      </c>
      <c r="J568">
        <v>62.29</v>
      </c>
      <c r="K568" s="29">
        <f t="shared" si="27"/>
        <v>963.97760000000005</v>
      </c>
      <c r="L568" s="29">
        <f t="shared" si="28"/>
        <v>92.273928356841466</v>
      </c>
      <c r="M568" s="29">
        <f t="shared" si="29"/>
        <v>97.875718273951591</v>
      </c>
    </row>
    <row r="569" spans="2:13" ht="15" x14ac:dyDescent="0.25">
      <c r="B569" s="88">
        <v>42964.418888888889</v>
      </c>
      <c r="C569" s="52">
        <f>VLOOKUP(B569,NWS!$A$5:$Y$564,3,TRUE)</f>
        <v>34.15</v>
      </c>
      <c r="F569" s="52">
        <f>VLOOKUP(B569,MTD!$A$4:$H$89,4,TRUE)</f>
        <v>963.97760000000005</v>
      </c>
      <c r="H569">
        <v>122.8</v>
      </c>
      <c r="I569">
        <v>128.19999999999999</v>
      </c>
      <c r="J569">
        <v>62.61</v>
      </c>
      <c r="K569" s="29">
        <f t="shared" si="27"/>
        <v>963.97760000000005</v>
      </c>
      <c r="L569" s="29">
        <f t="shared" si="28"/>
        <v>91.962717805890918</v>
      </c>
      <c r="M569" s="29">
        <f t="shared" si="29"/>
        <v>97.564507723001014</v>
      </c>
    </row>
    <row r="570" spans="2:13" ht="15" x14ac:dyDescent="0.25">
      <c r="B570" s="88">
        <v>42964.418958333335</v>
      </c>
      <c r="C570" s="52">
        <f>VLOOKUP(B570,NWS!$A$5:$Y$564,3,TRUE)</f>
        <v>34.15</v>
      </c>
      <c r="F570" s="52">
        <f>VLOOKUP(B570,MTD!$A$4:$H$89,4,TRUE)</f>
        <v>963.97760000000005</v>
      </c>
      <c r="H570">
        <v>122.7</v>
      </c>
      <c r="I570">
        <v>128.19999999999999</v>
      </c>
      <c r="J570">
        <v>62.03</v>
      </c>
      <c r="K570" s="29">
        <f t="shared" si="27"/>
        <v>963.97760000000005</v>
      </c>
      <c r="L570" s="29">
        <f t="shared" si="28"/>
        <v>91.858980955574083</v>
      </c>
      <c r="M570" s="29">
        <f t="shared" si="29"/>
        <v>97.564507723001014</v>
      </c>
    </row>
    <row r="571" spans="2:13" ht="15" x14ac:dyDescent="0.25">
      <c r="B571" s="88">
        <v>42964.419027777774</v>
      </c>
      <c r="C571" s="52">
        <f>VLOOKUP(B571,NWS!$A$5:$Y$564,3,TRUE)</f>
        <v>34.15</v>
      </c>
      <c r="F571" s="52">
        <f>VLOOKUP(B571,MTD!$A$4:$H$89,4,TRUE)</f>
        <v>963.97760000000005</v>
      </c>
      <c r="H571">
        <v>123</v>
      </c>
      <c r="I571">
        <v>128.1</v>
      </c>
      <c r="J571">
        <v>62.95</v>
      </c>
      <c r="K571" s="29">
        <f t="shared" si="27"/>
        <v>963.97760000000005</v>
      </c>
      <c r="L571" s="29">
        <f t="shared" si="28"/>
        <v>92.170191506524631</v>
      </c>
      <c r="M571" s="29">
        <f t="shared" si="29"/>
        <v>97.460770872684165</v>
      </c>
    </row>
    <row r="572" spans="2:13" ht="15" x14ac:dyDescent="0.25">
      <c r="B572" s="88">
        <v>42964.41909722222</v>
      </c>
      <c r="C572" s="52">
        <f>VLOOKUP(B572,NWS!$A$5:$Y$564,3,TRUE)</f>
        <v>34.15</v>
      </c>
      <c r="F572" s="52">
        <f>VLOOKUP(B572,MTD!$A$4:$H$89,4,TRUE)</f>
        <v>963.97760000000005</v>
      </c>
      <c r="H572">
        <v>122.9</v>
      </c>
      <c r="I572">
        <v>128.69999999999999</v>
      </c>
      <c r="J572">
        <v>62.47</v>
      </c>
      <c r="K572" s="29">
        <f t="shared" si="27"/>
        <v>963.97760000000005</v>
      </c>
      <c r="L572" s="29">
        <f t="shared" si="28"/>
        <v>92.066454656207767</v>
      </c>
      <c r="M572" s="29">
        <f t="shared" si="29"/>
        <v>98.083191974585276</v>
      </c>
    </row>
    <row r="573" spans="2:13" ht="15" x14ac:dyDescent="0.25">
      <c r="B573" s="88">
        <v>42964.419166666667</v>
      </c>
      <c r="C573" s="52">
        <f>VLOOKUP(B573,NWS!$A$5:$Y$564,3,TRUE)</f>
        <v>34.15</v>
      </c>
      <c r="F573" s="52">
        <f>VLOOKUP(B573,MTD!$A$4:$H$89,4,TRUE)</f>
        <v>963.97760000000005</v>
      </c>
      <c r="H573">
        <v>123.2</v>
      </c>
      <c r="I573">
        <v>129</v>
      </c>
      <c r="J573">
        <v>63.28</v>
      </c>
      <c r="K573" s="29">
        <f t="shared" si="27"/>
        <v>963.97760000000005</v>
      </c>
      <c r="L573" s="29">
        <f t="shared" si="28"/>
        <v>92.377665207158344</v>
      </c>
      <c r="M573" s="29">
        <f t="shared" si="29"/>
        <v>98.394402525535853</v>
      </c>
    </row>
    <row r="574" spans="2:13" ht="15" x14ac:dyDescent="0.25">
      <c r="B574" s="88">
        <v>42964.419236111113</v>
      </c>
      <c r="C574" s="52">
        <f>VLOOKUP(B574,NWS!$A$5:$Y$564,3,TRUE)</f>
        <v>34.15</v>
      </c>
      <c r="F574" s="52">
        <f>VLOOKUP(B574,MTD!$A$4:$H$89,4,TRUE)</f>
        <v>963.97760000000005</v>
      </c>
      <c r="H574">
        <v>123.2</v>
      </c>
      <c r="I574">
        <v>128.80000000000001</v>
      </c>
      <c r="J574">
        <v>63.35</v>
      </c>
      <c r="K574" s="29">
        <f t="shared" si="27"/>
        <v>963.97760000000005</v>
      </c>
      <c r="L574" s="29">
        <f t="shared" si="28"/>
        <v>92.377665207158344</v>
      </c>
      <c r="M574" s="29">
        <f t="shared" si="29"/>
        <v>98.186928824902154</v>
      </c>
    </row>
    <row r="575" spans="2:13" ht="15" x14ac:dyDescent="0.25">
      <c r="B575" s="88">
        <v>42964.419305555559</v>
      </c>
      <c r="C575" s="52">
        <f>VLOOKUP(B575,NWS!$A$5:$Y$564,3,TRUE)</f>
        <v>34.15</v>
      </c>
      <c r="F575" s="52">
        <f>VLOOKUP(B575,MTD!$A$4:$H$89,4,TRUE)</f>
        <v>963.97760000000005</v>
      </c>
      <c r="H575">
        <v>123.3</v>
      </c>
      <c r="I575">
        <v>128.80000000000001</v>
      </c>
      <c r="J575">
        <v>63.51</v>
      </c>
      <c r="K575" s="29">
        <f t="shared" si="27"/>
        <v>963.97760000000005</v>
      </c>
      <c r="L575" s="29">
        <f t="shared" si="28"/>
        <v>92.481402057475194</v>
      </c>
      <c r="M575" s="29">
        <f t="shared" si="29"/>
        <v>98.186928824902154</v>
      </c>
    </row>
    <row r="576" spans="2:13" ht="15" x14ac:dyDescent="0.25">
      <c r="B576" s="88">
        <v>42964.419374999998</v>
      </c>
      <c r="C576" s="52">
        <f>VLOOKUP(B576,NWS!$A$5:$Y$564,3,TRUE)</f>
        <v>34.15</v>
      </c>
      <c r="F576" s="52">
        <f>VLOOKUP(B576,MTD!$A$4:$H$89,4,TRUE)</f>
        <v>963.97760000000005</v>
      </c>
      <c r="H576">
        <v>123.5</v>
      </c>
      <c r="I576">
        <v>128.9</v>
      </c>
      <c r="J576">
        <v>62.09</v>
      </c>
      <c r="K576" s="29">
        <f t="shared" si="27"/>
        <v>963.97760000000005</v>
      </c>
      <c r="L576" s="29">
        <f t="shared" si="28"/>
        <v>92.688875758108892</v>
      </c>
      <c r="M576" s="29">
        <f t="shared" si="29"/>
        <v>98.290665675219003</v>
      </c>
    </row>
    <row r="577" spans="2:13" ht="15" x14ac:dyDescent="0.25">
      <c r="B577" s="88">
        <v>42964.419444444444</v>
      </c>
      <c r="C577" s="52">
        <f>VLOOKUP(B577,NWS!$A$5:$Y$564,3,TRUE)</f>
        <v>34.340000000000003</v>
      </c>
      <c r="F577" s="52">
        <f>VLOOKUP(B577,MTD!$A$4:$H$89,4,TRUE)</f>
        <v>962.98400000000004</v>
      </c>
      <c r="H577">
        <v>123.1</v>
      </c>
      <c r="I577">
        <v>128.9</v>
      </c>
      <c r="J577">
        <v>62.41</v>
      </c>
      <c r="K577" s="29">
        <f t="shared" si="27"/>
        <v>962.98400000000004</v>
      </c>
      <c r="L577" s="29">
        <f t="shared" si="28"/>
        <v>92.171832553811882</v>
      </c>
      <c r="M577" s="29">
        <f t="shared" si="29"/>
        <v>98.194777898698206</v>
      </c>
    </row>
    <row r="578" spans="2:13" ht="15" x14ac:dyDescent="0.25">
      <c r="B578" s="88">
        <v>42964.41951388889</v>
      </c>
      <c r="C578" s="52">
        <f>VLOOKUP(B578,NWS!$A$5:$Y$564,3,TRUE)</f>
        <v>34.340000000000003</v>
      </c>
      <c r="F578" s="52">
        <f>VLOOKUP(B578,MTD!$A$4:$H$89,4,TRUE)</f>
        <v>962.98400000000004</v>
      </c>
      <c r="H578">
        <v>122.5</v>
      </c>
      <c r="I578">
        <v>128.4</v>
      </c>
      <c r="J578">
        <v>61.88</v>
      </c>
      <c r="K578" s="29">
        <f t="shared" si="27"/>
        <v>962.98400000000004</v>
      </c>
      <c r="L578" s="29">
        <f t="shared" si="28"/>
        <v>91.548769242271931</v>
      </c>
      <c r="M578" s="29">
        <f t="shared" si="29"/>
        <v>97.675558472414906</v>
      </c>
    </row>
    <row r="579" spans="2:13" ht="15" x14ac:dyDescent="0.25">
      <c r="B579" s="88">
        <v>42964.419583333336</v>
      </c>
      <c r="C579" s="52">
        <f>VLOOKUP(B579,NWS!$A$5:$Y$564,3,TRUE)</f>
        <v>34.340000000000003</v>
      </c>
      <c r="F579" s="52">
        <f>VLOOKUP(B579,MTD!$A$4:$H$89,4,TRUE)</f>
        <v>962.98400000000004</v>
      </c>
      <c r="H579">
        <v>123.5</v>
      </c>
      <c r="I579">
        <v>129.5</v>
      </c>
      <c r="J579">
        <v>63.21</v>
      </c>
      <c r="K579" s="29">
        <f t="shared" si="27"/>
        <v>962.98400000000004</v>
      </c>
      <c r="L579" s="29">
        <f t="shared" si="28"/>
        <v>92.587208094838545</v>
      </c>
      <c r="M579" s="29">
        <f t="shared" si="29"/>
        <v>98.817841210238171</v>
      </c>
    </row>
    <row r="580" spans="2:13" ht="15" x14ac:dyDescent="0.25">
      <c r="B580" s="88">
        <v>42964.419652777775</v>
      </c>
      <c r="C580" s="52">
        <f>VLOOKUP(B580,NWS!$A$5:$Y$564,3,TRUE)</f>
        <v>34.340000000000003</v>
      </c>
      <c r="F580" s="52">
        <f>VLOOKUP(B580,MTD!$A$4:$H$89,4,TRUE)</f>
        <v>962.98400000000004</v>
      </c>
      <c r="H580">
        <v>120.4</v>
      </c>
      <c r="I580">
        <v>126.4</v>
      </c>
      <c r="J580">
        <v>62.76</v>
      </c>
      <c r="K580" s="29">
        <f t="shared" si="27"/>
        <v>962.98400000000004</v>
      </c>
      <c r="L580" s="29">
        <f t="shared" si="28"/>
        <v>89.368047651882065</v>
      </c>
      <c r="M580" s="29">
        <f t="shared" si="29"/>
        <v>95.598680767281692</v>
      </c>
    </row>
    <row r="581" spans="2:13" ht="15" x14ac:dyDescent="0.25">
      <c r="B581" s="88">
        <v>42964.419722222221</v>
      </c>
      <c r="C581" s="52">
        <f>VLOOKUP(B581,NWS!$A$5:$Y$564,3,TRUE)</f>
        <v>34.340000000000003</v>
      </c>
      <c r="F581" s="52">
        <f>VLOOKUP(B581,MTD!$A$4:$H$89,4,TRUE)</f>
        <v>962.98400000000004</v>
      </c>
      <c r="H581">
        <v>119.8</v>
      </c>
      <c r="I581">
        <v>126.1</v>
      </c>
      <c r="J581">
        <v>61.94</v>
      </c>
      <c r="K581" s="29">
        <f t="shared" si="27"/>
        <v>962.98400000000004</v>
      </c>
      <c r="L581" s="29">
        <f t="shared" si="28"/>
        <v>88.7449843403421</v>
      </c>
      <c r="M581" s="29">
        <f t="shared" si="29"/>
        <v>95.287149111511695</v>
      </c>
    </row>
    <row r="582" spans="2:13" ht="15" x14ac:dyDescent="0.25">
      <c r="B582" s="88">
        <v>42964.419791666667</v>
      </c>
      <c r="C582" s="52">
        <f>VLOOKUP(B582,NWS!$A$5:$Y$564,3,TRUE)</f>
        <v>34.340000000000003</v>
      </c>
      <c r="F582" s="52">
        <f>VLOOKUP(B582,MTD!$A$4:$H$89,4,TRUE)</f>
        <v>962.98400000000004</v>
      </c>
      <c r="H582">
        <v>120.1</v>
      </c>
      <c r="I582">
        <v>126.9</v>
      </c>
      <c r="J582">
        <v>62.71</v>
      </c>
      <c r="K582" s="29">
        <f t="shared" si="27"/>
        <v>962.98400000000004</v>
      </c>
      <c r="L582" s="29">
        <f t="shared" si="28"/>
        <v>89.056515996112068</v>
      </c>
      <c r="M582" s="29">
        <f t="shared" si="29"/>
        <v>96.117900193564992</v>
      </c>
    </row>
    <row r="583" spans="2:13" ht="15" x14ac:dyDescent="0.25">
      <c r="B583" s="88">
        <v>42964.419861111113</v>
      </c>
      <c r="C583" s="52">
        <f>VLOOKUP(B583,NWS!$A$5:$Y$564,3,TRUE)</f>
        <v>34.340000000000003</v>
      </c>
      <c r="F583" s="52">
        <f>VLOOKUP(B583,MTD!$A$4:$H$89,4,TRUE)</f>
        <v>962.98400000000004</v>
      </c>
      <c r="H583">
        <v>121.2</v>
      </c>
      <c r="I583">
        <v>127.9</v>
      </c>
      <c r="J583">
        <v>62.2</v>
      </c>
      <c r="K583" s="29">
        <f t="shared" si="27"/>
        <v>962.98400000000004</v>
      </c>
      <c r="L583" s="29">
        <f t="shared" si="28"/>
        <v>90.198798733935348</v>
      </c>
      <c r="M583" s="29">
        <f t="shared" si="29"/>
        <v>97.156339046131606</v>
      </c>
    </row>
    <row r="584" spans="2:13" ht="15" x14ac:dyDescent="0.25">
      <c r="B584" s="88">
        <v>42964.419930555552</v>
      </c>
      <c r="C584" s="52">
        <f>VLOOKUP(B584,NWS!$A$5:$Y$564,3,TRUE)</f>
        <v>34.340000000000003</v>
      </c>
      <c r="F584" s="52">
        <f>VLOOKUP(B584,MTD!$A$4:$H$89,4,TRUE)</f>
        <v>962.98400000000004</v>
      </c>
      <c r="H584">
        <v>121.4</v>
      </c>
      <c r="I584">
        <v>128</v>
      </c>
      <c r="J584">
        <v>62.01</v>
      </c>
      <c r="K584" s="29">
        <f t="shared" si="27"/>
        <v>962.98400000000004</v>
      </c>
      <c r="L584" s="29">
        <f t="shared" si="28"/>
        <v>90.406486504448665</v>
      </c>
      <c r="M584" s="29">
        <f t="shared" si="29"/>
        <v>97.260182931388258</v>
      </c>
    </row>
    <row r="585" spans="2:13" ht="15" x14ac:dyDescent="0.25">
      <c r="B585" s="88">
        <v>42964.42</v>
      </c>
      <c r="C585" s="52">
        <f>VLOOKUP(B585,NWS!$A$5:$Y$564,3,TRUE)</f>
        <v>34.340000000000003</v>
      </c>
      <c r="F585" s="52">
        <f>VLOOKUP(B585,MTD!$A$4:$H$89,4,TRUE)</f>
        <v>962.98400000000004</v>
      </c>
      <c r="H585">
        <v>121.2</v>
      </c>
      <c r="I585">
        <v>127.6</v>
      </c>
      <c r="J585">
        <v>61.52</v>
      </c>
      <c r="K585" s="29">
        <f t="shared" si="27"/>
        <v>962.98400000000004</v>
      </c>
      <c r="L585" s="29">
        <f t="shared" si="28"/>
        <v>90.198798733935348</v>
      </c>
      <c r="M585" s="29">
        <f t="shared" si="29"/>
        <v>96.844807390361609</v>
      </c>
    </row>
    <row r="586" spans="2:13" ht="15" x14ac:dyDescent="0.25">
      <c r="B586" s="88">
        <v>42964.420069444444</v>
      </c>
      <c r="C586" s="52">
        <f>VLOOKUP(B586,NWS!$A$5:$Y$564,3,TRUE)</f>
        <v>34.340000000000003</v>
      </c>
      <c r="F586" s="52">
        <f>VLOOKUP(B586,MTD!$A$4:$H$89,4,TRUE)</f>
        <v>962.98400000000004</v>
      </c>
      <c r="H586">
        <v>121.4</v>
      </c>
      <c r="I586">
        <v>127.3</v>
      </c>
      <c r="J586">
        <v>62.31</v>
      </c>
      <c r="K586" s="29">
        <f t="shared" si="27"/>
        <v>962.98400000000004</v>
      </c>
      <c r="L586" s="29">
        <f t="shared" si="28"/>
        <v>90.406486504448665</v>
      </c>
      <c r="M586" s="29">
        <f t="shared" si="29"/>
        <v>96.533275734591641</v>
      </c>
    </row>
    <row r="587" spans="2:13" ht="15" x14ac:dyDescent="0.25">
      <c r="B587" s="88">
        <v>42964.420138888891</v>
      </c>
      <c r="C587" s="52">
        <f>VLOOKUP(B587,NWS!$A$5:$Y$564,3,TRUE)</f>
        <v>34.130000000000003</v>
      </c>
      <c r="F587" s="52">
        <f>VLOOKUP(B587,MTD!$A$4:$H$89,4,TRUE)</f>
        <v>962.43979999999999</v>
      </c>
      <c r="H587">
        <v>120.3</v>
      </c>
      <c r="I587">
        <v>127.1</v>
      </c>
      <c r="J587">
        <v>61.76</v>
      </c>
      <c r="K587" s="29">
        <f t="shared" si="27"/>
        <v>962.43979999999999</v>
      </c>
      <c r="L587" s="29">
        <f t="shared" si="28"/>
        <v>89.532872601486332</v>
      </c>
      <c r="M587" s="29">
        <f t="shared" si="29"/>
        <v>96.59824957363567</v>
      </c>
    </row>
    <row r="588" spans="2:13" ht="15" x14ac:dyDescent="0.25">
      <c r="B588" s="88">
        <v>42964.420208333337</v>
      </c>
      <c r="C588" s="52">
        <f>VLOOKUP(B588,NWS!$A$5:$Y$564,3,TRUE)</f>
        <v>34.130000000000003</v>
      </c>
      <c r="F588" s="52">
        <f>VLOOKUP(B588,MTD!$A$4:$H$89,4,TRUE)</f>
        <v>962.43979999999999</v>
      </c>
      <c r="H588">
        <v>119.6</v>
      </c>
      <c r="I588">
        <v>126.1</v>
      </c>
      <c r="J588">
        <v>61.8</v>
      </c>
      <c r="K588" s="29">
        <f t="shared" si="27"/>
        <v>962.43979999999999</v>
      </c>
      <c r="L588" s="29">
        <f t="shared" si="28"/>
        <v>88.805554383765099</v>
      </c>
      <c r="M588" s="29">
        <f t="shared" si="29"/>
        <v>95.559223548319594</v>
      </c>
    </row>
    <row r="589" spans="2:13" ht="15" x14ac:dyDescent="0.25">
      <c r="B589" s="88">
        <v>42964.420277777775</v>
      </c>
      <c r="C589" s="52">
        <f>VLOOKUP(B589,NWS!$A$5:$Y$564,3,TRUE)</f>
        <v>34.130000000000003</v>
      </c>
      <c r="F589" s="52">
        <f>VLOOKUP(B589,MTD!$A$4:$H$89,4,TRUE)</f>
        <v>962.43979999999999</v>
      </c>
      <c r="H589">
        <v>118</v>
      </c>
      <c r="I589">
        <v>124.8</v>
      </c>
      <c r="J589">
        <v>61.72</v>
      </c>
      <c r="K589" s="29">
        <f t="shared" si="27"/>
        <v>962.43979999999999</v>
      </c>
      <c r="L589" s="29">
        <f t="shared" si="28"/>
        <v>87.143112743259366</v>
      </c>
      <c r="M589" s="29">
        <f t="shared" si="29"/>
        <v>94.208489715408675</v>
      </c>
    </row>
    <row r="590" spans="2:13" ht="15" x14ac:dyDescent="0.25">
      <c r="B590" s="88">
        <v>42964.420347222222</v>
      </c>
      <c r="C590" s="52">
        <f>VLOOKUP(B590,NWS!$A$5:$Y$564,3,TRUE)</f>
        <v>34.130000000000003</v>
      </c>
      <c r="F590" s="52">
        <f>VLOOKUP(B590,MTD!$A$4:$H$89,4,TRUE)</f>
        <v>962.43979999999999</v>
      </c>
      <c r="H590">
        <v>118</v>
      </c>
      <c r="I590">
        <v>123.7</v>
      </c>
      <c r="J590">
        <v>61.75</v>
      </c>
      <c r="K590" s="29">
        <f t="shared" si="27"/>
        <v>962.43979999999999</v>
      </c>
      <c r="L590" s="29">
        <f t="shared" si="28"/>
        <v>87.143112743259366</v>
      </c>
      <c r="M590" s="29">
        <f t="shared" si="29"/>
        <v>93.065561087561008</v>
      </c>
    </row>
    <row r="591" spans="2:13" ht="15" x14ac:dyDescent="0.25">
      <c r="B591" s="88">
        <v>42964.420416666668</v>
      </c>
      <c r="C591" s="52">
        <f>VLOOKUP(B591,NWS!$A$5:$Y$564,3,TRUE)</f>
        <v>34.130000000000003</v>
      </c>
      <c r="F591" s="52">
        <f>VLOOKUP(B591,MTD!$A$4:$H$89,4,TRUE)</f>
        <v>962.43979999999999</v>
      </c>
      <c r="H591">
        <v>118.7</v>
      </c>
      <c r="I591">
        <v>125.4</v>
      </c>
      <c r="J591">
        <v>62.04</v>
      </c>
      <c r="K591" s="29">
        <f t="shared" si="27"/>
        <v>962.43979999999999</v>
      </c>
      <c r="L591" s="29">
        <f t="shared" si="28"/>
        <v>87.870430960980627</v>
      </c>
      <c r="M591" s="29">
        <f t="shared" si="29"/>
        <v>94.83190533059836</v>
      </c>
    </row>
    <row r="592" spans="2:13" ht="15" x14ac:dyDescent="0.25">
      <c r="B592" s="88">
        <v>42964.420486111114</v>
      </c>
      <c r="C592" s="52">
        <f>VLOOKUP(B592,NWS!$A$5:$Y$564,3,TRUE)</f>
        <v>34.130000000000003</v>
      </c>
      <c r="F592" s="52">
        <f>VLOOKUP(B592,MTD!$A$4:$H$89,4,TRUE)</f>
        <v>962.43979999999999</v>
      </c>
      <c r="H592">
        <v>119.9</v>
      </c>
      <c r="I592">
        <v>126.9</v>
      </c>
      <c r="J592">
        <v>62.16</v>
      </c>
      <c r="K592" s="29">
        <f t="shared" si="27"/>
        <v>962.43979999999999</v>
      </c>
      <c r="L592" s="29">
        <f t="shared" si="28"/>
        <v>89.117262191359927</v>
      </c>
      <c r="M592" s="29">
        <f t="shared" si="29"/>
        <v>96.390444368572474</v>
      </c>
    </row>
    <row r="593" spans="2:13" ht="15" x14ac:dyDescent="0.25">
      <c r="B593" s="88">
        <v>42964.420555555553</v>
      </c>
      <c r="C593" s="52">
        <f>VLOOKUP(B593,NWS!$A$5:$Y$564,3,TRUE)</f>
        <v>34.130000000000003</v>
      </c>
      <c r="F593" s="52">
        <f>VLOOKUP(B593,MTD!$A$4:$H$89,4,TRUE)</f>
        <v>962.43979999999999</v>
      </c>
      <c r="H593">
        <v>118.3</v>
      </c>
      <c r="I593">
        <v>125.9</v>
      </c>
      <c r="J593">
        <v>62.52</v>
      </c>
      <c r="K593" s="29">
        <f t="shared" ref="K593:K634" si="30">IF(OR(F593="",$C$5="",$C$6=""),"",(F593*1000/($C$5+$C$6*(G593-25))))</f>
        <v>962.43979999999999</v>
      </c>
      <c r="L593" s="29">
        <f t="shared" ref="L593:L634" si="31">IF(OR($K593="",H593=""),"",((H593-$C593)*1000)/$K593)</f>
        <v>87.45482055085418</v>
      </c>
      <c r="M593" s="29">
        <f t="shared" ref="M593:M634" si="32">IF(OR($K593="",I593=""),"",((I593-$C593)*1000)/$K593)</f>
        <v>95.351418343256398</v>
      </c>
    </row>
    <row r="594" spans="2:13" ht="15" x14ac:dyDescent="0.25">
      <c r="B594" s="88">
        <v>42964.420624999999</v>
      </c>
      <c r="C594" s="52">
        <f>VLOOKUP(B594,NWS!$A$5:$Y$564,3,TRUE)</f>
        <v>34.130000000000003</v>
      </c>
      <c r="F594" s="52">
        <f>VLOOKUP(B594,MTD!$A$4:$H$89,4,TRUE)</f>
        <v>962.43979999999999</v>
      </c>
      <c r="H594">
        <v>120.1</v>
      </c>
      <c r="I594">
        <v>126.9</v>
      </c>
      <c r="J594">
        <v>62.41</v>
      </c>
      <c r="K594" s="29">
        <f t="shared" si="30"/>
        <v>962.43979999999999</v>
      </c>
      <c r="L594" s="29">
        <f t="shared" si="31"/>
        <v>89.325067396423137</v>
      </c>
      <c r="M594" s="29">
        <f t="shared" si="32"/>
        <v>96.390444368572474</v>
      </c>
    </row>
    <row r="595" spans="2:13" ht="15" x14ac:dyDescent="0.25">
      <c r="B595" s="88">
        <v>42964.420694444445</v>
      </c>
      <c r="C595" s="52">
        <f>VLOOKUP(B595,NWS!$A$5:$Y$564,3,TRUE)</f>
        <v>34.130000000000003</v>
      </c>
      <c r="F595" s="52">
        <f>VLOOKUP(B595,MTD!$A$4:$H$89,4,TRUE)</f>
        <v>962.43979999999999</v>
      </c>
      <c r="H595">
        <v>121</v>
      </c>
      <c r="I595">
        <v>127.2</v>
      </c>
      <c r="J595">
        <v>63.37</v>
      </c>
      <c r="K595" s="29">
        <f t="shared" si="30"/>
        <v>962.43979999999999</v>
      </c>
      <c r="L595" s="29">
        <f t="shared" si="31"/>
        <v>90.260190819207608</v>
      </c>
      <c r="M595" s="29">
        <f t="shared" si="32"/>
        <v>96.702152176167274</v>
      </c>
    </row>
    <row r="596" spans="2:13" ht="15" x14ac:dyDescent="0.25">
      <c r="B596" s="88">
        <v>42964.420763888891</v>
      </c>
      <c r="C596" s="52">
        <f>VLOOKUP(B596,NWS!$A$5:$Y$564,3,TRUE)</f>
        <v>34.130000000000003</v>
      </c>
      <c r="F596" s="52">
        <f>VLOOKUP(B596,MTD!$A$4:$H$89,4,TRUE)</f>
        <v>962.43979999999999</v>
      </c>
      <c r="H596">
        <v>122.4</v>
      </c>
      <c r="I596">
        <v>128.4</v>
      </c>
      <c r="J596">
        <v>63.03</v>
      </c>
      <c r="K596" s="29">
        <f t="shared" si="30"/>
        <v>962.43979999999999</v>
      </c>
      <c r="L596" s="29">
        <f t="shared" si="31"/>
        <v>91.714827254650132</v>
      </c>
      <c r="M596" s="29">
        <f t="shared" si="32"/>
        <v>97.948983406546589</v>
      </c>
    </row>
    <row r="597" spans="2:13" ht="15" x14ac:dyDescent="0.25">
      <c r="B597" s="88">
        <v>42964.42083333333</v>
      </c>
      <c r="C597" s="52">
        <f>VLOOKUP(B597,NWS!$A$5:$Y$564,3,TRUE)</f>
        <v>34.200000000000003</v>
      </c>
      <c r="F597" s="52">
        <f>VLOOKUP(B597,MTD!$A$4:$H$89,4,TRUE)</f>
        <v>963.18949999999995</v>
      </c>
      <c r="H597">
        <v>122.4</v>
      </c>
      <c r="I597">
        <v>128.5</v>
      </c>
      <c r="J597">
        <v>63.2</v>
      </c>
      <c r="K597" s="29">
        <f t="shared" si="30"/>
        <v>963.18949999999995</v>
      </c>
      <c r="L597" s="29">
        <f t="shared" si="31"/>
        <v>91.570765669683908</v>
      </c>
      <c r="M597" s="29">
        <f t="shared" si="32"/>
        <v>97.903891186521449</v>
      </c>
    </row>
    <row r="598" spans="2:13" ht="15" x14ac:dyDescent="0.25">
      <c r="B598" s="88">
        <v>42964.420902777776</v>
      </c>
      <c r="C598" s="52">
        <f>VLOOKUP(B598,NWS!$A$5:$Y$564,3,TRUE)</f>
        <v>34.200000000000003</v>
      </c>
      <c r="F598" s="52">
        <f>VLOOKUP(B598,MTD!$A$4:$H$89,4,TRUE)</f>
        <v>963.18949999999995</v>
      </c>
      <c r="H598">
        <v>122.7</v>
      </c>
      <c r="I598">
        <v>128.80000000000001</v>
      </c>
      <c r="J598">
        <v>62.83</v>
      </c>
      <c r="K598" s="29">
        <f t="shared" si="30"/>
        <v>963.18949999999995</v>
      </c>
      <c r="L598" s="29">
        <f t="shared" si="31"/>
        <v>91.882230859036568</v>
      </c>
      <c r="M598" s="29">
        <f t="shared" si="32"/>
        <v>98.215356375874137</v>
      </c>
    </row>
    <row r="599" spans="2:13" ht="15" x14ac:dyDescent="0.25">
      <c r="B599" s="88">
        <v>42964.420972222222</v>
      </c>
      <c r="C599" s="52">
        <f>VLOOKUP(B599,NWS!$A$5:$Y$564,3,TRUE)</f>
        <v>34.200000000000003</v>
      </c>
      <c r="F599" s="52">
        <f>VLOOKUP(B599,MTD!$A$4:$H$89,4,TRUE)</f>
        <v>963.18949999999995</v>
      </c>
      <c r="H599">
        <v>121.9</v>
      </c>
      <c r="I599">
        <v>127.6</v>
      </c>
      <c r="J599">
        <v>62.78</v>
      </c>
      <c r="K599" s="29">
        <f t="shared" si="30"/>
        <v>963.18949999999995</v>
      </c>
      <c r="L599" s="29">
        <f t="shared" si="31"/>
        <v>91.051657020762789</v>
      </c>
      <c r="M599" s="29">
        <f t="shared" si="32"/>
        <v>96.969495618463441</v>
      </c>
    </row>
    <row r="600" spans="2:13" ht="15" x14ac:dyDescent="0.25">
      <c r="B600" s="88">
        <v>42964.421041666668</v>
      </c>
      <c r="C600" s="52">
        <f>VLOOKUP(B600,NWS!$A$5:$Y$564,3,TRUE)</f>
        <v>34.200000000000003</v>
      </c>
      <c r="F600" s="52">
        <f>VLOOKUP(B600,MTD!$A$4:$H$89,4,TRUE)</f>
        <v>963.18949999999995</v>
      </c>
      <c r="H600">
        <v>121.4</v>
      </c>
      <c r="I600">
        <v>127.7</v>
      </c>
      <c r="J600">
        <v>62.49</v>
      </c>
      <c r="K600" s="29">
        <f t="shared" si="30"/>
        <v>963.18949999999995</v>
      </c>
      <c r="L600" s="29">
        <f t="shared" si="31"/>
        <v>90.532548371841685</v>
      </c>
      <c r="M600" s="29">
        <f t="shared" si="32"/>
        <v>97.07331734824767</v>
      </c>
    </row>
    <row r="601" spans="2:13" ht="15" x14ac:dyDescent="0.25">
      <c r="B601" s="88">
        <v>42964.421111111114</v>
      </c>
      <c r="C601" s="52">
        <f>VLOOKUP(B601,NWS!$A$5:$Y$564,3,TRUE)</f>
        <v>34.200000000000003</v>
      </c>
      <c r="F601" s="52">
        <f>VLOOKUP(B601,MTD!$A$4:$H$89,4,TRUE)</f>
        <v>963.18949999999995</v>
      </c>
      <c r="H601">
        <v>120</v>
      </c>
      <c r="I601">
        <v>126.8</v>
      </c>
      <c r="J601">
        <v>62.45</v>
      </c>
      <c r="K601" s="29">
        <f t="shared" si="30"/>
        <v>963.18949999999995</v>
      </c>
      <c r="L601" s="29">
        <f t="shared" si="31"/>
        <v>89.079044154862572</v>
      </c>
      <c r="M601" s="29">
        <f t="shared" si="32"/>
        <v>96.138921780189676</v>
      </c>
    </row>
    <row r="602" spans="2:13" ht="15" x14ac:dyDescent="0.25">
      <c r="B602" s="88">
        <v>42964.421180555553</v>
      </c>
      <c r="C602" s="52">
        <f>VLOOKUP(B602,NWS!$A$5:$Y$564,3,TRUE)</f>
        <v>34.200000000000003</v>
      </c>
      <c r="F602" s="52">
        <f>VLOOKUP(B602,MTD!$A$4:$H$89,4,TRUE)</f>
        <v>963.18949999999995</v>
      </c>
      <c r="H602">
        <v>120.3</v>
      </c>
      <c r="I602">
        <v>127</v>
      </c>
      <c r="J602">
        <v>61.58</v>
      </c>
      <c r="K602" s="29">
        <f t="shared" si="30"/>
        <v>963.18949999999995</v>
      </c>
      <c r="L602" s="29">
        <f t="shared" si="31"/>
        <v>89.390509344215246</v>
      </c>
      <c r="M602" s="29">
        <f t="shared" si="32"/>
        <v>96.346565239758121</v>
      </c>
    </row>
    <row r="603" spans="2:13" ht="15" x14ac:dyDescent="0.25">
      <c r="B603" s="88">
        <v>42964.421249999999</v>
      </c>
      <c r="C603" s="52">
        <f>VLOOKUP(B603,NWS!$A$5:$Y$564,3,TRUE)</f>
        <v>34.200000000000003</v>
      </c>
      <c r="F603" s="52">
        <f>VLOOKUP(B603,MTD!$A$4:$H$89,4,TRUE)</f>
        <v>963.18949999999995</v>
      </c>
      <c r="H603">
        <v>121.8</v>
      </c>
      <c r="I603">
        <v>127.9</v>
      </c>
      <c r="J603">
        <v>61.58</v>
      </c>
      <c r="K603" s="29">
        <f t="shared" si="30"/>
        <v>963.18949999999995</v>
      </c>
      <c r="L603" s="29">
        <f t="shared" si="31"/>
        <v>90.947835290978574</v>
      </c>
      <c r="M603" s="29">
        <f t="shared" si="32"/>
        <v>97.280960807816115</v>
      </c>
    </row>
    <row r="604" spans="2:13" ht="15" x14ac:dyDescent="0.25">
      <c r="B604" s="88">
        <v>42964.421319444446</v>
      </c>
      <c r="C604" s="52">
        <f>VLOOKUP(B604,NWS!$A$5:$Y$564,3,TRUE)</f>
        <v>34.200000000000003</v>
      </c>
      <c r="F604" s="52">
        <f>VLOOKUP(B604,MTD!$A$4:$H$89,4,TRUE)</f>
        <v>963.18949999999995</v>
      </c>
      <c r="H604">
        <v>121.7</v>
      </c>
      <c r="I604">
        <v>127.9</v>
      </c>
      <c r="J604">
        <v>61.52</v>
      </c>
      <c r="K604" s="29">
        <f t="shared" si="30"/>
        <v>963.18949999999995</v>
      </c>
      <c r="L604" s="29">
        <f t="shared" si="31"/>
        <v>90.844013561194345</v>
      </c>
      <c r="M604" s="29">
        <f t="shared" si="32"/>
        <v>97.280960807816115</v>
      </c>
    </row>
    <row r="605" spans="2:13" ht="15" x14ac:dyDescent="0.25">
      <c r="B605" s="88">
        <v>42964.421388888892</v>
      </c>
      <c r="C605" s="52">
        <f>VLOOKUP(B605,NWS!$A$5:$Y$564,3,TRUE)</f>
        <v>34.200000000000003</v>
      </c>
      <c r="F605" s="52">
        <f>VLOOKUP(B605,MTD!$A$4:$H$89,4,TRUE)</f>
        <v>963.18949999999995</v>
      </c>
      <c r="H605">
        <v>122.8</v>
      </c>
      <c r="I605">
        <v>128.6</v>
      </c>
      <c r="J605">
        <v>62.6</v>
      </c>
      <c r="K605" s="29">
        <f t="shared" si="30"/>
        <v>963.18949999999995</v>
      </c>
      <c r="L605" s="29">
        <f t="shared" si="31"/>
        <v>91.986052588820797</v>
      </c>
      <c r="M605" s="29">
        <f t="shared" si="32"/>
        <v>98.007712916305664</v>
      </c>
    </row>
    <row r="606" spans="2:13" ht="15" x14ac:dyDescent="0.25">
      <c r="B606" s="88">
        <v>42964.421458333331</v>
      </c>
      <c r="C606" s="52">
        <f>VLOOKUP(B606,NWS!$A$5:$Y$564,3,TRUE)</f>
        <v>34.200000000000003</v>
      </c>
      <c r="F606" s="52">
        <f>VLOOKUP(B606,MTD!$A$4:$H$89,4,TRUE)</f>
        <v>963.18949999999995</v>
      </c>
      <c r="H606">
        <v>122.8</v>
      </c>
      <c r="I606">
        <v>128.69999999999999</v>
      </c>
      <c r="J606">
        <v>61.38</v>
      </c>
      <c r="K606" s="29">
        <f t="shared" si="30"/>
        <v>963.18949999999995</v>
      </c>
      <c r="L606" s="29">
        <f t="shared" si="31"/>
        <v>91.986052588820797</v>
      </c>
      <c r="M606" s="29">
        <f t="shared" si="32"/>
        <v>98.111534646089879</v>
      </c>
    </row>
    <row r="607" spans="2:13" ht="15" x14ac:dyDescent="0.25">
      <c r="B607" s="88">
        <v>42964.421527777777</v>
      </c>
      <c r="C607" s="52">
        <f>VLOOKUP(B607,NWS!$A$5:$Y$564,3,TRUE)</f>
        <v>33.97</v>
      </c>
      <c r="F607" s="52">
        <f>VLOOKUP(B607,MTD!$A$4:$H$89,4,TRUE)</f>
        <v>965.12620000000004</v>
      </c>
      <c r="H607">
        <v>121.7</v>
      </c>
      <c r="I607">
        <v>127.3</v>
      </c>
      <c r="J607">
        <v>62.42</v>
      </c>
      <c r="K607" s="29">
        <f t="shared" si="30"/>
        <v>965.12620000000004</v>
      </c>
      <c r="L607" s="29">
        <f t="shared" si="31"/>
        <v>90.900029446926212</v>
      </c>
      <c r="M607" s="29">
        <f t="shared" si="32"/>
        <v>96.702379440118818</v>
      </c>
    </row>
    <row r="608" spans="2:13" ht="15" x14ac:dyDescent="0.25">
      <c r="B608" s="88">
        <v>42964.421597222223</v>
      </c>
      <c r="C608" s="52">
        <f>VLOOKUP(B608,NWS!$A$5:$Y$564,3,TRUE)</f>
        <v>33.97</v>
      </c>
      <c r="F608" s="52">
        <f>VLOOKUP(B608,MTD!$A$4:$H$89,4,TRUE)</f>
        <v>965.12620000000004</v>
      </c>
      <c r="H608">
        <v>122.3</v>
      </c>
      <c r="I608">
        <v>127.9</v>
      </c>
      <c r="J608">
        <v>61.85</v>
      </c>
      <c r="K608" s="29">
        <f t="shared" si="30"/>
        <v>965.12620000000004</v>
      </c>
      <c r="L608" s="29">
        <f t="shared" si="31"/>
        <v>91.521709803339704</v>
      </c>
      <c r="M608" s="29">
        <f t="shared" si="32"/>
        <v>97.32405979653231</v>
      </c>
    </row>
    <row r="609" spans="2:13" ht="15" x14ac:dyDescent="0.25">
      <c r="B609" s="88">
        <v>42964.421666666669</v>
      </c>
      <c r="C609" s="52">
        <f>VLOOKUP(B609,NWS!$A$5:$Y$564,3,TRUE)</f>
        <v>33.97</v>
      </c>
      <c r="F609" s="52">
        <f>VLOOKUP(B609,MTD!$A$4:$H$89,4,TRUE)</f>
        <v>965.12620000000004</v>
      </c>
      <c r="H609">
        <v>122.5</v>
      </c>
      <c r="I609">
        <v>128.19999999999999</v>
      </c>
      <c r="J609">
        <v>62.86</v>
      </c>
      <c r="K609" s="29">
        <f t="shared" si="30"/>
        <v>965.12620000000004</v>
      </c>
      <c r="L609" s="29">
        <f t="shared" si="31"/>
        <v>91.728936588810868</v>
      </c>
      <c r="M609" s="29">
        <f t="shared" si="32"/>
        <v>97.634899974739042</v>
      </c>
    </row>
    <row r="610" spans="2:13" ht="15" x14ac:dyDescent="0.25">
      <c r="B610" s="88">
        <v>42964.421736111108</v>
      </c>
      <c r="C610" s="52">
        <f>VLOOKUP(B610,NWS!$A$5:$Y$564,3,TRUE)</f>
        <v>33.97</v>
      </c>
      <c r="F610" s="52">
        <f>VLOOKUP(B610,MTD!$A$4:$H$89,4,TRUE)</f>
        <v>965.12620000000004</v>
      </c>
      <c r="H610">
        <v>122.2</v>
      </c>
      <c r="I610">
        <v>128.19999999999999</v>
      </c>
      <c r="J610">
        <v>62.57</v>
      </c>
      <c r="K610" s="29">
        <f t="shared" si="30"/>
        <v>965.12620000000004</v>
      </c>
      <c r="L610" s="29">
        <f t="shared" si="31"/>
        <v>91.418096410604122</v>
      </c>
      <c r="M610" s="29">
        <f t="shared" si="32"/>
        <v>97.634899974739042</v>
      </c>
    </row>
    <row r="611" spans="2:13" ht="15" x14ac:dyDescent="0.25">
      <c r="B611" s="88">
        <v>42964.421805555554</v>
      </c>
      <c r="C611" s="52">
        <f>VLOOKUP(B611,NWS!$A$5:$Y$564,3,TRUE)</f>
        <v>33.97</v>
      </c>
      <c r="F611" s="52">
        <f>VLOOKUP(B611,MTD!$A$4:$H$89,4,TRUE)</f>
        <v>965.12620000000004</v>
      </c>
      <c r="H611">
        <v>120.9</v>
      </c>
      <c r="I611">
        <v>126.2</v>
      </c>
      <c r="J611">
        <v>62.11</v>
      </c>
      <c r="K611" s="29">
        <f t="shared" si="30"/>
        <v>965.12620000000004</v>
      </c>
      <c r="L611" s="29">
        <f t="shared" si="31"/>
        <v>90.071122305041555</v>
      </c>
      <c r="M611" s="29">
        <f t="shared" si="32"/>
        <v>95.562632120027402</v>
      </c>
    </row>
    <row r="612" spans="2:13" ht="15" x14ac:dyDescent="0.25">
      <c r="B612" s="88">
        <v>42964.421875</v>
      </c>
      <c r="C612" s="52">
        <f>VLOOKUP(B612,NWS!$A$5:$Y$564,3,TRUE)</f>
        <v>33.97</v>
      </c>
      <c r="F612" s="52">
        <f>VLOOKUP(B612,MTD!$A$4:$H$89,4,TRUE)</f>
        <v>965.12620000000004</v>
      </c>
      <c r="H612">
        <v>122.7</v>
      </c>
      <c r="I612">
        <v>128.30000000000001</v>
      </c>
      <c r="J612">
        <v>63.25</v>
      </c>
      <c r="K612" s="29">
        <f t="shared" si="30"/>
        <v>965.12620000000004</v>
      </c>
      <c r="L612" s="29">
        <f t="shared" si="31"/>
        <v>91.936163374282032</v>
      </c>
      <c r="M612" s="29">
        <f t="shared" si="32"/>
        <v>97.738513367474653</v>
      </c>
    </row>
    <row r="613" spans="2:13" ht="15" x14ac:dyDescent="0.25">
      <c r="B613" s="88">
        <v>42964.421944444446</v>
      </c>
      <c r="C613" s="52">
        <f>VLOOKUP(B613,NWS!$A$5:$Y$564,3,TRUE)</f>
        <v>33.97</v>
      </c>
      <c r="F613" s="52">
        <f>VLOOKUP(B613,MTD!$A$4:$H$89,4,TRUE)</f>
        <v>965.12620000000004</v>
      </c>
      <c r="H613">
        <v>123.3</v>
      </c>
      <c r="I613">
        <v>128.5</v>
      </c>
      <c r="J613">
        <v>63.23</v>
      </c>
      <c r="K613" s="29">
        <f t="shared" si="30"/>
        <v>965.12620000000004</v>
      </c>
      <c r="L613" s="29">
        <f t="shared" si="31"/>
        <v>92.557843730695524</v>
      </c>
      <c r="M613" s="29">
        <f t="shared" si="32"/>
        <v>97.945740152945802</v>
      </c>
    </row>
    <row r="614" spans="2:13" ht="15" x14ac:dyDescent="0.25">
      <c r="B614" s="88">
        <v>42964.422013888892</v>
      </c>
      <c r="C614" s="52">
        <f>VLOOKUP(B614,NWS!$A$5:$Y$564,3,TRUE)</f>
        <v>33.97</v>
      </c>
      <c r="F614" s="52">
        <f>VLOOKUP(B614,MTD!$A$4:$H$89,4,TRUE)</f>
        <v>965.12620000000004</v>
      </c>
      <c r="H614">
        <v>121.3</v>
      </c>
      <c r="I614">
        <v>125.9</v>
      </c>
      <c r="J614">
        <v>62.82</v>
      </c>
      <c r="K614" s="29">
        <f t="shared" si="30"/>
        <v>965.12620000000004</v>
      </c>
      <c r="L614" s="29">
        <f t="shared" si="31"/>
        <v>90.485575875983884</v>
      </c>
      <c r="M614" s="29">
        <f t="shared" si="32"/>
        <v>95.251791941820656</v>
      </c>
    </row>
    <row r="615" spans="2:13" ht="15" x14ac:dyDescent="0.25">
      <c r="B615" s="88">
        <v>42964.422083333331</v>
      </c>
      <c r="C615" s="52">
        <f>VLOOKUP(B615,NWS!$A$5:$Y$564,3,TRUE)</f>
        <v>33.97</v>
      </c>
      <c r="F615" s="52">
        <f>VLOOKUP(B615,MTD!$A$4:$H$89,4,TRUE)</f>
        <v>965.12620000000004</v>
      </c>
      <c r="H615">
        <v>119.3</v>
      </c>
      <c r="I615">
        <v>124.3</v>
      </c>
      <c r="J615">
        <v>62.7</v>
      </c>
      <c r="K615" s="29">
        <f t="shared" si="30"/>
        <v>965.12620000000004</v>
      </c>
      <c r="L615" s="29">
        <f t="shared" si="31"/>
        <v>88.413308021272243</v>
      </c>
      <c r="M615" s="29">
        <f t="shared" si="32"/>
        <v>93.593977658051344</v>
      </c>
    </row>
    <row r="616" spans="2:13" ht="15" x14ac:dyDescent="0.25">
      <c r="B616" s="88">
        <v>42964.422152777777</v>
      </c>
      <c r="C616" s="52">
        <f>VLOOKUP(B616,NWS!$A$5:$Y$564,3,TRUE)</f>
        <v>33.97</v>
      </c>
      <c r="F616" s="52">
        <f>VLOOKUP(B616,MTD!$A$4:$H$89,4,TRUE)</f>
        <v>965.12620000000004</v>
      </c>
      <c r="H616">
        <v>117.6</v>
      </c>
      <c r="I616">
        <v>122.7</v>
      </c>
      <c r="J616">
        <v>63.17</v>
      </c>
      <c r="K616" s="29">
        <f t="shared" si="30"/>
        <v>965.12620000000004</v>
      </c>
      <c r="L616" s="29">
        <f t="shared" si="31"/>
        <v>86.651880344767349</v>
      </c>
      <c r="M616" s="29">
        <f t="shared" si="32"/>
        <v>91.936163374282032</v>
      </c>
    </row>
    <row r="617" spans="2:13" ht="15" x14ac:dyDescent="0.25">
      <c r="B617" s="88">
        <v>42964.422222222223</v>
      </c>
      <c r="C617" s="52">
        <f>VLOOKUP(B617,NWS!$A$5:$Y$564,3,TRUE)</f>
        <v>34.119999999999997</v>
      </c>
      <c r="F617" s="52">
        <f>VLOOKUP(B617,MTD!$A$4:$H$89,4,TRUE)</f>
        <v>965.31060000000002</v>
      </c>
      <c r="H617">
        <v>119</v>
      </c>
      <c r="I617">
        <v>125.2</v>
      </c>
      <c r="J617">
        <v>63.77</v>
      </c>
      <c r="K617" s="29">
        <f t="shared" si="30"/>
        <v>965.31060000000002</v>
      </c>
      <c r="L617" s="29">
        <f t="shared" si="31"/>
        <v>87.93024752861929</v>
      </c>
      <c r="M617" s="29">
        <f t="shared" si="32"/>
        <v>94.3530507175618</v>
      </c>
    </row>
    <row r="618" spans="2:13" ht="15" x14ac:dyDescent="0.25">
      <c r="B618" s="88">
        <v>42964.422291666669</v>
      </c>
      <c r="C618" s="52">
        <f>VLOOKUP(B618,NWS!$A$5:$Y$564,3,TRUE)</f>
        <v>34.119999999999997</v>
      </c>
      <c r="F618" s="52">
        <f>VLOOKUP(B618,MTD!$A$4:$H$89,4,TRUE)</f>
        <v>965.31060000000002</v>
      </c>
      <c r="H618">
        <v>117.5</v>
      </c>
      <c r="I618">
        <v>123.7</v>
      </c>
      <c r="J618">
        <v>63.02</v>
      </c>
      <c r="K618" s="29">
        <f t="shared" si="30"/>
        <v>965.31060000000002</v>
      </c>
      <c r="L618" s="29">
        <f t="shared" si="31"/>
        <v>86.376343531294481</v>
      </c>
      <c r="M618" s="29">
        <f t="shared" si="32"/>
        <v>92.799146720237005</v>
      </c>
    </row>
    <row r="619" spans="2:13" ht="15" x14ac:dyDescent="0.25">
      <c r="B619" s="88">
        <v>42964.422361111108</v>
      </c>
      <c r="C619" s="52">
        <f>VLOOKUP(B619,NWS!$A$5:$Y$564,3,TRUE)</f>
        <v>34.119999999999997</v>
      </c>
      <c r="F619" s="52">
        <f>VLOOKUP(B619,MTD!$A$4:$H$89,4,TRUE)</f>
        <v>965.31060000000002</v>
      </c>
      <c r="H619">
        <v>116.5</v>
      </c>
      <c r="I619">
        <v>123.6</v>
      </c>
      <c r="J619">
        <v>62.59</v>
      </c>
      <c r="K619" s="29">
        <f t="shared" si="30"/>
        <v>965.31060000000002</v>
      </c>
      <c r="L619" s="29">
        <f t="shared" si="31"/>
        <v>85.340407533077951</v>
      </c>
      <c r="M619" s="29">
        <f t="shared" si="32"/>
        <v>92.695553120415312</v>
      </c>
    </row>
    <row r="620" spans="2:13" ht="15" x14ac:dyDescent="0.25">
      <c r="B620" s="88">
        <v>42964.422430555554</v>
      </c>
      <c r="C620" s="52">
        <f>VLOOKUP(B620,NWS!$A$5:$Y$564,3,TRUE)</f>
        <v>34.119999999999997</v>
      </c>
      <c r="F620" s="52">
        <f>VLOOKUP(B620,MTD!$A$4:$H$89,4,TRUE)</f>
        <v>965.31060000000002</v>
      </c>
      <c r="H620">
        <v>115.8</v>
      </c>
      <c r="I620">
        <v>122.7</v>
      </c>
      <c r="J620">
        <v>62.02</v>
      </c>
      <c r="K620" s="29">
        <f t="shared" si="30"/>
        <v>965.31060000000002</v>
      </c>
      <c r="L620" s="29">
        <f t="shared" si="31"/>
        <v>84.615252334326385</v>
      </c>
      <c r="M620" s="29">
        <f t="shared" si="32"/>
        <v>91.763210722020474</v>
      </c>
    </row>
    <row r="621" spans="2:13" ht="15" x14ac:dyDescent="0.25">
      <c r="B621" s="88">
        <v>42964.422500000001</v>
      </c>
      <c r="C621" s="52">
        <f>VLOOKUP(B621,NWS!$A$5:$Y$564,3,TRUE)</f>
        <v>34.119999999999997</v>
      </c>
      <c r="F621" s="52">
        <f>VLOOKUP(B621,MTD!$A$4:$H$89,4,TRUE)</f>
        <v>965.31060000000002</v>
      </c>
      <c r="H621">
        <v>116</v>
      </c>
      <c r="I621">
        <v>122.6</v>
      </c>
      <c r="J621">
        <v>62.04</v>
      </c>
      <c r="K621" s="29">
        <f t="shared" si="30"/>
        <v>965.31060000000002</v>
      </c>
      <c r="L621" s="29">
        <f t="shared" si="31"/>
        <v>84.822439533969685</v>
      </c>
      <c r="M621" s="29">
        <f t="shared" si="32"/>
        <v>91.659617122198782</v>
      </c>
    </row>
    <row r="622" spans="2:13" ht="15" x14ac:dyDescent="0.25">
      <c r="B622" s="88">
        <v>42964.422569444447</v>
      </c>
      <c r="C622" s="52">
        <f>VLOOKUP(B622,NWS!$A$5:$Y$564,3,TRUE)</f>
        <v>34.119999999999997</v>
      </c>
      <c r="F622" s="52">
        <f>VLOOKUP(B622,MTD!$A$4:$H$89,4,TRUE)</f>
        <v>965.31060000000002</v>
      </c>
      <c r="H622">
        <v>118.3</v>
      </c>
      <c r="I622">
        <v>124.4</v>
      </c>
      <c r="J622">
        <v>62.78</v>
      </c>
      <c r="K622" s="29">
        <f t="shared" si="30"/>
        <v>965.31060000000002</v>
      </c>
      <c r="L622" s="29">
        <f t="shared" si="31"/>
        <v>87.205092329867711</v>
      </c>
      <c r="M622" s="29">
        <f t="shared" si="32"/>
        <v>93.524301918988556</v>
      </c>
    </row>
    <row r="623" spans="2:13" ht="15" x14ac:dyDescent="0.25">
      <c r="B623" s="88">
        <v>42964.422638888886</v>
      </c>
      <c r="C623" s="52">
        <f>VLOOKUP(B623,NWS!$A$5:$Y$564,3,TRUE)</f>
        <v>34.119999999999997</v>
      </c>
      <c r="F623" s="52">
        <f>VLOOKUP(B623,MTD!$A$4:$H$89,4,TRUE)</f>
        <v>965.31060000000002</v>
      </c>
      <c r="H623">
        <v>118.2</v>
      </c>
      <c r="I623">
        <v>124.5</v>
      </c>
      <c r="J623">
        <v>63.59</v>
      </c>
      <c r="K623" s="29">
        <f t="shared" si="30"/>
        <v>965.31060000000002</v>
      </c>
      <c r="L623" s="29">
        <f t="shared" si="31"/>
        <v>87.101498730046075</v>
      </c>
      <c r="M623" s="29">
        <f t="shared" si="32"/>
        <v>93.627895518810206</v>
      </c>
    </row>
    <row r="624" spans="2:13" ht="15" x14ac:dyDescent="0.25">
      <c r="B624" s="88">
        <v>42964.422708333332</v>
      </c>
      <c r="C624" s="52">
        <f>VLOOKUP(B624,NWS!$A$5:$Y$564,3,TRUE)</f>
        <v>34.119999999999997</v>
      </c>
      <c r="F624" s="52">
        <f>VLOOKUP(B624,MTD!$A$4:$H$89,4,TRUE)</f>
        <v>965.31060000000002</v>
      </c>
      <c r="H624">
        <v>116.4</v>
      </c>
      <c r="I624">
        <v>122.3</v>
      </c>
      <c r="J624">
        <v>62.73</v>
      </c>
      <c r="K624" s="29">
        <f t="shared" si="30"/>
        <v>965.31060000000002</v>
      </c>
      <c r="L624" s="29">
        <f t="shared" si="31"/>
        <v>85.2368139332563</v>
      </c>
      <c r="M624" s="29">
        <f t="shared" si="32"/>
        <v>91.348836322733845</v>
      </c>
    </row>
    <row r="625" spans="2:13" ht="15" x14ac:dyDescent="0.25">
      <c r="B625" s="88">
        <v>42964.422777777778</v>
      </c>
      <c r="C625" s="52">
        <f>VLOOKUP(B625,NWS!$A$5:$Y$564,3,TRUE)</f>
        <v>34.119999999999997</v>
      </c>
      <c r="F625" s="52">
        <f>VLOOKUP(B625,MTD!$A$4:$H$89,4,TRUE)</f>
        <v>965.31060000000002</v>
      </c>
      <c r="H625">
        <v>115.4</v>
      </c>
      <c r="I625">
        <v>122.1</v>
      </c>
      <c r="J625">
        <v>62.97</v>
      </c>
      <c r="K625" s="29">
        <f t="shared" si="30"/>
        <v>965.31060000000002</v>
      </c>
      <c r="L625" s="29">
        <f t="shared" si="31"/>
        <v>84.20087793503977</v>
      </c>
      <c r="M625" s="29">
        <f t="shared" si="32"/>
        <v>91.141649123090517</v>
      </c>
    </row>
    <row r="626" spans="2:13" ht="15" x14ac:dyDescent="0.25">
      <c r="B626" s="88">
        <v>42964.422847222224</v>
      </c>
      <c r="C626" s="52">
        <f>VLOOKUP(B626,NWS!$A$5:$Y$564,3,TRUE)</f>
        <v>34.119999999999997</v>
      </c>
      <c r="F626" s="52">
        <f>VLOOKUP(B626,MTD!$A$4:$H$89,4,TRUE)</f>
        <v>965.31060000000002</v>
      </c>
      <c r="H626">
        <v>117.4</v>
      </c>
      <c r="I626">
        <v>124.8</v>
      </c>
      <c r="J626">
        <v>63.37</v>
      </c>
      <c r="K626" s="29">
        <f t="shared" si="30"/>
        <v>965.31060000000002</v>
      </c>
      <c r="L626" s="29">
        <f t="shared" si="31"/>
        <v>86.272749931472831</v>
      </c>
      <c r="M626" s="29">
        <f t="shared" si="32"/>
        <v>93.938676318275171</v>
      </c>
    </row>
    <row r="627" spans="2:13" ht="15" x14ac:dyDescent="0.25">
      <c r="B627" s="88">
        <v>42964.42291666667</v>
      </c>
      <c r="C627" s="52">
        <f>VLOOKUP(B627,NWS!$A$5:$Y$564,3,TRUE)</f>
        <v>34.19</v>
      </c>
      <c r="F627" s="52">
        <f>VLOOKUP(B627,MTD!$A$4:$H$89,4,TRUE)</f>
        <v>965.62159999999994</v>
      </c>
      <c r="H627">
        <v>117.7</v>
      </c>
      <c r="I627">
        <v>124.1</v>
      </c>
      <c r="J627">
        <v>62.98</v>
      </c>
      <c r="K627" s="29">
        <f t="shared" si="30"/>
        <v>965.62159999999994</v>
      </c>
      <c r="L627" s="29">
        <f t="shared" si="31"/>
        <v>86.483152406698451</v>
      </c>
      <c r="M627" s="29">
        <f t="shared" si="32"/>
        <v>93.111007458822385</v>
      </c>
    </row>
    <row r="628" spans="2:13" ht="15" x14ac:dyDescent="0.25">
      <c r="B628" s="88">
        <v>42964.422986111109</v>
      </c>
      <c r="C628" s="52">
        <f>VLOOKUP(B628,NWS!$A$5:$Y$564,3,TRUE)</f>
        <v>34.19</v>
      </c>
      <c r="F628" s="52">
        <f>VLOOKUP(B628,MTD!$A$4:$H$89,4,TRUE)</f>
        <v>965.62159999999994</v>
      </c>
      <c r="H628">
        <v>118.5</v>
      </c>
      <c r="I628">
        <v>125.4</v>
      </c>
      <c r="J628">
        <v>63.44</v>
      </c>
      <c r="K628" s="29">
        <f t="shared" si="30"/>
        <v>965.62159999999994</v>
      </c>
      <c r="L628" s="29">
        <f t="shared" si="31"/>
        <v>87.311634288213938</v>
      </c>
      <c r="M628" s="29">
        <f t="shared" si="32"/>
        <v>94.45729051628507</v>
      </c>
    </row>
    <row r="629" spans="2:13" ht="15" x14ac:dyDescent="0.25">
      <c r="B629" s="88">
        <v>42964.423055555555</v>
      </c>
      <c r="C629" s="52">
        <f>VLOOKUP(B629,NWS!$A$5:$Y$564,3,TRUE)</f>
        <v>34.19</v>
      </c>
      <c r="F629" s="52">
        <f>VLOOKUP(B629,MTD!$A$4:$H$89,4,TRUE)</f>
        <v>965.62159999999994</v>
      </c>
      <c r="H629">
        <v>118.4</v>
      </c>
      <c r="I629">
        <v>124.5</v>
      </c>
      <c r="J629">
        <v>63.33</v>
      </c>
      <c r="K629" s="29">
        <f t="shared" si="30"/>
        <v>965.62159999999994</v>
      </c>
      <c r="L629" s="29">
        <f t="shared" si="31"/>
        <v>87.208074053024518</v>
      </c>
      <c r="M629" s="29">
        <f t="shared" si="32"/>
        <v>93.525248399580136</v>
      </c>
    </row>
    <row r="630" spans="2:13" ht="15" x14ac:dyDescent="0.25">
      <c r="B630" s="88">
        <v>42964.423125000001</v>
      </c>
      <c r="C630" s="52">
        <f>VLOOKUP(B630,NWS!$A$5:$Y$564,3,TRUE)</f>
        <v>34.19</v>
      </c>
      <c r="F630" s="52">
        <f>VLOOKUP(B630,MTD!$A$4:$H$89,4,TRUE)</f>
        <v>965.62159999999994</v>
      </c>
      <c r="H630">
        <v>119.5</v>
      </c>
      <c r="I630">
        <v>125.2</v>
      </c>
      <c r="J630">
        <v>63.86</v>
      </c>
      <c r="K630" s="29">
        <f t="shared" si="30"/>
        <v>965.62159999999994</v>
      </c>
      <c r="L630" s="29">
        <f t="shared" si="31"/>
        <v>88.347236640108306</v>
      </c>
      <c r="M630" s="29">
        <f t="shared" si="32"/>
        <v>94.250170045906188</v>
      </c>
    </row>
    <row r="631" spans="2:13" ht="15" x14ac:dyDescent="0.25">
      <c r="B631" s="88">
        <v>42964.423194444447</v>
      </c>
      <c r="C631" s="52">
        <f>VLOOKUP(B631,NWS!$A$5:$Y$564,3,TRUE)</f>
        <v>34.19</v>
      </c>
      <c r="F631" s="52">
        <f>VLOOKUP(B631,MTD!$A$4:$H$89,4,TRUE)</f>
        <v>965.62159999999994</v>
      </c>
      <c r="H631">
        <v>119.7</v>
      </c>
      <c r="I631">
        <v>125.4</v>
      </c>
      <c r="J631">
        <v>63.37</v>
      </c>
      <c r="K631" s="29">
        <f t="shared" si="30"/>
        <v>965.62159999999994</v>
      </c>
      <c r="L631" s="29">
        <f t="shared" si="31"/>
        <v>88.554357110487175</v>
      </c>
      <c r="M631" s="29">
        <f t="shared" si="32"/>
        <v>94.45729051628507</v>
      </c>
    </row>
    <row r="632" spans="2:13" ht="15" x14ac:dyDescent="0.25">
      <c r="B632" s="88">
        <v>42964.423263888886</v>
      </c>
      <c r="C632" s="52">
        <f>VLOOKUP(B632,NWS!$A$5:$Y$564,3,TRUE)</f>
        <v>34.19</v>
      </c>
      <c r="F632" s="52">
        <f>VLOOKUP(B632,MTD!$A$4:$H$89,4,TRUE)</f>
        <v>965.62159999999994</v>
      </c>
      <c r="H632">
        <v>120.4</v>
      </c>
      <c r="I632">
        <v>126</v>
      </c>
      <c r="J632">
        <v>63.46</v>
      </c>
      <c r="K632" s="29">
        <f t="shared" si="30"/>
        <v>965.62159999999994</v>
      </c>
      <c r="L632" s="29">
        <f t="shared" si="31"/>
        <v>89.279278756813241</v>
      </c>
      <c r="M632" s="29">
        <f t="shared" si="32"/>
        <v>95.078651927421674</v>
      </c>
    </row>
    <row r="633" spans="2:13" ht="15" x14ac:dyDescent="0.25">
      <c r="B633" s="88">
        <v>42964.423333333332</v>
      </c>
      <c r="C633" s="52">
        <f>VLOOKUP(B633,NWS!$A$5:$Y$564,3,TRUE)</f>
        <v>34.19</v>
      </c>
      <c r="F633" s="52">
        <f>VLOOKUP(B633,MTD!$A$4:$H$89,4,TRUE)</f>
        <v>965.62159999999994</v>
      </c>
      <c r="H633">
        <v>119.2</v>
      </c>
      <c r="I633">
        <v>124.2</v>
      </c>
      <c r="J633">
        <v>63.07</v>
      </c>
      <c r="K633" s="29">
        <f t="shared" si="30"/>
        <v>965.62159999999994</v>
      </c>
      <c r="L633" s="29">
        <f t="shared" si="31"/>
        <v>88.03655593453999</v>
      </c>
      <c r="M633" s="29">
        <f t="shared" si="32"/>
        <v>93.214567694011819</v>
      </c>
    </row>
    <row r="634" spans="2:13" ht="15" x14ac:dyDescent="0.25">
      <c r="B634" s="88">
        <v>42964.423402777778</v>
      </c>
      <c r="C634" s="52">
        <f>VLOOKUP(B634,NWS!$A$5:$Y$564,3,TRUE)</f>
        <v>34.19</v>
      </c>
      <c r="F634" s="52">
        <f>VLOOKUP(B634,MTD!$A$4:$H$89,4,TRUE)</f>
        <v>965.62159999999994</v>
      </c>
      <c r="H634">
        <v>118.2</v>
      </c>
      <c r="I634">
        <v>123.4</v>
      </c>
      <c r="J634">
        <v>62.55</v>
      </c>
      <c r="K634" s="29">
        <f t="shared" si="30"/>
        <v>965.62159999999994</v>
      </c>
      <c r="L634" s="29">
        <f t="shared" si="31"/>
        <v>87.000953582645636</v>
      </c>
      <c r="M634" s="29">
        <f t="shared" si="32"/>
        <v>92.386085812496347</v>
      </c>
    </row>
    <row r="635" spans="2:13" x14ac:dyDescent="0.2">
      <c r="B635" s="28"/>
      <c r="K635" s="29" t="str">
        <f t="shared" ref="K635:K664" si="33">IF(OR(F635="",$C$5="",$C$6=""),"",(F635*1000/($C$5+$C$6*(G635-25))))</f>
        <v/>
      </c>
      <c r="L635" s="29" t="str">
        <f t="shared" ref="L635:L664" si="34">IF(OR($K635="",H635=""),"",((H635-$C635)*1000)/$K635)</f>
        <v/>
      </c>
      <c r="M635" s="29" t="str">
        <f t="shared" ref="M635:M664" si="35">IF(OR($K635="",I635=""),"",((I635-$C635)*1000)/$K635)</f>
        <v/>
      </c>
    </row>
    <row r="636" spans="2:13" x14ac:dyDescent="0.2">
      <c r="B636" s="28"/>
      <c r="K636" s="29" t="str">
        <f t="shared" si="33"/>
        <v/>
      </c>
      <c r="L636" s="29" t="str">
        <f t="shared" si="34"/>
        <v/>
      </c>
      <c r="M636" s="29" t="str">
        <f t="shared" si="35"/>
        <v/>
      </c>
    </row>
    <row r="637" spans="2:13" x14ac:dyDescent="0.2">
      <c r="B637" s="28"/>
      <c r="K637" s="29" t="str">
        <f t="shared" si="33"/>
        <v/>
      </c>
      <c r="L637" s="29" t="str">
        <f t="shared" si="34"/>
        <v/>
      </c>
      <c r="M637" s="29" t="str">
        <f t="shared" si="35"/>
        <v/>
      </c>
    </row>
    <row r="638" spans="2:13" x14ac:dyDescent="0.2">
      <c r="B638" s="28"/>
      <c r="K638" s="29" t="str">
        <f t="shared" si="33"/>
        <v/>
      </c>
      <c r="L638" s="29" t="str">
        <f t="shared" si="34"/>
        <v/>
      </c>
      <c r="M638" s="29" t="str">
        <f t="shared" si="35"/>
        <v/>
      </c>
    </row>
    <row r="639" spans="2:13" x14ac:dyDescent="0.2">
      <c r="B639" s="28"/>
      <c r="K639" s="29" t="str">
        <f t="shared" si="33"/>
        <v/>
      </c>
      <c r="L639" s="29" t="str">
        <f t="shared" si="34"/>
        <v/>
      </c>
      <c r="M639" s="29" t="str">
        <f t="shared" si="35"/>
        <v/>
      </c>
    </row>
    <row r="640" spans="2:13" x14ac:dyDescent="0.2">
      <c r="B640" s="28"/>
      <c r="K640" s="29" t="str">
        <f t="shared" si="33"/>
        <v/>
      </c>
      <c r="L640" s="29" t="str">
        <f t="shared" si="34"/>
        <v/>
      </c>
      <c r="M640" s="29" t="str">
        <f t="shared" si="35"/>
        <v/>
      </c>
    </row>
    <row r="641" spans="2:13" x14ac:dyDescent="0.2">
      <c r="B641" s="28"/>
      <c r="K641" s="29" t="str">
        <f t="shared" si="33"/>
        <v/>
      </c>
      <c r="L641" s="29" t="str">
        <f t="shared" si="34"/>
        <v/>
      </c>
      <c r="M641" s="29" t="str">
        <f t="shared" si="35"/>
        <v/>
      </c>
    </row>
    <row r="642" spans="2:13" x14ac:dyDescent="0.2">
      <c r="B642" s="28"/>
      <c r="K642" s="29" t="str">
        <f t="shared" si="33"/>
        <v/>
      </c>
      <c r="L642" s="29" t="str">
        <f t="shared" si="34"/>
        <v/>
      </c>
      <c r="M642" s="29" t="str">
        <f t="shared" si="35"/>
        <v/>
      </c>
    </row>
    <row r="643" spans="2:13" x14ac:dyDescent="0.2">
      <c r="B643" s="28"/>
      <c r="K643" s="29" t="str">
        <f t="shared" si="33"/>
        <v/>
      </c>
      <c r="L643" s="29" t="str">
        <f t="shared" si="34"/>
        <v/>
      </c>
      <c r="M643" s="29" t="str">
        <f t="shared" si="35"/>
        <v/>
      </c>
    </row>
    <row r="644" spans="2:13" x14ac:dyDescent="0.2">
      <c r="B644" s="28"/>
      <c r="K644" s="29" t="str">
        <f t="shared" si="33"/>
        <v/>
      </c>
      <c r="L644" s="29" t="str">
        <f t="shared" si="34"/>
        <v/>
      </c>
      <c r="M644" s="29" t="str">
        <f t="shared" si="35"/>
        <v/>
      </c>
    </row>
    <row r="645" spans="2:13" x14ac:dyDescent="0.2">
      <c r="B645" s="28"/>
      <c r="K645" s="29" t="str">
        <f t="shared" si="33"/>
        <v/>
      </c>
      <c r="L645" s="29" t="str">
        <f t="shared" si="34"/>
        <v/>
      </c>
      <c r="M645" s="29" t="str">
        <f t="shared" si="35"/>
        <v/>
      </c>
    </row>
    <row r="646" spans="2:13" x14ac:dyDescent="0.2">
      <c r="B646" s="28"/>
      <c r="K646" s="29" t="str">
        <f t="shared" si="33"/>
        <v/>
      </c>
      <c r="L646" s="29" t="str">
        <f t="shared" si="34"/>
        <v/>
      </c>
      <c r="M646" s="29" t="str">
        <f t="shared" si="35"/>
        <v/>
      </c>
    </row>
    <row r="647" spans="2:13" x14ac:dyDescent="0.2">
      <c r="B647" s="28"/>
      <c r="K647" s="29" t="str">
        <f t="shared" si="33"/>
        <v/>
      </c>
      <c r="L647" s="29" t="str">
        <f t="shared" si="34"/>
        <v/>
      </c>
      <c r="M647" s="29" t="str">
        <f t="shared" si="35"/>
        <v/>
      </c>
    </row>
    <row r="648" spans="2:13" x14ac:dyDescent="0.2">
      <c r="B648" s="28"/>
      <c r="K648" s="29" t="str">
        <f t="shared" si="33"/>
        <v/>
      </c>
      <c r="L648" s="29" t="str">
        <f t="shared" si="34"/>
        <v/>
      </c>
      <c r="M648" s="29" t="str">
        <f t="shared" si="35"/>
        <v/>
      </c>
    </row>
    <row r="649" spans="2:13" x14ac:dyDescent="0.2">
      <c r="B649" s="28"/>
      <c r="K649" s="29" t="str">
        <f t="shared" si="33"/>
        <v/>
      </c>
      <c r="L649" s="29" t="str">
        <f t="shared" si="34"/>
        <v/>
      </c>
      <c r="M649" s="29" t="str">
        <f t="shared" si="35"/>
        <v/>
      </c>
    </row>
    <row r="650" spans="2:13" x14ac:dyDescent="0.2">
      <c r="B650" s="28"/>
      <c r="K650" s="29" t="str">
        <f t="shared" si="33"/>
        <v/>
      </c>
      <c r="L650" s="29" t="str">
        <f t="shared" si="34"/>
        <v/>
      </c>
      <c r="M650" s="29" t="str">
        <f t="shared" si="35"/>
        <v/>
      </c>
    </row>
    <row r="651" spans="2:13" x14ac:dyDescent="0.2">
      <c r="B651" s="28"/>
      <c r="K651" s="29" t="str">
        <f t="shared" si="33"/>
        <v/>
      </c>
      <c r="L651" s="29" t="str">
        <f t="shared" si="34"/>
        <v/>
      </c>
      <c r="M651" s="29" t="str">
        <f t="shared" si="35"/>
        <v/>
      </c>
    </row>
    <row r="652" spans="2:13" x14ac:dyDescent="0.2">
      <c r="B652" s="28"/>
      <c r="K652" s="29" t="str">
        <f t="shared" si="33"/>
        <v/>
      </c>
      <c r="L652" s="29" t="str">
        <f t="shared" si="34"/>
        <v/>
      </c>
      <c r="M652" s="29" t="str">
        <f t="shared" si="35"/>
        <v/>
      </c>
    </row>
    <row r="653" spans="2:13" x14ac:dyDescent="0.2">
      <c r="B653" s="28"/>
      <c r="K653" s="29" t="str">
        <f t="shared" si="33"/>
        <v/>
      </c>
      <c r="L653" s="29" t="str">
        <f t="shared" si="34"/>
        <v/>
      </c>
      <c r="M653" s="29" t="str">
        <f t="shared" si="35"/>
        <v/>
      </c>
    </row>
    <row r="654" spans="2:13" x14ac:dyDescent="0.2">
      <c r="B654" s="28"/>
      <c r="K654" s="29" t="str">
        <f t="shared" si="33"/>
        <v/>
      </c>
      <c r="L654" s="29" t="str">
        <f t="shared" si="34"/>
        <v/>
      </c>
      <c r="M654" s="29" t="str">
        <f t="shared" si="35"/>
        <v/>
      </c>
    </row>
    <row r="655" spans="2:13" x14ac:dyDescent="0.2">
      <c r="B655" s="28"/>
      <c r="K655" s="29" t="str">
        <f t="shared" si="33"/>
        <v/>
      </c>
      <c r="L655" s="29" t="str">
        <f t="shared" si="34"/>
        <v/>
      </c>
      <c r="M655" s="29" t="str">
        <f t="shared" si="35"/>
        <v/>
      </c>
    </row>
    <row r="656" spans="2:13" x14ac:dyDescent="0.2">
      <c r="B656" s="28"/>
      <c r="K656" s="29" t="str">
        <f t="shared" si="33"/>
        <v/>
      </c>
      <c r="L656" s="29" t="str">
        <f t="shared" si="34"/>
        <v/>
      </c>
      <c r="M656" s="29" t="str">
        <f t="shared" si="35"/>
        <v/>
      </c>
    </row>
    <row r="657" spans="2:13" x14ac:dyDescent="0.2">
      <c r="B657" s="28"/>
      <c r="K657" s="29" t="str">
        <f t="shared" si="33"/>
        <v/>
      </c>
      <c r="L657" s="29" t="str">
        <f t="shared" si="34"/>
        <v/>
      </c>
      <c r="M657" s="29" t="str">
        <f t="shared" si="35"/>
        <v/>
      </c>
    </row>
    <row r="658" spans="2:13" x14ac:dyDescent="0.2">
      <c r="B658" s="28"/>
      <c r="K658" s="29" t="str">
        <f t="shared" si="33"/>
        <v/>
      </c>
      <c r="L658" s="29" t="str">
        <f t="shared" si="34"/>
        <v/>
      </c>
      <c r="M658" s="29" t="str">
        <f t="shared" si="35"/>
        <v/>
      </c>
    </row>
    <row r="659" spans="2:13" x14ac:dyDescent="0.2">
      <c r="B659" s="28"/>
      <c r="K659" s="29" t="str">
        <f t="shared" si="33"/>
        <v/>
      </c>
      <c r="L659" s="29" t="str">
        <f t="shared" si="34"/>
        <v/>
      </c>
      <c r="M659" s="29" t="str">
        <f t="shared" si="35"/>
        <v/>
      </c>
    </row>
    <row r="660" spans="2:13" x14ac:dyDescent="0.2">
      <c r="B660" s="28"/>
      <c r="K660" s="29" t="str">
        <f t="shared" si="33"/>
        <v/>
      </c>
      <c r="L660" s="29" t="str">
        <f t="shared" si="34"/>
        <v/>
      </c>
      <c r="M660" s="29" t="str">
        <f t="shared" si="35"/>
        <v/>
      </c>
    </row>
    <row r="661" spans="2:13" x14ac:dyDescent="0.2">
      <c r="B661" s="28"/>
      <c r="K661" s="29" t="str">
        <f t="shared" si="33"/>
        <v/>
      </c>
      <c r="L661" s="29" t="str">
        <f t="shared" si="34"/>
        <v/>
      </c>
      <c r="M661" s="29" t="str">
        <f t="shared" si="35"/>
        <v/>
      </c>
    </row>
    <row r="662" spans="2:13" x14ac:dyDescent="0.2">
      <c r="B662" s="28"/>
      <c r="K662" s="29" t="str">
        <f t="shared" si="33"/>
        <v/>
      </c>
      <c r="L662" s="29" t="str">
        <f t="shared" si="34"/>
        <v/>
      </c>
      <c r="M662" s="29" t="str">
        <f t="shared" si="35"/>
        <v/>
      </c>
    </row>
    <row r="663" spans="2:13" x14ac:dyDescent="0.2">
      <c r="B663" s="28"/>
      <c r="K663" s="29" t="str">
        <f t="shared" si="33"/>
        <v/>
      </c>
      <c r="L663" s="29" t="str">
        <f t="shared" si="34"/>
        <v/>
      </c>
      <c r="M663" s="29" t="str">
        <f t="shared" si="35"/>
        <v/>
      </c>
    </row>
    <row r="664" spans="2:13" x14ac:dyDescent="0.2">
      <c r="B664" s="28"/>
      <c r="K664" s="29" t="str">
        <f t="shared" si="33"/>
        <v/>
      </c>
      <c r="L664" s="29" t="str">
        <f t="shared" si="34"/>
        <v/>
      </c>
      <c r="M664" s="29" t="str">
        <f t="shared" si="35"/>
        <v/>
      </c>
    </row>
    <row r="665" spans="2:13" x14ac:dyDescent="0.2">
      <c r="B665" s="28"/>
      <c r="K665" s="29" t="str">
        <f t="shared" ref="K665:K728" si="36">IF(OR(F665="",$C$5="",$C$6=""),"",(F665*1000/($C$5+$C$6*(G665-25))))</f>
        <v/>
      </c>
      <c r="L665" s="29" t="str">
        <f t="shared" ref="L665:L728" si="37">IF(OR($K665="",H665=""),"",((H665-$C665)*1000)/$K665)</f>
        <v/>
      </c>
      <c r="M665" s="29" t="str">
        <f t="shared" ref="M665:M728" si="38">IF(OR($K665="",I665=""),"",((I665-$C665)*1000)/$K665)</f>
        <v/>
      </c>
    </row>
    <row r="666" spans="2:13" x14ac:dyDescent="0.2">
      <c r="B666" s="28"/>
      <c r="K666" s="29" t="str">
        <f t="shared" si="36"/>
        <v/>
      </c>
      <c r="L666" s="29" t="str">
        <f t="shared" si="37"/>
        <v/>
      </c>
      <c r="M666" s="29" t="str">
        <f t="shared" si="38"/>
        <v/>
      </c>
    </row>
    <row r="667" spans="2:13" x14ac:dyDescent="0.2">
      <c r="B667" s="28"/>
      <c r="K667" s="29" t="str">
        <f t="shared" si="36"/>
        <v/>
      </c>
      <c r="L667" s="29" t="str">
        <f t="shared" si="37"/>
        <v/>
      </c>
      <c r="M667" s="29" t="str">
        <f t="shared" si="38"/>
        <v/>
      </c>
    </row>
    <row r="668" spans="2:13" x14ac:dyDescent="0.2">
      <c r="B668" s="28"/>
      <c r="K668" s="29" t="str">
        <f t="shared" si="36"/>
        <v/>
      </c>
      <c r="L668" s="29" t="str">
        <f t="shared" si="37"/>
        <v/>
      </c>
      <c r="M668" s="29" t="str">
        <f t="shared" si="38"/>
        <v/>
      </c>
    </row>
    <row r="669" spans="2:13" x14ac:dyDescent="0.2">
      <c r="B669" s="28"/>
      <c r="K669" s="29" t="str">
        <f t="shared" si="36"/>
        <v/>
      </c>
      <c r="L669" s="29" t="str">
        <f t="shared" si="37"/>
        <v/>
      </c>
      <c r="M669" s="29" t="str">
        <f t="shared" si="38"/>
        <v/>
      </c>
    </row>
    <row r="670" spans="2:13" x14ac:dyDescent="0.2">
      <c r="B670" s="28"/>
      <c r="K670" s="29" t="str">
        <f t="shared" si="36"/>
        <v/>
      </c>
      <c r="L670" s="29" t="str">
        <f t="shared" si="37"/>
        <v/>
      </c>
      <c r="M670" s="29" t="str">
        <f t="shared" si="38"/>
        <v/>
      </c>
    </row>
    <row r="671" spans="2:13" x14ac:dyDescent="0.2">
      <c r="B671" s="28"/>
      <c r="K671" s="29" t="str">
        <f t="shared" si="36"/>
        <v/>
      </c>
      <c r="L671" s="29" t="str">
        <f t="shared" si="37"/>
        <v/>
      </c>
      <c r="M671" s="29" t="str">
        <f t="shared" si="38"/>
        <v/>
      </c>
    </row>
    <row r="672" spans="2:13" x14ac:dyDescent="0.2">
      <c r="B672" s="28"/>
      <c r="K672" s="29" t="str">
        <f t="shared" si="36"/>
        <v/>
      </c>
      <c r="L672" s="29" t="str">
        <f t="shared" si="37"/>
        <v/>
      </c>
      <c r="M672" s="29" t="str">
        <f t="shared" si="38"/>
        <v/>
      </c>
    </row>
    <row r="673" spans="2:13" x14ac:dyDescent="0.2">
      <c r="B673" s="28"/>
      <c r="K673" s="29" t="str">
        <f t="shared" si="36"/>
        <v/>
      </c>
      <c r="L673" s="29" t="str">
        <f t="shared" si="37"/>
        <v/>
      </c>
      <c r="M673" s="29" t="str">
        <f t="shared" si="38"/>
        <v/>
      </c>
    </row>
    <row r="674" spans="2:13" x14ac:dyDescent="0.2">
      <c r="B674" s="28"/>
      <c r="K674" s="29" t="str">
        <f t="shared" si="36"/>
        <v/>
      </c>
      <c r="L674" s="29" t="str">
        <f t="shared" si="37"/>
        <v/>
      </c>
      <c r="M674" s="29" t="str">
        <f t="shared" si="38"/>
        <v/>
      </c>
    </row>
    <row r="675" spans="2:13" x14ac:dyDescent="0.2">
      <c r="B675" s="28"/>
      <c r="K675" s="29" t="str">
        <f t="shared" si="36"/>
        <v/>
      </c>
      <c r="L675" s="29" t="str">
        <f t="shared" si="37"/>
        <v/>
      </c>
      <c r="M675" s="29" t="str">
        <f t="shared" si="38"/>
        <v/>
      </c>
    </row>
    <row r="676" spans="2:13" x14ac:dyDescent="0.2">
      <c r="B676" s="28"/>
      <c r="K676" s="29" t="str">
        <f t="shared" si="36"/>
        <v/>
      </c>
      <c r="L676" s="29" t="str">
        <f t="shared" si="37"/>
        <v/>
      </c>
      <c r="M676" s="29" t="str">
        <f t="shared" si="38"/>
        <v/>
      </c>
    </row>
    <row r="677" spans="2:13" x14ac:dyDescent="0.2">
      <c r="B677" s="28"/>
      <c r="K677" s="29" t="str">
        <f t="shared" si="36"/>
        <v/>
      </c>
      <c r="L677" s="29" t="str">
        <f t="shared" si="37"/>
        <v/>
      </c>
      <c r="M677" s="29" t="str">
        <f t="shared" si="38"/>
        <v/>
      </c>
    </row>
    <row r="678" spans="2:13" x14ac:dyDescent="0.2">
      <c r="B678" s="28"/>
      <c r="K678" s="29" t="str">
        <f t="shared" si="36"/>
        <v/>
      </c>
      <c r="L678" s="29" t="str">
        <f t="shared" si="37"/>
        <v/>
      </c>
      <c r="M678" s="29" t="str">
        <f t="shared" si="38"/>
        <v/>
      </c>
    </row>
    <row r="679" spans="2:13" x14ac:dyDescent="0.2">
      <c r="B679" s="28"/>
      <c r="K679" s="29" t="str">
        <f t="shared" si="36"/>
        <v/>
      </c>
      <c r="L679" s="29" t="str">
        <f t="shared" si="37"/>
        <v/>
      </c>
      <c r="M679" s="29" t="str">
        <f t="shared" si="38"/>
        <v/>
      </c>
    </row>
    <row r="680" spans="2:13" x14ac:dyDescent="0.2">
      <c r="B680" s="28"/>
      <c r="K680" s="29" t="str">
        <f t="shared" si="36"/>
        <v/>
      </c>
      <c r="L680" s="29" t="str">
        <f t="shared" si="37"/>
        <v/>
      </c>
      <c r="M680" s="29" t="str">
        <f t="shared" si="38"/>
        <v/>
      </c>
    </row>
    <row r="681" spans="2:13" x14ac:dyDescent="0.2">
      <c r="B681" s="28"/>
      <c r="K681" s="29" t="str">
        <f t="shared" si="36"/>
        <v/>
      </c>
      <c r="L681" s="29" t="str">
        <f t="shared" si="37"/>
        <v/>
      </c>
      <c r="M681" s="29" t="str">
        <f t="shared" si="38"/>
        <v/>
      </c>
    </row>
    <row r="682" spans="2:13" x14ac:dyDescent="0.2">
      <c r="B682" s="28"/>
      <c r="K682" s="29" t="str">
        <f t="shared" si="36"/>
        <v/>
      </c>
      <c r="L682" s="29" t="str">
        <f t="shared" si="37"/>
        <v/>
      </c>
      <c r="M682" s="29" t="str">
        <f t="shared" si="38"/>
        <v/>
      </c>
    </row>
    <row r="683" spans="2:13" x14ac:dyDescent="0.2">
      <c r="B683" s="28"/>
      <c r="K683" s="29" t="str">
        <f t="shared" si="36"/>
        <v/>
      </c>
      <c r="L683" s="29" t="str">
        <f t="shared" si="37"/>
        <v/>
      </c>
      <c r="M683" s="29" t="str">
        <f t="shared" si="38"/>
        <v/>
      </c>
    </row>
    <row r="684" spans="2:13" x14ac:dyDescent="0.2">
      <c r="B684" s="28"/>
      <c r="K684" s="29" t="str">
        <f t="shared" si="36"/>
        <v/>
      </c>
      <c r="L684" s="29" t="str">
        <f t="shared" si="37"/>
        <v/>
      </c>
      <c r="M684" s="29" t="str">
        <f t="shared" si="38"/>
        <v/>
      </c>
    </row>
    <row r="685" spans="2:13" x14ac:dyDescent="0.2">
      <c r="B685" s="28"/>
      <c r="K685" s="29" t="str">
        <f t="shared" si="36"/>
        <v/>
      </c>
      <c r="L685" s="29" t="str">
        <f t="shared" si="37"/>
        <v/>
      </c>
      <c r="M685" s="29" t="str">
        <f t="shared" si="38"/>
        <v/>
      </c>
    </row>
    <row r="686" spans="2:13" x14ac:dyDescent="0.2">
      <c r="B686" s="28"/>
      <c r="K686" s="29" t="str">
        <f t="shared" si="36"/>
        <v/>
      </c>
      <c r="L686" s="29" t="str">
        <f t="shared" si="37"/>
        <v/>
      </c>
      <c r="M686" s="29" t="str">
        <f t="shared" si="38"/>
        <v/>
      </c>
    </row>
    <row r="687" spans="2:13" x14ac:dyDescent="0.2">
      <c r="B687" s="28"/>
      <c r="K687" s="29" t="str">
        <f t="shared" si="36"/>
        <v/>
      </c>
      <c r="L687" s="29" t="str">
        <f t="shared" si="37"/>
        <v/>
      </c>
      <c r="M687" s="29" t="str">
        <f t="shared" si="38"/>
        <v/>
      </c>
    </row>
    <row r="688" spans="2:13" x14ac:dyDescent="0.2">
      <c r="B688" s="28"/>
      <c r="K688" s="29" t="str">
        <f t="shared" si="36"/>
        <v/>
      </c>
      <c r="L688" s="29" t="str">
        <f t="shared" si="37"/>
        <v/>
      </c>
      <c r="M688" s="29" t="str">
        <f t="shared" si="38"/>
        <v/>
      </c>
    </row>
    <row r="689" spans="2:13" x14ac:dyDescent="0.2">
      <c r="B689" s="28"/>
      <c r="K689" s="29" t="str">
        <f t="shared" si="36"/>
        <v/>
      </c>
      <c r="L689" s="29" t="str">
        <f t="shared" si="37"/>
        <v/>
      </c>
      <c r="M689" s="29" t="str">
        <f t="shared" si="38"/>
        <v/>
      </c>
    </row>
    <row r="690" spans="2:13" x14ac:dyDescent="0.2">
      <c r="B690" s="28"/>
      <c r="K690" s="29" t="str">
        <f t="shared" si="36"/>
        <v/>
      </c>
      <c r="L690" s="29" t="str">
        <f t="shared" si="37"/>
        <v/>
      </c>
      <c r="M690" s="29" t="str">
        <f t="shared" si="38"/>
        <v/>
      </c>
    </row>
    <row r="691" spans="2:13" x14ac:dyDescent="0.2">
      <c r="B691" s="28"/>
      <c r="K691" s="29" t="str">
        <f t="shared" si="36"/>
        <v/>
      </c>
      <c r="L691" s="29" t="str">
        <f t="shared" si="37"/>
        <v/>
      </c>
      <c r="M691" s="29" t="str">
        <f t="shared" si="38"/>
        <v/>
      </c>
    </row>
    <row r="692" spans="2:13" x14ac:dyDescent="0.2">
      <c r="B692" s="28"/>
      <c r="K692" s="29" t="str">
        <f t="shared" si="36"/>
        <v/>
      </c>
      <c r="L692" s="29" t="str">
        <f t="shared" si="37"/>
        <v/>
      </c>
      <c r="M692" s="29" t="str">
        <f t="shared" si="38"/>
        <v/>
      </c>
    </row>
    <row r="693" spans="2:13" x14ac:dyDescent="0.2">
      <c r="B693" s="28"/>
      <c r="K693" s="29" t="str">
        <f t="shared" si="36"/>
        <v/>
      </c>
      <c r="L693" s="29" t="str">
        <f t="shared" si="37"/>
        <v/>
      </c>
      <c r="M693" s="29" t="str">
        <f t="shared" si="38"/>
        <v/>
      </c>
    </row>
    <row r="694" spans="2:13" x14ac:dyDescent="0.2">
      <c r="B694" s="28"/>
      <c r="K694" s="29" t="str">
        <f t="shared" si="36"/>
        <v/>
      </c>
      <c r="L694" s="29" t="str">
        <f t="shared" si="37"/>
        <v/>
      </c>
      <c r="M694" s="29" t="str">
        <f t="shared" si="38"/>
        <v/>
      </c>
    </row>
    <row r="695" spans="2:13" x14ac:dyDescent="0.2">
      <c r="B695" s="28"/>
      <c r="K695" s="29" t="str">
        <f t="shared" si="36"/>
        <v/>
      </c>
      <c r="L695" s="29" t="str">
        <f t="shared" si="37"/>
        <v/>
      </c>
      <c r="M695" s="29" t="str">
        <f t="shared" si="38"/>
        <v/>
      </c>
    </row>
    <row r="696" spans="2:13" x14ac:dyDescent="0.2">
      <c r="B696" s="28"/>
      <c r="K696" s="29" t="str">
        <f t="shared" si="36"/>
        <v/>
      </c>
      <c r="L696" s="29" t="str">
        <f t="shared" si="37"/>
        <v/>
      </c>
      <c r="M696" s="29" t="str">
        <f t="shared" si="38"/>
        <v/>
      </c>
    </row>
    <row r="697" spans="2:13" x14ac:dyDescent="0.2">
      <c r="B697" s="28"/>
      <c r="K697" s="29" t="str">
        <f t="shared" si="36"/>
        <v/>
      </c>
      <c r="L697" s="29" t="str">
        <f t="shared" si="37"/>
        <v/>
      </c>
      <c r="M697" s="29" t="str">
        <f t="shared" si="38"/>
        <v/>
      </c>
    </row>
    <row r="698" spans="2:13" x14ac:dyDescent="0.2">
      <c r="B698" s="28"/>
      <c r="K698" s="29" t="str">
        <f t="shared" si="36"/>
        <v/>
      </c>
      <c r="L698" s="29" t="str">
        <f t="shared" si="37"/>
        <v/>
      </c>
      <c r="M698" s="29" t="str">
        <f t="shared" si="38"/>
        <v/>
      </c>
    </row>
    <row r="699" spans="2:13" x14ac:dyDescent="0.2">
      <c r="B699" s="28"/>
      <c r="K699" s="29" t="str">
        <f t="shared" si="36"/>
        <v/>
      </c>
      <c r="L699" s="29" t="str">
        <f t="shared" si="37"/>
        <v/>
      </c>
      <c r="M699" s="29" t="str">
        <f t="shared" si="38"/>
        <v/>
      </c>
    </row>
    <row r="700" spans="2:13" x14ac:dyDescent="0.2">
      <c r="B700" s="28"/>
      <c r="K700" s="29" t="str">
        <f t="shared" si="36"/>
        <v/>
      </c>
      <c r="L700" s="29" t="str">
        <f t="shared" si="37"/>
        <v/>
      </c>
      <c r="M700" s="29" t="str">
        <f t="shared" si="38"/>
        <v/>
      </c>
    </row>
    <row r="701" spans="2:13" x14ac:dyDescent="0.2">
      <c r="B701" s="28"/>
      <c r="K701" s="29" t="str">
        <f t="shared" si="36"/>
        <v/>
      </c>
      <c r="L701" s="29" t="str">
        <f t="shared" si="37"/>
        <v/>
      </c>
      <c r="M701" s="29" t="str">
        <f t="shared" si="38"/>
        <v/>
      </c>
    </row>
    <row r="702" spans="2:13" x14ac:dyDescent="0.2">
      <c r="B702" s="28"/>
      <c r="K702" s="29" t="str">
        <f t="shared" si="36"/>
        <v/>
      </c>
      <c r="L702" s="29" t="str">
        <f t="shared" si="37"/>
        <v/>
      </c>
      <c r="M702" s="29" t="str">
        <f t="shared" si="38"/>
        <v/>
      </c>
    </row>
    <row r="703" spans="2:13" x14ac:dyDescent="0.2">
      <c r="B703" s="28"/>
      <c r="K703" s="29" t="str">
        <f t="shared" si="36"/>
        <v/>
      </c>
      <c r="L703" s="29" t="str">
        <f t="shared" si="37"/>
        <v/>
      </c>
      <c r="M703" s="29" t="str">
        <f t="shared" si="38"/>
        <v/>
      </c>
    </row>
    <row r="704" spans="2:13" x14ac:dyDescent="0.2">
      <c r="B704" s="28"/>
      <c r="K704" s="29" t="str">
        <f t="shared" si="36"/>
        <v/>
      </c>
      <c r="L704" s="29" t="str">
        <f t="shared" si="37"/>
        <v/>
      </c>
      <c r="M704" s="29" t="str">
        <f t="shared" si="38"/>
        <v/>
      </c>
    </row>
    <row r="705" spans="2:13" x14ac:dyDescent="0.2">
      <c r="B705" s="28"/>
      <c r="K705" s="29" t="str">
        <f t="shared" si="36"/>
        <v/>
      </c>
      <c r="L705" s="29" t="str">
        <f t="shared" si="37"/>
        <v/>
      </c>
      <c r="M705" s="29" t="str">
        <f t="shared" si="38"/>
        <v/>
      </c>
    </row>
    <row r="706" spans="2:13" x14ac:dyDescent="0.2">
      <c r="B706" s="28"/>
      <c r="K706" s="29" t="str">
        <f t="shared" si="36"/>
        <v/>
      </c>
      <c r="L706" s="29" t="str">
        <f t="shared" si="37"/>
        <v/>
      </c>
      <c r="M706" s="29" t="str">
        <f t="shared" si="38"/>
        <v/>
      </c>
    </row>
    <row r="707" spans="2:13" x14ac:dyDescent="0.2">
      <c r="B707" s="28"/>
      <c r="K707" s="29" t="str">
        <f t="shared" si="36"/>
        <v/>
      </c>
      <c r="L707" s="29" t="str">
        <f t="shared" si="37"/>
        <v/>
      </c>
      <c r="M707" s="29" t="str">
        <f t="shared" si="38"/>
        <v/>
      </c>
    </row>
    <row r="708" spans="2:13" x14ac:dyDescent="0.2">
      <c r="B708" s="28"/>
      <c r="K708" s="29" t="str">
        <f t="shared" si="36"/>
        <v/>
      </c>
      <c r="L708" s="29" t="str">
        <f t="shared" si="37"/>
        <v/>
      </c>
      <c r="M708" s="29" t="str">
        <f t="shared" si="38"/>
        <v/>
      </c>
    </row>
    <row r="709" spans="2:13" x14ac:dyDescent="0.2">
      <c r="B709" s="28"/>
      <c r="K709" s="29" t="str">
        <f t="shared" si="36"/>
        <v/>
      </c>
      <c r="L709" s="29" t="str">
        <f t="shared" si="37"/>
        <v/>
      </c>
      <c r="M709" s="29" t="str">
        <f t="shared" si="38"/>
        <v/>
      </c>
    </row>
    <row r="710" spans="2:13" x14ac:dyDescent="0.2">
      <c r="B710" s="28"/>
      <c r="K710" s="29" t="str">
        <f t="shared" si="36"/>
        <v/>
      </c>
      <c r="L710" s="29" t="str">
        <f t="shared" si="37"/>
        <v/>
      </c>
      <c r="M710" s="29" t="str">
        <f t="shared" si="38"/>
        <v/>
      </c>
    </row>
    <row r="711" spans="2:13" x14ac:dyDescent="0.2">
      <c r="B711" s="28"/>
      <c r="K711" s="29" t="str">
        <f t="shared" si="36"/>
        <v/>
      </c>
      <c r="L711" s="29" t="str">
        <f t="shared" si="37"/>
        <v/>
      </c>
      <c r="M711" s="29" t="str">
        <f t="shared" si="38"/>
        <v/>
      </c>
    </row>
    <row r="712" spans="2:13" x14ac:dyDescent="0.2">
      <c r="B712" s="28"/>
      <c r="K712" s="29" t="str">
        <f t="shared" si="36"/>
        <v/>
      </c>
      <c r="L712" s="29" t="str">
        <f t="shared" si="37"/>
        <v/>
      </c>
      <c r="M712" s="29" t="str">
        <f t="shared" si="38"/>
        <v/>
      </c>
    </row>
    <row r="713" spans="2:13" x14ac:dyDescent="0.2">
      <c r="B713" s="28"/>
      <c r="K713" s="29" t="str">
        <f t="shared" si="36"/>
        <v/>
      </c>
      <c r="L713" s="29" t="str">
        <f t="shared" si="37"/>
        <v/>
      </c>
      <c r="M713" s="29" t="str">
        <f t="shared" si="38"/>
        <v/>
      </c>
    </row>
    <row r="714" spans="2:13" x14ac:dyDescent="0.2">
      <c r="B714" s="28"/>
      <c r="K714" s="29" t="str">
        <f t="shared" si="36"/>
        <v/>
      </c>
      <c r="L714" s="29" t="str">
        <f t="shared" si="37"/>
        <v/>
      </c>
      <c r="M714" s="29" t="str">
        <f t="shared" si="38"/>
        <v/>
      </c>
    </row>
    <row r="715" spans="2:13" x14ac:dyDescent="0.2">
      <c r="B715" s="28"/>
      <c r="K715" s="29" t="str">
        <f t="shared" si="36"/>
        <v/>
      </c>
      <c r="L715" s="29" t="str">
        <f t="shared" si="37"/>
        <v/>
      </c>
      <c r="M715" s="29" t="str">
        <f t="shared" si="38"/>
        <v/>
      </c>
    </row>
    <row r="716" spans="2:13" x14ac:dyDescent="0.2">
      <c r="B716" s="28"/>
      <c r="K716" s="29" t="str">
        <f t="shared" si="36"/>
        <v/>
      </c>
      <c r="L716" s="29" t="str">
        <f t="shared" si="37"/>
        <v/>
      </c>
      <c r="M716" s="29" t="str">
        <f t="shared" si="38"/>
        <v/>
      </c>
    </row>
    <row r="717" spans="2:13" x14ac:dyDescent="0.2">
      <c r="B717" s="28"/>
      <c r="K717" s="29" t="str">
        <f t="shared" si="36"/>
        <v/>
      </c>
      <c r="L717" s="29" t="str">
        <f t="shared" si="37"/>
        <v/>
      </c>
      <c r="M717" s="29" t="str">
        <f t="shared" si="38"/>
        <v/>
      </c>
    </row>
    <row r="718" spans="2:13" x14ac:dyDescent="0.2">
      <c r="B718" s="28"/>
      <c r="K718" s="29" t="str">
        <f t="shared" si="36"/>
        <v/>
      </c>
      <c r="L718" s="29" t="str">
        <f t="shared" si="37"/>
        <v/>
      </c>
      <c r="M718" s="29" t="str">
        <f t="shared" si="38"/>
        <v/>
      </c>
    </row>
    <row r="719" spans="2:13" x14ac:dyDescent="0.2">
      <c r="B719" s="28"/>
      <c r="K719" s="29" t="str">
        <f t="shared" si="36"/>
        <v/>
      </c>
      <c r="L719" s="29" t="str">
        <f t="shared" si="37"/>
        <v/>
      </c>
      <c r="M719" s="29" t="str">
        <f t="shared" si="38"/>
        <v/>
      </c>
    </row>
    <row r="720" spans="2:13" x14ac:dyDescent="0.2">
      <c r="B720" s="28"/>
      <c r="K720" s="29" t="str">
        <f t="shared" si="36"/>
        <v/>
      </c>
      <c r="L720" s="29" t="str">
        <f t="shared" si="37"/>
        <v/>
      </c>
      <c r="M720" s="29" t="str">
        <f t="shared" si="38"/>
        <v/>
      </c>
    </row>
    <row r="721" spans="2:13" x14ac:dyDescent="0.2">
      <c r="B721" s="28"/>
      <c r="K721" s="29" t="str">
        <f t="shared" si="36"/>
        <v/>
      </c>
      <c r="L721" s="29" t="str">
        <f t="shared" si="37"/>
        <v/>
      </c>
      <c r="M721" s="29" t="str">
        <f t="shared" si="38"/>
        <v/>
      </c>
    </row>
    <row r="722" spans="2:13" x14ac:dyDescent="0.2">
      <c r="B722" s="28"/>
      <c r="K722" s="29" t="str">
        <f t="shared" si="36"/>
        <v/>
      </c>
      <c r="L722" s="29" t="str">
        <f t="shared" si="37"/>
        <v/>
      </c>
      <c r="M722" s="29" t="str">
        <f t="shared" si="38"/>
        <v/>
      </c>
    </row>
    <row r="723" spans="2:13" x14ac:dyDescent="0.2">
      <c r="B723" s="28"/>
      <c r="K723" s="29" t="str">
        <f t="shared" si="36"/>
        <v/>
      </c>
      <c r="L723" s="29" t="str">
        <f t="shared" si="37"/>
        <v/>
      </c>
      <c r="M723" s="29" t="str">
        <f t="shared" si="38"/>
        <v/>
      </c>
    </row>
    <row r="724" spans="2:13" x14ac:dyDescent="0.2">
      <c r="B724" s="28"/>
      <c r="K724" s="29" t="str">
        <f t="shared" si="36"/>
        <v/>
      </c>
      <c r="L724" s="29" t="str">
        <f t="shared" si="37"/>
        <v/>
      </c>
      <c r="M724" s="29" t="str">
        <f t="shared" si="38"/>
        <v/>
      </c>
    </row>
    <row r="725" spans="2:13" x14ac:dyDescent="0.2">
      <c r="B725" s="28"/>
      <c r="K725" s="29" t="str">
        <f t="shared" si="36"/>
        <v/>
      </c>
      <c r="L725" s="29" t="str">
        <f t="shared" si="37"/>
        <v/>
      </c>
      <c r="M725" s="29" t="str">
        <f t="shared" si="38"/>
        <v/>
      </c>
    </row>
    <row r="726" spans="2:13" x14ac:dyDescent="0.2">
      <c r="B726" s="28"/>
      <c r="K726" s="29" t="str">
        <f t="shared" si="36"/>
        <v/>
      </c>
      <c r="L726" s="29" t="str">
        <f t="shared" si="37"/>
        <v/>
      </c>
      <c r="M726" s="29" t="str">
        <f t="shared" si="38"/>
        <v/>
      </c>
    </row>
    <row r="727" spans="2:13" x14ac:dyDescent="0.2">
      <c r="B727" s="28"/>
      <c r="K727" s="29" t="str">
        <f t="shared" si="36"/>
        <v/>
      </c>
      <c r="L727" s="29" t="str">
        <f t="shared" si="37"/>
        <v/>
      </c>
      <c r="M727" s="29" t="str">
        <f t="shared" si="38"/>
        <v/>
      </c>
    </row>
    <row r="728" spans="2:13" x14ac:dyDescent="0.2">
      <c r="B728" s="28"/>
      <c r="K728" s="29" t="str">
        <f t="shared" si="36"/>
        <v/>
      </c>
      <c r="L728" s="29" t="str">
        <f t="shared" si="37"/>
        <v/>
      </c>
      <c r="M728" s="29" t="str">
        <f t="shared" si="38"/>
        <v/>
      </c>
    </row>
    <row r="729" spans="2:13" x14ac:dyDescent="0.2">
      <c r="B729" s="28"/>
      <c r="K729" s="29" t="str">
        <f t="shared" ref="K729:K792" si="39">IF(OR(F729="",$C$5="",$C$6=""),"",(F729*1000/($C$5+$C$6*(G729-25))))</f>
        <v/>
      </c>
      <c r="L729" s="29" t="str">
        <f t="shared" ref="L729:L792" si="40">IF(OR($K729="",H729=""),"",((H729-$C729)*1000)/$K729)</f>
        <v/>
      </c>
      <c r="M729" s="29" t="str">
        <f t="shared" ref="M729:M792" si="41">IF(OR($K729="",I729=""),"",((I729-$C729)*1000)/$K729)</f>
        <v/>
      </c>
    </row>
    <row r="730" spans="2:13" x14ac:dyDescent="0.2">
      <c r="B730" s="28"/>
      <c r="K730" s="29" t="str">
        <f t="shared" si="39"/>
        <v/>
      </c>
      <c r="L730" s="29" t="str">
        <f t="shared" si="40"/>
        <v/>
      </c>
      <c r="M730" s="29" t="str">
        <f t="shared" si="41"/>
        <v/>
      </c>
    </row>
    <row r="731" spans="2:13" x14ac:dyDescent="0.2">
      <c r="B731" s="28"/>
      <c r="K731" s="29" t="str">
        <f t="shared" si="39"/>
        <v/>
      </c>
      <c r="L731" s="29" t="str">
        <f t="shared" si="40"/>
        <v/>
      </c>
      <c r="M731" s="29" t="str">
        <f t="shared" si="41"/>
        <v/>
      </c>
    </row>
    <row r="732" spans="2:13" x14ac:dyDescent="0.2">
      <c r="B732" s="28"/>
      <c r="K732" s="29" t="str">
        <f t="shared" si="39"/>
        <v/>
      </c>
      <c r="L732" s="29" t="str">
        <f t="shared" si="40"/>
        <v/>
      </c>
      <c r="M732" s="29" t="str">
        <f t="shared" si="41"/>
        <v/>
      </c>
    </row>
    <row r="733" spans="2:13" x14ac:dyDescent="0.2">
      <c r="B733" s="28"/>
      <c r="K733" s="29" t="str">
        <f t="shared" si="39"/>
        <v/>
      </c>
      <c r="L733" s="29" t="str">
        <f t="shared" si="40"/>
        <v/>
      </c>
      <c r="M733" s="29" t="str">
        <f t="shared" si="41"/>
        <v/>
      </c>
    </row>
    <row r="734" spans="2:13" x14ac:dyDescent="0.2">
      <c r="B734" s="28"/>
      <c r="K734" s="29" t="str">
        <f t="shared" si="39"/>
        <v/>
      </c>
      <c r="L734" s="29" t="str">
        <f t="shared" si="40"/>
        <v/>
      </c>
      <c r="M734" s="29" t="str">
        <f t="shared" si="41"/>
        <v/>
      </c>
    </row>
    <row r="735" spans="2:13" x14ac:dyDescent="0.2">
      <c r="B735" s="28"/>
      <c r="K735" s="29" t="str">
        <f t="shared" si="39"/>
        <v/>
      </c>
      <c r="L735" s="29" t="str">
        <f t="shared" si="40"/>
        <v/>
      </c>
      <c r="M735" s="29" t="str">
        <f t="shared" si="41"/>
        <v/>
      </c>
    </row>
    <row r="736" spans="2:13" x14ac:dyDescent="0.2">
      <c r="B736" s="28"/>
      <c r="K736" s="29" t="str">
        <f t="shared" si="39"/>
        <v/>
      </c>
      <c r="L736" s="29" t="str">
        <f t="shared" si="40"/>
        <v/>
      </c>
      <c r="M736" s="29" t="str">
        <f t="shared" si="41"/>
        <v/>
      </c>
    </row>
    <row r="737" spans="2:13" x14ac:dyDescent="0.2">
      <c r="B737" s="28"/>
      <c r="K737" s="29" t="str">
        <f t="shared" si="39"/>
        <v/>
      </c>
      <c r="L737" s="29" t="str">
        <f t="shared" si="40"/>
        <v/>
      </c>
      <c r="M737" s="29" t="str">
        <f t="shared" si="41"/>
        <v/>
      </c>
    </row>
    <row r="738" spans="2:13" x14ac:dyDescent="0.2">
      <c r="B738" s="28"/>
      <c r="K738" s="29" t="str">
        <f t="shared" si="39"/>
        <v/>
      </c>
      <c r="L738" s="29" t="str">
        <f t="shared" si="40"/>
        <v/>
      </c>
      <c r="M738" s="29" t="str">
        <f t="shared" si="41"/>
        <v/>
      </c>
    </row>
    <row r="739" spans="2:13" x14ac:dyDescent="0.2">
      <c r="B739" s="28"/>
      <c r="K739" s="29" t="str">
        <f t="shared" si="39"/>
        <v/>
      </c>
      <c r="L739" s="29" t="str">
        <f t="shared" si="40"/>
        <v/>
      </c>
      <c r="M739" s="29" t="str">
        <f t="shared" si="41"/>
        <v/>
      </c>
    </row>
    <row r="740" spans="2:13" x14ac:dyDescent="0.2">
      <c r="B740" s="28"/>
      <c r="K740" s="29" t="str">
        <f t="shared" si="39"/>
        <v/>
      </c>
      <c r="L740" s="29" t="str">
        <f t="shared" si="40"/>
        <v/>
      </c>
      <c r="M740" s="29" t="str">
        <f t="shared" si="41"/>
        <v/>
      </c>
    </row>
    <row r="741" spans="2:13" x14ac:dyDescent="0.2">
      <c r="B741" s="28"/>
      <c r="K741" s="29" t="str">
        <f t="shared" si="39"/>
        <v/>
      </c>
      <c r="L741" s="29" t="str">
        <f t="shared" si="40"/>
        <v/>
      </c>
      <c r="M741" s="29" t="str">
        <f t="shared" si="41"/>
        <v/>
      </c>
    </row>
    <row r="742" spans="2:13" x14ac:dyDescent="0.2">
      <c r="B742" s="28"/>
      <c r="K742" s="29" t="str">
        <f t="shared" si="39"/>
        <v/>
      </c>
      <c r="L742" s="29" t="str">
        <f t="shared" si="40"/>
        <v/>
      </c>
      <c r="M742" s="29" t="str">
        <f t="shared" si="41"/>
        <v/>
      </c>
    </row>
    <row r="743" spans="2:13" x14ac:dyDescent="0.2">
      <c r="B743" s="28"/>
      <c r="K743" s="29" t="str">
        <f t="shared" si="39"/>
        <v/>
      </c>
      <c r="L743" s="29" t="str">
        <f t="shared" si="40"/>
        <v/>
      </c>
      <c r="M743" s="29" t="str">
        <f t="shared" si="41"/>
        <v/>
      </c>
    </row>
    <row r="744" spans="2:13" x14ac:dyDescent="0.2">
      <c r="B744" s="28"/>
      <c r="K744" s="29" t="str">
        <f t="shared" si="39"/>
        <v/>
      </c>
      <c r="L744" s="29" t="str">
        <f t="shared" si="40"/>
        <v/>
      </c>
      <c r="M744" s="29" t="str">
        <f t="shared" si="41"/>
        <v/>
      </c>
    </row>
    <row r="745" spans="2:13" x14ac:dyDescent="0.2">
      <c r="B745" s="28"/>
      <c r="K745" s="29" t="str">
        <f t="shared" si="39"/>
        <v/>
      </c>
      <c r="L745" s="29" t="str">
        <f t="shared" si="40"/>
        <v/>
      </c>
      <c r="M745" s="29" t="str">
        <f t="shared" si="41"/>
        <v/>
      </c>
    </row>
    <row r="746" spans="2:13" x14ac:dyDescent="0.2">
      <c r="B746" s="28"/>
      <c r="K746" s="29" t="str">
        <f t="shared" si="39"/>
        <v/>
      </c>
      <c r="L746" s="29" t="str">
        <f t="shared" si="40"/>
        <v/>
      </c>
      <c r="M746" s="29" t="str">
        <f t="shared" si="41"/>
        <v/>
      </c>
    </row>
    <row r="747" spans="2:13" x14ac:dyDescent="0.2">
      <c r="B747" s="28"/>
      <c r="K747" s="29" t="str">
        <f t="shared" si="39"/>
        <v/>
      </c>
      <c r="L747" s="29" t="str">
        <f t="shared" si="40"/>
        <v/>
      </c>
      <c r="M747" s="29" t="str">
        <f t="shared" si="41"/>
        <v/>
      </c>
    </row>
    <row r="748" spans="2:13" x14ac:dyDescent="0.2">
      <c r="B748" s="28"/>
      <c r="K748" s="29" t="str">
        <f t="shared" si="39"/>
        <v/>
      </c>
      <c r="L748" s="29" t="str">
        <f t="shared" si="40"/>
        <v/>
      </c>
      <c r="M748" s="29" t="str">
        <f t="shared" si="41"/>
        <v/>
      </c>
    </row>
    <row r="749" spans="2:13" x14ac:dyDescent="0.2">
      <c r="B749" s="28"/>
      <c r="K749" s="29" t="str">
        <f t="shared" si="39"/>
        <v/>
      </c>
      <c r="L749" s="29" t="str">
        <f t="shared" si="40"/>
        <v/>
      </c>
      <c r="M749" s="29" t="str">
        <f t="shared" si="41"/>
        <v/>
      </c>
    </row>
    <row r="750" spans="2:13" x14ac:dyDescent="0.2">
      <c r="B750" s="28"/>
      <c r="K750" s="29" t="str">
        <f t="shared" si="39"/>
        <v/>
      </c>
      <c r="L750" s="29" t="str">
        <f t="shared" si="40"/>
        <v/>
      </c>
      <c r="M750" s="29" t="str">
        <f t="shared" si="41"/>
        <v/>
      </c>
    </row>
    <row r="751" spans="2:13" x14ac:dyDescent="0.2">
      <c r="B751" s="28"/>
      <c r="K751" s="29" t="str">
        <f t="shared" si="39"/>
        <v/>
      </c>
      <c r="L751" s="29" t="str">
        <f t="shared" si="40"/>
        <v/>
      </c>
      <c r="M751" s="29" t="str">
        <f t="shared" si="41"/>
        <v/>
      </c>
    </row>
    <row r="752" spans="2:13" x14ac:dyDescent="0.2">
      <c r="B752" s="28"/>
      <c r="K752" s="29" t="str">
        <f t="shared" si="39"/>
        <v/>
      </c>
      <c r="L752" s="29" t="str">
        <f t="shared" si="40"/>
        <v/>
      </c>
      <c r="M752" s="29" t="str">
        <f t="shared" si="41"/>
        <v/>
      </c>
    </row>
    <row r="753" spans="2:13" x14ac:dyDescent="0.2">
      <c r="B753" s="28"/>
      <c r="K753" s="29" t="str">
        <f t="shared" si="39"/>
        <v/>
      </c>
      <c r="L753" s="29" t="str">
        <f t="shared" si="40"/>
        <v/>
      </c>
      <c r="M753" s="29" t="str">
        <f t="shared" si="41"/>
        <v/>
      </c>
    </row>
    <row r="754" spans="2:13" x14ac:dyDescent="0.2">
      <c r="B754" s="28"/>
      <c r="K754" s="29" t="str">
        <f t="shared" si="39"/>
        <v/>
      </c>
      <c r="L754" s="29" t="str">
        <f t="shared" si="40"/>
        <v/>
      </c>
      <c r="M754" s="29" t="str">
        <f t="shared" si="41"/>
        <v/>
      </c>
    </row>
    <row r="755" spans="2:13" x14ac:dyDescent="0.2">
      <c r="B755" s="28"/>
      <c r="K755" s="29" t="str">
        <f t="shared" si="39"/>
        <v/>
      </c>
      <c r="L755" s="29" t="str">
        <f t="shared" si="40"/>
        <v/>
      </c>
      <c r="M755" s="29" t="str">
        <f t="shared" si="41"/>
        <v/>
      </c>
    </row>
    <row r="756" spans="2:13" x14ac:dyDescent="0.2">
      <c r="B756" s="28"/>
      <c r="K756" s="29" t="str">
        <f t="shared" si="39"/>
        <v/>
      </c>
      <c r="L756" s="29" t="str">
        <f t="shared" si="40"/>
        <v/>
      </c>
      <c r="M756" s="29" t="str">
        <f t="shared" si="41"/>
        <v/>
      </c>
    </row>
    <row r="757" spans="2:13" x14ac:dyDescent="0.2">
      <c r="B757" s="28"/>
      <c r="K757" s="29" t="str">
        <f t="shared" si="39"/>
        <v/>
      </c>
      <c r="L757" s="29" t="str">
        <f t="shared" si="40"/>
        <v/>
      </c>
      <c r="M757" s="29" t="str">
        <f t="shared" si="41"/>
        <v/>
      </c>
    </row>
    <row r="758" spans="2:13" x14ac:dyDescent="0.2">
      <c r="B758" s="28"/>
      <c r="K758" s="29" t="str">
        <f t="shared" si="39"/>
        <v/>
      </c>
      <c r="L758" s="29" t="str">
        <f t="shared" si="40"/>
        <v/>
      </c>
      <c r="M758" s="29" t="str">
        <f t="shared" si="41"/>
        <v/>
      </c>
    </row>
    <row r="759" spans="2:13" x14ac:dyDescent="0.2">
      <c r="B759" s="28"/>
      <c r="K759" s="29" t="str">
        <f t="shared" si="39"/>
        <v/>
      </c>
      <c r="L759" s="29" t="str">
        <f t="shared" si="40"/>
        <v/>
      </c>
      <c r="M759" s="29" t="str">
        <f t="shared" si="41"/>
        <v/>
      </c>
    </row>
    <row r="760" spans="2:13" x14ac:dyDescent="0.2">
      <c r="B760" s="28"/>
      <c r="K760" s="29" t="str">
        <f t="shared" si="39"/>
        <v/>
      </c>
      <c r="L760" s="29" t="str">
        <f t="shared" si="40"/>
        <v/>
      </c>
      <c r="M760" s="29" t="str">
        <f t="shared" si="41"/>
        <v/>
      </c>
    </row>
    <row r="761" spans="2:13" x14ac:dyDescent="0.2">
      <c r="B761" s="28"/>
      <c r="K761" s="29" t="str">
        <f t="shared" si="39"/>
        <v/>
      </c>
      <c r="L761" s="29" t="str">
        <f t="shared" si="40"/>
        <v/>
      </c>
      <c r="M761" s="29" t="str">
        <f t="shared" si="41"/>
        <v/>
      </c>
    </row>
    <row r="762" spans="2:13" x14ac:dyDescent="0.2">
      <c r="B762" s="28"/>
      <c r="K762" s="29" t="str">
        <f t="shared" si="39"/>
        <v/>
      </c>
      <c r="L762" s="29" t="str">
        <f t="shared" si="40"/>
        <v/>
      </c>
      <c r="M762" s="29" t="str">
        <f t="shared" si="41"/>
        <v/>
      </c>
    </row>
    <row r="763" spans="2:13" x14ac:dyDescent="0.2">
      <c r="B763" s="28"/>
      <c r="K763" s="29" t="str">
        <f t="shared" si="39"/>
        <v/>
      </c>
      <c r="L763" s="29" t="str">
        <f t="shared" si="40"/>
        <v/>
      </c>
      <c r="M763" s="29" t="str">
        <f t="shared" si="41"/>
        <v/>
      </c>
    </row>
    <row r="764" spans="2:13" x14ac:dyDescent="0.2">
      <c r="B764" s="28"/>
      <c r="K764" s="29" t="str">
        <f t="shared" si="39"/>
        <v/>
      </c>
      <c r="L764" s="29" t="str">
        <f t="shared" si="40"/>
        <v/>
      </c>
      <c r="M764" s="29" t="str">
        <f t="shared" si="41"/>
        <v/>
      </c>
    </row>
    <row r="765" spans="2:13" x14ac:dyDescent="0.2">
      <c r="B765" s="28"/>
      <c r="K765" s="29" t="str">
        <f t="shared" si="39"/>
        <v/>
      </c>
      <c r="L765" s="29" t="str">
        <f t="shared" si="40"/>
        <v/>
      </c>
      <c r="M765" s="29" t="str">
        <f t="shared" si="41"/>
        <v/>
      </c>
    </row>
    <row r="766" spans="2:13" x14ac:dyDescent="0.2">
      <c r="B766" s="28"/>
      <c r="K766" s="29" t="str">
        <f t="shared" si="39"/>
        <v/>
      </c>
      <c r="L766" s="29" t="str">
        <f t="shared" si="40"/>
        <v/>
      </c>
      <c r="M766" s="29" t="str">
        <f t="shared" si="41"/>
        <v/>
      </c>
    </row>
    <row r="767" spans="2:13" x14ac:dyDescent="0.2">
      <c r="B767" s="28"/>
      <c r="K767" s="29" t="str">
        <f t="shared" si="39"/>
        <v/>
      </c>
      <c r="L767" s="29" t="str">
        <f t="shared" si="40"/>
        <v/>
      </c>
      <c r="M767" s="29" t="str">
        <f t="shared" si="41"/>
        <v/>
      </c>
    </row>
    <row r="768" spans="2:13" x14ac:dyDescent="0.2">
      <c r="B768" s="28"/>
      <c r="K768" s="29" t="str">
        <f t="shared" si="39"/>
        <v/>
      </c>
      <c r="L768" s="29" t="str">
        <f t="shared" si="40"/>
        <v/>
      </c>
      <c r="M768" s="29" t="str">
        <f t="shared" si="41"/>
        <v/>
      </c>
    </row>
    <row r="769" spans="2:13" x14ac:dyDescent="0.2">
      <c r="B769" s="28"/>
      <c r="K769" s="29" t="str">
        <f t="shared" si="39"/>
        <v/>
      </c>
      <c r="L769" s="29" t="str">
        <f t="shared" si="40"/>
        <v/>
      </c>
      <c r="M769" s="29" t="str">
        <f t="shared" si="41"/>
        <v/>
      </c>
    </row>
    <row r="770" spans="2:13" x14ac:dyDescent="0.2">
      <c r="B770" s="28"/>
      <c r="K770" s="29" t="str">
        <f t="shared" si="39"/>
        <v/>
      </c>
      <c r="L770" s="29" t="str">
        <f t="shared" si="40"/>
        <v/>
      </c>
      <c r="M770" s="29" t="str">
        <f t="shared" si="41"/>
        <v/>
      </c>
    </row>
    <row r="771" spans="2:13" x14ac:dyDescent="0.2">
      <c r="B771" s="28"/>
      <c r="K771" s="29" t="str">
        <f t="shared" si="39"/>
        <v/>
      </c>
      <c r="L771" s="29" t="str">
        <f t="shared" si="40"/>
        <v/>
      </c>
      <c r="M771" s="29" t="str">
        <f t="shared" si="41"/>
        <v/>
      </c>
    </row>
    <row r="772" spans="2:13" x14ac:dyDescent="0.2">
      <c r="B772" s="28"/>
      <c r="K772" s="29" t="str">
        <f t="shared" si="39"/>
        <v/>
      </c>
      <c r="L772" s="29" t="str">
        <f t="shared" si="40"/>
        <v/>
      </c>
      <c r="M772" s="29" t="str">
        <f t="shared" si="41"/>
        <v/>
      </c>
    </row>
    <row r="773" spans="2:13" x14ac:dyDescent="0.2">
      <c r="B773" s="28"/>
      <c r="K773" s="29" t="str">
        <f t="shared" si="39"/>
        <v/>
      </c>
      <c r="L773" s="29" t="str">
        <f t="shared" si="40"/>
        <v/>
      </c>
      <c r="M773" s="29" t="str">
        <f t="shared" si="41"/>
        <v/>
      </c>
    </row>
    <row r="774" spans="2:13" x14ac:dyDescent="0.2">
      <c r="B774" s="28"/>
      <c r="K774" s="29" t="str">
        <f t="shared" si="39"/>
        <v/>
      </c>
      <c r="L774" s="29" t="str">
        <f t="shared" si="40"/>
        <v/>
      </c>
      <c r="M774" s="29" t="str">
        <f t="shared" si="41"/>
        <v/>
      </c>
    </row>
    <row r="775" spans="2:13" x14ac:dyDescent="0.2">
      <c r="B775" s="28"/>
      <c r="K775" s="29" t="str">
        <f t="shared" si="39"/>
        <v/>
      </c>
      <c r="L775" s="29" t="str">
        <f t="shared" si="40"/>
        <v/>
      </c>
      <c r="M775" s="29" t="str">
        <f t="shared" si="41"/>
        <v/>
      </c>
    </row>
    <row r="776" spans="2:13" x14ac:dyDescent="0.2">
      <c r="B776" s="28"/>
      <c r="K776" s="29" t="str">
        <f t="shared" si="39"/>
        <v/>
      </c>
      <c r="L776" s="29" t="str">
        <f t="shared" si="40"/>
        <v/>
      </c>
      <c r="M776" s="29" t="str">
        <f t="shared" si="41"/>
        <v/>
      </c>
    </row>
    <row r="777" spans="2:13" x14ac:dyDescent="0.2">
      <c r="B777" s="28"/>
      <c r="K777" s="29" t="str">
        <f t="shared" si="39"/>
        <v/>
      </c>
      <c r="L777" s="29" t="str">
        <f t="shared" si="40"/>
        <v/>
      </c>
      <c r="M777" s="29" t="str">
        <f t="shared" si="41"/>
        <v/>
      </c>
    </row>
    <row r="778" spans="2:13" x14ac:dyDescent="0.2">
      <c r="B778" s="28"/>
      <c r="K778" s="29" t="str">
        <f t="shared" si="39"/>
        <v/>
      </c>
      <c r="L778" s="29" t="str">
        <f t="shared" si="40"/>
        <v/>
      </c>
      <c r="M778" s="29" t="str">
        <f t="shared" si="41"/>
        <v/>
      </c>
    </row>
    <row r="779" spans="2:13" x14ac:dyDescent="0.2">
      <c r="B779" s="28"/>
      <c r="K779" s="29" t="str">
        <f t="shared" si="39"/>
        <v/>
      </c>
      <c r="L779" s="29" t="str">
        <f t="shared" si="40"/>
        <v/>
      </c>
      <c r="M779" s="29" t="str">
        <f t="shared" si="41"/>
        <v/>
      </c>
    </row>
    <row r="780" spans="2:13" x14ac:dyDescent="0.2">
      <c r="B780" s="28"/>
      <c r="K780" s="29" t="str">
        <f t="shared" si="39"/>
        <v/>
      </c>
      <c r="L780" s="29" t="str">
        <f t="shared" si="40"/>
        <v/>
      </c>
      <c r="M780" s="29" t="str">
        <f t="shared" si="41"/>
        <v/>
      </c>
    </row>
    <row r="781" spans="2:13" x14ac:dyDescent="0.2">
      <c r="B781" s="28"/>
      <c r="K781" s="29" t="str">
        <f t="shared" si="39"/>
        <v/>
      </c>
      <c r="L781" s="29" t="str">
        <f t="shared" si="40"/>
        <v/>
      </c>
      <c r="M781" s="29" t="str">
        <f t="shared" si="41"/>
        <v/>
      </c>
    </row>
    <row r="782" spans="2:13" x14ac:dyDescent="0.2">
      <c r="B782" s="28"/>
      <c r="K782" s="29" t="str">
        <f t="shared" si="39"/>
        <v/>
      </c>
      <c r="L782" s="29" t="str">
        <f t="shared" si="40"/>
        <v/>
      </c>
      <c r="M782" s="29" t="str">
        <f t="shared" si="41"/>
        <v/>
      </c>
    </row>
    <row r="783" spans="2:13" x14ac:dyDescent="0.2">
      <c r="B783" s="28"/>
      <c r="K783" s="29" t="str">
        <f t="shared" si="39"/>
        <v/>
      </c>
      <c r="L783" s="29" t="str">
        <f t="shared" si="40"/>
        <v/>
      </c>
      <c r="M783" s="29" t="str">
        <f t="shared" si="41"/>
        <v/>
      </c>
    </row>
    <row r="784" spans="2:13" x14ac:dyDescent="0.2">
      <c r="B784" s="28"/>
      <c r="K784" s="29" t="str">
        <f t="shared" si="39"/>
        <v/>
      </c>
      <c r="L784" s="29" t="str">
        <f t="shared" si="40"/>
        <v/>
      </c>
      <c r="M784" s="29" t="str">
        <f t="shared" si="41"/>
        <v/>
      </c>
    </row>
    <row r="785" spans="2:13" x14ac:dyDescent="0.2">
      <c r="B785" s="28"/>
      <c r="K785" s="29" t="str">
        <f t="shared" si="39"/>
        <v/>
      </c>
      <c r="L785" s="29" t="str">
        <f t="shared" si="40"/>
        <v/>
      </c>
      <c r="M785" s="29" t="str">
        <f t="shared" si="41"/>
        <v/>
      </c>
    </row>
    <row r="786" spans="2:13" x14ac:dyDescent="0.2">
      <c r="B786" s="28"/>
      <c r="K786" s="29" t="str">
        <f t="shared" si="39"/>
        <v/>
      </c>
      <c r="L786" s="29" t="str">
        <f t="shared" si="40"/>
        <v/>
      </c>
      <c r="M786" s="29" t="str">
        <f t="shared" si="41"/>
        <v/>
      </c>
    </row>
    <row r="787" spans="2:13" x14ac:dyDescent="0.2">
      <c r="B787" s="28"/>
      <c r="K787" s="29" t="str">
        <f t="shared" si="39"/>
        <v/>
      </c>
      <c r="L787" s="29" t="str">
        <f t="shared" si="40"/>
        <v/>
      </c>
      <c r="M787" s="29" t="str">
        <f t="shared" si="41"/>
        <v/>
      </c>
    </row>
    <row r="788" spans="2:13" x14ac:dyDescent="0.2">
      <c r="B788" s="28"/>
      <c r="K788" s="29" t="str">
        <f t="shared" si="39"/>
        <v/>
      </c>
      <c r="L788" s="29" t="str">
        <f t="shared" si="40"/>
        <v/>
      </c>
      <c r="M788" s="29" t="str">
        <f t="shared" si="41"/>
        <v/>
      </c>
    </row>
    <row r="789" spans="2:13" x14ac:dyDescent="0.2">
      <c r="B789" s="28"/>
      <c r="K789" s="29" t="str">
        <f t="shared" si="39"/>
        <v/>
      </c>
      <c r="L789" s="29" t="str">
        <f t="shared" si="40"/>
        <v/>
      </c>
      <c r="M789" s="29" t="str">
        <f t="shared" si="41"/>
        <v/>
      </c>
    </row>
    <row r="790" spans="2:13" x14ac:dyDescent="0.2">
      <c r="B790" s="28"/>
      <c r="K790" s="29" t="str">
        <f t="shared" si="39"/>
        <v/>
      </c>
      <c r="L790" s="29" t="str">
        <f t="shared" si="40"/>
        <v/>
      </c>
      <c r="M790" s="29" t="str">
        <f t="shared" si="41"/>
        <v/>
      </c>
    </row>
    <row r="791" spans="2:13" x14ac:dyDescent="0.2">
      <c r="B791" s="28"/>
      <c r="K791" s="29" t="str">
        <f t="shared" si="39"/>
        <v/>
      </c>
      <c r="L791" s="29" t="str">
        <f t="shared" si="40"/>
        <v/>
      </c>
      <c r="M791" s="29" t="str">
        <f t="shared" si="41"/>
        <v/>
      </c>
    </row>
    <row r="792" spans="2:13" x14ac:dyDescent="0.2">
      <c r="B792" s="28"/>
      <c r="K792" s="29" t="str">
        <f t="shared" si="39"/>
        <v/>
      </c>
      <c r="L792" s="29" t="str">
        <f t="shared" si="40"/>
        <v/>
      </c>
      <c r="M792" s="29" t="str">
        <f t="shared" si="41"/>
        <v/>
      </c>
    </row>
    <row r="793" spans="2:13" x14ac:dyDescent="0.2">
      <c r="B793" s="28"/>
      <c r="K793" s="29" t="str">
        <f t="shared" ref="K793:K856" si="42">IF(OR(F793="",$C$5="",$C$6=""),"",(F793*1000/($C$5+$C$6*(G793-25))))</f>
        <v/>
      </c>
      <c r="L793" s="29" t="str">
        <f t="shared" ref="L793:L856" si="43">IF(OR($K793="",H793=""),"",((H793-$C793)*1000)/$K793)</f>
        <v/>
      </c>
      <c r="M793" s="29" t="str">
        <f t="shared" ref="M793:M856" si="44">IF(OR($K793="",I793=""),"",((I793-$C793)*1000)/$K793)</f>
        <v/>
      </c>
    </row>
    <row r="794" spans="2:13" x14ac:dyDescent="0.2">
      <c r="B794" s="28"/>
      <c r="K794" s="29" t="str">
        <f t="shared" si="42"/>
        <v/>
      </c>
      <c r="L794" s="29" t="str">
        <f t="shared" si="43"/>
        <v/>
      </c>
      <c r="M794" s="29" t="str">
        <f t="shared" si="44"/>
        <v/>
      </c>
    </row>
    <row r="795" spans="2:13" x14ac:dyDescent="0.2">
      <c r="B795" s="28"/>
      <c r="K795" s="29" t="str">
        <f t="shared" si="42"/>
        <v/>
      </c>
      <c r="L795" s="29" t="str">
        <f t="shared" si="43"/>
        <v/>
      </c>
      <c r="M795" s="29" t="str">
        <f t="shared" si="44"/>
        <v/>
      </c>
    </row>
    <row r="796" spans="2:13" x14ac:dyDescent="0.2">
      <c r="B796" s="28"/>
      <c r="K796" s="29" t="str">
        <f t="shared" si="42"/>
        <v/>
      </c>
      <c r="L796" s="29" t="str">
        <f t="shared" si="43"/>
        <v/>
      </c>
      <c r="M796" s="29" t="str">
        <f t="shared" si="44"/>
        <v/>
      </c>
    </row>
    <row r="797" spans="2:13" x14ac:dyDescent="0.2">
      <c r="B797" s="28"/>
      <c r="K797" s="29" t="str">
        <f t="shared" si="42"/>
        <v/>
      </c>
      <c r="L797" s="29" t="str">
        <f t="shared" si="43"/>
        <v/>
      </c>
      <c r="M797" s="29" t="str">
        <f t="shared" si="44"/>
        <v/>
      </c>
    </row>
    <row r="798" spans="2:13" x14ac:dyDescent="0.2">
      <c r="B798" s="28"/>
      <c r="K798" s="29" t="str">
        <f t="shared" si="42"/>
        <v/>
      </c>
      <c r="L798" s="29" t="str">
        <f t="shared" si="43"/>
        <v/>
      </c>
      <c r="M798" s="29" t="str">
        <f t="shared" si="44"/>
        <v/>
      </c>
    </row>
    <row r="799" spans="2:13" x14ac:dyDescent="0.2">
      <c r="B799" s="28"/>
      <c r="K799" s="29" t="str">
        <f t="shared" si="42"/>
        <v/>
      </c>
      <c r="L799" s="29" t="str">
        <f t="shared" si="43"/>
        <v/>
      </c>
      <c r="M799" s="29" t="str">
        <f t="shared" si="44"/>
        <v/>
      </c>
    </row>
    <row r="800" spans="2:13" x14ac:dyDescent="0.2">
      <c r="B800" s="28"/>
      <c r="K800" s="29" t="str">
        <f t="shared" si="42"/>
        <v/>
      </c>
      <c r="L800" s="29" t="str">
        <f t="shared" si="43"/>
        <v/>
      </c>
      <c r="M800" s="29" t="str">
        <f t="shared" si="44"/>
        <v/>
      </c>
    </row>
    <row r="801" spans="2:13" x14ac:dyDescent="0.2">
      <c r="B801" s="28"/>
      <c r="K801" s="29" t="str">
        <f t="shared" si="42"/>
        <v/>
      </c>
      <c r="L801" s="29" t="str">
        <f t="shared" si="43"/>
        <v/>
      </c>
      <c r="M801" s="29" t="str">
        <f t="shared" si="44"/>
        <v/>
      </c>
    </row>
    <row r="802" spans="2:13" x14ac:dyDescent="0.2">
      <c r="B802" s="28"/>
      <c r="K802" s="29" t="str">
        <f t="shared" si="42"/>
        <v/>
      </c>
      <c r="L802" s="29" t="str">
        <f t="shared" si="43"/>
        <v/>
      </c>
      <c r="M802" s="29" t="str">
        <f t="shared" si="44"/>
        <v/>
      </c>
    </row>
    <row r="803" spans="2:13" x14ac:dyDescent="0.2">
      <c r="B803" s="28"/>
      <c r="K803" s="29" t="str">
        <f t="shared" si="42"/>
        <v/>
      </c>
      <c r="L803" s="29" t="str">
        <f t="shared" si="43"/>
        <v/>
      </c>
      <c r="M803" s="29" t="str">
        <f t="shared" si="44"/>
        <v/>
      </c>
    </row>
    <row r="804" spans="2:13" x14ac:dyDescent="0.2">
      <c r="B804" s="28"/>
      <c r="K804" s="29" t="str">
        <f t="shared" si="42"/>
        <v/>
      </c>
      <c r="L804" s="29" t="str">
        <f t="shared" si="43"/>
        <v/>
      </c>
      <c r="M804" s="29" t="str">
        <f t="shared" si="44"/>
        <v/>
      </c>
    </row>
    <row r="805" spans="2:13" x14ac:dyDescent="0.2">
      <c r="B805" s="28"/>
      <c r="K805" s="29" t="str">
        <f t="shared" si="42"/>
        <v/>
      </c>
      <c r="L805" s="29" t="str">
        <f t="shared" si="43"/>
        <v/>
      </c>
      <c r="M805" s="29" t="str">
        <f t="shared" si="44"/>
        <v/>
      </c>
    </row>
    <row r="806" spans="2:13" x14ac:dyDescent="0.2">
      <c r="B806" s="28"/>
      <c r="K806" s="29" t="str">
        <f t="shared" si="42"/>
        <v/>
      </c>
      <c r="L806" s="29" t="str">
        <f t="shared" si="43"/>
        <v/>
      </c>
      <c r="M806" s="29" t="str">
        <f t="shared" si="44"/>
        <v/>
      </c>
    </row>
    <row r="807" spans="2:13" x14ac:dyDescent="0.2">
      <c r="B807" s="28"/>
      <c r="K807" s="29" t="str">
        <f t="shared" si="42"/>
        <v/>
      </c>
      <c r="L807" s="29" t="str">
        <f t="shared" si="43"/>
        <v/>
      </c>
      <c r="M807" s="29" t="str">
        <f t="shared" si="44"/>
        <v/>
      </c>
    </row>
    <row r="808" spans="2:13" x14ac:dyDescent="0.2">
      <c r="B808" s="28"/>
      <c r="K808" s="29" t="str">
        <f t="shared" si="42"/>
        <v/>
      </c>
      <c r="L808" s="29" t="str">
        <f t="shared" si="43"/>
        <v/>
      </c>
      <c r="M808" s="29" t="str">
        <f t="shared" si="44"/>
        <v/>
      </c>
    </row>
    <row r="809" spans="2:13" x14ac:dyDescent="0.2">
      <c r="B809" s="28"/>
      <c r="K809" s="29" t="str">
        <f t="shared" si="42"/>
        <v/>
      </c>
      <c r="L809" s="29" t="str">
        <f t="shared" si="43"/>
        <v/>
      </c>
      <c r="M809" s="29" t="str">
        <f t="shared" si="44"/>
        <v/>
      </c>
    </row>
    <row r="810" spans="2:13" x14ac:dyDescent="0.2">
      <c r="B810" s="28"/>
      <c r="K810" s="29" t="str">
        <f t="shared" si="42"/>
        <v/>
      </c>
      <c r="L810" s="29" t="str">
        <f t="shared" si="43"/>
        <v/>
      </c>
      <c r="M810" s="29" t="str">
        <f t="shared" si="44"/>
        <v/>
      </c>
    </row>
    <row r="811" spans="2:13" x14ac:dyDescent="0.2">
      <c r="B811" s="28"/>
      <c r="K811" s="29" t="str">
        <f t="shared" si="42"/>
        <v/>
      </c>
      <c r="L811" s="29" t="str">
        <f t="shared" si="43"/>
        <v/>
      </c>
      <c r="M811" s="29" t="str">
        <f t="shared" si="44"/>
        <v/>
      </c>
    </row>
    <row r="812" spans="2:13" x14ac:dyDescent="0.2">
      <c r="B812" s="28"/>
      <c r="K812" s="29" t="str">
        <f t="shared" si="42"/>
        <v/>
      </c>
      <c r="L812" s="29" t="str">
        <f t="shared" si="43"/>
        <v/>
      </c>
      <c r="M812" s="29" t="str">
        <f t="shared" si="44"/>
        <v/>
      </c>
    </row>
    <row r="813" spans="2:13" x14ac:dyDescent="0.2">
      <c r="B813" s="28"/>
      <c r="K813" s="29" t="str">
        <f t="shared" si="42"/>
        <v/>
      </c>
      <c r="L813" s="29" t="str">
        <f t="shared" si="43"/>
        <v/>
      </c>
      <c r="M813" s="29" t="str">
        <f t="shared" si="44"/>
        <v/>
      </c>
    </row>
    <row r="814" spans="2:13" x14ac:dyDescent="0.2">
      <c r="B814" s="28"/>
      <c r="K814" s="29" t="str">
        <f t="shared" si="42"/>
        <v/>
      </c>
      <c r="L814" s="29" t="str">
        <f t="shared" si="43"/>
        <v/>
      </c>
      <c r="M814" s="29" t="str">
        <f t="shared" si="44"/>
        <v/>
      </c>
    </row>
    <row r="815" spans="2:13" x14ac:dyDescent="0.2">
      <c r="B815" s="28"/>
      <c r="K815" s="29" t="str">
        <f t="shared" si="42"/>
        <v/>
      </c>
      <c r="L815" s="29" t="str">
        <f t="shared" si="43"/>
        <v/>
      </c>
      <c r="M815" s="29" t="str">
        <f t="shared" si="44"/>
        <v/>
      </c>
    </row>
    <row r="816" spans="2:13" x14ac:dyDescent="0.2">
      <c r="B816" s="28"/>
      <c r="K816" s="29" t="str">
        <f t="shared" si="42"/>
        <v/>
      </c>
      <c r="L816" s="29" t="str">
        <f t="shared" si="43"/>
        <v/>
      </c>
      <c r="M816" s="29" t="str">
        <f t="shared" si="44"/>
        <v/>
      </c>
    </row>
    <row r="817" spans="2:13" x14ac:dyDescent="0.2">
      <c r="B817" s="28"/>
      <c r="K817" s="29" t="str">
        <f t="shared" si="42"/>
        <v/>
      </c>
      <c r="L817" s="29" t="str">
        <f t="shared" si="43"/>
        <v/>
      </c>
      <c r="M817" s="29" t="str">
        <f t="shared" si="44"/>
        <v/>
      </c>
    </row>
    <row r="818" spans="2:13" x14ac:dyDescent="0.2">
      <c r="B818" s="28"/>
      <c r="K818" s="29" t="str">
        <f t="shared" si="42"/>
        <v/>
      </c>
      <c r="L818" s="29" t="str">
        <f t="shared" si="43"/>
        <v/>
      </c>
      <c r="M818" s="29" t="str">
        <f t="shared" si="44"/>
        <v/>
      </c>
    </row>
    <row r="819" spans="2:13" x14ac:dyDescent="0.2">
      <c r="B819" s="28"/>
      <c r="K819" s="29" t="str">
        <f t="shared" si="42"/>
        <v/>
      </c>
      <c r="L819" s="29" t="str">
        <f t="shared" si="43"/>
        <v/>
      </c>
      <c r="M819" s="29" t="str">
        <f t="shared" si="44"/>
        <v/>
      </c>
    </row>
    <row r="820" spans="2:13" x14ac:dyDescent="0.2">
      <c r="B820" s="28"/>
      <c r="K820" s="29" t="str">
        <f t="shared" si="42"/>
        <v/>
      </c>
      <c r="L820" s="29" t="str">
        <f t="shared" si="43"/>
        <v/>
      </c>
      <c r="M820" s="29" t="str">
        <f t="shared" si="44"/>
        <v/>
      </c>
    </row>
    <row r="821" spans="2:13" x14ac:dyDescent="0.2">
      <c r="B821" s="28"/>
      <c r="K821" s="29" t="str">
        <f t="shared" si="42"/>
        <v/>
      </c>
      <c r="L821" s="29" t="str">
        <f t="shared" si="43"/>
        <v/>
      </c>
      <c r="M821" s="29" t="str">
        <f t="shared" si="44"/>
        <v/>
      </c>
    </row>
    <row r="822" spans="2:13" x14ac:dyDescent="0.2">
      <c r="B822" s="28"/>
      <c r="K822" s="29" t="str">
        <f t="shared" si="42"/>
        <v/>
      </c>
      <c r="L822" s="29" t="str">
        <f t="shared" si="43"/>
        <v/>
      </c>
      <c r="M822" s="29" t="str">
        <f t="shared" si="44"/>
        <v/>
      </c>
    </row>
    <row r="823" spans="2:13" x14ac:dyDescent="0.2">
      <c r="B823" s="28"/>
      <c r="K823" s="29" t="str">
        <f t="shared" si="42"/>
        <v/>
      </c>
      <c r="L823" s="29" t="str">
        <f t="shared" si="43"/>
        <v/>
      </c>
      <c r="M823" s="29" t="str">
        <f t="shared" si="44"/>
        <v/>
      </c>
    </row>
    <row r="824" spans="2:13" x14ac:dyDescent="0.2">
      <c r="B824" s="28"/>
      <c r="K824" s="29" t="str">
        <f t="shared" si="42"/>
        <v/>
      </c>
      <c r="L824" s="29" t="str">
        <f t="shared" si="43"/>
        <v/>
      </c>
      <c r="M824" s="29" t="str">
        <f t="shared" si="44"/>
        <v/>
      </c>
    </row>
    <row r="825" spans="2:13" x14ac:dyDescent="0.2">
      <c r="B825" s="28"/>
      <c r="K825" s="29" t="str">
        <f t="shared" si="42"/>
        <v/>
      </c>
      <c r="L825" s="29" t="str">
        <f t="shared" si="43"/>
        <v/>
      </c>
      <c r="M825" s="29" t="str">
        <f t="shared" si="44"/>
        <v/>
      </c>
    </row>
    <row r="826" spans="2:13" x14ac:dyDescent="0.2">
      <c r="B826" s="28"/>
      <c r="K826" s="29" t="str">
        <f t="shared" si="42"/>
        <v/>
      </c>
      <c r="L826" s="29" t="str">
        <f t="shared" si="43"/>
        <v/>
      </c>
      <c r="M826" s="29" t="str">
        <f t="shared" si="44"/>
        <v/>
      </c>
    </row>
    <row r="827" spans="2:13" x14ac:dyDescent="0.2">
      <c r="B827" s="28"/>
      <c r="K827" s="29" t="str">
        <f t="shared" si="42"/>
        <v/>
      </c>
      <c r="L827" s="29" t="str">
        <f t="shared" si="43"/>
        <v/>
      </c>
      <c r="M827" s="29" t="str">
        <f t="shared" si="44"/>
        <v/>
      </c>
    </row>
    <row r="828" spans="2:13" x14ac:dyDescent="0.2">
      <c r="B828" s="28"/>
      <c r="K828" s="29" t="str">
        <f t="shared" si="42"/>
        <v/>
      </c>
      <c r="L828" s="29" t="str">
        <f t="shared" si="43"/>
        <v/>
      </c>
      <c r="M828" s="29" t="str">
        <f t="shared" si="44"/>
        <v/>
      </c>
    </row>
    <row r="829" spans="2:13" x14ac:dyDescent="0.2">
      <c r="B829" s="28"/>
      <c r="K829" s="29" t="str">
        <f t="shared" si="42"/>
        <v/>
      </c>
      <c r="L829" s="29" t="str">
        <f t="shared" si="43"/>
        <v/>
      </c>
      <c r="M829" s="29" t="str">
        <f t="shared" si="44"/>
        <v/>
      </c>
    </row>
    <row r="830" spans="2:13" x14ac:dyDescent="0.2">
      <c r="B830" s="28"/>
      <c r="K830" s="29" t="str">
        <f t="shared" si="42"/>
        <v/>
      </c>
      <c r="L830" s="29" t="str">
        <f t="shared" si="43"/>
        <v/>
      </c>
      <c r="M830" s="29" t="str">
        <f t="shared" si="44"/>
        <v/>
      </c>
    </row>
    <row r="831" spans="2:13" x14ac:dyDescent="0.2">
      <c r="B831" s="28"/>
      <c r="K831" s="29" t="str">
        <f t="shared" si="42"/>
        <v/>
      </c>
      <c r="L831" s="29" t="str">
        <f t="shared" si="43"/>
        <v/>
      </c>
      <c r="M831" s="29" t="str">
        <f t="shared" si="44"/>
        <v/>
      </c>
    </row>
    <row r="832" spans="2:13" x14ac:dyDescent="0.2">
      <c r="B832" s="28"/>
      <c r="K832" s="29" t="str">
        <f t="shared" si="42"/>
        <v/>
      </c>
      <c r="L832" s="29" t="str">
        <f t="shared" si="43"/>
        <v/>
      </c>
      <c r="M832" s="29" t="str">
        <f t="shared" si="44"/>
        <v/>
      </c>
    </row>
    <row r="833" spans="2:13" x14ac:dyDescent="0.2">
      <c r="B833" s="28"/>
      <c r="K833" s="29" t="str">
        <f t="shared" si="42"/>
        <v/>
      </c>
      <c r="L833" s="29" t="str">
        <f t="shared" si="43"/>
        <v/>
      </c>
      <c r="M833" s="29" t="str">
        <f t="shared" si="44"/>
        <v/>
      </c>
    </row>
    <row r="834" spans="2:13" x14ac:dyDescent="0.2">
      <c r="B834" s="28"/>
      <c r="K834" s="29" t="str">
        <f t="shared" si="42"/>
        <v/>
      </c>
      <c r="L834" s="29" t="str">
        <f t="shared" si="43"/>
        <v/>
      </c>
      <c r="M834" s="29" t="str">
        <f t="shared" si="44"/>
        <v/>
      </c>
    </row>
    <row r="835" spans="2:13" x14ac:dyDescent="0.2">
      <c r="B835" s="28"/>
      <c r="K835" s="29" t="str">
        <f t="shared" si="42"/>
        <v/>
      </c>
      <c r="L835" s="29" t="str">
        <f t="shared" si="43"/>
        <v/>
      </c>
      <c r="M835" s="29" t="str">
        <f t="shared" si="44"/>
        <v/>
      </c>
    </row>
    <row r="836" spans="2:13" x14ac:dyDescent="0.2">
      <c r="B836" s="28"/>
      <c r="K836" s="29" t="str">
        <f t="shared" si="42"/>
        <v/>
      </c>
      <c r="L836" s="29" t="str">
        <f t="shared" si="43"/>
        <v/>
      </c>
      <c r="M836" s="29" t="str">
        <f t="shared" si="44"/>
        <v/>
      </c>
    </row>
    <row r="837" spans="2:13" x14ac:dyDescent="0.2">
      <c r="B837" s="28"/>
      <c r="K837" s="29" t="str">
        <f t="shared" si="42"/>
        <v/>
      </c>
      <c r="L837" s="29" t="str">
        <f t="shared" si="43"/>
        <v/>
      </c>
      <c r="M837" s="29" t="str">
        <f t="shared" si="44"/>
        <v/>
      </c>
    </row>
    <row r="838" spans="2:13" x14ac:dyDescent="0.2">
      <c r="B838" s="28"/>
      <c r="K838" s="29" t="str">
        <f t="shared" si="42"/>
        <v/>
      </c>
      <c r="L838" s="29" t="str">
        <f t="shared" si="43"/>
        <v/>
      </c>
      <c r="M838" s="29" t="str">
        <f t="shared" si="44"/>
        <v/>
      </c>
    </row>
    <row r="839" spans="2:13" x14ac:dyDescent="0.2">
      <c r="B839" s="28"/>
      <c r="K839" s="29" t="str">
        <f t="shared" si="42"/>
        <v/>
      </c>
      <c r="L839" s="29" t="str">
        <f t="shared" si="43"/>
        <v/>
      </c>
      <c r="M839" s="29" t="str">
        <f t="shared" si="44"/>
        <v/>
      </c>
    </row>
    <row r="840" spans="2:13" x14ac:dyDescent="0.2">
      <c r="B840" s="28"/>
      <c r="K840" s="29" t="str">
        <f t="shared" si="42"/>
        <v/>
      </c>
      <c r="L840" s="29" t="str">
        <f t="shared" si="43"/>
        <v/>
      </c>
      <c r="M840" s="29" t="str">
        <f t="shared" si="44"/>
        <v/>
      </c>
    </row>
    <row r="841" spans="2:13" x14ac:dyDescent="0.2">
      <c r="B841" s="28"/>
      <c r="K841" s="29" t="str">
        <f t="shared" si="42"/>
        <v/>
      </c>
      <c r="L841" s="29" t="str">
        <f t="shared" si="43"/>
        <v/>
      </c>
      <c r="M841" s="29" t="str">
        <f t="shared" si="44"/>
        <v/>
      </c>
    </row>
    <row r="842" spans="2:13" x14ac:dyDescent="0.2">
      <c r="B842" s="28"/>
      <c r="K842" s="29" t="str">
        <f t="shared" si="42"/>
        <v/>
      </c>
      <c r="L842" s="29" t="str">
        <f t="shared" si="43"/>
        <v/>
      </c>
      <c r="M842" s="29" t="str">
        <f t="shared" si="44"/>
        <v/>
      </c>
    </row>
    <row r="843" spans="2:13" x14ac:dyDescent="0.2">
      <c r="B843" s="28"/>
      <c r="K843" s="29" t="str">
        <f t="shared" si="42"/>
        <v/>
      </c>
      <c r="L843" s="29" t="str">
        <f t="shared" si="43"/>
        <v/>
      </c>
      <c r="M843" s="29" t="str">
        <f t="shared" si="44"/>
        <v/>
      </c>
    </row>
    <row r="844" spans="2:13" x14ac:dyDescent="0.2">
      <c r="B844" s="28"/>
      <c r="K844" s="29" t="str">
        <f t="shared" si="42"/>
        <v/>
      </c>
      <c r="L844" s="29" t="str">
        <f t="shared" si="43"/>
        <v/>
      </c>
      <c r="M844" s="29" t="str">
        <f t="shared" si="44"/>
        <v/>
      </c>
    </row>
    <row r="845" spans="2:13" x14ac:dyDescent="0.2">
      <c r="B845" s="28"/>
      <c r="K845" s="29" t="str">
        <f t="shared" si="42"/>
        <v/>
      </c>
      <c r="L845" s="29" t="str">
        <f t="shared" si="43"/>
        <v/>
      </c>
      <c r="M845" s="29" t="str">
        <f t="shared" si="44"/>
        <v/>
      </c>
    </row>
    <row r="846" spans="2:13" x14ac:dyDescent="0.2">
      <c r="B846" s="28"/>
      <c r="K846" s="29" t="str">
        <f t="shared" si="42"/>
        <v/>
      </c>
      <c r="L846" s="29" t="str">
        <f t="shared" si="43"/>
        <v/>
      </c>
      <c r="M846" s="29" t="str">
        <f t="shared" si="44"/>
        <v/>
      </c>
    </row>
    <row r="847" spans="2:13" x14ac:dyDescent="0.2">
      <c r="B847" s="28"/>
      <c r="K847" s="29" t="str">
        <f t="shared" si="42"/>
        <v/>
      </c>
      <c r="L847" s="29" t="str">
        <f t="shared" si="43"/>
        <v/>
      </c>
      <c r="M847" s="29" t="str">
        <f t="shared" si="44"/>
        <v/>
      </c>
    </row>
    <row r="848" spans="2:13" x14ac:dyDescent="0.2">
      <c r="B848" s="28"/>
      <c r="K848" s="29" t="str">
        <f t="shared" si="42"/>
        <v/>
      </c>
      <c r="L848" s="29" t="str">
        <f t="shared" si="43"/>
        <v/>
      </c>
      <c r="M848" s="29" t="str">
        <f t="shared" si="44"/>
        <v/>
      </c>
    </row>
    <row r="849" spans="2:13" x14ac:dyDescent="0.2">
      <c r="B849" s="28"/>
      <c r="K849" s="29" t="str">
        <f t="shared" si="42"/>
        <v/>
      </c>
      <c r="L849" s="29" t="str">
        <f t="shared" si="43"/>
        <v/>
      </c>
      <c r="M849" s="29" t="str">
        <f t="shared" si="44"/>
        <v/>
      </c>
    </row>
    <row r="850" spans="2:13" x14ac:dyDescent="0.2">
      <c r="B850" s="28"/>
      <c r="K850" s="29" t="str">
        <f t="shared" si="42"/>
        <v/>
      </c>
      <c r="L850" s="29" t="str">
        <f t="shared" si="43"/>
        <v/>
      </c>
      <c r="M850" s="29" t="str">
        <f t="shared" si="44"/>
        <v/>
      </c>
    </row>
    <row r="851" spans="2:13" x14ac:dyDescent="0.2">
      <c r="B851" s="28"/>
      <c r="K851" s="29" t="str">
        <f t="shared" si="42"/>
        <v/>
      </c>
      <c r="L851" s="29" t="str">
        <f t="shared" si="43"/>
        <v/>
      </c>
      <c r="M851" s="29" t="str">
        <f t="shared" si="44"/>
        <v/>
      </c>
    </row>
    <row r="852" spans="2:13" x14ac:dyDescent="0.2">
      <c r="B852" s="28"/>
      <c r="K852" s="29" t="str">
        <f t="shared" si="42"/>
        <v/>
      </c>
      <c r="L852" s="29" t="str">
        <f t="shared" si="43"/>
        <v/>
      </c>
      <c r="M852" s="29" t="str">
        <f t="shared" si="44"/>
        <v/>
      </c>
    </row>
    <row r="853" spans="2:13" x14ac:dyDescent="0.2">
      <c r="B853" s="28"/>
      <c r="K853" s="29" t="str">
        <f t="shared" si="42"/>
        <v/>
      </c>
      <c r="L853" s="29" t="str">
        <f t="shared" si="43"/>
        <v/>
      </c>
      <c r="M853" s="29" t="str">
        <f t="shared" si="44"/>
        <v/>
      </c>
    </row>
    <row r="854" spans="2:13" x14ac:dyDescent="0.2">
      <c r="B854" s="28"/>
      <c r="K854" s="29" t="str">
        <f t="shared" si="42"/>
        <v/>
      </c>
      <c r="L854" s="29" t="str">
        <f t="shared" si="43"/>
        <v/>
      </c>
      <c r="M854" s="29" t="str">
        <f t="shared" si="44"/>
        <v/>
      </c>
    </row>
    <row r="855" spans="2:13" x14ac:dyDescent="0.2">
      <c r="B855" s="28"/>
      <c r="K855" s="29" t="str">
        <f t="shared" si="42"/>
        <v/>
      </c>
      <c r="L855" s="29" t="str">
        <f t="shared" si="43"/>
        <v/>
      </c>
      <c r="M855" s="29" t="str">
        <f t="shared" si="44"/>
        <v/>
      </c>
    </row>
    <row r="856" spans="2:13" x14ac:dyDescent="0.2">
      <c r="B856" s="28"/>
      <c r="K856" s="29" t="str">
        <f t="shared" si="42"/>
        <v/>
      </c>
      <c r="L856" s="29" t="str">
        <f t="shared" si="43"/>
        <v/>
      </c>
      <c r="M856" s="29" t="str">
        <f t="shared" si="44"/>
        <v/>
      </c>
    </row>
    <row r="857" spans="2:13" x14ac:dyDescent="0.2">
      <c r="B857" s="28"/>
      <c r="K857" s="29" t="str">
        <f t="shared" ref="K857:K920" si="45">IF(OR(F857="",$C$5="",$C$6=""),"",(F857*1000/($C$5+$C$6*(G857-25))))</f>
        <v/>
      </c>
      <c r="L857" s="29" t="str">
        <f t="shared" ref="L857:L920" si="46">IF(OR($K857="",H857=""),"",((H857-$C857)*1000)/$K857)</f>
        <v/>
      </c>
      <c r="M857" s="29" t="str">
        <f t="shared" ref="M857:M920" si="47">IF(OR($K857="",I857=""),"",((I857-$C857)*1000)/$K857)</f>
        <v/>
      </c>
    </row>
    <row r="858" spans="2:13" x14ac:dyDescent="0.2">
      <c r="B858" s="28"/>
      <c r="K858" s="29" t="str">
        <f t="shared" si="45"/>
        <v/>
      </c>
      <c r="L858" s="29" t="str">
        <f t="shared" si="46"/>
        <v/>
      </c>
      <c r="M858" s="29" t="str">
        <f t="shared" si="47"/>
        <v/>
      </c>
    </row>
    <row r="859" spans="2:13" x14ac:dyDescent="0.2">
      <c r="B859" s="28"/>
      <c r="K859" s="29" t="str">
        <f t="shared" si="45"/>
        <v/>
      </c>
      <c r="L859" s="29" t="str">
        <f t="shared" si="46"/>
        <v/>
      </c>
      <c r="M859" s="29" t="str">
        <f t="shared" si="47"/>
        <v/>
      </c>
    </row>
    <row r="860" spans="2:13" x14ac:dyDescent="0.2">
      <c r="B860" s="28"/>
      <c r="K860" s="29" t="str">
        <f t="shared" si="45"/>
        <v/>
      </c>
      <c r="L860" s="29" t="str">
        <f t="shared" si="46"/>
        <v/>
      </c>
      <c r="M860" s="29" t="str">
        <f t="shared" si="47"/>
        <v/>
      </c>
    </row>
    <row r="861" spans="2:13" x14ac:dyDescent="0.2">
      <c r="B861" s="28"/>
      <c r="K861" s="29" t="str">
        <f t="shared" si="45"/>
        <v/>
      </c>
      <c r="L861" s="29" t="str">
        <f t="shared" si="46"/>
        <v/>
      </c>
      <c r="M861" s="29" t="str">
        <f t="shared" si="47"/>
        <v/>
      </c>
    </row>
    <row r="862" spans="2:13" x14ac:dyDescent="0.2">
      <c r="B862" s="28"/>
      <c r="K862" s="29" t="str">
        <f t="shared" si="45"/>
        <v/>
      </c>
      <c r="L862" s="29" t="str">
        <f t="shared" si="46"/>
        <v/>
      </c>
      <c r="M862" s="29" t="str">
        <f t="shared" si="47"/>
        <v/>
      </c>
    </row>
    <row r="863" spans="2:13" x14ac:dyDescent="0.2">
      <c r="B863" s="28"/>
      <c r="K863" s="29" t="str">
        <f t="shared" si="45"/>
        <v/>
      </c>
      <c r="L863" s="29" t="str">
        <f t="shared" si="46"/>
        <v/>
      </c>
      <c r="M863" s="29" t="str">
        <f t="shared" si="47"/>
        <v/>
      </c>
    </row>
    <row r="864" spans="2:13" x14ac:dyDescent="0.2">
      <c r="B864" s="28"/>
      <c r="K864" s="29" t="str">
        <f t="shared" si="45"/>
        <v/>
      </c>
      <c r="L864" s="29" t="str">
        <f t="shared" si="46"/>
        <v/>
      </c>
      <c r="M864" s="29" t="str">
        <f t="shared" si="47"/>
        <v/>
      </c>
    </row>
    <row r="865" spans="2:13" x14ac:dyDescent="0.2">
      <c r="B865" s="28"/>
      <c r="K865" s="29" t="str">
        <f t="shared" si="45"/>
        <v/>
      </c>
      <c r="L865" s="29" t="str">
        <f t="shared" si="46"/>
        <v/>
      </c>
      <c r="M865" s="29" t="str">
        <f t="shared" si="47"/>
        <v/>
      </c>
    </row>
    <row r="866" spans="2:13" x14ac:dyDescent="0.2">
      <c r="B866" s="28"/>
      <c r="K866" s="29" t="str">
        <f t="shared" si="45"/>
        <v/>
      </c>
      <c r="L866" s="29" t="str">
        <f t="shared" si="46"/>
        <v/>
      </c>
      <c r="M866" s="29" t="str">
        <f t="shared" si="47"/>
        <v/>
      </c>
    </row>
    <row r="867" spans="2:13" x14ac:dyDescent="0.2">
      <c r="B867" s="28"/>
      <c r="K867" s="29" t="str">
        <f t="shared" si="45"/>
        <v/>
      </c>
      <c r="L867" s="29" t="str">
        <f t="shared" si="46"/>
        <v/>
      </c>
      <c r="M867" s="29" t="str">
        <f t="shared" si="47"/>
        <v/>
      </c>
    </row>
    <row r="868" spans="2:13" x14ac:dyDescent="0.2">
      <c r="B868" s="28"/>
      <c r="K868" s="29" t="str">
        <f t="shared" si="45"/>
        <v/>
      </c>
      <c r="L868" s="29" t="str">
        <f t="shared" si="46"/>
        <v/>
      </c>
      <c r="M868" s="29" t="str">
        <f t="shared" si="47"/>
        <v/>
      </c>
    </row>
    <row r="869" spans="2:13" x14ac:dyDescent="0.2">
      <c r="B869" s="28"/>
      <c r="K869" s="29" t="str">
        <f t="shared" si="45"/>
        <v/>
      </c>
      <c r="L869" s="29" t="str">
        <f t="shared" si="46"/>
        <v/>
      </c>
      <c r="M869" s="29" t="str">
        <f t="shared" si="47"/>
        <v/>
      </c>
    </row>
    <row r="870" spans="2:13" x14ac:dyDescent="0.2">
      <c r="B870" s="28"/>
      <c r="K870" s="29" t="str">
        <f t="shared" si="45"/>
        <v/>
      </c>
      <c r="L870" s="29" t="str">
        <f t="shared" si="46"/>
        <v/>
      </c>
      <c r="M870" s="29" t="str">
        <f t="shared" si="47"/>
        <v/>
      </c>
    </row>
    <row r="871" spans="2:13" x14ac:dyDescent="0.2">
      <c r="B871" s="28"/>
      <c r="K871" s="29" t="str">
        <f t="shared" si="45"/>
        <v/>
      </c>
      <c r="L871" s="29" t="str">
        <f t="shared" si="46"/>
        <v/>
      </c>
      <c r="M871" s="29" t="str">
        <f t="shared" si="47"/>
        <v/>
      </c>
    </row>
    <row r="872" spans="2:13" x14ac:dyDescent="0.2">
      <c r="B872" s="28"/>
      <c r="K872" s="29" t="str">
        <f t="shared" si="45"/>
        <v/>
      </c>
      <c r="L872" s="29" t="str">
        <f t="shared" si="46"/>
        <v/>
      </c>
      <c r="M872" s="29" t="str">
        <f t="shared" si="47"/>
        <v/>
      </c>
    </row>
    <row r="873" spans="2:13" x14ac:dyDescent="0.2">
      <c r="B873" s="28"/>
      <c r="K873" s="29" t="str">
        <f t="shared" si="45"/>
        <v/>
      </c>
      <c r="L873" s="29" t="str">
        <f t="shared" si="46"/>
        <v/>
      </c>
      <c r="M873" s="29" t="str">
        <f t="shared" si="47"/>
        <v/>
      </c>
    </row>
    <row r="874" spans="2:13" x14ac:dyDescent="0.2">
      <c r="B874" s="28"/>
      <c r="K874" s="29" t="str">
        <f t="shared" si="45"/>
        <v/>
      </c>
      <c r="L874" s="29" t="str">
        <f t="shared" si="46"/>
        <v/>
      </c>
      <c r="M874" s="29" t="str">
        <f t="shared" si="47"/>
        <v/>
      </c>
    </row>
    <row r="875" spans="2:13" x14ac:dyDescent="0.2">
      <c r="B875" s="28"/>
      <c r="K875" s="29" t="str">
        <f t="shared" si="45"/>
        <v/>
      </c>
      <c r="L875" s="29" t="str">
        <f t="shared" si="46"/>
        <v/>
      </c>
      <c r="M875" s="29" t="str">
        <f t="shared" si="47"/>
        <v/>
      </c>
    </row>
    <row r="876" spans="2:13" x14ac:dyDescent="0.2">
      <c r="B876" s="28"/>
      <c r="K876" s="29" t="str">
        <f t="shared" si="45"/>
        <v/>
      </c>
      <c r="L876" s="29" t="str">
        <f t="shared" si="46"/>
        <v/>
      </c>
      <c r="M876" s="29" t="str">
        <f t="shared" si="47"/>
        <v/>
      </c>
    </row>
    <row r="877" spans="2:13" x14ac:dyDescent="0.2">
      <c r="B877" s="28"/>
      <c r="K877" s="29" t="str">
        <f t="shared" si="45"/>
        <v/>
      </c>
      <c r="L877" s="29" t="str">
        <f t="shared" si="46"/>
        <v/>
      </c>
      <c r="M877" s="29" t="str">
        <f t="shared" si="47"/>
        <v/>
      </c>
    </row>
    <row r="878" spans="2:13" x14ac:dyDescent="0.2">
      <c r="B878" s="28"/>
      <c r="K878" s="29" t="str">
        <f t="shared" si="45"/>
        <v/>
      </c>
      <c r="L878" s="29" t="str">
        <f t="shared" si="46"/>
        <v/>
      </c>
      <c r="M878" s="29" t="str">
        <f t="shared" si="47"/>
        <v/>
      </c>
    </row>
    <row r="879" spans="2:13" x14ac:dyDescent="0.2">
      <c r="B879" s="28"/>
      <c r="K879" s="29" t="str">
        <f t="shared" si="45"/>
        <v/>
      </c>
      <c r="L879" s="29" t="str">
        <f t="shared" si="46"/>
        <v/>
      </c>
      <c r="M879" s="29" t="str">
        <f t="shared" si="47"/>
        <v/>
      </c>
    </row>
    <row r="880" spans="2:13" x14ac:dyDescent="0.2">
      <c r="B880" s="28"/>
      <c r="K880" s="29" t="str">
        <f t="shared" si="45"/>
        <v/>
      </c>
      <c r="L880" s="29" t="str">
        <f t="shared" si="46"/>
        <v/>
      </c>
      <c r="M880" s="29" t="str">
        <f t="shared" si="47"/>
        <v/>
      </c>
    </row>
    <row r="881" spans="2:13" x14ac:dyDescent="0.2">
      <c r="B881" s="28"/>
      <c r="K881" s="29" t="str">
        <f t="shared" si="45"/>
        <v/>
      </c>
      <c r="L881" s="29" t="str">
        <f t="shared" si="46"/>
        <v/>
      </c>
      <c r="M881" s="29" t="str">
        <f t="shared" si="47"/>
        <v/>
      </c>
    </row>
    <row r="882" spans="2:13" x14ac:dyDescent="0.2">
      <c r="B882" s="28"/>
      <c r="K882" s="29" t="str">
        <f t="shared" si="45"/>
        <v/>
      </c>
      <c r="L882" s="29" t="str">
        <f t="shared" si="46"/>
        <v/>
      </c>
      <c r="M882" s="29" t="str">
        <f t="shared" si="47"/>
        <v/>
      </c>
    </row>
    <row r="883" spans="2:13" x14ac:dyDescent="0.2">
      <c r="B883" s="28"/>
      <c r="K883" s="29" t="str">
        <f t="shared" si="45"/>
        <v/>
      </c>
      <c r="L883" s="29" t="str">
        <f t="shared" si="46"/>
        <v/>
      </c>
      <c r="M883" s="29" t="str">
        <f t="shared" si="47"/>
        <v/>
      </c>
    </row>
    <row r="884" spans="2:13" x14ac:dyDescent="0.2">
      <c r="B884" s="28"/>
      <c r="K884" s="29" t="str">
        <f t="shared" si="45"/>
        <v/>
      </c>
      <c r="L884" s="29" t="str">
        <f t="shared" si="46"/>
        <v/>
      </c>
      <c r="M884" s="29" t="str">
        <f t="shared" si="47"/>
        <v/>
      </c>
    </row>
    <row r="885" spans="2:13" x14ac:dyDescent="0.2">
      <c r="B885" s="28"/>
      <c r="K885" s="29" t="str">
        <f t="shared" si="45"/>
        <v/>
      </c>
      <c r="L885" s="29" t="str">
        <f t="shared" si="46"/>
        <v/>
      </c>
      <c r="M885" s="29" t="str">
        <f t="shared" si="47"/>
        <v/>
      </c>
    </row>
    <row r="886" spans="2:13" x14ac:dyDescent="0.2">
      <c r="B886" s="28"/>
      <c r="K886" s="29" t="str">
        <f t="shared" si="45"/>
        <v/>
      </c>
      <c r="L886" s="29" t="str">
        <f t="shared" si="46"/>
        <v/>
      </c>
      <c r="M886" s="29" t="str">
        <f t="shared" si="47"/>
        <v/>
      </c>
    </row>
    <row r="887" spans="2:13" x14ac:dyDescent="0.2">
      <c r="B887" s="28"/>
      <c r="K887" s="29" t="str">
        <f t="shared" si="45"/>
        <v/>
      </c>
      <c r="L887" s="29" t="str">
        <f t="shared" si="46"/>
        <v/>
      </c>
      <c r="M887" s="29" t="str">
        <f t="shared" si="47"/>
        <v/>
      </c>
    </row>
    <row r="888" spans="2:13" x14ac:dyDescent="0.2">
      <c r="B888" s="28"/>
      <c r="K888" s="29" t="str">
        <f t="shared" si="45"/>
        <v/>
      </c>
      <c r="L888" s="29" t="str">
        <f t="shared" si="46"/>
        <v/>
      </c>
      <c r="M888" s="29" t="str">
        <f t="shared" si="47"/>
        <v/>
      </c>
    </row>
    <row r="889" spans="2:13" x14ac:dyDescent="0.2">
      <c r="B889" s="28"/>
      <c r="K889" s="29" t="str">
        <f t="shared" si="45"/>
        <v/>
      </c>
      <c r="L889" s="29" t="str">
        <f t="shared" si="46"/>
        <v/>
      </c>
      <c r="M889" s="29" t="str">
        <f t="shared" si="47"/>
        <v/>
      </c>
    </row>
    <row r="890" spans="2:13" x14ac:dyDescent="0.2">
      <c r="B890" s="28"/>
      <c r="K890" s="29" t="str">
        <f t="shared" si="45"/>
        <v/>
      </c>
      <c r="L890" s="29" t="str">
        <f t="shared" si="46"/>
        <v/>
      </c>
      <c r="M890" s="29" t="str">
        <f t="shared" si="47"/>
        <v/>
      </c>
    </row>
    <row r="891" spans="2:13" x14ac:dyDescent="0.2">
      <c r="B891" s="28"/>
      <c r="K891" s="29" t="str">
        <f t="shared" si="45"/>
        <v/>
      </c>
      <c r="L891" s="29" t="str">
        <f t="shared" si="46"/>
        <v/>
      </c>
      <c r="M891" s="29" t="str">
        <f t="shared" si="47"/>
        <v/>
      </c>
    </row>
    <row r="892" spans="2:13" x14ac:dyDescent="0.2">
      <c r="B892" s="28"/>
      <c r="K892" s="29" t="str">
        <f t="shared" si="45"/>
        <v/>
      </c>
      <c r="L892" s="29" t="str">
        <f t="shared" si="46"/>
        <v/>
      </c>
      <c r="M892" s="29" t="str">
        <f t="shared" si="47"/>
        <v/>
      </c>
    </row>
    <row r="893" spans="2:13" x14ac:dyDescent="0.2">
      <c r="B893" s="28"/>
      <c r="K893" s="29" t="str">
        <f t="shared" si="45"/>
        <v/>
      </c>
      <c r="L893" s="29" t="str">
        <f t="shared" si="46"/>
        <v/>
      </c>
      <c r="M893" s="29" t="str">
        <f t="shared" si="47"/>
        <v/>
      </c>
    </row>
    <row r="894" spans="2:13" x14ac:dyDescent="0.2">
      <c r="B894" s="28"/>
      <c r="K894" s="29" t="str">
        <f t="shared" si="45"/>
        <v/>
      </c>
      <c r="L894" s="29" t="str">
        <f t="shared" si="46"/>
        <v/>
      </c>
      <c r="M894" s="29" t="str">
        <f t="shared" si="47"/>
        <v/>
      </c>
    </row>
    <row r="895" spans="2:13" x14ac:dyDescent="0.2">
      <c r="B895" s="28"/>
      <c r="K895" s="29" t="str">
        <f t="shared" si="45"/>
        <v/>
      </c>
      <c r="L895" s="29" t="str">
        <f t="shared" si="46"/>
        <v/>
      </c>
      <c r="M895" s="29" t="str">
        <f t="shared" si="47"/>
        <v/>
      </c>
    </row>
    <row r="896" spans="2:13" x14ac:dyDescent="0.2">
      <c r="B896" s="28"/>
      <c r="K896" s="29" t="str">
        <f t="shared" si="45"/>
        <v/>
      </c>
      <c r="L896" s="29" t="str">
        <f t="shared" si="46"/>
        <v/>
      </c>
      <c r="M896" s="29" t="str">
        <f t="shared" si="47"/>
        <v/>
      </c>
    </row>
    <row r="897" spans="2:13" x14ac:dyDescent="0.2">
      <c r="B897" s="28"/>
      <c r="K897" s="29" t="str">
        <f t="shared" si="45"/>
        <v/>
      </c>
      <c r="L897" s="29" t="str">
        <f t="shared" si="46"/>
        <v/>
      </c>
      <c r="M897" s="29" t="str">
        <f t="shared" si="47"/>
        <v/>
      </c>
    </row>
    <row r="898" spans="2:13" x14ac:dyDescent="0.2">
      <c r="B898" s="28"/>
      <c r="K898" s="29" t="str">
        <f t="shared" si="45"/>
        <v/>
      </c>
      <c r="L898" s="29" t="str">
        <f t="shared" si="46"/>
        <v/>
      </c>
      <c r="M898" s="29" t="str">
        <f t="shared" si="47"/>
        <v/>
      </c>
    </row>
    <row r="899" spans="2:13" x14ac:dyDescent="0.2">
      <c r="B899" s="28"/>
      <c r="K899" s="29" t="str">
        <f t="shared" si="45"/>
        <v/>
      </c>
      <c r="L899" s="29" t="str">
        <f t="shared" si="46"/>
        <v/>
      </c>
      <c r="M899" s="29" t="str">
        <f t="shared" si="47"/>
        <v/>
      </c>
    </row>
    <row r="900" spans="2:13" x14ac:dyDescent="0.2">
      <c r="B900" s="28"/>
      <c r="K900" s="29" t="str">
        <f t="shared" si="45"/>
        <v/>
      </c>
      <c r="L900" s="29" t="str">
        <f t="shared" si="46"/>
        <v/>
      </c>
      <c r="M900" s="29" t="str">
        <f t="shared" si="47"/>
        <v/>
      </c>
    </row>
    <row r="901" spans="2:13" x14ac:dyDescent="0.2">
      <c r="B901" s="28"/>
      <c r="K901" s="29" t="str">
        <f t="shared" si="45"/>
        <v/>
      </c>
      <c r="L901" s="29" t="str">
        <f t="shared" si="46"/>
        <v/>
      </c>
      <c r="M901" s="29" t="str">
        <f t="shared" si="47"/>
        <v/>
      </c>
    </row>
    <row r="902" spans="2:13" x14ac:dyDescent="0.2">
      <c r="B902" s="28"/>
      <c r="K902" s="29" t="str">
        <f t="shared" si="45"/>
        <v/>
      </c>
      <c r="L902" s="29" t="str">
        <f t="shared" si="46"/>
        <v/>
      </c>
      <c r="M902" s="29" t="str">
        <f t="shared" si="47"/>
        <v/>
      </c>
    </row>
    <row r="903" spans="2:13" x14ac:dyDescent="0.2">
      <c r="B903" s="28"/>
      <c r="K903" s="29" t="str">
        <f t="shared" si="45"/>
        <v/>
      </c>
      <c r="L903" s="29" t="str">
        <f t="shared" si="46"/>
        <v/>
      </c>
      <c r="M903" s="29" t="str">
        <f t="shared" si="47"/>
        <v/>
      </c>
    </row>
    <row r="904" spans="2:13" x14ac:dyDescent="0.2">
      <c r="B904" s="28"/>
      <c r="K904" s="29" t="str">
        <f t="shared" si="45"/>
        <v/>
      </c>
      <c r="L904" s="29" t="str">
        <f t="shared" si="46"/>
        <v/>
      </c>
      <c r="M904" s="29" t="str">
        <f t="shared" si="47"/>
        <v/>
      </c>
    </row>
    <row r="905" spans="2:13" x14ac:dyDescent="0.2">
      <c r="B905" s="28"/>
      <c r="K905" s="29" t="str">
        <f t="shared" si="45"/>
        <v/>
      </c>
      <c r="L905" s="29" t="str">
        <f t="shared" si="46"/>
        <v/>
      </c>
      <c r="M905" s="29" t="str">
        <f t="shared" si="47"/>
        <v/>
      </c>
    </row>
    <row r="906" spans="2:13" x14ac:dyDescent="0.2">
      <c r="B906" s="28"/>
      <c r="K906" s="29" t="str">
        <f t="shared" si="45"/>
        <v/>
      </c>
      <c r="L906" s="29" t="str">
        <f t="shared" si="46"/>
        <v/>
      </c>
      <c r="M906" s="29" t="str">
        <f t="shared" si="47"/>
        <v/>
      </c>
    </row>
    <row r="907" spans="2:13" x14ac:dyDescent="0.2">
      <c r="B907" s="28"/>
      <c r="K907" s="29" t="str">
        <f t="shared" si="45"/>
        <v/>
      </c>
      <c r="L907" s="29" t="str">
        <f t="shared" si="46"/>
        <v/>
      </c>
      <c r="M907" s="29" t="str">
        <f t="shared" si="47"/>
        <v/>
      </c>
    </row>
    <row r="908" spans="2:13" x14ac:dyDescent="0.2">
      <c r="B908" s="28"/>
      <c r="K908" s="29" t="str">
        <f t="shared" si="45"/>
        <v/>
      </c>
      <c r="L908" s="29" t="str">
        <f t="shared" si="46"/>
        <v/>
      </c>
      <c r="M908" s="29" t="str">
        <f t="shared" si="47"/>
        <v/>
      </c>
    </row>
    <row r="909" spans="2:13" x14ac:dyDescent="0.2">
      <c r="B909" s="28"/>
      <c r="K909" s="29" t="str">
        <f t="shared" si="45"/>
        <v/>
      </c>
      <c r="L909" s="29" t="str">
        <f t="shared" si="46"/>
        <v/>
      </c>
      <c r="M909" s="29" t="str">
        <f t="shared" si="47"/>
        <v/>
      </c>
    </row>
    <row r="910" spans="2:13" x14ac:dyDescent="0.2">
      <c r="B910" s="28"/>
      <c r="K910" s="29" t="str">
        <f t="shared" si="45"/>
        <v/>
      </c>
      <c r="L910" s="29" t="str">
        <f t="shared" si="46"/>
        <v/>
      </c>
      <c r="M910" s="29" t="str">
        <f t="shared" si="47"/>
        <v/>
      </c>
    </row>
    <row r="911" spans="2:13" x14ac:dyDescent="0.2">
      <c r="B911" s="28"/>
      <c r="K911" s="29" t="str">
        <f t="shared" si="45"/>
        <v/>
      </c>
      <c r="L911" s="29" t="str">
        <f t="shared" si="46"/>
        <v/>
      </c>
      <c r="M911" s="29" t="str">
        <f t="shared" si="47"/>
        <v/>
      </c>
    </row>
    <row r="912" spans="2:13" x14ac:dyDescent="0.2">
      <c r="B912" s="28"/>
      <c r="K912" s="29" t="str">
        <f t="shared" si="45"/>
        <v/>
      </c>
      <c r="L912" s="29" t="str">
        <f t="shared" si="46"/>
        <v/>
      </c>
      <c r="M912" s="29" t="str">
        <f t="shared" si="47"/>
        <v/>
      </c>
    </row>
    <row r="913" spans="2:13" x14ac:dyDescent="0.2">
      <c r="B913" s="28"/>
      <c r="K913" s="29" t="str">
        <f t="shared" si="45"/>
        <v/>
      </c>
      <c r="L913" s="29" t="str">
        <f t="shared" si="46"/>
        <v/>
      </c>
      <c r="M913" s="29" t="str">
        <f t="shared" si="47"/>
        <v/>
      </c>
    </row>
    <row r="914" spans="2:13" x14ac:dyDescent="0.2">
      <c r="B914" s="28"/>
      <c r="K914" s="29" t="str">
        <f t="shared" si="45"/>
        <v/>
      </c>
      <c r="L914" s="29" t="str">
        <f t="shared" si="46"/>
        <v/>
      </c>
      <c r="M914" s="29" t="str">
        <f t="shared" si="47"/>
        <v/>
      </c>
    </row>
    <row r="915" spans="2:13" x14ac:dyDescent="0.2">
      <c r="B915" s="28"/>
      <c r="K915" s="29" t="str">
        <f t="shared" si="45"/>
        <v/>
      </c>
      <c r="L915" s="29" t="str">
        <f t="shared" si="46"/>
        <v/>
      </c>
      <c r="M915" s="29" t="str">
        <f t="shared" si="47"/>
        <v/>
      </c>
    </row>
    <row r="916" spans="2:13" x14ac:dyDescent="0.2">
      <c r="B916" s="28"/>
      <c r="K916" s="29" t="str">
        <f t="shared" si="45"/>
        <v/>
      </c>
      <c r="L916" s="29" t="str">
        <f t="shared" si="46"/>
        <v/>
      </c>
      <c r="M916" s="29" t="str">
        <f t="shared" si="47"/>
        <v/>
      </c>
    </row>
    <row r="917" spans="2:13" x14ac:dyDescent="0.2">
      <c r="B917" s="28"/>
      <c r="K917" s="29" t="str">
        <f t="shared" si="45"/>
        <v/>
      </c>
      <c r="L917" s="29" t="str">
        <f t="shared" si="46"/>
        <v/>
      </c>
      <c r="M917" s="29" t="str">
        <f t="shared" si="47"/>
        <v/>
      </c>
    </row>
    <row r="918" spans="2:13" x14ac:dyDescent="0.2">
      <c r="B918" s="28"/>
      <c r="K918" s="29" t="str">
        <f t="shared" si="45"/>
        <v/>
      </c>
      <c r="L918" s="29" t="str">
        <f t="shared" si="46"/>
        <v/>
      </c>
      <c r="M918" s="29" t="str">
        <f t="shared" si="47"/>
        <v/>
      </c>
    </row>
    <row r="919" spans="2:13" x14ac:dyDescent="0.2">
      <c r="B919" s="28"/>
      <c r="K919" s="29" t="str">
        <f t="shared" si="45"/>
        <v/>
      </c>
      <c r="L919" s="29" t="str">
        <f t="shared" si="46"/>
        <v/>
      </c>
      <c r="M919" s="29" t="str">
        <f t="shared" si="47"/>
        <v/>
      </c>
    </row>
    <row r="920" spans="2:13" x14ac:dyDescent="0.2">
      <c r="B920" s="28"/>
      <c r="K920" s="29" t="str">
        <f t="shared" si="45"/>
        <v/>
      </c>
      <c r="L920" s="29" t="str">
        <f t="shared" si="46"/>
        <v/>
      </c>
      <c r="M920" s="29" t="str">
        <f t="shared" si="47"/>
        <v/>
      </c>
    </row>
    <row r="921" spans="2:13" x14ac:dyDescent="0.2">
      <c r="B921" s="28"/>
      <c r="K921" s="29" t="str">
        <f t="shared" ref="K921:K984" si="48">IF(OR(F921="",$C$5="",$C$6=""),"",(F921*1000/($C$5+$C$6*(G921-25))))</f>
        <v/>
      </c>
      <c r="L921" s="29" t="str">
        <f t="shared" ref="L921:L984" si="49">IF(OR($K921="",H921=""),"",((H921-$C921)*1000)/$K921)</f>
        <v/>
      </c>
      <c r="M921" s="29" t="str">
        <f t="shared" ref="M921:M984" si="50">IF(OR($K921="",I921=""),"",((I921-$C921)*1000)/$K921)</f>
        <v/>
      </c>
    </row>
    <row r="922" spans="2:13" x14ac:dyDescent="0.2">
      <c r="B922" s="28"/>
      <c r="K922" s="29" t="str">
        <f t="shared" si="48"/>
        <v/>
      </c>
      <c r="L922" s="29" t="str">
        <f t="shared" si="49"/>
        <v/>
      </c>
      <c r="M922" s="29" t="str">
        <f t="shared" si="50"/>
        <v/>
      </c>
    </row>
    <row r="923" spans="2:13" x14ac:dyDescent="0.2">
      <c r="B923" s="28"/>
      <c r="K923" s="29" t="str">
        <f t="shared" si="48"/>
        <v/>
      </c>
      <c r="L923" s="29" t="str">
        <f t="shared" si="49"/>
        <v/>
      </c>
      <c r="M923" s="29" t="str">
        <f t="shared" si="50"/>
        <v/>
      </c>
    </row>
    <row r="924" spans="2:13" x14ac:dyDescent="0.2">
      <c r="B924" s="28"/>
      <c r="K924" s="29" t="str">
        <f t="shared" si="48"/>
        <v/>
      </c>
      <c r="L924" s="29" t="str">
        <f t="shared" si="49"/>
        <v/>
      </c>
      <c r="M924" s="29" t="str">
        <f t="shared" si="50"/>
        <v/>
      </c>
    </row>
    <row r="925" spans="2:13" x14ac:dyDescent="0.2">
      <c r="B925" s="28"/>
      <c r="K925" s="29" t="str">
        <f t="shared" si="48"/>
        <v/>
      </c>
      <c r="L925" s="29" t="str">
        <f t="shared" si="49"/>
        <v/>
      </c>
      <c r="M925" s="29" t="str">
        <f t="shared" si="50"/>
        <v/>
      </c>
    </row>
    <row r="926" spans="2:13" x14ac:dyDescent="0.2">
      <c r="B926" s="28"/>
      <c r="K926" s="29" t="str">
        <f t="shared" si="48"/>
        <v/>
      </c>
      <c r="L926" s="29" t="str">
        <f t="shared" si="49"/>
        <v/>
      </c>
      <c r="M926" s="29" t="str">
        <f t="shared" si="50"/>
        <v/>
      </c>
    </row>
    <row r="927" spans="2:13" x14ac:dyDescent="0.2">
      <c r="B927" s="28"/>
      <c r="K927" s="29" t="str">
        <f t="shared" si="48"/>
        <v/>
      </c>
      <c r="L927" s="29" t="str">
        <f t="shared" si="49"/>
        <v/>
      </c>
      <c r="M927" s="29" t="str">
        <f t="shared" si="50"/>
        <v/>
      </c>
    </row>
    <row r="928" spans="2:13" x14ac:dyDescent="0.2">
      <c r="B928" s="28"/>
      <c r="K928" s="29" t="str">
        <f t="shared" si="48"/>
        <v/>
      </c>
      <c r="L928" s="29" t="str">
        <f t="shared" si="49"/>
        <v/>
      </c>
      <c r="M928" s="29" t="str">
        <f t="shared" si="50"/>
        <v/>
      </c>
    </row>
    <row r="929" spans="2:13" x14ac:dyDescent="0.2">
      <c r="B929" s="28"/>
      <c r="K929" s="29" t="str">
        <f t="shared" si="48"/>
        <v/>
      </c>
      <c r="L929" s="29" t="str">
        <f t="shared" si="49"/>
        <v/>
      </c>
      <c r="M929" s="29" t="str">
        <f t="shared" si="50"/>
        <v/>
      </c>
    </row>
    <row r="930" spans="2:13" x14ac:dyDescent="0.2">
      <c r="B930" s="28"/>
      <c r="K930" s="29" t="str">
        <f t="shared" si="48"/>
        <v/>
      </c>
      <c r="L930" s="29" t="str">
        <f t="shared" si="49"/>
        <v/>
      </c>
      <c r="M930" s="29" t="str">
        <f t="shared" si="50"/>
        <v/>
      </c>
    </row>
    <row r="931" spans="2:13" x14ac:dyDescent="0.2">
      <c r="B931" s="28"/>
      <c r="K931" s="29" t="str">
        <f t="shared" si="48"/>
        <v/>
      </c>
      <c r="L931" s="29" t="str">
        <f t="shared" si="49"/>
        <v/>
      </c>
      <c r="M931" s="29" t="str">
        <f t="shared" si="50"/>
        <v/>
      </c>
    </row>
    <row r="932" spans="2:13" x14ac:dyDescent="0.2">
      <c r="B932" s="28"/>
      <c r="K932" s="29" t="str">
        <f t="shared" si="48"/>
        <v/>
      </c>
      <c r="L932" s="29" t="str">
        <f t="shared" si="49"/>
        <v/>
      </c>
      <c r="M932" s="29" t="str">
        <f t="shared" si="50"/>
        <v/>
      </c>
    </row>
    <row r="933" spans="2:13" x14ac:dyDescent="0.2">
      <c r="B933" s="28"/>
      <c r="K933" s="29" t="str">
        <f t="shared" si="48"/>
        <v/>
      </c>
      <c r="L933" s="29" t="str">
        <f t="shared" si="49"/>
        <v/>
      </c>
      <c r="M933" s="29" t="str">
        <f t="shared" si="50"/>
        <v/>
      </c>
    </row>
    <row r="934" spans="2:13" x14ac:dyDescent="0.2">
      <c r="B934" s="28"/>
      <c r="K934" s="29" t="str">
        <f t="shared" si="48"/>
        <v/>
      </c>
      <c r="L934" s="29" t="str">
        <f t="shared" si="49"/>
        <v/>
      </c>
      <c r="M934" s="29" t="str">
        <f t="shared" si="50"/>
        <v/>
      </c>
    </row>
    <row r="935" spans="2:13" x14ac:dyDescent="0.2">
      <c r="B935" s="28"/>
      <c r="K935" s="29" t="str">
        <f t="shared" si="48"/>
        <v/>
      </c>
      <c r="L935" s="29" t="str">
        <f t="shared" si="49"/>
        <v/>
      </c>
      <c r="M935" s="29" t="str">
        <f t="shared" si="50"/>
        <v/>
      </c>
    </row>
    <row r="936" spans="2:13" x14ac:dyDescent="0.2">
      <c r="B936" s="28"/>
      <c r="K936" s="29" t="str">
        <f t="shared" si="48"/>
        <v/>
      </c>
      <c r="L936" s="29" t="str">
        <f t="shared" si="49"/>
        <v/>
      </c>
      <c r="M936" s="29" t="str">
        <f t="shared" si="50"/>
        <v/>
      </c>
    </row>
    <row r="937" spans="2:13" x14ac:dyDescent="0.2">
      <c r="B937" s="28"/>
      <c r="K937" s="29" t="str">
        <f t="shared" si="48"/>
        <v/>
      </c>
      <c r="L937" s="29" t="str">
        <f t="shared" si="49"/>
        <v/>
      </c>
      <c r="M937" s="29" t="str">
        <f t="shared" si="50"/>
        <v/>
      </c>
    </row>
    <row r="938" spans="2:13" x14ac:dyDescent="0.2">
      <c r="B938" s="28"/>
      <c r="K938" s="29" t="str">
        <f t="shared" si="48"/>
        <v/>
      </c>
      <c r="L938" s="29" t="str">
        <f t="shared" si="49"/>
        <v/>
      </c>
      <c r="M938" s="29" t="str">
        <f t="shared" si="50"/>
        <v/>
      </c>
    </row>
    <row r="939" spans="2:13" x14ac:dyDescent="0.2">
      <c r="B939" s="28"/>
      <c r="K939" s="29" t="str">
        <f t="shared" si="48"/>
        <v/>
      </c>
      <c r="L939" s="29" t="str">
        <f t="shared" si="49"/>
        <v/>
      </c>
      <c r="M939" s="29" t="str">
        <f t="shared" si="50"/>
        <v/>
      </c>
    </row>
    <row r="940" spans="2:13" x14ac:dyDescent="0.2">
      <c r="B940" s="28"/>
      <c r="K940" s="29" t="str">
        <f t="shared" si="48"/>
        <v/>
      </c>
      <c r="L940" s="29" t="str">
        <f t="shared" si="49"/>
        <v/>
      </c>
      <c r="M940" s="29" t="str">
        <f t="shared" si="50"/>
        <v/>
      </c>
    </row>
    <row r="941" spans="2:13" x14ac:dyDescent="0.2">
      <c r="B941" s="28"/>
      <c r="K941" s="29" t="str">
        <f t="shared" si="48"/>
        <v/>
      </c>
      <c r="L941" s="29" t="str">
        <f t="shared" si="49"/>
        <v/>
      </c>
      <c r="M941" s="29" t="str">
        <f t="shared" si="50"/>
        <v/>
      </c>
    </row>
    <row r="942" spans="2:13" x14ac:dyDescent="0.2">
      <c r="B942" s="28"/>
      <c r="K942" s="29" t="str">
        <f t="shared" si="48"/>
        <v/>
      </c>
      <c r="L942" s="29" t="str">
        <f t="shared" si="49"/>
        <v/>
      </c>
      <c r="M942" s="29" t="str">
        <f t="shared" si="50"/>
        <v/>
      </c>
    </row>
    <row r="943" spans="2:13" x14ac:dyDescent="0.2">
      <c r="B943" s="28"/>
      <c r="K943" s="29" t="str">
        <f t="shared" si="48"/>
        <v/>
      </c>
      <c r="L943" s="29" t="str">
        <f t="shared" si="49"/>
        <v/>
      </c>
      <c r="M943" s="29" t="str">
        <f t="shared" si="50"/>
        <v/>
      </c>
    </row>
    <row r="944" spans="2:13" x14ac:dyDescent="0.2">
      <c r="B944" s="28"/>
      <c r="K944" s="29" t="str">
        <f t="shared" si="48"/>
        <v/>
      </c>
      <c r="L944" s="29" t="str">
        <f t="shared" si="49"/>
        <v/>
      </c>
      <c r="M944" s="29" t="str">
        <f t="shared" si="50"/>
        <v/>
      </c>
    </row>
    <row r="945" spans="2:13" x14ac:dyDescent="0.2">
      <c r="B945" s="28"/>
      <c r="K945" s="29" t="str">
        <f t="shared" si="48"/>
        <v/>
      </c>
      <c r="L945" s="29" t="str">
        <f t="shared" si="49"/>
        <v/>
      </c>
      <c r="M945" s="29" t="str">
        <f t="shared" si="50"/>
        <v/>
      </c>
    </row>
    <row r="946" spans="2:13" x14ac:dyDescent="0.2">
      <c r="B946" s="28"/>
      <c r="K946" s="29" t="str">
        <f t="shared" si="48"/>
        <v/>
      </c>
      <c r="L946" s="29" t="str">
        <f t="shared" si="49"/>
        <v/>
      </c>
      <c r="M946" s="29" t="str">
        <f t="shared" si="50"/>
        <v/>
      </c>
    </row>
    <row r="947" spans="2:13" x14ac:dyDescent="0.2">
      <c r="B947" s="28"/>
      <c r="K947" s="29" t="str">
        <f t="shared" si="48"/>
        <v/>
      </c>
      <c r="L947" s="29" t="str">
        <f t="shared" si="49"/>
        <v/>
      </c>
      <c r="M947" s="29" t="str">
        <f t="shared" si="50"/>
        <v/>
      </c>
    </row>
    <row r="948" spans="2:13" x14ac:dyDescent="0.2">
      <c r="B948" s="28"/>
      <c r="K948" s="29" t="str">
        <f t="shared" si="48"/>
        <v/>
      </c>
      <c r="L948" s="29" t="str">
        <f t="shared" si="49"/>
        <v/>
      </c>
      <c r="M948" s="29" t="str">
        <f t="shared" si="50"/>
        <v/>
      </c>
    </row>
    <row r="949" spans="2:13" x14ac:dyDescent="0.2">
      <c r="B949" s="28"/>
      <c r="K949" s="29" t="str">
        <f t="shared" si="48"/>
        <v/>
      </c>
      <c r="L949" s="29" t="str">
        <f t="shared" si="49"/>
        <v/>
      </c>
      <c r="M949" s="29" t="str">
        <f t="shared" si="50"/>
        <v/>
      </c>
    </row>
    <row r="950" spans="2:13" x14ac:dyDescent="0.2">
      <c r="B950" s="28"/>
      <c r="K950" s="29" t="str">
        <f t="shared" si="48"/>
        <v/>
      </c>
      <c r="L950" s="29" t="str">
        <f t="shared" si="49"/>
        <v/>
      </c>
      <c r="M950" s="29" t="str">
        <f t="shared" si="50"/>
        <v/>
      </c>
    </row>
    <row r="951" spans="2:13" x14ac:dyDescent="0.2">
      <c r="B951" s="28"/>
      <c r="K951" s="29" t="str">
        <f t="shared" si="48"/>
        <v/>
      </c>
      <c r="L951" s="29" t="str">
        <f t="shared" si="49"/>
        <v/>
      </c>
      <c r="M951" s="29" t="str">
        <f t="shared" si="50"/>
        <v/>
      </c>
    </row>
    <row r="952" spans="2:13" x14ac:dyDescent="0.2">
      <c r="B952" s="28"/>
      <c r="K952" s="29" t="str">
        <f t="shared" si="48"/>
        <v/>
      </c>
      <c r="L952" s="29" t="str">
        <f t="shared" si="49"/>
        <v/>
      </c>
      <c r="M952" s="29" t="str">
        <f t="shared" si="50"/>
        <v/>
      </c>
    </row>
    <row r="953" spans="2:13" x14ac:dyDescent="0.2">
      <c r="B953" s="28"/>
      <c r="K953" s="29" t="str">
        <f t="shared" si="48"/>
        <v/>
      </c>
      <c r="L953" s="29" t="str">
        <f t="shared" si="49"/>
        <v/>
      </c>
      <c r="M953" s="29" t="str">
        <f t="shared" si="50"/>
        <v/>
      </c>
    </row>
    <row r="954" spans="2:13" x14ac:dyDescent="0.2">
      <c r="B954" s="28"/>
      <c r="K954" s="29" t="str">
        <f t="shared" si="48"/>
        <v/>
      </c>
      <c r="L954" s="29" t="str">
        <f t="shared" si="49"/>
        <v/>
      </c>
      <c r="M954" s="29" t="str">
        <f t="shared" si="50"/>
        <v/>
      </c>
    </row>
    <row r="955" spans="2:13" x14ac:dyDescent="0.2">
      <c r="B955" s="28"/>
      <c r="K955" s="29" t="str">
        <f t="shared" si="48"/>
        <v/>
      </c>
      <c r="L955" s="29" t="str">
        <f t="shared" si="49"/>
        <v/>
      </c>
      <c r="M955" s="29" t="str">
        <f t="shared" si="50"/>
        <v/>
      </c>
    </row>
    <row r="956" spans="2:13" x14ac:dyDescent="0.2">
      <c r="B956" s="28"/>
      <c r="K956" s="29" t="str">
        <f t="shared" si="48"/>
        <v/>
      </c>
      <c r="L956" s="29" t="str">
        <f t="shared" si="49"/>
        <v/>
      </c>
      <c r="M956" s="29" t="str">
        <f t="shared" si="50"/>
        <v/>
      </c>
    </row>
    <row r="957" spans="2:13" x14ac:dyDescent="0.2">
      <c r="B957" s="28"/>
      <c r="K957" s="29" t="str">
        <f t="shared" si="48"/>
        <v/>
      </c>
      <c r="L957" s="29" t="str">
        <f t="shared" si="49"/>
        <v/>
      </c>
      <c r="M957" s="29" t="str">
        <f t="shared" si="50"/>
        <v/>
      </c>
    </row>
    <row r="958" spans="2:13" x14ac:dyDescent="0.2">
      <c r="B958" s="28"/>
      <c r="K958" s="29" t="str">
        <f t="shared" si="48"/>
        <v/>
      </c>
      <c r="L958" s="29" t="str">
        <f t="shared" si="49"/>
        <v/>
      </c>
      <c r="M958" s="29" t="str">
        <f t="shared" si="50"/>
        <v/>
      </c>
    </row>
    <row r="959" spans="2:13" x14ac:dyDescent="0.2">
      <c r="B959" s="28"/>
      <c r="K959" s="29" t="str">
        <f t="shared" si="48"/>
        <v/>
      </c>
      <c r="L959" s="29" t="str">
        <f t="shared" si="49"/>
        <v/>
      </c>
      <c r="M959" s="29" t="str">
        <f t="shared" si="50"/>
        <v/>
      </c>
    </row>
    <row r="960" spans="2:13" x14ac:dyDescent="0.2">
      <c r="B960" s="28"/>
      <c r="K960" s="29" t="str">
        <f t="shared" si="48"/>
        <v/>
      </c>
      <c r="L960" s="29" t="str">
        <f t="shared" si="49"/>
        <v/>
      </c>
      <c r="M960" s="29" t="str">
        <f t="shared" si="50"/>
        <v/>
      </c>
    </row>
    <row r="961" spans="2:13" x14ac:dyDescent="0.2">
      <c r="B961" s="28"/>
      <c r="K961" s="29" t="str">
        <f t="shared" si="48"/>
        <v/>
      </c>
      <c r="L961" s="29" t="str">
        <f t="shared" si="49"/>
        <v/>
      </c>
      <c r="M961" s="29" t="str">
        <f t="shared" si="50"/>
        <v/>
      </c>
    </row>
    <row r="962" spans="2:13" x14ac:dyDescent="0.2">
      <c r="B962" s="28"/>
      <c r="K962" s="29" t="str">
        <f t="shared" si="48"/>
        <v/>
      </c>
      <c r="L962" s="29" t="str">
        <f t="shared" si="49"/>
        <v/>
      </c>
      <c r="M962" s="29" t="str">
        <f t="shared" si="50"/>
        <v/>
      </c>
    </row>
    <row r="963" spans="2:13" x14ac:dyDescent="0.2">
      <c r="B963" s="28"/>
      <c r="K963" s="29" t="str">
        <f t="shared" si="48"/>
        <v/>
      </c>
      <c r="L963" s="29" t="str">
        <f t="shared" si="49"/>
        <v/>
      </c>
      <c r="M963" s="29" t="str">
        <f t="shared" si="50"/>
        <v/>
      </c>
    </row>
    <row r="964" spans="2:13" x14ac:dyDescent="0.2">
      <c r="B964" s="28"/>
      <c r="K964" s="29" t="str">
        <f t="shared" si="48"/>
        <v/>
      </c>
      <c r="L964" s="29" t="str">
        <f t="shared" si="49"/>
        <v/>
      </c>
      <c r="M964" s="29" t="str">
        <f t="shared" si="50"/>
        <v/>
      </c>
    </row>
    <row r="965" spans="2:13" x14ac:dyDescent="0.2">
      <c r="B965" s="28"/>
      <c r="K965" s="29" t="str">
        <f t="shared" si="48"/>
        <v/>
      </c>
      <c r="L965" s="29" t="str">
        <f t="shared" si="49"/>
        <v/>
      </c>
      <c r="M965" s="29" t="str">
        <f t="shared" si="50"/>
        <v/>
      </c>
    </row>
    <row r="966" spans="2:13" x14ac:dyDescent="0.2">
      <c r="B966" s="28"/>
      <c r="K966" s="29" t="str">
        <f t="shared" si="48"/>
        <v/>
      </c>
      <c r="L966" s="29" t="str">
        <f t="shared" si="49"/>
        <v/>
      </c>
      <c r="M966" s="29" t="str">
        <f t="shared" si="50"/>
        <v/>
      </c>
    </row>
    <row r="967" spans="2:13" x14ac:dyDescent="0.2">
      <c r="B967" s="28"/>
      <c r="K967" s="29" t="str">
        <f t="shared" si="48"/>
        <v/>
      </c>
      <c r="L967" s="29" t="str">
        <f t="shared" si="49"/>
        <v/>
      </c>
      <c r="M967" s="29" t="str">
        <f t="shared" si="50"/>
        <v/>
      </c>
    </row>
    <row r="968" spans="2:13" x14ac:dyDescent="0.2">
      <c r="B968" s="28"/>
      <c r="K968" s="29" t="str">
        <f t="shared" si="48"/>
        <v/>
      </c>
      <c r="L968" s="29" t="str">
        <f t="shared" si="49"/>
        <v/>
      </c>
      <c r="M968" s="29" t="str">
        <f t="shared" si="50"/>
        <v/>
      </c>
    </row>
    <row r="969" spans="2:13" x14ac:dyDescent="0.2">
      <c r="B969" s="28"/>
      <c r="K969" s="29" t="str">
        <f t="shared" si="48"/>
        <v/>
      </c>
      <c r="L969" s="29" t="str">
        <f t="shared" si="49"/>
        <v/>
      </c>
      <c r="M969" s="29" t="str">
        <f t="shared" si="50"/>
        <v/>
      </c>
    </row>
    <row r="970" spans="2:13" x14ac:dyDescent="0.2">
      <c r="B970" s="28"/>
      <c r="K970" s="29" t="str">
        <f t="shared" si="48"/>
        <v/>
      </c>
      <c r="L970" s="29" t="str">
        <f t="shared" si="49"/>
        <v/>
      </c>
      <c r="M970" s="29" t="str">
        <f t="shared" si="50"/>
        <v/>
      </c>
    </row>
    <row r="971" spans="2:13" x14ac:dyDescent="0.2">
      <c r="B971" s="28"/>
      <c r="K971" s="29" t="str">
        <f t="shared" si="48"/>
        <v/>
      </c>
      <c r="L971" s="29" t="str">
        <f t="shared" si="49"/>
        <v/>
      </c>
      <c r="M971" s="29" t="str">
        <f t="shared" si="50"/>
        <v/>
      </c>
    </row>
    <row r="972" spans="2:13" x14ac:dyDescent="0.2">
      <c r="B972" s="28"/>
      <c r="K972" s="29" t="str">
        <f t="shared" si="48"/>
        <v/>
      </c>
      <c r="L972" s="29" t="str">
        <f t="shared" si="49"/>
        <v/>
      </c>
      <c r="M972" s="29" t="str">
        <f t="shared" si="50"/>
        <v/>
      </c>
    </row>
    <row r="973" spans="2:13" x14ac:dyDescent="0.2">
      <c r="B973" s="28"/>
      <c r="K973" s="29" t="str">
        <f t="shared" si="48"/>
        <v/>
      </c>
      <c r="L973" s="29" t="str">
        <f t="shared" si="49"/>
        <v/>
      </c>
      <c r="M973" s="29" t="str">
        <f t="shared" si="50"/>
        <v/>
      </c>
    </row>
    <row r="974" spans="2:13" x14ac:dyDescent="0.2">
      <c r="B974" s="28"/>
      <c r="K974" s="29" t="str">
        <f t="shared" si="48"/>
        <v/>
      </c>
      <c r="L974" s="29" t="str">
        <f t="shared" si="49"/>
        <v/>
      </c>
      <c r="M974" s="29" t="str">
        <f t="shared" si="50"/>
        <v/>
      </c>
    </row>
    <row r="975" spans="2:13" x14ac:dyDescent="0.2">
      <c r="B975" s="28"/>
      <c r="K975" s="29" t="str">
        <f t="shared" si="48"/>
        <v/>
      </c>
      <c r="L975" s="29" t="str">
        <f t="shared" si="49"/>
        <v/>
      </c>
      <c r="M975" s="29" t="str">
        <f t="shared" si="50"/>
        <v/>
      </c>
    </row>
    <row r="976" spans="2:13" x14ac:dyDescent="0.2">
      <c r="B976" s="28"/>
      <c r="K976" s="29" t="str">
        <f t="shared" si="48"/>
        <v/>
      </c>
      <c r="L976" s="29" t="str">
        <f t="shared" si="49"/>
        <v/>
      </c>
      <c r="M976" s="29" t="str">
        <f t="shared" si="50"/>
        <v/>
      </c>
    </row>
    <row r="977" spans="2:13" x14ac:dyDescent="0.2">
      <c r="B977" s="28"/>
      <c r="K977" s="29" t="str">
        <f t="shared" si="48"/>
        <v/>
      </c>
      <c r="L977" s="29" t="str">
        <f t="shared" si="49"/>
        <v/>
      </c>
      <c r="M977" s="29" t="str">
        <f t="shared" si="50"/>
        <v/>
      </c>
    </row>
    <row r="978" spans="2:13" x14ac:dyDescent="0.2">
      <c r="B978" s="28"/>
      <c r="K978" s="29" t="str">
        <f t="shared" si="48"/>
        <v/>
      </c>
      <c r="L978" s="29" t="str">
        <f t="shared" si="49"/>
        <v/>
      </c>
      <c r="M978" s="29" t="str">
        <f t="shared" si="50"/>
        <v/>
      </c>
    </row>
    <row r="979" spans="2:13" x14ac:dyDescent="0.2">
      <c r="B979" s="28"/>
      <c r="K979" s="29" t="str">
        <f t="shared" si="48"/>
        <v/>
      </c>
      <c r="L979" s="29" t="str">
        <f t="shared" si="49"/>
        <v/>
      </c>
      <c r="M979" s="29" t="str">
        <f t="shared" si="50"/>
        <v/>
      </c>
    </row>
    <row r="980" spans="2:13" x14ac:dyDescent="0.2">
      <c r="B980" s="28"/>
      <c r="K980" s="29" t="str">
        <f t="shared" si="48"/>
        <v/>
      </c>
      <c r="L980" s="29" t="str">
        <f t="shared" si="49"/>
        <v/>
      </c>
      <c r="M980" s="29" t="str">
        <f t="shared" si="50"/>
        <v/>
      </c>
    </row>
    <row r="981" spans="2:13" x14ac:dyDescent="0.2">
      <c r="B981" s="28"/>
      <c r="K981" s="29" t="str">
        <f t="shared" si="48"/>
        <v/>
      </c>
      <c r="L981" s="29" t="str">
        <f t="shared" si="49"/>
        <v/>
      </c>
      <c r="M981" s="29" t="str">
        <f t="shared" si="50"/>
        <v/>
      </c>
    </row>
    <row r="982" spans="2:13" x14ac:dyDescent="0.2">
      <c r="B982" s="28"/>
      <c r="K982" s="29" t="str">
        <f t="shared" si="48"/>
        <v/>
      </c>
      <c r="L982" s="29" t="str">
        <f t="shared" si="49"/>
        <v/>
      </c>
      <c r="M982" s="29" t="str">
        <f t="shared" si="50"/>
        <v/>
      </c>
    </row>
    <row r="983" spans="2:13" x14ac:dyDescent="0.2">
      <c r="B983" s="28"/>
      <c r="K983" s="29" t="str">
        <f t="shared" si="48"/>
        <v/>
      </c>
      <c r="L983" s="29" t="str">
        <f t="shared" si="49"/>
        <v/>
      </c>
      <c r="M983" s="29" t="str">
        <f t="shared" si="50"/>
        <v/>
      </c>
    </row>
    <row r="984" spans="2:13" x14ac:dyDescent="0.2">
      <c r="B984" s="28"/>
      <c r="K984" s="29" t="str">
        <f t="shared" si="48"/>
        <v/>
      </c>
      <c r="L984" s="29" t="str">
        <f t="shared" si="49"/>
        <v/>
      </c>
      <c r="M984" s="29" t="str">
        <f t="shared" si="50"/>
        <v/>
      </c>
    </row>
    <row r="985" spans="2:13" x14ac:dyDescent="0.2">
      <c r="B985" s="28"/>
      <c r="K985" s="29" t="str">
        <f t="shared" ref="K985:K1048" si="51">IF(OR(F985="",$C$5="",$C$6=""),"",(F985*1000/($C$5+$C$6*(G985-25))))</f>
        <v/>
      </c>
      <c r="L985" s="29" t="str">
        <f t="shared" ref="L985:L1048" si="52">IF(OR($K985="",H985=""),"",((H985-$C985)*1000)/$K985)</f>
        <v/>
      </c>
      <c r="M985" s="29" t="str">
        <f t="shared" ref="M985:M1048" si="53">IF(OR($K985="",I985=""),"",((I985-$C985)*1000)/$K985)</f>
        <v/>
      </c>
    </row>
    <row r="986" spans="2:13" x14ac:dyDescent="0.2">
      <c r="B986" s="28"/>
      <c r="K986" s="29" t="str">
        <f t="shared" si="51"/>
        <v/>
      </c>
      <c r="L986" s="29" t="str">
        <f t="shared" si="52"/>
        <v/>
      </c>
      <c r="M986" s="29" t="str">
        <f t="shared" si="53"/>
        <v/>
      </c>
    </row>
    <row r="987" spans="2:13" x14ac:dyDescent="0.2">
      <c r="B987" s="28"/>
      <c r="K987" s="29" t="str">
        <f t="shared" si="51"/>
        <v/>
      </c>
      <c r="L987" s="29" t="str">
        <f t="shared" si="52"/>
        <v/>
      </c>
      <c r="M987" s="29" t="str">
        <f t="shared" si="53"/>
        <v/>
      </c>
    </row>
    <row r="988" spans="2:13" x14ac:dyDescent="0.2">
      <c r="B988" s="28"/>
      <c r="K988" s="29" t="str">
        <f t="shared" si="51"/>
        <v/>
      </c>
      <c r="L988" s="29" t="str">
        <f t="shared" si="52"/>
        <v/>
      </c>
      <c r="M988" s="29" t="str">
        <f t="shared" si="53"/>
        <v/>
      </c>
    </row>
    <row r="989" spans="2:13" x14ac:dyDescent="0.2">
      <c r="B989" s="28"/>
      <c r="K989" s="29" t="str">
        <f t="shared" si="51"/>
        <v/>
      </c>
      <c r="L989" s="29" t="str">
        <f t="shared" si="52"/>
        <v/>
      </c>
      <c r="M989" s="29" t="str">
        <f t="shared" si="53"/>
        <v/>
      </c>
    </row>
    <row r="990" spans="2:13" x14ac:dyDescent="0.2">
      <c r="B990" s="28"/>
      <c r="K990" s="29" t="str">
        <f t="shared" si="51"/>
        <v/>
      </c>
      <c r="L990" s="29" t="str">
        <f t="shared" si="52"/>
        <v/>
      </c>
      <c r="M990" s="29" t="str">
        <f t="shared" si="53"/>
        <v/>
      </c>
    </row>
    <row r="991" spans="2:13" x14ac:dyDescent="0.2">
      <c r="B991" s="28"/>
      <c r="K991" s="29" t="str">
        <f t="shared" si="51"/>
        <v/>
      </c>
      <c r="L991" s="29" t="str">
        <f t="shared" si="52"/>
        <v/>
      </c>
      <c r="M991" s="29" t="str">
        <f t="shared" si="53"/>
        <v/>
      </c>
    </row>
    <row r="992" spans="2:13" x14ac:dyDescent="0.2">
      <c r="B992" s="28"/>
      <c r="K992" s="29" t="str">
        <f t="shared" si="51"/>
        <v/>
      </c>
      <c r="L992" s="29" t="str">
        <f t="shared" si="52"/>
        <v/>
      </c>
      <c r="M992" s="29" t="str">
        <f t="shared" si="53"/>
        <v/>
      </c>
    </row>
    <row r="993" spans="2:13" x14ac:dyDescent="0.2">
      <c r="B993" s="28"/>
      <c r="K993" s="29" t="str">
        <f t="shared" si="51"/>
        <v/>
      </c>
      <c r="L993" s="29" t="str">
        <f t="shared" si="52"/>
        <v/>
      </c>
      <c r="M993" s="29" t="str">
        <f t="shared" si="53"/>
        <v/>
      </c>
    </row>
    <row r="994" spans="2:13" x14ac:dyDescent="0.2">
      <c r="B994" s="28"/>
      <c r="K994" s="29" t="str">
        <f t="shared" si="51"/>
        <v/>
      </c>
      <c r="L994" s="29" t="str">
        <f t="shared" si="52"/>
        <v/>
      </c>
      <c r="M994" s="29" t="str">
        <f t="shared" si="53"/>
        <v/>
      </c>
    </row>
    <row r="995" spans="2:13" x14ac:dyDescent="0.2">
      <c r="B995" s="28"/>
      <c r="K995" s="29" t="str">
        <f t="shared" si="51"/>
        <v/>
      </c>
      <c r="L995" s="29" t="str">
        <f t="shared" si="52"/>
        <v/>
      </c>
      <c r="M995" s="29" t="str">
        <f t="shared" si="53"/>
        <v/>
      </c>
    </row>
    <row r="996" spans="2:13" x14ac:dyDescent="0.2">
      <c r="B996" s="28"/>
      <c r="K996" s="29" t="str">
        <f t="shared" si="51"/>
        <v/>
      </c>
      <c r="L996" s="29" t="str">
        <f t="shared" si="52"/>
        <v/>
      </c>
      <c r="M996" s="29" t="str">
        <f t="shared" si="53"/>
        <v/>
      </c>
    </row>
    <row r="997" spans="2:13" x14ac:dyDescent="0.2">
      <c r="B997" s="28"/>
      <c r="K997" s="29" t="str">
        <f t="shared" si="51"/>
        <v/>
      </c>
      <c r="L997" s="29" t="str">
        <f t="shared" si="52"/>
        <v/>
      </c>
      <c r="M997" s="29" t="str">
        <f t="shared" si="53"/>
        <v/>
      </c>
    </row>
    <row r="998" spans="2:13" x14ac:dyDescent="0.2">
      <c r="B998" s="28"/>
      <c r="K998" s="29" t="str">
        <f t="shared" si="51"/>
        <v/>
      </c>
      <c r="L998" s="29" t="str">
        <f t="shared" si="52"/>
        <v/>
      </c>
      <c r="M998" s="29" t="str">
        <f t="shared" si="53"/>
        <v/>
      </c>
    </row>
    <row r="999" spans="2:13" x14ac:dyDescent="0.2">
      <c r="B999" s="28"/>
      <c r="K999" s="29" t="str">
        <f t="shared" si="51"/>
        <v/>
      </c>
      <c r="L999" s="29" t="str">
        <f t="shared" si="52"/>
        <v/>
      </c>
      <c r="M999" s="29" t="str">
        <f t="shared" si="53"/>
        <v/>
      </c>
    </row>
    <row r="1000" spans="2:13" x14ac:dyDescent="0.2">
      <c r="B1000" s="28"/>
      <c r="K1000" s="29" t="str">
        <f t="shared" si="51"/>
        <v/>
      </c>
      <c r="L1000" s="29" t="str">
        <f t="shared" si="52"/>
        <v/>
      </c>
      <c r="M1000" s="29" t="str">
        <f t="shared" si="53"/>
        <v/>
      </c>
    </row>
    <row r="1001" spans="2:13" x14ac:dyDescent="0.2">
      <c r="B1001" s="28"/>
      <c r="K1001" s="29" t="str">
        <f t="shared" si="51"/>
        <v/>
      </c>
      <c r="L1001" s="29" t="str">
        <f t="shared" si="52"/>
        <v/>
      </c>
      <c r="M1001" s="29" t="str">
        <f t="shared" si="53"/>
        <v/>
      </c>
    </row>
    <row r="1002" spans="2:13" x14ac:dyDescent="0.2">
      <c r="B1002" s="28"/>
      <c r="K1002" s="29" t="str">
        <f t="shared" si="51"/>
        <v/>
      </c>
      <c r="L1002" s="29" t="str">
        <f t="shared" si="52"/>
        <v/>
      </c>
      <c r="M1002" s="29" t="str">
        <f t="shared" si="53"/>
        <v/>
      </c>
    </row>
    <row r="1003" spans="2:13" x14ac:dyDescent="0.2">
      <c r="B1003" s="28"/>
      <c r="K1003" s="29" t="str">
        <f t="shared" si="51"/>
        <v/>
      </c>
      <c r="L1003" s="29" t="str">
        <f t="shared" si="52"/>
        <v/>
      </c>
      <c r="M1003" s="29" t="str">
        <f t="shared" si="53"/>
        <v/>
      </c>
    </row>
    <row r="1004" spans="2:13" x14ac:dyDescent="0.2">
      <c r="B1004" s="28"/>
      <c r="K1004" s="29" t="str">
        <f t="shared" si="51"/>
        <v/>
      </c>
      <c r="L1004" s="29" t="str">
        <f t="shared" si="52"/>
        <v/>
      </c>
      <c r="M1004" s="29" t="str">
        <f t="shared" si="53"/>
        <v/>
      </c>
    </row>
    <row r="1005" spans="2:13" x14ac:dyDescent="0.2">
      <c r="B1005" s="28"/>
      <c r="K1005" s="29" t="str">
        <f t="shared" si="51"/>
        <v/>
      </c>
      <c r="L1005" s="29" t="str">
        <f t="shared" si="52"/>
        <v/>
      </c>
      <c r="M1005" s="29" t="str">
        <f t="shared" si="53"/>
        <v/>
      </c>
    </row>
    <row r="1006" spans="2:13" x14ac:dyDescent="0.2">
      <c r="B1006" s="28"/>
      <c r="K1006" s="29" t="str">
        <f t="shared" si="51"/>
        <v/>
      </c>
      <c r="L1006" s="29" t="str">
        <f t="shared" si="52"/>
        <v/>
      </c>
      <c r="M1006" s="29" t="str">
        <f t="shared" si="53"/>
        <v/>
      </c>
    </row>
    <row r="1007" spans="2:13" x14ac:dyDescent="0.2">
      <c r="B1007" s="28"/>
      <c r="K1007" s="29" t="str">
        <f t="shared" si="51"/>
        <v/>
      </c>
      <c r="L1007" s="29" t="str">
        <f t="shared" si="52"/>
        <v/>
      </c>
      <c r="M1007" s="29" t="str">
        <f t="shared" si="53"/>
        <v/>
      </c>
    </row>
    <row r="1008" spans="2:13" x14ac:dyDescent="0.2">
      <c r="B1008" s="28"/>
      <c r="K1008" s="29" t="str">
        <f t="shared" si="51"/>
        <v/>
      </c>
      <c r="L1008" s="29" t="str">
        <f t="shared" si="52"/>
        <v/>
      </c>
      <c r="M1008" s="29" t="str">
        <f t="shared" si="53"/>
        <v/>
      </c>
    </row>
    <row r="1009" spans="2:13" x14ac:dyDescent="0.2">
      <c r="B1009" s="28"/>
      <c r="K1009" s="29" t="str">
        <f t="shared" si="51"/>
        <v/>
      </c>
      <c r="L1009" s="29" t="str">
        <f t="shared" si="52"/>
        <v/>
      </c>
      <c r="M1009" s="29" t="str">
        <f t="shared" si="53"/>
        <v/>
      </c>
    </row>
    <row r="1010" spans="2:13" x14ac:dyDescent="0.2">
      <c r="B1010" s="28"/>
      <c r="K1010" s="29" t="str">
        <f t="shared" si="51"/>
        <v/>
      </c>
      <c r="L1010" s="29" t="str">
        <f t="shared" si="52"/>
        <v/>
      </c>
      <c r="M1010" s="29" t="str">
        <f t="shared" si="53"/>
        <v/>
      </c>
    </row>
    <row r="1011" spans="2:13" x14ac:dyDescent="0.2">
      <c r="B1011" s="28"/>
      <c r="K1011" s="29" t="str">
        <f t="shared" si="51"/>
        <v/>
      </c>
      <c r="L1011" s="29" t="str">
        <f t="shared" si="52"/>
        <v/>
      </c>
      <c r="M1011" s="29" t="str">
        <f t="shared" si="53"/>
        <v/>
      </c>
    </row>
    <row r="1012" spans="2:13" x14ac:dyDescent="0.2">
      <c r="B1012" s="28"/>
      <c r="K1012" s="29" t="str">
        <f t="shared" si="51"/>
        <v/>
      </c>
      <c r="L1012" s="29" t="str">
        <f t="shared" si="52"/>
        <v/>
      </c>
      <c r="M1012" s="29" t="str">
        <f t="shared" si="53"/>
        <v/>
      </c>
    </row>
    <row r="1013" spans="2:13" x14ac:dyDescent="0.2">
      <c r="B1013" s="28"/>
      <c r="K1013" s="29" t="str">
        <f t="shared" si="51"/>
        <v/>
      </c>
      <c r="L1013" s="29" t="str">
        <f t="shared" si="52"/>
        <v/>
      </c>
      <c r="M1013" s="29" t="str">
        <f t="shared" si="53"/>
        <v/>
      </c>
    </row>
    <row r="1014" spans="2:13" x14ac:dyDescent="0.2">
      <c r="B1014" s="28"/>
      <c r="K1014" s="29" t="str">
        <f t="shared" si="51"/>
        <v/>
      </c>
      <c r="L1014" s="29" t="str">
        <f t="shared" si="52"/>
        <v/>
      </c>
      <c r="M1014" s="29" t="str">
        <f t="shared" si="53"/>
        <v/>
      </c>
    </row>
    <row r="1015" spans="2:13" x14ac:dyDescent="0.2">
      <c r="B1015" s="28"/>
      <c r="K1015" s="29" t="str">
        <f t="shared" si="51"/>
        <v/>
      </c>
      <c r="L1015" s="29" t="str">
        <f t="shared" si="52"/>
        <v/>
      </c>
      <c r="M1015" s="29" t="str">
        <f t="shared" si="53"/>
        <v/>
      </c>
    </row>
    <row r="1016" spans="2:13" x14ac:dyDescent="0.2">
      <c r="B1016" s="28"/>
      <c r="K1016" s="29" t="str">
        <f t="shared" si="51"/>
        <v/>
      </c>
      <c r="L1016" s="29" t="str">
        <f t="shared" si="52"/>
        <v/>
      </c>
      <c r="M1016" s="29" t="str">
        <f t="shared" si="53"/>
        <v/>
      </c>
    </row>
    <row r="1017" spans="2:13" x14ac:dyDescent="0.2">
      <c r="B1017" s="28"/>
      <c r="K1017" s="29" t="str">
        <f t="shared" si="51"/>
        <v/>
      </c>
      <c r="L1017" s="29" t="str">
        <f t="shared" si="52"/>
        <v/>
      </c>
      <c r="M1017" s="29" t="str">
        <f t="shared" si="53"/>
        <v/>
      </c>
    </row>
    <row r="1018" spans="2:13" x14ac:dyDescent="0.2">
      <c r="B1018" s="28"/>
      <c r="K1018" s="29" t="str">
        <f t="shared" si="51"/>
        <v/>
      </c>
      <c r="L1018" s="29" t="str">
        <f t="shared" si="52"/>
        <v/>
      </c>
      <c r="M1018" s="29" t="str">
        <f t="shared" si="53"/>
        <v/>
      </c>
    </row>
    <row r="1019" spans="2:13" x14ac:dyDescent="0.2">
      <c r="B1019" s="28"/>
      <c r="K1019" s="29" t="str">
        <f t="shared" si="51"/>
        <v/>
      </c>
      <c r="L1019" s="29" t="str">
        <f t="shared" si="52"/>
        <v/>
      </c>
      <c r="M1019" s="29" t="str">
        <f t="shared" si="53"/>
        <v/>
      </c>
    </row>
    <row r="1020" spans="2:13" x14ac:dyDescent="0.2">
      <c r="B1020" s="28"/>
      <c r="K1020" s="29" t="str">
        <f t="shared" si="51"/>
        <v/>
      </c>
      <c r="L1020" s="29" t="str">
        <f t="shared" si="52"/>
        <v/>
      </c>
      <c r="M1020" s="29" t="str">
        <f t="shared" si="53"/>
        <v/>
      </c>
    </row>
    <row r="1021" spans="2:13" x14ac:dyDescent="0.2">
      <c r="B1021" s="28"/>
      <c r="K1021" s="29" t="str">
        <f t="shared" si="51"/>
        <v/>
      </c>
      <c r="L1021" s="29" t="str">
        <f t="shared" si="52"/>
        <v/>
      </c>
      <c r="M1021" s="29" t="str">
        <f t="shared" si="53"/>
        <v/>
      </c>
    </row>
    <row r="1022" spans="2:13" x14ac:dyDescent="0.2">
      <c r="B1022" s="28"/>
      <c r="K1022" s="29" t="str">
        <f t="shared" si="51"/>
        <v/>
      </c>
      <c r="L1022" s="29" t="str">
        <f t="shared" si="52"/>
        <v/>
      </c>
      <c r="M1022" s="29" t="str">
        <f t="shared" si="53"/>
        <v/>
      </c>
    </row>
    <row r="1023" spans="2:13" x14ac:dyDescent="0.2">
      <c r="B1023" s="28"/>
      <c r="K1023" s="29" t="str">
        <f t="shared" si="51"/>
        <v/>
      </c>
      <c r="L1023" s="29" t="str">
        <f t="shared" si="52"/>
        <v/>
      </c>
      <c r="M1023" s="29" t="str">
        <f t="shared" si="53"/>
        <v/>
      </c>
    </row>
    <row r="1024" spans="2:13" x14ac:dyDescent="0.2">
      <c r="B1024" s="28"/>
      <c r="K1024" s="29" t="str">
        <f t="shared" si="51"/>
        <v/>
      </c>
      <c r="L1024" s="29" t="str">
        <f t="shared" si="52"/>
        <v/>
      </c>
      <c r="M1024" s="29" t="str">
        <f t="shared" si="53"/>
        <v/>
      </c>
    </row>
    <row r="1025" spans="2:13" x14ac:dyDescent="0.2">
      <c r="B1025" s="28"/>
      <c r="K1025" s="29" t="str">
        <f t="shared" si="51"/>
        <v/>
      </c>
      <c r="L1025" s="29" t="str">
        <f t="shared" si="52"/>
        <v/>
      </c>
      <c r="M1025" s="29" t="str">
        <f t="shared" si="53"/>
        <v/>
      </c>
    </row>
    <row r="1026" spans="2:13" x14ac:dyDescent="0.2">
      <c r="B1026" s="28"/>
      <c r="K1026" s="29" t="str">
        <f t="shared" si="51"/>
        <v/>
      </c>
      <c r="L1026" s="29" t="str">
        <f t="shared" si="52"/>
        <v/>
      </c>
      <c r="M1026" s="29" t="str">
        <f t="shared" si="53"/>
        <v/>
      </c>
    </row>
    <row r="1027" spans="2:13" x14ac:dyDescent="0.2">
      <c r="B1027" s="28"/>
      <c r="K1027" s="29" t="str">
        <f t="shared" si="51"/>
        <v/>
      </c>
      <c r="L1027" s="29" t="str">
        <f t="shared" si="52"/>
        <v/>
      </c>
      <c r="M1027" s="29" t="str">
        <f t="shared" si="53"/>
        <v/>
      </c>
    </row>
    <row r="1028" spans="2:13" x14ac:dyDescent="0.2">
      <c r="B1028" s="28"/>
      <c r="K1028" s="29" t="str">
        <f t="shared" si="51"/>
        <v/>
      </c>
      <c r="L1028" s="29" t="str">
        <f t="shared" si="52"/>
        <v/>
      </c>
      <c r="M1028" s="29" t="str">
        <f t="shared" si="53"/>
        <v/>
      </c>
    </row>
    <row r="1029" spans="2:13" x14ac:dyDescent="0.2">
      <c r="B1029" s="28"/>
      <c r="K1029" s="29" t="str">
        <f t="shared" si="51"/>
        <v/>
      </c>
      <c r="L1029" s="29" t="str">
        <f t="shared" si="52"/>
        <v/>
      </c>
      <c r="M1029" s="29" t="str">
        <f t="shared" si="53"/>
        <v/>
      </c>
    </row>
    <row r="1030" spans="2:13" x14ac:dyDescent="0.2">
      <c r="B1030" s="28"/>
      <c r="K1030" s="29" t="str">
        <f t="shared" si="51"/>
        <v/>
      </c>
      <c r="L1030" s="29" t="str">
        <f t="shared" si="52"/>
        <v/>
      </c>
      <c r="M1030" s="29" t="str">
        <f t="shared" si="53"/>
        <v/>
      </c>
    </row>
    <row r="1031" spans="2:13" x14ac:dyDescent="0.2">
      <c r="B1031" s="28"/>
      <c r="K1031" s="29" t="str">
        <f t="shared" si="51"/>
        <v/>
      </c>
      <c r="L1031" s="29" t="str">
        <f t="shared" si="52"/>
        <v/>
      </c>
      <c r="M1031" s="29" t="str">
        <f t="shared" si="53"/>
        <v/>
      </c>
    </row>
    <row r="1032" spans="2:13" x14ac:dyDescent="0.2">
      <c r="B1032" s="28"/>
      <c r="K1032" s="29" t="str">
        <f t="shared" si="51"/>
        <v/>
      </c>
      <c r="L1032" s="29" t="str">
        <f t="shared" si="52"/>
        <v/>
      </c>
      <c r="M1032" s="29" t="str">
        <f t="shared" si="53"/>
        <v/>
      </c>
    </row>
    <row r="1033" spans="2:13" x14ac:dyDescent="0.2">
      <c r="B1033" s="28"/>
      <c r="K1033" s="29" t="str">
        <f t="shared" si="51"/>
        <v/>
      </c>
      <c r="L1033" s="29" t="str">
        <f t="shared" si="52"/>
        <v/>
      </c>
      <c r="M1033" s="29" t="str">
        <f t="shared" si="53"/>
        <v/>
      </c>
    </row>
    <row r="1034" spans="2:13" x14ac:dyDescent="0.2">
      <c r="B1034" s="28"/>
      <c r="K1034" s="29" t="str">
        <f t="shared" si="51"/>
        <v/>
      </c>
      <c r="L1034" s="29" t="str">
        <f t="shared" si="52"/>
        <v/>
      </c>
      <c r="M1034" s="29" t="str">
        <f t="shared" si="53"/>
        <v/>
      </c>
    </row>
    <row r="1035" spans="2:13" x14ac:dyDescent="0.2">
      <c r="B1035" s="28"/>
      <c r="K1035" s="29" t="str">
        <f t="shared" si="51"/>
        <v/>
      </c>
      <c r="L1035" s="29" t="str">
        <f t="shared" si="52"/>
        <v/>
      </c>
      <c r="M1035" s="29" t="str">
        <f t="shared" si="53"/>
        <v/>
      </c>
    </row>
    <row r="1036" spans="2:13" x14ac:dyDescent="0.2">
      <c r="B1036" s="28"/>
      <c r="K1036" s="29" t="str">
        <f t="shared" si="51"/>
        <v/>
      </c>
      <c r="L1036" s="29" t="str">
        <f t="shared" si="52"/>
        <v/>
      </c>
      <c r="M1036" s="29" t="str">
        <f t="shared" si="53"/>
        <v/>
      </c>
    </row>
    <row r="1037" spans="2:13" x14ac:dyDescent="0.2">
      <c r="B1037" s="28"/>
      <c r="K1037" s="29" t="str">
        <f t="shared" si="51"/>
        <v/>
      </c>
      <c r="L1037" s="29" t="str">
        <f t="shared" si="52"/>
        <v/>
      </c>
      <c r="M1037" s="29" t="str">
        <f t="shared" si="53"/>
        <v/>
      </c>
    </row>
    <row r="1038" spans="2:13" x14ac:dyDescent="0.2">
      <c r="B1038" s="28"/>
      <c r="K1038" s="29" t="str">
        <f t="shared" si="51"/>
        <v/>
      </c>
      <c r="L1038" s="29" t="str">
        <f t="shared" si="52"/>
        <v/>
      </c>
      <c r="M1038" s="29" t="str">
        <f t="shared" si="53"/>
        <v/>
      </c>
    </row>
    <row r="1039" spans="2:13" x14ac:dyDescent="0.2">
      <c r="B1039" s="28"/>
      <c r="K1039" s="29" t="str">
        <f t="shared" si="51"/>
        <v/>
      </c>
      <c r="L1039" s="29" t="str">
        <f t="shared" si="52"/>
        <v/>
      </c>
      <c r="M1039" s="29" t="str">
        <f t="shared" si="53"/>
        <v/>
      </c>
    </row>
    <row r="1040" spans="2:13" x14ac:dyDescent="0.2">
      <c r="B1040" s="28"/>
      <c r="K1040" s="29" t="str">
        <f t="shared" si="51"/>
        <v/>
      </c>
      <c r="L1040" s="29" t="str">
        <f t="shared" si="52"/>
        <v/>
      </c>
      <c r="M1040" s="29" t="str">
        <f t="shared" si="53"/>
        <v/>
      </c>
    </row>
    <row r="1041" spans="2:13" x14ac:dyDescent="0.2">
      <c r="B1041" s="28"/>
      <c r="K1041" s="29" t="str">
        <f t="shared" si="51"/>
        <v/>
      </c>
      <c r="L1041" s="29" t="str">
        <f t="shared" si="52"/>
        <v/>
      </c>
      <c r="M1041" s="29" t="str">
        <f t="shared" si="53"/>
        <v/>
      </c>
    </row>
    <row r="1042" spans="2:13" x14ac:dyDescent="0.2">
      <c r="B1042" s="28"/>
      <c r="K1042" s="29" t="str">
        <f t="shared" si="51"/>
        <v/>
      </c>
      <c r="L1042" s="29" t="str">
        <f t="shared" si="52"/>
        <v/>
      </c>
      <c r="M1042" s="29" t="str">
        <f t="shared" si="53"/>
        <v/>
      </c>
    </row>
    <row r="1043" spans="2:13" x14ac:dyDescent="0.2">
      <c r="B1043" s="28"/>
      <c r="K1043" s="29" t="str">
        <f t="shared" si="51"/>
        <v/>
      </c>
      <c r="L1043" s="29" t="str">
        <f t="shared" si="52"/>
        <v/>
      </c>
      <c r="M1043" s="29" t="str">
        <f t="shared" si="53"/>
        <v/>
      </c>
    </row>
    <row r="1044" spans="2:13" x14ac:dyDescent="0.2">
      <c r="B1044" s="28"/>
      <c r="K1044" s="29" t="str">
        <f t="shared" si="51"/>
        <v/>
      </c>
      <c r="L1044" s="29" t="str">
        <f t="shared" si="52"/>
        <v/>
      </c>
      <c r="M1044" s="29" t="str">
        <f t="shared" si="53"/>
        <v/>
      </c>
    </row>
    <row r="1045" spans="2:13" x14ac:dyDescent="0.2">
      <c r="B1045" s="28"/>
      <c r="K1045" s="29" t="str">
        <f t="shared" si="51"/>
        <v/>
      </c>
      <c r="L1045" s="29" t="str">
        <f t="shared" si="52"/>
        <v/>
      </c>
      <c r="M1045" s="29" t="str">
        <f t="shared" si="53"/>
        <v/>
      </c>
    </row>
    <row r="1046" spans="2:13" x14ac:dyDescent="0.2">
      <c r="B1046" s="28"/>
      <c r="K1046" s="29" t="str">
        <f t="shared" si="51"/>
        <v/>
      </c>
      <c r="L1046" s="29" t="str">
        <f t="shared" si="52"/>
        <v/>
      </c>
      <c r="M1046" s="29" t="str">
        <f t="shared" si="53"/>
        <v/>
      </c>
    </row>
    <row r="1047" spans="2:13" x14ac:dyDescent="0.2">
      <c r="B1047" s="28"/>
      <c r="K1047" s="29" t="str">
        <f t="shared" si="51"/>
        <v/>
      </c>
      <c r="L1047" s="29" t="str">
        <f t="shared" si="52"/>
        <v/>
      </c>
      <c r="M1047" s="29" t="str">
        <f t="shared" si="53"/>
        <v/>
      </c>
    </row>
    <row r="1048" spans="2:13" x14ac:dyDescent="0.2">
      <c r="B1048" s="28"/>
      <c r="K1048" s="29" t="str">
        <f t="shared" si="51"/>
        <v/>
      </c>
      <c r="L1048" s="29" t="str">
        <f t="shared" si="52"/>
        <v/>
      </c>
      <c r="M1048" s="29" t="str">
        <f t="shared" si="53"/>
        <v/>
      </c>
    </row>
    <row r="1049" spans="2:13" x14ac:dyDescent="0.2">
      <c r="B1049" s="28"/>
      <c r="K1049" s="29" t="str">
        <f t="shared" ref="K1049:K1112" si="54">IF(OR(F1049="",$C$5="",$C$6=""),"",(F1049*1000/($C$5+$C$6*(G1049-25))))</f>
        <v/>
      </c>
      <c r="L1049" s="29" t="str">
        <f t="shared" ref="L1049:L1112" si="55">IF(OR($K1049="",H1049=""),"",((H1049-$C1049)*1000)/$K1049)</f>
        <v/>
      </c>
      <c r="M1049" s="29" t="str">
        <f t="shared" ref="M1049:M1112" si="56">IF(OR($K1049="",I1049=""),"",((I1049-$C1049)*1000)/$K1049)</f>
        <v/>
      </c>
    </row>
    <row r="1050" spans="2:13" x14ac:dyDescent="0.2">
      <c r="B1050" s="28"/>
      <c r="K1050" s="29" t="str">
        <f t="shared" si="54"/>
        <v/>
      </c>
      <c r="L1050" s="29" t="str">
        <f t="shared" si="55"/>
        <v/>
      </c>
      <c r="M1050" s="29" t="str">
        <f t="shared" si="56"/>
        <v/>
      </c>
    </row>
    <row r="1051" spans="2:13" x14ac:dyDescent="0.2">
      <c r="B1051" s="28"/>
      <c r="K1051" s="29" t="str">
        <f t="shared" si="54"/>
        <v/>
      </c>
      <c r="L1051" s="29" t="str">
        <f t="shared" si="55"/>
        <v/>
      </c>
      <c r="M1051" s="29" t="str">
        <f t="shared" si="56"/>
        <v/>
      </c>
    </row>
    <row r="1052" spans="2:13" x14ac:dyDescent="0.2">
      <c r="B1052" s="28"/>
      <c r="K1052" s="29" t="str">
        <f t="shared" si="54"/>
        <v/>
      </c>
      <c r="L1052" s="29" t="str">
        <f t="shared" si="55"/>
        <v/>
      </c>
      <c r="M1052" s="29" t="str">
        <f t="shared" si="56"/>
        <v/>
      </c>
    </row>
    <row r="1053" spans="2:13" x14ac:dyDescent="0.2">
      <c r="B1053" s="28"/>
      <c r="K1053" s="29" t="str">
        <f t="shared" si="54"/>
        <v/>
      </c>
      <c r="L1053" s="29" t="str">
        <f t="shared" si="55"/>
        <v/>
      </c>
      <c r="M1053" s="29" t="str">
        <f t="shared" si="56"/>
        <v/>
      </c>
    </row>
    <row r="1054" spans="2:13" x14ac:dyDescent="0.2">
      <c r="B1054" s="28"/>
      <c r="K1054" s="29" t="str">
        <f t="shared" si="54"/>
        <v/>
      </c>
      <c r="L1054" s="29" t="str">
        <f t="shared" si="55"/>
        <v/>
      </c>
      <c r="M1054" s="29" t="str">
        <f t="shared" si="56"/>
        <v/>
      </c>
    </row>
    <row r="1055" spans="2:13" x14ac:dyDescent="0.2">
      <c r="B1055" s="28"/>
      <c r="K1055" s="29" t="str">
        <f t="shared" si="54"/>
        <v/>
      </c>
      <c r="L1055" s="29" t="str">
        <f t="shared" si="55"/>
        <v/>
      </c>
      <c r="M1055" s="29" t="str">
        <f t="shared" si="56"/>
        <v/>
      </c>
    </row>
    <row r="1056" spans="2:13" x14ac:dyDescent="0.2">
      <c r="B1056" s="28"/>
      <c r="K1056" s="29" t="str">
        <f t="shared" si="54"/>
        <v/>
      </c>
      <c r="L1056" s="29" t="str">
        <f t="shared" si="55"/>
        <v/>
      </c>
      <c r="M1056" s="29" t="str">
        <f t="shared" si="56"/>
        <v/>
      </c>
    </row>
    <row r="1057" spans="2:13" x14ac:dyDescent="0.2">
      <c r="B1057" s="28"/>
      <c r="K1057" s="29" t="str">
        <f t="shared" si="54"/>
        <v/>
      </c>
      <c r="L1057" s="29" t="str">
        <f t="shared" si="55"/>
        <v/>
      </c>
      <c r="M1057" s="29" t="str">
        <f t="shared" si="56"/>
        <v/>
      </c>
    </row>
    <row r="1058" spans="2:13" x14ac:dyDescent="0.2">
      <c r="B1058" s="28"/>
      <c r="K1058" s="29" t="str">
        <f t="shared" si="54"/>
        <v/>
      </c>
      <c r="L1058" s="29" t="str">
        <f t="shared" si="55"/>
        <v/>
      </c>
      <c r="M1058" s="29" t="str">
        <f t="shared" si="56"/>
        <v/>
      </c>
    </row>
    <row r="1059" spans="2:13" x14ac:dyDescent="0.2">
      <c r="B1059" s="28"/>
      <c r="K1059" s="29" t="str">
        <f t="shared" si="54"/>
        <v/>
      </c>
      <c r="L1059" s="29" t="str">
        <f t="shared" si="55"/>
        <v/>
      </c>
      <c r="M1059" s="29" t="str">
        <f t="shared" si="56"/>
        <v/>
      </c>
    </row>
    <row r="1060" spans="2:13" x14ac:dyDescent="0.2">
      <c r="B1060" s="28"/>
      <c r="K1060" s="29" t="str">
        <f t="shared" si="54"/>
        <v/>
      </c>
      <c r="L1060" s="29" t="str">
        <f t="shared" si="55"/>
        <v/>
      </c>
      <c r="M1060" s="29" t="str">
        <f t="shared" si="56"/>
        <v/>
      </c>
    </row>
    <row r="1061" spans="2:13" x14ac:dyDescent="0.2">
      <c r="B1061" s="28"/>
      <c r="K1061" s="29" t="str">
        <f t="shared" si="54"/>
        <v/>
      </c>
      <c r="L1061" s="29" t="str">
        <f t="shared" si="55"/>
        <v/>
      </c>
      <c r="M1061" s="29" t="str">
        <f t="shared" si="56"/>
        <v/>
      </c>
    </row>
    <row r="1062" spans="2:13" x14ac:dyDescent="0.2">
      <c r="B1062" s="28"/>
      <c r="K1062" s="29" t="str">
        <f t="shared" si="54"/>
        <v/>
      </c>
      <c r="L1062" s="29" t="str">
        <f t="shared" si="55"/>
        <v/>
      </c>
      <c r="M1062" s="29" t="str">
        <f t="shared" si="56"/>
        <v/>
      </c>
    </row>
    <row r="1063" spans="2:13" x14ac:dyDescent="0.2">
      <c r="B1063" s="28"/>
      <c r="K1063" s="29" t="str">
        <f t="shared" si="54"/>
        <v/>
      </c>
      <c r="L1063" s="29" t="str">
        <f t="shared" si="55"/>
        <v/>
      </c>
      <c r="M1063" s="29" t="str">
        <f t="shared" si="56"/>
        <v/>
      </c>
    </row>
    <row r="1064" spans="2:13" x14ac:dyDescent="0.2">
      <c r="B1064" s="28"/>
      <c r="K1064" s="29" t="str">
        <f t="shared" si="54"/>
        <v/>
      </c>
      <c r="L1064" s="29" t="str">
        <f t="shared" si="55"/>
        <v/>
      </c>
      <c r="M1064" s="29" t="str">
        <f t="shared" si="56"/>
        <v/>
      </c>
    </row>
    <row r="1065" spans="2:13" x14ac:dyDescent="0.2">
      <c r="B1065" s="28"/>
      <c r="K1065" s="29" t="str">
        <f t="shared" si="54"/>
        <v/>
      </c>
      <c r="L1065" s="29" t="str">
        <f t="shared" si="55"/>
        <v/>
      </c>
      <c r="M1065" s="29" t="str">
        <f t="shared" si="56"/>
        <v/>
      </c>
    </row>
    <row r="1066" spans="2:13" x14ac:dyDescent="0.2">
      <c r="B1066" s="28"/>
      <c r="K1066" s="29" t="str">
        <f t="shared" si="54"/>
        <v/>
      </c>
      <c r="L1066" s="29" t="str">
        <f t="shared" si="55"/>
        <v/>
      </c>
      <c r="M1066" s="29" t="str">
        <f t="shared" si="56"/>
        <v/>
      </c>
    </row>
    <row r="1067" spans="2:13" x14ac:dyDescent="0.2">
      <c r="B1067" s="28"/>
      <c r="K1067" s="29" t="str">
        <f t="shared" si="54"/>
        <v/>
      </c>
      <c r="L1067" s="29" t="str">
        <f t="shared" si="55"/>
        <v/>
      </c>
      <c r="M1067" s="29" t="str">
        <f t="shared" si="56"/>
        <v/>
      </c>
    </row>
    <row r="1068" spans="2:13" x14ac:dyDescent="0.2">
      <c r="B1068" s="28"/>
      <c r="K1068" s="29" t="str">
        <f t="shared" si="54"/>
        <v/>
      </c>
      <c r="L1068" s="29" t="str">
        <f t="shared" si="55"/>
        <v/>
      </c>
      <c r="M1068" s="29" t="str">
        <f t="shared" si="56"/>
        <v/>
      </c>
    </row>
    <row r="1069" spans="2:13" x14ac:dyDescent="0.2">
      <c r="B1069" s="28"/>
      <c r="K1069" s="29" t="str">
        <f t="shared" si="54"/>
        <v/>
      </c>
      <c r="L1069" s="29" t="str">
        <f t="shared" si="55"/>
        <v/>
      </c>
      <c r="M1069" s="29" t="str">
        <f t="shared" si="56"/>
        <v/>
      </c>
    </row>
    <row r="1070" spans="2:13" x14ac:dyDescent="0.2">
      <c r="B1070" s="28"/>
      <c r="K1070" s="29" t="str">
        <f t="shared" si="54"/>
        <v/>
      </c>
      <c r="L1070" s="29" t="str">
        <f t="shared" si="55"/>
        <v/>
      </c>
      <c r="M1070" s="29" t="str">
        <f t="shared" si="56"/>
        <v/>
      </c>
    </row>
    <row r="1071" spans="2:13" x14ac:dyDescent="0.2">
      <c r="B1071" s="28"/>
      <c r="K1071" s="29" t="str">
        <f t="shared" si="54"/>
        <v/>
      </c>
      <c r="L1071" s="29" t="str">
        <f t="shared" si="55"/>
        <v/>
      </c>
      <c r="M1071" s="29" t="str">
        <f t="shared" si="56"/>
        <v/>
      </c>
    </row>
    <row r="1072" spans="2:13" x14ac:dyDescent="0.2">
      <c r="B1072" s="28"/>
      <c r="K1072" s="29" t="str">
        <f t="shared" si="54"/>
        <v/>
      </c>
      <c r="L1072" s="29" t="str">
        <f t="shared" si="55"/>
        <v/>
      </c>
      <c r="M1072" s="29" t="str">
        <f t="shared" si="56"/>
        <v/>
      </c>
    </row>
    <row r="1073" spans="2:13" x14ac:dyDescent="0.2">
      <c r="B1073" s="28"/>
      <c r="K1073" s="29" t="str">
        <f t="shared" si="54"/>
        <v/>
      </c>
      <c r="L1073" s="29" t="str">
        <f t="shared" si="55"/>
        <v/>
      </c>
      <c r="M1073" s="29" t="str">
        <f t="shared" si="56"/>
        <v/>
      </c>
    </row>
    <row r="1074" spans="2:13" x14ac:dyDescent="0.2">
      <c r="B1074" s="28"/>
      <c r="K1074" s="29" t="str">
        <f t="shared" si="54"/>
        <v/>
      </c>
      <c r="L1074" s="29" t="str">
        <f t="shared" si="55"/>
        <v/>
      </c>
      <c r="M1074" s="29" t="str">
        <f t="shared" si="56"/>
        <v/>
      </c>
    </row>
    <row r="1075" spans="2:13" x14ac:dyDescent="0.2">
      <c r="B1075" s="28"/>
      <c r="K1075" s="29" t="str">
        <f t="shared" si="54"/>
        <v/>
      </c>
      <c r="L1075" s="29" t="str">
        <f t="shared" si="55"/>
        <v/>
      </c>
      <c r="M1075" s="29" t="str">
        <f t="shared" si="56"/>
        <v/>
      </c>
    </row>
    <row r="1076" spans="2:13" x14ac:dyDescent="0.2">
      <c r="B1076" s="28"/>
      <c r="K1076" s="29" t="str">
        <f t="shared" si="54"/>
        <v/>
      </c>
      <c r="L1076" s="29" t="str">
        <f t="shared" si="55"/>
        <v/>
      </c>
      <c r="M1076" s="29" t="str">
        <f t="shared" si="56"/>
        <v/>
      </c>
    </row>
    <row r="1077" spans="2:13" x14ac:dyDescent="0.2">
      <c r="B1077" s="28"/>
      <c r="K1077" s="29" t="str">
        <f t="shared" si="54"/>
        <v/>
      </c>
      <c r="L1077" s="29" t="str">
        <f t="shared" si="55"/>
        <v/>
      </c>
      <c r="M1077" s="29" t="str">
        <f t="shared" si="56"/>
        <v/>
      </c>
    </row>
    <row r="1078" spans="2:13" x14ac:dyDescent="0.2">
      <c r="B1078" s="28"/>
      <c r="K1078" s="29" t="str">
        <f t="shared" si="54"/>
        <v/>
      </c>
      <c r="L1078" s="29" t="str">
        <f t="shared" si="55"/>
        <v/>
      </c>
      <c r="M1078" s="29" t="str">
        <f t="shared" si="56"/>
        <v/>
      </c>
    </row>
    <row r="1079" spans="2:13" x14ac:dyDescent="0.2">
      <c r="B1079" s="28"/>
      <c r="K1079" s="29" t="str">
        <f t="shared" si="54"/>
        <v/>
      </c>
      <c r="L1079" s="29" t="str">
        <f t="shared" si="55"/>
        <v/>
      </c>
      <c r="M1079" s="29" t="str">
        <f t="shared" si="56"/>
        <v/>
      </c>
    </row>
    <row r="1080" spans="2:13" x14ac:dyDescent="0.2">
      <c r="B1080" s="28"/>
      <c r="K1080" s="29" t="str">
        <f t="shared" si="54"/>
        <v/>
      </c>
      <c r="L1080" s="29" t="str">
        <f t="shared" si="55"/>
        <v/>
      </c>
      <c r="M1080" s="29" t="str">
        <f t="shared" si="56"/>
        <v/>
      </c>
    </row>
    <row r="1081" spans="2:13" x14ac:dyDescent="0.2">
      <c r="B1081" s="28"/>
      <c r="K1081" s="29" t="str">
        <f t="shared" si="54"/>
        <v/>
      </c>
      <c r="L1081" s="29" t="str">
        <f t="shared" si="55"/>
        <v/>
      </c>
      <c r="M1081" s="29" t="str">
        <f t="shared" si="56"/>
        <v/>
      </c>
    </row>
    <row r="1082" spans="2:13" x14ac:dyDescent="0.2">
      <c r="B1082" s="28"/>
      <c r="K1082" s="29" t="str">
        <f t="shared" si="54"/>
        <v/>
      </c>
      <c r="L1082" s="29" t="str">
        <f t="shared" si="55"/>
        <v/>
      </c>
      <c r="M1082" s="29" t="str">
        <f t="shared" si="56"/>
        <v/>
      </c>
    </row>
    <row r="1083" spans="2:13" x14ac:dyDescent="0.2">
      <c r="B1083" s="28"/>
      <c r="K1083" s="29" t="str">
        <f t="shared" si="54"/>
        <v/>
      </c>
      <c r="L1083" s="29" t="str">
        <f t="shared" si="55"/>
        <v/>
      </c>
      <c r="M1083" s="29" t="str">
        <f t="shared" si="56"/>
        <v/>
      </c>
    </row>
    <row r="1084" spans="2:13" x14ac:dyDescent="0.2">
      <c r="B1084" s="28"/>
      <c r="K1084" s="29" t="str">
        <f t="shared" si="54"/>
        <v/>
      </c>
      <c r="L1084" s="29" t="str">
        <f t="shared" si="55"/>
        <v/>
      </c>
      <c r="M1084" s="29" t="str">
        <f t="shared" si="56"/>
        <v/>
      </c>
    </row>
    <row r="1085" spans="2:13" x14ac:dyDescent="0.2">
      <c r="B1085" s="28"/>
      <c r="K1085" s="29" t="str">
        <f t="shared" si="54"/>
        <v/>
      </c>
      <c r="L1085" s="29" t="str">
        <f t="shared" si="55"/>
        <v/>
      </c>
      <c r="M1085" s="29" t="str">
        <f t="shared" si="56"/>
        <v/>
      </c>
    </row>
    <row r="1086" spans="2:13" x14ac:dyDescent="0.2">
      <c r="B1086" s="28"/>
      <c r="K1086" s="29" t="str">
        <f t="shared" si="54"/>
        <v/>
      </c>
      <c r="L1086" s="29" t="str">
        <f t="shared" si="55"/>
        <v/>
      </c>
      <c r="M1086" s="29" t="str">
        <f t="shared" si="56"/>
        <v/>
      </c>
    </row>
    <row r="1087" spans="2:13" x14ac:dyDescent="0.2">
      <c r="B1087" s="28"/>
      <c r="K1087" s="29" t="str">
        <f t="shared" si="54"/>
        <v/>
      </c>
      <c r="L1087" s="29" t="str">
        <f t="shared" si="55"/>
        <v/>
      </c>
      <c r="M1087" s="29" t="str">
        <f t="shared" si="56"/>
        <v/>
      </c>
    </row>
    <row r="1088" spans="2:13" x14ac:dyDescent="0.2">
      <c r="B1088" s="28"/>
      <c r="K1088" s="29" t="str">
        <f t="shared" si="54"/>
        <v/>
      </c>
      <c r="L1088" s="29" t="str">
        <f t="shared" si="55"/>
        <v/>
      </c>
      <c r="M1088" s="29" t="str">
        <f t="shared" si="56"/>
        <v/>
      </c>
    </row>
    <row r="1089" spans="2:13" x14ac:dyDescent="0.2">
      <c r="B1089" s="28"/>
      <c r="K1089" s="29" t="str">
        <f t="shared" si="54"/>
        <v/>
      </c>
      <c r="L1089" s="29" t="str">
        <f t="shared" si="55"/>
        <v/>
      </c>
      <c r="M1089" s="29" t="str">
        <f t="shared" si="56"/>
        <v/>
      </c>
    </row>
    <row r="1090" spans="2:13" x14ac:dyDescent="0.2">
      <c r="B1090" s="28"/>
      <c r="K1090" s="29" t="str">
        <f t="shared" si="54"/>
        <v/>
      </c>
      <c r="L1090" s="29" t="str">
        <f t="shared" si="55"/>
        <v/>
      </c>
      <c r="M1090" s="29" t="str">
        <f t="shared" si="56"/>
        <v/>
      </c>
    </row>
    <row r="1091" spans="2:13" x14ac:dyDescent="0.2">
      <c r="B1091" s="28"/>
      <c r="K1091" s="29" t="str">
        <f t="shared" si="54"/>
        <v/>
      </c>
      <c r="L1091" s="29" t="str">
        <f t="shared" si="55"/>
        <v/>
      </c>
      <c r="M1091" s="29" t="str">
        <f t="shared" si="56"/>
        <v/>
      </c>
    </row>
    <row r="1092" spans="2:13" x14ac:dyDescent="0.2">
      <c r="B1092" s="28"/>
      <c r="K1092" s="29" t="str">
        <f t="shared" si="54"/>
        <v/>
      </c>
      <c r="L1092" s="29" t="str">
        <f t="shared" si="55"/>
        <v/>
      </c>
      <c r="M1092" s="29" t="str">
        <f t="shared" si="56"/>
        <v/>
      </c>
    </row>
    <row r="1093" spans="2:13" x14ac:dyDescent="0.2">
      <c r="B1093" s="28"/>
      <c r="K1093" s="29" t="str">
        <f t="shared" si="54"/>
        <v/>
      </c>
      <c r="L1093" s="29" t="str">
        <f t="shared" si="55"/>
        <v/>
      </c>
      <c r="M1093" s="29" t="str">
        <f t="shared" si="56"/>
        <v/>
      </c>
    </row>
    <row r="1094" spans="2:13" x14ac:dyDescent="0.2">
      <c r="B1094" s="28"/>
      <c r="K1094" s="29" t="str">
        <f t="shared" si="54"/>
        <v/>
      </c>
      <c r="L1094" s="29" t="str">
        <f t="shared" si="55"/>
        <v/>
      </c>
      <c r="M1094" s="29" t="str">
        <f t="shared" si="56"/>
        <v/>
      </c>
    </row>
    <row r="1095" spans="2:13" x14ac:dyDescent="0.2">
      <c r="B1095" s="28"/>
      <c r="K1095" s="29" t="str">
        <f t="shared" si="54"/>
        <v/>
      </c>
      <c r="L1095" s="29" t="str">
        <f t="shared" si="55"/>
        <v/>
      </c>
      <c r="M1095" s="29" t="str">
        <f t="shared" si="56"/>
        <v/>
      </c>
    </row>
    <row r="1096" spans="2:13" x14ac:dyDescent="0.2">
      <c r="B1096" s="28"/>
      <c r="K1096" s="29" t="str">
        <f t="shared" si="54"/>
        <v/>
      </c>
      <c r="L1096" s="29" t="str">
        <f t="shared" si="55"/>
        <v/>
      </c>
      <c r="M1096" s="29" t="str">
        <f t="shared" si="56"/>
        <v/>
      </c>
    </row>
    <row r="1097" spans="2:13" x14ac:dyDescent="0.2">
      <c r="B1097" s="28"/>
      <c r="K1097" s="29" t="str">
        <f t="shared" si="54"/>
        <v/>
      </c>
      <c r="L1097" s="29" t="str">
        <f t="shared" si="55"/>
        <v/>
      </c>
      <c r="M1097" s="29" t="str">
        <f t="shared" si="56"/>
        <v/>
      </c>
    </row>
    <row r="1098" spans="2:13" x14ac:dyDescent="0.2">
      <c r="B1098" s="28"/>
      <c r="K1098" s="29" t="str">
        <f t="shared" si="54"/>
        <v/>
      </c>
      <c r="L1098" s="29" t="str">
        <f t="shared" si="55"/>
        <v/>
      </c>
      <c r="M1098" s="29" t="str">
        <f t="shared" si="56"/>
        <v/>
      </c>
    </row>
    <row r="1099" spans="2:13" x14ac:dyDescent="0.2">
      <c r="B1099" s="28"/>
      <c r="K1099" s="29" t="str">
        <f t="shared" si="54"/>
        <v/>
      </c>
      <c r="L1099" s="29" t="str">
        <f t="shared" si="55"/>
        <v/>
      </c>
      <c r="M1099" s="29" t="str">
        <f t="shared" si="56"/>
        <v/>
      </c>
    </row>
    <row r="1100" spans="2:13" x14ac:dyDescent="0.2">
      <c r="B1100" s="28"/>
      <c r="K1100" s="29" t="str">
        <f t="shared" si="54"/>
        <v/>
      </c>
      <c r="L1100" s="29" t="str">
        <f t="shared" si="55"/>
        <v/>
      </c>
      <c r="M1100" s="29" t="str">
        <f t="shared" si="56"/>
        <v/>
      </c>
    </row>
    <row r="1101" spans="2:13" x14ac:dyDescent="0.2">
      <c r="B1101" s="28"/>
      <c r="K1101" s="29" t="str">
        <f t="shared" si="54"/>
        <v/>
      </c>
      <c r="L1101" s="29" t="str">
        <f t="shared" si="55"/>
        <v/>
      </c>
      <c r="M1101" s="29" t="str">
        <f t="shared" si="56"/>
        <v/>
      </c>
    </row>
    <row r="1102" spans="2:13" x14ac:dyDescent="0.2">
      <c r="B1102" s="28"/>
      <c r="K1102" s="29" t="str">
        <f t="shared" si="54"/>
        <v/>
      </c>
      <c r="L1102" s="29" t="str">
        <f t="shared" si="55"/>
        <v/>
      </c>
      <c r="M1102" s="29" t="str">
        <f t="shared" si="56"/>
        <v/>
      </c>
    </row>
    <row r="1103" spans="2:13" x14ac:dyDescent="0.2">
      <c r="B1103" s="28"/>
      <c r="K1103" s="29" t="str">
        <f t="shared" si="54"/>
        <v/>
      </c>
      <c r="L1103" s="29" t="str">
        <f t="shared" si="55"/>
        <v/>
      </c>
      <c r="M1103" s="29" t="str">
        <f t="shared" si="56"/>
        <v/>
      </c>
    </row>
    <row r="1104" spans="2:13" x14ac:dyDescent="0.2">
      <c r="B1104" s="28"/>
      <c r="K1104" s="29" t="str">
        <f t="shared" si="54"/>
        <v/>
      </c>
      <c r="L1104" s="29" t="str">
        <f t="shared" si="55"/>
        <v/>
      </c>
      <c r="M1104" s="29" t="str">
        <f t="shared" si="56"/>
        <v/>
      </c>
    </row>
    <row r="1105" spans="2:13" x14ac:dyDescent="0.2">
      <c r="B1105" s="28"/>
      <c r="K1105" s="29" t="str">
        <f t="shared" si="54"/>
        <v/>
      </c>
      <c r="L1105" s="29" t="str">
        <f t="shared" si="55"/>
        <v/>
      </c>
      <c r="M1105" s="29" t="str">
        <f t="shared" si="56"/>
        <v/>
      </c>
    </row>
    <row r="1106" spans="2:13" x14ac:dyDescent="0.2">
      <c r="B1106" s="28"/>
      <c r="K1106" s="29" t="str">
        <f t="shared" si="54"/>
        <v/>
      </c>
      <c r="L1106" s="29" t="str">
        <f t="shared" si="55"/>
        <v/>
      </c>
      <c r="M1106" s="29" t="str">
        <f t="shared" si="56"/>
        <v/>
      </c>
    </row>
    <row r="1107" spans="2:13" x14ac:dyDescent="0.2">
      <c r="B1107" s="28"/>
      <c r="K1107" s="29" t="str">
        <f t="shared" si="54"/>
        <v/>
      </c>
      <c r="L1107" s="29" t="str">
        <f t="shared" si="55"/>
        <v/>
      </c>
      <c r="M1107" s="29" t="str">
        <f t="shared" si="56"/>
        <v/>
      </c>
    </row>
    <row r="1108" spans="2:13" x14ac:dyDescent="0.2">
      <c r="B1108" s="28"/>
      <c r="K1108" s="29" t="str">
        <f t="shared" si="54"/>
        <v/>
      </c>
      <c r="L1108" s="29" t="str">
        <f t="shared" si="55"/>
        <v/>
      </c>
      <c r="M1108" s="29" t="str">
        <f t="shared" si="56"/>
        <v/>
      </c>
    </row>
    <row r="1109" spans="2:13" x14ac:dyDescent="0.2">
      <c r="B1109" s="28"/>
      <c r="K1109" s="29" t="str">
        <f t="shared" si="54"/>
        <v/>
      </c>
      <c r="L1109" s="29" t="str">
        <f t="shared" si="55"/>
        <v/>
      </c>
      <c r="M1109" s="29" t="str">
        <f t="shared" si="56"/>
        <v/>
      </c>
    </row>
    <row r="1110" spans="2:13" x14ac:dyDescent="0.2">
      <c r="B1110" s="28"/>
      <c r="K1110" s="29" t="str">
        <f t="shared" si="54"/>
        <v/>
      </c>
      <c r="L1110" s="29" t="str">
        <f t="shared" si="55"/>
        <v/>
      </c>
      <c r="M1110" s="29" t="str">
        <f t="shared" si="56"/>
        <v/>
      </c>
    </row>
    <row r="1111" spans="2:13" x14ac:dyDescent="0.2">
      <c r="B1111" s="28"/>
      <c r="K1111" s="29" t="str">
        <f t="shared" si="54"/>
        <v/>
      </c>
      <c r="L1111" s="29" t="str">
        <f t="shared" si="55"/>
        <v/>
      </c>
      <c r="M1111" s="29" t="str">
        <f t="shared" si="56"/>
        <v/>
      </c>
    </row>
    <row r="1112" spans="2:13" x14ac:dyDescent="0.2">
      <c r="B1112" s="28"/>
      <c r="K1112" s="29" t="str">
        <f t="shared" si="54"/>
        <v/>
      </c>
      <c r="L1112" s="29" t="str">
        <f t="shared" si="55"/>
        <v/>
      </c>
      <c r="M1112" s="29" t="str">
        <f t="shared" si="56"/>
        <v/>
      </c>
    </row>
    <row r="1113" spans="2:13" x14ac:dyDescent="0.2">
      <c r="B1113" s="28"/>
      <c r="K1113" s="29" t="str">
        <f t="shared" ref="K1113:K1176" si="57">IF(OR(F1113="",$C$5="",$C$6=""),"",(F1113*1000/($C$5+$C$6*(G1113-25))))</f>
        <v/>
      </c>
      <c r="L1113" s="29" t="str">
        <f t="shared" ref="L1113:L1176" si="58">IF(OR($K1113="",H1113=""),"",((H1113-$C1113)*1000)/$K1113)</f>
        <v/>
      </c>
      <c r="M1113" s="29" t="str">
        <f t="shared" ref="M1113:M1176" si="59">IF(OR($K1113="",I1113=""),"",((I1113-$C1113)*1000)/$K1113)</f>
        <v/>
      </c>
    </row>
    <row r="1114" spans="2:13" x14ac:dyDescent="0.2">
      <c r="B1114" s="28"/>
      <c r="K1114" s="29" t="str">
        <f t="shared" si="57"/>
        <v/>
      </c>
      <c r="L1114" s="29" t="str">
        <f t="shared" si="58"/>
        <v/>
      </c>
      <c r="M1114" s="29" t="str">
        <f t="shared" si="59"/>
        <v/>
      </c>
    </row>
    <row r="1115" spans="2:13" x14ac:dyDescent="0.2">
      <c r="B1115" s="28"/>
      <c r="K1115" s="29" t="str">
        <f t="shared" si="57"/>
        <v/>
      </c>
      <c r="L1115" s="29" t="str">
        <f t="shared" si="58"/>
        <v/>
      </c>
      <c r="M1115" s="29" t="str">
        <f t="shared" si="59"/>
        <v/>
      </c>
    </row>
    <row r="1116" spans="2:13" x14ac:dyDescent="0.2">
      <c r="B1116" s="28"/>
      <c r="K1116" s="29" t="str">
        <f t="shared" si="57"/>
        <v/>
      </c>
      <c r="L1116" s="29" t="str">
        <f t="shared" si="58"/>
        <v/>
      </c>
      <c r="M1116" s="29" t="str">
        <f t="shared" si="59"/>
        <v/>
      </c>
    </row>
    <row r="1117" spans="2:13" x14ac:dyDescent="0.2">
      <c r="B1117" s="28"/>
      <c r="K1117" s="29" t="str">
        <f t="shared" si="57"/>
        <v/>
      </c>
      <c r="L1117" s="29" t="str">
        <f t="shared" si="58"/>
        <v/>
      </c>
      <c r="M1117" s="29" t="str">
        <f t="shared" si="59"/>
        <v/>
      </c>
    </row>
    <row r="1118" spans="2:13" x14ac:dyDescent="0.2">
      <c r="B1118" s="28"/>
      <c r="K1118" s="29" t="str">
        <f t="shared" si="57"/>
        <v/>
      </c>
      <c r="L1118" s="29" t="str">
        <f t="shared" si="58"/>
        <v/>
      </c>
      <c r="M1118" s="29" t="str">
        <f t="shared" si="59"/>
        <v/>
      </c>
    </row>
    <row r="1119" spans="2:13" x14ac:dyDescent="0.2">
      <c r="B1119" s="28"/>
      <c r="K1119" s="29" t="str">
        <f t="shared" si="57"/>
        <v/>
      </c>
      <c r="L1119" s="29" t="str">
        <f t="shared" si="58"/>
        <v/>
      </c>
      <c r="M1119" s="29" t="str">
        <f t="shared" si="59"/>
        <v/>
      </c>
    </row>
    <row r="1120" spans="2:13" x14ac:dyDescent="0.2">
      <c r="B1120" s="28"/>
      <c r="K1120" s="29" t="str">
        <f t="shared" si="57"/>
        <v/>
      </c>
      <c r="L1120" s="29" t="str">
        <f t="shared" si="58"/>
        <v/>
      </c>
      <c r="M1120" s="29" t="str">
        <f t="shared" si="59"/>
        <v/>
      </c>
    </row>
    <row r="1121" spans="2:13" x14ac:dyDescent="0.2">
      <c r="B1121" s="28"/>
      <c r="K1121" s="29" t="str">
        <f t="shared" si="57"/>
        <v/>
      </c>
      <c r="L1121" s="29" t="str">
        <f t="shared" si="58"/>
        <v/>
      </c>
      <c r="M1121" s="29" t="str">
        <f t="shared" si="59"/>
        <v/>
      </c>
    </row>
    <row r="1122" spans="2:13" x14ac:dyDescent="0.2">
      <c r="B1122" s="28"/>
      <c r="K1122" s="29" t="str">
        <f t="shared" si="57"/>
        <v/>
      </c>
      <c r="L1122" s="29" t="str">
        <f t="shared" si="58"/>
        <v/>
      </c>
      <c r="M1122" s="29" t="str">
        <f t="shared" si="59"/>
        <v/>
      </c>
    </row>
    <row r="1123" spans="2:13" x14ac:dyDescent="0.2">
      <c r="B1123" s="28"/>
      <c r="K1123" s="29" t="str">
        <f t="shared" si="57"/>
        <v/>
      </c>
      <c r="L1123" s="29" t="str">
        <f t="shared" si="58"/>
        <v/>
      </c>
      <c r="M1123" s="29" t="str">
        <f t="shared" si="59"/>
        <v/>
      </c>
    </row>
    <row r="1124" spans="2:13" x14ac:dyDescent="0.2">
      <c r="B1124" s="28"/>
      <c r="K1124" s="29" t="str">
        <f t="shared" si="57"/>
        <v/>
      </c>
      <c r="L1124" s="29" t="str">
        <f t="shared" si="58"/>
        <v/>
      </c>
      <c r="M1124" s="29" t="str">
        <f t="shared" si="59"/>
        <v/>
      </c>
    </row>
    <row r="1125" spans="2:13" x14ac:dyDescent="0.2">
      <c r="B1125" s="28"/>
      <c r="K1125" s="29" t="str">
        <f t="shared" si="57"/>
        <v/>
      </c>
      <c r="L1125" s="29" t="str">
        <f t="shared" si="58"/>
        <v/>
      </c>
      <c r="M1125" s="29" t="str">
        <f t="shared" si="59"/>
        <v/>
      </c>
    </row>
    <row r="1126" spans="2:13" x14ac:dyDescent="0.2">
      <c r="B1126" s="28"/>
      <c r="K1126" s="29" t="str">
        <f t="shared" si="57"/>
        <v/>
      </c>
      <c r="L1126" s="29" t="str">
        <f t="shared" si="58"/>
        <v/>
      </c>
      <c r="M1126" s="29" t="str">
        <f t="shared" si="59"/>
        <v/>
      </c>
    </row>
    <row r="1127" spans="2:13" x14ac:dyDescent="0.2">
      <c r="B1127" s="28"/>
      <c r="K1127" s="29" t="str">
        <f t="shared" si="57"/>
        <v/>
      </c>
      <c r="L1127" s="29" t="str">
        <f t="shared" si="58"/>
        <v/>
      </c>
      <c r="M1127" s="29" t="str">
        <f t="shared" si="59"/>
        <v/>
      </c>
    </row>
    <row r="1128" spans="2:13" x14ac:dyDescent="0.2">
      <c r="B1128" s="28"/>
      <c r="K1128" s="29" t="str">
        <f t="shared" si="57"/>
        <v/>
      </c>
      <c r="L1128" s="29" t="str">
        <f t="shared" si="58"/>
        <v/>
      </c>
      <c r="M1128" s="29" t="str">
        <f t="shared" si="59"/>
        <v/>
      </c>
    </row>
    <row r="1129" spans="2:13" x14ac:dyDescent="0.2">
      <c r="B1129" s="28"/>
      <c r="K1129" s="29" t="str">
        <f t="shared" si="57"/>
        <v/>
      </c>
      <c r="L1129" s="29" t="str">
        <f t="shared" si="58"/>
        <v/>
      </c>
      <c r="M1129" s="29" t="str">
        <f t="shared" si="59"/>
        <v/>
      </c>
    </row>
    <row r="1130" spans="2:13" x14ac:dyDescent="0.2">
      <c r="B1130" s="28"/>
      <c r="K1130" s="29" t="str">
        <f t="shared" si="57"/>
        <v/>
      </c>
      <c r="L1130" s="29" t="str">
        <f t="shared" si="58"/>
        <v/>
      </c>
      <c r="M1130" s="29" t="str">
        <f t="shared" si="59"/>
        <v/>
      </c>
    </row>
    <row r="1131" spans="2:13" x14ac:dyDescent="0.2">
      <c r="B1131" s="28"/>
      <c r="K1131" s="29" t="str">
        <f t="shared" si="57"/>
        <v/>
      </c>
      <c r="L1131" s="29" t="str">
        <f t="shared" si="58"/>
        <v/>
      </c>
      <c r="M1131" s="29" t="str">
        <f t="shared" si="59"/>
        <v/>
      </c>
    </row>
    <row r="1132" spans="2:13" x14ac:dyDescent="0.2">
      <c r="B1132" s="28"/>
      <c r="K1132" s="29" t="str">
        <f t="shared" si="57"/>
        <v/>
      </c>
      <c r="L1132" s="29" t="str">
        <f t="shared" si="58"/>
        <v/>
      </c>
      <c r="M1132" s="29" t="str">
        <f t="shared" si="59"/>
        <v/>
      </c>
    </row>
    <row r="1133" spans="2:13" x14ac:dyDescent="0.2">
      <c r="B1133" s="28"/>
      <c r="K1133" s="29" t="str">
        <f t="shared" si="57"/>
        <v/>
      </c>
      <c r="L1133" s="29" t="str">
        <f t="shared" si="58"/>
        <v/>
      </c>
      <c r="M1133" s="29" t="str">
        <f t="shared" si="59"/>
        <v/>
      </c>
    </row>
    <row r="1134" spans="2:13" x14ac:dyDescent="0.2">
      <c r="B1134" s="28"/>
      <c r="K1134" s="29" t="str">
        <f t="shared" si="57"/>
        <v/>
      </c>
      <c r="L1134" s="29" t="str">
        <f t="shared" si="58"/>
        <v/>
      </c>
      <c r="M1134" s="29" t="str">
        <f t="shared" si="59"/>
        <v/>
      </c>
    </row>
    <row r="1135" spans="2:13" x14ac:dyDescent="0.2">
      <c r="B1135" s="28"/>
      <c r="K1135" s="29" t="str">
        <f t="shared" si="57"/>
        <v/>
      </c>
      <c r="L1135" s="29" t="str">
        <f t="shared" si="58"/>
        <v/>
      </c>
      <c r="M1135" s="29" t="str">
        <f t="shared" si="59"/>
        <v/>
      </c>
    </row>
    <row r="1136" spans="2:13" x14ac:dyDescent="0.2">
      <c r="B1136" s="28"/>
      <c r="K1136" s="29" t="str">
        <f t="shared" si="57"/>
        <v/>
      </c>
      <c r="L1136" s="29" t="str">
        <f t="shared" si="58"/>
        <v/>
      </c>
      <c r="M1136" s="29" t="str">
        <f t="shared" si="59"/>
        <v/>
      </c>
    </row>
    <row r="1137" spans="2:13" x14ac:dyDescent="0.2">
      <c r="B1137" s="28"/>
      <c r="K1137" s="29" t="str">
        <f t="shared" si="57"/>
        <v/>
      </c>
      <c r="L1137" s="29" t="str">
        <f t="shared" si="58"/>
        <v/>
      </c>
      <c r="M1137" s="29" t="str">
        <f t="shared" si="59"/>
        <v/>
      </c>
    </row>
    <row r="1138" spans="2:13" x14ac:dyDescent="0.2">
      <c r="B1138" s="28"/>
      <c r="K1138" s="29" t="str">
        <f t="shared" si="57"/>
        <v/>
      </c>
      <c r="L1138" s="29" t="str">
        <f t="shared" si="58"/>
        <v/>
      </c>
      <c r="M1138" s="29" t="str">
        <f t="shared" si="59"/>
        <v/>
      </c>
    </row>
    <row r="1139" spans="2:13" x14ac:dyDescent="0.2">
      <c r="B1139" s="28"/>
      <c r="K1139" s="29" t="str">
        <f t="shared" si="57"/>
        <v/>
      </c>
      <c r="L1139" s="29" t="str">
        <f t="shared" si="58"/>
        <v/>
      </c>
      <c r="M1139" s="29" t="str">
        <f t="shared" si="59"/>
        <v/>
      </c>
    </row>
    <row r="1140" spans="2:13" x14ac:dyDescent="0.2">
      <c r="B1140" s="28"/>
      <c r="K1140" s="29" t="str">
        <f t="shared" si="57"/>
        <v/>
      </c>
      <c r="L1140" s="29" t="str">
        <f t="shared" si="58"/>
        <v/>
      </c>
      <c r="M1140" s="29" t="str">
        <f t="shared" si="59"/>
        <v/>
      </c>
    </row>
    <row r="1141" spans="2:13" x14ac:dyDescent="0.2">
      <c r="B1141" s="28"/>
      <c r="K1141" s="29" t="str">
        <f t="shared" si="57"/>
        <v/>
      </c>
      <c r="L1141" s="29" t="str">
        <f t="shared" si="58"/>
        <v/>
      </c>
      <c r="M1141" s="29" t="str">
        <f t="shared" si="59"/>
        <v/>
      </c>
    </row>
    <row r="1142" spans="2:13" x14ac:dyDescent="0.2">
      <c r="B1142" s="28"/>
      <c r="K1142" s="29" t="str">
        <f t="shared" si="57"/>
        <v/>
      </c>
      <c r="L1142" s="29" t="str">
        <f t="shared" si="58"/>
        <v/>
      </c>
      <c r="M1142" s="29" t="str">
        <f t="shared" si="59"/>
        <v/>
      </c>
    </row>
    <row r="1143" spans="2:13" x14ac:dyDescent="0.2">
      <c r="B1143" s="28"/>
      <c r="K1143" s="29" t="str">
        <f t="shared" si="57"/>
        <v/>
      </c>
      <c r="L1143" s="29" t="str">
        <f t="shared" si="58"/>
        <v/>
      </c>
      <c r="M1143" s="29" t="str">
        <f t="shared" si="59"/>
        <v/>
      </c>
    </row>
    <row r="1144" spans="2:13" x14ac:dyDescent="0.2">
      <c r="B1144" s="28"/>
      <c r="K1144" s="29" t="str">
        <f t="shared" si="57"/>
        <v/>
      </c>
      <c r="L1144" s="29" t="str">
        <f t="shared" si="58"/>
        <v/>
      </c>
      <c r="M1144" s="29" t="str">
        <f t="shared" si="59"/>
        <v/>
      </c>
    </row>
    <row r="1145" spans="2:13" x14ac:dyDescent="0.2">
      <c r="B1145" s="28"/>
      <c r="K1145" s="29" t="str">
        <f t="shared" si="57"/>
        <v/>
      </c>
      <c r="L1145" s="29" t="str">
        <f t="shared" si="58"/>
        <v/>
      </c>
      <c r="M1145" s="29" t="str">
        <f t="shared" si="59"/>
        <v/>
      </c>
    </row>
    <row r="1146" spans="2:13" x14ac:dyDescent="0.2">
      <c r="B1146" s="28"/>
      <c r="K1146" s="29" t="str">
        <f t="shared" si="57"/>
        <v/>
      </c>
      <c r="L1146" s="29" t="str">
        <f t="shared" si="58"/>
        <v/>
      </c>
      <c r="M1146" s="29" t="str">
        <f t="shared" si="59"/>
        <v/>
      </c>
    </row>
    <row r="1147" spans="2:13" x14ac:dyDescent="0.2">
      <c r="B1147" s="28"/>
      <c r="K1147" s="29" t="str">
        <f t="shared" si="57"/>
        <v/>
      </c>
      <c r="L1147" s="29" t="str">
        <f t="shared" si="58"/>
        <v/>
      </c>
      <c r="M1147" s="29" t="str">
        <f t="shared" si="59"/>
        <v/>
      </c>
    </row>
    <row r="1148" spans="2:13" x14ac:dyDescent="0.2">
      <c r="B1148" s="28"/>
      <c r="K1148" s="29" t="str">
        <f t="shared" si="57"/>
        <v/>
      </c>
      <c r="L1148" s="29" t="str">
        <f t="shared" si="58"/>
        <v/>
      </c>
      <c r="M1148" s="29" t="str">
        <f t="shared" si="59"/>
        <v/>
      </c>
    </row>
    <row r="1149" spans="2:13" x14ac:dyDescent="0.2">
      <c r="B1149" s="28"/>
      <c r="K1149" s="29" t="str">
        <f t="shared" si="57"/>
        <v/>
      </c>
      <c r="L1149" s="29" t="str">
        <f t="shared" si="58"/>
        <v/>
      </c>
      <c r="M1149" s="29" t="str">
        <f t="shared" si="59"/>
        <v/>
      </c>
    </row>
    <row r="1150" spans="2:13" x14ac:dyDescent="0.2">
      <c r="B1150" s="28"/>
      <c r="K1150" s="29" t="str">
        <f t="shared" si="57"/>
        <v/>
      </c>
      <c r="L1150" s="29" t="str">
        <f t="shared" si="58"/>
        <v/>
      </c>
      <c r="M1150" s="29" t="str">
        <f t="shared" si="59"/>
        <v/>
      </c>
    </row>
    <row r="1151" spans="2:13" x14ac:dyDescent="0.2">
      <c r="B1151" s="28"/>
      <c r="K1151" s="29" t="str">
        <f t="shared" si="57"/>
        <v/>
      </c>
      <c r="L1151" s="29" t="str">
        <f t="shared" si="58"/>
        <v/>
      </c>
      <c r="M1151" s="29" t="str">
        <f t="shared" si="59"/>
        <v/>
      </c>
    </row>
    <row r="1152" spans="2:13" x14ac:dyDescent="0.2">
      <c r="B1152" s="28"/>
      <c r="K1152" s="29" t="str">
        <f t="shared" si="57"/>
        <v/>
      </c>
      <c r="L1152" s="29" t="str">
        <f t="shared" si="58"/>
        <v/>
      </c>
      <c r="M1152" s="29" t="str">
        <f t="shared" si="59"/>
        <v/>
      </c>
    </row>
    <row r="1153" spans="2:13" x14ac:dyDescent="0.2">
      <c r="B1153" s="28"/>
      <c r="K1153" s="29" t="str">
        <f t="shared" si="57"/>
        <v/>
      </c>
      <c r="L1153" s="29" t="str">
        <f t="shared" si="58"/>
        <v/>
      </c>
      <c r="M1153" s="29" t="str">
        <f t="shared" si="59"/>
        <v/>
      </c>
    </row>
    <row r="1154" spans="2:13" x14ac:dyDescent="0.2">
      <c r="B1154" s="28"/>
      <c r="K1154" s="29" t="str">
        <f t="shared" si="57"/>
        <v/>
      </c>
      <c r="L1154" s="29" t="str">
        <f t="shared" si="58"/>
        <v/>
      </c>
      <c r="M1154" s="29" t="str">
        <f t="shared" si="59"/>
        <v/>
      </c>
    </row>
    <row r="1155" spans="2:13" x14ac:dyDescent="0.2">
      <c r="B1155" s="28"/>
      <c r="K1155" s="29" t="str">
        <f t="shared" si="57"/>
        <v/>
      </c>
      <c r="L1155" s="29" t="str">
        <f t="shared" si="58"/>
        <v/>
      </c>
      <c r="M1155" s="29" t="str">
        <f t="shared" si="59"/>
        <v/>
      </c>
    </row>
    <row r="1156" spans="2:13" x14ac:dyDescent="0.2">
      <c r="B1156" s="28"/>
      <c r="K1156" s="29" t="str">
        <f t="shared" si="57"/>
        <v/>
      </c>
      <c r="L1156" s="29" t="str">
        <f t="shared" si="58"/>
        <v/>
      </c>
      <c r="M1156" s="29" t="str">
        <f t="shared" si="59"/>
        <v/>
      </c>
    </row>
    <row r="1157" spans="2:13" x14ac:dyDescent="0.2">
      <c r="B1157" s="28"/>
      <c r="K1157" s="29" t="str">
        <f t="shared" si="57"/>
        <v/>
      </c>
      <c r="L1157" s="29" t="str">
        <f t="shared" si="58"/>
        <v/>
      </c>
      <c r="M1157" s="29" t="str">
        <f t="shared" si="59"/>
        <v/>
      </c>
    </row>
    <row r="1158" spans="2:13" x14ac:dyDescent="0.2">
      <c r="B1158" s="28"/>
      <c r="K1158" s="29" t="str">
        <f t="shared" si="57"/>
        <v/>
      </c>
      <c r="L1158" s="29" t="str">
        <f t="shared" si="58"/>
        <v/>
      </c>
      <c r="M1158" s="29" t="str">
        <f t="shared" si="59"/>
        <v/>
      </c>
    </row>
    <row r="1159" spans="2:13" x14ac:dyDescent="0.2">
      <c r="B1159" s="28"/>
      <c r="K1159" s="29" t="str">
        <f t="shared" si="57"/>
        <v/>
      </c>
      <c r="L1159" s="29" t="str">
        <f t="shared" si="58"/>
        <v/>
      </c>
      <c r="M1159" s="29" t="str">
        <f t="shared" si="59"/>
        <v/>
      </c>
    </row>
    <row r="1160" spans="2:13" x14ac:dyDescent="0.2">
      <c r="B1160" s="28"/>
      <c r="K1160" s="29" t="str">
        <f t="shared" si="57"/>
        <v/>
      </c>
      <c r="L1160" s="29" t="str">
        <f t="shared" si="58"/>
        <v/>
      </c>
      <c r="M1160" s="29" t="str">
        <f t="shared" si="59"/>
        <v/>
      </c>
    </row>
    <row r="1161" spans="2:13" x14ac:dyDescent="0.2">
      <c r="B1161" s="28"/>
      <c r="K1161" s="29" t="str">
        <f t="shared" si="57"/>
        <v/>
      </c>
      <c r="L1161" s="29" t="str">
        <f t="shared" si="58"/>
        <v/>
      </c>
      <c r="M1161" s="29" t="str">
        <f t="shared" si="59"/>
        <v/>
      </c>
    </row>
    <row r="1162" spans="2:13" x14ac:dyDescent="0.2">
      <c r="B1162" s="28"/>
      <c r="K1162" s="29" t="str">
        <f t="shared" si="57"/>
        <v/>
      </c>
      <c r="L1162" s="29" t="str">
        <f t="shared" si="58"/>
        <v/>
      </c>
      <c r="M1162" s="29" t="str">
        <f t="shared" si="59"/>
        <v/>
      </c>
    </row>
    <row r="1163" spans="2:13" x14ac:dyDescent="0.2">
      <c r="B1163" s="28"/>
      <c r="K1163" s="29" t="str">
        <f t="shared" si="57"/>
        <v/>
      </c>
      <c r="L1163" s="29" t="str">
        <f t="shared" si="58"/>
        <v/>
      </c>
      <c r="M1163" s="29" t="str">
        <f t="shared" si="59"/>
        <v/>
      </c>
    </row>
    <row r="1164" spans="2:13" x14ac:dyDescent="0.2">
      <c r="B1164" s="28"/>
      <c r="K1164" s="29" t="str">
        <f t="shared" si="57"/>
        <v/>
      </c>
      <c r="L1164" s="29" t="str">
        <f t="shared" si="58"/>
        <v/>
      </c>
      <c r="M1164" s="29" t="str">
        <f t="shared" si="59"/>
        <v/>
      </c>
    </row>
    <row r="1165" spans="2:13" x14ac:dyDescent="0.2">
      <c r="B1165" s="28"/>
      <c r="K1165" s="29" t="str">
        <f t="shared" si="57"/>
        <v/>
      </c>
      <c r="L1165" s="29" t="str">
        <f t="shared" si="58"/>
        <v/>
      </c>
      <c r="M1165" s="29" t="str">
        <f t="shared" si="59"/>
        <v/>
      </c>
    </row>
    <row r="1166" spans="2:13" x14ac:dyDescent="0.2">
      <c r="B1166" s="28"/>
      <c r="K1166" s="29" t="str">
        <f t="shared" si="57"/>
        <v/>
      </c>
      <c r="L1166" s="29" t="str">
        <f t="shared" si="58"/>
        <v/>
      </c>
      <c r="M1166" s="29" t="str">
        <f t="shared" si="59"/>
        <v/>
      </c>
    </row>
    <row r="1167" spans="2:13" x14ac:dyDescent="0.2">
      <c r="B1167" s="28"/>
      <c r="K1167" s="29" t="str">
        <f t="shared" si="57"/>
        <v/>
      </c>
      <c r="L1167" s="29" t="str">
        <f t="shared" si="58"/>
        <v/>
      </c>
      <c r="M1167" s="29" t="str">
        <f t="shared" si="59"/>
        <v/>
      </c>
    </row>
    <row r="1168" spans="2:13" x14ac:dyDescent="0.2">
      <c r="B1168" s="28"/>
      <c r="K1168" s="29" t="str">
        <f t="shared" si="57"/>
        <v/>
      </c>
      <c r="L1168" s="29" t="str">
        <f t="shared" si="58"/>
        <v/>
      </c>
      <c r="M1168" s="29" t="str">
        <f t="shared" si="59"/>
        <v/>
      </c>
    </row>
    <row r="1169" spans="2:13" x14ac:dyDescent="0.2">
      <c r="B1169" s="28"/>
      <c r="K1169" s="29" t="str">
        <f t="shared" si="57"/>
        <v/>
      </c>
      <c r="L1169" s="29" t="str">
        <f t="shared" si="58"/>
        <v/>
      </c>
      <c r="M1169" s="29" t="str">
        <f t="shared" si="59"/>
        <v/>
      </c>
    </row>
    <row r="1170" spans="2:13" x14ac:dyDescent="0.2">
      <c r="B1170" s="28"/>
      <c r="K1170" s="29" t="str">
        <f t="shared" si="57"/>
        <v/>
      </c>
      <c r="L1170" s="29" t="str">
        <f t="shared" si="58"/>
        <v/>
      </c>
      <c r="M1170" s="29" t="str">
        <f t="shared" si="59"/>
        <v/>
      </c>
    </row>
    <row r="1171" spans="2:13" x14ac:dyDescent="0.2">
      <c r="B1171" s="28"/>
      <c r="K1171" s="29" t="str">
        <f t="shared" si="57"/>
        <v/>
      </c>
      <c r="L1171" s="29" t="str">
        <f t="shared" si="58"/>
        <v/>
      </c>
      <c r="M1171" s="29" t="str">
        <f t="shared" si="59"/>
        <v/>
      </c>
    </row>
    <row r="1172" spans="2:13" x14ac:dyDescent="0.2">
      <c r="B1172" s="28"/>
      <c r="K1172" s="29" t="str">
        <f t="shared" si="57"/>
        <v/>
      </c>
      <c r="L1172" s="29" t="str">
        <f t="shared" si="58"/>
        <v/>
      </c>
      <c r="M1172" s="29" t="str">
        <f t="shared" si="59"/>
        <v/>
      </c>
    </row>
    <row r="1173" spans="2:13" x14ac:dyDescent="0.2">
      <c r="B1173" s="28"/>
      <c r="K1173" s="29" t="str">
        <f t="shared" si="57"/>
        <v/>
      </c>
      <c r="L1173" s="29" t="str">
        <f t="shared" si="58"/>
        <v/>
      </c>
      <c r="M1173" s="29" t="str">
        <f t="shared" si="59"/>
        <v/>
      </c>
    </row>
    <row r="1174" spans="2:13" x14ac:dyDescent="0.2">
      <c r="B1174" s="28"/>
      <c r="K1174" s="29" t="str">
        <f t="shared" si="57"/>
        <v/>
      </c>
      <c r="L1174" s="29" t="str">
        <f t="shared" si="58"/>
        <v/>
      </c>
      <c r="M1174" s="29" t="str">
        <f t="shared" si="59"/>
        <v/>
      </c>
    </row>
    <row r="1175" spans="2:13" x14ac:dyDescent="0.2">
      <c r="B1175" s="28"/>
      <c r="K1175" s="29" t="str">
        <f t="shared" si="57"/>
        <v/>
      </c>
      <c r="L1175" s="29" t="str">
        <f t="shared" si="58"/>
        <v/>
      </c>
      <c r="M1175" s="29" t="str">
        <f t="shared" si="59"/>
        <v/>
      </c>
    </row>
    <row r="1176" spans="2:13" x14ac:dyDescent="0.2">
      <c r="B1176" s="28"/>
      <c r="K1176" s="29" t="str">
        <f t="shared" si="57"/>
        <v/>
      </c>
      <c r="L1176" s="29" t="str">
        <f t="shared" si="58"/>
        <v/>
      </c>
      <c r="M1176" s="29" t="str">
        <f t="shared" si="59"/>
        <v/>
      </c>
    </row>
    <row r="1177" spans="2:13" x14ac:dyDescent="0.2">
      <c r="B1177" s="28"/>
      <c r="K1177" s="29" t="str">
        <f t="shared" ref="K1177:K1240" si="60">IF(OR(F1177="",$C$5="",$C$6=""),"",(F1177*1000/($C$5+$C$6*(G1177-25))))</f>
        <v/>
      </c>
      <c r="L1177" s="29" t="str">
        <f t="shared" ref="L1177:L1240" si="61">IF(OR($K1177="",H1177=""),"",((H1177-$C1177)*1000)/$K1177)</f>
        <v/>
      </c>
      <c r="M1177" s="29" t="str">
        <f t="shared" ref="M1177:M1240" si="62">IF(OR($K1177="",I1177=""),"",((I1177-$C1177)*1000)/$K1177)</f>
        <v/>
      </c>
    </row>
    <row r="1178" spans="2:13" x14ac:dyDescent="0.2">
      <c r="B1178" s="28"/>
      <c r="K1178" s="29" t="str">
        <f t="shared" si="60"/>
        <v/>
      </c>
      <c r="L1178" s="29" t="str">
        <f t="shared" si="61"/>
        <v/>
      </c>
      <c r="M1178" s="29" t="str">
        <f t="shared" si="62"/>
        <v/>
      </c>
    </row>
    <row r="1179" spans="2:13" x14ac:dyDescent="0.2">
      <c r="B1179" s="28"/>
      <c r="K1179" s="29" t="str">
        <f t="shared" si="60"/>
        <v/>
      </c>
      <c r="L1179" s="29" t="str">
        <f t="shared" si="61"/>
        <v/>
      </c>
      <c r="M1179" s="29" t="str">
        <f t="shared" si="62"/>
        <v/>
      </c>
    </row>
    <row r="1180" spans="2:13" x14ac:dyDescent="0.2">
      <c r="B1180" s="28"/>
      <c r="K1180" s="29" t="str">
        <f t="shared" si="60"/>
        <v/>
      </c>
      <c r="L1180" s="29" t="str">
        <f t="shared" si="61"/>
        <v/>
      </c>
      <c r="M1180" s="29" t="str">
        <f t="shared" si="62"/>
        <v/>
      </c>
    </row>
    <row r="1181" spans="2:13" x14ac:dyDescent="0.2">
      <c r="B1181" s="28"/>
      <c r="K1181" s="29" t="str">
        <f t="shared" si="60"/>
        <v/>
      </c>
      <c r="L1181" s="29" t="str">
        <f t="shared" si="61"/>
        <v/>
      </c>
      <c r="M1181" s="29" t="str">
        <f t="shared" si="62"/>
        <v/>
      </c>
    </row>
    <row r="1182" spans="2:13" x14ac:dyDescent="0.2">
      <c r="B1182" s="28"/>
      <c r="K1182" s="29" t="str">
        <f t="shared" si="60"/>
        <v/>
      </c>
      <c r="L1182" s="29" t="str">
        <f t="shared" si="61"/>
        <v/>
      </c>
      <c r="M1182" s="29" t="str">
        <f t="shared" si="62"/>
        <v/>
      </c>
    </row>
    <row r="1183" spans="2:13" x14ac:dyDescent="0.2">
      <c r="B1183" s="28"/>
      <c r="K1183" s="29" t="str">
        <f t="shared" si="60"/>
        <v/>
      </c>
      <c r="L1183" s="29" t="str">
        <f t="shared" si="61"/>
        <v/>
      </c>
      <c r="M1183" s="29" t="str">
        <f t="shared" si="62"/>
        <v/>
      </c>
    </row>
    <row r="1184" spans="2:13" x14ac:dyDescent="0.2">
      <c r="B1184" s="28"/>
      <c r="K1184" s="29" t="str">
        <f t="shared" si="60"/>
        <v/>
      </c>
      <c r="L1184" s="29" t="str">
        <f t="shared" si="61"/>
        <v/>
      </c>
      <c r="M1184" s="29" t="str">
        <f t="shared" si="62"/>
        <v/>
      </c>
    </row>
    <row r="1185" spans="2:13" x14ac:dyDescent="0.2">
      <c r="B1185" s="28"/>
      <c r="K1185" s="29" t="str">
        <f t="shared" si="60"/>
        <v/>
      </c>
      <c r="L1185" s="29" t="str">
        <f t="shared" si="61"/>
        <v/>
      </c>
      <c r="M1185" s="29" t="str">
        <f t="shared" si="62"/>
        <v/>
      </c>
    </row>
    <row r="1186" spans="2:13" x14ac:dyDescent="0.2">
      <c r="B1186" s="28"/>
      <c r="K1186" s="29" t="str">
        <f t="shared" si="60"/>
        <v/>
      </c>
      <c r="L1186" s="29" t="str">
        <f t="shared" si="61"/>
        <v/>
      </c>
      <c r="M1186" s="29" t="str">
        <f t="shared" si="62"/>
        <v/>
      </c>
    </row>
    <row r="1187" spans="2:13" x14ac:dyDescent="0.2">
      <c r="B1187" s="28"/>
      <c r="K1187" s="29" t="str">
        <f t="shared" si="60"/>
        <v/>
      </c>
      <c r="L1187" s="29" t="str">
        <f t="shared" si="61"/>
        <v/>
      </c>
      <c r="M1187" s="29" t="str">
        <f t="shared" si="62"/>
        <v/>
      </c>
    </row>
    <row r="1188" spans="2:13" x14ac:dyDescent="0.2">
      <c r="B1188" s="28"/>
      <c r="K1188" s="29" t="str">
        <f t="shared" si="60"/>
        <v/>
      </c>
      <c r="L1188" s="29" t="str">
        <f t="shared" si="61"/>
        <v/>
      </c>
      <c r="M1188" s="29" t="str">
        <f t="shared" si="62"/>
        <v/>
      </c>
    </row>
    <row r="1189" spans="2:13" x14ac:dyDescent="0.2">
      <c r="B1189" s="28"/>
      <c r="K1189" s="29" t="str">
        <f t="shared" si="60"/>
        <v/>
      </c>
      <c r="L1189" s="29" t="str">
        <f t="shared" si="61"/>
        <v/>
      </c>
      <c r="M1189" s="29" t="str">
        <f t="shared" si="62"/>
        <v/>
      </c>
    </row>
    <row r="1190" spans="2:13" x14ac:dyDescent="0.2">
      <c r="B1190" s="28"/>
      <c r="K1190" s="29" t="str">
        <f t="shared" si="60"/>
        <v/>
      </c>
      <c r="L1190" s="29" t="str">
        <f t="shared" si="61"/>
        <v/>
      </c>
      <c r="M1190" s="29" t="str">
        <f t="shared" si="62"/>
        <v/>
      </c>
    </row>
    <row r="1191" spans="2:13" x14ac:dyDescent="0.2">
      <c r="B1191" s="28"/>
      <c r="K1191" s="29" t="str">
        <f t="shared" si="60"/>
        <v/>
      </c>
      <c r="L1191" s="29" t="str">
        <f t="shared" si="61"/>
        <v/>
      </c>
      <c r="M1191" s="29" t="str">
        <f t="shared" si="62"/>
        <v/>
      </c>
    </row>
    <row r="1192" spans="2:13" x14ac:dyDescent="0.2">
      <c r="B1192" s="28"/>
      <c r="K1192" s="29" t="str">
        <f t="shared" si="60"/>
        <v/>
      </c>
      <c r="L1192" s="29" t="str">
        <f t="shared" si="61"/>
        <v/>
      </c>
      <c r="M1192" s="29" t="str">
        <f t="shared" si="62"/>
        <v/>
      </c>
    </row>
    <row r="1193" spans="2:13" x14ac:dyDescent="0.2">
      <c r="B1193" s="28"/>
      <c r="K1193" s="29" t="str">
        <f t="shared" si="60"/>
        <v/>
      </c>
      <c r="L1193" s="29" t="str">
        <f t="shared" si="61"/>
        <v/>
      </c>
      <c r="M1193" s="29" t="str">
        <f t="shared" si="62"/>
        <v/>
      </c>
    </row>
    <row r="1194" spans="2:13" x14ac:dyDescent="0.2">
      <c r="B1194" s="28"/>
      <c r="K1194" s="29" t="str">
        <f t="shared" si="60"/>
        <v/>
      </c>
      <c r="L1194" s="29" t="str">
        <f t="shared" si="61"/>
        <v/>
      </c>
      <c r="M1194" s="29" t="str">
        <f t="shared" si="62"/>
        <v/>
      </c>
    </row>
    <row r="1195" spans="2:13" x14ac:dyDescent="0.2">
      <c r="B1195" s="28"/>
      <c r="K1195" s="29" t="str">
        <f t="shared" si="60"/>
        <v/>
      </c>
      <c r="L1195" s="29" t="str">
        <f t="shared" si="61"/>
        <v/>
      </c>
      <c r="M1195" s="29" t="str">
        <f t="shared" si="62"/>
        <v/>
      </c>
    </row>
    <row r="1196" spans="2:13" x14ac:dyDescent="0.2">
      <c r="B1196" s="28"/>
      <c r="K1196" s="29" t="str">
        <f t="shared" si="60"/>
        <v/>
      </c>
      <c r="L1196" s="29" t="str">
        <f t="shared" si="61"/>
        <v/>
      </c>
      <c r="M1196" s="29" t="str">
        <f t="shared" si="62"/>
        <v/>
      </c>
    </row>
    <row r="1197" spans="2:13" x14ac:dyDescent="0.2">
      <c r="B1197" s="28"/>
      <c r="K1197" s="29" t="str">
        <f t="shared" si="60"/>
        <v/>
      </c>
      <c r="L1197" s="29" t="str">
        <f t="shared" si="61"/>
        <v/>
      </c>
      <c r="M1197" s="29" t="str">
        <f t="shared" si="62"/>
        <v/>
      </c>
    </row>
    <row r="1198" spans="2:13" x14ac:dyDescent="0.2">
      <c r="B1198" s="28"/>
      <c r="K1198" s="29" t="str">
        <f t="shared" si="60"/>
        <v/>
      </c>
      <c r="L1198" s="29" t="str">
        <f t="shared" si="61"/>
        <v/>
      </c>
      <c r="M1198" s="29" t="str">
        <f t="shared" si="62"/>
        <v/>
      </c>
    </row>
    <row r="1199" spans="2:13" x14ac:dyDescent="0.2">
      <c r="B1199" s="28"/>
      <c r="K1199" s="29" t="str">
        <f t="shared" si="60"/>
        <v/>
      </c>
      <c r="L1199" s="29" t="str">
        <f t="shared" si="61"/>
        <v/>
      </c>
      <c r="M1199" s="29" t="str">
        <f t="shared" si="62"/>
        <v/>
      </c>
    </row>
    <row r="1200" spans="2:13" x14ac:dyDescent="0.2">
      <c r="B1200" s="28"/>
      <c r="K1200" s="29" t="str">
        <f t="shared" si="60"/>
        <v/>
      </c>
      <c r="L1200" s="29" t="str">
        <f t="shared" si="61"/>
        <v/>
      </c>
      <c r="M1200" s="29" t="str">
        <f t="shared" si="62"/>
        <v/>
      </c>
    </row>
    <row r="1201" spans="2:13" x14ac:dyDescent="0.2">
      <c r="B1201" s="28"/>
      <c r="K1201" s="29" t="str">
        <f t="shared" si="60"/>
        <v/>
      </c>
      <c r="L1201" s="29" t="str">
        <f t="shared" si="61"/>
        <v/>
      </c>
      <c r="M1201" s="29" t="str">
        <f t="shared" si="62"/>
        <v/>
      </c>
    </row>
    <row r="1202" spans="2:13" x14ac:dyDescent="0.2">
      <c r="B1202" s="28"/>
      <c r="K1202" s="29" t="str">
        <f t="shared" si="60"/>
        <v/>
      </c>
      <c r="L1202" s="29" t="str">
        <f t="shared" si="61"/>
        <v/>
      </c>
      <c r="M1202" s="29" t="str">
        <f t="shared" si="62"/>
        <v/>
      </c>
    </row>
    <row r="1203" spans="2:13" x14ac:dyDescent="0.2">
      <c r="B1203" s="28"/>
      <c r="K1203" s="29" t="str">
        <f t="shared" si="60"/>
        <v/>
      </c>
      <c r="L1203" s="29" t="str">
        <f t="shared" si="61"/>
        <v/>
      </c>
      <c r="M1203" s="29" t="str">
        <f t="shared" si="62"/>
        <v/>
      </c>
    </row>
    <row r="1204" spans="2:13" x14ac:dyDescent="0.2">
      <c r="B1204" s="28"/>
      <c r="K1204" s="29" t="str">
        <f t="shared" si="60"/>
        <v/>
      </c>
      <c r="L1204" s="29" t="str">
        <f t="shared" si="61"/>
        <v/>
      </c>
      <c r="M1204" s="29" t="str">
        <f t="shared" si="62"/>
        <v/>
      </c>
    </row>
    <row r="1205" spans="2:13" x14ac:dyDescent="0.2">
      <c r="B1205" s="28"/>
      <c r="K1205" s="29" t="str">
        <f t="shared" si="60"/>
        <v/>
      </c>
      <c r="L1205" s="29" t="str">
        <f t="shared" si="61"/>
        <v/>
      </c>
      <c r="M1205" s="29" t="str">
        <f t="shared" si="62"/>
        <v/>
      </c>
    </row>
    <row r="1206" spans="2:13" x14ac:dyDescent="0.2">
      <c r="B1206" s="28"/>
      <c r="K1206" s="29" t="str">
        <f t="shared" si="60"/>
        <v/>
      </c>
      <c r="L1206" s="29" t="str">
        <f t="shared" si="61"/>
        <v/>
      </c>
      <c r="M1206" s="29" t="str">
        <f t="shared" si="62"/>
        <v/>
      </c>
    </row>
    <row r="1207" spans="2:13" x14ac:dyDescent="0.2">
      <c r="B1207" s="28"/>
      <c r="K1207" s="29" t="str">
        <f t="shared" si="60"/>
        <v/>
      </c>
      <c r="L1207" s="29" t="str">
        <f t="shared" si="61"/>
        <v/>
      </c>
      <c r="M1207" s="29" t="str">
        <f t="shared" si="62"/>
        <v/>
      </c>
    </row>
    <row r="1208" spans="2:13" x14ac:dyDescent="0.2">
      <c r="B1208" s="28"/>
      <c r="K1208" s="29" t="str">
        <f t="shared" si="60"/>
        <v/>
      </c>
      <c r="L1208" s="29" t="str">
        <f t="shared" si="61"/>
        <v/>
      </c>
      <c r="M1208" s="29" t="str">
        <f t="shared" si="62"/>
        <v/>
      </c>
    </row>
    <row r="1209" spans="2:13" x14ac:dyDescent="0.2">
      <c r="B1209" s="28"/>
      <c r="K1209" s="29" t="str">
        <f t="shared" si="60"/>
        <v/>
      </c>
      <c r="L1209" s="29" t="str">
        <f t="shared" si="61"/>
        <v/>
      </c>
      <c r="M1209" s="29" t="str">
        <f t="shared" si="62"/>
        <v/>
      </c>
    </row>
    <row r="1210" spans="2:13" x14ac:dyDescent="0.2">
      <c r="B1210" s="28"/>
      <c r="K1210" s="29" t="str">
        <f t="shared" si="60"/>
        <v/>
      </c>
      <c r="L1210" s="29" t="str">
        <f t="shared" si="61"/>
        <v/>
      </c>
      <c r="M1210" s="29" t="str">
        <f t="shared" si="62"/>
        <v/>
      </c>
    </row>
    <row r="1211" spans="2:13" x14ac:dyDescent="0.2">
      <c r="B1211" s="28"/>
      <c r="K1211" s="29" t="str">
        <f t="shared" si="60"/>
        <v/>
      </c>
      <c r="L1211" s="29" t="str">
        <f t="shared" si="61"/>
        <v/>
      </c>
      <c r="M1211" s="29" t="str">
        <f t="shared" si="62"/>
        <v/>
      </c>
    </row>
    <row r="1212" spans="2:13" x14ac:dyDescent="0.2">
      <c r="B1212" s="28"/>
      <c r="K1212" s="29" t="str">
        <f t="shared" si="60"/>
        <v/>
      </c>
      <c r="L1212" s="29" t="str">
        <f t="shared" si="61"/>
        <v/>
      </c>
      <c r="M1212" s="29" t="str">
        <f t="shared" si="62"/>
        <v/>
      </c>
    </row>
    <row r="1213" spans="2:13" x14ac:dyDescent="0.2">
      <c r="B1213" s="28"/>
      <c r="K1213" s="29" t="str">
        <f t="shared" si="60"/>
        <v/>
      </c>
      <c r="L1213" s="29" t="str">
        <f t="shared" si="61"/>
        <v/>
      </c>
      <c r="M1213" s="29" t="str">
        <f t="shared" si="62"/>
        <v/>
      </c>
    </row>
    <row r="1214" spans="2:13" x14ac:dyDescent="0.2">
      <c r="B1214" s="28"/>
      <c r="K1214" s="29" t="str">
        <f t="shared" si="60"/>
        <v/>
      </c>
      <c r="L1214" s="29" t="str">
        <f t="shared" si="61"/>
        <v/>
      </c>
      <c r="M1214" s="29" t="str">
        <f t="shared" si="62"/>
        <v/>
      </c>
    </row>
    <row r="1215" spans="2:13" x14ac:dyDescent="0.2">
      <c r="B1215" s="28"/>
      <c r="K1215" s="29" t="str">
        <f t="shared" si="60"/>
        <v/>
      </c>
      <c r="L1215" s="29" t="str">
        <f t="shared" si="61"/>
        <v/>
      </c>
      <c r="M1215" s="29" t="str">
        <f t="shared" si="62"/>
        <v/>
      </c>
    </row>
    <row r="1216" spans="2:13" x14ac:dyDescent="0.2">
      <c r="B1216" s="28"/>
      <c r="K1216" s="29" t="str">
        <f t="shared" si="60"/>
        <v/>
      </c>
      <c r="L1216" s="29" t="str">
        <f t="shared" si="61"/>
        <v/>
      </c>
      <c r="M1216" s="29" t="str">
        <f t="shared" si="62"/>
        <v/>
      </c>
    </row>
    <row r="1217" spans="2:13" x14ac:dyDescent="0.2">
      <c r="B1217" s="28"/>
      <c r="K1217" s="29" t="str">
        <f t="shared" si="60"/>
        <v/>
      </c>
      <c r="L1217" s="29" t="str">
        <f t="shared" si="61"/>
        <v/>
      </c>
      <c r="M1217" s="29" t="str">
        <f t="shared" si="62"/>
        <v/>
      </c>
    </row>
    <row r="1218" spans="2:13" x14ac:dyDescent="0.2">
      <c r="B1218" s="28"/>
      <c r="K1218" s="29" t="str">
        <f t="shared" si="60"/>
        <v/>
      </c>
      <c r="L1218" s="29" t="str">
        <f t="shared" si="61"/>
        <v/>
      </c>
      <c r="M1218" s="29" t="str">
        <f t="shared" si="62"/>
        <v/>
      </c>
    </row>
    <row r="1219" spans="2:13" x14ac:dyDescent="0.2">
      <c r="B1219" s="28"/>
      <c r="K1219" s="29" t="str">
        <f t="shared" si="60"/>
        <v/>
      </c>
      <c r="L1219" s="29" t="str">
        <f t="shared" si="61"/>
        <v/>
      </c>
      <c r="M1219" s="29" t="str">
        <f t="shared" si="62"/>
        <v/>
      </c>
    </row>
    <row r="1220" spans="2:13" x14ac:dyDescent="0.2">
      <c r="B1220" s="28"/>
      <c r="K1220" s="29" t="str">
        <f t="shared" si="60"/>
        <v/>
      </c>
      <c r="L1220" s="29" t="str">
        <f t="shared" si="61"/>
        <v/>
      </c>
      <c r="M1220" s="29" t="str">
        <f t="shared" si="62"/>
        <v/>
      </c>
    </row>
    <row r="1221" spans="2:13" x14ac:dyDescent="0.2">
      <c r="B1221" s="28"/>
      <c r="K1221" s="29" t="str">
        <f t="shared" si="60"/>
        <v/>
      </c>
      <c r="L1221" s="29" t="str">
        <f t="shared" si="61"/>
        <v/>
      </c>
      <c r="M1221" s="29" t="str">
        <f t="shared" si="62"/>
        <v/>
      </c>
    </row>
    <row r="1222" spans="2:13" x14ac:dyDescent="0.2">
      <c r="B1222" s="28"/>
      <c r="K1222" s="29" t="str">
        <f t="shared" si="60"/>
        <v/>
      </c>
      <c r="L1222" s="29" t="str">
        <f t="shared" si="61"/>
        <v/>
      </c>
      <c r="M1222" s="29" t="str">
        <f t="shared" si="62"/>
        <v/>
      </c>
    </row>
    <row r="1223" spans="2:13" x14ac:dyDescent="0.2">
      <c r="B1223" s="28"/>
      <c r="K1223" s="29" t="str">
        <f t="shared" si="60"/>
        <v/>
      </c>
      <c r="L1223" s="29" t="str">
        <f t="shared" si="61"/>
        <v/>
      </c>
      <c r="M1223" s="29" t="str">
        <f t="shared" si="62"/>
        <v/>
      </c>
    </row>
    <row r="1224" spans="2:13" x14ac:dyDescent="0.2">
      <c r="B1224" s="28"/>
      <c r="K1224" s="29" t="str">
        <f t="shared" si="60"/>
        <v/>
      </c>
      <c r="L1224" s="29" t="str">
        <f t="shared" si="61"/>
        <v/>
      </c>
      <c r="M1224" s="29" t="str">
        <f t="shared" si="62"/>
        <v/>
      </c>
    </row>
    <row r="1225" spans="2:13" x14ac:dyDescent="0.2">
      <c r="B1225" s="28"/>
      <c r="K1225" s="29" t="str">
        <f t="shared" si="60"/>
        <v/>
      </c>
      <c r="L1225" s="29" t="str">
        <f t="shared" si="61"/>
        <v/>
      </c>
      <c r="M1225" s="29" t="str">
        <f t="shared" si="62"/>
        <v/>
      </c>
    </row>
    <row r="1226" spans="2:13" x14ac:dyDescent="0.2">
      <c r="B1226" s="28"/>
      <c r="K1226" s="29" t="str">
        <f t="shared" si="60"/>
        <v/>
      </c>
      <c r="L1226" s="29" t="str">
        <f t="shared" si="61"/>
        <v/>
      </c>
      <c r="M1226" s="29" t="str">
        <f t="shared" si="62"/>
        <v/>
      </c>
    </row>
    <row r="1227" spans="2:13" x14ac:dyDescent="0.2">
      <c r="B1227" s="28"/>
      <c r="K1227" s="29" t="str">
        <f t="shared" si="60"/>
        <v/>
      </c>
      <c r="L1227" s="29" t="str">
        <f t="shared" si="61"/>
        <v/>
      </c>
      <c r="M1227" s="29" t="str">
        <f t="shared" si="62"/>
        <v/>
      </c>
    </row>
    <row r="1228" spans="2:13" x14ac:dyDescent="0.2">
      <c r="B1228" s="28"/>
      <c r="K1228" s="29" t="str">
        <f t="shared" si="60"/>
        <v/>
      </c>
      <c r="L1228" s="29" t="str">
        <f t="shared" si="61"/>
        <v/>
      </c>
      <c r="M1228" s="29" t="str">
        <f t="shared" si="62"/>
        <v/>
      </c>
    </row>
    <row r="1229" spans="2:13" x14ac:dyDescent="0.2">
      <c r="B1229" s="28"/>
      <c r="K1229" s="29" t="str">
        <f t="shared" si="60"/>
        <v/>
      </c>
      <c r="L1229" s="29" t="str">
        <f t="shared" si="61"/>
        <v/>
      </c>
      <c r="M1229" s="29" t="str">
        <f t="shared" si="62"/>
        <v/>
      </c>
    </row>
    <row r="1230" spans="2:13" x14ac:dyDescent="0.2">
      <c r="B1230" s="28"/>
      <c r="K1230" s="29" t="str">
        <f t="shared" si="60"/>
        <v/>
      </c>
      <c r="L1230" s="29" t="str">
        <f t="shared" si="61"/>
        <v/>
      </c>
      <c r="M1230" s="29" t="str">
        <f t="shared" si="62"/>
        <v/>
      </c>
    </row>
    <row r="1231" spans="2:13" x14ac:dyDescent="0.2">
      <c r="B1231" s="28"/>
      <c r="K1231" s="29" t="str">
        <f t="shared" si="60"/>
        <v/>
      </c>
      <c r="L1231" s="29" t="str">
        <f t="shared" si="61"/>
        <v/>
      </c>
      <c r="M1231" s="29" t="str">
        <f t="shared" si="62"/>
        <v/>
      </c>
    </row>
    <row r="1232" spans="2:13" x14ac:dyDescent="0.2">
      <c r="B1232" s="28"/>
      <c r="K1232" s="29" t="str">
        <f t="shared" si="60"/>
        <v/>
      </c>
      <c r="L1232" s="29" t="str">
        <f t="shared" si="61"/>
        <v/>
      </c>
      <c r="M1232" s="29" t="str">
        <f t="shared" si="62"/>
        <v/>
      </c>
    </row>
    <row r="1233" spans="2:13" x14ac:dyDescent="0.2">
      <c r="B1233" s="28"/>
      <c r="K1233" s="29" t="str">
        <f t="shared" si="60"/>
        <v/>
      </c>
      <c r="L1233" s="29" t="str">
        <f t="shared" si="61"/>
        <v/>
      </c>
      <c r="M1233" s="29" t="str">
        <f t="shared" si="62"/>
        <v/>
      </c>
    </row>
    <row r="1234" spans="2:13" x14ac:dyDescent="0.2">
      <c r="B1234" s="28"/>
      <c r="K1234" s="29" t="str">
        <f t="shared" si="60"/>
        <v/>
      </c>
      <c r="L1234" s="29" t="str">
        <f t="shared" si="61"/>
        <v/>
      </c>
      <c r="M1234" s="29" t="str">
        <f t="shared" si="62"/>
        <v/>
      </c>
    </row>
    <row r="1235" spans="2:13" x14ac:dyDescent="0.2">
      <c r="B1235" s="28"/>
      <c r="K1235" s="29" t="str">
        <f t="shared" si="60"/>
        <v/>
      </c>
      <c r="L1235" s="29" t="str">
        <f t="shared" si="61"/>
        <v/>
      </c>
      <c r="M1235" s="29" t="str">
        <f t="shared" si="62"/>
        <v/>
      </c>
    </row>
    <row r="1236" spans="2:13" x14ac:dyDescent="0.2">
      <c r="B1236" s="28"/>
      <c r="K1236" s="29" t="str">
        <f t="shared" si="60"/>
        <v/>
      </c>
      <c r="L1236" s="29" t="str">
        <f t="shared" si="61"/>
        <v/>
      </c>
      <c r="M1236" s="29" t="str">
        <f t="shared" si="62"/>
        <v/>
      </c>
    </row>
    <row r="1237" spans="2:13" x14ac:dyDescent="0.2">
      <c r="B1237" s="28"/>
      <c r="K1237" s="29" t="str">
        <f t="shared" si="60"/>
        <v/>
      </c>
      <c r="L1237" s="29" t="str">
        <f t="shared" si="61"/>
        <v/>
      </c>
      <c r="M1237" s="29" t="str">
        <f t="shared" si="62"/>
        <v/>
      </c>
    </row>
    <row r="1238" spans="2:13" x14ac:dyDescent="0.2">
      <c r="B1238" s="28"/>
      <c r="K1238" s="29" t="str">
        <f t="shared" si="60"/>
        <v/>
      </c>
      <c r="L1238" s="29" t="str">
        <f t="shared" si="61"/>
        <v/>
      </c>
      <c r="M1238" s="29" t="str">
        <f t="shared" si="62"/>
        <v/>
      </c>
    </row>
    <row r="1239" spans="2:13" x14ac:dyDescent="0.2">
      <c r="B1239" s="28"/>
      <c r="K1239" s="29" t="str">
        <f t="shared" si="60"/>
        <v/>
      </c>
      <c r="L1239" s="29" t="str">
        <f t="shared" si="61"/>
        <v/>
      </c>
      <c r="M1239" s="29" t="str">
        <f t="shared" si="62"/>
        <v/>
      </c>
    </row>
    <row r="1240" spans="2:13" x14ac:dyDescent="0.2">
      <c r="B1240" s="28"/>
      <c r="K1240" s="29" t="str">
        <f t="shared" si="60"/>
        <v/>
      </c>
      <c r="L1240" s="29" t="str">
        <f t="shared" si="61"/>
        <v/>
      </c>
      <c r="M1240" s="29" t="str">
        <f t="shared" si="62"/>
        <v/>
      </c>
    </row>
    <row r="1241" spans="2:13" x14ac:dyDescent="0.2">
      <c r="B1241" s="28"/>
      <c r="K1241" s="29" t="str">
        <f t="shared" ref="K1241:K1304" si="63">IF(OR(F1241="",$C$5="",$C$6=""),"",(F1241*1000/($C$5+$C$6*(G1241-25))))</f>
        <v/>
      </c>
      <c r="L1241" s="29" t="str">
        <f t="shared" ref="L1241:L1304" si="64">IF(OR($K1241="",H1241=""),"",((H1241-$C1241)*1000)/$K1241)</f>
        <v/>
      </c>
      <c r="M1241" s="29" t="str">
        <f t="shared" ref="M1241:M1304" si="65">IF(OR($K1241="",I1241=""),"",((I1241-$C1241)*1000)/$K1241)</f>
        <v/>
      </c>
    </row>
    <row r="1242" spans="2:13" x14ac:dyDescent="0.2">
      <c r="B1242" s="28"/>
      <c r="K1242" s="29" t="str">
        <f t="shared" si="63"/>
        <v/>
      </c>
      <c r="L1242" s="29" t="str">
        <f t="shared" si="64"/>
        <v/>
      </c>
      <c r="M1242" s="29" t="str">
        <f t="shared" si="65"/>
        <v/>
      </c>
    </row>
    <row r="1243" spans="2:13" x14ac:dyDescent="0.2">
      <c r="B1243" s="28"/>
      <c r="K1243" s="29" t="str">
        <f t="shared" si="63"/>
        <v/>
      </c>
      <c r="L1243" s="29" t="str">
        <f t="shared" si="64"/>
        <v/>
      </c>
      <c r="M1243" s="29" t="str">
        <f t="shared" si="65"/>
        <v/>
      </c>
    </row>
    <row r="1244" spans="2:13" x14ac:dyDescent="0.2">
      <c r="B1244" s="28"/>
      <c r="K1244" s="29" t="str">
        <f t="shared" si="63"/>
        <v/>
      </c>
      <c r="L1244" s="29" t="str">
        <f t="shared" si="64"/>
        <v/>
      </c>
      <c r="M1244" s="29" t="str">
        <f t="shared" si="65"/>
        <v/>
      </c>
    </row>
    <row r="1245" spans="2:13" x14ac:dyDescent="0.2">
      <c r="B1245" s="28"/>
      <c r="K1245" s="29" t="str">
        <f t="shared" si="63"/>
        <v/>
      </c>
      <c r="L1245" s="29" t="str">
        <f t="shared" si="64"/>
        <v/>
      </c>
      <c r="M1245" s="29" t="str">
        <f t="shared" si="65"/>
        <v/>
      </c>
    </row>
    <row r="1246" spans="2:13" x14ac:dyDescent="0.2">
      <c r="B1246" s="28"/>
      <c r="K1246" s="29" t="str">
        <f t="shared" si="63"/>
        <v/>
      </c>
      <c r="L1246" s="29" t="str">
        <f t="shared" si="64"/>
        <v/>
      </c>
      <c r="M1246" s="29" t="str">
        <f t="shared" si="65"/>
        <v/>
      </c>
    </row>
    <row r="1247" spans="2:13" x14ac:dyDescent="0.2">
      <c r="B1247" s="28"/>
      <c r="K1247" s="29" t="str">
        <f t="shared" si="63"/>
        <v/>
      </c>
      <c r="L1247" s="29" t="str">
        <f t="shared" si="64"/>
        <v/>
      </c>
      <c r="M1247" s="29" t="str">
        <f t="shared" si="65"/>
        <v/>
      </c>
    </row>
    <row r="1248" spans="2:13" x14ac:dyDescent="0.2">
      <c r="B1248" s="28"/>
      <c r="K1248" s="29" t="str">
        <f t="shared" si="63"/>
        <v/>
      </c>
      <c r="L1248" s="29" t="str">
        <f t="shared" si="64"/>
        <v/>
      </c>
      <c r="M1248" s="29" t="str">
        <f t="shared" si="65"/>
        <v/>
      </c>
    </row>
    <row r="1249" spans="2:13" x14ac:dyDescent="0.2">
      <c r="B1249" s="28"/>
      <c r="K1249" s="29" t="str">
        <f t="shared" si="63"/>
        <v/>
      </c>
      <c r="L1249" s="29" t="str">
        <f t="shared" si="64"/>
        <v/>
      </c>
      <c r="M1249" s="29" t="str">
        <f t="shared" si="65"/>
        <v/>
      </c>
    </row>
    <row r="1250" spans="2:13" x14ac:dyDescent="0.2">
      <c r="B1250" s="28"/>
      <c r="K1250" s="29" t="str">
        <f t="shared" si="63"/>
        <v/>
      </c>
      <c r="L1250" s="29" t="str">
        <f t="shared" si="64"/>
        <v/>
      </c>
      <c r="M1250" s="29" t="str">
        <f t="shared" si="65"/>
        <v/>
      </c>
    </row>
    <row r="1251" spans="2:13" x14ac:dyDescent="0.2">
      <c r="B1251" s="28"/>
      <c r="K1251" s="29" t="str">
        <f t="shared" si="63"/>
        <v/>
      </c>
      <c r="L1251" s="29" t="str">
        <f t="shared" si="64"/>
        <v/>
      </c>
      <c r="M1251" s="29" t="str">
        <f t="shared" si="65"/>
        <v/>
      </c>
    </row>
    <row r="1252" spans="2:13" x14ac:dyDescent="0.2">
      <c r="B1252" s="28"/>
      <c r="K1252" s="29" t="str">
        <f t="shared" si="63"/>
        <v/>
      </c>
      <c r="L1252" s="29" t="str">
        <f t="shared" si="64"/>
        <v/>
      </c>
      <c r="M1252" s="29" t="str">
        <f t="shared" si="65"/>
        <v/>
      </c>
    </row>
    <row r="1253" spans="2:13" x14ac:dyDescent="0.2">
      <c r="B1253" s="28"/>
      <c r="K1253" s="29" t="str">
        <f t="shared" si="63"/>
        <v/>
      </c>
      <c r="L1253" s="29" t="str">
        <f t="shared" si="64"/>
        <v/>
      </c>
      <c r="M1253" s="29" t="str">
        <f t="shared" si="65"/>
        <v/>
      </c>
    </row>
    <row r="1254" spans="2:13" x14ac:dyDescent="0.2">
      <c r="B1254" s="28"/>
      <c r="K1254" s="29" t="str">
        <f t="shared" si="63"/>
        <v/>
      </c>
      <c r="L1254" s="29" t="str">
        <f t="shared" si="64"/>
        <v/>
      </c>
      <c r="M1254" s="29" t="str">
        <f t="shared" si="65"/>
        <v/>
      </c>
    </row>
    <row r="1255" spans="2:13" x14ac:dyDescent="0.2">
      <c r="B1255" s="28"/>
      <c r="K1255" s="29" t="str">
        <f t="shared" si="63"/>
        <v/>
      </c>
      <c r="L1255" s="29" t="str">
        <f t="shared" si="64"/>
        <v/>
      </c>
      <c r="M1255" s="29" t="str">
        <f t="shared" si="65"/>
        <v/>
      </c>
    </row>
    <row r="1256" spans="2:13" x14ac:dyDescent="0.2">
      <c r="B1256" s="28"/>
      <c r="K1256" s="29" t="str">
        <f t="shared" si="63"/>
        <v/>
      </c>
      <c r="L1256" s="29" t="str">
        <f t="shared" si="64"/>
        <v/>
      </c>
      <c r="M1256" s="29" t="str">
        <f t="shared" si="65"/>
        <v/>
      </c>
    </row>
    <row r="1257" spans="2:13" x14ac:dyDescent="0.2">
      <c r="B1257" s="28"/>
      <c r="K1257" s="29" t="str">
        <f t="shared" si="63"/>
        <v/>
      </c>
      <c r="L1257" s="29" t="str">
        <f t="shared" si="64"/>
        <v/>
      </c>
      <c r="M1257" s="29" t="str">
        <f t="shared" si="65"/>
        <v/>
      </c>
    </row>
    <row r="1258" spans="2:13" x14ac:dyDescent="0.2">
      <c r="B1258" s="28"/>
      <c r="K1258" s="29" t="str">
        <f t="shared" si="63"/>
        <v/>
      </c>
      <c r="L1258" s="29" t="str">
        <f t="shared" si="64"/>
        <v/>
      </c>
      <c r="M1258" s="29" t="str">
        <f t="shared" si="65"/>
        <v/>
      </c>
    </row>
    <row r="1259" spans="2:13" x14ac:dyDescent="0.2">
      <c r="B1259" s="28"/>
      <c r="K1259" s="29" t="str">
        <f t="shared" si="63"/>
        <v/>
      </c>
      <c r="L1259" s="29" t="str">
        <f t="shared" si="64"/>
        <v/>
      </c>
      <c r="M1259" s="29" t="str">
        <f t="shared" si="65"/>
        <v/>
      </c>
    </row>
    <row r="1260" spans="2:13" x14ac:dyDescent="0.2">
      <c r="B1260" s="28"/>
      <c r="K1260" s="29" t="str">
        <f t="shared" si="63"/>
        <v/>
      </c>
      <c r="L1260" s="29" t="str">
        <f t="shared" si="64"/>
        <v/>
      </c>
      <c r="M1260" s="29" t="str">
        <f t="shared" si="65"/>
        <v/>
      </c>
    </row>
    <row r="1261" spans="2:13" x14ac:dyDescent="0.2">
      <c r="B1261" s="28"/>
      <c r="K1261" s="29" t="str">
        <f t="shared" si="63"/>
        <v/>
      </c>
      <c r="L1261" s="29" t="str">
        <f t="shared" si="64"/>
        <v/>
      </c>
      <c r="M1261" s="29" t="str">
        <f t="shared" si="65"/>
        <v/>
      </c>
    </row>
    <row r="1262" spans="2:13" x14ac:dyDescent="0.2">
      <c r="B1262" s="28"/>
      <c r="K1262" s="29" t="str">
        <f t="shared" si="63"/>
        <v/>
      </c>
      <c r="L1262" s="29" t="str">
        <f t="shared" si="64"/>
        <v/>
      </c>
      <c r="M1262" s="29" t="str">
        <f t="shared" si="65"/>
        <v/>
      </c>
    </row>
    <row r="1263" spans="2:13" x14ac:dyDescent="0.2">
      <c r="B1263" s="28"/>
      <c r="K1263" s="29" t="str">
        <f t="shared" si="63"/>
        <v/>
      </c>
      <c r="L1263" s="29" t="str">
        <f t="shared" si="64"/>
        <v/>
      </c>
      <c r="M1263" s="29" t="str">
        <f t="shared" si="65"/>
        <v/>
      </c>
    </row>
    <row r="1264" spans="2:13" x14ac:dyDescent="0.2">
      <c r="B1264" s="28"/>
      <c r="K1264" s="29" t="str">
        <f t="shared" si="63"/>
        <v/>
      </c>
      <c r="L1264" s="29" t="str">
        <f t="shared" si="64"/>
        <v/>
      </c>
      <c r="M1264" s="29" t="str">
        <f t="shared" si="65"/>
        <v/>
      </c>
    </row>
    <row r="1265" spans="2:13" x14ac:dyDescent="0.2">
      <c r="B1265" s="28"/>
      <c r="K1265" s="29" t="str">
        <f t="shared" si="63"/>
        <v/>
      </c>
      <c r="L1265" s="29" t="str">
        <f t="shared" si="64"/>
        <v/>
      </c>
      <c r="M1265" s="29" t="str">
        <f t="shared" si="65"/>
        <v/>
      </c>
    </row>
    <row r="1266" spans="2:13" x14ac:dyDescent="0.2">
      <c r="B1266" s="28"/>
      <c r="K1266" s="29" t="str">
        <f t="shared" si="63"/>
        <v/>
      </c>
      <c r="L1266" s="29" t="str">
        <f t="shared" si="64"/>
        <v/>
      </c>
      <c r="M1266" s="29" t="str">
        <f t="shared" si="65"/>
        <v/>
      </c>
    </row>
    <row r="1267" spans="2:13" x14ac:dyDescent="0.2">
      <c r="B1267" s="28"/>
      <c r="K1267" s="29" t="str">
        <f t="shared" si="63"/>
        <v/>
      </c>
      <c r="L1267" s="29" t="str">
        <f t="shared" si="64"/>
        <v/>
      </c>
      <c r="M1267" s="29" t="str">
        <f t="shared" si="65"/>
        <v/>
      </c>
    </row>
    <row r="1268" spans="2:13" x14ac:dyDescent="0.2">
      <c r="B1268" s="28"/>
      <c r="K1268" s="29" t="str">
        <f t="shared" si="63"/>
        <v/>
      </c>
      <c r="L1268" s="29" t="str">
        <f t="shared" si="64"/>
        <v/>
      </c>
      <c r="M1268" s="29" t="str">
        <f t="shared" si="65"/>
        <v/>
      </c>
    </row>
    <row r="1269" spans="2:13" x14ac:dyDescent="0.2">
      <c r="B1269" s="28"/>
      <c r="K1269" s="29" t="str">
        <f t="shared" si="63"/>
        <v/>
      </c>
      <c r="L1269" s="29" t="str">
        <f t="shared" si="64"/>
        <v/>
      </c>
      <c r="M1269" s="29" t="str">
        <f t="shared" si="65"/>
        <v/>
      </c>
    </row>
    <row r="1270" spans="2:13" x14ac:dyDescent="0.2">
      <c r="B1270" s="28"/>
      <c r="K1270" s="29" t="str">
        <f t="shared" si="63"/>
        <v/>
      </c>
      <c r="L1270" s="29" t="str">
        <f t="shared" si="64"/>
        <v/>
      </c>
      <c r="M1270" s="29" t="str">
        <f t="shared" si="65"/>
        <v/>
      </c>
    </row>
    <row r="1271" spans="2:13" x14ac:dyDescent="0.2">
      <c r="B1271" s="28"/>
      <c r="K1271" s="29" t="str">
        <f t="shared" si="63"/>
        <v/>
      </c>
      <c r="L1271" s="29" t="str">
        <f t="shared" si="64"/>
        <v/>
      </c>
      <c r="M1271" s="29" t="str">
        <f t="shared" si="65"/>
        <v/>
      </c>
    </row>
    <row r="1272" spans="2:13" x14ac:dyDescent="0.2">
      <c r="B1272" s="28"/>
      <c r="K1272" s="29" t="str">
        <f t="shared" si="63"/>
        <v/>
      </c>
      <c r="L1272" s="29" t="str">
        <f t="shared" si="64"/>
        <v/>
      </c>
      <c r="M1272" s="29" t="str">
        <f t="shared" si="65"/>
        <v/>
      </c>
    </row>
    <row r="1273" spans="2:13" x14ac:dyDescent="0.2">
      <c r="B1273" s="28"/>
      <c r="K1273" s="29" t="str">
        <f t="shared" si="63"/>
        <v/>
      </c>
      <c r="L1273" s="29" t="str">
        <f t="shared" si="64"/>
        <v/>
      </c>
      <c r="M1273" s="29" t="str">
        <f t="shared" si="65"/>
        <v/>
      </c>
    </row>
    <row r="1274" spans="2:13" x14ac:dyDescent="0.2">
      <c r="B1274" s="28"/>
      <c r="K1274" s="29" t="str">
        <f t="shared" si="63"/>
        <v/>
      </c>
      <c r="L1274" s="29" t="str">
        <f t="shared" si="64"/>
        <v/>
      </c>
      <c r="M1274" s="29" t="str">
        <f t="shared" si="65"/>
        <v/>
      </c>
    </row>
    <row r="1275" spans="2:13" x14ac:dyDescent="0.2">
      <c r="B1275" s="28"/>
      <c r="K1275" s="29" t="str">
        <f t="shared" si="63"/>
        <v/>
      </c>
      <c r="L1275" s="29" t="str">
        <f t="shared" si="64"/>
        <v/>
      </c>
      <c r="M1275" s="29" t="str">
        <f t="shared" si="65"/>
        <v/>
      </c>
    </row>
    <row r="1276" spans="2:13" x14ac:dyDescent="0.2">
      <c r="B1276" s="28"/>
      <c r="K1276" s="29" t="str">
        <f t="shared" si="63"/>
        <v/>
      </c>
      <c r="L1276" s="29" t="str">
        <f t="shared" si="64"/>
        <v/>
      </c>
      <c r="M1276" s="29" t="str">
        <f t="shared" si="65"/>
        <v/>
      </c>
    </row>
    <row r="1277" spans="2:13" x14ac:dyDescent="0.2">
      <c r="B1277" s="28"/>
      <c r="K1277" s="29" t="str">
        <f t="shared" si="63"/>
        <v/>
      </c>
      <c r="L1277" s="29" t="str">
        <f t="shared" si="64"/>
        <v/>
      </c>
      <c r="M1277" s="29" t="str">
        <f t="shared" si="65"/>
        <v/>
      </c>
    </row>
    <row r="1278" spans="2:13" x14ac:dyDescent="0.2">
      <c r="B1278" s="28"/>
      <c r="K1278" s="29" t="str">
        <f t="shared" si="63"/>
        <v/>
      </c>
      <c r="L1278" s="29" t="str">
        <f t="shared" si="64"/>
        <v/>
      </c>
      <c r="M1278" s="29" t="str">
        <f t="shared" si="65"/>
        <v/>
      </c>
    </row>
    <row r="1279" spans="2:13" x14ac:dyDescent="0.2">
      <c r="B1279" s="28"/>
      <c r="K1279" s="29" t="str">
        <f t="shared" si="63"/>
        <v/>
      </c>
      <c r="L1279" s="29" t="str">
        <f t="shared" si="64"/>
        <v/>
      </c>
      <c r="M1279" s="29" t="str">
        <f t="shared" si="65"/>
        <v/>
      </c>
    </row>
    <row r="1280" spans="2:13" x14ac:dyDescent="0.2">
      <c r="B1280" s="28"/>
      <c r="K1280" s="29" t="str">
        <f t="shared" si="63"/>
        <v/>
      </c>
      <c r="L1280" s="29" t="str">
        <f t="shared" si="64"/>
        <v/>
      </c>
      <c r="M1280" s="29" t="str">
        <f t="shared" si="65"/>
        <v/>
      </c>
    </row>
    <row r="1281" spans="2:13" x14ac:dyDescent="0.2">
      <c r="B1281" s="28"/>
      <c r="K1281" s="29" t="str">
        <f t="shared" si="63"/>
        <v/>
      </c>
      <c r="L1281" s="29" t="str">
        <f t="shared" si="64"/>
        <v/>
      </c>
      <c r="M1281" s="29" t="str">
        <f t="shared" si="65"/>
        <v/>
      </c>
    </row>
    <row r="1282" spans="2:13" x14ac:dyDescent="0.2">
      <c r="B1282" s="28"/>
      <c r="K1282" s="29" t="str">
        <f t="shared" si="63"/>
        <v/>
      </c>
      <c r="L1282" s="29" t="str">
        <f t="shared" si="64"/>
        <v/>
      </c>
      <c r="M1282" s="29" t="str">
        <f t="shared" si="65"/>
        <v/>
      </c>
    </row>
    <row r="1283" spans="2:13" x14ac:dyDescent="0.2">
      <c r="B1283" s="28"/>
      <c r="K1283" s="29" t="str">
        <f t="shared" si="63"/>
        <v/>
      </c>
      <c r="L1283" s="29" t="str">
        <f t="shared" si="64"/>
        <v/>
      </c>
      <c r="M1283" s="29" t="str">
        <f t="shared" si="65"/>
        <v/>
      </c>
    </row>
    <row r="1284" spans="2:13" x14ac:dyDescent="0.2">
      <c r="B1284" s="28"/>
      <c r="K1284" s="29" t="str">
        <f t="shared" si="63"/>
        <v/>
      </c>
      <c r="L1284" s="29" t="str">
        <f t="shared" si="64"/>
        <v/>
      </c>
      <c r="M1284" s="29" t="str">
        <f t="shared" si="65"/>
        <v/>
      </c>
    </row>
    <row r="1285" spans="2:13" x14ac:dyDescent="0.2">
      <c r="B1285" s="28"/>
      <c r="K1285" s="29" t="str">
        <f t="shared" si="63"/>
        <v/>
      </c>
      <c r="L1285" s="29" t="str">
        <f t="shared" si="64"/>
        <v/>
      </c>
      <c r="M1285" s="29" t="str">
        <f t="shared" si="65"/>
        <v/>
      </c>
    </row>
    <row r="1286" spans="2:13" x14ac:dyDescent="0.2">
      <c r="B1286" s="28"/>
      <c r="K1286" s="29" t="str">
        <f t="shared" si="63"/>
        <v/>
      </c>
      <c r="L1286" s="29" t="str">
        <f t="shared" si="64"/>
        <v/>
      </c>
      <c r="M1286" s="29" t="str">
        <f t="shared" si="65"/>
        <v/>
      </c>
    </row>
    <row r="1287" spans="2:13" x14ac:dyDescent="0.2">
      <c r="B1287" s="28"/>
      <c r="K1287" s="29" t="str">
        <f t="shared" si="63"/>
        <v/>
      </c>
      <c r="L1287" s="29" t="str">
        <f t="shared" si="64"/>
        <v/>
      </c>
      <c r="M1287" s="29" t="str">
        <f t="shared" si="65"/>
        <v/>
      </c>
    </row>
    <row r="1288" spans="2:13" x14ac:dyDescent="0.2">
      <c r="B1288" s="28"/>
      <c r="K1288" s="29" t="str">
        <f t="shared" si="63"/>
        <v/>
      </c>
      <c r="L1288" s="29" t="str">
        <f t="shared" si="64"/>
        <v/>
      </c>
      <c r="M1288" s="29" t="str">
        <f t="shared" si="65"/>
        <v/>
      </c>
    </row>
    <row r="1289" spans="2:13" x14ac:dyDescent="0.2">
      <c r="B1289" s="28"/>
      <c r="K1289" s="29" t="str">
        <f t="shared" si="63"/>
        <v/>
      </c>
      <c r="L1289" s="29" t="str">
        <f t="shared" si="64"/>
        <v/>
      </c>
      <c r="M1289" s="29" t="str">
        <f t="shared" si="65"/>
        <v/>
      </c>
    </row>
    <row r="1290" spans="2:13" x14ac:dyDescent="0.2">
      <c r="B1290" s="28"/>
      <c r="K1290" s="29" t="str">
        <f t="shared" si="63"/>
        <v/>
      </c>
      <c r="L1290" s="29" t="str">
        <f t="shared" si="64"/>
        <v/>
      </c>
      <c r="M1290" s="29" t="str">
        <f t="shared" si="65"/>
        <v/>
      </c>
    </row>
    <row r="1291" spans="2:13" x14ac:dyDescent="0.2">
      <c r="B1291" s="28"/>
      <c r="K1291" s="29" t="str">
        <f t="shared" si="63"/>
        <v/>
      </c>
      <c r="L1291" s="29" t="str">
        <f t="shared" si="64"/>
        <v/>
      </c>
      <c r="M1291" s="29" t="str">
        <f t="shared" si="65"/>
        <v/>
      </c>
    </row>
    <row r="1292" spans="2:13" x14ac:dyDescent="0.2">
      <c r="B1292" s="28"/>
      <c r="K1292" s="29" t="str">
        <f t="shared" si="63"/>
        <v/>
      </c>
      <c r="L1292" s="29" t="str">
        <f t="shared" si="64"/>
        <v/>
      </c>
      <c r="M1292" s="29" t="str">
        <f t="shared" si="65"/>
        <v/>
      </c>
    </row>
    <row r="1293" spans="2:13" x14ac:dyDescent="0.2">
      <c r="B1293" s="28"/>
      <c r="K1293" s="29" t="str">
        <f t="shared" si="63"/>
        <v/>
      </c>
      <c r="L1293" s="29" t="str">
        <f t="shared" si="64"/>
        <v/>
      </c>
      <c r="M1293" s="29" t="str">
        <f t="shared" si="65"/>
        <v/>
      </c>
    </row>
    <row r="1294" spans="2:13" x14ac:dyDescent="0.2">
      <c r="B1294" s="28"/>
      <c r="K1294" s="29" t="str">
        <f t="shared" si="63"/>
        <v/>
      </c>
      <c r="L1294" s="29" t="str">
        <f t="shared" si="64"/>
        <v/>
      </c>
      <c r="M1294" s="29" t="str">
        <f t="shared" si="65"/>
        <v/>
      </c>
    </row>
    <row r="1295" spans="2:13" x14ac:dyDescent="0.2">
      <c r="B1295" s="28"/>
      <c r="K1295" s="29" t="str">
        <f t="shared" si="63"/>
        <v/>
      </c>
      <c r="L1295" s="29" t="str">
        <f t="shared" si="64"/>
        <v/>
      </c>
      <c r="M1295" s="29" t="str">
        <f t="shared" si="65"/>
        <v/>
      </c>
    </row>
    <row r="1296" spans="2:13" x14ac:dyDescent="0.2">
      <c r="B1296" s="28"/>
      <c r="K1296" s="29" t="str">
        <f t="shared" si="63"/>
        <v/>
      </c>
      <c r="L1296" s="29" t="str">
        <f t="shared" si="64"/>
        <v/>
      </c>
      <c r="M1296" s="29" t="str">
        <f t="shared" si="65"/>
        <v/>
      </c>
    </row>
    <row r="1297" spans="2:13" x14ac:dyDescent="0.2">
      <c r="B1297" s="28"/>
      <c r="K1297" s="29" t="str">
        <f t="shared" si="63"/>
        <v/>
      </c>
      <c r="L1297" s="29" t="str">
        <f t="shared" si="64"/>
        <v/>
      </c>
      <c r="M1297" s="29" t="str">
        <f t="shared" si="65"/>
        <v/>
      </c>
    </row>
    <row r="1298" spans="2:13" x14ac:dyDescent="0.2">
      <c r="B1298" s="28"/>
      <c r="K1298" s="29" t="str">
        <f t="shared" si="63"/>
        <v/>
      </c>
      <c r="L1298" s="29" t="str">
        <f t="shared" si="64"/>
        <v/>
      </c>
      <c r="M1298" s="29" t="str">
        <f t="shared" si="65"/>
        <v/>
      </c>
    </row>
    <row r="1299" spans="2:13" x14ac:dyDescent="0.2">
      <c r="B1299" s="28"/>
      <c r="K1299" s="29" t="str">
        <f t="shared" si="63"/>
        <v/>
      </c>
      <c r="L1299" s="29" t="str">
        <f t="shared" si="64"/>
        <v/>
      </c>
      <c r="M1299" s="29" t="str">
        <f t="shared" si="65"/>
        <v/>
      </c>
    </row>
    <row r="1300" spans="2:13" x14ac:dyDescent="0.2">
      <c r="B1300" s="28"/>
      <c r="K1300" s="29" t="str">
        <f t="shared" si="63"/>
        <v/>
      </c>
      <c r="L1300" s="29" t="str">
        <f t="shared" si="64"/>
        <v/>
      </c>
      <c r="M1300" s="29" t="str">
        <f t="shared" si="65"/>
        <v/>
      </c>
    </row>
    <row r="1301" spans="2:13" x14ac:dyDescent="0.2">
      <c r="B1301" s="28"/>
      <c r="K1301" s="29" t="str">
        <f t="shared" si="63"/>
        <v/>
      </c>
      <c r="L1301" s="29" t="str">
        <f t="shared" si="64"/>
        <v/>
      </c>
      <c r="M1301" s="29" t="str">
        <f t="shared" si="65"/>
        <v/>
      </c>
    </row>
    <row r="1302" spans="2:13" x14ac:dyDescent="0.2">
      <c r="B1302" s="28"/>
      <c r="K1302" s="29" t="str">
        <f t="shared" si="63"/>
        <v/>
      </c>
      <c r="L1302" s="29" t="str">
        <f t="shared" si="64"/>
        <v/>
      </c>
      <c r="M1302" s="29" t="str">
        <f t="shared" si="65"/>
        <v/>
      </c>
    </row>
    <row r="1303" spans="2:13" x14ac:dyDescent="0.2">
      <c r="B1303" s="28"/>
      <c r="K1303" s="29" t="str">
        <f t="shared" si="63"/>
        <v/>
      </c>
      <c r="L1303" s="29" t="str">
        <f t="shared" si="64"/>
        <v/>
      </c>
      <c r="M1303" s="29" t="str">
        <f t="shared" si="65"/>
        <v/>
      </c>
    </row>
    <row r="1304" spans="2:13" x14ac:dyDescent="0.2">
      <c r="B1304" s="28"/>
      <c r="K1304" s="29" t="str">
        <f t="shared" si="63"/>
        <v/>
      </c>
      <c r="L1304" s="29" t="str">
        <f t="shared" si="64"/>
        <v/>
      </c>
      <c r="M1304" s="29" t="str">
        <f t="shared" si="65"/>
        <v/>
      </c>
    </row>
    <row r="1305" spans="2:13" x14ac:dyDescent="0.2">
      <c r="B1305" s="28"/>
      <c r="K1305" s="29" t="str">
        <f t="shared" ref="K1305:K1368" si="66">IF(OR(F1305="",$C$5="",$C$6=""),"",(F1305*1000/($C$5+$C$6*(G1305-25))))</f>
        <v/>
      </c>
      <c r="L1305" s="29" t="str">
        <f t="shared" ref="L1305:L1368" si="67">IF(OR($K1305="",H1305=""),"",((H1305-$C1305)*1000)/$K1305)</f>
        <v/>
      </c>
      <c r="M1305" s="29" t="str">
        <f t="shared" ref="M1305:M1368" si="68">IF(OR($K1305="",I1305=""),"",((I1305-$C1305)*1000)/$K1305)</f>
        <v/>
      </c>
    </row>
    <row r="1306" spans="2:13" x14ac:dyDescent="0.2">
      <c r="B1306" s="28"/>
      <c r="K1306" s="29" t="str">
        <f t="shared" si="66"/>
        <v/>
      </c>
      <c r="L1306" s="29" t="str">
        <f t="shared" si="67"/>
        <v/>
      </c>
      <c r="M1306" s="29" t="str">
        <f t="shared" si="68"/>
        <v/>
      </c>
    </row>
    <row r="1307" spans="2:13" x14ac:dyDescent="0.2">
      <c r="B1307" s="28"/>
      <c r="K1307" s="29" t="str">
        <f t="shared" si="66"/>
        <v/>
      </c>
      <c r="L1307" s="29" t="str">
        <f t="shared" si="67"/>
        <v/>
      </c>
      <c r="M1307" s="29" t="str">
        <f t="shared" si="68"/>
        <v/>
      </c>
    </row>
    <row r="1308" spans="2:13" x14ac:dyDescent="0.2">
      <c r="B1308" s="28"/>
      <c r="K1308" s="29" t="str">
        <f t="shared" si="66"/>
        <v/>
      </c>
      <c r="L1308" s="29" t="str">
        <f t="shared" si="67"/>
        <v/>
      </c>
      <c r="M1308" s="29" t="str">
        <f t="shared" si="68"/>
        <v/>
      </c>
    </row>
    <row r="1309" spans="2:13" x14ac:dyDescent="0.2">
      <c r="B1309" s="28"/>
      <c r="K1309" s="29" t="str">
        <f t="shared" si="66"/>
        <v/>
      </c>
      <c r="L1309" s="29" t="str">
        <f t="shared" si="67"/>
        <v/>
      </c>
      <c r="M1309" s="29" t="str">
        <f t="shared" si="68"/>
        <v/>
      </c>
    </row>
    <row r="1310" spans="2:13" x14ac:dyDescent="0.2">
      <c r="B1310" s="28"/>
      <c r="K1310" s="29" t="str">
        <f t="shared" si="66"/>
        <v/>
      </c>
      <c r="L1310" s="29" t="str">
        <f t="shared" si="67"/>
        <v/>
      </c>
      <c r="M1310" s="29" t="str">
        <f t="shared" si="68"/>
        <v/>
      </c>
    </row>
    <row r="1311" spans="2:13" x14ac:dyDescent="0.2">
      <c r="B1311" s="28"/>
      <c r="K1311" s="29" t="str">
        <f t="shared" si="66"/>
        <v/>
      </c>
      <c r="L1311" s="29" t="str">
        <f t="shared" si="67"/>
        <v/>
      </c>
      <c r="M1311" s="29" t="str">
        <f t="shared" si="68"/>
        <v/>
      </c>
    </row>
    <row r="1312" spans="2:13" x14ac:dyDescent="0.2">
      <c r="B1312" s="28"/>
      <c r="K1312" s="29" t="str">
        <f t="shared" si="66"/>
        <v/>
      </c>
      <c r="L1312" s="29" t="str">
        <f t="shared" si="67"/>
        <v/>
      </c>
      <c r="M1312" s="29" t="str">
        <f t="shared" si="68"/>
        <v/>
      </c>
    </row>
    <row r="1313" spans="2:13" x14ac:dyDescent="0.2">
      <c r="B1313" s="28"/>
      <c r="K1313" s="29" t="str">
        <f t="shared" si="66"/>
        <v/>
      </c>
      <c r="L1313" s="29" t="str">
        <f t="shared" si="67"/>
        <v/>
      </c>
      <c r="M1313" s="29" t="str">
        <f t="shared" si="68"/>
        <v/>
      </c>
    </row>
    <row r="1314" spans="2:13" x14ac:dyDescent="0.2">
      <c r="B1314" s="28"/>
      <c r="K1314" s="29" t="str">
        <f t="shared" si="66"/>
        <v/>
      </c>
      <c r="L1314" s="29" t="str">
        <f t="shared" si="67"/>
        <v/>
      </c>
      <c r="M1314" s="29" t="str">
        <f t="shared" si="68"/>
        <v/>
      </c>
    </row>
    <row r="1315" spans="2:13" x14ac:dyDescent="0.2">
      <c r="B1315" s="28"/>
      <c r="K1315" s="29" t="str">
        <f t="shared" si="66"/>
        <v/>
      </c>
      <c r="L1315" s="29" t="str">
        <f t="shared" si="67"/>
        <v/>
      </c>
      <c r="M1315" s="29" t="str">
        <f t="shared" si="68"/>
        <v/>
      </c>
    </row>
    <row r="1316" spans="2:13" x14ac:dyDescent="0.2">
      <c r="B1316" s="28"/>
      <c r="K1316" s="29" t="str">
        <f t="shared" si="66"/>
        <v/>
      </c>
      <c r="L1316" s="29" t="str">
        <f t="shared" si="67"/>
        <v/>
      </c>
      <c r="M1316" s="29" t="str">
        <f t="shared" si="68"/>
        <v/>
      </c>
    </row>
    <row r="1317" spans="2:13" x14ac:dyDescent="0.2">
      <c r="B1317" s="28"/>
      <c r="K1317" s="29" t="str">
        <f t="shared" si="66"/>
        <v/>
      </c>
      <c r="L1317" s="29" t="str">
        <f t="shared" si="67"/>
        <v/>
      </c>
      <c r="M1317" s="29" t="str">
        <f t="shared" si="68"/>
        <v/>
      </c>
    </row>
    <row r="1318" spans="2:13" x14ac:dyDescent="0.2">
      <c r="B1318" s="28"/>
      <c r="K1318" s="29" t="str">
        <f t="shared" si="66"/>
        <v/>
      </c>
      <c r="L1318" s="29" t="str">
        <f t="shared" si="67"/>
        <v/>
      </c>
      <c r="M1318" s="29" t="str">
        <f t="shared" si="68"/>
        <v/>
      </c>
    </row>
    <row r="1319" spans="2:13" x14ac:dyDescent="0.2">
      <c r="B1319" s="28"/>
      <c r="K1319" s="29" t="str">
        <f t="shared" si="66"/>
        <v/>
      </c>
      <c r="L1319" s="29" t="str">
        <f t="shared" si="67"/>
        <v/>
      </c>
      <c r="M1319" s="29" t="str">
        <f t="shared" si="68"/>
        <v/>
      </c>
    </row>
    <row r="1320" spans="2:13" x14ac:dyDescent="0.2">
      <c r="B1320" s="28"/>
      <c r="K1320" s="29" t="str">
        <f t="shared" si="66"/>
        <v/>
      </c>
      <c r="L1320" s="29" t="str">
        <f t="shared" si="67"/>
        <v/>
      </c>
      <c r="M1320" s="29" t="str">
        <f t="shared" si="68"/>
        <v/>
      </c>
    </row>
    <row r="1321" spans="2:13" x14ac:dyDescent="0.2">
      <c r="B1321" s="28"/>
      <c r="K1321" s="29" t="str">
        <f t="shared" si="66"/>
        <v/>
      </c>
      <c r="L1321" s="29" t="str">
        <f t="shared" si="67"/>
        <v/>
      </c>
      <c r="M1321" s="29" t="str">
        <f t="shared" si="68"/>
        <v/>
      </c>
    </row>
    <row r="1322" spans="2:13" x14ac:dyDescent="0.2">
      <c r="B1322" s="28"/>
      <c r="K1322" s="29" t="str">
        <f t="shared" si="66"/>
        <v/>
      </c>
      <c r="L1322" s="29" t="str">
        <f t="shared" si="67"/>
        <v/>
      </c>
      <c r="M1322" s="29" t="str">
        <f t="shared" si="68"/>
        <v/>
      </c>
    </row>
    <row r="1323" spans="2:13" x14ac:dyDescent="0.2">
      <c r="B1323" s="28"/>
      <c r="K1323" s="29" t="str">
        <f t="shared" si="66"/>
        <v/>
      </c>
      <c r="L1323" s="29" t="str">
        <f t="shared" si="67"/>
        <v/>
      </c>
      <c r="M1323" s="29" t="str">
        <f t="shared" si="68"/>
        <v/>
      </c>
    </row>
    <row r="1324" spans="2:13" x14ac:dyDescent="0.2">
      <c r="B1324" s="28"/>
      <c r="K1324" s="29" t="str">
        <f t="shared" si="66"/>
        <v/>
      </c>
      <c r="L1324" s="29" t="str">
        <f t="shared" si="67"/>
        <v/>
      </c>
      <c r="M1324" s="29" t="str">
        <f t="shared" si="68"/>
        <v/>
      </c>
    </row>
    <row r="1325" spans="2:13" x14ac:dyDescent="0.2">
      <c r="B1325" s="28"/>
      <c r="K1325" s="29" t="str">
        <f t="shared" si="66"/>
        <v/>
      </c>
      <c r="L1325" s="29" t="str">
        <f t="shared" si="67"/>
        <v/>
      </c>
      <c r="M1325" s="29" t="str">
        <f t="shared" si="68"/>
        <v/>
      </c>
    </row>
    <row r="1326" spans="2:13" x14ac:dyDescent="0.2">
      <c r="B1326" s="28"/>
      <c r="K1326" s="29" t="str">
        <f t="shared" si="66"/>
        <v/>
      </c>
      <c r="L1326" s="29" t="str">
        <f t="shared" si="67"/>
        <v/>
      </c>
      <c r="M1326" s="29" t="str">
        <f t="shared" si="68"/>
        <v/>
      </c>
    </row>
    <row r="1327" spans="2:13" x14ac:dyDescent="0.2">
      <c r="B1327" s="28"/>
      <c r="K1327" s="29" t="str">
        <f t="shared" si="66"/>
        <v/>
      </c>
      <c r="L1327" s="29" t="str">
        <f t="shared" si="67"/>
        <v/>
      </c>
      <c r="M1327" s="29" t="str">
        <f t="shared" si="68"/>
        <v/>
      </c>
    </row>
    <row r="1328" spans="2:13" x14ac:dyDescent="0.2">
      <c r="B1328" s="28"/>
      <c r="K1328" s="29" t="str">
        <f t="shared" si="66"/>
        <v/>
      </c>
      <c r="L1328" s="29" t="str">
        <f t="shared" si="67"/>
        <v/>
      </c>
      <c r="M1328" s="29" t="str">
        <f t="shared" si="68"/>
        <v/>
      </c>
    </row>
    <row r="1329" spans="2:13" x14ac:dyDescent="0.2">
      <c r="B1329" s="28"/>
      <c r="K1329" s="29" t="str">
        <f t="shared" si="66"/>
        <v/>
      </c>
      <c r="L1329" s="29" t="str">
        <f t="shared" si="67"/>
        <v/>
      </c>
      <c r="M1329" s="29" t="str">
        <f t="shared" si="68"/>
        <v/>
      </c>
    </row>
    <row r="1330" spans="2:13" x14ac:dyDescent="0.2">
      <c r="B1330" s="28"/>
      <c r="K1330" s="29" t="str">
        <f t="shared" si="66"/>
        <v/>
      </c>
      <c r="L1330" s="29" t="str">
        <f t="shared" si="67"/>
        <v/>
      </c>
      <c r="M1330" s="29" t="str">
        <f t="shared" si="68"/>
        <v/>
      </c>
    </row>
    <row r="1331" spans="2:13" x14ac:dyDescent="0.2">
      <c r="B1331" s="28"/>
      <c r="K1331" s="29" t="str">
        <f t="shared" si="66"/>
        <v/>
      </c>
      <c r="L1331" s="29" t="str">
        <f t="shared" si="67"/>
        <v/>
      </c>
      <c r="M1331" s="29" t="str">
        <f t="shared" si="68"/>
        <v/>
      </c>
    </row>
    <row r="1332" spans="2:13" x14ac:dyDescent="0.2">
      <c r="B1332" s="28"/>
      <c r="K1332" s="29" t="str">
        <f t="shared" si="66"/>
        <v/>
      </c>
      <c r="L1332" s="29" t="str">
        <f t="shared" si="67"/>
        <v/>
      </c>
      <c r="M1332" s="29" t="str">
        <f t="shared" si="68"/>
        <v/>
      </c>
    </row>
    <row r="1333" spans="2:13" x14ac:dyDescent="0.2">
      <c r="B1333" s="28"/>
      <c r="K1333" s="29" t="str">
        <f t="shared" si="66"/>
        <v/>
      </c>
      <c r="L1333" s="29" t="str">
        <f t="shared" si="67"/>
        <v/>
      </c>
      <c r="M1333" s="29" t="str">
        <f t="shared" si="68"/>
        <v/>
      </c>
    </row>
    <row r="1334" spans="2:13" x14ac:dyDescent="0.2">
      <c r="B1334" s="28"/>
      <c r="K1334" s="29" t="str">
        <f t="shared" si="66"/>
        <v/>
      </c>
      <c r="L1334" s="29" t="str">
        <f t="shared" si="67"/>
        <v/>
      </c>
      <c r="M1334" s="29" t="str">
        <f t="shared" si="68"/>
        <v/>
      </c>
    </row>
    <row r="1335" spans="2:13" x14ac:dyDescent="0.2">
      <c r="B1335" s="28"/>
      <c r="K1335" s="29" t="str">
        <f t="shared" si="66"/>
        <v/>
      </c>
      <c r="L1335" s="29" t="str">
        <f t="shared" si="67"/>
        <v/>
      </c>
      <c r="M1335" s="29" t="str">
        <f t="shared" si="68"/>
        <v/>
      </c>
    </row>
    <row r="1336" spans="2:13" x14ac:dyDescent="0.2">
      <c r="B1336" s="28"/>
      <c r="K1336" s="29" t="str">
        <f t="shared" si="66"/>
        <v/>
      </c>
      <c r="L1336" s="29" t="str">
        <f t="shared" si="67"/>
        <v/>
      </c>
      <c r="M1336" s="29" t="str">
        <f t="shared" si="68"/>
        <v/>
      </c>
    </row>
    <row r="1337" spans="2:13" x14ac:dyDescent="0.2">
      <c r="B1337" s="28"/>
      <c r="K1337" s="29" t="str">
        <f t="shared" si="66"/>
        <v/>
      </c>
      <c r="L1337" s="29" t="str">
        <f t="shared" si="67"/>
        <v/>
      </c>
      <c r="M1337" s="29" t="str">
        <f t="shared" si="68"/>
        <v/>
      </c>
    </row>
    <row r="1338" spans="2:13" x14ac:dyDescent="0.2">
      <c r="B1338" s="28"/>
      <c r="K1338" s="29" t="str">
        <f t="shared" si="66"/>
        <v/>
      </c>
      <c r="L1338" s="29" t="str">
        <f t="shared" si="67"/>
        <v/>
      </c>
      <c r="M1338" s="29" t="str">
        <f t="shared" si="68"/>
        <v/>
      </c>
    </row>
    <row r="1339" spans="2:13" x14ac:dyDescent="0.2">
      <c r="B1339" s="28"/>
      <c r="K1339" s="29" t="str">
        <f t="shared" si="66"/>
        <v/>
      </c>
      <c r="L1339" s="29" t="str">
        <f t="shared" si="67"/>
        <v/>
      </c>
      <c r="M1339" s="29" t="str">
        <f t="shared" si="68"/>
        <v/>
      </c>
    </row>
    <row r="1340" spans="2:13" x14ac:dyDescent="0.2">
      <c r="B1340" s="28"/>
      <c r="K1340" s="29" t="str">
        <f t="shared" si="66"/>
        <v/>
      </c>
      <c r="L1340" s="29" t="str">
        <f t="shared" si="67"/>
        <v/>
      </c>
      <c r="M1340" s="29" t="str">
        <f t="shared" si="68"/>
        <v/>
      </c>
    </row>
    <row r="1341" spans="2:13" x14ac:dyDescent="0.2">
      <c r="B1341" s="28"/>
      <c r="K1341" s="29" t="str">
        <f t="shared" si="66"/>
        <v/>
      </c>
      <c r="L1341" s="29" t="str">
        <f t="shared" si="67"/>
        <v/>
      </c>
      <c r="M1341" s="29" t="str">
        <f t="shared" si="68"/>
        <v/>
      </c>
    </row>
    <row r="1342" spans="2:13" x14ac:dyDescent="0.2">
      <c r="B1342" s="28"/>
      <c r="K1342" s="29" t="str">
        <f t="shared" si="66"/>
        <v/>
      </c>
      <c r="L1342" s="29" t="str">
        <f t="shared" si="67"/>
        <v/>
      </c>
      <c r="M1342" s="29" t="str">
        <f t="shared" si="68"/>
        <v/>
      </c>
    </row>
    <row r="1343" spans="2:13" x14ac:dyDescent="0.2">
      <c r="B1343" s="28"/>
      <c r="K1343" s="29" t="str">
        <f t="shared" si="66"/>
        <v/>
      </c>
      <c r="L1343" s="29" t="str">
        <f t="shared" si="67"/>
        <v/>
      </c>
      <c r="M1343" s="29" t="str">
        <f t="shared" si="68"/>
        <v/>
      </c>
    </row>
    <row r="1344" spans="2:13" x14ac:dyDescent="0.2">
      <c r="B1344" s="28"/>
      <c r="K1344" s="29" t="str">
        <f t="shared" si="66"/>
        <v/>
      </c>
      <c r="L1344" s="29" t="str">
        <f t="shared" si="67"/>
        <v/>
      </c>
      <c r="M1344" s="29" t="str">
        <f t="shared" si="68"/>
        <v/>
      </c>
    </row>
    <row r="1345" spans="2:13" x14ac:dyDescent="0.2">
      <c r="B1345" s="28"/>
      <c r="K1345" s="29" t="str">
        <f t="shared" si="66"/>
        <v/>
      </c>
      <c r="L1345" s="29" t="str">
        <f t="shared" si="67"/>
        <v/>
      </c>
      <c r="M1345" s="29" t="str">
        <f t="shared" si="68"/>
        <v/>
      </c>
    </row>
    <row r="1346" spans="2:13" x14ac:dyDescent="0.2">
      <c r="B1346" s="28"/>
      <c r="K1346" s="29" t="str">
        <f t="shared" si="66"/>
        <v/>
      </c>
      <c r="L1346" s="29" t="str">
        <f t="shared" si="67"/>
        <v/>
      </c>
      <c r="M1346" s="29" t="str">
        <f t="shared" si="68"/>
        <v/>
      </c>
    </row>
    <row r="1347" spans="2:13" x14ac:dyDescent="0.2">
      <c r="B1347" s="28"/>
      <c r="K1347" s="29" t="str">
        <f t="shared" si="66"/>
        <v/>
      </c>
      <c r="L1347" s="29" t="str">
        <f t="shared" si="67"/>
        <v/>
      </c>
      <c r="M1347" s="29" t="str">
        <f t="shared" si="68"/>
        <v/>
      </c>
    </row>
    <row r="1348" spans="2:13" x14ac:dyDescent="0.2">
      <c r="B1348" s="28"/>
      <c r="K1348" s="29" t="str">
        <f t="shared" si="66"/>
        <v/>
      </c>
      <c r="L1348" s="29" t="str">
        <f t="shared" si="67"/>
        <v/>
      </c>
      <c r="M1348" s="29" t="str">
        <f t="shared" si="68"/>
        <v/>
      </c>
    </row>
    <row r="1349" spans="2:13" x14ac:dyDescent="0.2">
      <c r="B1349" s="28"/>
      <c r="K1349" s="29" t="str">
        <f t="shared" si="66"/>
        <v/>
      </c>
      <c r="L1349" s="29" t="str">
        <f t="shared" si="67"/>
        <v/>
      </c>
      <c r="M1349" s="29" t="str">
        <f t="shared" si="68"/>
        <v/>
      </c>
    </row>
    <row r="1350" spans="2:13" x14ac:dyDescent="0.2">
      <c r="B1350" s="28"/>
      <c r="K1350" s="29" t="str">
        <f t="shared" si="66"/>
        <v/>
      </c>
      <c r="L1350" s="29" t="str">
        <f t="shared" si="67"/>
        <v/>
      </c>
      <c r="M1350" s="29" t="str">
        <f t="shared" si="68"/>
        <v/>
      </c>
    </row>
    <row r="1351" spans="2:13" x14ac:dyDescent="0.2">
      <c r="B1351" s="28"/>
      <c r="K1351" s="29" t="str">
        <f t="shared" si="66"/>
        <v/>
      </c>
      <c r="L1351" s="29" t="str">
        <f t="shared" si="67"/>
        <v/>
      </c>
      <c r="M1351" s="29" t="str">
        <f t="shared" si="68"/>
        <v/>
      </c>
    </row>
    <row r="1352" spans="2:13" x14ac:dyDescent="0.2">
      <c r="B1352" s="28"/>
      <c r="K1352" s="29" t="str">
        <f t="shared" si="66"/>
        <v/>
      </c>
      <c r="L1352" s="29" t="str">
        <f t="shared" si="67"/>
        <v/>
      </c>
      <c r="M1352" s="29" t="str">
        <f t="shared" si="68"/>
        <v/>
      </c>
    </row>
    <row r="1353" spans="2:13" x14ac:dyDescent="0.2">
      <c r="B1353" s="28"/>
      <c r="K1353" s="29" t="str">
        <f t="shared" si="66"/>
        <v/>
      </c>
      <c r="L1353" s="29" t="str">
        <f t="shared" si="67"/>
        <v/>
      </c>
      <c r="M1353" s="29" t="str">
        <f t="shared" si="68"/>
        <v/>
      </c>
    </row>
    <row r="1354" spans="2:13" x14ac:dyDescent="0.2">
      <c r="B1354" s="28"/>
      <c r="K1354" s="29" t="str">
        <f t="shared" si="66"/>
        <v/>
      </c>
      <c r="L1354" s="29" t="str">
        <f t="shared" si="67"/>
        <v/>
      </c>
      <c r="M1354" s="29" t="str">
        <f t="shared" si="68"/>
        <v/>
      </c>
    </row>
    <row r="1355" spans="2:13" x14ac:dyDescent="0.2">
      <c r="B1355" s="28"/>
      <c r="K1355" s="29" t="str">
        <f t="shared" si="66"/>
        <v/>
      </c>
      <c r="L1355" s="29" t="str">
        <f t="shared" si="67"/>
        <v/>
      </c>
      <c r="M1355" s="29" t="str">
        <f t="shared" si="68"/>
        <v/>
      </c>
    </row>
    <row r="1356" spans="2:13" x14ac:dyDescent="0.2">
      <c r="B1356" s="28"/>
      <c r="K1356" s="29" t="str">
        <f t="shared" si="66"/>
        <v/>
      </c>
      <c r="L1356" s="29" t="str">
        <f t="shared" si="67"/>
        <v/>
      </c>
      <c r="M1356" s="29" t="str">
        <f t="shared" si="68"/>
        <v/>
      </c>
    </row>
    <row r="1357" spans="2:13" x14ac:dyDescent="0.2">
      <c r="B1357" s="28"/>
      <c r="K1357" s="29" t="str">
        <f t="shared" si="66"/>
        <v/>
      </c>
      <c r="L1357" s="29" t="str">
        <f t="shared" si="67"/>
        <v/>
      </c>
      <c r="M1357" s="29" t="str">
        <f t="shared" si="68"/>
        <v/>
      </c>
    </row>
    <row r="1358" spans="2:13" x14ac:dyDescent="0.2">
      <c r="B1358" s="28"/>
      <c r="K1358" s="29" t="str">
        <f t="shared" si="66"/>
        <v/>
      </c>
      <c r="L1358" s="29" t="str">
        <f t="shared" si="67"/>
        <v/>
      </c>
      <c r="M1358" s="29" t="str">
        <f t="shared" si="68"/>
        <v/>
      </c>
    </row>
    <row r="1359" spans="2:13" x14ac:dyDescent="0.2">
      <c r="B1359" s="28"/>
      <c r="K1359" s="29" t="str">
        <f t="shared" si="66"/>
        <v/>
      </c>
      <c r="L1359" s="29" t="str">
        <f t="shared" si="67"/>
        <v/>
      </c>
      <c r="M1359" s="29" t="str">
        <f t="shared" si="68"/>
        <v/>
      </c>
    </row>
    <row r="1360" spans="2:13" x14ac:dyDescent="0.2">
      <c r="B1360" s="28"/>
      <c r="K1360" s="29" t="str">
        <f t="shared" si="66"/>
        <v/>
      </c>
      <c r="L1360" s="29" t="str">
        <f t="shared" si="67"/>
        <v/>
      </c>
      <c r="M1360" s="29" t="str">
        <f t="shared" si="68"/>
        <v/>
      </c>
    </row>
    <row r="1361" spans="2:13" x14ac:dyDescent="0.2">
      <c r="B1361" s="28"/>
      <c r="K1361" s="29" t="str">
        <f t="shared" si="66"/>
        <v/>
      </c>
      <c r="L1361" s="29" t="str">
        <f t="shared" si="67"/>
        <v/>
      </c>
      <c r="M1361" s="29" t="str">
        <f t="shared" si="68"/>
        <v/>
      </c>
    </row>
    <row r="1362" spans="2:13" x14ac:dyDescent="0.2">
      <c r="B1362" s="28"/>
      <c r="K1362" s="29" t="str">
        <f t="shared" si="66"/>
        <v/>
      </c>
      <c r="L1362" s="29" t="str">
        <f t="shared" si="67"/>
        <v/>
      </c>
      <c r="M1362" s="29" t="str">
        <f t="shared" si="68"/>
        <v/>
      </c>
    </row>
    <row r="1363" spans="2:13" x14ac:dyDescent="0.2">
      <c r="B1363" s="28"/>
      <c r="K1363" s="29" t="str">
        <f t="shared" si="66"/>
        <v/>
      </c>
      <c r="L1363" s="29" t="str">
        <f t="shared" si="67"/>
        <v/>
      </c>
      <c r="M1363" s="29" t="str">
        <f t="shared" si="68"/>
        <v/>
      </c>
    </row>
    <row r="1364" spans="2:13" x14ac:dyDescent="0.2">
      <c r="B1364" s="28"/>
      <c r="K1364" s="29" t="str">
        <f t="shared" si="66"/>
        <v/>
      </c>
      <c r="L1364" s="29" t="str">
        <f t="shared" si="67"/>
        <v/>
      </c>
      <c r="M1364" s="29" t="str">
        <f t="shared" si="68"/>
        <v/>
      </c>
    </row>
    <row r="1365" spans="2:13" x14ac:dyDescent="0.2">
      <c r="B1365" s="28"/>
      <c r="K1365" s="29" t="str">
        <f t="shared" si="66"/>
        <v/>
      </c>
      <c r="L1365" s="29" t="str">
        <f t="shared" si="67"/>
        <v/>
      </c>
      <c r="M1365" s="29" t="str">
        <f t="shared" si="68"/>
        <v/>
      </c>
    </row>
    <row r="1366" spans="2:13" x14ac:dyDescent="0.2">
      <c r="B1366" s="28"/>
      <c r="K1366" s="29" t="str">
        <f t="shared" si="66"/>
        <v/>
      </c>
      <c r="L1366" s="29" t="str">
        <f t="shared" si="67"/>
        <v/>
      </c>
      <c r="M1366" s="29" t="str">
        <f t="shared" si="68"/>
        <v/>
      </c>
    </row>
    <row r="1367" spans="2:13" x14ac:dyDescent="0.2">
      <c r="B1367" s="28"/>
      <c r="K1367" s="29" t="str">
        <f t="shared" si="66"/>
        <v/>
      </c>
      <c r="L1367" s="29" t="str">
        <f t="shared" si="67"/>
        <v/>
      </c>
      <c r="M1367" s="29" t="str">
        <f t="shared" si="68"/>
        <v/>
      </c>
    </row>
    <row r="1368" spans="2:13" x14ac:dyDescent="0.2">
      <c r="B1368" s="28"/>
      <c r="K1368" s="29" t="str">
        <f t="shared" si="66"/>
        <v/>
      </c>
      <c r="L1368" s="29" t="str">
        <f t="shared" si="67"/>
        <v/>
      </c>
      <c r="M1368" s="29" t="str">
        <f t="shared" si="68"/>
        <v/>
      </c>
    </row>
    <row r="1369" spans="2:13" x14ac:dyDescent="0.2">
      <c r="B1369" s="28"/>
      <c r="K1369" s="29" t="str">
        <f t="shared" ref="K1369:K1432" si="69">IF(OR(F1369="",$C$5="",$C$6=""),"",(F1369*1000/($C$5+$C$6*(G1369-25))))</f>
        <v/>
      </c>
      <c r="L1369" s="29" t="str">
        <f t="shared" ref="L1369:L1432" si="70">IF(OR($K1369="",H1369=""),"",((H1369-$C1369)*1000)/$K1369)</f>
        <v/>
      </c>
      <c r="M1369" s="29" t="str">
        <f t="shared" ref="M1369:M1432" si="71">IF(OR($K1369="",I1369=""),"",((I1369-$C1369)*1000)/$K1369)</f>
        <v/>
      </c>
    </row>
    <row r="1370" spans="2:13" x14ac:dyDescent="0.2">
      <c r="B1370" s="28"/>
      <c r="K1370" s="29" t="str">
        <f t="shared" si="69"/>
        <v/>
      </c>
      <c r="L1370" s="29" t="str">
        <f t="shared" si="70"/>
        <v/>
      </c>
      <c r="M1370" s="29" t="str">
        <f t="shared" si="71"/>
        <v/>
      </c>
    </row>
    <row r="1371" spans="2:13" x14ac:dyDescent="0.2">
      <c r="B1371" s="28"/>
      <c r="K1371" s="29" t="str">
        <f t="shared" si="69"/>
        <v/>
      </c>
      <c r="L1371" s="29" t="str">
        <f t="shared" si="70"/>
        <v/>
      </c>
      <c r="M1371" s="29" t="str">
        <f t="shared" si="71"/>
        <v/>
      </c>
    </row>
    <row r="1372" spans="2:13" x14ac:dyDescent="0.2">
      <c r="B1372" s="28"/>
      <c r="K1372" s="29" t="str">
        <f t="shared" si="69"/>
        <v/>
      </c>
      <c r="L1372" s="29" t="str">
        <f t="shared" si="70"/>
        <v/>
      </c>
      <c r="M1372" s="29" t="str">
        <f t="shared" si="71"/>
        <v/>
      </c>
    </row>
    <row r="1373" spans="2:13" x14ac:dyDescent="0.2">
      <c r="B1373" s="28"/>
      <c r="K1373" s="29" t="str">
        <f t="shared" si="69"/>
        <v/>
      </c>
      <c r="L1373" s="29" t="str">
        <f t="shared" si="70"/>
        <v/>
      </c>
      <c r="M1373" s="29" t="str">
        <f t="shared" si="71"/>
        <v/>
      </c>
    </row>
    <row r="1374" spans="2:13" x14ac:dyDescent="0.2">
      <c r="B1374" s="28"/>
      <c r="K1374" s="29" t="str">
        <f t="shared" si="69"/>
        <v/>
      </c>
      <c r="L1374" s="29" t="str">
        <f t="shared" si="70"/>
        <v/>
      </c>
      <c r="M1374" s="29" t="str">
        <f t="shared" si="71"/>
        <v/>
      </c>
    </row>
    <row r="1375" spans="2:13" x14ac:dyDescent="0.2">
      <c r="B1375" s="28"/>
      <c r="K1375" s="29" t="str">
        <f t="shared" si="69"/>
        <v/>
      </c>
      <c r="L1375" s="29" t="str">
        <f t="shared" si="70"/>
        <v/>
      </c>
      <c r="M1375" s="29" t="str">
        <f t="shared" si="71"/>
        <v/>
      </c>
    </row>
    <row r="1376" spans="2:13" x14ac:dyDescent="0.2">
      <c r="B1376" s="28"/>
      <c r="K1376" s="29" t="str">
        <f t="shared" si="69"/>
        <v/>
      </c>
      <c r="L1376" s="29" t="str">
        <f t="shared" si="70"/>
        <v/>
      </c>
      <c r="M1376" s="29" t="str">
        <f t="shared" si="71"/>
        <v/>
      </c>
    </row>
    <row r="1377" spans="2:13" x14ac:dyDescent="0.2">
      <c r="B1377" s="28"/>
      <c r="K1377" s="29" t="str">
        <f t="shared" si="69"/>
        <v/>
      </c>
      <c r="L1377" s="29" t="str">
        <f t="shared" si="70"/>
        <v/>
      </c>
      <c r="M1377" s="29" t="str">
        <f t="shared" si="71"/>
        <v/>
      </c>
    </row>
    <row r="1378" spans="2:13" x14ac:dyDescent="0.2">
      <c r="B1378" s="28"/>
      <c r="K1378" s="29" t="str">
        <f t="shared" si="69"/>
        <v/>
      </c>
      <c r="L1378" s="29" t="str">
        <f t="shared" si="70"/>
        <v/>
      </c>
      <c r="M1378" s="29" t="str">
        <f t="shared" si="71"/>
        <v/>
      </c>
    </row>
    <row r="1379" spans="2:13" x14ac:dyDescent="0.2">
      <c r="B1379" s="28"/>
      <c r="K1379" s="29" t="str">
        <f t="shared" si="69"/>
        <v/>
      </c>
      <c r="L1379" s="29" t="str">
        <f t="shared" si="70"/>
        <v/>
      </c>
      <c r="M1379" s="29" t="str">
        <f t="shared" si="71"/>
        <v/>
      </c>
    </row>
    <row r="1380" spans="2:13" x14ac:dyDescent="0.2">
      <c r="B1380" s="28"/>
      <c r="K1380" s="29" t="str">
        <f t="shared" si="69"/>
        <v/>
      </c>
      <c r="L1380" s="29" t="str">
        <f t="shared" si="70"/>
        <v/>
      </c>
      <c r="M1380" s="29" t="str">
        <f t="shared" si="71"/>
        <v/>
      </c>
    </row>
    <row r="1381" spans="2:13" x14ac:dyDescent="0.2">
      <c r="B1381" s="28"/>
      <c r="K1381" s="29" t="str">
        <f t="shared" si="69"/>
        <v/>
      </c>
      <c r="L1381" s="29" t="str">
        <f t="shared" si="70"/>
        <v/>
      </c>
      <c r="M1381" s="29" t="str">
        <f t="shared" si="71"/>
        <v/>
      </c>
    </row>
    <row r="1382" spans="2:13" x14ac:dyDescent="0.2">
      <c r="B1382" s="28"/>
      <c r="K1382" s="29" t="str">
        <f t="shared" si="69"/>
        <v/>
      </c>
      <c r="L1382" s="29" t="str">
        <f t="shared" si="70"/>
        <v/>
      </c>
      <c r="M1382" s="29" t="str">
        <f t="shared" si="71"/>
        <v/>
      </c>
    </row>
    <row r="1383" spans="2:13" x14ac:dyDescent="0.2">
      <c r="B1383" s="28"/>
      <c r="K1383" s="29" t="str">
        <f t="shared" si="69"/>
        <v/>
      </c>
      <c r="L1383" s="29" t="str">
        <f t="shared" si="70"/>
        <v/>
      </c>
      <c r="M1383" s="29" t="str">
        <f t="shared" si="71"/>
        <v/>
      </c>
    </row>
    <row r="1384" spans="2:13" x14ac:dyDescent="0.2">
      <c r="B1384" s="28"/>
      <c r="K1384" s="29" t="str">
        <f t="shared" si="69"/>
        <v/>
      </c>
      <c r="L1384" s="29" t="str">
        <f t="shared" si="70"/>
        <v/>
      </c>
      <c r="M1384" s="29" t="str">
        <f t="shared" si="71"/>
        <v/>
      </c>
    </row>
    <row r="1385" spans="2:13" x14ac:dyDescent="0.2">
      <c r="B1385" s="28"/>
      <c r="K1385" s="29" t="str">
        <f t="shared" si="69"/>
        <v/>
      </c>
      <c r="L1385" s="29" t="str">
        <f t="shared" si="70"/>
        <v/>
      </c>
      <c r="M1385" s="29" t="str">
        <f t="shared" si="71"/>
        <v/>
      </c>
    </row>
    <row r="1386" spans="2:13" x14ac:dyDescent="0.2">
      <c r="B1386" s="28"/>
      <c r="K1386" s="29" t="str">
        <f t="shared" si="69"/>
        <v/>
      </c>
      <c r="L1386" s="29" t="str">
        <f t="shared" si="70"/>
        <v/>
      </c>
      <c r="M1386" s="29" t="str">
        <f t="shared" si="71"/>
        <v/>
      </c>
    </row>
    <row r="1387" spans="2:13" x14ac:dyDescent="0.2">
      <c r="B1387" s="28"/>
      <c r="K1387" s="29" t="str">
        <f t="shared" si="69"/>
        <v/>
      </c>
      <c r="L1387" s="29" t="str">
        <f t="shared" si="70"/>
        <v/>
      </c>
      <c r="M1387" s="29" t="str">
        <f t="shared" si="71"/>
        <v/>
      </c>
    </row>
    <row r="1388" spans="2:13" x14ac:dyDescent="0.2">
      <c r="B1388" s="28"/>
      <c r="K1388" s="29" t="str">
        <f t="shared" si="69"/>
        <v/>
      </c>
      <c r="L1388" s="29" t="str">
        <f t="shared" si="70"/>
        <v/>
      </c>
      <c r="M1388" s="29" t="str">
        <f t="shared" si="71"/>
        <v/>
      </c>
    </row>
    <row r="1389" spans="2:13" x14ac:dyDescent="0.2">
      <c r="B1389" s="28"/>
      <c r="K1389" s="29" t="str">
        <f t="shared" si="69"/>
        <v/>
      </c>
      <c r="L1389" s="29" t="str">
        <f t="shared" si="70"/>
        <v/>
      </c>
      <c r="M1389" s="29" t="str">
        <f t="shared" si="71"/>
        <v/>
      </c>
    </row>
    <row r="1390" spans="2:13" x14ac:dyDescent="0.2">
      <c r="B1390" s="28"/>
      <c r="K1390" s="29" t="str">
        <f t="shared" si="69"/>
        <v/>
      </c>
      <c r="L1390" s="29" t="str">
        <f t="shared" si="70"/>
        <v/>
      </c>
      <c r="M1390" s="29" t="str">
        <f t="shared" si="71"/>
        <v/>
      </c>
    </row>
    <row r="1391" spans="2:13" x14ac:dyDescent="0.2">
      <c r="B1391" s="28"/>
      <c r="K1391" s="29" t="str">
        <f t="shared" si="69"/>
        <v/>
      </c>
      <c r="L1391" s="29" t="str">
        <f t="shared" si="70"/>
        <v/>
      </c>
      <c r="M1391" s="29" t="str">
        <f t="shared" si="71"/>
        <v/>
      </c>
    </row>
    <row r="1392" spans="2:13" x14ac:dyDescent="0.2">
      <c r="B1392" s="28"/>
      <c r="K1392" s="29" t="str">
        <f t="shared" si="69"/>
        <v/>
      </c>
      <c r="L1392" s="29" t="str">
        <f t="shared" si="70"/>
        <v/>
      </c>
      <c r="M1392" s="29" t="str">
        <f t="shared" si="71"/>
        <v/>
      </c>
    </row>
    <row r="1393" spans="2:13" x14ac:dyDescent="0.2">
      <c r="B1393" s="28"/>
      <c r="K1393" s="29" t="str">
        <f t="shared" si="69"/>
        <v/>
      </c>
      <c r="L1393" s="29" t="str">
        <f t="shared" si="70"/>
        <v/>
      </c>
      <c r="M1393" s="29" t="str">
        <f t="shared" si="71"/>
        <v/>
      </c>
    </row>
    <row r="1394" spans="2:13" x14ac:dyDescent="0.2">
      <c r="B1394" s="28"/>
      <c r="K1394" s="29" t="str">
        <f t="shared" si="69"/>
        <v/>
      </c>
      <c r="L1394" s="29" t="str">
        <f t="shared" si="70"/>
        <v/>
      </c>
      <c r="M1394" s="29" t="str">
        <f t="shared" si="71"/>
        <v/>
      </c>
    </row>
    <row r="1395" spans="2:13" x14ac:dyDescent="0.2">
      <c r="B1395" s="28"/>
      <c r="K1395" s="29" t="str">
        <f t="shared" si="69"/>
        <v/>
      </c>
      <c r="L1395" s="29" t="str">
        <f t="shared" si="70"/>
        <v/>
      </c>
      <c r="M1395" s="29" t="str">
        <f t="shared" si="71"/>
        <v/>
      </c>
    </row>
    <row r="1396" spans="2:13" x14ac:dyDescent="0.2">
      <c r="B1396" s="28"/>
      <c r="K1396" s="29" t="str">
        <f t="shared" si="69"/>
        <v/>
      </c>
      <c r="L1396" s="29" t="str">
        <f t="shared" si="70"/>
        <v/>
      </c>
      <c r="M1396" s="29" t="str">
        <f t="shared" si="71"/>
        <v/>
      </c>
    </row>
    <row r="1397" spans="2:13" x14ac:dyDescent="0.2">
      <c r="B1397" s="28"/>
      <c r="K1397" s="29" t="str">
        <f t="shared" si="69"/>
        <v/>
      </c>
      <c r="L1397" s="29" t="str">
        <f t="shared" si="70"/>
        <v/>
      </c>
      <c r="M1397" s="29" t="str">
        <f t="shared" si="71"/>
        <v/>
      </c>
    </row>
    <row r="1398" spans="2:13" x14ac:dyDescent="0.2">
      <c r="B1398" s="28"/>
      <c r="K1398" s="29" t="str">
        <f t="shared" si="69"/>
        <v/>
      </c>
      <c r="L1398" s="29" t="str">
        <f t="shared" si="70"/>
        <v/>
      </c>
      <c r="M1398" s="29" t="str">
        <f t="shared" si="71"/>
        <v/>
      </c>
    </row>
    <row r="1399" spans="2:13" x14ac:dyDescent="0.2">
      <c r="B1399" s="28"/>
      <c r="K1399" s="29" t="str">
        <f t="shared" si="69"/>
        <v/>
      </c>
      <c r="L1399" s="29" t="str">
        <f t="shared" si="70"/>
        <v/>
      </c>
      <c r="M1399" s="29" t="str">
        <f t="shared" si="71"/>
        <v/>
      </c>
    </row>
    <row r="1400" spans="2:13" x14ac:dyDescent="0.2">
      <c r="B1400" s="28"/>
      <c r="K1400" s="29" t="str">
        <f t="shared" si="69"/>
        <v/>
      </c>
      <c r="L1400" s="29" t="str">
        <f t="shared" si="70"/>
        <v/>
      </c>
      <c r="M1400" s="29" t="str">
        <f t="shared" si="71"/>
        <v/>
      </c>
    </row>
    <row r="1401" spans="2:13" x14ac:dyDescent="0.2">
      <c r="B1401" s="28"/>
      <c r="K1401" s="29" t="str">
        <f t="shared" si="69"/>
        <v/>
      </c>
      <c r="L1401" s="29" t="str">
        <f t="shared" si="70"/>
        <v/>
      </c>
      <c r="M1401" s="29" t="str">
        <f t="shared" si="71"/>
        <v/>
      </c>
    </row>
    <row r="1402" spans="2:13" x14ac:dyDescent="0.2">
      <c r="B1402" s="28"/>
      <c r="K1402" s="29" t="str">
        <f t="shared" si="69"/>
        <v/>
      </c>
      <c r="L1402" s="29" t="str">
        <f t="shared" si="70"/>
        <v/>
      </c>
      <c r="M1402" s="29" t="str">
        <f t="shared" si="71"/>
        <v/>
      </c>
    </row>
    <row r="1403" spans="2:13" x14ac:dyDescent="0.2">
      <c r="B1403" s="28"/>
      <c r="K1403" s="29" t="str">
        <f t="shared" si="69"/>
        <v/>
      </c>
      <c r="L1403" s="29" t="str">
        <f t="shared" si="70"/>
        <v/>
      </c>
      <c r="M1403" s="29" t="str">
        <f t="shared" si="71"/>
        <v/>
      </c>
    </row>
    <row r="1404" spans="2:13" x14ac:dyDescent="0.2">
      <c r="B1404" s="28"/>
      <c r="K1404" s="29" t="str">
        <f t="shared" si="69"/>
        <v/>
      </c>
      <c r="L1404" s="29" t="str">
        <f t="shared" si="70"/>
        <v/>
      </c>
      <c r="M1404" s="29" t="str">
        <f t="shared" si="71"/>
        <v/>
      </c>
    </row>
    <row r="1405" spans="2:13" x14ac:dyDescent="0.2">
      <c r="B1405" s="28"/>
      <c r="K1405" s="29" t="str">
        <f t="shared" si="69"/>
        <v/>
      </c>
      <c r="L1405" s="29" t="str">
        <f t="shared" si="70"/>
        <v/>
      </c>
      <c r="M1405" s="29" t="str">
        <f t="shared" si="71"/>
        <v/>
      </c>
    </row>
    <row r="1406" spans="2:13" x14ac:dyDescent="0.2">
      <c r="B1406" s="28"/>
      <c r="K1406" s="29" t="str">
        <f t="shared" si="69"/>
        <v/>
      </c>
      <c r="L1406" s="29" t="str">
        <f t="shared" si="70"/>
        <v/>
      </c>
      <c r="M1406" s="29" t="str">
        <f t="shared" si="71"/>
        <v/>
      </c>
    </row>
    <row r="1407" spans="2:13" x14ac:dyDescent="0.2">
      <c r="B1407" s="28"/>
      <c r="K1407" s="29" t="str">
        <f t="shared" si="69"/>
        <v/>
      </c>
      <c r="L1407" s="29" t="str">
        <f t="shared" si="70"/>
        <v/>
      </c>
      <c r="M1407" s="29" t="str">
        <f t="shared" si="71"/>
        <v/>
      </c>
    </row>
    <row r="1408" spans="2:13" x14ac:dyDescent="0.2">
      <c r="B1408" s="28"/>
      <c r="K1408" s="29" t="str">
        <f t="shared" si="69"/>
        <v/>
      </c>
      <c r="L1408" s="29" t="str">
        <f t="shared" si="70"/>
        <v/>
      </c>
      <c r="M1408" s="29" t="str">
        <f t="shared" si="71"/>
        <v/>
      </c>
    </row>
    <row r="1409" spans="2:13" x14ac:dyDescent="0.2">
      <c r="B1409" s="28"/>
      <c r="K1409" s="29" t="str">
        <f t="shared" si="69"/>
        <v/>
      </c>
      <c r="L1409" s="29" t="str">
        <f t="shared" si="70"/>
        <v/>
      </c>
      <c r="M1409" s="29" t="str">
        <f t="shared" si="71"/>
        <v/>
      </c>
    </row>
    <row r="1410" spans="2:13" x14ac:dyDescent="0.2">
      <c r="B1410" s="28"/>
      <c r="K1410" s="29" t="str">
        <f t="shared" si="69"/>
        <v/>
      </c>
      <c r="L1410" s="29" t="str">
        <f t="shared" si="70"/>
        <v/>
      </c>
      <c r="M1410" s="29" t="str">
        <f t="shared" si="71"/>
        <v/>
      </c>
    </row>
    <row r="1411" spans="2:13" x14ac:dyDescent="0.2">
      <c r="B1411" s="28"/>
      <c r="K1411" s="29" t="str">
        <f t="shared" si="69"/>
        <v/>
      </c>
      <c r="L1411" s="29" t="str">
        <f t="shared" si="70"/>
        <v/>
      </c>
      <c r="M1411" s="29" t="str">
        <f t="shared" si="71"/>
        <v/>
      </c>
    </row>
    <row r="1412" spans="2:13" x14ac:dyDescent="0.2">
      <c r="B1412" s="28"/>
      <c r="K1412" s="29" t="str">
        <f t="shared" si="69"/>
        <v/>
      </c>
      <c r="L1412" s="29" t="str">
        <f t="shared" si="70"/>
        <v/>
      </c>
      <c r="M1412" s="29" t="str">
        <f t="shared" si="71"/>
        <v/>
      </c>
    </row>
    <row r="1413" spans="2:13" x14ac:dyDescent="0.2">
      <c r="B1413" s="28"/>
      <c r="K1413" s="29" t="str">
        <f t="shared" si="69"/>
        <v/>
      </c>
      <c r="L1413" s="29" t="str">
        <f t="shared" si="70"/>
        <v/>
      </c>
      <c r="M1413" s="29" t="str">
        <f t="shared" si="71"/>
        <v/>
      </c>
    </row>
    <row r="1414" spans="2:13" x14ac:dyDescent="0.2">
      <c r="B1414" s="28"/>
      <c r="K1414" s="29" t="str">
        <f t="shared" si="69"/>
        <v/>
      </c>
      <c r="L1414" s="29" t="str">
        <f t="shared" si="70"/>
        <v/>
      </c>
      <c r="M1414" s="29" t="str">
        <f t="shared" si="71"/>
        <v/>
      </c>
    </row>
    <row r="1415" spans="2:13" x14ac:dyDescent="0.2">
      <c r="B1415" s="28"/>
      <c r="K1415" s="29" t="str">
        <f t="shared" si="69"/>
        <v/>
      </c>
      <c r="L1415" s="29" t="str">
        <f t="shared" si="70"/>
        <v/>
      </c>
      <c r="M1415" s="29" t="str">
        <f t="shared" si="71"/>
        <v/>
      </c>
    </row>
    <row r="1416" spans="2:13" x14ac:dyDescent="0.2">
      <c r="B1416" s="28"/>
      <c r="K1416" s="29" t="str">
        <f t="shared" si="69"/>
        <v/>
      </c>
      <c r="L1416" s="29" t="str">
        <f t="shared" si="70"/>
        <v/>
      </c>
      <c r="M1416" s="29" t="str">
        <f t="shared" si="71"/>
        <v/>
      </c>
    </row>
    <row r="1417" spans="2:13" x14ac:dyDescent="0.2">
      <c r="B1417" s="28"/>
      <c r="K1417" s="29" t="str">
        <f t="shared" si="69"/>
        <v/>
      </c>
      <c r="L1417" s="29" t="str">
        <f t="shared" si="70"/>
        <v/>
      </c>
      <c r="M1417" s="29" t="str">
        <f t="shared" si="71"/>
        <v/>
      </c>
    </row>
    <row r="1418" spans="2:13" x14ac:dyDescent="0.2">
      <c r="B1418" s="28"/>
      <c r="K1418" s="29" t="str">
        <f t="shared" si="69"/>
        <v/>
      </c>
      <c r="L1418" s="29" t="str">
        <f t="shared" si="70"/>
        <v/>
      </c>
      <c r="M1418" s="29" t="str">
        <f t="shared" si="71"/>
        <v/>
      </c>
    </row>
    <row r="1419" spans="2:13" x14ac:dyDescent="0.2">
      <c r="B1419" s="28"/>
      <c r="K1419" s="29" t="str">
        <f t="shared" si="69"/>
        <v/>
      </c>
      <c r="L1419" s="29" t="str">
        <f t="shared" si="70"/>
        <v/>
      </c>
      <c r="M1419" s="29" t="str">
        <f t="shared" si="71"/>
        <v/>
      </c>
    </row>
    <row r="1420" spans="2:13" x14ac:dyDescent="0.2">
      <c r="B1420" s="28"/>
      <c r="K1420" s="29" t="str">
        <f t="shared" si="69"/>
        <v/>
      </c>
      <c r="L1420" s="29" t="str">
        <f t="shared" si="70"/>
        <v/>
      </c>
      <c r="M1420" s="29" t="str">
        <f t="shared" si="71"/>
        <v/>
      </c>
    </row>
    <row r="1421" spans="2:13" x14ac:dyDescent="0.2">
      <c r="B1421" s="28"/>
      <c r="K1421" s="29" t="str">
        <f t="shared" si="69"/>
        <v/>
      </c>
      <c r="L1421" s="29" t="str">
        <f t="shared" si="70"/>
        <v/>
      </c>
      <c r="M1421" s="29" t="str">
        <f t="shared" si="71"/>
        <v/>
      </c>
    </row>
    <row r="1422" spans="2:13" x14ac:dyDescent="0.2">
      <c r="B1422" s="28"/>
      <c r="K1422" s="29" t="str">
        <f t="shared" si="69"/>
        <v/>
      </c>
      <c r="L1422" s="29" t="str">
        <f t="shared" si="70"/>
        <v/>
      </c>
      <c r="M1422" s="29" t="str">
        <f t="shared" si="71"/>
        <v/>
      </c>
    </row>
    <row r="1423" spans="2:13" x14ac:dyDescent="0.2">
      <c r="B1423" s="28"/>
      <c r="K1423" s="29" t="str">
        <f t="shared" si="69"/>
        <v/>
      </c>
      <c r="L1423" s="29" t="str">
        <f t="shared" si="70"/>
        <v/>
      </c>
      <c r="M1423" s="29" t="str">
        <f t="shared" si="71"/>
        <v/>
      </c>
    </row>
    <row r="1424" spans="2:13" x14ac:dyDescent="0.2">
      <c r="B1424" s="28"/>
      <c r="K1424" s="29" t="str">
        <f t="shared" si="69"/>
        <v/>
      </c>
      <c r="L1424" s="29" t="str">
        <f t="shared" si="70"/>
        <v/>
      </c>
      <c r="M1424" s="29" t="str">
        <f t="shared" si="71"/>
        <v/>
      </c>
    </row>
    <row r="1425" spans="2:13" x14ac:dyDescent="0.2">
      <c r="B1425" s="28"/>
      <c r="K1425" s="29" t="str">
        <f t="shared" si="69"/>
        <v/>
      </c>
      <c r="L1425" s="29" t="str">
        <f t="shared" si="70"/>
        <v/>
      </c>
      <c r="M1425" s="29" t="str">
        <f t="shared" si="71"/>
        <v/>
      </c>
    </row>
    <row r="1426" spans="2:13" x14ac:dyDescent="0.2">
      <c r="B1426" s="28"/>
      <c r="K1426" s="29" t="str">
        <f t="shared" si="69"/>
        <v/>
      </c>
      <c r="L1426" s="29" t="str">
        <f t="shared" si="70"/>
        <v/>
      </c>
      <c r="M1426" s="29" t="str">
        <f t="shared" si="71"/>
        <v/>
      </c>
    </row>
    <row r="1427" spans="2:13" x14ac:dyDescent="0.2">
      <c r="B1427" s="28"/>
      <c r="K1427" s="29" t="str">
        <f t="shared" si="69"/>
        <v/>
      </c>
      <c r="L1427" s="29" t="str">
        <f t="shared" si="70"/>
        <v/>
      </c>
      <c r="M1427" s="29" t="str">
        <f t="shared" si="71"/>
        <v/>
      </c>
    </row>
    <row r="1428" spans="2:13" x14ac:dyDescent="0.2">
      <c r="B1428" s="28"/>
      <c r="K1428" s="29" t="str">
        <f t="shared" si="69"/>
        <v/>
      </c>
      <c r="L1428" s="29" t="str">
        <f t="shared" si="70"/>
        <v/>
      </c>
      <c r="M1428" s="29" t="str">
        <f t="shared" si="71"/>
        <v/>
      </c>
    </row>
    <row r="1429" spans="2:13" x14ac:dyDescent="0.2">
      <c r="B1429" s="28"/>
      <c r="K1429" s="29" t="str">
        <f t="shared" si="69"/>
        <v/>
      </c>
      <c r="L1429" s="29" t="str">
        <f t="shared" si="70"/>
        <v/>
      </c>
      <c r="M1429" s="29" t="str">
        <f t="shared" si="71"/>
        <v/>
      </c>
    </row>
    <row r="1430" spans="2:13" x14ac:dyDescent="0.2">
      <c r="B1430" s="28"/>
      <c r="K1430" s="29" t="str">
        <f t="shared" si="69"/>
        <v/>
      </c>
      <c r="L1430" s="29" t="str">
        <f t="shared" si="70"/>
        <v/>
      </c>
      <c r="M1430" s="29" t="str">
        <f t="shared" si="71"/>
        <v/>
      </c>
    </row>
    <row r="1431" spans="2:13" x14ac:dyDescent="0.2">
      <c r="B1431" s="28"/>
      <c r="K1431" s="29" t="str">
        <f t="shared" si="69"/>
        <v/>
      </c>
      <c r="L1431" s="29" t="str">
        <f t="shared" si="70"/>
        <v/>
      </c>
      <c r="M1431" s="29" t="str">
        <f t="shared" si="71"/>
        <v/>
      </c>
    </row>
    <row r="1432" spans="2:13" x14ac:dyDescent="0.2">
      <c r="B1432" s="28"/>
      <c r="K1432" s="29" t="str">
        <f t="shared" si="69"/>
        <v/>
      </c>
      <c r="L1432" s="29" t="str">
        <f t="shared" si="70"/>
        <v/>
      </c>
      <c r="M1432" s="29" t="str">
        <f t="shared" si="71"/>
        <v/>
      </c>
    </row>
    <row r="1433" spans="2:13" x14ac:dyDescent="0.2">
      <c r="B1433" s="28"/>
      <c r="K1433" s="29" t="str">
        <f t="shared" ref="K1433:K1496" si="72">IF(OR(F1433="",$C$5="",$C$6=""),"",(F1433*1000/($C$5+$C$6*(G1433-25))))</f>
        <v/>
      </c>
      <c r="L1433" s="29" t="str">
        <f t="shared" ref="L1433:L1496" si="73">IF(OR($K1433="",H1433=""),"",((H1433-$C1433)*1000)/$K1433)</f>
        <v/>
      </c>
      <c r="M1433" s="29" t="str">
        <f t="shared" ref="M1433:M1496" si="74">IF(OR($K1433="",I1433=""),"",((I1433-$C1433)*1000)/$K1433)</f>
        <v/>
      </c>
    </row>
    <row r="1434" spans="2:13" x14ac:dyDescent="0.2">
      <c r="B1434" s="28"/>
      <c r="K1434" s="29" t="str">
        <f t="shared" si="72"/>
        <v/>
      </c>
      <c r="L1434" s="29" t="str">
        <f t="shared" si="73"/>
        <v/>
      </c>
      <c r="M1434" s="29" t="str">
        <f t="shared" si="74"/>
        <v/>
      </c>
    </row>
    <row r="1435" spans="2:13" x14ac:dyDescent="0.2">
      <c r="B1435" s="28"/>
      <c r="K1435" s="29" t="str">
        <f t="shared" si="72"/>
        <v/>
      </c>
      <c r="L1435" s="29" t="str">
        <f t="shared" si="73"/>
        <v/>
      </c>
      <c r="M1435" s="29" t="str">
        <f t="shared" si="74"/>
        <v/>
      </c>
    </row>
    <row r="1436" spans="2:13" x14ac:dyDescent="0.2">
      <c r="B1436" s="28"/>
      <c r="K1436" s="29" t="str">
        <f t="shared" si="72"/>
        <v/>
      </c>
      <c r="L1436" s="29" t="str">
        <f t="shared" si="73"/>
        <v/>
      </c>
      <c r="M1436" s="29" t="str">
        <f t="shared" si="74"/>
        <v/>
      </c>
    </row>
    <row r="1437" spans="2:13" x14ac:dyDescent="0.2">
      <c r="B1437" s="28"/>
      <c r="K1437" s="29" t="str">
        <f t="shared" si="72"/>
        <v/>
      </c>
      <c r="L1437" s="29" t="str">
        <f t="shared" si="73"/>
        <v/>
      </c>
      <c r="M1437" s="29" t="str">
        <f t="shared" si="74"/>
        <v/>
      </c>
    </row>
    <row r="1438" spans="2:13" x14ac:dyDescent="0.2">
      <c r="B1438" s="28"/>
      <c r="K1438" s="29" t="str">
        <f t="shared" si="72"/>
        <v/>
      </c>
      <c r="L1438" s="29" t="str">
        <f t="shared" si="73"/>
        <v/>
      </c>
      <c r="M1438" s="29" t="str">
        <f t="shared" si="74"/>
        <v/>
      </c>
    </row>
    <row r="1439" spans="2:13" x14ac:dyDescent="0.2">
      <c r="B1439" s="28"/>
      <c r="K1439" s="29" t="str">
        <f t="shared" si="72"/>
        <v/>
      </c>
      <c r="L1439" s="29" t="str">
        <f t="shared" si="73"/>
        <v/>
      </c>
      <c r="M1439" s="29" t="str">
        <f t="shared" si="74"/>
        <v/>
      </c>
    </row>
    <row r="1440" spans="2:13" x14ac:dyDescent="0.2">
      <c r="B1440" s="28"/>
      <c r="K1440" s="29" t="str">
        <f t="shared" si="72"/>
        <v/>
      </c>
      <c r="L1440" s="29" t="str">
        <f t="shared" si="73"/>
        <v/>
      </c>
      <c r="M1440" s="29" t="str">
        <f t="shared" si="74"/>
        <v/>
      </c>
    </row>
    <row r="1441" spans="2:13" x14ac:dyDescent="0.2">
      <c r="B1441" s="28"/>
      <c r="K1441" s="29" t="str">
        <f t="shared" si="72"/>
        <v/>
      </c>
      <c r="L1441" s="29" t="str">
        <f t="shared" si="73"/>
        <v/>
      </c>
      <c r="M1441" s="29" t="str">
        <f t="shared" si="74"/>
        <v/>
      </c>
    </row>
    <row r="1442" spans="2:13" x14ac:dyDescent="0.2">
      <c r="B1442" s="28"/>
      <c r="K1442" s="29" t="str">
        <f t="shared" si="72"/>
        <v/>
      </c>
      <c r="L1442" s="29" t="str">
        <f t="shared" si="73"/>
        <v/>
      </c>
      <c r="M1442" s="29" t="str">
        <f t="shared" si="74"/>
        <v/>
      </c>
    </row>
    <row r="1443" spans="2:13" x14ac:dyDescent="0.2">
      <c r="B1443" s="28"/>
      <c r="K1443" s="29" t="str">
        <f t="shared" si="72"/>
        <v/>
      </c>
      <c r="L1443" s="29" t="str">
        <f t="shared" si="73"/>
        <v/>
      </c>
      <c r="M1443" s="29" t="str">
        <f t="shared" si="74"/>
        <v/>
      </c>
    </row>
    <row r="1444" spans="2:13" x14ac:dyDescent="0.2">
      <c r="B1444" s="28"/>
      <c r="K1444" s="29" t="str">
        <f t="shared" si="72"/>
        <v/>
      </c>
      <c r="L1444" s="29" t="str">
        <f t="shared" si="73"/>
        <v/>
      </c>
      <c r="M1444" s="29" t="str">
        <f t="shared" si="74"/>
        <v/>
      </c>
    </row>
    <row r="1445" spans="2:13" x14ac:dyDescent="0.2">
      <c r="B1445" s="28"/>
      <c r="K1445" s="29" t="str">
        <f t="shared" si="72"/>
        <v/>
      </c>
      <c r="L1445" s="29" t="str">
        <f t="shared" si="73"/>
        <v/>
      </c>
      <c r="M1445" s="29" t="str">
        <f t="shared" si="74"/>
        <v/>
      </c>
    </row>
    <row r="1446" spans="2:13" x14ac:dyDescent="0.2">
      <c r="B1446" s="28"/>
      <c r="K1446" s="29" t="str">
        <f t="shared" si="72"/>
        <v/>
      </c>
      <c r="L1446" s="29" t="str">
        <f t="shared" si="73"/>
        <v/>
      </c>
      <c r="M1446" s="29" t="str">
        <f t="shared" si="74"/>
        <v/>
      </c>
    </row>
    <row r="1447" spans="2:13" x14ac:dyDescent="0.2">
      <c r="B1447" s="28"/>
      <c r="K1447" s="29" t="str">
        <f t="shared" si="72"/>
        <v/>
      </c>
      <c r="L1447" s="29" t="str">
        <f t="shared" si="73"/>
        <v/>
      </c>
      <c r="M1447" s="29" t="str">
        <f t="shared" si="74"/>
        <v/>
      </c>
    </row>
    <row r="1448" spans="2:13" x14ac:dyDescent="0.2">
      <c r="B1448" s="28"/>
      <c r="K1448" s="29" t="str">
        <f t="shared" si="72"/>
        <v/>
      </c>
      <c r="L1448" s="29" t="str">
        <f t="shared" si="73"/>
        <v/>
      </c>
      <c r="M1448" s="29" t="str">
        <f t="shared" si="74"/>
        <v/>
      </c>
    </row>
    <row r="1449" spans="2:13" x14ac:dyDescent="0.2">
      <c r="B1449" s="28"/>
      <c r="K1449" s="29" t="str">
        <f t="shared" si="72"/>
        <v/>
      </c>
      <c r="L1449" s="29" t="str">
        <f t="shared" si="73"/>
        <v/>
      </c>
      <c r="M1449" s="29" t="str">
        <f t="shared" si="74"/>
        <v/>
      </c>
    </row>
    <row r="1450" spans="2:13" x14ac:dyDescent="0.2">
      <c r="B1450" s="28"/>
      <c r="K1450" s="29" t="str">
        <f t="shared" si="72"/>
        <v/>
      </c>
      <c r="L1450" s="29" t="str">
        <f t="shared" si="73"/>
        <v/>
      </c>
      <c r="M1450" s="29" t="str">
        <f t="shared" si="74"/>
        <v/>
      </c>
    </row>
    <row r="1451" spans="2:13" x14ac:dyDescent="0.2">
      <c r="B1451" s="28"/>
      <c r="K1451" s="29" t="str">
        <f t="shared" si="72"/>
        <v/>
      </c>
      <c r="L1451" s="29" t="str">
        <f t="shared" si="73"/>
        <v/>
      </c>
      <c r="M1451" s="29" t="str">
        <f t="shared" si="74"/>
        <v/>
      </c>
    </row>
    <row r="1452" spans="2:13" x14ac:dyDescent="0.2">
      <c r="B1452" s="28"/>
      <c r="K1452" s="29" t="str">
        <f t="shared" si="72"/>
        <v/>
      </c>
      <c r="L1452" s="29" t="str">
        <f t="shared" si="73"/>
        <v/>
      </c>
      <c r="M1452" s="29" t="str">
        <f t="shared" si="74"/>
        <v/>
      </c>
    </row>
    <row r="1453" spans="2:13" x14ac:dyDescent="0.2">
      <c r="B1453" s="28"/>
      <c r="K1453" s="29" t="str">
        <f t="shared" si="72"/>
        <v/>
      </c>
      <c r="L1453" s="29" t="str">
        <f t="shared" si="73"/>
        <v/>
      </c>
      <c r="M1453" s="29" t="str">
        <f t="shared" si="74"/>
        <v/>
      </c>
    </row>
    <row r="1454" spans="2:13" x14ac:dyDescent="0.2">
      <c r="B1454" s="28"/>
      <c r="K1454" s="29" t="str">
        <f t="shared" si="72"/>
        <v/>
      </c>
      <c r="L1454" s="29" t="str">
        <f t="shared" si="73"/>
        <v/>
      </c>
      <c r="M1454" s="29" t="str">
        <f t="shared" si="74"/>
        <v/>
      </c>
    </row>
    <row r="1455" spans="2:13" x14ac:dyDescent="0.2">
      <c r="B1455" s="28"/>
      <c r="K1455" s="29" t="str">
        <f t="shared" si="72"/>
        <v/>
      </c>
      <c r="L1455" s="29" t="str">
        <f t="shared" si="73"/>
        <v/>
      </c>
      <c r="M1455" s="29" t="str">
        <f t="shared" si="74"/>
        <v/>
      </c>
    </row>
    <row r="1456" spans="2:13" x14ac:dyDescent="0.2">
      <c r="B1456" s="28"/>
      <c r="K1456" s="29" t="str">
        <f t="shared" si="72"/>
        <v/>
      </c>
      <c r="L1456" s="29" t="str">
        <f t="shared" si="73"/>
        <v/>
      </c>
      <c r="M1456" s="29" t="str">
        <f t="shared" si="74"/>
        <v/>
      </c>
    </row>
    <row r="1457" spans="2:13" x14ac:dyDescent="0.2">
      <c r="B1457" s="28"/>
      <c r="K1457" s="29" t="str">
        <f t="shared" si="72"/>
        <v/>
      </c>
      <c r="L1457" s="29" t="str">
        <f t="shared" si="73"/>
        <v/>
      </c>
      <c r="M1457" s="29" t="str">
        <f t="shared" si="74"/>
        <v/>
      </c>
    </row>
    <row r="1458" spans="2:13" x14ac:dyDescent="0.2">
      <c r="B1458" s="28"/>
      <c r="K1458" s="29" t="str">
        <f t="shared" si="72"/>
        <v/>
      </c>
      <c r="L1458" s="29" t="str">
        <f t="shared" si="73"/>
        <v/>
      </c>
      <c r="M1458" s="29" t="str">
        <f t="shared" si="74"/>
        <v/>
      </c>
    </row>
    <row r="1459" spans="2:13" x14ac:dyDescent="0.2">
      <c r="B1459" s="28"/>
      <c r="K1459" s="29" t="str">
        <f t="shared" si="72"/>
        <v/>
      </c>
      <c r="L1459" s="29" t="str">
        <f t="shared" si="73"/>
        <v/>
      </c>
      <c r="M1459" s="29" t="str">
        <f t="shared" si="74"/>
        <v/>
      </c>
    </row>
    <row r="1460" spans="2:13" x14ac:dyDescent="0.2">
      <c r="B1460" s="28"/>
      <c r="K1460" s="29" t="str">
        <f t="shared" si="72"/>
        <v/>
      </c>
      <c r="L1460" s="29" t="str">
        <f t="shared" si="73"/>
        <v/>
      </c>
      <c r="M1460" s="29" t="str">
        <f t="shared" si="74"/>
        <v/>
      </c>
    </row>
    <row r="1461" spans="2:13" x14ac:dyDescent="0.2">
      <c r="B1461" s="28"/>
      <c r="K1461" s="29" t="str">
        <f t="shared" si="72"/>
        <v/>
      </c>
      <c r="L1461" s="29" t="str">
        <f t="shared" si="73"/>
        <v/>
      </c>
      <c r="M1461" s="29" t="str">
        <f t="shared" si="74"/>
        <v/>
      </c>
    </row>
    <row r="1462" spans="2:13" x14ac:dyDescent="0.2">
      <c r="B1462" s="28"/>
      <c r="K1462" s="29" t="str">
        <f t="shared" si="72"/>
        <v/>
      </c>
      <c r="L1462" s="29" t="str">
        <f t="shared" si="73"/>
        <v/>
      </c>
      <c r="M1462" s="29" t="str">
        <f t="shared" si="74"/>
        <v/>
      </c>
    </row>
    <row r="1463" spans="2:13" x14ac:dyDescent="0.2">
      <c r="B1463" s="28"/>
      <c r="K1463" s="29" t="str">
        <f t="shared" si="72"/>
        <v/>
      </c>
      <c r="L1463" s="29" t="str">
        <f t="shared" si="73"/>
        <v/>
      </c>
      <c r="M1463" s="29" t="str">
        <f t="shared" si="74"/>
        <v/>
      </c>
    </row>
    <row r="1464" spans="2:13" x14ac:dyDescent="0.2">
      <c r="B1464" s="28"/>
      <c r="K1464" s="29" t="str">
        <f t="shared" si="72"/>
        <v/>
      </c>
      <c r="L1464" s="29" t="str">
        <f t="shared" si="73"/>
        <v/>
      </c>
      <c r="M1464" s="29" t="str">
        <f t="shared" si="74"/>
        <v/>
      </c>
    </row>
    <row r="1465" spans="2:13" x14ac:dyDescent="0.2">
      <c r="B1465" s="28"/>
      <c r="K1465" s="29" t="str">
        <f t="shared" si="72"/>
        <v/>
      </c>
      <c r="L1465" s="29" t="str">
        <f t="shared" si="73"/>
        <v/>
      </c>
      <c r="M1465" s="29" t="str">
        <f t="shared" si="74"/>
        <v/>
      </c>
    </row>
    <row r="1466" spans="2:13" x14ac:dyDescent="0.2">
      <c r="B1466" s="28"/>
      <c r="K1466" s="29" t="str">
        <f t="shared" si="72"/>
        <v/>
      </c>
      <c r="L1466" s="29" t="str">
        <f t="shared" si="73"/>
        <v/>
      </c>
      <c r="M1466" s="29" t="str">
        <f t="shared" si="74"/>
        <v/>
      </c>
    </row>
    <row r="1467" spans="2:13" x14ac:dyDescent="0.2">
      <c r="B1467" s="28"/>
      <c r="K1467" s="29" t="str">
        <f t="shared" si="72"/>
        <v/>
      </c>
      <c r="L1467" s="29" t="str">
        <f t="shared" si="73"/>
        <v/>
      </c>
      <c r="M1467" s="29" t="str">
        <f t="shared" si="74"/>
        <v/>
      </c>
    </row>
    <row r="1468" spans="2:13" x14ac:dyDescent="0.2">
      <c r="B1468" s="28"/>
      <c r="K1468" s="29" t="str">
        <f t="shared" si="72"/>
        <v/>
      </c>
      <c r="L1468" s="29" t="str">
        <f t="shared" si="73"/>
        <v/>
      </c>
      <c r="M1468" s="29" t="str">
        <f t="shared" si="74"/>
        <v/>
      </c>
    </row>
    <row r="1469" spans="2:13" x14ac:dyDescent="0.2">
      <c r="B1469" s="28"/>
      <c r="K1469" s="29" t="str">
        <f t="shared" si="72"/>
        <v/>
      </c>
      <c r="L1469" s="29" t="str">
        <f t="shared" si="73"/>
        <v/>
      </c>
      <c r="M1469" s="29" t="str">
        <f t="shared" si="74"/>
        <v/>
      </c>
    </row>
    <row r="1470" spans="2:13" x14ac:dyDescent="0.2">
      <c r="B1470" s="28"/>
      <c r="K1470" s="29" t="str">
        <f t="shared" si="72"/>
        <v/>
      </c>
      <c r="L1470" s="29" t="str">
        <f t="shared" si="73"/>
        <v/>
      </c>
      <c r="M1470" s="29" t="str">
        <f t="shared" si="74"/>
        <v/>
      </c>
    </row>
    <row r="1471" spans="2:13" x14ac:dyDescent="0.2">
      <c r="B1471" s="28"/>
      <c r="K1471" s="29" t="str">
        <f t="shared" si="72"/>
        <v/>
      </c>
      <c r="L1471" s="29" t="str">
        <f t="shared" si="73"/>
        <v/>
      </c>
      <c r="M1471" s="29" t="str">
        <f t="shared" si="74"/>
        <v/>
      </c>
    </row>
    <row r="1472" spans="2:13" x14ac:dyDescent="0.2">
      <c r="B1472" s="28"/>
      <c r="K1472" s="29" t="str">
        <f t="shared" si="72"/>
        <v/>
      </c>
      <c r="L1472" s="29" t="str">
        <f t="shared" si="73"/>
        <v/>
      </c>
      <c r="M1472" s="29" t="str">
        <f t="shared" si="74"/>
        <v/>
      </c>
    </row>
    <row r="1473" spans="2:13" x14ac:dyDescent="0.2">
      <c r="B1473" s="28"/>
      <c r="K1473" s="29" t="str">
        <f t="shared" si="72"/>
        <v/>
      </c>
      <c r="L1473" s="29" t="str">
        <f t="shared" si="73"/>
        <v/>
      </c>
      <c r="M1473" s="29" t="str">
        <f t="shared" si="74"/>
        <v/>
      </c>
    </row>
    <row r="1474" spans="2:13" x14ac:dyDescent="0.2">
      <c r="B1474" s="28"/>
      <c r="K1474" s="29" t="str">
        <f t="shared" si="72"/>
        <v/>
      </c>
      <c r="L1474" s="29" t="str">
        <f t="shared" si="73"/>
        <v/>
      </c>
      <c r="M1474" s="29" t="str">
        <f t="shared" si="74"/>
        <v/>
      </c>
    </row>
    <row r="1475" spans="2:13" x14ac:dyDescent="0.2">
      <c r="B1475" s="28"/>
      <c r="K1475" s="29" t="str">
        <f t="shared" si="72"/>
        <v/>
      </c>
      <c r="L1475" s="29" t="str">
        <f t="shared" si="73"/>
        <v/>
      </c>
      <c r="M1475" s="29" t="str">
        <f t="shared" si="74"/>
        <v/>
      </c>
    </row>
    <row r="1476" spans="2:13" x14ac:dyDescent="0.2">
      <c r="B1476" s="28"/>
      <c r="K1476" s="29" t="str">
        <f t="shared" si="72"/>
        <v/>
      </c>
      <c r="L1476" s="29" t="str">
        <f t="shared" si="73"/>
        <v/>
      </c>
      <c r="M1476" s="29" t="str">
        <f t="shared" si="74"/>
        <v/>
      </c>
    </row>
    <row r="1477" spans="2:13" x14ac:dyDescent="0.2">
      <c r="B1477" s="28"/>
      <c r="K1477" s="29" t="str">
        <f t="shared" si="72"/>
        <v/>
      </c>
      <c r="L1477" s="29" t="str">
        <f t="shared" si="73"/>
        <v/>
      </c>
      <c r="M1477" s="29" t="str">
        <f t="shared" si="74"/>
        <v/>
      </c>
    </row>
    <row r="1478" spans="2:13" x14ac:dyDescent="0.2">
      <c r="B1478" s="28"/>
      <c r="K1478" s="29" t="str">
        <f t="shared" si="72"/>
        <v/>
      </c>
      <c r="L1478" s="29" t="str">
        <f t="shared" si="73"/>
        <v/>
      </c>
      <c r="M1478" s="29" t="str">
        <f t="shared" si="74"/>
        <v/>
      </c>
    </row>
    <row r="1479" spans="2:13" x14ac:dyDescent="0.2">
      <c r="B1479" s="28"/>
      <c r="K1479" s="29" t="str">
        <f t="shared" si="72"/>
        <v/>
      </c>
      <c r="L1479" s="29" t="str">
        <f t="shared" si="73"/>
        <v/>
      </c>
      <c r="M1479" s="29" t="str">
        <f t="shared" si="74"/>
        <v/>
      </c>
    </row>
    <row r="1480" spans="2:13" x14ac:dyDescent="0.2">
      <c r="B1480" s="28"/>
      <c r="K1480" s="29" t="str">
        <f t="shared" si="72"/>
        <v/>
      </c>
      <c r="L1480" s="29" t="str">
        <f t="shared" si="73"/>
        <v/>
      </c>
      <c r="M1480" s="29" t="str">
        <f t="shared" si="74"/>
        <v/>
      </c>
    </row>
    <row r="1481" spans="2:13" x14ac:dyDescent="0.2">
      <c r="B1481" s="28"/>
      <c r="K1481" s="29" t="str">
        <f t="shared" si="72"/>
        <v/>
      </c>
      <c r="L1481" s="29" t="str">
        <f t="shared" si="73"/>
        <v/>
      </c>
      <c r="M1481" s="29" t="str">
        <f t="shared" si="74"/>
        <v/>
      </c>
    </row>
    <row r="1482" spans="2:13" x14ac:dyDescent="0.2">
      <c r="B1482" s="28"/>
      <c r="K1482" s="29" t="str">
        <f t="shared" si="72"/>
        <v/>
      </c>
      <c r="L1482" s="29" t="str">
        <f t="shared" si="73"/>
        <v/>
      </c>
      <c r="M1482" s="29" t="str">
        <f t="shared" si="74"/>
        <v/>
      </c>
    </row>
    <row r="1483" spans="2:13" x14ac:dyDescent="0.2">
      <c r="B1483" s="28"/>
      <c r="K1483" s="29" t="str">
        <f t="shared" si="72"/>
        <v/>
      </c>
      <c r="L1483" s="29" t="str">
        <f t="shared" si="73"/>
        <v/>
      </c>
      <c r="M1483" s="29" t="str">
        <f t="shared" si="74"/>
        <v/>
      </c>
    </row>
    <row r="1484" spans="2:13" x14ac:dyDescent="0.2">
      <c r="B1484" s="28"/>
      <c r="K1484" s="29" t="str">
        <f t="shared" si="72"/>
        <v/>
      </c>
      <c r="L1484" s="29" t="str">
        <f t="shared" si="73"/>
        <v/>
      </c>
      <c r="M1484" s="29" t="str">
        <f t="shared" si="74"/>
        <v/>
      </c>
    </row>
    <row r="1485" spans="2:13" x14ac:dyDescent="0.2">
      <c r="B1485" s="28"/>
      <c r="K1485" s="29" t="str">
        <f t="shared" si="72"/>
        <v/>
      </c>
      <c r="L1485" s="29" t="str">
        <f t="shared" si="73"/>
        <v/>
      </c>
      <c r="M1485" s="29" t="str">
        <f t="shared" si="74"/>
        <v/>
      </c>
    </row>
    <row r="1486" spans="2:13" x14ac:dyDescent="0.2">
      <c r="B1486" s="28"/>
      <c r="K1486" s="29" t="str">
        <f t="shared" si="72"/>
        <v/>
      </c>
      <c r="L1486" s="29" t="str">
        <f t="shared" si="73"/>
        <v/>
      </c>
      <c r="M1486" s="29" t="str">
        <f t="shared" si="74"/>
        <v/>
      </c>
    </row>
    <row r="1487" spans="2:13" x14ac:dyDescent="0.2">
      <c r="B1487" s="28"/>
      <c r="K1487" s="29" t="str">
        <f t="shared" si="72"/>
        <v/>
      </c>
      <c r="L1487" s="29" t="str">
        <f t="shared" si="73"/>
        <v/>
      </c>
      <c r="M1487" s="29" t="str">
        <f t="shared" si="74"/>
        <v/>
      </c>
    </row>
    <row r="1488" spans="2:13" x14ac:dyDescent="0.2">
      <c r="B1488" s="28"/>
      <c r="K1488" s="29" t="str">
        <f t="shared" si="72"/>
        <v/>
      </c>
      <c r="L1488" s="29" t="str">
        <f t="shared" si="73"/>
        <v/>
      </c>
      <c r="M1488" s="29" t="str">
        <f t="shared" si="74"/>
        <v/>
      </c>
    </row>
    <row r="1489" spans="2:13" x14ac:dyDescent="0.2">
      <c r="B1489" s="28"/>
      <c r="K1489" s="29" t="str">
        <f t="shared" si="72"/>
        <v/>
      </c>
      <c r="L1489" s="29" t="str">
        <f t="shared" si="73"/>
        <v/>
      </c>
      <c r="M1489" s="29" t="str">
        <f t="shared" si="74"/>
        <v/>
      </c>
    </row>
    <row r="1490" spans="2:13" x14ac:dyDescent="0.2">
      <c r="B1490" s="28"/>
      <c r="K1490" s="29" t="str">
        <f t="shared" si="72"/>
        <v/>
      </c>
      <c r="L1490" s="29" t="str">
        <f t="shared" si="73"/>
        <v/>
      </c>
      <c r="M1490" s="29" t="str">
        <f t="shared" si="74"/>
        <v/>
      </c>
    </row>
    <row r="1491" spans="2:13" x14ac:dyDescent="0.2">
      <c r="B1491" s="28"/>
      <c r="K1491" s="29" t="str">
        <f t="shared" si="72"/>
        <v/>
      </c>
      <c r="L1491" s="29" t="str">
        <f t="shared" si="73"/>
        <v/>
      </c>
      <c r="M1491" s="29" t="str">
        <f t="shared" si="74"/>
        <v/>
      </c>
    </row>
    <row r="1492" spans="2:13" x14ac:dyDescent="0.2">
      <c r="B1492" s="28"/>
      <c r="K1492" s="29" t="str">
        <f t="shared" si="72"/>
        <v/>
      </c>
      <c r="L1492" s="29" t="str">
        <f t="shared" si="73"/>
        <v/>
      </c>
      <c r="M1492" s="29" t="str">
        <f t="shared" si="74"/>
        <v/>
      </c>
    </row>
    <row r="1493" spans="2:13" x14ac:dyDescent="0.2">
      <c r="B1493" s="28"/>
      <c r="K1493" s="29" t="str">
        <f t="shared" si="72"/>
        <v/>
      </c>
      <c r="L1493" s="29" t="str">
        <f t="shared" si="73"/>
        <v/>
      </c>
      <c r="M1493" s="29" t="str">
        <f t="shared" si="74"/>
        <v/>
      </c>
    </row>
    <row r="1494" spans="2:13" x14ac:dyDescent="0.2">
      <c r="B1494" s="28"/>
      <c r="K1494" s="29" t="str">
        <f t="shared" si="72"/>
        <v/>
      </c>
      <c r="L1494" s="29" t="str">
        <f t="shared" si="73"/>
        <v/>
      </c>
      <c r="M1494" s="29" t="str">
        <f t="shared" si="74"/>
        <v/>
      </c>
    </row>
    <row r="1495" spans="2:13" x14ac:dyDescent="0.2">
      <c r="B1495" s="28"/>
      <c r="K1495" s="29" t="str">
        <f t="shared" si="72"/>
        <v/>
      </c>
      <c r="L1495" s="29" t="str">
        <f t="shared" si="73"/>
        <v/>
      </c>
      <c r="M1495" s="29" t="str">
        <f t="shared" si="74"/>
        <v/>
      </c>
    </row>
    <row r="1496" spans="2:13" x14ac:dyDescent="0.2">
      <c r="B1496" s="28"/>
      <c r="K1496" s="29" t="str">
        <f t="shared" si="72"/>
        <v/>
      </c>
      <c r="L1496" s="29" t="str">
        <f t="shared" si="73"/>
        <v/>
      </c>
      <c r="M1496" s="29" t="str">
        <f t="shared" si="74"/>
        <v/>
      </c>
    </row>
    <row r="1497" spans="2:13" x14ac:dyDescent="0.2">
      <c r="B1497" s="28"/>
      <c r="K1497" s="29" t="str">
        <f t="shared" ref="K1497:K1502" si="75">IF(OR(F1497="",$C$5="",$C$6=""),"",(F1497*1000/($C$5+$C$6*(G1497-25))))</f>
        <v/>
      </c>
      <c r="L1497" s="29" t="str">
        <f t="shared" ref="L1497:L1502" si="76">IF(OR($K1497="",H1497=""),"",((H1497-$C1497)*1000)/$K1497)</f>
        <v/>
      </c>
      <c r="M1497" s="29" t="str">
        <f t="shared" ref="M1497:M1502" si="77">IF(OR($K1497="",I1497=""),"",((I1497-$C1497)*1000)/$K1497)</f>
        <v/>
      </c>
    </row>
    <row r="1498" spans="2:13" x14ac:dyDescent="0.2">
      <c r="B1498" s="28"/>
      <c r="K1498" s="29" t="str">
        <f t="shared" si="75"/>
        <v/>
      </c>
      <c r="L1498" s="29" t="str">
        <f t="shared" si="76"/>
        <v/>
      </c>
      <c r="M1498" s="29" t="str">
        <f t="shared" si="77"/>
        <v/>
      </c>
    </row>
    <row r="1499" spans="2:13" x14ac:dyDescent="0.2">
      <c r="B1499" s="28"/>
      <c r="K1499" s="29" t="str">
        <f t="shared" si="75"/>
        <v/>
      </c>
      <c r="L1499" s="29" t="str">
        <f t="shared" si="76"/>
        <v/>
      </c>
      <c r="M1499" s="29" t="str">
        <f t="shared" si="77"/>
        <v/>
      </c>
    </row>
    <row r="1500" spans="2:13" x14ac:dyDescent="0.2">
      <c r="B1500" s="28"/>
      <c r="K1500" s="29" t="str">
        <f t="shared" si="75"/>
        <v/>
      </c>
      <c r="L1500" s="29" t="str">
        <f t="shared" si="76"/>
        <v/>
      </c>
      <c r="M1500" s="29" t="str">
        <f t="shared" si="77"/>
        <v/>
      </c>
    </row>
    <row r="1501" spans="2:13" x14ac:dyDescent="0.2">
      <c r="B1501" s="28"/>
      <c r="K1501" s="29" t="str">
        <f t="shared" si="75"/>
        <v/>
      </c>
      <c r="L1501" s="29" t="str">
        <f t="shared" si="76"/>
        <v/>
      </c>
      <c r="M1501" s="29" t="str">
        <f t="shared" si="77"/>
        <v/>
      </c>
    </row>
    <row r="1502" spans="2:13" x14ac:dyDescent="0.2">
      <c r="B1502" s="28"/>
      <c r="K1502" s="29" t="str">
        <f t="shared" si="75"/>
        <v/>
      </c>
      <c r="L1502" s="29" t="str">
        <f t="shared" si="76"/>
        <v/>
      </c>
      <c r="M1502" s="29" t="str">
        <f t="shared" si="77"/>
        <v/>
      </c>
    </row>
  </sheetData>
  <sheetProtection selectLockedCells="1"/>
  <autoFilter ref="A16:M16" xr:uid="{00000000-0009-0000-0000-000007000000}">
    <sortState xmlns:xlrd2="http://schemas.microsoft.com/office/spreadsheetml/2017/richdata2" ref="A17:M2010">
      <sortCondition ref="B16"/>
    </sortState>
  </autoFilter>
  <mergeCells count="7">
    <mergeCell ref="C9:D9"/>
    <mergeCell ref="C7:D7"/>
    <mergeCell ref="C8:D8"/>
    <mergeCell ref="C3:D3"/>
    <mergeCell ref="C4:D4"/>
    <mergeCell ref="C5:D5"/>
    <mergeCell ref="C6:D6"/>
  </mergeCells>
  <conditionalFormatting sqref="C3:D4 C7:D9">
    <cfRule type="containsBlanks" dxfId="17" priority="2">
      <formula>LEN(TRIM(C3))=0</formula>
    </cfRule>
  </conditionalFormatting>
  <conditionalFormatting sqref="C5:D6">
    <cfRule type="containsBlanks" dxfId="16" priority="1">
      <formula>LEN(TRIM(C5))=0</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700-000000000000}">
          <x14:formula1>
            <xm:f>'Shading (1)'!$H$3:$H$6</xm:f>
          </x14:formula1>
          <xm:sqref>C8:D8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9" tint="0.59999389629810485"/>
  </sheetPr>
  <dimension ref="A1:M1972"/>
  <sheetViews>
    <sheetView zoomScaleNormal="100" workbookViewId="0">
      <selection activeCell="C17" sqref="C17"/>
    </sheetView>
  </sheetViews>
  <sheetFormatPr defaultColWidth="9.140625" defaultRowHeight="12.75" x14ac:dyDescent="0.2"/>
  <cols>
    <col min="1" max="1" width="3.7109375" style="27" customWidth="1"/>
    <col min="2" max="2" width="22.140625" style="6" customWidth="1"/>
    <col min="3" max="3" width="12.85546875" style="6" customWidth="1"/>
    <col min="4" max="4" width="9.140625" style="6" customWidth="1"/>
    <col min="5" max="5" width="11.42578125" style="6" customWidth="1"/>
    <col min="6" max="8" width="10.5703125" style="6" customWidth="1"/>
    <col min="9" max="9" width="11" style="6" customWidth="1"/>
    <col min="10" max="13" width="12.85546875" style="6" customWidth="1"/>
    <col min="14" max="16384" width="9.140625" style="6"/>
  </cols>
  <sheetData>
    <row r="1" spans="2:13" s="27" customFormat="1" x14ac:dyDescent="0.2">
      <c r="B1" s="26"/>
      <c r="C1" s="26"/>
      <c r="D1" s="26"/>
      <c r="E1" s="26"/>
      <c r="F1" s="26"/>
      <c r="G1" s="26"/>
      <c r="H1" s="26"/>
      <c r="I1" s="26"/>
      <c r="J1" s="26"/>
      <c r="K1" s="26"/>
      <c r="L1" s="26"/>
      <c r="M1" s="26"/>
    </row>
    <row r="2" spans="2:13" s="27" customFormat="1" x14ac:dyDescent="0.2">
      <c r="B2" s="46" t="s">
        <v>220</v>
      </c>
      <c r="E2" s="26"/>
      <c r="F2" s="26"/>
      <c r="G2" s="26"/>
      <c r="H2" s="26"/>
      <c r="I2" s="26"/>
      <c r="J2" s="26"/>
      <c r="K2" s="26"/>
      <c r="L2" s="26"/>
      <c r="M2" s="26"/>
    </row>
    <row r="3" spans="2:13" s="27" customFormat="1" x14ac:dyDescent="0.2">
      <c r="B3" s="38" t="s">
        <v>72</v>
      </c>
      <c r="C3" s="120" t="s">
        <v>242</v>
      </c>
      <c r="D3" s="121"/>
      <c r="F3" s="26"/>
      <c r="G3" s="26"/>
      <c r="H3" s="26"/>
      <c r="I3" s="26"/>
      <c r="J3" s="26"/>
      <c r="K3" s="26"/>
      <c r="L3" s="26"/>
      <c r="M3" s="26"/>
    </row>
    <row r="4" spans="2:13" s="27" customFormat="1" x14ac:dyDescent="0.2">
      <c r="B4" s="38" t="s">
        <v>218</v>
      </c>
      <c r="C4" s="120" t="s">
        <v>243</v>
      </c>
      <c r="D4" s="121"/>
      <c r="F4" s="26"/>
      <c r="G4" s="26"/>
      <c r="H4" s="26"/>
      <c r="I4" s="26"/>
      <c r="J4" s="26"/>
      <c r="K4" s="26"/>
      <c r="L4" s="26"/>
      <c r="M4" s="26"/>
    </row>
    <row r="5" spans="2:13" s="27" customFormat="1" x14ac:dyDescent="0.2">
      <c r="B5" s="38" t="s">
        <v>84</v>
      </c>
      <c r="C5" s="123">
        <v>117.91</v>
      </c>
      <c r="D5" s="123"/>
      <c r="F5" s="26"/>
      <c r="G5" s="26"/>
      <c r="H5" s="26"/>
      <c r="I5" s="26"/>
      <c r="J5" s="26"/>
      <c r="K5" s="26"/>
      <c r="L5" s="26"/>
      <c r="M5" s="26"/>
    </row>
    <row r="6" spans="2:13" s="27" customFormat="1" x14ac:dyDescent="0.2">
      <c r="B6" s="38" t="s">
        <v>85</v>
      </c>
      <c r="C6" s="123">
        <v>6.5204999999999999E-2</v>
      </c>
      <c r="D6" s="123"/>
      <c r="F6" s="26"/>
      <c r="G6" s="26"/>
      <c r="H6" s="26"/>
      <c r="I6" s="26"/>
      <c r="J6" s="26"/>
      <c r="K6" s="26"/>
      <c r="L6" s="26"/>
      <c r="M6" s="26"/>
    </row>
    <row r="7" spans="2:13" s="27" customFormat="1" x14ac:dyDescent="0.2">
      <c r="B7" s="38" t="s">
        <v>89</v>
      </c>
      <c r="C7" s="120" t="s">
        <v>29</v>
      </c>
      <c r="D7" s="121"/>
      <c r="F7" s="26"/>
      <c r="G7" s="26"/>
      <c r="H7" s="26"/>
      <c r="I7" s="26"/>
      <c r="J7" s="26"/>
      <c r="K7" s="26"/>
      <c r="L7" s="26"/>
      <c r="M7" s="26"/>
    </row>
    <row r="8" spans="2:13" s="27" customFormat="1" x14ac:dyDescent="0.2">
      <c r="B8" s="38" t="s">
        <v>222</v>
      </c>
      <c r="C8" s="122">
        <v>0.125</v>
      </c>
      <c r="D8" s="122"/>
      <c r="F8" s="26"/>
      <c r="G8" s="26"/>
      <c r="H8" s="26"/>
      <c r="I8" s="26"/>
      <c r="J8" s="26"/>
      <c r="K8" s="26"/>
      <c r="L8" s="26"/>
      <c r="M8" s="26"/>
    </row>
    <row r="9" spans="2:13" s="27" customFormat="1" x14ac:dyDescent="0.2">
      <c r="B9" s="38" t="s">
        <v>223</v>
      </c>
      <c r="C9" s="119" t="s">
        <v>394</v>
      </c>
      <c r="D9" s="119"/>
      <c r="F9" s="26"/>
      <c r="G9" s="26"/>
      <c r="H9" s="26"/>
      <c r="I9" s="26"/>
      <c r="J9" s="26"/>
      <c r="K9" s="26"/>
      <c r="L9" s="26"/>
      <c r="M9" s="26"/>
    </row>
    <row r="10" spans="2:13" s="27" customFormat="1" x14ac:dyDescent="0.2">
      <c r="B10" s="33"/>
      <c r="F10" s="26"/>
      <c r="G10" s="26"/>
      <c r="H10" s="26"/>
      <c r="I10" s="26"/>
      <c r="J10" s="26"/>
      <c r="K10" s="26"/>
      <c r="L10" s="26"/>
      <c r="M10" s="26"/>
    </row>
    <row r="11" spans="2:13" s="27" customFormat="1" x14ac:dyDescent="0.2">
      <c r="B11" s="47" t="s">
        <v>82</v>
      </c>
      <c r="C11" s="55">
        <f t="shared" ref="C11:M11" si="0">IF(SUBTOTAL(4,C17:C4863)=0,"",SUBTOTAL(4,C17:C4863))</f>
        <v>38.479999999999997</v>
      </c>
      <c r="D11" s="64" t="str">
        <f t="shared" si="0"/>
        <v/>
      </c>
      <c r="E11" s="55" t="str">
        <f t="shared" si="0"/>
        <v/>
      </c>
      <c r="F11" s="55">
        <f t="shared" si="0"/>
        <v>127.1</v>
      </c>
      <c r="G11" s="55">
        <f t="shared" si="0"/>
        <v>53.12</v>
      </c>
      <c r="H11" s="55">
        <f t="shared" si="0"/>
        <v>136.9</v>
      </c>
      <c r="I11" s="55">
        <f t="shared" si="0"/>
        <v>142.5</v>
      </c>
      <c r="J11" s="55">
        <f t="shared" si="0"/>
        <v>66.59</v>
      </c>
      <c r="K11" s="55">
        <f t="shared" si="0"/>
        <v>1062.9050463210046</v>
      </c>
      <c r="L11" s="55">
        <f t="shared" si="0"/>
        <v>95.302903634284561</v>
      </c>
      <c r="M11" s="55">
        <f t="shared" si="0"/>
        <v>100.98199798275724</v>
      </c>
    </row>
    <row r="12" spans="2:13" s="27" customFormat="1" x14ac:dyDescent="0.2">
      <c r="B12" s="47" t="s">
        <v>83</v>
      </c>
      <c r="C12" s="55">
        <f t="shared" ref="C12:M12" si="1">IF(SUBTOTAL(5,C17:C4863)=0,"",SUBTOTAL(5,C17:C4863))</f>
        <v>35.700000000000003</v>
      </c>
      <c r="D12" s="55" t="str">
        <f t="shared" si="1"/>
        <v/>
      </c>
      <c r="E12" s="55" t="str">
        <f t="shared" si="1"/>
        <v/>
      </c>
      <c r="F12" s="55">
        <f t="shared" si="1"/>
        <v>124.4</v>
      </c>
      <c r="G12" s="55">
        <f t="shared" si="1"/>
        <v>47.73</v>
      </c>
      <c r="H12" s="55">
        <f t="shared" si="1"/>
        <v>118.3</v>
      </c>
      <c r="I12" s="55">
        <f t="shared" si="1"/>
        <v>124.9</v>
      </c>
      <c r="J12" s="55">
        <f t="shared" si="1"/>
        <v>57.54</v>
      </c>
      <c r="K12" s="55">
        <f t="shared" si="1"/>
        <v>1038.8867277799411</v>
      </c>
      <c r="L12" s="55">
        <f t="shared" si="1"/>
        <v>77.304655880411715</v>
      </c>
      <c r="M12" s="55">
        <f t="shared" si="1"/>
        <v>83.545002367822661</v>
      </c>
    </row>
    <row r="13" spans="2:13" s="27" customFormat="1" x14ac:dyDescent="0.2">
      <c r="B13" s="47" t="s">
        <v>221</v>
      </c>
      <c r="C13" s="64">
        <f t="shared" ref="C13:M13" si="2">IF(ISERROR(SUBTOTAL(1,C17:C4863))=TRUE,"",SUBTOTAL(1,C17:C4863))</f>
        <v>36.897116704805512</v>
      </c>
      <c r="D13" s="55" t="str">
        <f t="shared" si="2"/>
        <v/>
      </c>
      <c r="E13" s="55" t="str">
        <f t="shared" si="2"/>
        <v/>
      </c>
      <c r="F13" s="55">
        <f t="shared" si="2"/>
        <v>125.68512585812333</v>
      </c>
      <c r="G13" s="55">
        <f t="shared" si="2"/>
        <v>49.880686498855873</v>
      </c>
      <c r="H13" s="55">
        <f t="shared" si="2"/>
        <v>127.91613272311201</v>
      </c>
      <c r="I13" s="55">
        <f t="shared" si="2"/>
        <v>133.84405034324953</v>
      </c>
      <c r="J13" s="64">
        <f t="shared" si="2"/>
        <v>61.93805491990851</v>
      </c>
      <c r="K13" s="64">
        <f t="shared" si="2"/>
        <v>1051.4769081010177</v>
      </c>
      <c r="L13" s="64">
        <f t="shared" si="2"/>
        <v>86.576799067672752</v>
      </c>
      <c r="M13" s="64">
        <f t="shared" si="2"/>
        <v>92.214507572656942</v>
      </c>
    </row>
    <row r="14" spans="2:13" s="27" customFormat="1" ht="25.5" x14ac:dyDescent="0.2">
      <c r="B14" s="34" t="s">
        <v>74</v>
      </c>
      <c r="C14" s="34" t="s">
        <v>209</v>
      </c>
      <c r="D14" s="34" t="s">
        <v>75</v>
      </c>
      <c r="E14" s="34" t="s">
        <v>76</v>
      </c>
      <c r="F14" s="34" t="s">
        <v>77</v>
      </c>
      <c r="G14" s="34" t="s">
        <v>210</v>
      </c>
      <c r="H14" s="34" t="s">
        <v>211</v>
      </c>
      <c r="I14" s="34" t="s">
        <v>212</v>
      </c>
      <c r="J14" s="34" t="s">
        <v>213</v>
      </c>
      <c r="K14" s="35" t="s">
        <v>78</v>
      </c>
      <c r="L14" s="35" t="s">
        <v>214</v>
      </c>
      <c r="M14" s="35" t="s">
        <v>214</v>
      </c>
    </row>
    <row r="15" spans="2:13" s="27" customFormat="1" ht="15.75" x14ac:dyDescent="0.2">
      <c r="B15" s="36" t="s">
        <v>79</v>
      </c>
      <c r="C15" s="36" t="s">
        <v>73</v>
      </c>
      <c r="D15" s="36" t="s">
        <v>80</v>
      </c>
      <c r="E15" s="36" t="s">
        <v>81</v>
      </c>
      <c r="F15" s="36" t="s">
        <v>215</v>
      </c>
      <c r="G15" s="36" t="s">
        <v>73</v>
      </c>
      <c r="H15" s="36" t="s">
        <v>73</v>
      </c>
      <c r="I15" s="36" t="s">
        <v>73</v>
      </c>
      <c r="J15" s="36" t="s">
        <v>73</v>
      </c>
      <c r="K15" s="37" t="s">
        <v>216</v>
      </c>
      <c r="L15" s="36" t="s">
        <v>73</v>
      </c>
      <c r="M15" s="36" t="s">
        <v>73</v>
      </c>
    </row>
    <row r="16" spans="2:13" s="27" customFormat="1" x14ac:dyDescent="0.2">
      <c r="B16" s="53"/>
      <c r="C16" s="53"/>
      <c r="D16" s="53"/>
      <c r="E16" s="53"/>
      <c r="F16" s="53"/>
      <c r="G16" s="53"/>
      <c r="H16" s="53"/>
      <c r="I16" s="53"/>
      <c r="J16" s="53"/>
      <c r="K16" s="54"/>
      <c r="L16" s="53"/>
      <c r="M16" s="53"/>
    </row>
    <row r="17" spans="2:13" ht="15" x14ac:dyDescent="0.25">
      <c r="B17" s="88">
        <v>42964.458333333336</v>
      </c>
      <c r="C17" s="52">
        <f>VLOOKUP(B17,NWS!$A$5:$Y$1564,3,TRUE)</f>
        <v>36.090000000000003</v>
      </c>
      <c r="D17" s="52"/>
      <c r="E17" s="52"/>
      <c r="F17" s="87">
        <v>126.9</v>
      </c>
      <c r="G17">
        <v>49.95</v>
      </c>
      <c r="H17">
        <v>123.5</v>
      </c>
      <c r="I17">
        <v>128.30000000000001</v>
      </c>
      <c r="J17">
        <v>61.74</v>
      </c>
      <c r="K17" s="29">
        <f t="shared" ref="K17:K80" si="3">IF(OR(F17="",$C$5="",$C$6=""),"",(F17*1000/($C$5+$C$6*(G17-25))))</f>
        <v>1061.5971923422896</v>
      </c>
      <c r="L17" s="29">
        <f t="shared" ref="L17:L80" si="4">IF(OR($K17="",H17=""),"",((H17-$C17)*1000)/$K17)</f>
        <v>82.338198170193053</v>
      </c>
      <c r="M17" s="29">
        <f t="shared" ref="M17:M80" si="5">IF(OR($K17="",I17=""),"",((I17-$C17)*1000)/$K17)</f>
        <v>86.859687144188342</v>
      </c>
    </row>
    <row r="18" spans="2:13" ht="15" x14ac:dyDescent="0.25">
      <c r="B18" s="88">
        <v>42964.458402777775</v>
      </c>
      <c r="C18" s="52">
        <f>VLOOKUP(B18,NWS!$A$5:$Y$1564,3,TRUE)</f>
        <v>36.090000000000003</v>
      </c>
      <c r="D18" s="52"/>
      <c r="E18" s="52"/>
      <c r="F18" s="87">
        <v>126.9</v>
      </c>
      <c r="G18">
        <v>49.99</v>
      </c>
      <c r="H18">
        <v>124.1</v>
      </c>
      <c r="I18">
        <v>129</v>
      </c>
      <c r="J18">
        <v>62.29</v>
      </c>
      <c r="K18" s="29">
        <f t="shared" si="3"/>
        <v>1061.5740296352044</v>
      </c>
      <c r="L18" s="29">
        <f t="shared" si="4"/>
        <v>82.905193178325433</v>
      </c>
      <c r="M18" s="29">
        <f t="shared" si="5"/>
        <v>87.520980549917255</v>
      </c>
    </row>
    <row r="19" spans="2:13" ht="15" x14ac:dyDescent="0.25">
      <c r="B19" s="88">
        <v>42964.458472222221</v>
      </c>
      <c r="C19" s="52">
        <f>VLOOKUP(B19,NWS!$A$5:$Y$1564,3,TRUE)</f>
        <v>36.090000000000003</v>
      </c>
      <c r="D19" s="52"/>
      <c r="E19" s="52"/>
      <c r="F19" s="87">
        <v>126.7</v>
      </c>
      <c r="G19">
        <v>50.13</v>
      </c>
      <c r="H19">
        <v>124.8</v>
      </c>
      <c r="I19">
        <v>129.5</v>
      </c>
      <c r="J19">
        <v>62.5</v>
      </c>
      <c r="K19" s="29">
        <f t="shared" si="3"/>
        <v>1059.8200083589184</v>
      </c>
      <c r="L19" s="29">
        <f t="shared" si="4"/>
        <v>83.702892283910813</v>
      </c>
      <c r="M19" s="29">
        <f t="shared" si="5"/>
        <v>88.137607577951854</v>
      </c>
    </row>
    <row r="20" spans="2:13" ht="15" x14ac:dyDescent="0.25">
      <c r="B20" s="88">
        <v>42964.458541666667</v>
      </c>
      <c r="C20" s="52">
        <f>VLOOKUP(B20,NWS!$A$5:$Y$1564,3,TRUE)</f>
        <v>36.090000000000003</v>
      </c>
      <c r="D20" s="52"/>
      <c r="E20" s="52"/>
      <c r="F20" s="87">
        <v>126.6</v>
      </c>
      <c r="G20">
        <v>50.18</v>
      </c>
      <c r="H20">
        <v>125.7</v>
      </c>
      <c r="I20">
        <v>130.5</v>
      </c>
      <c r="J20">
        <v>62.55</v>
      </c>
      <c r="K20" s="29">
        <f t="shared" si="3"/>
        <v>1058.9546493712953</v>
      </c>
      <c r="L20" s="29">
        <f t="shared" si="4"/>
        <v>84.621187558127943</v>
      </c>
      <c r="M20" s="29">
        <f t="shared" si="5"/>
        <v>89.153959573293818</v>
      </c>
    </row>
    <row r="21" spans="2:13" ht="15" x14ac:dyDescent="0.25">
      <c r="B21" s="88">
        <v>42964.458611111113</v>
      </c>
      <c r="C21" s="52">
        <f>VLOOKUP(B21,NWS!$A$5:$Y$1564,3,TRUE)</f>
        <v>36.090000000000003</v>
      </c>
      <c r="D21" s="52"/>
      <c r="E21" s="52"/>
      <c r="F21" s="87">
        <v>126.7</v>
      </c>
      <c r="G21">
        <v>50.23</v>
      </c>
      <c r="H21">
        <v>125.6</v>
      </c>
      <c r="I21">
        <v>129.9</v>
      </c>
      <c r="J21">
        <v>62.62</v>
      </c>
      <c r="K21" s="29">
        <f t="shared" si="3"/>
        <v>1059.7622060980011</v>
      </c>
      <c r="L21" s="29">
        <f t="shared" si="4"/>
        <v>84.462343990895803</v>
      </c>
      <c r="M21" s="29">
        <f t="shared" si="5"/>
        <v>88.519858002300708</v>
      </c>
    </row>
    <row r="22" spans="2:13" ht="15" x14ac:dyDescent="0.25">
      <c r="B22" s="88">
        <v>42964.458680555559</v>
      </c>
      <c r="C22" s="52">
        <f>VLOOKUP(B22,NWS!$A$5:$Y$1564,3,TRUE)</f>
        <v>36.090000000000003</v>
      </c>
      <c r="D22" s="52"/>
      <c r="E22" s="52"/>
      <c r="F22" s="87">
        <v>126.7</v>
      </c>
      <c r="G22">
        <v>50.28</v>
      </c>
      <c r="H22">
        <v>125.1</v>
      </c>
      <c r="I22">
        <v>129.5</v>
      </c>
      <c r="J22">
        <v>62.41</v>
      </c>
      <c r="K22" s="29">
        <f t="shared" si="3"/>
        <v>1059.7333073318664</v>
      </c>
      <c r="L22" s="29">
        <f t="shared" si="4"/>
        <v>83.992830445335414</v>
      </c>
      <c r="M22" s="29">
        <f t="shared" si="5"/>
        <v>88.144818468697707</v>
      </c>
    </row>
    <row r="23" spans="2:13" ht="15" x14ac:dyDescent="0.25">
      <c r="B23" s="88">
        <v>42964.458749999998</v>
      </c>
      <c r="C23" s="52">
        <f>VLOOKUP(B23,NWS!$A$5:$Y$1564,3,TRUE)</f>
        <v>36.090000000000003</v>
      </c>
      <c r="D23" s="52"/>
      <c r="E23" s="52"/>
      <c r="F23" s="87">
        <v>126.6</v>
      </c>
      <c r="G23">
        <v>50.32</v>
      </c>
      <c r="H23">
        <v>125.4</v>
      </c>
      <c r="I23">
        <v>130.4</v>
      </c>
      <c r="J23">
        <v>62.64</v>
      </c>
      <c r="K23" s="29">
        <f t="shared" si="3"/>
        <v>1058.8737962497275</v>
      </c>
      <c r="L23" s="29">
        <f t="shared" si="4"/>
        <v>84.344329150758298</v>
      </c>
      <c r="M23" s="29">
        <f t="shared" si="5"/>
        <v>89.066327199731447</v>
      </c>
    </row>
    <row r="24" spans="2:13" ht="15" x14ac:dyDescent="0.25">
      <c r="B24" s="88">
        <v>42964.458819444444</v>
      </c>
      <c r="C24" s="52">
        <f>VLOOKUP(B24,NWS!$A$5:$Y$1564,3,TRUE)</f>
        <v>36.090000000000003</v>
      </c>
      <c r="D24" s="52"/>
      <c r="E24" s="52"/>
      <c r="F24" s="87">
        <v>126.8</v>
      </c>
      <c r="G24">
        <v>50.39</v>
      </c>
      <c r="H24">
        <v>125</v>
      </c>
      <c r="I24">
        <v>130.19999999999999</v>
      </c>
      <c r="J24">
        <v>62.21</v>
      </c>
      <c r="K24" s="29">
        <f t="shared" si="3"/>
        <v>1060.5060968689963</v>
      </c>
      <c r="L24" s="29">
        <f t="shared" si="4"/>
        <v>83.837330367543373</v>
      </c>
      <c r="M24" s="29">
        <f t="shared" si="5"/>
        <v>88.74064965571371</v>
      </c>
    </row>
    <row r="25" spans="2:13" ht="15" x14ac:dyDescent="0.25">
      <c r="B25" s="88">
        <v>42964.45888888889</v>
      </c>
      <c r="C25" s="52">
        <f>VLOOKUP(B25,NWS!$A$5:$Y$1564,3,TRUE)</f>
        <v>36.090000000000003</v>
      </c>
      <c r="D25" s="52"/>
      <c r="E25" s="52"/>
      <c r="F25" s="87">
        <v>126.9</v>
      </c>
      <c r="G25">
        <v>50.44</v>
      </c>
      <c r="H25">
        <v>124.9</v>
      </c>
      <c r="I25">
        <v>130.1</v>
      </c>
      <c r="J25">
        <v>61.97</v>
      </c>
      <c r="K25" s="29">
        <f t="shared" si="3"/>
        <v>1061.313518811216</v>
      </c>
      <c r="L25" s="29">
        <f t="shared" si="4"/>
        <v>83.679326067076431</v>
      </c>
      <c r="M25" s="29">
        <f t="shared" si="5"/>
        <v>88.578915027202498</v>
      </c>
    </row>
    <row r="26" spans="2:13" ht="15" x14ac:dyDescent="0.25">
      <c r="B26" s="88">
        <v>42964.458958333336</v>
      </c>
      <c r="C26" s="52">
        <f>VLOOKUP(B26,NWS!$A$5:$Y$1564,3,TRUE)</f>
        <v>36.090000000000003</v>
      </c>
      <c r="D26" s="52"/>
      <c r="E26" s="52"/>
      <c r="F26" s="87">
        <v>126.5</v>
      </c>
      <c r="G26">
        <v>50.51</v>
      </c>
      <c r="H26">
        <v>125.2</v>
      </c>
      <c r="I26">
        <v>130.6</v>
      </c>
      <c r="J26">
        <v>62.45</v>
      </c>
      <c r="K26" s="29">
        <f t="shared" si="3"/>
        <v>1057.9277802138529</v>
      </c>
      <c r="L26" s="29">
        <f t="shared" si="4"/>
        <v>84.230702384984184</v>
      </c>
      <c r="M26" s="29">
        <f t="shared" si="5"/>
        <v>89.335020563403134</v>
      </c>
    </row>
    <row r="27" spans="2:13" ht="15" x14ac:dyDescent="0.25">
      <c r="B27" s="88">
        <v>42964.459027777775</v>
      </c>
      <c r="C27" s="52">
        <f>VLOOKUP(B27,NWS!$A$5:$Y$1564,3,TRUE)</f>
        <v>35.700000000000003</v>
      </c>
      <c r="D27" s="52"/>
      <c r="E27" s="52"/>
      <c r="F27" s="87">
        <v>126.7</v>
      </c>
      <c r="G27">
        <v>50.53</v>
      </c>
      <c r="H27">
        <v>125.9</v>
      </c>
      <c r="I27">
        <v>131.30000000000001</v>
      </c>
      <c r="J27">
        <v>62.11</v>
      </c>
      <c r="K27" s="29">
        <f t="shared" si="3"/>
        <v>1059.5888371392734</v>
      </c>
      <c r="L27" s="29">
        <f t="shared" si="4"/>
        <v>85.127359630860312</v>
      </c>
      <c r="M27" s="29">
        <f t="shared" si="5"/>
        <v>90.223676061089208</v>
      </c>
    </row>
    <row r="28" spans="2:13" ht="15" x14ac:dyDescent="0.25">
      <c r="B28" s="88">
        <v>42964.459097222221</v>
      </c>
      <c r="C28" s="52">
        <f>VLOOKUP(B28,NWS!$A$5:$Y$1564,3,TRUE)</f>
        <v>35.700000000000003</v>
      </c>
      <c r="D28" s="52"/>
      <c r="E28" s="52"/>
      <c r="F28" s="87">
        <v>126.7</v>
      </c>
      <c r="G28">
        <v>50.61</v>
      </c>
      <c r="H28">
        <v>126.8</v>
      </c>
      <c r="I28">
        <v>132.30000000000001</v>
      </c>
      <c r="J28">
        <v>61.77</v>
      </c>
      <c r="K28" s="29">
        <f t="shared" si="3"/>
        <v>1059.5426149965242</v>
      </c>
      <c r="L28" s="29">
        <f t="shared" si="4"/>
        <v>85.980496405327543</v>
      </c>
      <c r="M28" s="29">
        <f t="shared" si="5"/>
        <v>91.171415507734821</v>
      </c>
    </row>
    <row r="29" spans="2:13" ht="15" x14ac:dyDescent="0.25">
      <c r="B29" s="88">
        <v>42964.459166666667</v>
      </c>
      <c r="C29" s="52">
        <f>VLOOKUP(B29,NWS!$A$5:$Y$1564,3,TRUE)</f>
        <v>35.700000000000003</v>
      </c>
      <c r="D29" s="52"/>
      <c r="E29" s="52"/>
      <c r="F29" s="87">
        <v>126.7</v>
      </c>
      <c r="G29">
        <v>50.63</v>
      </c>
      <c r="H29">
        <v>126.8</v>
      </c>
      <c r="I29">
        <v>132.1</v>
      </c>
      <c r="J29">
        <v>62.06</v>
      </c>
      <c r="K29" s="29">
        <f t="shared" si="3"/>
        <v>1059.5310600909349</v>
      </c>
      <c r="L29" s="29">
        <f t="shared" si="4"/>
        <v>85.981434081018151</v>
      </c>
      <c r="M29" s="29">
        <f t="shared" si="5"/>
        <v>90.983647040726098</v>
      </c>
    </row>
    <row r="30" spans="2:13" ht="15" x14ac:dyDescent="0.25">
      <c r="B30" s="88">
        <v>42964.459236111114</v>
      </c>
      <c r="C30" s="52">
        <f>VLOOKUP(B30,NWS!$A$5:$Y$1564,3,TRUE)</f>
        <v>35.700000000000003</v>
      </c>
      <c r="D30" s="52"/>
      <c r="E30" s="52"/>
      <c r="F30" s="87">
        <v>126.7</v>
      </c>
      <c r="G30">
        <v>50.7</v>
      </c>
      <c r="H30">
        <v>126.8</v>
      </c>
      <c r="I30">
        <v>132.19999999999999</v>
      </c>
      <c r="J30">
        <v>61.72</v>
      </c>
      <c r="K30" s="29">
        <f t="shared" si="3"/>
        <v>1059.4906199059965</v>
      </c>
      <c r="L30" s="29">
        <f t="shared" si="4"/>
        <v>85.984715945935292</v>
      </c>
      <c r="M30" s="29">
        <f t="shared" si="5"/>
        <v>91.081504816495652</v>
      </c>
    </row>
    <row r="31" spans="2:13" ht="15" x14ac:dyDescent="0.25">
      <c r="B31" s="88">
        <v>42964.459305555552</v>
      </c>
      <c r="C31" s="52">
        <f>VLOOKUP(B31,NWS!$A$5:$Y$1564,3,TRUE)</f>
        <v>35.700000000000003</v>
      </c>
      <c r="D31" s="52"/>
      <c r="E31" s="52"/>
      <c r="F31" s="87">
        <v>126.7</v>
      </c>
      <c r="G31">
        <v>50.7</v>
      </c>
      <c r="H31">
        <v>126.1</v>
      </c>
      <c r="I31">
        <v>131.30000000000001</v>
      </c>
      <c r="J31">
        <v>60.76</v>
      </c>
      <c r="K31" s="29">
        <f t="shared" si="3"/>
        <v>1059.4906199059965</v>
      </c>
      <c r="L31" s="29">
        <f t="shared" si="4"/>
        <v>85.324021092344111</v>
      </c>
      <c r="M31" s="29">
        <f t="shared" si="5"/>
        <v>90.232040004735623</v>
      </c>
    </row>
    <row r="32" spans="2:13" ht="15" x14ac:dyDescent="0.25">
      <c r="B32" s="88">
        <v>42964.459374999999</v>
      </c>
      <c r="C32" s="52">
        <f>VLOOKUP(B32,NWS!$A$5:$Y$1564,3,TRUE)</f>
        <v>35.700000000000003</v>
      </c>
      <c r="D32" s="52"/>
      <c r="E32" s="52"/>
      <c r="F32" s="87">
        <v>126.7</v>
      </c>
      <c r="G32">
        <v>50.67</v>
      </c>
      <c r="H32">
        <v>124.5</v>
      </c>
      <c r="I32">
        <v>130.1</v>
      </c>
      <c r="J32">
        <v>60.54</v>
      </c>
      <c r="K32" s="29">
        <f t="shared" si="3"/>
        <v>1059.5079510358159</v>
      </c>
      <c r="L32" s="29">
        <f t="shared" si="4"/>
        <v>83.812490423677971</v>
      </c>
      <c r="M32" s="29">
        <f t="shared" si="5"/>
        <v>89.097962792738741</v>
      </c>
    </row>
    <row r="33" spans="2:13" ht="15" x14ac:dyDescent="0.25">
      <c r="B33" s="88">
        <v>42964.459444444445</v>
      </c>
      <c r="C33" s="52">
        <f>VLOOKUP(B33,NWS!$A$5:$Y$1564,3,TRUE)</f>
        <v>35.700000000000003</v>
      </c>
      <c r="D33" s="52"/>
      <c r="E33" s="52"/>
      <c r="F33" s="87">
        <v>126.7</v>
      </c>
      <c r="G33">
        <v>50.67</v>
      </c>
      <c r="H33">
        <v>125.3</v>
      </c>
      <c r="I33">
        <v>131.1</v>
      </c>
      <c r="J33">
        <v>61.26</v>
      </c>
      <c r="K33" s="29">
        <f t="shared" si="3"/>
        <v>1059.5079510358159</v>
      </c>
      <c r="L33" s="29">
        <f t="shared" si="4"/>
        <v>84.567557904972375</v>
      </c>
      <c r="M33" s="29">
        <f t="shared" si="5"/>
        <v>90.041797144356735</v>
      </c>
    </row>
    <row r="34" spans="2:13" ht="15" x14ac:dyDescent="0.25">
      <c r="B34" s="88">
        <v>42964.459513888891</v>
      </c>
      <c r="C34" s="52">
        <f>VLOOKUP(B34,NWS!$A$5:$Y$1564,3,TRUE)</f>
        <v>35.700000000000003</v>
      </c>
      <c r="D34" s="52"/>
      <c r="E34" s="52"/>
      <c r="F34" s="87">
        <v>126.7</v>
      </c>
      <c r="G34">
        <v>50.69</v>
      </c>
      <c r="H34">
        <v>125.2</v>
      </c>
      <c r="I34">
        <v>130.9</v>
      </c>
      <c r="J34">
        <v>60.9</v>
      </c>
      <c r="K34" s="29">
        <f t="shared" si="3"/>
        <v>1059.4963968862698</v>
      </c>
      <c r="L34" s="29">
        <f t="shared" si="4"/>
        <v>84.474095676992903</v>
      </c>
      <c r="M34" s="29">
        <f t="shared" si="5"/>
        <v>89.854010150276238</v>
      </c>
    </row>
    <row r="35" spans="2:13" ht="15" x14ac:dyDescent="0.25">
      <c r="B35" s="88">
        <v>42964.459583333337</v>
      </c>
      <c r="C35" s="52">
        <f>VLOOKUP(B35,NWS!$A$5:$Y$1564,3,TRUE)</f>
        <v>35.700000000000003</v>
      </c>
      <c r="D35" s="52"/>
      <c r="E35" s="52"/>
      <c r="F35" s="87">
        <v>126.6</v>
      </c>
      <c r="G35">
        <v>50.67</v>
      </c>
      <c r="H35">
        <v>125.3</v>
      </c>
      <c r="I35">
        <v>130.69999999999999</v>
      </c>
      <c r="J35">
        <v>60.99</v>
      </c>
      <c r="K35" s="29">
        <f t="shared" si="3"/>
        <v>1058.6717174517307</v>
      </c>
      <c r="L35" s="29">
        <f t="shared" si="4"/>
        <v>84.634356923854668</v>
      </c>
      <c r="M35" s="29">
        <f t="shared" si="5"/>
        <v>89.735088256319116</v>
      </c>
    </row>
    <row r="36" spans="2:13" ht="15" x14ac:dyDescent="0.25">
      <c r="B36" s="88">
        <v>42964.459652777776</v>
      </c>
      <c r="C36" s="52">
        <f>VLOOKUP(B36,NWS!$A$5:$Y$1564,3,TRUE)</f>
        <v>35.700000000000003</v>
      </c>
      <c r="D36" s="52"/>
      <c r="E36" s="52"/>
      <c r="F36" s="87">
        <v>126.7</v>
      </c>
      <c r="G36">
        <v>50.59</v>
      </c>
      <c r="H36">
        <v>123.6</v>
      </c>
      <c r="I36">
        <v>129.30000000000001</v>
      </c>
      <c r="J36">
        <v>60.27</v>
      </c>
      <c r="K36" s="29">
        <f t="shared" si="3"/>
        <v>1059.5541701541447</v>
      </c>
      <c r="L36" s="29">
        <f t="shared" si="4"/>
        <v>82.959420552525629</v>
      </c>
      <c r="M36" s="29">
        <f t="shared" si="5"/>
        <v>88.339041680505133</v>
      </c>
    </row>
    <row r="37" spans="2:13" ht="15" x14ac:dyDescent="0.25">
      <c r="B37" s="88">
        <v>42964.459722222222</v>
      </c>
      <c r="C37" s="52">
        <f>VLOOKUP(B37,NWS!$A$5:$Y$1564,3,TRUE)</f>
        <v>36.020000000000003</v>
      </c>
      <c r="D37" s="52"/>
      <c r="E37" s="52"/>
      <c r="F37" s="87">
        <v>126.9</v>
      </c>
      <c r="G37">
        <v>50.55</v>
      </c>
      <c r="H37">
        <v>123.9</v>
      </c>
      <c r="I37">
        <v>129.69999999999999</v>
      </c>
      <c r="J37">
        <v>60.42</v>
      </c>
      <c r="K37" s="29">
        <f t="shared" si="3"/>
        <v>1061.2498578336017</v>
      </c>
      <c r="L37" s="29">
        <f t="shared" si="4"/>
        <v>82.808020515918045</v>
      </c>
      <c r="M37" s="29">
        <f t="shared" si="5"/>
        <v>88.27327448715522</v>
      </c>
    </row>
    <row r="38" spans="2:13" ht="15" x14ac:dyDescent="0.25">
      <c r="B38" s="88">
        <v>42964.459791666668</v>
      </c>
      <c r="C38" s="52">
        <f>VLOOKUP(B38,NWS!$A$5:$Y$1564,3,TRUE)</f>
        <v>36.020000000000003</v>
      </c>
      <c r="D38" s="52"/>
      <c r="E38" s="52"/>
      <c r="F38" s="87">
        <v>126.6</v>
      </c>
      <c r="G38">
        <v>50.52</v>
      </c>
      <c r="H38">
        <v>125.2</v>
      </c>
      <c r="I38">
        <v>130.80000000000001</v>
      </c>
      <c r="J38">
        <v>60.94</v>
      </c>
      <c r="K38" s="29">
        <f t="shared" si="3"/>
        <v>1058.7583132055238</v>
      </c>
      <c r="L38" s="29">
        <f t="shared" si="4"/>
        <v>84.230743586793054</v>
      </c>
      <c r="M38" s="29">
        <f t="shared" si="5"/>
        <v>89.519958254723534</v>
      </c>
    </row>
    <row r="39" spans="2:13" ht="15" x14ac:dyDescent="0.25">
      <c r="B39" s="88">
        <v>42964.459861111114</v>
      </c>
      <c r="C39" s="52">
        <f>VLOOKUP(B39,NWS!$A$5:$Y$1564,3,TRUE)</f>
        <v>36.020000000000003</v>
      </c>
      <c r="D39" s="52"/>
      <c r="E39" s="52"/>
      <c r="F39" s="87">
        <v>126.9</v>
      </c>
      <c r="G39">
        <v>50.47</v>
      </c>
      <c r="H39">
        <v>124.9</v>
      </c>
      <c r="I39">
        <v>130.5</v>
      </c>
      <c r="J39">
        <v>60.9</v>
      </c>
      <c r="K39" s="29">
        <f t="shared" si="3"/>
        <v>1061.2961559689729</v>
      </c>
      <c r="L39" s="29">
        <f t="shared" si="4"/>
        <v>83.746652148053585</v>
      </c>
      <c r="M39" s="29">
        <f t="shared" si="5"/>
        <v>89.023218890055148</v>
      </c>
    </row>
    <row r="40" spans="2:13" ht="15" x14ac:dyDescent="0.25">
      <c r="B40" s="88">
        <v>42964.459930555553</v>
      </c>
      <c r="C40" s="52">
        <f>VLOOKUP(B40,NWS!$A$5:$Y$1564,3,TRUE)</f>
        <v>36.020000000000003</v>
      </c>
      <c r="D40" s="52"/>
      <c r="E40" s="52"/>
      <c r="F40" s="87">
        <v>126.7</v>
      </c>
      <c r="G40">
        <v>50.4</v>
      </c>
      <c r="H40">
        <v>125.4</v>
      </c>
      <c r="I40">
        <v>131.30000000000001</v>
      </c>
      <c r="J40">
        <v>61.47</v>
      </c>
      <c r="K40" s="29">
        <f t="shared" si="3"/>
        <v>1059.6639567231568</v>
      </c>
      <c r="L40" s="29">
        <f t="shared" si="4"/>
        <v>84.347494725019729</v>
      </c>
      <c r="M40" s="29">
        <f t="shared" si="5"/>
        <v>89.915297576637712</v>
      </c>
    </row>
    <row r="41" spans="2:13" ht="15" x14ac:dyDescent="0.25">
      <c r="B41" s="88">
        <v>42964.46</v>
      </c>
      <c r="C41" s="52">
        <f>VLOOKUP(B41,NWS!$A$5:$Y$1564,3,TRUE)</f>
        <v>36.020000000000003</v>
      </c>
      <c r="D41" s="52"/>
      <c r="E41" s="52"/>
      <c r="F41" s="87">
        <v>126.7</v>
      </c>
      <c r="G41">
        <v>50.4</v>
      </c>
      <c r="H41">
        <v>125.7</v>
      </c>
      <c r="I41">
        <v>131.5</v>
      </c>
      <c r="J41">
        <v>61.19</v>
      </c>
      <c r="K41" s="29">
        <f t="shared" si="3"/>
        <v>1059.6639567231568</v>
      </c>
      <c r="L41" s="29">
        <f t="shared" si="4"/>
        <v>84.630603344593524</v>
      </c>
      <c r="M41" s="29">
        <f t="shared" si="5"/>
        <v>90.104036656353571</v>
      </c>
    </row>
    <row r="42" spans="2:13" ht="15" x14ac:dyDescent="0.25">
      <c r="B42" s="88">
        <v>42964.460069444445</v>
      </c>
      <c r="C42" s="52">
        <f>VLOOKUP(B42,NWS!$A$5:$Y$1564,3,TRUE)</f>
        <v>36.020000000000003</v>
      </c>
      <c r="D42" s="52"/>
      <c r="E42" s="52"/>
      <c r="F42" s="87">
        <v>127</v>
      </c>
      <c r="G42">
        <v>50.44</v>
      </c>
      <c r="H42">
        <v>126.2</v>
      </c>
      <c r="I42">
        <v>132</v>
      </c>
      <c r="J42">
        <v>61.85</v>
      </c>
      <c r="K42" s="29">
        <f t="shared" si="3"/>
        <v>1062.1498572815162</v>
      </c>
      <c r="L42" s="29">
        <f t="shared" si="4"/>
        <v>84.903273659338595</v>
      </c>
      <c r="M42" s="29">
        <f t="shared" si="5"/>
        <v>90.363896715716535</v>
      </c>
    </row>
    <row r="43" spans="2:13" ht="15" x14ac:dyDescent="0.25">
      <c r="B43" s="88">
        <v>42964.460138888891</v>
      </c>
      <c r="C43" s="52">
        <f>VLOOKUP(B43,NWS!$A$5:$Y$1564,3,TRUE)</f>
        <v>36.020000000000003</v>
      </c>
      <c r="D43" s="52"/>
      <c r="E43" s="52"/>
      <c r="F43" s="87">
        <v>126.8</v>
      </c>
      <c r="G43">
        <v>50.44</v>
      </c>
      <c r="H43">
        <v>126.9</v>
      </c>
      <c r="I43">
        <v>132.5</v>
      </c>
      <c r="J43">
        <v>62.28</v>
      </c>
      <c r="K43" s="29">
        <f t="shared" si="3"/>
        <v>1060.4771803409155</v>
      </c>
      <c r="L43" s="29">
        <f t="shared" si="4"/>
        <v>85.697270704858042</v>
      </c>
      <c r="M43" s="29">
        <f t="shared" si="5"/>
        <v>90.977912385615127</v>
      </c>
    </row>
    <row r="44" spans="2:13" ht="15" x14ac:dyDescent="0.25">
      <c r="B44" s="88">
        <v>42964.46020833333</v>
      </c>
      <c r="C44" s="52">
        <f>VLOOKUP(B44,NWS!$A$5:$Y$1564,3,TRUE)</f>
        <v>36.020000000000003</v>
      </c>
      <c r="D44" s="52"/>
      <c r="E44" s="52"/>
      <c r="F44" s="87">
        <v>127</v>
      </c>
      <c r="G44">
        <v>50.47</v>
      </c>
      <c r="H44">
        <v>127.9</v>
      </c>
      <c r="I44">
        <v>133.19999999999999</v>
      </c>
      <c r="J44">
        <v>62.38</v>
      </c>
      <c r="K44" s="29">
        <f t="shared" si="3"/>
        <v>1062.1324807569706</v>
      </c>
      <c r="L44" s="29">
        <f t="shared" si="4"/>
        <v>86.505216312110235</v>
      </c>
      <c r="M44" s="29">
        <f t="shared" si="5"/>
        <v>91.495177636165337</v>
      </c>
    </row>
    <row r="45" spans="2:13" ht="15" x14ac:dyDescent="0.25">
      <c r="B45" s="88">
        <v>42964.460277777776</v>
      </c>
      <c r="C45" s="52">
        <f>VLOOKUP(B45,NWS!$A$5:$Y$1564,3,TRUE)</f>
        <v>36.020000000000003</v>
      </c>
      <c r="D45" s="52"/>
      <c r="E45" s="52"/>
      <c r="F45" s="87">
        <v>126.8</v>
      </c>
      <c r="G45">
        <v>50.53</v>
      </c>
      <c r="H45">
        <v>128.1</v>
      </c>
      <c r="I45">
        <v>133.30000000000001</v>
      </c>
      <c r="J45">
        <v>62.52</v>
      </c>
      <c r="K45" s="29">
        <f t="shared" si="3"/>
        <v>1060.4251345640087</v>
      </c>
      <c r="L45" s="29">
        <f t="shared" si="4"/>
        <v>86.833098347728679</v>
      </c>
      <c r="M45" s="29">
        <f t="shared" si="5"/>
        <v>91.736791998990526</v>
      </c>
    </row>
    <row r="46" spans="2:13" ht="15" x14ac:dyDescent="0.25">
      <c r="B46" s="88">
        <v>42964.460347222222</v>
      </c>
      <c r="C46" s="52">
        <f>VLOOKUP(B46,NWS!$A$5:$Y$1564,3,TRUE)</f>
        <v>36.020000000000003</v>
      </c>
      <c r="D46" s="52"/>
      <c r="E46" s="52"/>
      <c r="F46" s="87">
        <v>126.9</v>
      </c>
      <c r="G46">
        <v>50.56</v>
      </c>
      <c r="H46">
        <v>128.4</v>
      </c>
      <c r="I46">
        <v>133.5</v>
      </c>
      <c r="J46">
        <v>61.8</v>
      </c>
      <c r="K46" s="29">
        <f t="shared" si="3"/>
        <v>1061.2440708507015</v>
      </c>
      <c r="L46" s="29">
        <f t="shared" si="4"/>
        <v>87.048778445421576</v>
      </c>
      <c r="M46" s="29">
        <f t="shared" si="5"/>
        <v>91.854459004759633</v>
      </c>
    </row>
    <row r="47" spans="2:13" ht="15" x14ac:dyDescent="0.25">
      <c r="B47" s="88">
        <v>42964.460416666669</v>
      </c>
      <c r="C47" s="52">
        <f>VLOOKUP(B47,NWS!$A$5:$Y$1564,3,TRUE)</f>
        <v>36.07</v>
      </c>
      <c r="D47" s="52"/>
      <c r="E47" s="52"/>
      <c r="F47" s="87">
        <v>127</v>
      </c>
      <c r="G47">
        <v>50.58</v>
      </c>
      <c r="H47">
        <v>127.9</v>
      </c>
      <c r="I47">
        <v>133.30000000000001</v>
      </c>
      <c r="J47">
        <v>61.65</v>
      </c>
      <c r="K47" s="29">
        <f t="shared" si="3"/>
        <v>1062.0687716976208</v>
      </c>
      <c r="L47" s="29">
        <f t="shared" si="4"/>
        <v>86.463327467220481</v>
      </c>
      <c r="M47" s="29">
        <f t="shared" si="5"/>
        <v>91.547743979503949</v>
      </c>
    </row>
    <row r="48" spans="2:13" ht="15" x14ac:dyDescent="0.25">
      <c r="B48" s="88">
        <v>42964.460486111115</v>
      </c>
      <c r="C48" s="52">
        <f>VLOOKUP(B48,NWS!$A$5:$Y$1564,3,TRUE)</f>
        <v>36.07</v>
      </c>
      <c r="D48" s="52"/>
      <c r="E48" s="52"/>
      <c r="F48" s="87">
        <v>127.1</v>
      </c>
      <c r="G48">
        <v>50.58</v>
      </c>
      <c r="H48">
        <v>125.8</v>
      </c>
      <c r="I48">
        <v>131.19999999999999</v>
      </c>
      <c r="J48">
        <v>60.59</v>
      </c>
      <c r="K48" s="29">
        <f t="shared" si="3"/>
        <v>1062.9050463210046</v>
      </c>
      <c r="L48" s="29">
        <f t="shared" si="4"/>
        <v>84.419582267088899</v>
      </c>
      <c r="M48" s="29">
        <f t="shared" si="5"/>
        <v>89.499998451667977</v>
      </c>
    </row>
    <row r="49" spans="2:13" ht="15" x14ac:dyDescent="0.25">
      <c r="B49" s="88">
        <v>42964.460555555554</v>
      </c>
      <c r="C49" s="52">
        <f>VLOOKUP(B49,NWS!$A$5:$Y$1564,3,TRUE)</f>
        <v>36.07</v>
      </c>
      <c r="D49" s="52"/>
      <c r="E49" s="52"/>
      <c r="F49" s="87">
        <v>126.8</v>
      </c>
      <c r="G49">
        <v>50.53</v>
      </c>
      <c r="H49">
        <v>124.8</v>
      </c>
      <c r="I49">
        <v>131</v>
      </c>
      <c r="J49">
        <v>61.17</v>
      </c>
      <c r="K49" s="29">
        <f t="shared" si="3"/>
        <v>1060.4251345640087</v>
      </c>
      <c r="L49" s="29">
        <f t="shared" si="4"/>
        <v>83.673988014704236</v>
      </c>
      <c r="M49" s="29">
        <f t="shared" si="5"/>
        <v>89.520699675824119</v>
      </c>
    </row>
    <row r="50" spans="2:13" ht="15" x14ac:dyDescent="0.25">
      <c r="B50" s="88">
        <v>42964.460625</v>
      </c>
      <c r="C50" s="52">
        <f>VLOOKUP(B50,NWS!$A$5:$Y$1564,3,TRUE)</f>
        <v>36.07</v>
      </c>
      <c r="D50" s="52"/>
      <c r="E50" s="52"/>
      <c r="F50" s="87">
        <v>127</v>
      </c>
      <c r="G50">
        <v>50.6</v>
      </c>
      <c r="H50">
        <v>125.8</v>
      </c>
      <c r="I50">
        <v>132.1</v>
      </c>
      <c r="J50">
        <v>61.33</v>
      </c>
      <c r="K50" s="29">
        <f t="shared" si="3"/>
        <v>1062.057189053405</v>
      </c>
      <c r="L50" s="29">
        <f t="shared" si="4"/>
        <v>84.486975771968488</v>
      </c>
      <c r="M50" s="29">
        <f t="shared" si="5"/>
        <v>90.418859727874022</v>
      </c>
    </row>
    <row r="51" spans="2:13" ht="15" x14ac:dyDescent="0.25">
      <c r="B51" s="88">
        <v>42964.460694444446</v>
      </c>
      <c r="C51" s="52">
        <f>VLOOKUP(B51,NWS!$A$5:$Y$1564,3,TRUE)</f>
        <v>36.07</v>
      </c>
      <c r="D51" s="52"/>
      <c r="E51" s="52"/>
      <c r="F51" s="87">
        <v>127.1</v>
      </c>
      <c r="G51">
        <v>50.62</v>
      </c>
      <c r="H51">
        <v>127.3</v>
      </c>
      <c r="I51">
        <v>133.4</v>
      </c>
      <c r="J51">
        <v>61.65</v>
      </c>
      <c r="K51" s="29">
        <f t="shared" si="3"/>
        <v>1062.8818630450194</v>
      </c>
      <c r="L51" s="29">
        <f t="shared" si="4"/>
        <v>85.832681102147902</v>
      </c>
      <c r="M51" s="29">
        <f t="shared" si="5"/>
        <v>91.571794932281676</v>
      </c>
    </row>
    <row r="52" spans="2:13" ht="15" x14ac:dyDescent="0.25">
      <c r="B52" s="88">
        <v>42964.460763888892</v>
      </c>
      <c r="C52" s="52">
        <f>VLOOKUP(B52,NWS!$A$5:$Y$1564,3,TRUE)</f>
        <v>36.07</v>
      </c>
      <c r="D52" s="52"/>
      <c r="E52" s="52"/>
      <c r="F52" s="87">
        <v>126.9</v>
      </c>
      <c r="G52">
        <v>50.67</v>
      </c>
      <c r="H52">
        <v>127.3</v>
      </c>
      <c r="I52">
        <v>132.80000000000001</v>
      </c>
      <c r="J52">
        <v>61.45</v>
      </c>
      <c r="K52" s="29">
        <f t="shared" si="3"/>
        <v>1061.1804182039862</v>
      </c>
      <c r="L52" s="29">
        <f t="shared" si="4"/>
        <v>85.970301029869958</v>
      </c>
      <c r="M52" s="29">
        <f t="shared" si="5"/>
        <v>91.153208578530354</v>
      </c>
    </row>
    <row r="53" spans="2:13" ht="15" x14ac:dyDescent="0.25">
      <c r="B53" s="88">
        <v>42964.460833333331</v>
      </c>
      <c r="C53" s="52">
        <f>VLOOKUP(B53,NWS!$A$5:$Y$1564,3,TRUE)</f>
        <v>36.07</v>
      </c>
      <c r="D53" s="52"/>
      <c r="E53" s="52"/>
      <c r="F53" s="87">
        <v>127</v>
      </c>
      <c r="G53">
        <v>50.6</v>
      </c>
      <c r="H53">
        <v>125.9</v>
      </c>
      <c r="I53">
        <v>131.30000000000001</v>
      </c>
      <c r="J53">
        <v>60.76</v>
      </c>
      <c r="K53" s="29">
        <f t="shared" si="3"/>
        <v>1062.057189053405</v>
      </c>
      <c r="L53" s="29">
        <f t="shared" si="4"/>
        <v>84.581132660157493</v>
      </c>
      <c r="M53" s="29">
        <f t="shared" si="5"/>
        <v>89.665604622362224</v>
      </c>
    </row>
    <row r="54" spans="2:13" ht="15" x14ac:dyDescent="0.25">
      <c r="B54" s="88">
        <v>42964.460902777777</v>
      </c>
      <c r="C54" s="52">
        <f>VLOOKUP(B54,NWS!$A$5:$Y$1564,3,TRUE)</f>
        <v>36.07</v>
      </c>
      <c r="D54" s="52"/>
      <c r="E54" s="52"/>
      <c r="F54" s="87">
        <v>126.7</v>
      </c>
      <c r="G54">
        <v>50.52</v>
      </c>
      <c r="H54">
        <v>124.3</v>
      </c>
      <c r="I54">
        <v>130.30000000000001</v>
      </c>
      <c r="J54">
        <v>60.7</v>
      </c>
      <c r="K54" s="29">
        <f t="shared" si="3"/>
        <v>1059.5946151906783</v>
      </c>
      <c r="L54" s="29">
        <f t="shared" si="4"/>
        <v>83.267693828476695</v>
      </c>
      <c r="M54" s="29">
        <f t="shared" si="5"/>
        <v>88.930236761389125</v>
      </c>
    </row>
    <row r="55" spans="2:13" ht="15" x14ac:dyDescent="0.25">
      <c r="B55" s="88">
        <v>42964.460972222223</v>
      </c>
      <c r="C55" s="52">
        <f>VLOOKUP(B55,NWS!$A$5:$Y$1564,3,TRUE)</f>
        <v>36.07</v>
      </c>
      <c r="D55" s="52"/>
      <c r="E55" s="52"/>
      <c r="F55" s="87">
        <v>126.8</v>
      </c>
      <c r="G55">
        <v>50.37</v>
      </c>
      <c r="H55">
        <v>122.9</v>
      </c>
      <c r="I55">
        <v>129</v>
      </c>
      <c r="J55">
        <v>60.08</v>
      </c>
      <c r="K55" s="29">
        <f t="shared" si="3"/>
        <v>1060.5176639217825</v>
      </c>
      <c r="L55" s="29">
        <f t="shared" si="4"/>
        <v>81.875109631746867</v>
      </c>
      <c r="M55" s="29">
        <f t="shared" si="5"/>
        <v>87.627017598505518</v>
      </c>
    </row>
    <row r="56" spans="2:13" ht="15" x14ac:dyDescent="0.25">
      <c r="B56" s="88">
        <v>42964.461041666669</v>
      </c>
      <c r="C56" s="52">
        <f>VLOOKUP(B56,NWS!$A$5:$Y$1564,3,TRUE)</f>
        <v>36.07</v>
      </c>
      <c r="D56" s="52"/>
      <c r="E56" s="52"/>
      <c r="F56" s="87">
        <v>126.8</v>
      </c>
      <c r="G56">
        <v>50.18</v>
      </c>
      <c r="H56">
        <v>121.9</v>
      </c>
      <c r="I56">
        <v>128.4</v>
      </c>
      <c r="J56">
        <v>59.4</v>
      </c>
      <c r="K56" s="29">
        <f t="shared" si="3"/>
        <v>1060.6275635093225</v>
      </c>
      <c r="L56" s="29">
        <f t="shared" si="4"/>
        <v>80.923787909124613</v>
      </c>
      <c r="M56" s="29">
        <f t="shared" si="5"/>
        <v>87.052235088541025</v>
      </c>
    </row>
    <row r="57" spans="2:13" ht="15" x14ac:dyDescent="0.25">
      <c r="B57" s="88">
        <v>42964.461111111108</v>
      </c>
      <c r="C57" s="52">
        <f>VLOOKUP(B57,NWS!$A$5:$Y$1564,3,TRUE)</f>
        <v>36.200000000000003</v>
      </c>
      <c r="D57" s="52"/>
      <c r="E57" s="52"/>
      <c r="F57" s="87">
        <v>126.8</v>
      </c>
      <c r="G57">
        <v>49.99</v>
      </c>
      <c r="H57">
        <v>118.6</v>
      </c>
      <c r="I57">
        <v>125.3</v>
      </c>
      <c r="J57">
        <v>58.13</v>
      </c>
      <c r="K57" s="29">
        <f t="shared" si="3"/>
        <v>1060.7374858766266</v>
      </c>
      <c r="L57" s="29">
        <f t="shared" si="4"/>
        <v>77.681802611040993</v>
      </c>
      <c r="M57" s="29">
        <f t="shared" si="5"/>
        <v>83.998162774802836</v>
      </c>
    </row>
    <row r="58" spans="2:13" ht="15" x14ac:dyDescent="0.25">
      <c r="B58" s="88">
        <v>42964.461180555554</v>
      </c>
      <c r="C58" s="52">
        <f>VLOOKUP(B58,NWS!$A$5:$Y$1564,3,TRUE)</f>
        <v>36.200000000000003</v>
      </c>
      <c r="D58" s="52"/>
      <c r="E58" s="52"/>
      <c r="F58" s="87">
        <v>126.8</v>
      </c>
      <c r="G58">
        <v>49.84</v>
      </c>
      <c r="H58">
        <v>119.4</v>
      </c>
      <c r="I58">
        <v>126.4</v>
      </c>
      <c r="J58">
        <v>58.85</v>
      </c>
      <c r="K58" s="29">
        <f t="shared" si="3"/>
        <v>1060.8242827885406</v>
      </c>
      <c r="L58" s="29">
        <f t="shared" si="4"/>
        <v>78.429577216403771</v>
      </c>
      <c r="M58" s="29">
        <f t="shared" si="5"/>
        <v>85.028219530283906</v>
      </c>
    </row>
    <row r="59" spans="2:13" ht="15" x14ac:dyDescent="0.25">
      <c r="B59" s="88">
        <v>42964.46125</v>
      </c>
      <c r="C59" s="52">
        <f>VLOOKUP(B59,NWS!$A$5:$Y$1564,3,TRUE)</f>
        <v>36.200000000000003</v>
      </c>
      <c r="D59" s="52"/>
      <c r="E59" s="52"/>
      <c r="F59" s="87">
        <v>126.6</v>
      </c>
      <c r="G59">
        <v>49.75</v>
      </c>
      <c r="H59">
        <v>120.1</v>
      </c>
      <c r="I59">
        <v>126.6</v>
      </c>
      <c r="J59">
        <v>59.14</v>
      </c>
      <c r="K59" s="29">
        <f t="shared" si="3"/>
        <v>1059.2030611805121</v>
      </c>
      <c r="L59" s="29">
        <f t="shared" si="4"/>
        <v>79.210496150276455</v>
      </c>
      <c r="M59" s="29">
        <f t="shared" si="5"/>
        <v>85.347185363349112</v>
      </c>
    </row>
    <row r="60" spans="2:13" ht="15" x14ac:dyDescent="0.25">
      <c r="B60" s="88">
        <v>42964.461319444446</v>
      </c>
      <c r="C60" s="52">
        <f>VLOOKUP(B60,NWS!$A$5:$Y$1564,3,TRUE)</f>
        <v>36.200000000000003</v>
      </c>
      <c r="D60" s="52"/>
      <c r="E60" s="52"/>
      <c r="F60" s="87">
        <v>126.7</v>
      </c>
      <c r="G60">
        <v>49.65</v>
      </c>
      <c r="H60">
        <v>120.8</v>
      </c>
      <c r="I60">
        <v>127.3</v>
      </c>
      <c r="J60">
        <v>60</v>
      </c>
      <c r="K60" s="29">
        <f t="shared" si="3"/>
        <v>1060.0975470051865</v>
      </c>
      <c r="L60" s="29">
        <f t="shared" si="4"/>
        <v>79.803976755722175</v>
      </c>
      <c r="M60" s="29">
        <f t="shared" si="5"/>
        <v>85.935487972178379</v>
      </c>
    </row>
    <row r="61" spans="2:13" ht="15" x14ac:dyDescent="0.25">
      <c r="B61" s="88">
        <v>42964.461388888885</v>
      </c>
      <c r="C61" s="52">
        <f>VLOOKUP(B61,NWS!$A$5:$Y$1564,3,TRUE)</f>
        <v>36.200000000000003</v>
      </c>
      <c r="D61" s="52"/>
      <c r="E61" s="52"/>
      <c r="F61" s="87">
        <v>126.5</v>
      </c>
      <c r="G61">
        <v>49.55</v>
      </c>
      <c r="H61">
        <v>120.3</v>
      </c>
      <c r="I61">
        <v>126.4</v>
      </c>
      <c r="J61">
        <v>59.76</v>
      </c>
      <c r="K61" s="29">
        <f t="shared" si="3"/>
        <v>1058.4818966889413</v>
      </c>
      <c r="L61" s="29">
        <f t="shared" si="4"/>
        <v>79.453413670158099</v>
      </c>
      <c r="M61" s="29">
        <f t="shared" si="5"/>
        <v>85.216384221739119</v>
      </c>
    </row>
    <row r="62" spans="2:13" ht="15" x14ac:dyDescent="0.25">
      <c r="B62" s="88">
        <v>42964.461458333331</v>
      </c>
      <c r="C62" s="52">
        <f>VLOOKUP(B62,NWS!$A$5:$Y$1564,3,TRUE)</f>
        <v>36.200000000000003</v>
      </c>
      <c r="D62" s="52"/>
      <c r="E62" s="52"/>
      <c r="F62" s="87">
        <v>126.6</v>
      </c>
      <c r="G62">
        <v>49.5</v>
      </c>
      <c r="H62">
        <v>120.2</v>
      </c>
      <c r="I62">
        <v>126.5</v>
      </c>
      <c r="J62">
        <v>59.64</v>
      </c>
      <c r="K62" s="29">
        <f t="shared" si="3"/>
        <v>1059.3475402353856</v>
      </c>
      <c r="L62" s="29">
        <f t="shared" si="4"/>
        <v>79.294090758293834</v>
      </c>
      <c r="M62" s="29">
        <f t="shared" si="5"/>
        <v>85.241147565165875</v>
      </c>
    </row>
    <row r="63" spans="2:13" ht="15" x14ac:dyDescent="0.25">
      <c r="B63" s="88">
        <v>42964.461527777778</v>
      </c>
      <c r="C63" s="52">
        <f>VLOOKUP(B63,NWS!$A$5:$Y$1564,3,TRUE)</f>
        <v>36.200000000000003</v>
      </c>
      <c r="D63" s="52"/>
      <c r="E63" s="52"/>
      <c r="F63" s="87">
        <v>126.5</v>
      </c>
      <c r="G63">
        <v>49.47</v>
      </c>
      <c r="H63">
        <v>121.9</v>
      </c>
      <c r="I63">
        <v>128.30000000000001</v>
      </c>
      <c r="J63">
        <v>60.14</v>
      </c>
      <c r="K63" s="29">
        <f t="shared" si="3"/>
        <v>1058.5280992645578</v>
      </c>
      <c r="L63" s="29">
        <f t="shared" si="4"/>
        <v>80.961478546996048</v>
      </c>
      <c r="M63" s="29">
        <f t="shared" si="5"/>
        <v>87.007609967075112</v>
      </c>
    </row>
    <row r="64" spans="2:13" ht="15" x14ac:dyDescent="0.25">
      <c r="B64" s="88">
        <v>42964.461597222224</v>
      </c>
      <c r="C64" s="52">
        <f>VLOOKUP(B64,NWS!$A$5:$Y$1564,3,TRUE)</f>
        <v>36.200000000000003</v>
      </c>
      <c r="D64" s="52"/>
      <c r="E64" s="52"/>
      <c r="F64" s="87">
        <v>126.5</v>
      </c>
      <c r="G64">
        <v>49.43</v>
      </c>
      <c r="H64">
        <v>122.3</v>
      </c>
      <c r="I64">
        <v>128.6</v>
      </c>
      <c r="J64">
        <v>59.9</v>
      </c>
      <c r="K64" s="29">
        <f t="shared" si="3"/>
        <v>1058.5512020649508</v>
      </c>
      <c r="L64" s="29">
        <f t="shared" si="4"/>
        <v>81.337586535296438</v>
      </c>
      <c r="M64" s="29">
        <f t="shared" si="5"/>
        <v>87.289117257391283</v>
      </c>
    </row>
    <row r="65" spans="2:13" ht="15" x14ac:dyDescent="0.25">
      <c r="B65" s="88">
        <v>42964.46166666667</v>
      </c>
      <c r="C65" s="52">
        <f>VLOOKUP(B65,NWS!$A$5:$Y$1564,3,TRUE)</f>
        <v>36.200000000000003</v>
      </c>
      <c r="D65" s="52"/>
      <c r="E65" s="52"/>
      <c r="F65" s="87">
        <v>126.5</v>
      </c>
      <c r="G65">
        <v>49.4</v>
      </c>
      <c r="H65">
        <v>123.4</v>
      </c>
      <c r="I65">
        <v>129.5</v>
      </c>
      <c r="J65">
        <v>60.48</v>
      </c>
      <c r="K65" s="29">
        <f t="shared" si="3"/>
        <v>1058.5685298270553</v>
      </c>
      <c r="L65" s="29">
        <f t="shared" si="4"/>
        <v>82.375394264031627</v>
      </c>
      <c r="M65" s="29">
        <f t="shared" si="5"/>
        <v>88.137893174703564</v>
      </c>
    </row>
    <row r="66" spans="2:13" ht="15" x14ac:dyDescent="0.25">
      <c r="B66" s="88">
        <v>42964.461736111109</v>
      </c>
      <c r="C66" s="52">
        <f>VLOOKUP(B66,NWS!$A$5:$Y$1564,3,TRUE)</f>
        <v>36.200000000000003</v>
      </c>
      <c r="D66" s="52"/>
      <c r="E66" s="52"/>
      <c r="F66" s="87">
        <v>126.3</v>
      </c>
      <c r="G66">
        <v>49.4</v>
      </c>
      <c r="H66">
        <v>124</v>
      </c>
      <c r="I66">
        <v>129.9</v>
      </c>
      <c r="J66">
        <v>61.06</v>
      </c>
      <c r="K66" s="29">
        <f t="shared" si="3"/>
        <v>1056.8949036929414</v>
      </c>
      <c r="L66" s="29">
        <f t="shared" si="4"/>
        <v>83.073538999208239</v>
      </c>
      <c r="M66" s="29">
        <f t="shared" si="5"/>
        <v>88.655929433095807</v>
      </c>
    </row>
    <row r="67" spans="2:13" ht="15" x14ac:dyDescent="0.25">
      <c r="B67" s="88">
        <v>42964.461805555555</v>
      </c>
      <c r="C67" s="52">
        <f>VLOOKUP(B67,NWS!$A$5:$Y$1564,3,TRUE)</f>
        <v>35.81</v>
      </c>
      <c r="D67" s="52"/>
      <c r="E67" s="52"/>
      <c r="F67" s="87">
        <v>126.4</v>
      </c>
      <c r="G67">
        <v>49.43</v>
      </c>
      <c r="H67">
        <v>124.3</v>
      </c>
      <c r="I67">
        <v>130</v>
      </c>
      <c r="J67">
        <v>61.01</v>
      </c>
      <c r="K67" s="29">
        <f t="shared" si="3"/>
        <v>1057.7144026957294</v>
      </c>
      <c r="L67" s="29">
        <f t="shared" si="4"/>
        <v>83.6615250529549</v>
      </c>
      <c r="M67" s="29">
        <f t="shared" si="5"/>
        <v>89.050503387250799</v>
      </c>
    </row>
    <row r="68" spans="2:13" ht="15" x14ac:dyDescent="0.25">
      <c r="B68" s="88">
        <v>42964.461875000001</v>
      </c>
      <c r="C68" s="52">
        <f>VLOOKUP(B68,NWS!$A$5:$Y$1564,3,TRUE)</f>
        <v>35.81</v>
      </c>
      <c r="D68" s="52"/>
      <c r="E68" s="52"/>
      <c r="F68" s="87">
        <v>126.5</v>
      </c>
      <c r="G68">
        <v>49.49</v>
      </c>
      <c r="H68">
        <v>125.3</v>
      </c>
      <c r="I68">
        <v>130.80000000000001</v>
      </c>
      <c r="J68">
        <v>61.34</v>
      </c>
      <c r="K68" s="29">
        <f t="shared" si="3"/>
        <v>1058.51654824252</v>
      </c>
      <c r="L68" s="29">
        <f t="shared" si="4"/>
        <v>84.542844557869557</v>
      </c>
      <c r="M68" s="29">
        <f t="shared" si="5"/>
        <v>89.738795447000001</v>
      </c>
    </row>
    <row r="69" spans="2:13" ht="15" x14ac:dyDescent="0.25">
      <c r="B69" s="88">
        <v>42964.461944444447</v>
      </c>
      <c r="C69" s="52">
        <f>VLOOKUP(B69,NWS!$A$5:$Y$1564,3,TRUE)</f>
        <v>35.81</v>
      </c>
      <c r="D69" s="52"/>
      <c r="E69" s="52"/>
      <c r="F69" s="87">
        <v>126.6</v>
      </c>
      <c r="G69">
        <v>49.54</v>
      </c>
      <c r="H69">
        <v>126.6</v>
      </c>
      <c r="I69">
        <v>131.69999999999999</v>
      </c>
      <c r="J69">
        <v>61.87</v>
      </c>
      <c r="K69" s="29">
        <f t="shared" si="3"/>
        <v>1059.3244209379818</v>
      </c>
      <c r="L69" s="29">
        <f t="shared" si="4"/>
        <v>85.705566874036307</v>
      </c>
      <c r="M69" s="29">
        <f t="shared" si="5"/>
        <v>90.5199560254581</v>
      </c>
    </row>
    <row r="70" spans="2:13" ht="15" x14ac:dyDescent="0.25">
      <c r="B70" s="88">
        <v>42964.462013888886</v>
      </c>
      <c r="C70" s="52">
        <f>VLOOKUP(B70,NWS!$A$5:$Y$1564,3,TRUE)</f>
        <v>35.81</v>
      </c>
      <c r="D70" s="52"/>
      <c r="E70" s="52"/>
      <c r="F70" s="87">
        <v>126.4</v>
      </c>
      <c r="G70">
        <v>49.59</v>
      </c>
      <c r="H70">
        <v>126.1</v>
      </c>
      <c r="I70">
        <v>131.1</v>
      </c>
      <c r="J70">
        <v>61.53</v>
      </c>
      <c r="K70" s="29">
        <f t="shared" si="3"/>
        <v>1057.6220705919147</v>
      </c>
      <c r="L70" s="29">
        <f t="shared" si="4"/>
        <v>85.370760038571973</v>
      </c>
      <c r="M70" s="29">
        <f t="shared" si="5"/>
        <v>90.098346705897924</v>
      </c>
    </row>
    <row r="71" spans="2:13" ht="15" x14ac:dyDescent="0.25">
      <c r="B71" s="88">
        <v>42964.462083333332</v>
      </c>
      <c r="C71" s="52">
        <f>VLOOKUP(B71,NWS!$A$5:$Y$1564,3,TRUE)</f>
        <v>35.81</v>
      </c>
      <c r="D71" s="52"/>
      <c r="E71" s="52"/>
      <c r="F71" s="87">
        <v>126.6</v>
      </c>
      <c r="G71">
        <v>49.59</v>
      </c>
      <c r="H71">
        <v>124.9</v>
      </c>
      <c r="I71">
        <v>130.19999999999999</v>
      </c>
      <c r="J71">
        <v>60.95</v>
      </c>
      <c r="K71" s="29">
        <f t="shared" si="3"/>
        <v>1059.2955232352563</v>
      </c>
      <c r="L71" s="29">
        <f t="shared" si="4"/>
        <v>84.103064768842813</v>
      </c>
      <c r="M71" s="29">
        <f t="shared" si="5"/>
        <v>89.106389982389402</v>
      </c>
    </row>
    <row r="72" spans="2:13" ht="15" x14ac:dyDescent="0.25">
      <c r="B72" s="88">
        <v>42964.462152777778</v>
      </c>
      <c r="C72" s="52">
        <f>VLOOKUP(B72,NWS!$A$5:$Y$1564,3,TRUE)</f>
        <v>35.81</v>
      </c>
      <c r="D72" s="52"/>
      <c r="E72" s="52"/>
      <c r="F72" s="87">
        <v>126.6</v>
      </c>
      <c r="G72">
        <v>49.59</v>
      </c>
      <c r="H72">
        <v>125</v>
      </c>
      <c r="I72">
        <v>130.69999999999999</v>
      </c>
      <c r="J72">
        <v>60.76</v>
      </c>
      <c r="K72" s="29">
        <f t="shared" si="3"/>
        <v>1059.2955232352563</v>
      </c>
      <c r="L72" s="29">
        <f t="shared" si="4"/>
        <v>84.197467131362572</v>
      </c>
      <c r="M72" s="29">
        <f t="shared" si="5"/>
        <v>89.578401794988139</v>
      </c>
    </row>
    <row r="73" spans="2:13" ht="15" x14ac:dyDescent="0.25">
      <c r="B73" s="88">
        <v>42964.462222222224</v>
      </c>
      <c r="C73" s="52">
        <f>VLOOKUP(B73,NWS!$A$5:$Y$1564,3,TRUE)</f>
        <v>35.81</v>
      </c>
      <c r="D73" s="52"/>
      <c r="E73" s="52"/>
      <c r="F73" s="87">
        <v>126.6</v>
      </c>
      <c r="G73">
        <v>49.61</v>
      </c>
      <c r="H73">
        <v>125.6</v>
      </c>
      <c r="I73">
        <v>131.1</v>
      </c>
      <c r="J73">
        <v>61.48</v>
      </c>
      <c r="K73" s="29">
        <f t="shared" si="3"/>
        <v>1059.2839645956155</v>
      </c>
      <c r="L73" s="29">
        <f t="shared" si="4"/>
        <v>84.764806228590047</v>
      </c>
      <c r="M73" s="29">
        <f t="shared" si="5"/>
        <v>89.95699282238941</v>
      </c>
    </row>
    <row r="74" spans="2:13" ht="15" x14ac:dyDescent="0.25">
      <c r="B74" s="88">
        <v>42964.462291666663</v>
      </c>
      <c r="C74" s="52">
        <f>VLOOKUP(B74,NWS!$A$5:$Y$1564,3,TRUE)</f>
        <v>35.81</v>
      </c>
      <c r="D74" s="52"/>
      <c r="E74" s="52"/>
      <c r="F74" s="87">
        <v>126.6</v>
      </c>
      <c r="G74">
        <v>49.64</v>
      </c>
      <c r="H74">
        <v>125</v>
      </c>
      <c r="I74">
        <v>130.9</v>
      </c>
      <c r="J74">
        <v>60.64</v>
      </c>
      <c r="K74" s="29">
        <f t="shared" si="3"/>
        <v>1059.2666271091102</v>
      </c>
      <c r="L74" s="29">
        <f t="shared" si="4"/>
        <v>84.199763985213281</v>
      </c>
      <c r="M74" s="29">
        <f t="shared" si="5"/>
        <v>89.769655312859399</v>
      </c>
    </row>
    <row r="75" spans="2:13" ht="15" x14ac:dyDescent="0.25">
      <c r="B75" s="88">
        <v>42964.462361111109</v>
      </c>
      <c r="C75" s="52">
        <f>VLOOKUP(B75,NWS!$A$5:$Y$1564,3,TRUE)</f>
        <v>35.81</v>
      </c>
      <c r="D75" s="52"/>
      <c r="E75" s="52"/>
      <c r="F75" s="87">
        <v>126.5</v>
      </c>
      <c r="G75">
        <v>49.69</v>
      </c>
      <c r="H75">
        <v>125.8</v>
      </c>
      <c r="I75">
        <v>131.9</v>
      </c>
      <c r="J75">
        <v>60.86</v>
      </c>
      <c r="K75" s="29">
        <f t="shared" si="3"/>
        <v>1058.4010518859868</v>
      </c>
      <c r="L75" s="29">
        <f t="shared" si="4"/>
        <v>85.024480880517785</v>
      </c>
      <c r="M75" s="29">
        <f t="shared" si="5"/>
        <v>90.787891630280626</v>
      </c>
    </row>
    <row r="76" spans="2:13" ht="15" x14ac:dyDescent="0.25">
      <c r="B76" s="88">
        <v>42964.462430555555</v>
      </c>
      <c r="C76" s="52">
        <f>VLOOKUP(B76,NWS!$A$5:$Y$1564,3,TRUE)</f>
        <v>35.81</v>
      </c>
      <c r="D76" s="52"/>
      <c r="E76" s="52"/>
      <c r="F76" s="87">
        <v>126.6</v>
      </c>
      <c r="G76">
        <v>49.73</v>
      </c>
      <c r="H76">
        <v>127.5</v>
      </c>
      <c r="I76">
        <v>133.30000000000001</v>
      </c>
      <c r="J76">
        <v>61.58</v>
      </c>
      <c r="K76" s="29">
        <f t="shared" si="3"/>
        <v>1059.2146180546154</v>
      </c>
      <c r="L76" s="29">
        <f t="shared" si="4"/>
        <v>86.5641376517259</v>
      </c>
      <c r="M76" s="29">
        <f t="shared" si="5"/>
        <v>92.039892896354672</v>
      </c>
    </row>
    <row r="77" spans="2:13" ht="15" x14ac:dyDescent="0.25">
      <c r="B77" s="88">
        <v>42964.462500000001</v>
      </c>
      <c r="C77" s="52">
        <f>VLOOKUP(B77,NWS!$A$5:$Y$1564,3,TRUE)</f>
        <v>36.31</v>
      </c>
      <c r="D77" s="52"/>
      <c r="E77" s="52"/>
      <c r="F77" s="87">
        <v>126.5</v>
      </c>
      <c r="G77">
        <v>49.78</v>
      </c>
      <c r="H77">
        <v>127.6</v>
      </c>
      <c r="I77">
        <v>133</v>
      </c>
      <c r="J77">
        <v>61.67</v>
      </c>
      <c r="K77" s="29">
        <f t="shared" si="3"/>
        <v>1058.3490867479377</v>
      </c>
      <c r="L77" s="29">
        <f t="shared" si="4"/>
        <v>86.256983771312235</v>
      </c>
      <c r="M77" s="29">
        <f t="shared" si="5"/>
        <v>91.359270027913041</v>
      </c>
    </row>
    <row r="78" spans="2:13" ht="15" x14ac:dyDescent="0.25">
      <c r="B78" s="88">
        <v>42964.462569444448</v>
      </c>
      <c r="C78" s="52">
        <f>VLOOKUP(B78,NWS!$A$5:$Y$1564,3,TRUE)</f>
        <v>36.31</v>
      </c>
      <c r="D78" s="52"/>
      <c r="E78" s="52"/>
      <c r="F78" s="87">
        <v>126.7</v>
      </c>
      <c r="G78">
        <v>49.73</v>
      </c>
      <c r="H78">
        <v>125.1</v>
      </c>
      <c r="I78">
        <v>130.69999999999999</v>
      </c>
      <c r="J78">
        <v>60.08</v>
      </c>
      <c r="K78" s="29">
        <f t="shared" si="3"/>
        <v>1060.0512804701402</v>
      </c>
      <c r="L78" s="29">
        <f t="shared" si="4"/>
        <v>83.760098813918688</v>
      </c>
      <c r="M78" s="29">
        <f t="shared" si="5"/>
        <v>89.042862113366212</v>
      </c>
    </row>
    <row r="79" spans="2:13" ht="15" x14ac:dyDescent="0.25">
      <c r="B79" s="88">
        <v>42964.462638888886</v>
      </c>
      <c r="C79" s="52">
        <f>VLOOKUP(B79,NWS!$A$5:$Y$1564,3,TRUE)</f>
        <v>36.31</v>
      </c>
      <c r="D79" s="52"/>
      <c r="E79" s="52"/>
      <c r="F79" s="87">
        <v>126.5</v>
      </c>
      <c r="G79">
        <v>49.66</v>
      </c>
      <c r="H79">
        <v>124.3</v>
      </c>
      <c r="I79">
        <v>129.9</v>
      </c>
      <c r="J79">
        <v>59.51</v>
      </c>
      <c r="K79" s="29">
        <f t="shared" si="3"/>
        <v>1058.4183747326877</v>
      </c>
      <c r="L79" s="29">
        <f t="shared" si="4"/>
        <v>83.133477366379438</v>
      </c>
      <c r="M79" s="29">
        <f t="shared" si="5"/>
        <v>88.424390802584966</v>
      </c>
    </row>
    <row r="80" spans="2:13" ht="15" x14ac:dyDescent="0.25">
      <c r="B80" s="88">
        <v>42964.462708333333</v>
      </c>
      <c r="C80" s="52">
        <f>VLOOKUP(B80,NWS!$A$5:$Y$1564,3,TRUE)</f>
        <v>36.31</v>
      </c>
      <c r="D80" s="52"/>
      <c r="E80" s="52"/>
      <c r="F80" s="87">
        <v>126.3</v>
      </c>
      <c r="G80">
        <v>49.54</v>
      </c>
      <c r="H80">
        <v>123.2</v>
      </c>
      <c r="I80">
        <v>129.30000000000001</v>
      </c>
      <c r="J80">
        <v>59.79</v>
      </c>
      <c r="K80" s="29">
        <f t="shared" si="3"/>
        <v>1056.8141734950007</v>
      </c>
      <c r="L80" s="29">
        <f t="shared" si="4"/>
        <v>82.218806464948528</v>
      </c>
      <c r="M80" s="29">
        <f t="shared" si="5"/>
        <v>87.990871368115606</v>
      </c>
    </row>
    <row r="81" spans="2:13" ht="15" x14ac:dyDescent="0.25">
      <c r="B81" s="88">
        <v>42964.462777777779</v>
      </c>
      <c r="C81" s="52">
        <f>VLOOKUP(B81,NWS!$A$5:$Y$1564,3,TRUE)</f>
        <v>36.31</v>
      </c>
      <c r="D81" s="52"/>
      <c r="E81" s="52"/>
      <c r="F81" s="87">
        <v>126.6</v>
      </c>
      <c r="G81">
        <v>49.49</v>
      </c>
      <c r="H81">
        <v>123.1</v>
      </c>
      <c r="I81">
        <v>129.30000000000001</v>
      </c>
      <c r="J81">
        <v>59.89</v>
      </c>
      <c r="K81" s="29">
        <f t="shared" ref="K81:K144" si="6">IF(OR(F81="",$C$5="",$C$6=""),"",(F81*1000/($C$5+$C$6*(G81-25))))</f>
        <v>1059.3533202174153</v>
      </c>
      <c r="L81" s="29">
        <f t="shared" ref="L81:L144" si="7">IF(OR($K81="",H81=""),"",((H81-$C81)*1000)/$K81)</f>
        <v>81.927340334561592</v>
      </c>
      <c r="M81" s="29">
        <f t="shared" ref="M81:M144" si="8">IF(OR($K81="",I81=""),"",((I81-$C81)*1000)/$K81)</f>
        <v>87.779967481402053</v>
      </c>
    </row>
    <row r="82" spans="2:13" ht="15" x14ac:dyDescent="0.25">
      <c r="B82" s="88">
        <v>42964.462847222225</v>
      </c>
      <c r="C82" s="52">
        <f>VLOOKUP(B82,NWS!$A$5:$Y$1564,3,TRUE)</f>
        <v>36.31</v>
      </c>
      <c r="D82" s="52"/>
      <c r="E82" s="52"/>
      <c r="F82" s="87">
        <v>126.4</v>
      </c>
      <c r="G82">
        <v>49.48</v>
      </c>
      <c r="H82">
        <v>123</v>
      </c>
      <c r="I82">
        <v>129.6</v>
      </c>
      <c r="J82">
        <v>59.93</v>
      </c>
      <c r="K82" s="29">
        <f t="shared" si="6"/>
        <v>1057.6855471815347</v>
      </c>
      <c r="L82" s="29">
        <f t="shared" si="7"/>
        <v>81.961978426392406</v>
      </c>
      <c r="M82" s="29">
        <f t="shared" si="8"/>
        <v>88.202018311202522</v>
      </c>
    </row>
    <row r="83" spans="2:13" ht="15" x14ac:dyDescent="0.25">
      <c r="B83" s="88">
        <v>42964.462916666664</v>
      </c>
      <c r="C83" s="52">
        <f>VLOOKUP(B83,NWS!$A$5:$Y$1564,3,TRUE)</f>
        <v>36.31</v>
      </c>
      <c r="D83" s="52"/>
      <c r="E83" s="52"/>
      <c r="F83" s="87">
        <v>126.5</v>
      </c>
      <c r="G83">
        <v>49.46</v>
      </c>
      <c r="H83">
        <v>123.7</v>
      </c>
      <c r="I83">
        <v>129.9</v>
      </c>
      <c r="J83">
        <v>60.2</v>
      </c>
      <c r="K83" s="29">
        <f t="shared" si="6"/>
        <v>1058.5338748701149</v>
      </c>
      <c r="L83" s="29">
        <f t="shared" si="7"/>
        <v>82.557584669383388</v>
      </c>
      <c r="M83" s="29">
        <f t="shared" si="8"/>
        <v>88.414742524403152</v>
      </c>
    </row>
    <row r="84" spans="2:13" ht="15" x14ac:dyDescent="0.25">
      <c r="B84" s="88">
        <v>42964.46298611111</v>
      </c>
      <c r="C84" s="52">
        <f>VLOOKUP(B84,NWS!$A$5:$Y$1564,3,TRUE)</f>
        <v>36.31</v>
      </c>
      <c r="D84" s="52"/>
      <c r="E84" s="52"/>
      <c r="F84" s="87">
        <v>126.4</v>
      </c>
      <c r="G84">
        <v>49.48</v>
      </c>
      <c r="H84">
        <v>122.6</v>
      </c>
      <c r="I84">
        <v>128.80000000000001</v>
      </c>
      <c r="J84">
        <v>60.32</v>
      </c>
      <c r="K84" s="29">
        <f t="shared" si="6"/>
        <v>1057.6855471815347</v>
      </c>
      <c r="L84" s="29">
        <f t="shared" si="7"/>
        <v>81.583794190949362</v>
      </c>
      <c r="M84" s="29">
        <f t="shared" si="8"/>
        <v>87.445649840316477</v>
      </c>
    </row>
    <row r="85" spans="2:13" ht="15" x14ac:dyDescent="0.25">
      <c r="B85" s="88">
        <v>42964.463055555556</v>
      </c>
      <c r="C85" s="52">
        <f>VLOOKUP(B85,NWS!$A$5:$Y$1564,3,TRUE)</f>
        <v>36.31</v>
      </c>
      <c r="D85" s="52"/>
      <c r="E85" s="52"/>
      <c r="F85" s="87">
        <v>126.5</v>
      </c>
      <c r="G85">
        <v>49.43</v>
      </c>
      <c r="H85">
        <v>122.8</v>
      </c>
      <c r="I85">
        <v>129</v>
      </c>
      <c r="J85">
        <v>59.79</v>
      </c>
      <c r="K85" s="29">
        <f t="shared" si="6"/>
        <v>1058.5512020649508</v>
      </c>
      <c r="L85" s="29">
        <f t="shared" si="7"/>
        <v>81.706014627616597</v>
      </c>
      <c r="M85" s="29">
        <f t="shared" si="8"/>
        <v>87.56307660809091</v>
      </c>
    </row>
    <row r="86" spans="2:13" ht="15" x14ac:dyDescent="0.25">
      <c r="B86" s="88">
        <v>42964.463125000002</v>
      </c>
      <c r="C86" s="52">
        <f>VLOOKUP(B86,NWS!$A$5:$Y$1564,3,TRUE)</f>
        <v>36.31</v>
      </c>
      <c r="D86" s="52"/>
      <c r="E86" s="52"/>
      <c r="F86" s="87">
        <v>126.4</v>
      </c>
      <c r="G86">
        <v>49.33</v>
      </c>
      <c r="H86">
        <v>122.3</v>
      </c>
      <c r="I86">
        <v>128.30000000000001</v>
      </c>
      <c r="J86">
        <v>59.14</v>
      </c>
      <c r="K86" s="29">
        <f t="shared" si="6"/>
        <v>1057.7721184477502</v>
      </c>
      <c r="L86" s="29">
        <f t="shared" si="7"/>
        <v>81.293502163951743</v>
      </c>
      <c r="M86" s="29">
        <f t="shared" si="8"/>
        <v>86.965801419489722</v>
      </c>
    </row>
    <row r="87" spans="2:13" ht="15" x14ac:dyDescent="0.25">
      <c r="B87" s="88">
        <v>42964.463194444441</v>
      </c>
      <c r="C87" s="52">
        <f>VLOOKUP(B87,NWS!$A$5:$Y$1564,3,TRUE)</f>
        <v>36.479999999999997</v>
      </c>
      <c r="D87" s="52"/>
      <c r="E87" s="52"/>
      <c r="F87" s="87">
        <v>126.5</v>
      </c>
      <c r="G87">
        <v>49.19</v>
      </c>
      <c r="H87">
        <v>121.4</v>
      </c>
      <c r="I87">
        <v>127.5</v>
      </c>
      <c r="J87">
        <v>58.63</v>
      </c>
      <c r="K87" s="29">
        <f t="shared" si="6"/>
        <v>1058.689840047653</v>
      </c>
      <c r="L87" s="29">
        <f t="shared" si="7"/>
        <v>80.212350008173928</v>
      </c>
      <c r="M87" s="29">
        <f t="shared" si="8"/>
        <v>85.974188621573134</v>
      </c>
    </row>
    <row r="88" spans="2:13" ht="15" x14ac:dyDescent="0.25">
      <c r="B88" s="88">
        <v>42964.463263888887</v>
      </c>
      <c r="C88" s="52">
        <f>VLOOKUP(B88,NWS!$A$5:$Y$1564,3,TRUE)</f>
        <v>36.479999999999997</v>
      </c>
      <c r="D88" s="52"/>
      <c r="E88" s="52"/>
      <c r="F88" s="87">
        <v>126.4</v>
      </c>
      <c r="G88">
        <v>49.07</v>
      </c>
      <c r="H88">
        <v>120.8</v>
      </c>
      <c r="I88">
        <v>127.5</v>
      </c>
      <c r="J88">
        <v>58.97</v>
      </c>
      <c r="K88" s="29">
        <f t="shared" si="6"/>
        <v>1057.9222088850604</v>
      </c>
      <c r="L88" s="29">
        <f t="shared" si="7"/>
        <v>79.703402851202526</v>
      </c>
      <c r="M88" s="29">
        <f t="shared" si="8"/>
        <v>86.036571721020579</v>
      </c>
    </row>
    <row r="89" spans="2:13" ht="15" x14ac:dyDescent="0.25">
      <c r="B89" s="88">
        <v>42964.463333333333</v>
      </c>
      <c r="C89" s="52">
        <f>VLOOKUP(B89,NWS!$A$5:$Y$1564,3,TRUE)</f>
        <v>36.479999999999997</v>
      </c>
      <c r="D89" s="52"/>
      <c r="E89" s="52"/>
      <c r="F89" s="87">
        <v>126.4</v>
      </c>
      <c r="G89">
        <v>48.95</v>
      </c>
      <c r="H89">
        <v>120.3</v>
      </c>
      <c r="I89">
        <v>127.2</v>
      </c>
      <c r="J89">
        <v>59.07</v>
      </c>
      <c r="K89" s="29">
        <f t="shared" si="6"/>
        <v>1057.9914957614037</v>
      </c>
      <c r="L89" s="29">
        <f t="shared" si="7"/>
        <v>79.225589558900325</v>
      </c>
      <c r="M89" s="29">
        <f t="shared" si="8"/>
        <v>85.747381111708862</v>
      </c>
    </row>
    <row r="90" spans="2:13" ht="15" x14ac:dyDescent="0.25">
      <c r="B90" s="88">
        <v>42964.463402777779</v>
      </c>
      <c r="C90" s="52">
        <f>VLOOKUP(B90,NWS!$A$5:$Y$1564,3,TRUE)</f>
        <v>36.479999999999997</v>
      </c>
      <c r="D90" s="52"/>
      <c r="E90" s="52"/>
      <c r="F90" s="87">
        <v>126.5</v>
      </c>
      <c r="G90">
        <v>48.8</v>
      </c>
      <c r="H90">
        <v>120.3</v>
      </c>
      <c r="I90">
        <v>126.8</v>
      </c>
      <c r="J90">
        <v>58.1</v>
      </c>
      <c r="K90" s="29">
        <f t="shared" si="6"/>
        <v>1058.9152042385003</v>
      </c>
      <c r="L90" s="29">
        <f t="shared" si="7"/>
        <v>79.156479824347812</v>
      </c>
      <c r="M90" s="29">
        <f t="shared" si="8"/>
        <v>85.294837243320146</v>
      </c>
    </row>
    <row r="91" spans="2:13" ht="15" x14ac:dyDescent="0.25">
      <c r="B91" s="88">
        <v>42964.463472222225</v>
      </c>
      <c r="C91" s="52">
        <f>VLOOKUP(B91,NWS!$A$5:$Y$1564,3,TRUE)</f>
        <v>36.479999999999997</v>
      </c>
      <c r="D91" s="52"/>
      <c r="E91" s="52"/>
      <c r="F91" s="87">
        <v>126.4</v>
      </c>
      <c r="G91">
        <v>48.7</v>
      </c>
      <c r="H91">
        <v>120.2</v>
      </c>
      <c r="I91">
        <v>126.6</v>
      </c>
      <c r="J91">
        <v>58.6</v>
      </c>
      <c r="K91" s="29">
        <f t="shared" si="6"/>
        <v>1058.1358725736861</v>
      </c>
      <c r="L91" s="29">
        <f t="shared" si="7"/>
        <v>79.120273841930384</v>
      </c>
      <c r="M91" s="29">
        <f t="shared" si="8"/>
        <v>85.168646424208859</v>
      </c>
    </row>
    <row r="92" spans="2:13" ht="15" x14ac:dyDescent="0.25">
      <c r="B92" s="88">
        <v>42964.463541666664</v>
      </c>
      <c r="C92" s="52">
        <f>VLOOKUP(B92,NWS!$A$5:$Y$1564,3,TRUE)</f>
        <v>36.479999999999997</v>
      </c>
      <c r="D92" s="52"/>
      <c r="E92" s="52"/>
      <c r="F92" s="87">
        <v>126.4</v>
      </c>
      <c r="G92">
        <v>48.63</v>
      </c>
      <c r="H92">
        <v>122.4</v>
      </c>
      <c r="I92">
        <v>128.6</v>
      </c>
      <c r="J92">
        <v>59.88</v>
      </c>
      <c r="K92" s="29">
        <f t="shared" si="6"/>
        <v>1058.176305142631</v>
      </c>
      <c r="L92" s="29">
        <f t="shared" si="7"/>
        <v>81.196299314620262</v>
      </c>
      <c r="M92" s="29">
        <f t="shared" si="8"/>
        <v>87.055436369446198</v>
      </c>
    </row>
    <row r="93" spans="2:13" ht="15" x14ac:dyDescent="0.25">
      <c r="B93" s="88">
        <v>42964.46361111111</v>
      </c>
      <c r="C93" s="52">
        <f>VLOOKUP(B93,NWS!$A$5:$Y$1564,3,TRUE)</f>
        <v>36.479999999999997</v>
      </c>
      <c r="D93" s="52"/>
      <c r="E93" s="52"/>
      <c r="F93" s="87">
        <v>126.3</v>
      </c>
      <c r="G93">
        <v>48.61</v>
      </c>
      <c r="H93">
        <v>124</v>
      </c>
      <c r="I93">
        <v>129.80000000000001</v>
      </c>
      <c r="J93">
        <v>59.84</v>
      </c>
      <c r="K93" s="29">
        <f t="shared" si="6"/>
        <v>1057.3506839345439</v>
      </c>
      <c r="L93" s="29">
        <f t="shared" si="7"/>
        <v>82.772916620554255</v>
      </c>
      <c r="M93" s="29">
        <f t="shared" si="8"/>
        <v>88.258324714695192</v>
      </c>
    </row>
    <row r="94" spans="2:13" ht="15" x14ac:dyDescent="0.25">
      <c r="B94" s="88">
        <v>42964.463680555556</v>
      </c>
      <c r="C94" s="52">
        <f>VLOOKUP(B94,NWS!$A$5:$Y$1564,3,TRUE)</f>
        <v>36.479999999999997</v>
      </c>
      <c r="D94" s="52"/>
      <c r="E94" s="52"/>
      <c r="F94" s="87">
        <v>126.4</v>
      </c>
      <c r="G94">
        <v>48.63</v>
      </c>
      <c r="H94">
        <v>124.2</v>
      </c>
      <c r="I94">
        <v>130</v>
      </c>
      <c r="J94">
        <v>59.73</v>
      </c>
      <c r="K94" s="29">
        <f t="shared" si="6"/>
        <v>1058.176305142631</v>
      </c>
      <c r="L94" s="29">
        <f t="shared" si="7"/>
        <v>82.897339104731017</v>
      </c>
      <c r="M94" s="29">
        <f t="shared" si="8"/>
        <v>88.37846731731014</v>
      </c>
    </row>
    <row r="95" spans="2:13" ht="15" x14ac:dyDescent="0.25">
      <c r="B95" s="88">
        <v>42964.463750000003</v>
      </c>
      <c r="C95" s="52">
        <f>VLOOKUP(B95,NWS!$A$5:$Y$1564,3,TRUE)</f>
        <v>36.479999999999997</v>
      </c>
      <c r="D95" s="52"/>
      <c r="E95" s="52"/>
      <c r="F95" s="87">
        <v>126.4</v>
      </c>
      <c r="G95">
        <v>48.58</v>
      </c>
      <c r="H95">
        <v>122.2</v>
      </c>
      <c r="I95">
        <v>127.7</v>
      </c>
      <c r="J95">
        <v>58.41</v>
      </c>
      <c r="K95" s="29">
        <f t="shared" si="6"/>
        <v>1058.2051874408769</v>
      </c>
      <c r="L95" s="29">
        <f t="shared" si="7"/>
        <v>81.005083907500008</v>
      </c>
      <c r="M95" s="29">
        <f t="shared" si="8"/>
        <v>86.202563626249997</v>
      </c>
    </row>
    <row r="96" spans="2:13" ht="15" x14ac:dyDescent="0.25">
      <c r="B96" s="88">
        <v>42964.463819444441</v>
      </c>
      <c r="C96" s="52">
        <f>VLOOKUP(B96,NWS!$A$5:$Y$1564,3,TRUE)</f>
        <v>36.479999999999997</v>
      </c>
      <c r="D96" s="52"/>
      <c r="E96" s="52"/>
      <c r="F96" s="87">
        <v>126.3</v>
      </c>
      <c r="G96">
        <v>48.48</v>
      </c>
      <c r="H96">
        <v>120.7</v>
      </c>
      <c r="I96">
        <v>126.8</v>
      </c>
      <c r="J96">
        <v>58.05</v>
      </c>
      <c r="K96" s="29">
        <f t="shared" si="6"/>
        <v>1057.4257234157058</v>
      </c>
      <c r="L96" s="29">
        <f t="shared" si="7"/>
        <v>79.646256124687255</v>
      </c>
      <c r="M96" s="29">
        <f t="shared" si="8"/>
        <v>85.414982820965946</v>
      </c>
    </row>
    <row r="97" spans="2:13" ht="15" x14ac:dyDescent="0.25">
      <c r="B97" s="88">
        <v>42964.463888888888</v>
      </c>
      <c r="C97" s="52">
        <f>VLOOKUP(B97,NWS!$A$5:$Y$1564,3,TRUE)</f>
        <v>36.54</v>
      </c>
      <c r="D97" s="52"/>
      <c r="E97" s="52"/>
      <c r="F97" s="87">
        <v>126.2</v>
      </c>
      <c r="G97">
        <v>48.41</v>
      </c>
      <c r="H97">
        <v>120.5</v>
      </c>
      <c r="I97">
        <v>126.7</v>
      </c>
      <c r="J97">
        <v>58.53</v>
      </c>
      <c r="K97" s="29">
        <f t="shared" si="6"/>
        <v>1056.6288683546559</v>
      </c>
      <c r="L97" s="29">
        <f t="shared" si="7"/>
        <v>79.460255643724253</v>
      </c>
      <c r="M97" s="29">
        <f t="shared" si="8"/>
        <v>85.327973425895394</v>
      </c>
    </row>
    <row r="98" spans="2:13" ht="15" x14ac:dyDescent="0.25">
      <c r="B98" s="88">
        <v>42964.463958333334</v>
      </c>
      <c r="C98" s="52">
        <f>VLOOKUP(B98,NWS!$A$5:$Y$1564,3,TRUE)</f>
        <v>36.54</v>
      </c>
      <c r="D98" s="52"/>
      <c r="E98" s="52"/>
      <c r="F98" s="87">
        <v>126.3</v>
      </c>
      <c r="G98">
        <v>48.36</v>
      </c>
      <c r="H98">
        <v>121.6</v>
      </c>
      <c r="I98">
        <v>127.9</v>
      </c>
      <c r="J98">
        <v>58.68</v>
      </c>
      <c r="K98" s="29">
        <f t="shared" si="6"/>
        <v>1057.49500008326</v>
      </c>
      <c r="L98" s="29">
        <f t="shared" si="7"/>
        <v>80.435368482406957</v>
      </c>
      <c r="M98" s="29">
        <f t="shared" si="8"/>
        <v>86.392843458178945</v>
      </c>
    </row>
    <row r="99" spans="2:13" ht="15" x14ac:dyDescent="0.25">
      <c r="B99" s="88">
        <v>42964.46402777778</v>
      </c>
      <c r="C99" s="52">
        <f>VLOOKUP(B99,NWS!$A$5:$Y$1564,3,TRUE)</f>
        <v>36.54</v>
      </c>
      <c r="D99" s="52"/>
      <c r="E99" s="52"/>
      <c r="F99" s="87">
        <v>126.4</v>
      </c>
      <c r="G99">
        <v>48.33</v>
      </c>
      <c r="H99">
        <v>120.4</v>
      </c>
      <c r="I99">
        <v>126.6</v>
      </c>
      <c r="J99">
        <v>58.5</v>
      </c>
      <c r="K99" s="29">
        <f t="shared" si="6"/>
        <v>1058.3496225850936</v>
      </c>
      <c r="L99" s="29">
        <f t="shared" si="7"/>
        <v>79.236575712254762</v>
      </c>
      <c r="M99" s="29">
        <f t="shared" si="8"/>
        <v>85.094753263125</v>
      </c>
    </row>
    <row r="100" spans="2:13" ht="15" x14ac:dyDescent="0.25">
      <c r="B100" s="88">
        <v>42964.464097222219</v>
      </c>
      <c r="C100" s="52">
        <f>VLOOKUP(B100,NWS!$A$5:$Y$1564,3,TRUE)</f>
        <v>36.54</v>
      </c>
      <c r="D100" s="52"/>
      <c r="E100" s="52"/>
      <c r="F100" s="87">
        <v>126.3</v>
      </c>
      <c r="G100">
        <v>48.28</v>
      </c>
      <c r="H100">
        <v>120</v>
      </c>
      <c r="I100">
        <v>126.2</v>
      </c>
      <c r="J100">
        <v>58.21</v>
      </c>
      <c r="K100" s="29">
        <f t="shared" si="6"/>
        <v>1057.5411895714308</v>
      </c>
      <c r="L100" s="29">
        <f t="shared" si="7"/>
        <v>78.918911927981014</v>
      </c>
      <c r="M100" s="29">
        <f t="shared" si="8"/>
        <v>84.781567738590653</v>
      </c>
    </row>
    <row r="101" spans="2:13" ht="15" x14ac:dyDescent="0.25">
      <c r="B101" s="88">
        <v>42964.464166666665</v>
      </c>
      <c r="C101" s="52">
        <f>VLOOKUP(B101,NWS!$A$5:$Y$1564,3,TRUE)</f>
        <v>36.54</v>
      </c>
      <c r="D101" s="52"/>
      <c r="E101" s="52"/>
      <c r="F101" s="87">
        <v>126.3</v>
      </c>
      <c r="G101">
        <v>48.21</v>
      </c>
      <c r="H101">
        <v>118.8</v>
      </c>
      <c r="I101">
        <v>125.1</v>
      </c>
      <c r="J101">
        <v>57.85</v>
      </c>
      <c r="K101" s="29">
        <f t="shared" si="6"/>
        <v>1057.5816086836253</v>
      </c>
      <c r="L101" s="29">
        <f t="shared" si="7"/>
        <v>77.781231561306399</v>
      </c>
      <c r="M101" s="29">
        <f t="shared" si="8"/>
        <v>83.738218661187645</v>
      </c>
    </row>
    <row r="102" spans="2:13" ht="15" x14ac:dyDescent="0.25">
      <c r="B102" s="88">
        <v>42964.464236111111</v>
      </c>
      <c r="C102" s="52">
        <f>VLOOKUP(B102,NWS!$A$5:$Y$1564,3,TRUE)</f>
        <v>36.54</v>
      </c>
      <c r="D102" s="52"/>
      <c r="E102" s="52"/>
      <c r="F102" s="87">
        <v>126.3</v>
      </c>
      <c r="G102">
        <v>48.12</v>
      </c>
      <c r="H102">
        <v>118.3</v>
      </c>
      <c r="I102">
        <v>124.9</v>
      </c>
      <c r="J102">
        <v>57.54</v>
      </c>
      <c r="K102" s="29">
        <f t="shared" si="6"/>
        <v>1057.6335806536747</v>
      </c>
      <c r="L102" s="29">
        <f t="shared" si="7"/>
        <v>77.304655880411715</v>
      </c>
      <c r="M102" s="29">
        <f t="shared" si="8"/>
        <v>83.545002367822661</v>
      </c>
    </row>
    <row r="103" spans="2:13" ht="15" x14ac:dyDescent="0.25">
      <c r="B103" s="88">
        <v>42964.464305555557</v>
      </c>
      <c r="C103" s="52">
        <f>VLOOKUP(B103,NWS!$A$5:$Y$1564,3,TRUE)</f>
        <v>36.54</v>
      </c>
      <c r="D103" s="52"/>
      <c r="E103" s="52"/>
      <c r="F103" s="87">
        <v>126.4</v>
      </c>
      <c r="G103">
        <v>48.07</v>
      </c>
      <c r="H103">
        <v>119.3</v>
      </c>
      <c r="I103">
        <v>126.1</v>
      </c>
      <c r="J103">
        <v>57.8</v>
      </c>
      <c r="K103" s="29">
        <f t="shared" si="6"/>
        <v>1058.4998769663471</v>
      </c>
      <c r="L103" s="29">
        <f t="shared" si="7"/>
        <v>78.186121511123403</v>
      </c>
      <c r="M103" s="29">
        <f t="shared" si="8"/>
        <v>84.610307425522151</v>
      </c>
    </row>
    <row r="104" spans="2:13" ht="15" x14ac:dyDescent="0.25">
      <c r="B104" s="88">
        <v>42964.464375000003</v>
      </c>
      <c r="C104" s="52">
        <f>VLOOKUP(B104,NWS!$A$5:$Y$1564,3,TRUE)</f>
        <v>36.54</v>
      </c>
      <c r="D104" s="52"/>
      <c r="E104" s="52"/>
      <c r="F104" s="87">
        <v>126.4</v>
      </c>
      <c r="G104">
        <v>48.02</v>
      </c>
      <c r="H104">
        <v>119.8</v>
      </c>
      <c r="I104">
        <v>126</v>
      </c>
      <c r="J104">
        <v>57.64</v>
      </c>
      <c r="K104" s="29">
        <f t="shared" si="6"/>
        <v>1058.5287769309391</v>
      </c>
      <c r="L104" s="29">
        <f t="shared" si="7"/>
        <v>78.656340587547447</v>
      </c>
      <c r="M104" s="29">
        <f t="shared" si="8"/>
        <v>84.513526650996837</v>
      </c>
    </row>
    <row r="105" spans="2:13" ht="15" x14ac:dyDescent="0.25">
      <c r="B105" s="88">
        <v>42964.464444444442</v>
      </c>
      <c r="C105" s="52">
        <f>VLOOKUP(B105,NWS!$A$5:$Y$1564,3,TRUE)</f>
        <v>36.54</v>
      </c>
      <c r="D105" s="52"/>
      <c r="E105" s="52"/>
      <c r="F105" s="87">
        <v>126.4</v>
      </c>
      <c r="G105">
        <v>47.97</v>
      </c>
      <c r="H105">
        <v>120.5</v>
      </c>
      <c r="I105">
        <v>126.8</v>
      </c>
      <c r="J105">
        <v>58.81</v>
      </c>
      <c r="K105" s="29">
        <f t="shared" si="6"/>
        <v>1058.5576784736716</v>
      </c>
      <c r="L105" s="29">
        <f t="shared" si="7"/>
        <v>79.315470198148745</v>
      </c>
      <c r="M105" s="29">
        <f t="shared" si="8"/>
        <v>85.266964507919283</v>
      </c>
    </row>
    <row r="106" spans="2:13" ht="15" x14ac:dyDescent="0.25">
      <c r="B106" s="88">
        <v>42964.464513888888</v>
      </c>
      <c r="C106" s="52">
        <f>VLOOKUP(B106,NWS!$A$5:$Y$1564,3,TRUE)</f>
        <v>36.54</v>
      </c>
      <c r="D106" s="52"/>
      <c r="E106" s="52"/>
      <c r="F106" s="87">
        <v>126.3</v>
      </c>
      <c r="G106">
        <v>47.9</v>
      </c>
      <c r="H106">
        <v>121.2</v>
      </c>
      <c r="I106">
        <v>127.3</v>
      </c>
      <c r="J106">
        <v>58.72</v>
      </c>
      <c r="K106" s="29">
        <f t="shared" si="6"/>
        <v>1057.7606447539392</v>
      </c>
      <c r="L106" s="29">
        <f t="shared" si="7"/>
        <v>80.037010660095007</v>
      </c>
      <c r="M106" s="29">
        <f t="shared" si="8"/>
        <v>85.803910790340439</v>
      </c>
    </row>
    <row r="107" spans="2:13" ht="15" x14ac:dyDescent="0.25">
      <c r="B107" s="88">
        <v>42964.464583333334</v>
      </c>
      <c r="C107" s="52">
        <f>VLOOKUP(B107,NWS!$A$5:$Y$1564,3,TRUE)</f>
        <v>36.18</v>
      </c>
      <c r="D107" s="52"/>
      <c r="E107" s="52"/>
      <c r="F107" s="87">
        <v>126.3</v>
      </c>
      <c r="G107">
        <v>47.83</v>
      </c>
      <c r="H107">
        <v>119.6</v>
      </c>
      <c r="I107">
        <v>125.5</v>
      </c>
      <c r="J107">
        <v>58.38</v>
      </c>
      <c r="K107" s="29">
        <f t="shared" si="6"/>
        <v>1057.8010806433024</v>
      </c>
      <c r="L107" s="29">
        <f t="shared" si="7"/>
        <v>78.861708053151219</v>
      </c>
      <c r="M107" s="29">
        <f t="shared" si="8"/>
        <v>84.439316270768018</v>
      </c>
    </row>
    <row r="108" spans="2:13" ht="15" x14ac:dyDescent="0.25">
      <c r="B108" s="88">
        <v>42964.46465277778</v>
      </c>
      <c r="C108" s="52">
        <f>VLOOKUP(B108,NWS!$A$5:$Y$1564,3,TRUE)</f>
        <v>36.18</v>
      </c>
      <c r="D108" s="52"/>
      <c r="E108" s="52"/>
      <c r="F108" s="87">
        <v>126.2</v>
      </c>
      <c r="G108">
        <v>47.73</v>
      </c>
      <c r="H108">
        <v>119.6</v>
      </c>
      <c r="I108">
        <v>126.1</v>
      </c>
      <c r="J108">
        <v>58.07</v>
      </c>
      <c r="K108" s="29">
        <f t="shared" si="6"/>
        <v>1057.0212752748691</v>
      </c>
      <c r="L108" s="29">
        <f t="shared" si="7"/>
        <v>78.919887377202826</v>
      </c>
      <c r="M108" s="29">
        <f t="shared" si="8"/>
        <v>85.069243262503946</v>
      </c>
    </row>
    <row r="109" spans="2:13" ht="15" x14ac:dyDescent="0.25">
      <c r="B109" s="88">
        <v>42964.464722222219</v>
      </c>
      <c r="C109" s="52">
        <f>VLOOKUP(B109,NWS!$A$5:$Y$1564,3,TRUE)</f>
        <v>36.18</v>
      </c>
      <c r="D109" s="52"/>
      <c r="E109" s="52"/>
      <c r="F109" s="87">
        <v>126.3</v>
      </c>
      <c r="G109">
        <v>47.73</v>
      </c>
      <c r="H109">
        <v>120.3</v>
      </c>
      <c r="I109">
        <v>126.8</v>
      </c>
      <c r="J109">
        <v>58.89</v>
      </c>
      <c r="K109" s="29">
        <f t="shared" si="6"/>
        <v>1057.8588515627255</v>
      </c>
      <c r="L109" s="29">
        <f t="shared" si="7"/>
        <v>79.519115310831353</v>
      </c>
      <c r="M109" s="29">
        <f t="shared" si="8"/>
        <v>85.663602347450521</v>
      </c>
    </row>
    <row r="110" spans="2:13" ht="15" x14ac:dyDescent="0.25">
      <c r="B110" s="88">
        <v>42964.464791666665</v>
      </c>
      <c r="C110" s="52">
        <f>VLOOKUP(B110,NWS!$A$5:$Y$1564,3,TRUE)</f>
        <v>36.18</v>
      </c>
      <c r="D110" s="52"/>
      <c r="E110" s="52"/>
      <c r="F110" s="87">
        <v>126.2</v>
      </c>
      <c r="G110">
        <v>47.73</v>
      </c>
      <c r="H110">
        <v>122.2</v>
      </c>
      <c r="I110">
        <v>128.4</v>
      </c>
      <c r="J110">
        <v>60.02</v>
      </c>
      <c r="K110" s="29">
        <f t="shared" si="6"/>
        <v>1057.0212752748691</v>
      </c>
      <c r="L110" s="29">
        <f t="shared" si="7"/>
        <v>81.379629731323305</v>
      </c>
      <c r="M110" s="29">
        <f t="shared" si="8"/>
        <v>87.24516919114896</v>
      </c>
    </row>
    <row r="111" spans="2:13" ht="15" x14ac:dyDescent="0.25">
      <c r="B111" s="88">
        <v>42964.464861111112</v>
      </c>
      <c r="C111" s="52">
        <f>VLOOKUP(B111,NWS!$A$5:$Y$1564,3,TRUE)</f>
        <v>36.18</v>
      </c>
      <c r="D111" s="52"/>
      <c r="E111" s="52"/>
      <c r="F111" s="87">
        <v>126.3</v>
      </c>
      <c r="G111">
        <v>47.82</v>
      </c>
      <c r="H111">
        <v>123.9</v>
      </c>
      <c r="I111">
        <v>129.9</v>
      </c>
      <c r="J111">
        <v>60.73</v>
      </c>
      <c r="K111" s="29">
        <f t="shared" si="6"/>
        <v>1057.8068574512988</v>
      </c>
      <c r="L111" s="29">
        <f t="shared" si="7"/>
        <v>82.926291678004759</v>
      </c>
      <c r="M111" s="29">
        <f t="shared" si="8"/>
        <v>88.598404651876493</v>
      </c>
    </row>
    <row r="112" spans="2:13" ht="15" x14ac:dyDescent="0.25">
      <c r="B112" s="88">
        <v>42964.464930555558</v>
      </c>
      <c r="C112" s="52">
        <f>VLOOKUP(B112,NWS!$A$5:$Y$1564,3,TRUE)</f>
        <v>36.18</v>
      </c>
      <c r="D112" s="52"/>
      <c r="E112" s="52"/>
      <c r="F112" s="87">
        <v>126.2</v>
      </c>
      <c r="G112">
        <v>47.87</v>
      </c>
      <c r="H112">
        <v>125</v>
      </c>
      <c r="I112">
        <v>130.5</v>
      </c>
      <c r="J112">
        <v>60.35</v>
      </c>
      <c r="K112" s="29">
        <f t="shared" si="6"/>
        <v>1056.9404617904452</v>
      </c>
      <c r="L112" s="29">
        <f t="shared" si="7"/>
        <v>84.03500784664817</v>
      </c>
      <c r="M112" s="29">
        <f t="shared" si="8"/>
        <v>89.238706823866863</v>
      </c>
    </row>
    <row r="113" spans="2:13" ht="15" x14ac:dyDescent="0.25">
      <c r="B113" s="88">
        <v>42964.464999999997</v>
      </c>
      <c r="C113" s="52">
        <f>VLOOKUP(B113,NWS!$A$5:$Y$1564,3,TRUE)</f>
        <v>36.18</v>
      </c>
      <c r="D113" s="52"/>
      <c r="E113" s="52"/>
      <c r="F113" s="87">
        <v>126.2</v>
      </c>
      <c r="G113">
        <v>47.94</v>
      </c>
      <c r="H113">
        <v>125.5</v>
      </c>
      <c r="I113">
        <v>131.1</v>
      </c>
      <c r="J113">
        <v>60.63</v>
      </c>
      <c r="K113" s="29">
        <f t="shared" si="6"/>
        <v>1056.9000596819405</v>
      </c>
      <c r="L113" s="29">
        <f t="shared" si="7"/>
        <v>84.511301879270988</v>
      </c>
      <c r="M113" s="29">
        <f t="shared" si="8"/>
        <v>89.809816103676681</v>
      </c>
    </row>
    <row r="114" spans="2:13" ht="15" x14ac:dyDescent="0.25">
      <c r="B114" s="88">
        <v>42964.465069444443</v>
      </c>
      <c r="C114" s="52">
        <f>VLOOKUP(B114,NWS!$A$5:$Y$1564,3,TRUE)</f>
        <v>36.18</v>
      </c>
      <c r="D114" s="52"/>
      <c r="E114" s="52"/>
      <c r="F114" s="87">
        <v>126.3</v>
      </c>
      <c r="G114">
        <v>48.01</v>
      </c>
      <c r="H114">
        <v>125.2</v>
      </c>
      <c r="I114">
        <v>130.69999999999999</v>
      </c>
      <c r="J114">
        <v>60.83</v>
      </c>
      <c r="K114" s="29">
        <f t="shared" si="6"/>
        <v>1057.697108887666</v>
      </c>
      <c r="L114" s="29">
        <f t="shared" si="7"/>
        <v>84.163981589794147</v>
      </c>
      <c r="M114" s="29">
        <f t="shared" si="8"/>
        <v>89.36395798547899</v>
      </c>
    </row>
    <row r="115" spans="2:13" ht="15" x14ac:dyDescent="0.25">
      <c r="B115" s="88">
        <v>42964.465138888889</v>
      </c>
      <c r="C115" s="52">
        <f>VLOOKUP(B115,NWS!$A$5:$Y$1564,3,TRUE)</f>
        <v>36.18</v>
      </c>
      <c r="D115" s="52"/>
      <c r="E115" s="52"/>
      <c r="F115" s="87">
        <v>126.2</v>
      </c>
      <c r="G115">
        <v>48.06</v>
      </c>
      <c r="H115">
        <v>126.3</v>
      </c>
      <c r="I115">
        <v>131.6</v>
      </c>
      <c r="J115">
        <v>60.83</v>
      </c>
      <c r="K115" s="29">
        <f t="shared" si="6"/>
        <v>1056.8308061101834</v>
      </c>
      <c r="L115" s="29">
        <f t="shared" si="7"/>
        <v>85.273820065578448</v>
      </c>
      <c r="M115" s="29">
        <f t="shared" si="8"/>
        <v>90.288813922076059</v>
      </c>
    </row>
    <row r="116" spans="2:13" ht="15" x14ac:dyDescent="0.25">
      <c r="B116" s="88">
        <v>42964.465208333335</v>
      </c>
      <c r="C116" s="52">
        <f>VLOOKUP(B116,NWS!$A$5:$Y$1564,3,TRUE)</f>
        <v>36.18</v>
      </c>
      <c r="D116" s="52"/>
      <c r="E116" s="52"/>
      <c r="F116" s="87">
        <v>126.4</v>
      </c>
      <c r="G116">
        <v>48.16</v>
      </c>
      <c r="H116">
        <v>127</v>
      </c>
      <c r="I116">
        <v>132.19999999999999</v>
      </c>
      <c r="J116">
        <v>60.83</v>
      </c>
      <c r="K116" s="29">
        <f t="shared" si="6"/>
        <v>1058.447861006583</v>
      </c>
      <c r="L116" s="29">
        <f t="shared" si="7"/>
        <v>85.804887841740509</v>
      </c>
      <c r="M116" s="29">
        <f t="shared" si="8"/>
        <v>90.717742023386066</v>
      </c>
    </row>
    <row r="117" spans="2:13" ht="15" x14ac:dyDescent="0.25">
      <c r="B117" s="88">
        <v>42964.465277777781</v>
      </c>
      <c r="C117" s="52">
        <f>VLOOKUP(B117,NWS!$A$5:$Y$1564,3,TRUE)</f>
        <v>36.020000000000003</v>
      </c>
      <c r="D117" s="52"/>
      <c r="E117" s="52"/>
      <c r="F117" s="87">
        <v>126.3</v>
      </c>
      <c r="G117">
        <v>48.21</v>
      </c>
      <c r="H117">
        <v>126.8</v>
      </c>
      <c r="I117">
        <v>132.1</v>
      </c>
      <c r="J117">
        <v>60.83</v>
      </c>
      <c r="K117" s="29">
        <f t="shared" si="6"/>
        <v>1057.5816086836253</v>
      </c>
      <c r="L117" s="29">
        <f t="shared" si="7"/>
        <v>85.837347448764845</v>
      </c>
      <c r="M117" s="29">
        <f t="shared" si="8"/>
        <v>90.848781040728412</v>
      </c>
    </row>
    <row r="118" spans="2:13" ht="15" x14ac:dyDescent="0.25">
      <c r="B118" s="88">
        <v>42964.46534722222</v>
      </c>
      <c r="C118" s="52">
        <f>VLOOKUP(B118,NWS!$A$5:$Y$1564,3,TRUE)</f>
        <v>36.020000000000003</v>
      </c>
      <c r="D118" s="52"/>
      <c r="E118" s="52"/>
      <c r="F118" s="87">
        <v>126.4</v>
      </c>
      <c r="G118">
        <v>48.3</v>
      </c>
      <c r="H118">
        <v>126.4</v>
      </c>
      <c r="I118">
        <v>131.6</v>
      </c>
      <c r="J118">
        <v>60.3</v>
      </c>
      <c r="K118" s="29">
        <f t="shared" si="6"/>
        <v>1058.3669574520113</v>
      </c>
      <c r="L118" s="29">
        <f t="shared" si="7"/>
        <v>85.395712104984185</v>
      </c>
      <c r="M118" s="29">
        <f t="shared" si="8"/>
        <v>90.30894183441454</v>
      </c>
    </row>
    <row r="119" spans="2:13" ht="15" x14ac:dyDescent="0.25">
      <c r="B119" s="88">
        <v>42964.465416666666</v>
      </c>
      <c r="C119" s="52">
        <f>VLOOKUP(B119,NWS!$A$5:$Y$1564,3,TRUE)</f>
        <v>36.020000000000003</v>
      </c>
      <c r="D119" s="52"/>
      <c r="E119" s="52"/>
      <c r="F119" s="87">
        <v>126.5</v>
      </c>
      <c r="G119">
        <v>48.4</v>
      </c>
      <c r="H119">
        <v>125.8</v>
      </c>
      <c r="I119">
        <v>131.5</v>
      </c>
      <c r="J119">
        <v>60.3</v>
      </c>
      <c r="K119" s="29">
        <f t="shared" si="6"/>
        <v>1059.1464466888433</v>
      </c>
      <c r="L119" s="29">
        <f t="shared" si="7"/>
        <v>84.766370392569158</v>
      </c>
      <c r="M119" s="29">
        <f t="shared" si="8"/>
        <v>90.148062431304325</v>
      </c>
    </row>
    <row r="120" spans="2:13" ht="15" x14ac:dyDescent="0.25">
      <c r="B120" s="88">
        <v>42964.465486111112</v>
      </c>
      <c r="C120" s="52">
        <f>VLOOKUP(B120,NWS!$A$5:$Y$1564,3,TRUE)</f>
        <v>36.020000000000003</v>
      </c>
      <c r="D120" s="52"/>
      <c r="E120" s="52"/>
      <c r="F120" s="87">
        <v>126.3</v>
      </c>
      <c r="G120">
        <v>48.45</v>
      </c>
      <c r="H120">
        <v>125.9</v>
      </c>
      <c r="I120">
        <v>131.69999999999999</v>
      </c>
      <c r="J120">
        <v>60.51</v>
      </c>
      <c r="K120" s="29">
        <f t="shared" si="6"/>
        <v>1057.4430417316444</v>
      </c>
      <c r="L120" s="29">
        <f t="shared" si="7"/>
        <v>84.997485871971492</v>
      </c>
      <c r="M120" s="29">
        <f t="shared" si="8"/>
        <v>90.482414866824996</v>
      </c>
    </row>
    <row r="121" spans="2:13" ht="15" x14ac:dyDescent="0.25">
      <c r="B121" s="88">
        <v>42964.465555555558</v>
      </c>
      <c r="C121" s="52">
        <f>VLOOKUP(B121,NWS!$A$5:$Y$1564,3,TRUE)</f>
        <v>36.020000000000003</v>
      </c>
      <c r="D121" s="52"/>
      <c r="E121" s="52"/>
      <c r="F121" s="87">
        <v>126.4</v>
      </c>
      <c r="G121">
        <v>48.54</v>
      </c>
      <c r="H121">
        <v>127.1</v>
      </c>
      <c r="I121">
        <v>132.69999999999999</v>
      </c>
      <c r="J121">
        <v>60.59</v>
      </c>
      <c r="K121" s="29">
        <f t="shared" si="6"/>
        <v>1058.2282944146868</v>
      </c>
      <c r="L121" s="29">
        <f t="shared" si="7"/>
        <v>86.068384752816442</v>
      </c>
      <c r="M121" s="29">
        <f t="shared" si="8"/>
        <v>91.360248549651885</v>
      </c>
    </row>
    <row r="122" spans="2:13" ht="15" x14ac:dyDescent="0.25">
      <c r="B122" s="88">
        <v>42964.465624999997</v>
      </c>
      <c r="C122" s="52">
        <f>VLOOKUP(B122,NWS!$A$5:$Y$1564,3,TRUE)</f>
        <v>36.020000000000003</v>
      </c>
      <c r="D122" s="52"/>
      <c r="E122" s="52"/>
      <c r="F122" s="87">
        <v>126.6</v>
      </c>
      <c r="G122">
        <v>48.59</v>
      </c>
      <c r="H122">
        <v>126.2</v>
      </c>
      <c r="I122">
        <v>131.6</v>
      </c>
      <c r="J122">
        <v>60.47</v>
      </c>
      <c r="K122" s="29">
        <f t="shared" si="6"/>
        <v>1059.8737770115126</v>
      </c>
      <c r="L122" s="29">
        <f t="shared" si="7"/>
        <v>85.085603546374415</v>
      </c>
      <c r="M122" s="29">
        <f t="shared" si="8"/>
        <v>90.180549866516571</v>
      </c>
    </row>
    <row r="123" spans="2:13" ht="15" x14ac:dyDescent="0.25">
      <c r="B123" s="88">
        <v>42964.465694444443</v>
      </c>
      <c r="C123" s="52">
        <f>VLOOKUP(B123,NWS!$A$5:$Y$1564,3,TRUE)</f>
        <v>36.020000000000003</v>
      </c>
      <c r="D123" s="52"/>
      <c r="E123" s="52"/>
      <c r="F123" s="87">
        <v>126.3</v>
      </c>
      <c r="G123">
        <v>48.64</v>
      </c>
      <c r="H123">
        <v>126.5</v>
      </c>
      <c r="I123">
        <v>132</v>
      </c>
      <c r="J123">
        <v>60.35</v>
      </c>
      <c r="K123" s="29">
        <f t="shared" si="6"/>
        <v>1057.3333686436356</v>
      </c>
      <c r="L123" s="29">
        <f t="shared" si="7"/>
        <v>85.573767634014231</v>
      </c>
      <c r="M123" s="29">
        <f t="shared" si="8"/>
        <v>90.775532907965143</v>
      </c>
    </row>
    <row r="124" spans="2:13" ht="15" x14ac:dyDescent="0.25">
      <c r="B124" s="88">
        <v>42964.465763888889</v>
      </c>
      <c r="C124" s="52">
        <f>VLOOKUP(B124,NWS!$A$5:$Y$1564,3,TRUE)</f>
        <v>36.020000000000003</v>
      </c>
      <c r="D124" s="52"/>
      <c r="E124" s="52"/>
      <c r="F124" s="87">
        <v>126.5</v>
      </c>
      <c r="G124">
        <v>48.71</v>
      </c>
      <c r="H124">
        <v>126.8</v>
      </c>
      <c r="I124">
        <v>132.4</v>
      </c>
      <c r="J124">
        <v>60.29</v>
      </c>
      <c r="K124" s="29">
        <f t="shared" si="6"/>
        <v>1058.9672249857335</v>
      </c>
      <c r="L124" s="29">
        <f t="shared" si="7"/>
        <v>85.725032709320146</v>
      </c>
      <c r="M124" s="29">
        <f t="shared" si="8"/>
        <v>91.013203927343866</v>
      </c>
    </row>
    <row r="125" spans="2:13" ht="15" x14ac:dyDescent="0.25">
      <c r="B125" s="88">
        <v>42964.465833333335</v>
      </c>
      <c r="C125" s="52">
        <f>VLOOKUP(B125,NWS!$A$5:$Y$1564,3,TRUE)</f>
        <v>36.020000000000003</v>
      </c>
      <c r="D125" s="52"/>
      <c r="E125" s="52"/>
      <c r="F125" s="87">
        <v>126.5</v>
      </c>
      <c r="G125">
        <v>48.73</v>
      </c>
      <c r="H125">
        <v>126.6</v>
      </c>
      <c r="I125">
        <v>132.4</v>
      </c>
      <c r="J125">
        <v>60.22</v>
      </c>
      <c r="K125" s="29">
        <f t="shared" si="6"/>
        <v>1058.9556643779788</v>
      </c>
      <c r="L125" s="29">
        <f t="shared" si="7"/>
        <v>85.537103248988117</v>
      </c>
      <c r="M125" s="29">
        <f t="shared" si="8"/>
        <v>91.014197517525687</v>
      </c>
    </row>
    <row r="126" spans="2:13" ht="15" x14ac:dyDescent="0.25">
      <c r="B126" s="88">
        <v>42964.465902777774</v>
      </c>
      <c r="C126" s="52">
        <f>VLOOKUP(B126,NWS!$A$5:$Y$1564,3,TRUE)</f>
        <v>36.020000000000003</v>
      </c>
      <c r="D126" s="52"/>
      <c r="E126" s="52"/>
      <c r="F126" s="87">
        <v>126.4</v>
      </c>
      <c r="G126">
        <v>48.78</v>
      </c>
      <c r="H126">
        <v>127.4</v>
      </c>
      <c r="I126">
        <v>133</v>
      </c>
      <c r="J126">
        <v>61.16</v>
      </c>
      <c r="K126" s="29">
        <f t="shared" si="6"/>
        <v>1058.089667706764</v>
      </c>
      <c r="L126" s="29">
        <f t="shared" si="7"/>
        <v>86.36319093640823</v>
      </c>
      <c r="M126" s="29">
        <f t="shared" si="8"/>
        <v>91.655748052231004</v>
      </c>
    </row>
    <row r="127" spans="2:13" ht="15" x14ac:dyDescent="0.25">
      <c r="B127" s="88">
        <v>42964.46597222222</v>
      </c>
      <c r="C127" s="52">
        <f>VLOOKUP(B127,NWS!$A$5:$Y$1564,3,TRUE)</f>
        <v>36.21</v>
      </c>
      <c r="D127" s="52"/>
      <c r="E127" s="52"/>
      <c r="F127" s="87">
        <v>126.4</v>
      </c>
      <c r="G127">
        <v>48.78</v>
      </c>
      <c r="H127">
        <v>126.8</v>
      </c>
      <c r="I127">
        <v>132.30000000000001</v>
      </c>
      <c r="J127">
        <v>61.01</v>
      </c>
      <c r="K127" s="29">
        <f t="shared" si="6"/>
        <v>1058.089667706764</v>
      </c>
      <c r="L127" s="29">
        <f t="shared" si="7"/>
        <v>85.616562343283235</v>
      </c>
      <c r="M127" s="29">
        <f t="shared" si="8"/>
        <v>90.814609510609188</v>
      </c>
    </row>
    <row r="128" spans="2:13" ht="15" x14ac:dyDescent="0.25">
      <c r="B128" s="88">
        <v>42964.466041666667</v>
      </c>
      <c r="C128" s="52">
        <f>VLOOKUP(B128,NWS!$A$5:$Y$1564,3,TRUE)</f>
        <v>36.21</v>
      </c>
      <c r="D128" s="52"/>
      <c r="E128" s="52"/>
      <c r="F128" s="87">
        <v>126.4</v>
      </c>
      <c r="G128">
        <v>48.78</v>
      </c>
      <c r="H128">
        <v>125.9</v>
      </c>
      <c r="I128">
        <v>131.69999999999999</v>
      </c>
      <c r="J128">
        <v>60.1</v>
      </c>
      <c r="K128" s="29">
        <f t="shared" si="6"/>
        <v>1058.089667706764</v>
      </c>
      <c r="L128" s="29">
        <f t="shared" si="7"/>
        <v>84.765972806811718</v>
      </c>
      <c r="M128" s="29">
        <f t="shared" si="8"/>
        <v>90.247549819628162</v>
      </c>
    </row>
    <row r="129" spans="2:13" ht="15" x14ac:dyDescent="0.25">
      <c r="B129" s="88">
        <v>42964.466111111113</v>
      </c>
      <c r="C129" s="52">
        <f>VLOOKUP(B129,NWS!$A$5:$Y$1564,3,TRUE)</f>
        <v>36.21</v>
      </c>
      <c r="D129" s="52"/>
      <c r="E129" s="52"/>
      <c r="F129" s="87">
        <v>126.6</v>
      </c>
      <c r="G129">
        <v>48.78</v>
      </c>
      <c r="H129">
        <v>126.1</v>
      </c>
      <c r="I129">
        <v>132.19999999999999</v>
      </c>
      <c r="J129">
        <v>60.29</v>
      </c>
      <c r="K129" s="29">
        <f t="shared" si="6"/>
        <v>1059.7638602189584</v>
      </c>
      <c r="L129" s="29">
        <f t="shared" si="7"/>
        <v>84.820782604747222</v>
      </c>
      <c r="M129" s="29">
        <f t="shared" si="8"/>
        <v>90.576781869281177</v>
      </c>
    </row>
    <row r="130" spans="2:13" ht="15" x14ac:dyDescent="0.25">
      <c r="B130" s="88">
        <v>42964.466180555559</v>
      </c>
      <c r="C130" s="52">
        <f>VLOOKUP(B130,NWS!$A$5:$Y$1564,3,TRUE)</f>
        <v>36.21</v>
      </c>
      <c r="D130" s="52"/>
      <c r="E130" s="52"/>
      <c r="F130" s="87">
        <v>126.4</v>
      </c>
      <c r="G130">
        <v>48.73</v>
      </c>
      <c r="H130">
        <v>126</v>
      </c>
      <c r="I130">
        <v>131.80000000000001</v>
      </c>
      <c r="J130">
        <v>60.1</v>
      </c>
      <c r="K130" s="29">
        <f t="shared" si="6"/>
        <v>1058.1185452757036</v>
      </c>
      <c r="L130" s="29">
        <f t="shared" si="7"/>
        <v>84.858166791325147</v>
      </c>
      <c r="M130" s="29">
        <f t="shared" si="8"/>
        <v>90.339594204062507</v>
      </c>
    </row>
    <row r="131" spans="2:13" ht="15" x14ac:dyDescent="0.25">
      <c r="B131" s="88">
        <v>42964.466249999998</v>
      </c>
      <c r="C131" s="52">
        <f>VLOOKUP(B131,NWS!$A$5:$Y$1564,3,TRUE)</f>
        <v>36.21</v>
      </c>
      <c r="D131" s="52"/>
      <c r="E131" s="52"/>
      <c r="F131" s="87">
        <v>126.5</v>
      </c>
      <c r="G131">
        <v>48.73</v>
      </c>
      <c r="H131">
        <v>124.1</v>
      </c>
      <c r="I131">
        <v>130.19999999999999</v>
      </c>
      <c r="J131">
        <v>59.62</v>
      </c>
      <c r="K131" s="29">
        <f t="shared" si="6"/>
        <v>1058.9556643779788</v>
      </c>
      <c r="L131" s="29">
        <f t="shared" si="7"/>
        <v>82.996864700304329</v>
      </c>
      <c r="M131" s="29">
        <f t="shared" si="8"/>
        <v>88.757256948248994</v>
      </c>
    </row>
    <row r="132" spans="2:13" ht="15" x14ac:dyDescent="0.25">
      <c r="B132" s="88">
        <v>42964.466319444444</v>
      </c>
      <c r="C132" s="52">
        <f>VLOOKUP(B132,NWS!$A$5:$Y$1564,3,TRUE)</f>
        <v>36.21</v>
      </c>
      <c r="D132" s="52"/>
      <c r="E132" s="52"/>
      <c r="F132" s="87">
        <v>126.3</v>
      </c>
      <c r="G132">
        <v>48.68</v>
      </c>
      <c r="H132">
        <v>124.2</v>
      </c>
      <c r="I132">
        <v>130.4</v>
      </c>
      <c r="J132">
        <v>59.88</v>
      </c>
      <c r="K132" s="29">
        <f t="shared" si="6"/>
        <v>1057.3102824712496</v>
      </c>
      <c r="L132" s="29">
        <f t="shared" si="7"/>
        <v>83.220603694821861</v>
      </c>
      <c r="M132" s="29">
        <f t="shared" si="8"/>
        <v>89.084539856975439</v>
      </c>
    </row>
    <row r="133" spans="2:13" ht="15" x14ac:dyDescent="0.25">
      <c r="B133" s="88">
        <v>42964.46638888889</v>
      </c>
      <c r="C133" s="52">
        <f>VLOOKUP(B133,NWS!$A$5:$Y$1564,3,TRUE)</f>
        <v>36.21</v>
      </c>
      <c r="D133" s="52"/>
      <c r="E133" s="52"/>
      <c r="F133" s="87">
        <v>126.2</v>
      </c>
      <c r="G133">
        <v>48.63</v>
      </c>
      <c r="H133">
        <v>124.7</v>
      </c>
      <c r="I133">
        <v>131.1</v>
      </c>
      <c r="J133">
        <v>60.07</v>
      </c>
      <c r="K133" s="29">
        <f t="shared" si="6"/>
        <v>1056.5019755458864</v>
      </c>
      <c r="L133" s="29">
        <f t="shared" si="7"/>
        <v>83.757533869520614</v>
      </c>
      <c r="M133" s="29">
        <f t="shared" si="8"/>
        <v>89.815260355732946</v>
      </c>
    </row>
    <row r="134" spans="2:13" ht="15" x14ac:dyDescent="0.25">
      <c r="B134" s="88">
        <v>42964.466458333336</v>
      </c>
      <c r="C134" s="52">
        <f>VLOOKUP(B134,NWS!$A$5:$Y$1564,3,TRUE)</f>
        <v>36.21</v>
      </c>
      <c r="D134" s="52"/>
      <c r="E134" s="52"/>
      <c r="F134" s="87">
        <v>126.6</v>
      </c>
      <c r="G134">
        <v>48.58</v>
      </c>
      <c r="H134">
        <v>125.1</v>
      </c>
      <c r="I134">
        <v>131.30000000000001</v>
      </c>
      <c r="J134">
        <v>60.12</v>
      </c>
      <c r="K134" s="29">
        <f t="shared" si="6"/>
        <v>1059.8795627374607</v>
      </c>
      <c r="L134" s="29">
        <f t="shared" si="7"/>
        <v>83.868019655379129</v>
      </c>
      <c r="M134" s="29">
        <f t="shared" si="8"/>
        <v>89.717740904826215</v>
      </c>
    </row>
    <row r="135" spans="2:13" ht="15" x14ac:dyDescent="0.25">
      <c r="B135" s="88">
        <v>42964.466527777775</v>
      </c>
      <c r="C135" s="52">
        <f>VLOOKUP(B135,NWS!$A$5:$Y$1564,3,TRUE)</f>
        <v>36.21</v>
      </c>
      <c r="D135" s="52"/>
      <c r="E135" s="52"/>
      <c r="F135" s="87">
        <v>126.4</v>
      </c>
      <c r="G135">
        <v>48.54</v>
      </c>
      <c r="H135">
        <v>125.8</v>
      </c>
      <c r="I135">
        <v>131.9</v>
      </c>
      <c r="J135">
        <v>60.56</v>
      </c>
      <c r="K135" s="29">
        <f t="shared" si="6"/>
        <v>1058.2282944146868</v>
      </c>
      <c r="L135" s="29">
        <f t="shared" si="7"/>
        <v>84.660370992587033</v>
      </c>
      <c r="M135" s="29">
        <f t="shared" si="8"/>
        <v>90.424722628425641</v>
      </c>
    </row>
    <row r="136" spans="2:13" ht="15" x14ac:dyDescent="0.25">
      <c r="B136" s="88">
        <v>42964.466597222221</v>
      </c>
      <c r="C136" s="52">
        <f>VLOOKUP(B136,NWS!$A$5:$Y$1564,3,TRUE)</f>
        <v>36.21</v>
      </c>
      <c r="D136" s="52"/>
      <c r="E136" s="52"/>
      <c r="F136" s="87">
        <v>126.4</v>
      </c>
      <c r="G136">
        <v>48.51</v>
      </c>
      <c r="H136">
        <v>125.9</v>
      </c>
      <c r="I136">
        <v>131.69999999999999</v>
      </c>
      <c r="J136">
        <v>60.31</v>
      </c>
      <c r="K136" s="29">
        <f t="shared" si="6"/>
        <v>1058.2456253072955</v>
      </c>
      <c r="L136" s="29">
        <f t="shared" si="7"/>
        <v>84.75348052958465</v>
      </c>
      <c r="M136" s="29">
        <f t="shared" si="8"/>
        <v>90.234249701973866</v>
      </c>
    </row>
    <row r="137" spans="2:13" ht="15" x14ac:dyDescent="0.25">
      <c r="B137" s="88">
        <v>42964.466666666667</v>
      </c>
      <c r="C137" s="52">
        <f>VLOOKUP(B137,NWS!$A$5:$Y$1564,3,TRUE)</f>
        <v>36.17</v>
      </c>
      <c r="D137" s="52"/>
      <c r="E137" s="52"/>
      <c r="F137" s="87">
        <v>126.5</v>
      </c>
      <c r="G137">
        <v>48.49</v>
      </c>
      <c r="H137">
        <v>125.4</v>
      </c>
      <c r="I137">
        <v>131.30000000000001</v>
      </c>
      <c r="J137">
        <v>60.12</v>
      </c>
      <c r="K137" s="29">
        <f t="shared" si="6"/>
        <v>1059.0944083323648</v>
      </c>
      <c r="L137" s="29">
        <f t="shared" si="7"/>
        <v>84.251223779474302</v>
      </c>
      <c r="M137" s="29">
        <f t="shared" si="8"/>
        <v>89.822020824177869</v>
      </c>
    </row>
    <row r="138" spans="2:13" ht="15" x14ac:dyDescent="0.25">
      <c r="B138" s="88">
        <v>42964.466736111113</v>
      </c>
      <c r="C138" s="52">
        <f>VLOOKUP(B138,NWS!$A$5:$Y$1564,3,TRUE)</f>
        <v>36.17</v>
      </c>
      <c r="D138" s="52"/>
      <c r="E138" s="52"/>
      <c r="F138" s="87">
        <v>126.4</v>
      </c>
      <c r="G138">
        <v>48.46</v>
      </c>
      <c r="H138">
        <v>126</v>
      </c>
      <c r="I138">
        <v>131.69999999999999</v>
      </c>
      <c r="J138">
        <v>60</v>
      </c>
      <c r="K138" s="29">
        <f t="shared" si="6"/>
        <v>1058.2745113898231</v>
      </c>
      <c r="L138" s="29">
        <f t="shared" si="7"/>
        <v>84.883457962175626</v>
      </c>
      <c r="M138" s="29">
        <f t="shared" si="8"/>
        <v>90.269584093583831</v>
      </c>
    </row>
    <row r="139" spans="2:13" ht="15" x14ac:dyDescent="0.25">
      <c r="B139" s="88">
        <v>42964.466805555552</v>
      </c>
      <c r="C139" s="52">
        <f>VLOOKUP(B139,NWS!$A$5:$Y$1564,3,TRUE)</f>
        <v>36.17</v>
      </c>
      <c r="D139" s="52"/>
      <c r="E139" s="52"/>
      <c r="F139" s="87">
        <v>126.4</v>
      </c>
      <c r="G139">
        <v>48.48</v>
      </c>
      <c r="H139">
        <v>125.6</v>
      </c>
      <c r="I139">
        <v>131.80000000000001</v>
      </c>
      <c r="J139">
        <v>59.92</v>
      </c>
      <c r="K139" s="29">
        <f t="shared" si="6"/>
        <v>1058.2629567675788</v>
      </c>
      <c r="L139" s="29">
        <f t="shared" si="7"/>
        <v>84.506406869952514</v>
      </c>
      <c r="M139" s="29">
        <f t="shared" si="8"/>
        <v>90.365064172800643</v>
      </c>
    </row>
    <row r="140" spans="2:13" ht="15" x14ac:dyDescent="0.25">
      <c r="B140" s="88">
        <v>42964.466874999998</v>
      </c>
      <c r="C140" s="52">
        <f>VLOOKUP(B140,NWS!$A$5:$Y$1564,3,TRUE)</f>
        <v>36.17</v>
      </c>
      <c r="D140" s="52"/>
      <c r="E140" s="52"/>
      <c r="F140" s="87">
        <v>126.3</v>
      </c>
      <c r="G140">
        <v>48.46</v>
      </c>
      <c r="H140">
        <v>126.8</v>
      </c>
      <c r="I140">
        <v>132.69999999999999</v>
      </c>
      <c r="J140">
        <v>60.6</v>
      </c>
      <c r="K140" s="29">
        <f t="shared" si="6"/>
        <v>1057.437268896635</v>
      </c>
      <c r="L140" s="29">
        <f t="shared" si="7"/>
        <v>85.707211827862224</v>
      </c>
      <c r="M140" s="29">
        <f t="shared" si="8"/>
        <v>91.286739023982548</v>
      </c>
    </row>
    <row r="141" spans="2:13" ht="15" x14ac:dyDescent="0.25">
      <c r="B141" s="88">
        <v>42964.466944444444</v>
      </c>
      <c r="C141" s="52">
        <f>VLOOKUP(B141,NWS!$A$5:$Y$1564,3,TRUE)</f>
        <v>36.17</v>
      </c>
      <c r="D141" s="52"/>
      <c r="E141" s="52"/>
      <c r="F141" s="87">
        <v>126.3</v>
      </c>
      <c r="G141">
        <v>48.48</v>
      </c>
      <c r="H141">
        <v>125.6</v>
      </c>
      <c r="I141">
        <v>131.19999999999999</v>
      </c>
      <c r="J141">
        <v>59.8</v>
      </c>
      <c r="K141" s="29">
        <f t="shared" si="6"/>
        <v>1057.4257234157058</v>
      </c>
      <c r="L141" s="29">
        <f t="shared" si="7"/>
        <v>84.573316139049865</v>
      </c>
      <c r="M141" s="29">
        <f t="shared" si="8"/>
        <v>89.869196384813918</v>
      </c>
    </row>
    <row r="142" spans="2:13" ht="15" x14ac:dyDescent="0.25">
      <c r="B142" s="88">
        <v>42964.467013888891</v>
      </c>
      <c r="C142" s="52">
        <f>VLOOKUP(B142,NWS!$A$5:$Y$1564,3,TRUE)</f>
        <v>36.17</v>
      </c>
      <c r="D142" s="52"/>
      <c r="E142" s="52"/>
      <c r="F142" s="87">
        <v>126.4</v>
      </c>
      <c r="G142">
        <v>48.42</v>
      </c>
      <c r="H142">
        <v>124.1</v>
      </c>
      <c r="I142">
        <v>130</v>
      </c>
      <c r="J142">
        <v>59.59</v>
      </c>
      <c r="K142" s="29">
        <f t="shared" si="6"/>
        <v>1058.2976213912814</v>
      </c>
      <c r="L142" s="29">
        <f t="shared" si="7"/>
        <v>83.086268194011069</v>
      </c>
      <c r="M142" s="29">
        <f t="shared" si="8"/>
        <v>88.661259463710451</v>
      </c>
    </row>
    <row r="143" spans="2:13" ht="15" x14ac:dyDescent="0.25">
      <c r="B143" s="88">
        <v>42964.467083333337</v>
      </c>
      <c r="C143" s="52">
        <f>VLOOKUP(B143,NWS!$A$5:$Y$1564,3,TRUE)</f>
        <v>36.17</v>
      </c>
      <c r="D143" s="52"/>
      <c r="E143" s="52"/>
      <c r="F143" s="87">
        <v>126.4</v>
      </c>
      <c r="G143">
        <v>48.32</v>
      </c>
      <c r="H143">
        <v>122.4</v>
      </c>
      <c r="I143">
        <v>128.4</v>
      </c>
      <c r="J143">
        <v>58.54</v>
      </c>
      <c r="K143" s="29">
        <f t="shared" si="6"/>
        <v>1058.3554008109711</v>
      </c>
      <c r="L143" s="29">
        <f t="shared" si="7"/>
        <v>81.47546649634495</v>
      </c>
      <c r="M143" s="29">
        <f t="shared" si="8"/>
        <v>87.144639626091774</v>
      </c>
    </row>
    <row r="144" spans="2:13" ht="15" x14ac:dyDescent="0.25">
      <c r="B144" s="88">
        <v>42964.467152777775</v>
      </c>
      <c r="C144" s="52">
        <f>VLOOKUP(B144,NWS!$A$5:$Y$1564,3,TRUE)</f>
        <v>36.17</v>
      </c>
      <c r="D144" s="52"/>
      <c r="E144" s="52"/>
      <c r="F144" s="87">
        <v>126.3</v>
      </c>
      <c r="G144">
        <v>48.22</v>
      </c>
      <c r="H144">
        <v>122.3</v>
      </c>
      <c r="I144">
        <v>128.6</v>
      </c>
      <c r="J144">
        <v>58.7</v>
      </c>
      <c r="K144" s="29">
        <f t="shared" si="6"/>
        <v>1057.5758343355806</v>
      </c>
      <c r="L144" s="29">
        <f t="shared" si="7"/>
        <v>81.440968300973864</v>
      </c>
      <c r="M144" s="29">
        <f t="shared" si="8"/>
        <v>87.397987925914464</v>
      </c>
    </row>
    <row r="145" spans="2:13" ht="15" x14ac:dyDescent="0.25">
      <c r="B145" s="88">
        <v>42964.467222222222</v>
      </c>
      <c r="C145" s="52">
        <f>VLOOKUP(B145,NWS!$A$5:$Y$1564,3,TRUE)</f>
        <v>36.17</v>
      </c>
      <c r="D145" s="52"/>
      <c r="E145" s="52"/>
      <c r="F145" s="87">
        <v>126.4</v>
      </c>
      <c r="G145">
        <v>48.19</v>
      </c>
      <c r="H145">
        <v>121.9</v>
      </c>
      <c r="I145">
        <v>128.30000000000001</v>
      </c>
      <c r="J145">
        <v>59.28</v>
      </c>
      <c r="K145" s="29">
        <f t="shared" ref="K145:K208" si="9">IF(OR(F145="",$C$5="",$C$6=""),"",(F145*1000/($C$5+$C$6*(G145-25))))</f>
        <v>1058.4305234893661</v>
      </c>
      <c r="L145" s="29">
        <f t="shared" ref="L145:L208" si="10">IF(OR($K145="",H145=""),"",((H145-$C145)*1000)/$K145)</f>
        <v>80.997286167986559</v>
      </c>
      <c r="M145" s="29">
        <f t="shared" ref="M145:M208" si="11">IF(OR($K145="",I145=""),"",((I145-$C145)*1000)/$K145)</f>
        <v>87.043974975581506</v>
      </c>
    </row>
    <row r="146" spans="2:13" ht="15" x14ac:dyDescent="0.25">
      <c r="B146" s="88">
        <v>42964.467291666668</v>
      </c>
      <c r="C146" s="52">
        <f>VLOOKUP(B146,NWS!$A$5:$Y$1564,3,TRUE)</f>
        <v>36.17</v>
      </c>
      <c r="D146" s="52"/>
      <c r="E146" s="52"/>
      <c r="F146" s="87">
        <v>126.4</v>
      </c>
      <c r="G146">
        <v>48.12</v>
      </c>
      <c r="H146">
        <v>122.2</v>
      </c>
      <c r="I146">
        <v>129</v>
      </c>
      <c r="J146">
        <v>59.42</v>
      </c>
      <c r="K146" s="29">
        <f t="shared" si="9"/>
        <v>1058.4709785797663</v>
      </c>
      <c r="L146" s="29">
        <f t="shared" si="10"/>
        <v>81.277618131234178</v>
      </c>
      <c r="M146" s="29">
        <f t="shared" si="11"/>
        <v>87.701979438829113</v>
      </c>
    </row>
    <row r="147" spans="2:13" ht="15" x14ac:dyDescent="0.25">
      <c r="B147" s="88">
        <v>42964.467361111114</v>
      </c>
      <c r="C147" s="52">
        <f>VLOOKUP(B147,NWS!$A$5:$Y$1564,3,TRUE)</f>
        <v>35.909999999999997</v>
      </c>
      <c r="D147" s="52"/>
      <c r="E147" s="52"/>
      <c r="F147" s="87">
        <v>126.4</v>
      </c>
      <c r="G147">
        <v>48.1</v>
      </c>
      <c r="H147">
        <v>123.1</v>
      </c>
      <c r="I147">
        <v>129.6</v>
      </c>
      <c r="J147">
        <v>59.42</v>
      </c>
      <c r="K147" s="29">
        <f t="shared" si="9"/>
        <v>1058.4825377450456</v>
      </c>
      <c r="L147" s="29">
        <f t="shared" si="10"/>
        <v>82.372639028837014</v>
      </c>
      <c r="M147" s="29">
        <f t="shared" si="11"/>
        <v>88.513505569580687</v>
      </c>
    </row>
    <row r="148" spans="2:13" ht="15" x14ac:dyDescent="0.25">
      <c r="B148" s="88">
        <v>42964.467430555553</v>
      </c>
      <c r="C148" s="52">
        <f>VLOOKUP(B148,NWS!$A$5:$Y$1564,3,TRUE)</f>
        <v>35.909999999999997</v>
      </c>
      <c r="D148" s="52"/>
      <c r="E148" s="52"/>
      <c r="F148" s="87">
        <v>126.4</v>
      </c>
      <c r="G148">
        <v>48.07</v>
      </c>
      <c r="H148">
        <v>122.5</v>
      </c>
      <c r="I148">
        <v>129.1</v>
      </c>
      <c r="J148">
        <v>59.37</v>
      </c>
      <c r="K148" s="29">
        <f t="shared" si="9"/>
        <v>1058.4998769663471</v>
      </c>
      <c r="L148" s="29">
        <f t="shared" si="10"/>
        <v>81.804449754086235</v>
      </c>
      <c r="M148" s="29">
        <f t="shared" si="11"/>
        <v>88.039689023943822</v>
      </c>
    </row>
    <row r="149" spans="2:13" ht="15" x14ac:dyDescent="0.25">
      <c r="B149" s="88">
        <v>42964.467499999999</v>
      </c>
      <c r="C149" s="52">
        <f>VLOOKUP(B149,NWS!$A$5:$Y$1564,3,TRUE)</f>
        <v>35.909999999999997</v>
      </c>
      <c r="D149" s="52"/>
      <c r="E149" s="52"/>
      <c r="F149" s="87">
        <v>126.4</v>
      </c>
      <c r="G149">
        <v>48.05</v>
      </c>
      <c r="H149">
        <v>123.8</v>
      </c>
      <c r="I149">
        <v>130</v>
      </c>
      <c r="J149">
        <v>59.56</v>
      </c>
      <c r="K149" s="29">
        <f t="shared" si="9"/>
        <v>1058.5114367628153</v>
      </c>
      <c r="L149" s="29">
        <f t="shared" si="10"/>
        <v>83.031696160779276</v>
      </c>
      <c r="M149" s="29">
        <f t="shared" si="11"/>
        <v>88.888978174624214</v>
      </c>
    </row>
    <row r="150" spans="2:13" ht="15" x14ac:dyDescent="0.25">
      <c r="B150" s="88">
        <v>42964.467569444445</v>
      </c>
      <c r="C150" s="52">
        <f>VLOOKUP(B150,NWS!$A$5:$Y$1564,3,TRUE)</f>
        <v>35.909999999999997</v>
      </c>
      <c r="D150" s="52"/>
      <c r="E150" s="52"/>
      <c r="F150" s="87">
        <v>126.4</v>
      </c>
      <c r="G150">
        <v>48.05</v>
      </c>
      <c r="H150">
        <v>123.7</v>
      </c>
      <c r="I150">
        <v>130</v>
      </c>
      <c r="J150">
        <v>59.28</v>
      </c>
      <c r="K150" s="29">
        <f t="shared" si="9"/>
        <v>1058.5114367628153</v>
      </c>
      <c r="L150" s="29">
        <f t="shared" si="10"/>
        <v>82.937223870233382</v>
      </c>
      <c r="M150" s="29">
        <f t="shared" si="11"/>
        <v>88.888978174624214</v>
      </c>
    </row>
    <row r="151" spans="2:13" ht="15" x14ac:dyDescent="0.25">
      <c r="B151" s="88">
        <v>42964.467638888891</v>
      </c>
      <c r="C151" s="52">
        <f>VLOOKUP(B151,NWS!$A$5:$Y$1564,3,TRUE)</f>
        <v>35.909999999999997</v>
      </c>
      <c r="D151" s="52"/>
      <c r="E151" s="52"/>
      <c r="F151" s="87">
        <v>126.3</v>
      </c>
      <c r="G151">
        <v>48.05</v>
      </c>
      <c r="H151">
        <v>124.7</v>
      </c>
      <c r="I151">
        <v>130.80000000000001</v>
      </c>
      <c r="J151">
        <v>59.66</v>
      </c>
      <c r="K151" s="29">
        <f t="shared" si="9"/>
        <v>1057.6740068286674</v>
      </c>
      <c r="L151" s="29">
        <f t="shared" si="10"/>
        <v>83.948361618745054</v>
      </c>
      <c r="M151" s="29">
        <f t="shared" si="11"/>
        <v>89.715734136757732</v>
      </c>
    </row>
    <row r="152" spans="2:13" ht="15" x14ac:dyDescent="0.25">
      <c r="B152" s="88">
        <v>42964.46770833333</v>
      </c>
      <c r="C152" s="52">
        <f>VLOOKUP(B152,NWS!$A$5:$Y$1564,3,TRUE)</f>
        <v>35.909999999999997</v>
      </c>
      <c r="D152" s="52"/>
      <c r="E152" s="52"/>
      <c r="F152" s="87">
        <v>126.2</v>
      </c>
      <c r="G152">
        <v>48.07</v>
      </c>
      <c r="H152">
        <v>125.6</v>
      </c>
      <c r="I152">
        <v>131.4</v>
      </c>
      <c r="J152">
        <v>60.33</v>
      </c>
      <c r="K152" s="29">
        <f t="shared" si="9"/>
        <v>1056.8250353888686</v>
      </c>
      <c r="L152" s="29">
        <f t="shared" si="10"/>
        <v>84.86740661570127</v>
      </c>
      <c r="M152" s="29">
        <f t="shared" si="11"/>
        <v>90.355543067603023</v>
      </c>
    </row>
    <row r="153" spans="2:13" ht="15" x14ac:dyDescent="0.25">
      <c r="B153" s="88">
        <v>42964.467777777776</v>
      </c>
      <c r="C153" s="52">
        <f>VLOOKUP(B153,NWS!$A$5:$Y$1564,3,TRUE)</f>
        <v>35.909999999999997</v>
      </c>
      <c r="D153" s="52"/>
      <c r="E153" s="52"/>
      <c r="F153" s="87">
        <v>126.3</v>
      </c>
      <c r="G153">
        <v>48.1</v>
      </c>
      <c r="H153">
        <v>126.2</v>
      </c>
      <c r="I153">
        <v>131.6</v>
      </c>
      <c r="J153">
        <v>60</v>
      </c>
      <c r="K153" s="29">
        <f t="shared" si="9"/>
        <v>1057.6451306740448</v>
      </c>
      <c r="L153" s="29">
        <f t="shared" si="10"/>
        <v>85.368898680087085</v>
      </c>
      <c r="M153" s="29">
        <f t="shared" si="11"/>
        <v>90.474580957996821</v>
      </c>
    </row>
    <row r="154" spans="2:13" ht="15" x14ac:dyDescent="0.25">
      <c r="B154" s="88">
        <v>42964.467847222222</v>
      </c>
      <c r="C154" s="52">
        <f>VLOOKUP(B154,NWS!$A$5:$Y$1564,3,TRUE)</f>
        <v>35.909999999999997</v>
      </c>
      <c r="D154" s="52"/>
      <c r="E154" s="52"/>
      <c r="F154" s="87">
        <v>126.4</v>
      </c>
      <c r="G154">
        <v>48.12</v>
      </c>
      <c r="H154">
        <v>126.2</v>
      </c>
      <c r="I154">
        <v>131.9</v>
      </c>
      <c r="J154">
        <v>60.19</v>
      </c>
      <c r="K154" s="29">
        <f t="shared" si="9"/>
        <v>1058.4709785797663</v>
      </c>
      <c r="L154" s="29">
        <f t="shared" si="10"/>
        <v>85.302291538639238</v>
      </c>
      <c r="M154" s="29">
        <f t="shared" si="11"/>
        <v>90.687417928829134</v>
      </c>
    </row>
    <row r="155" spans="2:13" ht="15" x14ac:dyDescent="0.25">
      <c r="B155" s="88">
        <v>42964.467916666668</v>
      </c>
      <c r="C155" s="52">
        <f>VLOOKUP(B155,NWS!$A$5:$Y$1564,3,TRUE)</f>
        <v>35.909999999999997</v>
      </c>
      <c r="D155" s="52"/>
      <c r="E155" s="52"/>
      <c r="F155" s="87">
        <v>126.3</v>
      </c>
      <c r="G155">
        <v>48.17</v>
      </c>
      <c r="H155">
        <v>126</v>
      </c>
      <c r="I155">
        <v>131.69999999999999</v>
      </c>
      <c r="J155">
        <v>60.28</v>
      </c>
      <c r="K155" s="29">
        <f t="shared" si="9"/>
        <v>1057.6047067063753</v>
      </c>
      <c r="L155" s="29">
        <f t="shared" si="10"/>
        <v>85.183055094904987</v>
      </c>
      <c r="M155" s="29">
        <f t="shared" si="11"/>
        <v>90.572592380296896</v>
      </c>
    </row>
    <row r="156" spans="2:13" ht="15" x14ac:dyDescent="0.25">
      <c r="B156" s="88">
        <v>42964.467986111114</v>
      </c>
      <c r="C156" s="52">
        <f>VLOOKUP(B156,NWS!$A$5:$Y$1564,3,TRUE)</f>
        <v>35.909999999999997</v>
      </c>
      <c r="D156" s="52"/>
      <c r="E156" s="52"/>
      <c r="F156" s="87">
        <v>126.5</v>
      </c>
      <c r="G156">
        <v>48.23</v>
      </c>
      <c r="H156">
        <v>125.6</v>
      </c>
      <c r="I156">
        <v>131.80000000000001</v>
      </c>
      <c r="J156">
        <v>60.42</v>
      </c>
      <c r="K156" s="29">
        <f t="shared" si="9"/>
        <v>1059.2447553159122</v>
      </c>
      <c r="L156" s="29">
        <f t="shared" si="10"/>
        <v>84.67353701765613</v>
      </c>
      <c r="M156" s="29">
        <f t="shared" si="11"/>
        <v>90.526764016312271</v>
      </c>
    </row>
    <row r="157" spans="2:13" ht="15" x14ac:dyDescent="0.25">
      <c r="B157" s="88">
        <v>42964.468055555553</v>
      </c>
      <c r="C157" s="52">
        <f>VLOOKUP(B157,NWS!$A$5:$Y$1564,3,TRUE)</f>
        <v>36.130000000000003</v>
      </c>
      <c r="D157" s="52"/>
      <c r="E157" s="52"/>
      <c r="F157" s="87">
        <v>126.2</v>
      </c>
      <c r="G157">
        <v>48.26</v>
      </c>
      <c r="H157">
        <v>126.1</v>
      </c>
      <c r="I157">
        <v>132.1</v>
      </c>
      <c r="J157">
        <v>59.89</v>
      </c>
      <c r="K157" s="29">
        <f t="shared" si="9"/>
        <v>1056.7154036566219</v>
      </c>
      <c r="L157" s="29">
        <f t="shared" si="10"/>
        <v>85.141183414825676</v>
      </c>
      <c r="M157" s="29">
        <f t="shared" si="11"/>
        <v>90.819154966331226</v>
      </c>
    </row>
    <row r="158" spans="2:13" ht="15" x14ac:dyDescent="0.25">
      <c r="B158" s="88">
        <v>42964.468124999999</v>
      </c>
      <c r="C158" s="52">
        <f>VLOOKUP(B158,NWS!$A$5:$Y$1564,3,TRUE)</f>
        <v>36.130000000000003</v>
      </c>
      <c r="D158" s="52"/>
      <c r="E158" s="52"/>
      <c r="F158" s="87">
        <v>126.5</v>
      </c>
      <c r="G158">
        <v>48.28</v>
      </c>
      <c r="H158">
        <v>126.4</v>
      </c>
      <c r="I158">
        <v>132.1</v>
      </c>
      <c r="J158">
        <v>59.89</v>
      </c>
      <c r="K158" s="29">
        <f t="shared" si="9"/>
        <v>1059.2158391194457</v>
      </c>
      <c r="L158" s="29">
        <f t="shared" si="10"/>
        <v>85.22342346678262</v>
      </c>
      <c r="M158" s="29">
        <f t="shared" si="11"/>
        <v>90.604762934608686</v>
      </c>
    </row>
    <row r="159" spans="2:13" ht="15" x14ac:dyDescent="0.25">
      <c r="B159" s="88">
        <v>42964.468194444446</v>
      </c>
      <c r="C159" s="52">
        <f>VLOOKUP(B159,NWS!$A$5:$Y$1564,3,TRUE)</f>
        <v>36.130000000000003</v>
      </c>
      <c r="D159" s="52"/>
      <c r="E159" s="52"/>
      <c r="F159" s="87">
        <v>126.5</v>
      </c>
      <c r="G159">
        <v>48.28</v>
      </c>
      <c r="H159">
        <v>125.8</v>
      </c>
      <c r="I159">
        <v>131.69999999999999</v>
      </c>
      <c r="J159">
        <v>59.32</v>
      </c>
      <c r="K159" s="29">
        <f t="shared" si="9"/>
        <v>1059.2158391194457</v>
      </c>
      <c r="L159" s="29">
        <f t="shared" si="10"/>
        <v>84.656966680695632</v>
      </c>
      <c r="M159" s="29">
        <f t="shared" si="11"/>
        <v>90.227125077217394</v>
      </c>
    </row>
    <row r="160" spans="2:13" ht="15" x14ac:dyDescent="0.25">
      <c r="B160" s="88">
        <v>42964.468263888892</v>
      </c>
      <c r="C160" s="52">
        <f>VLOOKUP(B160,NWS!$A$5:$Y$1564,3,TRUE)</f>
        <v>36.130000000000003</v>
      </c>
      <c r="D160" s="52"/>
      <c r="E160" s="52"/>
      <c r="F160" s="87">
        <v>126.5</v>
      </c>
      <c r="G160">
        <v>48.26</v>
      </c>
      <c r="H160">
        <v>124.5</v>
      </c>
      <c r="I160">
        <v>130.5</v>
      </c>
      <c r="J160">
        <v>59.17</v>
      </c>
      <c r="K160" s="29">
        <f t="shared" si="9"/>
        <v>1059.227405408579</v>
      </c>
      <c r="L160" s="29">
        <f t="shared" si="10"/>
        <v>83.428732629810284</v>
      </c>
      <c r="M160" s="29">
        <f t="shared" si="11"/>
        <v>89.093238636134402</v>
      </c>
    </row>
    <row r="161" spans="2:13" ht="15" x14ac:dyDescent="0.25">
      <c r="B161" s="88">
        <v>42964.468333333331</v>
      </c>
      <c r="C161" s="52">
        <f>VLOOKUP(B161,NWS!$A$5:$Y$1564,3,TRUE)</f>
        <v>36.130000000000003</v>
      </c>
      <c r="D161" s="52"/>
      <c r="E161" s="52"/>
      <c r="F161" s="87">
        <v>126.4</v>
      </c>
      <c r="G161">
        <v>48.23</v>
      </c>
      <c r="H161">
        <v>124.5</v>
      </c>
      <c r="I161">
        <v>130.9</v>
      </c>
      <c r="J161">
        <v>60.13</v>
      </c>
      <c r="K161" s="29">
        <f t="shared" si="9"/>
        <v>1058.4074076832514</v>
      </c>
      <c r="L161" s="29">
        <f t="shared" si="10"/>
        <v>83.493368771325152</v>
      </c>
      <c r="M161" s="29">
        <f t="shared" si="11"/>
        <v>89.540189639679596</v>
      </c>
    </row>
    <row r="162" spans="2:13" ht="15" x14ac:dyDescent="0.25">
      <c r="B162" s="88">
        <v>42964.468402777777</v>
      </c>
      <c r="C162" s="52">
        <f>VLOOKUP(B162,NWS!$A$5:$Y$1564,3,TRUE)</f>
        <v>36.130000000000003</v>
      </c>
      <c r="D162" s="52"/>
      <c r="E162" s="52"/>
      <c r="F162" s="87">
        <v>126.5</v>
      </c>
      <c r="G162">
        <v>48.26</v>
      </c>
      <c r="H162">
        <v>126.1</v>
      </c>
      <c r="I162">
        <v>132.1</v>
      </c>
      <c r="J162">
        <v>60.28</v>
      </c>
      <c r="K162" s="29">
        <f t="shared" si="9"/>
        <v>1059.227405408579</v>
      </c>
      <c r="L162" s="29">
        <f t="shared" si="10"/>
        <v>84.939267564830047</v>
      </c>
      <c r="M162" s="29">
        <f t="shared" si="11"/>
        <v>90.603773571154164</v>
      </c>
    </row>
    <row r="163" spans="2:13" ht="15" x14ac:dyDescent="0.25">
      <c r="B163" s="88">
        <v>42964.468472222223</v>
      </c>
      <c r="C163" s="52">
        <f>VLOOKUP(B163,NWS!$A$5:$Y$1564,3,TRUE)</f>
        <v>36.130000000000003</v>
      </c>
      <c r="D163" s="52"/>
      <c r="E163" s="52"/>
      <c r="F163" s="87">
        <v>126.4</v>
      </c>
      <c r="G163">
        <v>48.26</v>
      </c>
      <c r="H163">
        <v>126.6</v>
      </c>
      <c r="I163">
        <v>132.6</v>
      </c>
      <c r="J163">
        <v>59.99</v>
      </c>
      <c r="K163" s="29">
        <f t="shared" si="9"/>
        <v>1058.39007149126</v>
      </c>
      <c r="L163" s="29">
        <f t="shared" si="10"/>
        <v>85.47888197073577</v>
      </c>
      <c r="M163" s="29">
        <f t="shared" si="11"/>
        <v>91.14786939003956</v>
      </c>
    </row>
    <row r="164" spans="2:13" ht="15" x14ac:dyDescent="0.25">
      <c r="B164" s="88">
        <v>42964.468541666669</v>
      </c>
      <c r="C164" s="52">
        <f>VLOOKUP(B164,NWS!$A$5:$Y$1564,3,TRUE)</f>
        <v>36.130000000000003</v>
      </c>
      <c r="D164" s="52"/>
      <c r="E164" s="52"/>
      <c r="F164" s="87">
        <v>126.5</v>
      </c>
      <c r="G164">
        <v>48.28</v>
      </c>
      <c r="H164">
        <v>127.1</v>
      </c>
      <c r="I164">
        <v>133.1</v>
      </c>
      <c r="J164">
        <v>60.28</v>
      </c>
      <c r="K164" s="29">
        <f t="shared" si="9"/>
        <v>1059.2158391194457</v>
      </c>
      <c r="L164" s="29">
        <f t="shared" si="10"/>
        <v>85.884289717217385</v>
      </c>
      <c r="M164" s="29">
        <f t="shared" si="11"/>
        <v>91.548857578086952</v>
      </c>
    </row>
    <row r="165" spans="2:13" ht="15" x14ac:dyDescent="0.25">
      <c r="B165" s="88">
        <v>42964.468611111108</v>
      </c>
      <c r="C165" s="52">
        <f>VLOOKUP(B165,NWS!$A$5:$Y$1564,3,TRUE)</f>
        <v>36.130000000000003</v>
      </c>
      <c r="D165" s="52"/>
      <c r="E165" s="52"/>
      <c r="F165" s="87">
        <v>126.3</v>
      </c>
      <c r="G165">
        <v>48.28</v>
      </c>
      <c r="H165">
        <v>126.5</v>
      </c>
      <c r="I165">
        <v>132.4</v>
      </c>
      <c r="J165">
        <v>60.21</v>
      </c>
      <c r="K165" s="29">
        <f t="shared" si="9"/>
        <v>1057.5411895714308</v>
      </c>
      <c r="L165" s="29">
        <f t="shared" si="10"/>
        <v>85.452936387870153</v>
      </c>
      <c r="M165" s="29">
        <f t="shared" si="11"/>
        <v>91.031915304418064</v>
      </c>
    </row>
    <row r="166" spans="2:13" ht="15" x14ac:dyDescent="0.25">
      <c r="B166" s="88">
        <v>42964.468680555554</v>
      </c>
      <c r="C166" s="52">
        <f>VLOOKUP(B166,NWS!$A$5:$Y$1564,3,TRUE)</f>
        <v>36.130000000000003</v>
      </c>
      <c r="D166" s="52"/>
      <c r="E166" s="52"/>
      <c r="F166" s="87">
        <v>126.6</v>
      </c>
      <c r="G166">
        <v>48.36</v>
      </c>
      <c r="H166">
        <v>127.6</v>
      </c>
      <c r="I166">
        <v>133.19999999999999</v>
      </c>
      <c r="J166">
        <v>60.47</v>
      </c>
      <c r="K166" s="29">
        <f t="shared" si="9"/>
        <v>1060.0068646915338</v>
      </c>
      <c r="L166" s="29">
        <f t="shared" si="10"/>
        <v>86.29189399317535</v>
      </c>
      <c r="M166" s="29">
        <f t="shared" si="11"/>
        <v>91.574878647835703</v>
      </c>
    </row>
    <row r="167" spans="2:13" ht="15" x14ac:dyDescent="0.25">
      <c r="B167" s="88">
        <v>42964.46875</v>
      </c>
      <c r="C167" s="52">
        <f>VLOOKUP(B167,NWS!$A$5:$Y$1564,3,TRUE)</f>
        <v>36.229999999999997</v>
      </c>
      <c r="D167" s="52"/>
      <c r="E167" s="52"/>
      <c r="F167" s="87">
        <v>126.6</v>
      </c>
      <c r="G167">
        <v>48.4</v>
      </c>
      <c r="H167">
        <v>127.5</v>
      </c>
      <c r="I167">
        <v>133.19999999999999</v>
      </c>
      <c r="J167">
        <v>60.37</v>
      </c>
      <c r="K167" s="29">
        <f t="shared" si="9"/>
        <v>1059.9837166071743</v>
      </c>
      <c r="L167" s="29">
        <f t="shared" si="10"/>
        <v>86.105096304818346</v>
      </c>
      <c r="M167" s="29">
        <f t="shared" si="11"/>
        <v>91.482537401974724</v>
      </c>
    </row>
    <row r="168" spans="2:13" ht="15" x14ac:dyDescent="0.25">
      <c r="B168" s="88">
        <v>42964.468819444446</v>
      </c>
      <c r="C168" s="52">
        <f>VLOOKUP(B168,NWS!$A$5:$Y$1564,3,TRUE)</f>
        <v>36.229999999999997</v>
      </c>
      <c r="D168" s="52"/>
      <c r="E168" s="52"/>
      <c r="F168" s="87">
        <v>126.5</v>
      </c>
      <c r="G168">
        <v>48.48</v>
      </c>
      <c r="H168">
        <v>128.30000000000001</v>
      </c>
      <c r="I168">
        <v>133.5</v>
      </c>
      <c r="J168">
        <v>60.95</v>
      </c>
      <c r="K168" s="29">
        <f t="shared" si="9"/>
        <v>1059.1001901194518</v>
      </c>
      <c r="L168" s="29">
        <f t="shared" si="10"/>
        <v>86.932285405043501</v>
      </c>
      <c r="M168" s="29">
        <f t="shared" si="11"/>
        <v>91.842113623857728</v>
      </c>
    </row>
    <row r="169" spans="2:13" ht="15" x14ac:dyDescent="0.25">
      <c r="B169" s="88">
        <v>42964.468888888892</v>
      </c>
      <c r="C169" s="52">
        <f>VLOOKUP(B169,NWS!$A$5:$Y$1564,3,TRUE)</f>
        <v>36.229999999999997</v>
      </c>
      <c r="D169" s="52"/>
      <c r="E169" s="52"/>
      <c r="F169" s="87">
        <v>126.6</v>
      </c>
      <c r="G169">
        <v>48.52</v>
      </c>
      <c r="H169">
        <v>127.4</v>
      </c>
      <c r="I169">
        <v>132.80000000000001</v>
      </c>
      <c r="J169">
        <v>61.24</v>
      </c>
      <c r="K169" s="29">
        <f t="shared" si="9"/>
        <v>1059.9142784197027</v>
      </c>
      <c r="L169" s="29">
        <f t="shared" si="10"/>
        <v>86.016390057440759</v>
      </c>
      <c r="M169" s="29">
        <f t="shared" si="11"/>
        <v>91.111141689668258</v>
      </c>
    </row>
    <row r="170" spans="2:13" ht="15" x14ac:dyDescent="0.25">
      <c r="B170" s="88">
        <v>42964.468958333331</v>
      </c>
      <c r="C170" s="52">
        <f>VLOOKUP(B170,NWS!$A$5:$Y$1564,3,TRUE)</f>
        <v>36.229999999999997</v>
      </c>
      <c r="D170" s="52"/>
      <c r="E170" s="52"/>
      <c r="F170" s="87">
        <v>126.5</v>
      </c>
      <c r="G170">
        <v>48.55</v>
      </c>
      <c r="H170">
        <v>127.5</v>
      </c>
      <c r="I170">
        <v>133</v>
      </c>
      <c r="J170">
        <v>60.95</v>
      </c>
      <c r="K170" s="29">
        <f t="shared" si="9"/>
        <v>1059.0597189354714</v>
      </c>
      <c r="L170" s="29">
        <f t="shared" si="10"/>
        <v>86.180220405079069</v>
      </c>
      <c r="M170" s="29">
        <f t="shared" si="11"/>
        <v>91.3735063942095</v>
      </c>
    </row>
    <row r="171" spans="2:13" ht="15" x14ac:dyDescent="0.25">
      <c r="B171" s="88">
        <v>42964.469027777777</v>
      </c>
      <c r="C171" s="52">
        <f>VLOOKUP(B171,NWS!$A$5:$Y$1564,3,TRUE)</f>
        <v>36.229999999999997</v>
      </c>
      <c r="D171" s="52"/>
      <c r="E171" s="52"/>
      <c r="F171" s="87">
        <v>126.6</v>
      </c>
      <c r="G171">
        <v>48.62</v>
      </c>
      <c r="H171">
        <v>127.2</v>
      </c>
      <c r="I171">
        <v>132.80000000000001</v>
      </c>
      <c r="J171">
        <v>60.52</v>
      </c>
      <c r="K171" s="29">
        <f t="shared" si="9"/>
        <v>1059.8564202126638</v>
      </c>
      <c r="L171" s="29">
        <f t="shared" si="10"/>
        <v>85.832380938680885</v>
      </c>
      <c r="M171" s="29">
        <f t="shared" si="11"/>
        <v>91.116115502345977</v>
      </c>
    </row>
    <row r="172" spans="2:13" ht="15" x14ac:dyDescent="0.25">
      <c r="B172" s="88">
        <v>42964.469097222223</v>
      </c>
      <c r="C172" s="52">
        <f>VLOOKUP(B172,NWS!$A$5:$Y$1564,3,TRUE)</f>
        <v>36.229999999999997</v>
      </c>
      <c r="D172" s="52"/>
      <c r="E172" s="52"/>
      <c r="F172" s="87">
        <v>126.5</v>
      </c>
      <c r="G172">
        <v>48.67</v>
      </c>
      <c r="H172">
        <v>126.5</v>
      </c>
      <c r="I172">
        <v>132.30000000000001</v>
      </c>
      <c r="J172">
        <v>60.23</v>
      </c>
      <c r="K172" s="29">
        <f t="shared" si="9"/>
        <v>1058.9903469585017</v>
      </c>
      <c r="L172" s="29">
        <f t="shared" si="10"/>
        <v>85.241570198691704</v>
      </c>
      <c r="M172" s="29">
        <f t="shared" si="11"/>
        <v>90.718485089047434</v>
      </c>
    </row>
    <row r="173" spans="2:13" ht="15" x14ac:dyDescent="0.25">
      <c r="B173" s="88">
        <v>42964.469166666669</v>
      </c>
      <c r="C173" s="52">
        <f>VLOOKUP(B173,NWS!$A$5:$Y$1564,3,TRUE)</f>
        <v>36.229999999999997</v>
      </c>
      <c r="D173" s="52"/>
      <c r="E173" s="52"/>
      <c r="F173" s="87">
        <v>126.8</v>
      </c>
      <c r="G173">
        <v>48.67</v>
      </c>
      <c r="H173">
        <v>126.8</v>
      </c>
      <c r="I173">
        <v>132.9</v>
      </c>
      <c r="J173">
        <v>60.9</v>
      </c>
      <c r="K173" s="29">
        <f t="shared" si="9"/>
        <v>1061.5017865165062</v>
      </c>
      <c r="L173" s="29">
        <f t="shared" si="10"/>
        <v>85.322513019238954</v>
      </c>
      <c r="M173" s="29">
        <f t="shared" si="11"/>
        <v>91.069088368884067</v>
      </c>
    </row>
    <row r="174" spans="2:13" ht="15" x14ac:dyDescent="0.25">
      <c r="B174" s="88">
        <v>42964.469236111108</v>
      </c>
      <c r="C174" s="52">
        <f>VLOOKUP(B174,NWS!$A$5:$Y$1564,3,TRUE)</f>
        <v>36.229999999999997</v>
      </c>
      <c r="D174" s="52"/>
      <c r="E174" s="52"/>
      <c r="F174" s="87">
        <v>126.4</v>
      </c>
      <c r="G174">
        <v>48.71</v>
      </c>
      <c r="H174">
        <v>126.9</v>
      </c>
      <c r="I174">
        <v>132.6</v>
      </c>
      <c r="J174">
        <v>59.99</v>
      </c>
      <c r="K174" s="29">
        <f t="shared" si="9"/>
        <v>1058.130096744638</v>
      </c>
      <c r="L174" s="29">
        <f t="shared" si="10"/>
        <v>85.688896175383718</v>
      </c>
      <c r="M174" s="29">
        <f t="shared" si="11"/>
        <v>91.075757410628967</v>
      </c>
    </row>
    <row r="175" spans="2:13" ht="15" x14ac:dyDescent="0.25">
      <c r="B175" s="88">
        <v>42964.469305555554</v>
      </c>
      <c r="C175" s="52">
        <f>VLOOKUP(B175,NWS!$A$5:$Y$1564,3,TRUE)</f>
        <v>36.229999999999997</v>
      </c>
      <c r="D175" s="52"/>
      <c r="E175" s="52"/>
      <c r="F175" s="87">
        <v>126.5</v>
      </c>
      <c r="G175">
        <v>48.71</v>
      </c>
      <c r="H175">
        <v>124.6</v>
      </c>
      <c r="I175">
        <v>130.5</v>
      </c>
      <c r="J175">
        <v>59.6</v>
      </c>
      <c r="K175" s="29">
        <f t="shared" si="9"/>
        <v>1058.9672249857335</v>
      </c>
      <c r="L175" s="29">
        <f t="shared" si="10"/>
        <v>83.449230452992083</v>
      </c>
      <c r="M175" s="29">
        <f t="shared" si="11"/>
        <v>89.020696557695658</v>
      </c>
    </row>
    <row r="176" spans="2:13" ht="15" x14ac:dyDescent="0.25">
      <c r="B176" s="88">
        <v>42964.469375000001</v>
      </c>
      <c r="C176" s="52">
        <f>VLOOKUP(B176,NWS!$A$5:$Y$1564,3,TRUE)</f>
        <v>36.229999999999997</v>
      </c>
      <c r="D176" s="52"/>
      <c r="E176" s="52"/>
      <c r="F176" s="87">
        <v>126.6</v>
      </c>
      <c r="G176">
        <v>48.69</v>
      </c>
      <c r="H176">
        <v>124.4</v>
      </c>
      <c r="I176">
        <v>130.69999999999999</v>
      </c>
      <c r="J176">
        <v>59.65</v>
      </c>
      <c r="K176" s="29">
        <f t="shared" si="9"/>
        <v>1059.8159232260202</v>
      </c>
      <c r="L176" s="29">
        <f t="shared" si="10"/>
        <v>83.193692477855478</v>
      </c>
      <c r="M176" s="29">
        <f t="shared" si="11"/>
        <v>89.138120997879156</v>
      </c>
    </row>
    <row r="177" spans="2:13" ht="15" x14ac:dyDescent="0.25">
      <c r="B177" s="88">
        <v>42964.469444444447</v>
      </c>
      <c r="C177" s="52">
        <f>VLOOKUP(B177,NWS!$A$5:$Y$1564,3,TRUE)</f>
        <v>36.19</v>
      </c>
      <c r="D177" s="52"/>
      <c r="E177" s="52"/>
      <c r="F177" s="87">
        <v>126.4</v>
      </c>
      <c r="G177">
        <v>48.66</v>
      </c>
      <c r="H177">
        <v>124.4</v>
      </c>
      <c r="I177">
        <v>130.69999999999999</v>
      </c>
      <c r="J177">
        <v>59.99</v>
      </c>
      <c r="K177" s="29">
        <f t="shared" si="9"/>
        <v>1058.1589765204428</v>
      </c>
      <c r="L177" s="29">
        <f t="shared" si="10"/>
        <v>83.361765062998415</v>
      </c>
      <c r="M177" s="29">
        <f t="shared" si="11"/>
        <v>89.315501826368646</v>
      </c>
    </row>
    <row r="178" spans="2:13" ht="15" x14ac:dyDescent="0.25">
      <c r="B178" s="88">
        <v>42964.469513888886</v>
      </c>
      <c r="C178" s="52">
        <f>VLOOKUP(B178,NWS!$A$5:$Y$1564,3,TRUE)</f>
        <v>36.19</v>
      </c>
      <c r="D178" s="52"/>
      <c r="E178" s="52"/>
      <c r="F178" s="87">
        <v>126.4</v>
      </c>
      <c r="G178">
        <v>48.64</v>
      </c>
      <c r="H178">
        <v>125.1</v>
      </c>
      <c r="I178">
        <v>131.69999999999999</v>
      </c>
      <c r="J178">
        <v>60.66</v>
      </c>
      <c r="K178" s="29">
        <f t="shared" si="9"/>
        <v>1058.1705288721737</v>
      </c>
      <c r="L178" s="29">
        <f t="shared" si="10"/>
        <v>84.022374063623417</v>
      </c>
      <c r="M178" s="29">
        <f t="shared" si="11"/>
        <v>90.259554007610745</v>
      </c>
    </row>
    <row r="179" spans="2:13" ht="15" x14ac:dyDescent="0.25">
      <c r="B179" s="88">
        <v>42964.469583333332</v>
      </c>
      <c r="C179" s="52">
        <f>VLOOKUP(B179,NWS!$A$5:$Y$1564,3,TRUE)</f>
        <v>36.19</v>
      </c>
      <c r="D179" s="52"/>
      <c r="E179" s="52"/>
      <c r="F179" s="87">
        <v>126.5</v>
      </c>
      <c r="G179">
        <v>48.64</v>
      </c>
      <c r="H179">
        <v>126.6</v>
      </c>
      <c r="I179">
        <v>133</v>
      </c>
      <c r="J179">
        <v>61.28</v>
      </c>
      <c r="K179" s="29">
        <f t="shared" si="9"/>
        <v>1059.0076891007118</v>
      </c>
      <c r="L179" s="29">
        <f t="shared" si="10"/>
        <v>85.372373525233201</v>
      </c>
      <c r="M179" s="29">
        <f t="shared" si="11"/>
        <v>91.415766850766801</v>
      </c>
    </row>
    <row r="180" spans="2:13" ht="15" x14ac:dyDescent="0.25">
      <c r="B180" s="88">
        <v>42964.469652777778</v>
      </c>
      <c r="C180" s="52">
        <f>VLOOKUP(B180,NWS!$A$5:$Y$1564,3,TRUE)</f>
        <v>36.19</v>
      </c>
      <c r="D180" s="52"/>
      <c r="E180" s="52"/>
      <c r="F180" s="87">
        <v>126.5</v>
      </c>
      <c r="G180">
        <v>48.66</v>
      </c>
      <c r="H180">
        <v>127.7</v>
      </c>
      <c r="I180">
        <v>133.5</v>
      </c>
      <c r="J180">
        <v>61.09</v>
      </c>
      <c r="K180" s="29">
        <f t="shared" si="9"/>
        <v>1058.9961276094621</v>
      </c>
      <c r="L180" s="29">
        <f t="shared" si="10"/>
        <v>86.412025137968371</v>
      </c>
      <c r="M180" s="29">
        <f t="shared" si="11"/>
        <v>91.888910131960472</v>
      </c>
    </row>
    <row r="181" spans="2:13" ht="15" x14ac:dyDescent="0.25">
      <c r="B181" s="88">
        <v>42964.469722222224</v>
      </c>
      <c r="C181" s="52">
        <f>VLOOKUP(B181,NWS!$A$5:$Y$1564,3,TRUE)</f>
        <v>36.19</v>
      </c>
      <c r="D181" s="52"/>
      <c r="E181" s="52"/>
      <c r="F181" s="87">
        <v>126.5</v>
      </c>
      <c r="G181">
        <v>48.74</v>
      </c>
      <c r="H181">
        <v>128.9</v>
      </c>
      <c r="I181">
        <v>134.5</v>
      </c>
      <c r="J181">
        <v>61.62</v>
      </c>
      <c r="K181" s="29">
        <f t="shared" si="9"/>
        <v>1058.949884168755</v>
      </c>
      <c r="L181" s="29">
        <f t="shared" si="10"/>
        <v>87.548996780687759</v>
      </c>
      <c r="M181" s="29">
        <f t="shared" si="11"/>
        <v>92.837254595075095</v>
      </c>
    </row>
    <row r="182" spans="2:13" ht="15" x14ac:dyDescent="0.25">
      <c r="B182" s="88">
        <v>42964.46979166667</v>
      </c>
      <c r="C182" s="52">
        <f>VLOOKUP(B182,NWS!$A$5:$Y$1564,3,TRUE)</f>
        <v>36.19</v>
      </c>
      <c r="D182" s="52"/>
      <c r="E182" s="52"/>
      <c r="F182" s="87">
        <v>126.5</v>
      </c>
      <c r="G182">
        <v>48.78</v>
      </c>
      <c r="H182">
        <v>128.80000000000001</v>
      </c>
      <c r="I182">
        <v>134</v>
      </c>
      <c r="J182">
        <v>61.33</v>
      </c>
      <c r="K182" s="29">
        <f t="shared" si="9"/>
        <v>1058.9267639628613</v>
      </c>
      <c r="L182" s="29">
        <f t="shared" si="10"/>
        <v>87.45647305524902</v>
      </c>
      <c r="M182" s="29">
        <f t="shared" si="11"/>
        <v>92.36710538315414</v>
      </c>
    </row>
    <row r="183" spans="2:13" ht="15" x14ac:dyDescent="0.25">
      <c r="B183" s="88">
        <v>42964.469861111109</v>
      </c>
      <c r="C183" s="52">
        <f>VLOOKUP(B183,NWS!$A$5:$Y$1564,3,TRUE)</f>
        <v>36.19</v>
      </c>
      <c r="D183" s="52"/>
      <c r="E183" s="52"/>
      <c r="F183" s="87">
        <v>126.5</v>
      </c>
      <c r="G183">
        <v>48.76</v>
      </c>
      <c r="H183">
        <v>126.1</v>
      </c>
      <c r="I183">
        <v>131.19999999999999</v>
      </c>
      <c r="J183">
        <v>59.7</v>
      </c>
      <c r="K183" s="29">
        <f t="shared" si="9"/>
        <v>1058.93832393961</v>
      </c>
      <c r="L183" s="29">
        <f t="shared" si="10"/>
        <v>84.905794763857713</v>
      </c>
      <c r="M183" s="29">
        <f t="shared" si="11"/>
        <v>89.721939278324101</v>
      </c>
    </row>
    <row r="184" spans="2:13" ht="15" x14ac:dyDescent="0.25">
      <c r="B184" s="88">
        <v>42964.469930555555</v>
      </c>
      <c r="C184" s="52">
        <f>VLOOKUP(B184,NWS!$A$5:$Y$1564,3,TRUE)</f>
        <v>36.19</v>
      </c>
      <c r="D184" s="52"/>
      <c r="E184" s="52"/>
      <c r="F184" s="87">
        <v>126.5</v>
      </c>
      <c r="G184">
        <v>48.76</v>
      </c>
      <c r="H184">
        <v>125.4</v>
      </c>
      <c r="I184">
        <v>131.6</v>
      </c>
      <c r="J184">
        <v>60.17</v>
      </c>
      <c r="K184" s="29">
        <f t="shared" si="9"/>
        <v>1058.93832393961</v>
      </c>
      <c r="L184" s="29">
        <f t="shared" si="10"/>
        <v>84.244755320695674</v>
      </c>
      <c r="M184" s="29">
        <f t="shared" si="11"/>
        <v>90.099676102988155</v>
      </c>
    </row>
    <row r="185" spans="2:13" ht="15" x14ac:dyDescent="0.25">
      <c r="B185" s="88">
        <v>42964.47</v>
      </c>
      <c r="C185" s="52">
        <f>VLOOKUP(B185,NWS!$A$5:$Y$1564,3,TRUE)</f>
        <v>36.19</v>
      </c>
      <c r="D185" s="52"/>
      <c r="E185" s="52"/>
      <c r="F185" s="87">
        <v>126.5</v>
      </c>
      <c r="G185">
        <v>48.78</v>
      </c>
      <c r="H185">
        <v>126.8</v>
      </c>
      <c r="I185">
        <v>133.19999999999999</v>
      </c>
      <c r="J185">
        <v>60.89</v>
      </c>
      <c r="K185" s="29">
        <f t="shared" si="9"/>
        <v>1058.9267639628613</v>
      </c>
      <c r="L185" s="29">
        <f t="shared" si="10"/>
        <v>85.567768313747024</v>
      </c>
      <c r="M185" s="29">
        <f t="shared" si="11"/>
        <v>91.611623486553341</v>
      </c>
    </row>
    <row r="186" spans="2:13" ht="15" x14ac:dyDescent="0.25">
      <c r="B186" s="88">
        <v>42964.470069444447</v>
      </c>
      <c r="C186" s="52">
        <f>VLOOKUP(B186,NWS!$A$5:$Y$1564,3,TRUE)</f>
        <v>36.19</v>
      </c>
      <c r="D186" s="52"/>
      <c r="E186" s="52"/>
      <c r="F186" s="87">
        <v>126.5</v>
      </c>
      <c r="G186">
        <v>48.78</v>
      </c>
      <c r="H186">
        <v>125.8</v>
      </c>
      <c r="I186">
        <v>131.9</v>
      </c>
      <c r="J186">
        <v>59.93</v>
      </c>
      <c r="K186" s="29">
        <f t="shared" si="9"/>
        <v>1058.9267639628613</v>
      </c>
      <c r="L186" s="29">
        <f t="shared" si="10"/>
        <v>84.623415942996033</v>
      </c>
      <c r="M186" s="29">
        <f t="shared" si="11"/>
        <v>90.383965404577083</v>
      </c>
    </row>
    <row r="187" spans="2:13" ht="15" x14ac:dyDescent="0.25">
      <c r="B187" s="88">
        <v>42964.470138888886</v>
      </c>
      <c r="C187" s="52">
        <f>VLOOKUP(B187,NWS!$A$5:$Y$1564,3,TRUE)</f>
        <v>36.53</v>
      </c>
      <c r="D187" s="52"/>
      <c r="E187" s="52"/>
      <c r="F187" s="87">
        <v>126.5</v>
      </c>
      <c r="G187">
        <v>48.75</v>
      </c>
      <c r="H187">
        <v>124.8</v>
      </c>
      <c r="I187">
        <v>131.19999999999999</v>
      </c>
      <c r="J187">
        <v>60.56</v>
      </c>
      <c r="K187" s="29">
        <f t="shared" si="9"/>
        <v>1058.9441040226325</v>
      </c>
      <c r="L187" s="29">
        <f t="shared" si="10"/>
        <v>83.356618791007904</v>
      </c>
      <c r="M187" s="29">
        <f t="shared" si="11"/>
        <v>89.400374996541487</v>
      </c>
    </row>
    <row r="188" spans="2:13" ht="15" x14ac:dyDescent="0.25">
      <c r="B188" s="88">
        <v>42964.470208333332</v>
      </c>
      <c r="C188" s="52">
        <f>VLOOKUP(B188,NWS!$A$5:$Y$1564,3,TRUE)</f>
        <v>36.53</v>
      </c>
      <c r="D188" s="52"/>
      <c r="E188" s="52"/>
      <c r="F188" s="87">
        <v>126.4</v>
      </c>
      <c r="G188">
        <v>48.71</v>
      </c>
      <c r="H188">
        <v>125.4</v>
      </c>
      <c r="I188">
        <v>131.9</v>
      </c>
      <c r="J188">
        <v>60.6</v>
      </c>
      <c r="K188" s="29">
        <f t="shared" si="9"/>
        <v>1058.130096744638</v>
      </c>
      <c r="L188" s="29">
        <f t="shared" si="10"/>
        <v>83.987782101095732</v>
      </c>
      <c r="M188" s="29">
        <f t="shared" si="11"/>
        <v>90.130694036024536</v>
      </c>
    </row>
    <row r="189" spans="2:13" ht="15" x14ac:dyDescent="0.25">
      <c r="B189" s="88">
        <v>42964.470277777778</v>
      </c>
      <c r="C189" s="52">
        <f>VLOOKUP(B189,NWS!$A$5:$Y$1564,3,TRUE)</f>
        <v>36.53</v>
      </c>
      <c r="D189" s="52"/>
      <c r="E189" s="52"/>
      <c r="F189" s="87">
        <v>126.4</v>
      </c>
      <c r="G189">
        <v>48.66</v>
      </c>
      <c r="H189">
        <v>125.1</v>
      </c>
      <c r="I189">
        <v>131.5</v>
      </c>
      <c r="J189">
        <v>59.69</v>
      </c>
      <c r="K189" s="29">
        <f t="shared" si="9"/>
        <v>1058.1589765204428</v>
      </c>
      <c r="L189" s="29">
        <f t="shared" si="10"/>
        <v>83.701978592333845</v>
      </c>
      <c r="M189" s="29">
        <f t="shared" si="11"/>
        <v>89.750219113852836</v>
      </c>
    </row>
    <row r="190" spans="2:13" ht="15" x14ac:dyDescent="0.25">
      <c r="B190" s="88">
        <v>42964.470347222225</v>
      </c>
      <c r="C190" s="52">
        <f>VLOOKUP(B190,NWS!$A$5:$Y$1564,3,TRUE)</f>
        <v>36.53</v>
      </c>
      <c r="D190" s="52"/>
      <c r="E190" s="52"/>
      <c r="F190" s="87">
        <v>126.5</v>
      </c>
      <c r="G190">
        <v>48.61</v>
      </c>
      <c r="H190">
        <v>125.5</v>
      </c>
      <c r="I190">
        <v>132.1</v>
      </c>
      <c r="J190">
        <v>59.69</v>
      </c>
      <c r="K190" s="29">
        <f t="shared" si="9"/>
        <v>1059.0250318109249</v>
      </c>
      <c r="L190" s="29">
        <f t="shared" si="10"/>
        <v>84.011234227260857</v>
      </c>
      <c r="M190" s="29">
        <f t="shared" si="11"/>
        <v>90.243381534217377</v>
      </c>
    </row>
    <row r="191" spans="2:13" ht="15" x14ac:dyDescent="0.25">
      <c r="B191" s="88">
        <v>42964.470416666663</v>
      </c>
      <c r="C191" s="52">
        <f>VLOOKUP(B191,NWS!$A$5:$Y$1564,3,TRUE)</f>
        <v>36.53</v>
      </c>
      <c r="D191" s="52"/>
      <c r="E191" s="52"/>
      <c r="F191" s="87">
        <v>126.2</v>
      </c>
      <c r="G191">
        <v>48.56</v>
      </c>
      <c r="H191">
        <v>125.3</v>
      </c>
      <c r="I191">
        <v>131.4</v>
      </c>
      <c r="J191">
        <v>59.55</v>
      </c>
      <c r="K191" s="29">
        <f t="shared" si="9"/>
        <v>1056.5423472244245</v>
      </c>
      <c r="L191" s="29">
        <f t="shared" si="10"/>
        <v>84.019348806228209</v>
      </c>
      <c r="M191" s="29">
        <f t="shared" si="11"/>
        <v>89.792898741093509</v>
      </c>
    </row>
    <row r="192" spans="2:13" ht="15" x14ac:dyDescent="0.25">
      <c r="B192" s="88">
        <v>42964.470486111109</v>
      </c>
      <c r="C192" s="52">
        <f>VLOOKUP(B192,NWS!$A$5:$Y$1564,3,TRUE)</f>
        <v>36.53</v>
      </c>
      <c r="D192" s="52"/>
      <c r="E192" s="52"/>
      <c r="F192" s="87">
        <v>126.5</v>
      </c>
      <c r="G192">
        <v>48.51</v>
      </c>
      <c r="H192">
        <v>125</v>
      </c>
      <c r="I192">
        <v>131.19999999999999</v>
      </c>
      <c r="J192">
        <v>59.28</v>
      </c>
      <c r="K192" s="29">
        <f t="shared" si="9"/>
        <v>1059.0828449475703</v>
      </c>
      <c r="L192" s="29">
        <f t="shared" si="10"/>
        <v>83.534541629158099</v>
      </c>
      <c r="M192" s="29">
        <f t="shared" si="11"/>
        <v>89.388663456905121</v>
      </c>
    </row>
    <row r="193" spans="2:13" ht="15" x14ac:dyDescent="0.25">
      <c r="B193" s="88">
        <v>42964.470555555556</v>
      </c>
      <c r="C193" s="52">
        <f>VLOOKUP(B193,NWS!$A$5:$Y$1564,3,TRUE)</f>
        <v>36.53</v>
      </c>
      <c r="D193" s="52"/>
      <c r="E193" s="52"/>
      <c r="F193" s="87">
        <v>126.4</v>
      </c>
      <c r="G193">
        <v>48.47</v>
      </c>
      <c r="H193">
        <v>124.7</v>
      </c>
      <c r="I193">
        <v>130.6</v>
      </c>
      <c r="J193">
        <v>59.84</v>
      </c>
      <c r="K193" s="29">
        <f t="shared" si="9"/>
        <v>1058.2687340471614</v>
      </c>
      <c r="L193" s="29">
        <f t="shared" si="10"/>
        <v>83.315321679030845</v>
      </c>
      <c r="M193" s="29">
        <f t="shared" si="11"/>
        <v>88.890465128121036</v>
      </c>
    </row>
    <row r="194" spans="2:13" ht="15" x14ac:dyDescent="0.25">
      <c r="B194" s="88">
        <v>42964.470625000002</v>
      </c>
      <c r="C194" s="52">
        <f>VLOOKUP(B194,NWS!$A$5:$Y$1564,3,TRUE)</f>
        <v>36.53</v>
      </c>
      <c r="D194" s="52"/>
      <c r="E194" s="52"/>
      <c r="F194" s="87">
        <v>126.4</v>
      </c>
      <c r="G194">
        <v>48.44</v>
      </c>
      <c r="H194">
        <v>124.8</v>
      </c>
      <c r="I194">
        <v>130.9</v>
      </c>
      <c r="J194">
        <v>59.88</v>
      </c>
      <c r="K194" s="29">
        <f t="shared" si="9"/>
        <v>1058.286066264388</v>
      </c>
      <c r="L194" s="29">
        <f t="shared" si="10"/>
        <v>83.408449580727833</v>
      </c>
      <c r="M194" s="29">
        <f t="shared" si="11"/>
        <v>89.17248654053796</v>
      </c>
    </row>
    <row r="195" spans="2:13" ht="15" x14ac:dyDescent="0.25">
      <c r="B195" s="88">
        <v>42964.470694444448</v>
      </c>
      <c r="C195" s="52">
        <f>VLOOKUP(B195,NWS!$A$5:$Y$1564,3,TRUE)</f>
        <v>36.53</v>
      </c>
      <c r="D195" s="52"/>
      <c r="E195" s="52"/>
      <c r="F195" s="87">
        <v>126.3</v>
      </c>
      <c r="G195">
        <v>48.42</v>
      </c>
      <c r="H195">
        <v>124.6</v>
      </c>
      <c r="I195">
        <v>130.69999999999999</v>
      </c>
      <c r="J195">
        <v>59.79</v>
      </c>
      <c r="K195" s="29">
        <f t="shared" si="9"/>
        <v>1057.4603606148644</v>
      </c>
      <c r="L195" s="29">
        <f t="shared" si="10"/>
        <v>83.284445715574023</v>
      </c>
      <c r="M195" s="29">
        <f t="shared" si="11"/>
        <v>89.052983456745821</v>
      </c>
    </row>
    <row r="196" spans="2:13" ht="15" x14ac:dyDescent="0.25">
      <c r="B196" s="88">
        <v>42964.470763888887</v>
      </c>
      <c r="C196" s="52">
        <f>VLOOKUP(B196,NWS!$A$5:$Y$1564,3,TRUE)</f>
        <v>36.53</v>
      </c>
      <c r="D196" s="52"/>
      <c r="E196" s="52"/>
      <c r="F196" s="87">
        <v>126.4</v>
      </c>
      <c r="G196">
        <v>48.37</v>
      </c>
      <c r="H196">
        <v>124.3</v>
      </c>
      <c r="I196">
        <v>130.5</v>
      </c>
      <c r="J196">
        <v>59.55</v>
      </c>
      <c r="K196" s="29">
        <f t="shared" si="9"/>
        <v>1058.3265103125084</v>
      </c>
      <c r="L196" s="29">
        <f t="shared" si="10"/>
        <v>82.932818128200154</v>
      </c>
      <c r="M196" s="29">
        <f t="shared" si="11"/>
        <v>88.791123612931159</v>
      </c>
    </row>
    <row r="197" spans="2:13" ht="15" x14ac:dyDescent="0.25">
      <c r="B197" s="88">
        <v>42964.470833333333</v>
      </c>
      <c r="C197" s="52">
        <f>VLOOKUP(B197,NWS!$A$5:$Y$1564,3,TRUE)</f>
        <v>36.32</v>
      </c>
      <c r="D197" s="52"/>
      <c r="E197" s="52"/>
      <c r="F197" s="87">
        <v>126.2</v>
      </c>
      <c r="G197">
        <v>48.32</v>
      </c>
      <c r="H197">
        <v>123.3</v>
      </c>
      <c r="I197">
        <v>129.6</v>
      </c>
      <c r="J197">
        <v>59.21</v>
      </c>
      <c r="K197" s="29">
        <f t="shared" si="9"/>
        <v>1056.6807878350044</v>
      </c>
      <c r="L197" s="29">
        <f t="shared" si="10"/>
        <v>82.314357373914419</v>
      </c>
      <c r="M197" s="29">
        <f t="shared" si="11"/>
        <v>88.276422807987331</v>
      </c>
    </row>
    <row r="198" spans="2:13" ht="15" x14ac:dyDescent="0.25">
      <c r="B198" s="88">
        <v>42964.470902777779</v>
      </c>
      <c r="C198" s="52">
        <f>VLOOKUP(B198,NWS!$A$5:$Y$1564,3,TRUE)</f>
        <v>36.32</v>
      </c>
      <c r="D198" s="52"/>
      <c r="E198" s="52"/>
      <c r="F198" s="87">
        <v>126.3</v>
      </c>
      <c r="G198">
        <v>48.27</v>
      </c>
      <c r="H198">
        <v>124.4</v>
      </c>
      <c r="I198">
        <v>130.69999999999999</v>
      </c>
      <c r="J198">
        <v>59.81</v>
      </c>
      <c r="K198" s="29">
        <f t="shared" si="9"/>
        <v>1057.5469635411609</v>
      </c>
      <c r="L198" s="29">
        <f t="shared" si="10"/>
        <v>83.287081365225674</v>
      </c>
      <c r="M198" s="29">
        <f t="shared" si="11"/>
        <v>89.244263615463183</v>
      </c>
    </row>
    <row r="199" spans="2:13" ht="15" x14ac:dyDescent="0.25">
      <c r="B199" s="88">
        <v>42964.470972222225</v>
      </c>
      <c r="C199" s="52">
        <f>VLOOKUP(B199,NWS!$A$5:$Y$1564,3,TRUE)</f>
        <v>36.32</v>
      </c>
      <c r="D199" s="52"/>
      <c r="E199" s="52"/>
      <c r="F199" s="87">
        <v>126.3</v>
      </c>
      <c r="G199">
        <v>48.27</v>
      </c>
      <c r="H199">
        <v>124.4</v>
      </c>
      <c r="I199">
        <v>130.19999999999999</v>
      </c>
      <c r="J199">
        <v>59.66</v>
      </c>
      <c r="K199" s="29">
        <f t="shared" si="9"/>
        <v>1057.5469635411609</v>
      </c>
      <c r="L199" s="29">
        <f t="shared" si="10"/>
        <v>83.287081365225674</v>
      </c>
      <c r="M199" s="29">
        <f t="shared" si="11"/>
        <v>88.771471373380834</v>
      </c>
    </row>
    <row r="200" spans="2:13" ht="15" x14ac:dyDescent="0.25">
      <c r="B200" s="88">
        <v>42964.471041666664</v>
      </c>
      <c r="C200" s="52">
        <f>VLOOKUP(B200,NWS!$A$5:$Y$1564,3,TRUE)</f>
        <v>36.32</v>
      </c>
      <c r="D200" s="52"/>
      <c r="E200" s="52"/>
      <c r="F200" s="87">
        <v>126.2</v>
      </c>
      <c r="G200">
        <v>48.2</v>
      </c>
      <c r="H200">
        <v>124.6</v>
      </c>
      <c r="I200">
        <v>130.5</v>
      </c>
      <c r="J200">
        <v>59.35</v>
      </c>
      <c r="K200" s="29">
        <f t="shared" si="9"/>
        <v>1056.7500217462743</v>
      </c>
      <c r="L200" s="29">
        <f t="shared" si="10"/>
        <v>83.539151344532485</v>
      </c>
      <c r="M200" s="29">
        <f t="shared" si="11"/>
        <v>89.122307132171144</v>
      </c>
    </row>
    <row r="201" spans="2:13" ht="15" x14ac:dyDescent="0.25">
      <c r="B201" s="88">
        <v>42964.47111111111</v>
      </c>
      <c r="C201" s="52">
        <f>VLOOKUP(B201,NWS!$A$5:$Y$1564,3,TRUE)</f>
        <v>36.32</v>
      </c>
      <c r="D201" s="52"/>
      <c r="E201" s="52"/>
      <c r="F201" s="87">
        <v>126.2</v>
      </c>
      <c r="G201">
        <v>48.2</v>
      </c>
      <c r="H201">
        <v>123.6</v>
      </c>
      <c r="I201">
        <v>129.69999999999999</v>
      </c>
      <c r="J201">
        <v>58.87</v>
      </c>
      <c r="K201" s="29">
        <f t="shared" si="9"/>
        <v>1056.7500217462743</v>
      </c>
      <c r="L201" s="29">
        <f t="shared" si="10"/>
        <v>82.592853753407283</v>
      </c>
      <c r="M201" s="29">
        <f t="shared" si="11"/>
        <v>88.365269059270986</v>
      </c>
    </row>
    <row r="202" spans="2:13" ht="15" x14ac:dyDescent="0.25">
      <c r="B202" s="88">
        <v>42964.471180555556</v>
      </c>
      <c r="C202" s="52">
        <f>VLOOKUP(B202,NWS!$A$5:$Y$1564,3,TRUE)</f>
        <v>36.32</v>
      </c>
      <c r="D202" s="52"/>
      <c r="E202" s="52"/>
      <c r="F202" s="87">
        <v>126</v>
      </c>
      <c r="G202">
        <v>48.22</v>
      </c>
      <c r="H202">
        <v>123</v>
      </c>
      <c r="I202">
        <v>129.30000000000001</v>
      </c>
      <c r="J202">
        <v>58.96</v>
      </c>
      <c r="K202" s="29">
        <f t="shared" si="9"/>
        <v>1055.0637777219567</v>
      </c>
      <c r="L202" s="29">
        <f t="shared" si="10"/>
        <v>82.156170868793652</v>
      </c>
      <c r="M202" s="29">
        <f t="shared" si="11"/>
        <v>88.127373873793658</v>
      </c>
    </row>
    <row r="203" spans="2:13" ht="15" x14ac:dyDescent="0.25">
      <c r="B203" s="88">
        <v>42964.471250000002</v>
      </c>
      <c r="C203" s="52">
        <f>VLOOKUP(B203,NWS!$A$5:$Y$1564,3,TRUE)</f>
        <v>36.32</v>
      </c>
      <c r="D203" s="52"/>
      <c r="E203" s="52"/>
      <c r="F203" s="87">
        <v>125.9</v>
      </c>
      <c r="G203">
        <v>48.17</v>
      </c>
      <c r="H203">
        <v>122.2</v>
      </c>
      <c r="I203">
        <v>128.5</v>
      </c>
      <c r="J203">
        <v>58.68</v>
      </c>
      <c r="K203" s="29">
        <f t="shared" si="9"/>
        <v>1054.2552064476063</v>
      </c>
      <c r="L203" s="29">
        <f t="shared" si="10"/>
        <v>81.460351796012702</v>
      </c>
      <c r="M203" s="29">
        <f t="shared" si="11"/>
        <v>87.436134473177106</v>
      </c>
    </row>
    <row r="204" spans="2:13" ht="15" x14ac:dyDescent="0.25">
      <c r="B204" s="88">
        <v>42964.471319444441</v>
      </c>
      <c r="C204" s="52">
        <f>VLOOKUP(B204,NWS!$A$5:$Y$1564,3,TRUE)</f>
        <v>36.32</v>
      </c>
      <c r="D204" s="52"/>
      <c r="E204" s="52"/>
      <c r="F204" s="87">
        <v>126.2</v>
      </c>
      <c r="G204">
        <v>48.1</v>
      </c>
      <c r="H204">
        <v>123.6</v>
      </c>
      <c r="I204">
        <v>130</v>
      </c>
      <c r="J204">
        <v>58.96</v>
      </c>
      <c r="K204" s="29">
        <f t="shared" si="9"/>
        <v>1056.807723603044</v>
      </c>
      <c r="L204" s="29">
        <f t="shared" si="10"/>
        <v>82.58834417147385</v>
      </c>
      <c r="M204" s="29">
        <f t="shared" si="11"/>
        <v>88.644318079556257</v>
      </c>
    </row>
    <row r="205" spans="2:13" ht="15" x14ac:dyDescent="0.25">
      <c r="B205" s="88">
        <v>42964.471388888887</v>
      </c>
      <c r="C205" s="52">
        <f>VLOOKUP(B205,NWS!$A$5:$Y$1564,3,TRUE)</f>
        <v>36.32</v>
      </c>
      <c r="D205" s="52"/>
      <c r="E205" s="52"/>
      <c r="F205" s="87">
        <v>126.1</v>
      </c>
      <c r="G205">
        <v>48.07</v>
      </c>
      <c r="H205">
        <v>123.8</v>
      </c>
      <c r="I205">
        <v>129.9</v>
      </c>
      <c r="J205">
        <v>59.47</v>
      </c>
      <c r="K205" s="29">
        <f t="shared" si="9"/>
        <v>1055.9876146001295</v>
      </c>
      <c r="L205" s="29">
        <f t="shared" si="10"/>
        <v>82.841880710055491</v>
      </c>
      <c r="M205" s="29">
        <f t="shared" si="11"/>
        <v>88.618463612791444</v>
      </c>
    </row>
    <row r="206" spans="2:13" ht="15" x14ac:dyDescent="0.25">
      <c r="B206" s="88">
        <v>42964.471458333333</v>
      </c>
      <c r="C206" s="52">
        <f>VLOOKUP(B206,NWS!$A$5:$Y$1564,3,TRUE)</f>
        <v>36.32</v>
      </c>
      <c r="D206" s="52"/>
      <c r="E206" s="52"/>
      <c r="F206" s="87">
        <v>126</v>
      </c>
      <c r="G206">
        <v>48.02</v>
      </c>
      <c r="H206">
        <v>123.9</v>
      </c>
      <c r="I206">
        <v>129.9</v>
      </c>
      <c r="J206">
        <v>59.44</v>
      </c>
      <c r="K206" s="29">
        <f t="shared" si="9"/>
        <v>1055.1790023203982</v>
      </c>
      <c r="L206" s="29">
        <f t="shared" si="10"/>
        <v>83.000135339507935</v>
      </c>
      <c r="M206" s="29">
        <f t="shared" si="11"/>
        <v>88.686374344269836</v>
      </c>
    </row>
    <row r="207" spans="2:13" ht="15" x14ac:dyDescent="0.25">
      <c r="B207" s="88">
        <v>42964.47152777778</v>
      </c>
      <c r="C207" s="52">
        <f>VLOOKUP(B207,NWS!$A$5:$Y$1564,3,TRUE)</f>
        <v>36.28</v>
      </c>
      <c r="D207" s="52"/>
      <c r="E207" s="52"/>
      <c r="F207" s="87">
        <v>125.9</v>
      </c>
      <c r="G207">
        <v>48</v>
      </c>
      <c r="H207">
        <v>123.9</v>
      </c>
      <c r="I207">
        <v>129.9</v>
      </c>
      <c r="J207">
        <v>59.52</v>
      </c>
      <c r="K207" s="29">
        <f t="shared" si="9"/>
        <v>1054.3530733659318</v>
      </c>
      <c r="L207" s="29">
        <f t="shared" si="10"/>
        <v>83.103091567116763</v>
      </c>
      <c r="M207" s="29">
        <f t="shared" si="11"/>
        <v>88.793784895154886</v>
      </c>
    </row>
    <row r="208" spans="2:13" ht="15" x14ac:dyDescent="0.25">
      <c r="B208" s="88">
        <v>42964.471597222226</v>
      </c>
      <c r="C208" s="52">
        <f>VLOOKUP(B208,NWS!$A$5:$Y$1564,3,TRUE)</f>
        <v>36.28</v>
      </c>
      <c r="D208" s="52"/>
      <c r="E208" s="52"/>
      <c r="F208" s="87">
        <v>126.1</v>
      </c>
      <c r="G208">
        <v>47.98</v>
      </c>
      <c r="H208">
        <v>123.5</v>
      </c>
      <c r="I208">
        <v>129.1</v>
      </c>
      <c r="J208">
        <v>59.54</v>
      </c>
      <c r="K208" s="29">
        <f t="shared" si="9"/>
        <v>1056.0395122049147</v>
      </c>
      <c r="L208" s="29">
        <f t="shared" si="10"/>
        <v>82.591606651054704</v>
      </c>
      <c r="M208" s="29">
        <f t="shared" si="11"/>
        <v>87.89443853876287</v>
      </c>
    </row>
    <row r="209" spans="2:13" ht="15" x14ac:dyDescent="0.25">
      <c r="B209" s="88">
        <v>42964.471666666665</v>
      </c>
      <c r="C209" s="52">
        <f>VLOOKUP(B209,NWS!$A$5:$Y$1564,3,TRUE)</f>
        <v>36.28</v>
      </c>
      <c r="D209" s="52"/>
      <c r="E209" s="52"/>
      <c r="F209" s="87">
        <v>125.9</v>
      </c>
      <c r="G209">
        <v>47.95</v>
      </c>
      <c r="H209">
        <v>123.8</v>
      </c>
      <c r="I209">
        <v>130.1</v>
      </c>
      <c r="J209">
        <v>59.54</v>
      </c>
      <c r="K209" s="29">
        <f t="shared" ref="K209:K272" si="12">IF(OR(F209="",$C$5="",$C$6=""),"",(F209*1000/($C$5+$C$6*(G209-25))))</f>
        <v>1054.3818612117366</v>
      </c>
      <c r="L209" s="29">
        <f t="shared" ref="L209:L272" si="13">IF(OR($K209="",H209=""),"",((H209-$C209)*1000)/$K209)</f>
        <v>83.005980299602854</v>
      </c>
      <c r="M209" s="29">
        <f t="shared" ref="M209:M272" si="14">IF(OR($K209="",I209=""),"",((I209-$C209)*1000)/$K209)</f>
        <v>88.981045152065121</v>
      </c>
    </row>
    <row r="210" spans="2:13" ht="15" x14ac:dyDescent="0.25">
      <c r="B210" s="88">
        <v>42964.471736111111</v>
      </c>
      <c r="C210" s="52">
        <f>VLOOKUP(B210,NWS!$A$5:$Y$1564,3,TRUE)</f>
        <v>36.28</v>
      </c>
      <c r="D210" s="52"/>
      <c r="E210" s="52"/>
      <c r="F210" s="87">
        <v>125.9</v>
      </c>
      <c r="G210">
        <v>47.93</v>
      </c>
      <c r="H210">
        <v>124.3</v>
      </c>
      <c r="I210">
        <v>130.5</v>
      </c>
      <c r="J210">
        <v>59.44</v>
      </c>
      <c r="K210" s="29">
        <f t="shared" si="12"/>
        <v>1054.3933767902331</v>
      </c>
      <c r="L210" s="29">
        <f t="shared" si="13"/>
        <v>83.47928006523432</v>
      </c>
      <c r="M210" s="29">
        <f t="shared" si="14"/>
        <v>89.359438397482137</v>
      </c>
    </row>
    <row r="211" spans="2:13" ht="15" x14ac:dyDescent="0.25">
      <c r="B211" s="88">
        <v>42964.471805555557</v>
      </c>
      <c r="C211" s="52">
        <f>VLOOKUP(B211,NWS!$A$5:$Y$1564,3,TRUE)</f>
        <v>36.28</v>
      </c>
      <c r="D211" s="52"/>
      <c r="E211" s="52"/>
      <c r="F211" s="87">
        <v>126.1</v>
      </c>
      <c r="G211">
        <v>47.9</v>
      </c>
      <c r="H211">
        <v>123.9</v>
      </c>
      <c r="I211">
        <v>129.9</v>
      </c>
      <c r="J211">
        <v>59.54</v>
      </c>
      <c r="K211" s="29">
        <f t="shared" si="12"/>
        <v>1056.0856476917793</v>
      </c>
      <c r="L211" s="29">
        <f t="shared" si="13"/>
        <v>82.966755765979386</v>
      </c>
      <c r="M211" s="29">
        <f t="shared" si="14"/>
        <v>88.648113156938933</v>
      </c>
    </row>
    <row r="212" spans="2:13" ht="15" x14ac:dyDescent="0.25">
      <c r="B212" s="88">
        <v>42964.471875000003</v>
      </c>
      <c r="C212" s="52">
        <f>VLOOKUP(B212,NWS!$A$5:$Y$1564,3,TRUE)</f>
        <v>36.28</v>
      </c>
      <c r="D212" s="52"/>
      <c r="E212" s="52"/>
      <c r="F212" s="87">
        <v>125.7</v>
      </c>
      <c r="G212">
        <v>47.95</v>
      </c>
      <c r="H212">
        <v>123.8</v>
      </c>
      <c r="I212">
        <v>130</v>
      </c>
      <c r="J212">
        <v>59.1</v>
      </c>
      <c r="K212" s="29">
        <f t="shared" si="12"/>
        <v>1052.7069098833622</v>
      </c>
      <c r="L212" s="29">
        <f t="shared" si="13"/>
        <v>83.138050276213193</v>
      </c>
      <c r="M212" s="29">
        <f t="shared" si="14"/>
        <v>89.027628792124091</v>
      </c>
    </row>
    <row r="213" spans="2:13" ht="15" x14ac:dyDescent="0.25">
      <c r="B213" s="88">
        <v>42964.471944444442</v>
      </c>
      <c r="C213" s="52">
        <f>VLOOKUP(B213,NWS!$A$5:$Y$1564,3,TRUE)</f>
        <v>36.28</v>
      </c>
      <c r="D213" s="52"/>
      <c r="E213" s="52"/>
      <c r="F213" s="87">
        <v>126</v>
      </c>
      <c r="G213">
        <v>47.95</v>
      </c>
      <c r="H213">
        <v>123.5</v>
      </c>
      <c r="I213">
        <v>129.9</v>
      </c>
      <c r="J213">
        <v>59.25</v>
      </c>
      <c r="K213" s="29">
        <f t="shared" si="12"/>
        <v>1055.2193368759238</v>
      </c>
      <c r="L213" s="29">
        <f t="shared" si="13"/>
        <v>82.655801454722223</v>
      </c>
      <c r="M213" s="29">
        <f t="shared" si="14"/>
        <v>88.720891219801587</v>
      </c>
    </row>
    <row r="214" spans="2:13" ht="15" x14ac:dyDescent="0.25">
      <c r="B214" s="88">
        <v>42964.472013888888</v>
      </c>
      <c r="C214" s="52">
        <f>VLOOKUP(B214,NWS!$A$5:$Y$1564,3,TRUE)</f>
        <v>36.28</v>
      </c>
      <c r="D214" s="52"/>
      <c r="E214" s="52"/>
      <c r="F214" s="87">
        <v>125.9</v>
      </c>
      <c r="G214">
        <v>47.95</v>
      </c>
      <c r="H214">
        <v>123.3</v>
      </c>
      <c r="I214">
        <v>130</v>
      </c>
      <c r="J214">
        <v>59.49</v>
      </c>
      <c r="K214" s="29">
        <f t="shared" si="12"/>
        <v>1054.3818612117366</v>
      </c>
      <c r="L214" s="29">
        <f t="shared" si="13"/>
        <v>82.531768803375698</v>
      </c>
      <c r="M214" s="29">
        <f t="shared" si="14"/>
        <v>88.886202852819693</v>
      </c>
    </row>
    <row r="215" spans="2:13" ht="15" x14ac:dyDescent="0.25">
      <c r="B215" s="88">
        <v>42964.472083333334</v>
      </c>
      <c r="C215" s="52">
        <f>VLOOKUP(B215,NWS!$A$5:$Y$1564,3,TRUE)</f>
        <v>36.28</v>
      </c>
      <c r="D215" s="52"/>
      <c r="E215" s="52"/>
      <c r="F215" s="87">
        <v>125.8</v>
      </c>
      <c r="G215">
        <v>47.97</v>
      </c>
      <c r="H215">
        <v>124.8</v>
      </c>
      <c r="I215">
        <v>131</v>
      </c>
      <c r="J215">
        <v>60.02</v>
      </c>
      <c r="K215" s="29">
        <f t="shared" si="12"/>
        <v>1053.5328793669928</v>
      </c>
      <c r="L215" s="29">
        <f t="shared" si="13"/>
        <v>84.022057340238462</v>
      </c>
      <c r="M215" s="29">
        <f t="shared" si="14"/>
        <v>89.907018428235276</v>
      </c>
    </row>
    <row r="216" spans="2:13" ht="15" x14ac:dyDescent="0.25">
      <c r="B216" s="88">
        <v>42964.47215277778</v>
      </c>
      <c r="C216" s="52">
        <f>VLOOKUP(B216,NWS!$A$5:$Y$1564,3,TRUE)</f>
        <v>36.28</v>
      </c>
      <c r="D216" s="52"/>
      <c r="E216" s="52"/>
      <c r="F216" s="87">
        <v>125.7</v>
      </c>
      <c r="G216">
        <v>47.97</v>
      </c>
      <c r="H216">
        <v>125.9</v>
      </c>
      <c r="I216">
        <v>131.9</v>
      </c>
      <c r="J216">
        <v>59.87</v>
      </c>
      <c r="K216" s="29">
        <f t="shared" si="12"/>
        <v>1052.695412849213</v>
      </c>
      <c r="L216" s="29">
        <f t="shared" si="13"/>
        <v>85.133837296237061</v>
      </c>
      <c r="M216" s="29">
        <f t="shared" si="14"/>
        <v>90.833491656618918</v>
      </c>
    </row>
    <row r="217" spans="2:13" ht="15" x14ac:dyDescent="0.25">
      <c r="B217" s="88">
        <v>42964.472222222219</v>
      </c>
      <c r="C217" s="52">
        <f>VLOOKUP(B217,NWS!$A$5:$Y$1564,3,TRUE)</f>
        <v>36.299999999999997</v>
      </c>
      <c r="D217" s="52"/>
      <c r="E217" s="52"/>
      <c r="F217" s="87">
        <v>125.5</v>
      </c>
      <c r="G217">
        <v>47.92</v>
      </c>
      <c r="H217">
        <v>126.1</v>
      </c>
      <c r="I217">
        <v>131.80000000000001</v>
      </c>
      <c r="J217">
        <v>60.11</v>
      </c>
      <c r="K217" s="29">
        <f t="shared" si="12"/>
        <v>1051.0491771371167</v>
      </c>
      <c r="L217" s="29">
        <f t="shared" si="13"/>
        <v>85.438438042071709</v>
      </c>
      <c r="M217" s="29">
        <f t="shared" si="14"/>
        <v>90.861590568127511</v>
      </c>
    </row>
    <row r="218" spans="2:13" ht="15" x14ac:dyDescent="0.25">
      <c r="B218" s="88">
        <v>42964.472291666665</v>
      </c>
      <c r="C218" s="52">
        <f>VLOOKUP(B218,NWS!$A$5:$Y$1564,3,TRUE)</f>
        <v>36.299999999999997</v>
      </c>
      <c r="D218" s="52"/>
      <c r="E218" s="52"/>
      <c r="F218" s="87">
        <v>125.8</v>
      </c>
      <c r="G218">
        <v>47.92</v>
      </c>
      <c r="H218">
        <v>124.8</v>
      </c>
      <c r="I218">
        <v>130.69999999999999</v>
      </c>
      <c r="J218">
        <v>59.49</v>
      </c>
      <c r="K218" s="29">
        <f t="shared" si="12"/>
        <v>1053.5616452896356</v>
      </c>
      <c r="L218" s="29">
        <f t="shared" si="13"/>
        <v>84.00078001669317</v>
      </c>
      <c r="M218" s="29">
        <f t="shared" si="14"/>
        <v>89.600832017806027</v>
      </c>
    </row>
    <row r="219" spans="2:13" ht="15" x14ac:dyDescent="0.25">
      <c r="B219" s="88">
        <v>42964.472361111111</v>
      </c>
      <c r="C219" s="52">
        <f>VLOOKUP(B219,NWS!$A$5:$Y$1564,3,TRUE)</f>
        <v>36.299999999999997</v>
      </c>
      <c r="D219" s="52"/>
      <c r="E219" s="52"/>
      <c r="F219" s="87">
        <v>125.8</v>
      </c>
      <c r="G219">
        <v>47.87</v>
      </c>
      <c r="H219">
        <v>125.1</v>
      </c>
      <c r="I219">
        <v>131</v>
      </c>
      <c r="J219">
        <v>59.73</v>
      </c>
      <c r="K219" s="29">
        <f t="shared" si="12"/>
        <v>1053.5904127831855</v>
      </c>
      <c r="L219" s="29">
        <f t="shared" si="13"/>
        <v>84.283227070588225</v>
      </c>
      <c r="M219" s="29">
        <f t="shared" si="14"/>
        <v>89.883126166494421</v>
      </c>
    </row>
    <row r="220" spans="2:13" ht="15" x14ac:dyDescent="0.25">
      <c r="B220" s="88">
        <v>42964.472430555557</v>
      </c>
      <c r="C220" s="52">
        <f>VLOOKUP(B220,NWS!$A$5:$Y$1564,3,TRUE)</f>
        <v>36.299999999999997</v>
      </c>
      <c r="D220" s="52"/>
      <c r="E220" s="52"/>
      <c r="F220" s="87">
        <v>125.6</v>
      </c>
      <c r="G220">
        <v>47.87</v>
      </c>
      <c r="H220">
        <v>124.5</v>
      </c>
      <c r="I220">
        <v>130.5</v>
      </c>
      <c r="J220">
        <v>59.49</v>
      </c>
      <c r="K220" s="29">
        <f t="shared" si="12"/>
        <v>1051.9153882795554</v>
      </c>
      <c r="L220" s="29">
        <f t="shared" si="13"/>
        <v>83.847047949601915</v>
      </c>
      <c r="M220" s="29">
        <f t="shared" si="14"/>
        <v>89.550928762500007</v>
      </c>
    </row>
    <row r="221" spans="2:13" ht="15" x14ac:dyDescent="0.25">
      <c r="B221" s="88">
        <v>42964.472500000003</v>
      </c>
      <c r="C221" s="52">
        <f>VLOOKUP(B221,NWS!$A$5:$Y$1564,3,TRUE)</f>
        <v>36.299999999999997</v>
      </c>
      <c r="D221" s="52"/>
      <c r="E221" s="52"/>
      <c r="F221" s="87">
        <v>125.8</v>
      </c>
      <c r="G221">
        <v>47.9</v>
      </c>
      <c r="H221">
        <v>125</v>
      </c>
      <c r="I221">
        <v>131.30000000000001</v>
      </c>
      <c r="J221">
        <v>59.63</v>
      </c>
      <c r="K221" s="29">
        <f t="shared" si="12"/>
        <v>1053.5731520985396</v>
      </c>
      <c r="L221" s="29">
        <f t="shared" si="13"/>
        <v>84.18969278338632</v>
      </c>
      <c r="M221" s="29">
        <f t="shared" si="14"/>
        <v>90.169344018282999</v>
      </c>
    </row>
    <row r="222" spans="2:13" ht="15" x14ac:dyDescent="0.25">
      <c r="B222" s="88">
        <v>42964.472569444442</v>
      </c>
      <c r="C222" s="52">
        <f>VLOOKUP(B222,NWS!$A$5:$Y$1564,3,TRUE)</f>
        <v>36.299999999999997</v>
      </c>
      <c r="D222" s="52"/>
      <c r="E222" s="52"/>
      <c r="F222" s="87">
        <v>125.8</v>
      </c>
      <c r="G222">
        <v>47.92</v>
      </c>
      <c r="H222">
        <v>126.5</v>
      </c>
      <c r="I222">
        <v>132.30000000000001</v>
      </c>
      <c r="J222">
        <v>59.73</v>
      </c>
      <c r="K222" s="29">
        <f t="shared" si="12"/>
        <v>1053.5616452896356</v>
      </c>
      <c r="L222" s="29">
        <f t="shared" si="13"/>
        <v>85.614354322098578</v>
      </c>
      <c r="M222" s="29">
        <f t="shared" si="14"/>
        <v>91.119490187599382</v>
      </c>
    </row>
    <row r="223" spans="2:13" ht="15" x14ac:dyDescent="0.25">
      <c r="B223" s="88">
        <v>42964.472638888888</v>
      </c>
      <c r="C223" s="52">
        <f>VLOOKUP(B223,NWS!$A$5:$Y$1564,3,TRUE)</f>
        <v>36.299999999999997</v>
      </c>
      <c r="D223" s="52"/>
      <c r="E223" s="52"/>
      <c r="F223" s="87">
        <v>125.9</v>
      </c>
      <c r="G223">
        <v>47.97</v>
      </c>
      <c r="H223">
        <v>126.7</v>
      </c>
      <c r="I223">
        <v>132.4</v>
      </c>
      <c r="J223">
        <v>59.58</v>
      </c>
      <c r="K223" s="29">
        <f t="shared" si="12"/>
        <v>1054.3703458847726</v>
      </c>
      <c r="L223" s="29">
        <f t="shared" si="13"/>
        <v>85.738374901032557</v>
      </c>
      <c r="M223" s="29">
        <f t="shared" si="14"/>
        <v>91.144444999880861</v>
      </c>
    </row>
    <row r="224" spans="2:13" ht="15" x14ac:dyDescent="0.25">
      <c r="B224" s="88">
        <v>42964.472708333335</v>
      </c>
      <c r="C224" s="52">
        <f>VLOOKUP(B224,NWS!$A$5:$Y$1564,3,TRUE)</f>
        <v>36.299999999999997</v>
      </c>
      <c r="D224" s="52"/>
      <c r="E224" s="52"/>
      <c r="F224" s="87">
        <v>125.5</v>
      </c>
      <c r="G224">
        <v>48.02</v>
      </c>
      <c r="H224">
        <v>125.6</v>
      </c>
      <c r="I224">
        <v>131.4</v>
      </c>
      <c r="J224">
        <v>59.15</v>
      </c>
      <c r="K224" s="29">
        <f t="shared" si="12"/>
        <v>1050.991784057222</v>
      </c>
      <c r="L224" s="29">
        <f t="shared" si="13"/>
        <v>84.967362594661338</v>
      </c>
      <c r="M224" s="29">
        <f t="shared" si="14"/>
        <v>90.48595949330678</v>
      </c>
    </row>
    <row r="225" spans="2:13" ht="15" x14ac:dyDescent="0.25">
      <c r="B225" s="88">
        <v>42964.472777777781</v>
      </c>
      <c r="C225" s="52">
        <f>VLOOKUP(B225,NWS!$A$5:$Y$1564,3,TRUE)</f>
        <v>36.299999999999997</v>
      </c>
      <c r="D225" s="52"/>
      <c r="E225" s="52"/>
      <c r="F225" s="87">
        <v>125.8</v>
      </c>
      <c r="G225">
        <v>48.07</v>
      </c>
      <c r="H225">
        <v>125.8</v>
      </c>
      <c r="I225">
        <v>131.5</v>
      </c>
      <c r="J225">
        <v>59.34</v>
      </c>
      <c r="K225" s="29">
        <f t="shared" si="12"/>
        <v>1053.475352233912</v>
      </c>
      <c r="L225" s="29">
        <f t="shared" si="13"/>
        <v>84.95689985552464</v>
      </c>
      <c r="M225" s="29">
        <f t="shared" si="14"/>
        <v>90.367562751351343</v>
      </c>
    </row>
    <row r="226" spans="2:13" ht="15" x14ac:dyDescent="0.25">
      <c r="B226" s="88">
        <v>42964.47284722222</v>
      </c>
      <c r="C226" s="52">
        <f>VLOOKUP(B226,NWS!$A$5:$Y$1564,3,TRUE)</f>
        <v>36.299999999999997</v>
      </c>
      <c r="D226" s="52"/>
      <c r="E226" s="52"/>
      <c r="F226" s="87">
        <v>125.8</v>
      </c>
      <c r="G226">
        <v>48.12</v>
      </c>
      <c r="H226">
        <v>125.8</v>
      </c>
      <c r="I226">
        <v>131.4</v>
      </c>
      <c r="J226">
        <v>59.05</v>
      </c>
      <c r="K226" s="29">
        <f t="shared" si="12"/>
        <v>1053.4465910232168</v>
      </c>
      <c r="L226" s="29">
        <f t="shared" si="13"/>
        <v>84.959219349761526</v>
      </c>
      <c r="M226" s="29">
        <f t="shared" si="14"/>
        <v>90.275103465500806</v>
      </c>
    </row>
    <row r="227" spans="2:13" ht="15" x14ac:dyDescent="0.25">
      <c r="B227" s="88">
        <v>42964.472916666666</v>
      </c>
      <c r="C227" s="52">
        <f>VLOOKUP(B227,NWS!$A$5:$Y$1564,3,TRUE)</f>
        <v>36.03</v>
      </c>
      <c r="D227" s="52"/>
      <c r="E227" s="52"/>
      <c r="F227" s="87">
        <v>125.9</v>
      </c>
      <c r="G227">
        <v>48.16</v>
      </c>
      <c r="H227">
        <v>126.6</v>
      </c>
      <c r="I227">
        <v>132.5</v>
      </c>
      <c r="J227">
        <v>59.87</v>
      </c>
      <c r="K227" s="29">
        <f t="shared" si="12"/>
        <v>1054.2609628222215</v>
      </c>
      <c r="L227" s="29">
        <f t="shared" si="13"/>
        <v>85.908520939205729</v>
      </c>
      <c r="M227" s="29">
        <f t="shared" si="14"/>
        <v>91.504858286465449</v>
      </c>
    </row>
    <row r="228" spans="2:13" ht="15" x14ac:dyDescent="0.25">
      <c r="B228" s="88">
        <v>42964.472986111112</v>
      </c>
      <c r="C228" s="52">
        <f>VLOOKUP(B228,NWS!$A$5:$Y$1564,3,TRUE)</f>
        <v>36.03</v>
      </c>
      <c r="D228" s="52"/>
      <c r="E228" s="52"/>
      <c r="F228" s="87">
        <v>125.9</v>
      </c>
      <c r="G228">
        <v>48.21</v>
      </c>
      <c r="H228">
        <v>126.3</v>
      </c>
      <c r="I228">
        <v>131.9</v>
      </c>
      <c r="J228">
        <v>59.82</v>
      </c>
      <c r="K228" s="29">
        <f t="shared" si="12"/>
        <v>1054.2321815777389</v>
      </c>
      <c r="L228" s="29">
        <f t="shared" si="13"/>
        <v>85.626299004555207</v>
      </c>
      <c r="M228" s="29">
        <f t="shared" si="14"/>
        <v>90.938221840774418</v>
      </c>
    </row>
    <row r="229" spans="2:13" ht="15" x14ac:dyDescent="0.25">
      <c r="B229" s="88">
        <v>42964.473055555558</v>
      </c>
      <c r="C229" s="52">
        <f>VLOOKUP(B229,NWS!$A$5:$Y$1564,3,TRUE)</f>
        <v>36.03</v>
      </c>
      <c r="D229" s="52"/>
      <c r="E229" s="52"/>
      <c r="F229" s="87">
        <v>125.9</v>
      </c>
      <c r="G229">
        <v>48.26</v>
      </c>
      <c r="H229">
        <v>126.9</v>
      </c>
      <c r="I229">
        <v>132.6</v>
      </c>
      <c r="J229">
        <v>60.21</v>
      </c>
      <c r="K229" s="29">
        <f t="shared" si="12"/>
        <v>1054.2034019046648</v>
      </c>
      <c r="L229" s="29">
        <f t="shared" si="13"/>
        <v>86.197786722962675</v>
      </c>
      <c r="M229" s="29">
        <f t="shared" si="14"/>
        <v>91.604712928760932</v>
      </c>
    </row>
    <row r="230" spans="2:13" ht="15" x14ac:dyDescent="0.25">
      <c r="B230" s="88">
        <v>42964.473124999997</v>
      </c>
      <c r="C230" s="52">
        <f>VLOOKUP(B230,NWS!$A$5:$Y$1564,3,TRUE)</f>
        <v>36.03</v>
      </c>
      <c r="D230" s="52"/>
      <c r="E230" s="52"/>
      <c r="F230" s="87">
        <v>125.8</v>
      </c>
      <c r="G230">
        <v>48.31</v>
      </c>
      <c r="H230">
        <v>127.1</v>
      </c>
      <c r="I230">
        <v>132.69999999999999</v>
      </c>
      <c r="J230">
        <v>60.09</v>
      </c>
      <c r="K230" s="29">
        <f t="shared" si="12"/>
        <v>1053.3373127434563</v>
      </c>
      <c r="L230" s="29">
        <f t="shared" si="13"/>
        <v>86.458534125981728</v>
      </c>
      <c r="M230" s="29">
        <f t="shared" si="14"/>
        <v>91.774969737110482</v>
      </c>
    </row>
    <row r="231" spans="2:13" ht="15" x14ac:dyDescent="0.25">
      <c r="B231" s="88">
        <v>42964.473194444443</v>
      </c>
      <c r="C231" s="52">
        <f>VLOOKUP(B231,NWS!$A$5:$Y$1564,3,TRUE)</f>
        <v>36.03</v>
      </c>
      <c r="D231" s="52"/>
      <c r="E231" s="52"/>
      <c r="F231" s="87">
        <v>125.8</v>
      </c>
      <c r="G231">
        <v>48.36</v>
      </c>
      <c r="H231">
        <v>127.1</v>
      </c>
      <c r="I231">
        <v>132.9</v>
      </c>
      <c r="J231">
        <v>60.11</v>
      </c>
      <c r="K231" s="29">
        <f t="shared" si="12"/>
        <v>1053.3085590694704</v>
      </c>
      <c r="L231" s="29">
        <f t="shared" si="13"/>
        <v>86.46089430855325</v>
      </c>
      <c r="M231" s="29">
        <f t="shared" si="14"/>
        <v>91.967352933672487</v>
      </c>
    </row>
    <row r="232" spans="2:13" ht="15" x14ac:dyDescent="0.25">
      <c r="B232" s="88">
        <v>42964.473263888889</v>
      </c>
      <c r="C232" s="52">
        <f>VLOOKUP(B232,NWS!$A$5:$Y$1564,3,TRUE)</f>
        <v>36.03</v>
      </c>
      <c r="D232" s="52"/>
      <c r="E232" s="52"/>
      <c r="F232" s="87">
        <v>125.8</v>
      </c>
      <c r="G232">
        <v>48.38</v>
      </c>
      <c r="H232">
        <v>127.4</v>
      </c>
      <c r="I232">
        <v>133.4</v>
      </c>
      <c r="J232">
        <v>60.06</v>
      </c>
      <c r="K232" s="29">
        <f t="shared" si="12"/>
        <v>1053.2970580394201</v>
      </c>
      <c r="L232" s="29">
        <f t="shared" si="13"/>
        <v>86.746658316955475</v>
      </c>
      <c r="M232" s="29">
        <f t="shared" si="14"/>
        <v>92.443057024427659</v>
      </c>
    </row>
    <row r="233" spans="2:13" ht="15" x14ac:dyDescent="0.25">
      <c r="B233" s="88">
        <v>42964.473333333335</v>
      </c>
      <c r="C233" s="52">
        <f>VLOOKUP(B233,NWS!$A$5:$Y$1564,3,TRUE)</f>
        <v>36.03</v>
      </c>
      <c r="D233" s="52"/>
      <c r="E233" s="52"/>
      <c r="F233" s="87">
        <v>125.8</v>
      </c>
      <c r="G233">
        <v>48.43</v>
      </c>
      <c r="H233">
        <v>127.6</v>
      </c>
      <c r="I233">
        <v>133.30000000000001</v>
      </c>
      <c r="J233">
        <v>60.06</v>
      </c>
      <c r="K233" s="29">
        <f t="shared" si="12"/>
        <v>1053.2683065630829</v>
      </c>
      <c r="L233" s="29">
        <f t="shared" si="13"/>
        <v>86.938911414511111</v>
      </c>
      <c r="M233" s="29">
        <f t="shared" si="14"/>
        <v>92.350637908589036</v>
      </c>
    </row>
    <row r="234" spans="2:13" ht="15" x14ac:dyDescent="0.25">
      <c r="B234" s="88">
        <v>42964.473402777781</v>
      </c>
      <c r="C234" s="52">
        <f>VLOOKUP(B234,NWS!$A$5:$Y$1564,3,TRUE)</f>
        <v>36.03</v>
      </c>
      <c r="D234" s="52"/>
      <c r="E234" s="52"/>
      <c r="F234" s="87">
        <v>125.7</v>
      </c>
      <c r="G234">
        <v>48.54</v>
      </c>
      <c r="H234">
        <v>128.80000000000001</v>
      </c>
      <c r="I234">
        <v>134.5</v>
      </c>
      <c r="J234">
        <v>60.3</v>
      </c>
      <c r="K234" s="29">
        <f t="shared" si="12"/>
        <v>1052.3678529108081</v>
      </c>
      <c r="L234" s="29">
        <f t="shared" si="13"/>
        <v>88.153585976046159</v>
      </c>
      <c r="M234" s="29">
        <f t="shared" si="14"/>
        <v>93.569942988695303</v>
      </c>
    </row>
    <row r="235" spans="2:13" ht="15" x14ac:dyDescent="0.25">
      <c r="B235" s="88">
        <v>42964.47347222222</v>
      </c>
      <c r="C235" s="52">
        <f>VLOOKUP(B235,NWS!$A$5:$Y$1564,3,TRUE)</f>
        <v>36.03</v>
      </c>
      <c r="D235" s="52"/>
      <c r="E235" s="52"/>
      <c r="F235" s="87">
        <v>125.7</v>
      </c>
      <c r="G235">
        <v>48.59</v>
      </c>
      <c r="H235">
        <v>129.80000000000001</v>
      </c>
      <c r="I235">
        <v>135.4</v>
      </c>
      <c r="J235">
        <v>61.21</v>
      </c>
      <c r="K235" s="29">
        <f t="shared" si="12"/>
        <v>1052.3391293076395</v>
      </c>
      <c r="L235" s="29">
        <f t="shared" si="13"/>
        <v>89.106256137879868</v>
      </c>
      <c r="M235" s="29">
        <f t="shared" si="14"/>
        <v>94.427734589112958</v>
      </c>
    </row>
    <row r="236" spans="2:13" ht="15" x14ac:dyDescent="0.25">
      <c r="B236" s="88">
        <v>42964.473541666666</v>
      </c>
      <c r="C236" s="52">
        <f>VLOOKUP(B236,NWS!$A$5:$Y$1564,3,TRUE)</f>
        <v>36.03</v>
      </c>
      <c r="D236" s="52"/>
      <c r="E236" s="52"/>
      <c r="F236" s="87">
        <v>126</v>
      </c>
      <c r="G236">
        <v>48.69</v>
      </c>
      <c r="H236">
        <v>129.5</v>
      </c>
      <c r="I236">
        <v>134.9</v>
      </c>
      <c r="J236">
        <v>61.21</v>
      </c>
      <c r="K236" s="29">
        <f t="shared" si="12"/>
        <v>1054.7930989453282</v>
      </c>
      <c r="L236" s="29">
        <f t="shared" si="13"/>
        <v>88.614535014932557</v>
      </c>
      <c r="M236" s="29">
        <f t="shared" si="14"/>
        <v>93.734022434218261</v>
      </c>
    </row>
    <row r="237" spans="2:13" ht="15" x14ac:dyDescent="0.25">
      <c r="B237" s="88">
        <v>42964.473611111112</v>
      </c>
      <c r="C237" s="52">
        <f>VLOOKUP(B237,NWS!$A$5:$Y$1564,3,TRUE)</f>
        <v>36.380000000000003</v>
      </c>
      <c r="D237" s="52"/>
      <c r="E237" s="52"/>
      <c r="F237" s="87">
        <v>125.9</v>
      </c>
      <c r="G237">
        <v>48.74</v>
      </c>
      <c r="H237">
        <v>130</v>
      </c>
      <c r="I237">
        <v>135.30000000000001</v>
      </c>
      <c r="J237">
        <v>61.69</v>
      </c>
      <c r="K237" s="29">
        <f t="shared" si="12"/>
        <v>1053.9271969711167</v>
      </c>
      <c r="L237" s="29">
        <f t="shared" si="13"/>
        <v>88.829665150548053</v>
      </c>
      <c r="M237" s="29">
        <f t="shared" si="14"/>
        <v>93.85847550408262</v>
      </c>
    </row>
    <row r="238" spans="2:13" ht="15" x14ac:dyDescent="0.25">
      <c r="B238" s="88">
        <v>42964.473680555559</v>
      </c>
      <c r="C238" s="52">
        <f>VLOOKUP(B238,NWS!$A$5:$Y$1564,3,TRUE)</f>
        <v>36.380000000000003</v>
      </c>
      <c r="D238" s="52"/>
      <c r="E238" s="52"/>
      <c r="F238" s="87">
        <v>126</v>
      </c>
      <c r="G238">
        <v>48.81</v>
      </c>
      <c r="H238">
        <v>131</v>
      </c>
      <c r="I238">
        <v>136.19999999999999</v>
      </c>
      <c r="J238">
        <v>62.08</v>
      </c>
      <c r="K238" s="29">
        <f t="shared" si="12"/>
        <v>1054.724011726018</v>
      </c>
      <c r="L238" s="29">
        <f t="shared" si="13"/>
        <v>89.710672126595242</v>
      </c>
      <c r="M238" s="29">
        <f t="shared" si="14"/>
        <v>94.640871820722225</v>
      </c>
    </row>
    <row r="239" spans="2:13" ht="15" x14ac:dyDescent="0.25">
      <c r="B239" s="88">
        <v>42964.473749999997</v>
      </c>
      <c r="C239" s="52">
        <f>VLOOKUP(B239,NWS!$A$5:$Y$1564,3,TRUE)</f>
        <v>36.380000000000003</v>
      </c>
      <c r="D239" s="52"/>
      <c r="E239" s="52"/>
      <c r="F239" s="87">
        <v>125.7</v>
      </c>
      <c r="G239">
        <v>48.86</v>
      </c>
      <c r="H239">
        <v>131.19999999999999</v>
      </c>
      <c r="I239">
        <v>136.1</v>
      </c>
      <c r="J239">
        <v>61.74</v>
      </c>
      <c r="K239" s="29">
        <f t="shared" si="12"/>
        <v>1052.1840489412136</v>
      </c>
      <c r="L239" s="29">
        <f t="shared" si="13"/>
        <v>90.11731369185361</v>
      </c>
      <c r="M239" s="29">
        <f t="shared" si="14"/>
        <v>94.774293623198076</v>
      </c>
    </row>
    <row r="240" spans="2:13" ht="15" x14ac:dyDescent="0.25">
      <c r="B240" s="88">
        <v>42964.473819444444</v>
      </c>
      <c r="C240" s="52">
        <f>VLOOKUP(B240,NWS!$A$5:$Y$1564,3,TRUE)</f>
        <v>36.380000000000003</v>
      </c>
      <c r="D240" s="52"/>
      <c r="E240" s="52"/>
      <c r="F240" s="87">
        <v>125.7</v>
      </c>
      <c r="G240">
        <v>48.93</v>
      </c>
      <c r="H240">
        <v>128.9</v>
      </c>
      <c r="I240">
        <v>134</v>
      </c>
      <c r="J240">
        <v>60.97</v>
      </c>
      <c r="K240" s="29">
        <f t="shared" si="12"/>
        <v>1052.1438503811803</v>
      </c>
      <c r="L240" s="29">
        <f t="shared" si="13"/>
        <v>87.934743872219585</v>
      </c>
      <c r="M240" s="29">
        <f t="shared" si="14"/>
        <v>92.78198980551312</v>
      </c>
    </row>
    <row r="241" spans="2:13" ht="15" x14ac:dyDescent="0.25">
      <c r="B241" s="88">
        <v>42964.47388888889</v>
      </c>
      <c r="C241" s="52">
        <f>VLOOKUP(B241,NWS!$A$5:$Y$1564,3,TRUE)</f>
        <v>36.380000000000003</v>
      </c>
      <c r="D241" s="52"/>
      <c r="E241" s="52"/>
      <c r="F241" s="87">
        <v>125.8</v>
      </c>
      <c r="G241">
        <v>48.93</v>
      </c>
      <c r="H241">
        <v>127.8</v>
      </c>
      <c r="I241">
        <v>133.5</v>
      </c>
      <c r="J241">
        <v>60.78</v>
      </c>
      <c r="K241" s="29">
        <f t="shared" si="12"/>
        <v>1052.980878106225</v>
      </c>
      <c r="L241" s="29">
        <f t="shared" si="13"/>
        <v>86.820190091597766</v>
      </c>
      <c r="M241" s="29">
        <f t="shared" si="14"/>
        <v>92.233393805469007</v>
      </c>
    </row>
    <row r="242" spans="2:13" ht="15" x14ac:dyDescent="0.25">
      <c r="B242" s="88">
        <v>42964.473958333336</v>
      </c>
      <c r="C242" s="52">
        <f>VLOOKUP(B242,NWS!$A$5:$Y$1564,3,TRUE)</f>
        <v>36.380000000000003</v>
      </c>
      <c r="D242" s="52"/>
      <c r="E242" s="52"/>
      <c r="F242" s="87">
        <v>125.7</v>
      </c>
      <c r="G242">
        <v>48.98</v>
      </c>
      <c r="H242">
        <v>128.69999999999999</v>
      </c>
      <c r="I242">
        <v>134.69999999999999</v>
      </c>
      <c r="J242">
        <v>61.5</v>
      </c>
      <c r="K242" s="29">
        <f t="shared" si="12"/>
        <v>1052.1151390045106</v>
      </c>
      <c r="L242" s="29">
        <f t="shared" si="13"/>
        <v>87.747050277549718</v>
      </c>
      <c r="M242" s="29">
        <f t="shared" si="14"/>
        <v>93.449848172537784</v>
      </c>
    </row>
    <row r="243" spans="2:13" ht="15" x14ac:dyDescent="0.25">
      <c r="B243" s="88">
        <v>42964.474027777775</v>
      </c>
      <c r="C243" s="52">
        <f>VLOOKUP(B243,NWS!$A$5:$Y$1564,3,TRUE)</f>
        <v>36.380000000000003</v>
      </c>
      <c r="D243" s="52"/>
      <c r="E243" s="52"/>
      <c r="F243" s="87">
        <v>125.8</v>
      </c>
      <c r="G243">
        <v>49.03</v>
      </c>
      <c r="H243">
        <v>129</v>
      </c>
      <c r="I243">
        <v>134.69999999999999</v>
      </c>
      <c r="J243">
        <v>61.4</v>
      </c>
      <c r="K243" s="29">
        <f t="shared" si="12"/>
        <v>1052.923411238686</v>
      </c>
      <c r="L243" s="29">
        <f t="shared" si="13"/>
        <v>87.964612631263904</v>
      </c>
      <c r="M243" s="29">
        <f t="shared" si="14"/>
        <v>93.378111789093794</v>
      </c>
    </row>
    <row r="244" spans="2:13" ht="15" x14ac:dyDescent="0.25">
      <c r="B244" s="88">
        <v>42964.474097222221</v>
      </c>
      <c r="C244" s="52">
        <f>VLOOKUP(B244,NWS!$A$5:$Y$1564,3,TRUE)</f>
        <v>36.380000000000003</v>
      </c>
      <c r="D244" s="52"/>
      <c r="E244" s="52"/>
      <c r="F244" s="87">
        <v>125.6</v>
      </c>
      <c r="G244">
        <v>49.08</v>
      </c>
      <c r="H244">
        <v>129.69999999999999</v>
      </c>
      <c r="I244">
        <v>135.4</v>
      </c>
      <c r="J244">
        <v>61.45</v>
      </c>
      <c r="K244" s="29">
        <f t="shared" si="12"/>
        <v>1051.2207617466363</v>
      </c>
      <c r="L244" s="29">
        <f t="shared" si="13"/>
        <v>88.772980325222932</v>
      </c>
      <c r="M244" s="29">
        <f t="shared" si="14"/>
        <v>94.195247661847148</v>
      </c>
    </row>
    <row r="245" spans="2:13" ht="15" x14ac:dyDescent="0.25">
      <c r="B245" s="88">
        <v>42964.474166666667</v>
      </c>
      <c r="C245" s="52">
        <f>VLOOKUP(B245,NWS!$A$5:$Y$1564,3,TRUE)</f>
        <v>36.380000000000003</v>
      </c>
      <c r="D245" s="52"/>
      <c r="E245" s="52"/>
      <c r="F245" s="87">
        <v>125.8</v>
      </c>
      <c r="G245">
        <v>49.12</v>
      </c>
      <c r="H245">
        <v>130.1</v>
      </c>
      <c r="I245">
        <v>135.69999999999999</v>
      </c>
      <c r="J245">
        <v>61.88</v>
      </c>
      <c r="K245" s="29">
        <f t="shared" si="12"/>
        <v>1052.8716964206731</v>
      </c>
      <c r="L245" s="29">
        <f t="shared" si="13"/>
        <v>89.013694943656589</v>
      </c>
      <c r="M245" s="29">
        <f t="shared" si="14"/>
        <v>94.332481666709057</v>
      </c>
    </row>
    <row r="246" spans="2:13" ht="15" x14ac:dyDescent="0.25">
      <c r="B246" s="88">
        <v>42964.474236111113</v>
      </c>
      <c r="C246" s="52">
        <f>VLOOKUP(B246,NWS!$A$5:$Y$1564,3,TRUE)</f>
        <v>36.380000000000003</v>
      </c>
      <c r="D246" s="52"/>
      <c r="E246" s="52"/>
      <c r="F246" s="87">
        <v>125.7</v>
      </c>
      <c r="G246">
        <v>49.24</v>
      </c>
      <c r="H246">
        <v>130.5</v>
      </c>
      <c r="I246">
        <v>136</v>
      </c>
      <c r="J246">
        <v>62.21</v>
      </c>
      <c r="K246" s="29">
        <f t="shared" si="12"/>
        <v>1051.9658651019297</v>
      </c>
      <c r="L246" s="29">
        <f t="shared" si="13"/>
        <v>89.470583716022276</v>
      </c>
      <c r="M246" s="29">
        <f t="shared" si="14"/>
        <v>94.69889024426412</v>
      </c>
    </row>
    <row r="247" spans="2:13" ht="15" x14ac:dyDescent="0.25">
      <c r="B247" s="88">
        <v>42964.474305555559</v>
      </c>
      <c r="C247" s="52">
        <f>VLOOKUP(B247,NWS!$A$5:$Y$1564,3,TRUE)</f>
        <v>36.44</v>
      </c>
      <c r="D247" s="52"/>
      <c r="E247" s="52"/>
      <c r="F247" s="87">
        <v>125.9</v>
      </c>
      <c r="G247">
        <v>49.29</v>
      </c>
      <c r="H247">
        <v>131.30000000000001</v>
      </c>
      <c r="I247">
        <v>136.69999999999999</v>
      </c>
      <c r="J247">
        <v>62.36</v>
      </c>
      <c r="K247" s="29">
        <f t="shared" si="12"/>
        <v>1053.610890030774</v>
      </c>
      <c r="L247" s="29">
        <f t="shared" si="13"/>
        <v>90.03323797956314</v>
      </c>
      <c r="M247" s="29">
        <f t="shared" si="14"/>
        <v>95.158469743105613</v>
      </c>
    </row>
    <row r="248" spans="2:13" ht="15" x14ac:dyDescent="0.25">
      <c r="B248" s="88">
        <v>42964.474374999998</v>
      </c>
      <c r="C248" s="52">
        <f>VLOOKUP(B248,NWS!$A$5:$Y$1564,3,TRUE)</f>
        <v>36.44</v>
      </c>
      <c r="D248" s="52"/>
      <c r="E248" s="52"/>
      <c r="F248" s="87">
        <v>125.5</v>
      </c>
      <c r="G248">
        <v>49.36</v>
      </c>
      <c r="H248">
        <v>132.1</v>
      </c>
      <c r="I248">
        <v>137.30000000000001</v>
      </c>
      <c r="J248">
        <v>62.93</v>
      </c>
      <c r="K248" s="29">
        <f t="shared" si="12"/>
        <v>1050.2233210769732</v>
      </c>
      <c r="L248" s="29">
        <f t="shared" si="13"/>
        <v>91.085389250262963</v>
      </c>
      <c r="M248" s="29">
        <f t="shared" si="14"/>
        <v>96.036717120860587</v>
      </c>
    </row>
    <row r="249" spans="2:13" ht="15" x14ac:dyDescent="0.25">
      <c r="B249" s="88">
        <v>42964.474444444444</v>
      </c>
      <c r="C249" s="52">
        <f>VLOOKUP(B249,NWS!$A$5:$Y$1564,3,TRUE)</f>
        <v>36.44</v>
      </c>
      <c r="D249" s="52"/>
      <c r="E249" s="52"/>
      <c r="F249" s="87">
        <v>125.9</v>
      </c>
      <c r="G249">
        <v>49.36</v>
      </c>
      <c r="H249">
        <v>130.19999999999999</v>
      </c>
      <c r="I249">
        <v>135.30000000000001</v>
      </c>
      <c r="J249">
        <v>61.78</v>
      </c>
      <c r="K249" s="29">
        <f t="shared" si="12"/>
        <v>1053.570646403115</v>
      </c>
      <c r="L249" s="29">
        <f t="shared" si="13"/>
        <v>88.992608440730734</v>
      </c>
      <c r="M249" s="29">
        <f t="shared" si="14"/>
        <v>93.833290000540131</v>
      </c>
    </row>
    <row r="250" spans="2:13" ht="15" x14ac:dyDescent="0.25">
      <c r="B250" s="88">
        <v>42964.47451388889</v>
      </c>
      <c r="C250" s="52">
        <f>VLOOKUP(B250,NWS!$A$5:$Y$1564,3,TRUE)</f>
        <v>36.44</v>
      </c>
      <c r="D250" s="52"/>
      <c r="E250" s="52"/>
      <c r="F250" s="87">
        <v>125.6</v>
      </c>
      <c r="G250">
        <v>49.41</v>
      </c>
      <c r="H250">
        <v>128.9</v>
      </c>
      <c r="I250">
        <v>134.4</v>
      </c>
      <c r="J250">
        <v>61.93</v>
      </c>
      <c r="K250" s="29">
        <f t="shared" si="12"/>
        <v>1051.031477333765</v>
      </c>
      <c r="L250" s="29">
        <f t="shared" si="13"/>
        <v>87.970723992539817</v>
      </c>
      <c r="M250" s="29">
        <f t="shared" si="14"/>
        <v>93.203678588678358</v>
      </c>
    </row>
    <row r="251" spans="2:13" ht="15" x14ac:dyDescent="0.25">
      <c r="B251" s="88">
        <v>42964.474583333336</v>
      </c>
      <c r="C251" s="52">
        <f>VLOOKUP(B251,NWS!$A$5:$Y$1564,3,TRUE)</f>
        <v>36.44</v>
      </c>
      <c r="D251" s="52"/>
      <c r="E251" s="52"/>
      <c r="F251" s="87">
        <v>125.7</v>
      </c>
      <c r="G251">
        <v>49.41</v>
      </c>
      <c r="H251">
        <v>129.9</v>
      </c>
      <c r="I251">
        <v>135.69999999999999</v>
      </c>
      <c r="J251">
        <v>62.21</v>
      </c>
      <c r="K251" s="29">
        <f t="shared" si="12"/>
        <v>1051.868285834827</v>
      </c>
      <c r="L251" s="29">
        <f t="shared" si="13"/>
        <v>88.851428699387441</v>
      </c>
      <c r="M251" s="29">
        <f t="shared" si="14"/>
        <v>94.365427056507528</v>
      </c>
    </row>
    <row r="252" spans="2:13" ht="15" x14ac:dyDescent="0.25">
      <c r="B252" s="88">
        <v>42964.474652777775</v>
      </c>
      <c r="C252" s="52">
        <f>VLOOKUP(B252,NWS!$A$5:$Y$1564,3,TRUE)</f>
        <v>36.44</v>
      </c>
      <c r="D252" s="52"/>
      <c r="E252" s="52"/>
      <c r="F252" s="87">
        <v>125.4</v>
      </c>
      <c r="G252">
        <v>49.46</v>
      </c>
      <c r="H252">
        <v>130</v>
      </c>
      <c r="I252">
        <v>135.4</v>
      </c>
      <c r="J252">
        <v>62.07</v>
      </c>
      <c r="K252" s="29">
        <f t="shared" si="12"/>
        <v>1049.3292324799399</v>
      </c>
      <c r="L252" s="29">
        <f t="shared" si="13"/>
        <v>89.161720748867623</v>
      </c>
      <c r="M252" s="29">
        <f t="shared" si="14"/>
        <v>94.307865383795871</v>
      </c>
    </row>
    <row r="253" spans="2:13" ht="15" x14ac:dyDescent="0.25">
      <c r="B253" s="88">
        <v>42964.474722222221</v>
      </c>
      <c r="C253" s="52">
        <f>VLOOKUP(B253,NWS!$A$5:$Y$1564,3,TRUE)</f>
        <v>36.44</v>
      </c>
      <c r="D253" s="52"/>
      <c r="E253" s="52"/>
      <c r="F253" s="87">
        <v>125.7</v>
      </c>
      <c r="G253">
        <v>49.5</v>
      </c>
      <c r="H253">
        <v>129.1</v>
      </c>
      <c r="I253">
        <v>134.6</v>
      </c>
      <c r="J253">
        <v>62.07</v>
      </c>
      <c r="K253" s="29">
        <f t="shared" si="12"/>
        <v>1051.8166335512478</v>
      </c>
      <c r="L253" s="29">
        <f t="shared" si="13"/>
        <v>88.095203141209225</v>
      </c>
      <c r="M253" s="29">
        <f t="shared" si="14"/>
        <v>93.324251460620516</v>
      </c>
    </row>
    <row r="254" spans="2:13" ht="15" x14ac:dyDescent="0.25">
      <c r="B254" s="88">
        <v>42964.474791666667</v>
      </c>
      <c r="C254" s="52">
        <f>VLOOKUP(B254,NWS!$A$5:$Y$1564,3,TRUE)</f>
        <v>36.44</v>
      </c>
      <c r="D254" s="52"/>
      <c r="E254" s="52"/>
      <c r="F254" s="87">
        <v>125.5</v>
      </c>
      <c r="G254">
        <v>49.5</v>
      </c>
      <c r="H254">
        <v>127.8</v>
      </c>
      <c r="I254">
        <v>133.6</v>
      </c>
      <c r="J254">
        <v>61.69</v>
      </c>
      <c r="K254" s="29">
        <f t="shared" si="12"/>
        <v>1050.1430987325505</v>
      </c>
      <c r="L254" s="29">
        <f t="shared" si="13"/>
        <v>86.997667375298803</v>
      </c>
      <c r="M254" s="29">
        <f t="shared" si="14"/>
        <v>92.520724192031878</v>
      </c>
    </row>
    <row r="255" spans="2:13" ht="15" x14ac:dyDescent="0.25">
      <c r="B255" s="88">
        <v>42964.474861111114</v>
      </c>
      <c r="C255" s="52">
        <f>VLOOKUP(B255,NWS!$A$5:$Y$1564,3,TRUE)</f>
        <v>36.44</v>
      </c>
      <c r="D255" s="52"/>
      <c r="E255" s="52"/>
      <c r="F255" s="87">
        <v>125.7</v>
      </c>
      <c r="G255">
        <v>49.5</v>
      </c>
      <c r="H255">
        <v>127.7</v>
      </c>
      <c r="I255">
        <v>133.69999999999999</v>
      </c>
      <c r="J255">
        <v>61.73</v>
      </c>
      <c r="K255" s="29">
        <f t="shared" si="12"/>
        <v>1051.8166335512478</v>
      </c>
      <c r="L255" s="29">
        <f t="shared" si="13"/>
        <v>86.764172659904531</v>
      </c>
      <c r="M255" s="29">
        <f t="shared" si="14"/>
        <v>92.468589008353206</v>
      </c>
    </row>
    <row r="256" spans="2:13" ht="15" x14ac:dyDescent="0.25">
      <c r="B256" s="88">
        <v>42964.474930555552</v>
      </c>
      <c r="C256" s="52">
        <f>VLOOKUP(B256,NWS!$A$5:$Y$1564,3,TRUE)</f>
        <v>36.44</v>
      </c>
      <c r="D256" s="52"/>
      <c r="E256" s="52"/>
      <c r="F256" s="87">
        <v>125.8</v>
      </c>
      <c r="G256">
        <v>49.55</v>
      </c>
      <c r="H256">
        <v>128.4</v>
      </c>
      <c r="I256">
        <v>134.4</v>
      </c>
      <c r="J256">
        <v>62.07</v>
      </c>
      <c r="K256" s="29">
        <f t="shared" si="12"/>
        <v>1052.6246846124018</v>
      </c>
      <c r="L256" s="29">
        <f t="shared" si="13"/>
        <v>87.362572191494436</v>
      </c>
      <c r="M256" s="29">
        <f t="shared" si="14"/>
        <v>93.062609524562802</v>
      </c>
    </row>
    <row r="257" spans="2:13" ht="15" x14ac:dyDescent="0.25">
      <c r="B257" s="88">
        <v>42964.474999999999</v>
      </c>
      <c r="C257" s="52">
        <f>VLOOKUP(B257,NWS!$A$5:$Y$1564,3,TRUE)</f>
        <v>36.61</v>
      </c>
      <c r="D257" s="52"/>
      <c r="E257" s="52"/>
      <c r="F257" s="87">
        <v>125.7</v>
      </c>
      <c r="G257">
        <v>49.55</v>
      </c>
      <c r="H257">
        <v>127.9</v>
      </c>
      <c r="I257">
        <v>134.1</v>
      </c>
      <c r="J257">
        <v>61.49</v>
      </c>
      <c r="K257" s="29">
        <f t="shared" si="12"/>
        <v>1051.787940030039</v>
      </c>
      <c r="L257" s="29">
        <f t="shared" si="13"/>
        <v>86.795062507935555</v>
      </c>
      <c r="M257" s="29">
        <f t="shared" si="14"/>
        <v>92.689786875875086</v>
      </c>
    </row>
    <row r="258" spans="2:13" ht="15" x14ac:dyDescent="0.25">
      <c r="B258" s="88">
        <v>42964.475069444445</v>
      </c>
      <c r="C258" s="52">
        <f>VLOOKUP(B258,NWS!$A$5:$Y$1564,3,TRUE)</f>
        <v>36.61</v>
      </c>
      <c r="D258" s="52"/>
      <c r="E258" s="52"/>
      <c r="F258" s="87">
        <v>125.9</v>
      </c>
      <c r="G258">
        <v>49.58</v>
      </c>
      <c r="H258">
        <v>128.30000000000001</v>
      </c>
      <c r="I258">
        <v>134.5</v>
      </c>
      <c r="J258">
        <v>61.97</v>
      </c>
      <c r="K258" s="29">
        <f t="shared" si="12"/>
        <v>1053.4441864422872</v>
      </c>
      <c r="L258" s="29">
        <f t="shared" si="13"/>
        <v>87.038308417323293</v>
      </c>
      <c r="M258" s="29">
        <f t="shared" si="14"/>
        <v>92.923764979515497</v>
      </c>
    </row>
    <row r="259" spans="2:13" ht="15" x14ac:dyDescent="0.25">
      <c r="B259" s="88">
        <v>42964.475138888891</v>
      </c>
      <c r="C259" s="52">
        <f>VLOOKUP(B259,NWS!$A$5:$Y$1564,3,TRUE)</f>
        <v>36.61</v>
      </c>
      <c r="D259" s="52"/>
      <c r="E259" s="52"/>
      <c r="F259" s="87">
        <v>125.6</v>
      </c>
      <c r="G259">
        <v>49.63</v>
      </c>
      <c r="H259">
        <v>130.19999999999999</v>
      </c>
      <c r="I259">
        <v>136.30000000000001</v>
      </c>
      <c r="J259">
        <v>62.69</v>
      </c>
      <c r="K259" s="29">
        <f t="shared" si="12"/>
        <v>1050.905325590461</v>
      </c>
      <c r="L259" s="29">
        <f t="shared" si="13"/>
        <v>89.056547455800143</v>
      </c>
      <c r="M259" s="29">
        <f t="shared" si="14"/>
        <v>94.861066522798581</v>
      </c>
    </row>
    <row r="260" spans="2:13" ht="15" x14ac:dyDescent="0.25">
      <c r="B260" s="88">
        <v>42964.475208333337</v>
      </c>
      <c r="C260" s="52">
        <f>VLOOKUP(B260,NWS!$A$5:$Y$1564,3,TRUE)</f>
        <v>36.61</v>
      </c>
      <c r="D260" s="52"/>
      <c r="E260" s="52"/>
      <c r="F260" s="87">
        <v>125.4</v>
      </c>
      <c r="G260">
        <v>49.67</v>
      </c>
      <c r="H260">
        <v>131.30000000000001</v>
      </c>
      <c r="I260">
        <v>137.1</v>
      </c>
      <c r="J260">
        <v>63.17</v>
      </c>
      <c r="K260" s="29">
        <f t="shared" si="12"/>
        <v>1049.2090125579932</v>
      </c>
      <c r="L260" s="29">
        <f t="shared" si="13"/>
        <v>90.248938835498407</v>
      </c>
      <c r="M260" s="29">
        <f t="shared" si="14"/>
        <v>95.776912700171437</v>
      </c>
    </row>
    <row r="261" spans="2:13" ht="15" x14ac:dyDescent="0.25">
      <c r="B261" s="88">
        <v>42964.475277777776</v>
      </c>
      <c r="C261" s="52">
        <f>VLOOKUP(B261,NWS!$A$5:$Y$1564,3,TRUE)</f>
        <v>36.61</v>
      </c>
      <c r="D261" s="52"/>
      <c r="E261" s="52"/>
      <c r="F261" s="87">
        <v>125.8</v>
      </c>
      <c r="G261">
        <v>49.76</v>
      </c>
      <c r="H261">
        <v>131.5</v>
      </c>
      <c r="I261">
        <v>136.9</v>
      </c>
      <c r="J261">
        <v>63.67</v>
      </c>
      <c r="K261" s="29">
        <f t="shared" si="12"/>
        <v>1052.5040930570642</v>
      </c>
      <c r="L261" s="29">
        <f t="shared" si="13"/>
        <v>90.156418987774231</v>
      </c>
      <c r="M261" s="29">
        <f t="shared" si="14"/>
        <v>95.287040365516674</v>
      </c>
    </row>
    <row r="262" spans="2:13" ht="15" x14ac:dyDescent="0.25">
      <c r="B262" s="88">
        <v>42964.475347222222</v>
      </c>
      <c r="C262" s="52">
        <f>VLOOKUP(B262,NWS!$A$5:$Y$1564,3,TRUE)</f>
        <v>36.61</v>
      </c>
      <c r="D262" s="52"/>
      <c r="E262" s="52"/>
      <c r="F262" s="87">
        <v>125.6</v>
      </c>
      <c r="G262">
        <v>49.79</v>
      </c>
      <c r="H262">
        <v>130.4</v>
      </c>
      <c r="I262">
        <v>135.69999999999999</v>
      </c>
      <c r="J262">
        <v>62.57</v>
      </c>
      <c r="K262" s="29">
        <f t="shared" si="12"/>
        <v>1050.8135978872076</v>
      </c>
      <c r="L262" s="29">
        <f t="shared" si="13"/>
        <v>89.254650100242841</v>
      </c>
      <c r="M262" s="29">
        <f t="shared" si="14"/>
        <v>94.298361002591562</v>
      </c>
    </row>
    <row r="263" spans="2:13" ht="15" x14ac:dyDescent="0.25">
      <c r="B263" s="88">
        <v>42964.475416666668</v>
      </c>
      <c r="C263" s="52">
        <f>VLOOKUP(B263,NWS!$A$5:$Y$1564,3,TRUE)</f>
        <v>36.61</v>
      </c>
      <c r="D263" s="52"/>
      <c r="E263" s="52"/>
      <c r="F263" s="87">
        <v>126</v>
      </c>
      <c r="G263">
        <v>49.84</v>
      </c>
      <c r="H263">
        <v>130.30000000000001</v>
      </c>
      <c r="I263">
        <v>135.6</v>
      </c>
      <c r="J263">
        <v>62.5</v>
      </c>
      <c r="K263" s="29">
        <f t="shared" si="12"/>
        <v>1054.1313851053321</v>
      </c>
      <c r="L263" s="29">
        <f t="shared" si="13"/>
        <v>88.878863985857151</v>
      </c>
      <c r="M263" s="29">
        <f t="shared" si="14"/>
        <v>93.906700245063476</v>
      </c>
    </row>
    <row r="264" spans="2:13" ht="15" x14ac:dyDescent="0.25">
      <c r="B264" s="88">
        <v>42964.475486111114</v>
      </c>
      <c r="C264" s="52">
        <f>VLOOKUP(B264,NWS!$A$5:$Y$1564,3,TRUE)</f>
        <v>36.61</v>
      </c>
      <c r="D264" s="52"/>
      <c r="E264" s="52"/>
      <c r="F264" s="87">
        <v>126.2</v>
      </c>
      <c r="G264">
        <v>49.84</v>
      </c>
      <c r="H264">
        <v>129.1</v>
      </c>
      <c r="I264">
        <v>134.6</v>
      </c>
      <c r="J264">
        <v>62.06</v>
      </c>
      <c r="K264" s="29">
        <f t="shared" si="12"/>
        <v>1055.8046095261341</v>
      </c>
      <c r="L264" s="29">
        <f t="shared" si="13"/>
        <v>87.601436066386697</v>
      </c>
      <c r="M264" s="29">
        <f t="shared" si="14"/>
        <v>92.810733270031704</v>
      </c>
    </row>
    <row r="265" spans="2:13" ht="15" x14ac:dyDescent="0.25">
      <c r="B265" s="88">
        <v>42964.475555555553</v>
      </c>
      <c r="C265" s="52">
        <f>VLOOKUP(B265,NWS!$A$5:$Y$1564,3,TRUE)</f>
        <v>36.61</v>
      </c>
      <c r="D265" s="52"/>
      <c r="E265" s="52"/>
      <c r="F265" s="87">
        <v>126</v>
      </c>
      <c r="G265">
        <v>49.84</v>
      </c>
      <c r="H265">
        <v>128.69999999999999</v>
      </c>
      <c r="I265">
        <v>134.6</v>
      </c>
      <c r="J265">
        <v>62.74</v>
      </c>
      <c r="K265" s="29">
        <f t="shared" si="12"/>
        <v>1054.1313851053321</v>
      </c>
      <c r="L265" s="29">
        <f t="shared" si="13"/>
        <v>87.361026624587282</v>
      </c>
      <c r="M265" s="29">
        <f t="shared" si="14"/>
        <v>92.958051894269829</v>
      </c>
    </row>
    <row r="266" spans="2:13" ht="15" x14ac:dyDescent="0.25">
      <c r="B266" s="88">
        <v>42964.475624999999</v>
      </c>
      <c r="C266" s="52">
        <f>VLOOKUP(B266,NWS!$A$5:$Y$1564,3,TRUE)</f>
        <v>36.61</v>
      </c>
      <c r="D266" s="52"/>
      <c r="E266" s="52"/>
      <c r="F266" s="87">
        <v>126.1</v>
      </c>
      <c r="G266">
        <v>49.86</v>
      </c>
      <c r="H266">
        <v>129.19999999999999</v>
      </c>
      <c r="I266">
        <v>135</v>
      </c>
      <c r="J266">
        <v>62.5</v>
      </c>
      <c r="K266" s="29">
        <f t="shared" si="12"/>
        <v>1054.9564874663392</v>
      </c>
      <c r="L266" s="29">
        <f t="shared" si="13"/>
        <v>87.766653032648676</v>
      </c>
      <c r="M266" s="29">
        <f t="shared" si="14"/>
        <v>93.264510118612222</v>
      </c>
    </row>
    <row r="267" spans="2:13" ht="15" x14ac:dyDescent="0.25">
      <c r="B267" s="88">
        <v>42964.475694444445</v>
      </c>
      <c r="C267" s="52">
        <f>VLOOKUP(B267,NWS!$A$5:$Y$1564,3,TRUE)</f>
        <v>36.68</v>
      </c>
      <c r="D267" s="52"/>
      <c r="E267" s="52"/>
      <c r="F267" s="87">
        <v>126.1</v>
      </c>
      <c r="G267">
        <v>49.93</v>
      </c>
      <c r="H267">
        <v>130.19999999999999</v>
      </c>
      <c r="I267">
        <v>136.1</v>
      </c>
      <c r="J267">
        <v>62.97</v>
      </c>
      <c r="K267" s="29">
        <f t="shared" si="12"/>
        <v>1054.9162049711774</v>
      </c>
      <c r="L267" s="29">
        <f t="shared" si="13"/>
        <v>88.651591054623296</v>
      </c>
      <c r="M267" s="29">
        <f t="shared" si="14"/>
        <v>94.244452338009495</v>
      </c>
    </row>
    <row r="268" spans="2:13" ht="15" x14ac:dyDescent="0.25">
      <c r="B268" s="88">
        <v>42964.475763888891</v>
      </c>
      <c r="C268" s="52">
        <f>VLOOKUP(B268,NWS!$A$5:$Y$1564,3,TRUE)</f>
        <v>36.68</v>
      </c>
      <c r="D268" s="52"/>
      <c r="E268" s="52"/>
      <c r="F268" s="87">
        <v>126.2</v>
      </c>
      <c r="G268">
        <v>50</v>
      </c>
      <c r="H268">
        <v>130.6</v>
      </c>
      <c r="I268">
        <v>136.30000000000001</v>
      </c>
      <c r="J268">
        <v>62.78</v>
      </c>
      <c r="K268" s="29">
        <f t="shared" si="12"/>
        <v>1055.7124647477153</v>
      </c>
      <c r="L268" s="29">
        <f t="shared" si="13"/>
        <v>88.9636175911252</v>
      </c>
      <c r="M268" s="29">
        <f t="shared" si="14"/>
        <v>94.36281499603804</v>
      </c>
    </row>
    <row r="269" spans="2:13" ht="15" x14ac:dyDescent="0.25">
      <c r="B269" s="88">
        <v>42964.47583333333</v>
      </c>
      <c r="C269" s="52">
        <f>VLOOKUP(B269,NWS!$A$5:$Y$1564,3,TRUE)</f>
        <v>36.68</v>
      </c>
      <c r="D269" s="52"/>
      <c r="E269" s="52"/>
      <c r="F269" s="87">
        <v>126.2</v>
      </c>
      <c r="G269">
        <v>50.02</v>
      </c>
      <c r="H269">
        <v>130.1</v>
      </c>
      <c r="I269">
        <v>136</v>
      </c>
      <c r="J269">
        <v>62.73</v>
      </c>
      <c r="K269" s="29">
        <f t="shared" si="12"/>
        <v>1055.700947781291</v>
      </c>
      <c r="L269" s="29">
        <f t="shared" si="13"/>
        <v>88.490969148351809</v>
      </c>
      <c r="M269" s="29">
        <f t="shared" si="14"/>
        <v>94.079673044469089</v>
      </c>
    </row>
    <row r="270" spans="2:13" ht="15" x14ac:dyDescent="0.25">
      <c r="B270" s="88">
        <v>42964.475902777776</v>
      </c>
      <c r="C270" s="52">
        <f>VLOOKUP(B270,NWS!$A$5:$Y$1564,3,TRUE)</f>
        <v>36.68</v>
      </c>
      <c r="D270" s="52"/>
      <c r="E270" s="52"/>
      <c r="F270" s="87">
        <v>126.1</v>
      </c>
      <c r="G270">
        <v>50.07</v>
      </c>
      <c r="H270">
        <v>129.1</v>
      </c>
      <c r="I270">
        <v>135</v>
      </c>
      <c r="J270">
        <v>62.87</v>
      </c>
      <c r="K270" s="29">
        <f t="shared" si="12"/>
        <v>1054.8356492090379</v>
      </c>
      <c r="L270" s="29">
        <f t="shared" si="13"/>
        <v>87.615544724242639</v>
      </c>
      <c r="M270" s="29">
        <f t="shared" si="14"/>
        <v>93.208833123647892</v>
      </c>
    </row>
    <row r="271" spans="2:13" ht="15" x14ac:dyDescent="0.25">
      <c r="B271" s="88">
        <v>42964.475972222222</v>
      </c>
      <c r="C271" s="52">
        <f>VLOOKUP(B271,NWS!$A$5:$Y$1564,3,TRUE)</f>
        <v>36.68</v>
      </c>
      <c r="D271" s="52"/>
      <c r="E271" s="52"/>
      <c r="F271" s="87">
        <v>125.9</v>
      </c>
      <c r="G271">
        <v>50.1</v>
      </c>
      <c r="H271">
        <v>129.4</v>
      </c>
      <c r="I271">
        <v>135.6</v>
      </c>
      <c r="J271">
        <v>62.92</v>
      </c>
      <c r="K271" s="29">
        <f t="shared" si="12"/>
        <v>1053.1454017252204</v>
      </c>
      <c r="L271" s="29">
        <f t="shared" si="13"/>
        <v>88.041024390468621</v>
      </c>
      <c r="M271" s="29">
        <f t="shared" si="14"/>
        <v>93.928150697855415</v>
      </c>
    </row>
    <row r="272" spans="2:13" ht="15" x14ac:dyDescent="0.25">
      <c r="B272" s="88">
        <v>42964.476041666669</v>
      </c>
      <c r="C272" s="52">
        <f>VLOOKUP(B272,NWS!$A$5:$Y$1564,3,TRUE)</f>
        <v>36.68</v>
      </c>
      <c r="D272" s="52"/>
      <c r="E272" s="52"/>
      <c r="F272" s="87">
        <v>126.2</v>
      </c>
      <c r="G272">
        <v>50.1</v>
      </c>
      <c r="H272">
        <v>129.9</v>
      </c>
      <c r="I272">
        <v>135.69999999999999</v>
      </c>
      <c r="J272">
        <v>62.83</v>
      </c>
      <c r="K272" s="29">
        <f t="shared" si="12"/>
        <v>1055.6548824282986</v>
      </c>
      <c r="L272" s="29">
        <f t="shared" si="13"/>
        <v>88.305374750475437</v>
      </c>
      <c r="M272" s="29">
        <f t="shared" si="14"/>
        <v>93.799594591204425</v>
      </c>
    </row>
    <row r="273" spans="2:13" ht="15" x14ac:dyDescent="0.25">
      <c r="B273" s="88">
        <v>42964.476111111115</v>
      </c>
      <c r="C273" s="52">
        <f>VLOOKUP(B273,NWS!$A$5:$Y$1564,3,TRUE)</f>
        <v>36.68</v>
      </c>
      <c r="D273" s="52"/>
      <c r="E273" s="52"/>
      <c r="F273" s="87">
        <v>125.9</v>
      </c>
      <c r="G273">
        <v>50.15</v>
      </c>
      <c r="H273">
        <v>130.6</v>
      </c>
      <c r="I273">
        <v>136.4</v>
      </c>
      <c r="J273">
        <v>63.45</v>
      </c>
      <c r="K273" s="29">
        <f t="shared" ref="K273:K336" si="15">IF(OR(F273="",$C$5="",$C$6=""),"",(F273*1000/($C$5+$C$6*(G273-25))))</f>
        <v>1053.1166813571494</v>
      </c>
      <c r="L273" s="29">
        <f t="shared" ref="L273:L336" si="16">IF(OR($K273="",H273=""),"",((H273-$C273)*1000)/$K273)</f>
        <v>89.182900302144546</v>
      </c>
      <c r="M273" s="29">
        <f t="shared" ref="M273:M336" si="17">IF(OR($K273="",I273=""),"",((I273-$C273)*1000)/$K273)</f>
        <v>94.690362203256555</v>
      </c>
    </row>
    <row r="274" spans="2:13" ht="15" x14ac:dyDescent="0.25">
      <c r="B274" s="88">
        <v>42964.476180555554</v>
      </c>
      <c r="C274" s="52">
        <f>VLOOKUP(B274,NWS!$A$5:$Y$1564,3,TRUE)</f>
        <v>36.68</v>
      </c>
      <c r="D274" s="52"/>
      <c r="E274" s="52"/>
      <c r="F274" s="87">
        <v>126.1</v>
      </c>
      <c r="G274">
        <v>50.17</v>
      </c>
      <c r="H274">
        <v>131.19999999999999</v>
      </c>
      <c r="I274">
        <v>136.69999999999999</v>
      </c>
      <c r="J274">
        <v>63.4</v>
      </c>
      <c r="K274" s="29">
        <f t="shared" si="15"/>
        <v>1054.7781169108764</v>
      </c>
      <c r="L274" s="29">
        <f t="shared" si="16"/>
        <v>89.611263719444864</v>
      </c>
      <c r="M274" s="29">
        <f t="shared" si="17"/>
        <v>94.825630524956352</v>
      </c>
    </row>
    <row r="275" spans="2:13" ht="15" x14ac:dyDescent="0.25">
      <c r="B275" s="88">
        <v>42964.47625</v>
      </c>
      <c r="C275" s="52">
        <f>VLOOKUP(B275,NWS!$A$5:$Y$1564,3,TRUE)</f>
        <v>36.68</v>
      </c>
      <c r="D275" s="52"/>
      <c r="E275" s="52"/>
      <c r="F275" s="87">
        <v>126</v>
      </c>
      <c r="G275">
        <v>50.21</v>
      </c>
      <c r="H275">
        <v>129.69999999999999</v>
      </c>
      <c r="I275">
        <v>135</v>
      </c>
      <c r="J275">
        <v>63.18</v>
      </c>
      <c r="K275" s="29">
        <f t="shared" si="15"/>
        <v>1053.9186623659655</v>
      </c>
      <c r="L275" s="29">
        <f t="shared" si="16"/>
        <v>88.261080595325367</v>
      </c>
      <c r="M275" s="29">
        <f t="shared" si="17"/>
        <v>93.289931672031727</v>
      </c>
    </row>
    <row r="276" spans="2:13" ht="15" x14ac:dyDescent="0.25">
      <c r="B276" s="88">
        <v>42964.476319444446</v>
      </c>
      <c r="C276" s="52">
        <f>VLOOKUP(B276,NWS!$A$5:$Y$1564,3,TRUE)</f>
        <v>36.68</v>
      </c>
      <c r="D276" s="52"/>
      <c r="E276" s="52"/>
      <c r="F276" s="87">
        <v>126.1</v>
      </c>
      <c r="G276">
        <v>50.21</v>
      </c>
      <c r="H276">
        <v>128.6</v>
      </c>
      <c r="I276">
        <v>133.9</v>
      </c>
      <c r="J276">
        <v>62.29</v>
      </c>
      <c r="K276" s="29">
        <f t="shared" si="15"/>
        <v>1054.7551057487956</v>
      </c>
      <c r="L276" s="29">
        <f t="shared" si="16"/>
        <v>87.148191555559052</v>
      </c>
      <c r="M276" s="29">
        <f t="shared" si="17"/>
        <v>92.173054645685951</v>
      </c>
    </row>
    <row r="277" spans="2:13" ht="15" x14ac:dyDescent="0.25">
      <c r="B277" s="88">
        <v>42964.476388888892</v>
      </c>
      <c r="C277" s="52">
        <f>VLOOKUP(B277,NWS!$A$5:$Y$1564,3,TRUE)</f>
        <v>36.46</v>
      </c>
      <c r="D277" s="52"/>
      <c r="E277" s="52"/>
      <c r="F277" s="87">
        <v>126.2</v>
      </c>
      <c r="G277">
        <v>50.21</v>
      </c>
      <c r="H277">
        <v>128.9</v>
      </c>
      <c r="I277">
        <v>134.6</v>
      </c>
      <c r="J277">
        <v>62.29</v>
      </c>
      <c r="K277" s="29">
        <f t="shared" si="15"/>
        <v>1055.5915491316257</v>
      </c>
      <c r="L277" s="29">
        <f t="shared" si="16"/>
        <v>87.571750717448481</v>
      </c>
      <c r="M277" s="29">
        <f t="shared" si="17"/>
        <v>92.971566588169551</v>
      </c>
    </row>
    <row r="278" spans="2:13" ht="15" x14ac:dyDescent="0.25">
      <c r="B278" s="88">
        <v>42964.476458333331</v>
      </c>
      <c r="C278" s="52">
        <f>VLOOKUP(B278,NWS!$A$5:$Y$1564,3,TRUE)</f>
        <v>36.46</v>
      </c>
      <c r="D278" s="52"/>
      <c r="E278" s="52"/>
      <c r="F278" s="87">
        <v>126.2</v>
      </c>
      <c r="G278">
        <v>50.21</v>
      </c>
      <c r="H278">
        <v>129.6</v>
      </c>
      <c r="I278">
        <v>135.6</v>
      </c>
      <c r="J278">
        <v>63.01</v>
      </c>
      <c r="K278" s="29">
        <f t="shared" si="15"/>
        <v>1055.5915491316257</v>
      </c>
      <c r="L278" s="29">
        <f t="shared" si="16"/>
        <v>88.23488599981772</v>
      </c>
      <c r="M278" s="29">
        <f t="shared" si="17"/>
        <v>93.918902705839912</v>
      </c>
    </row>
    <row r="279" spans="2:13" ht="15" x14ac:dyDescent="0.25">
      <c r="B279" s="88">
        <v>42964.476527777777</v>
      </c>
      <c r="C279" s="52">
        <f>VLOOKUP(B279,NWS!$A$5:$Y$1564,3,TRUE)</f>
        <v>36.46</v>
      </c>
      <c r="D279" s="52"/>
      <c r="E279" s="52"/>
      <c r="F279" s="87">
        <v>126.1</v>
      </c>
      <c r="G279">
        <v>50.21</v>
      </c>
      <c r="H279">
        <v>129.69999999999999</v>
      </c>
      <c r="I279">
        <v>135.69999999999999</v>
      </c>
      <c r="J279">
        <v>62.53</v>
      </c>
      <c r="K279" s="29">
        <f t="shared" si="15"/>
        <v>1054.7551057487956</v>
      </c>
      <c r="L279" s="29">
        <f t="shared" si="16"/>
        <v>88.3996668912133</v>
      </c>
      <c r="M279" s="29">
        <f t="shared" si="17"/>
        <v>94.088191144187121</v>
      </c>
    </row>
    <row r="280" spans="2:13" ht="15" x14ac:dyDescent="0.25">
      <c r="B280" s="88">
        <v>42964.476597222223</v>
      </c>
      <c r="C280" s="52">
        <f>VLOOKUP(B280,NWS!$A$5:$Y$1564,3,TRUE)</f>
        <v>36.46</v>
      </c>
      <c r="D280" s="52"/>
      <c r="E280" s="52"/>
      <c r="F280" s="87">
        <v>126.3</v>
      </c>
      <c r="G280">
        <v>50.21</v>
      </c>
      <c r="H280">
        <v>130.4</v>
      </c>
      <c r="I280">
        <v>136.4</v>
      </c>
      <c r="J280">
        <v>62.92</v>
      </c>
      <c r="K280" s="29">
        <f t="shared" si="15"/>
        <v>1056.4279925144558</v>
      </c>
      <c r="L280" s="29">
        <f t="shared" si="16"/>
        <v>88.922293488653992</v>
      </c>
      <c r="M280" s="29">
        <f t="shared" si="17"/>
        <v>94.601809785566104</v>
      </c>
    </row>
    <row r="281" spans="2:13" ht="15" x14ac:dyDescent="0.25">
      <c r="B281" s="88">
        <v>42964.476666666669</v>
      </c>
      <c r="C281" s="52">
        <f>VLOOKUP(B281,NWS!$A$5:$Y$1564,3,TRUE)</f>
        <v>36.46</v>
      </c>
      <c r="D281" s="52"/>
      <c r="E281" s="52"/>
      <c r="F281" s="87">
        <v>126.1</v>
      </c>
      <c r="G281">
        <v>50.28</v>
      </c>
      <c r="H281">
        <v>131.1</v>
      </c>
      <c r="I281">
        <v>136.9</v>
      </c>
      <c r="J281">
        <v>63.3</v>
      </c>
      <c r="K281" s="29">
        <f t="shared" si="15"/>
        <v>1054.714838631005</v>
      </c>
      <c r="L281" s="29">
        <f t="shared" si="16"/>
        <v>89.730414832164939</v>
      </c>
      <c r="M281" s="29">
        <f t="shared" si="17"/>
        <v>95.229531548421889</v>
      </c>
    </row>
    <row r="282" spans="2:13" ht="15" x14ac:dyDescent="0.25">
      <c r="B282" s="88">
        <v>42964.476736111108</v>
      </c>
      <c r="C282" s="52">
        <f>VLOOKUP(B282,NWS!$A$5:$Y$1564,3,TRUE)</f>
        <v>36.46</v>
      </c>
      <c r="D282" s="52"/>
      <c r="E282" s="52"/>
      <c r="F282" s="87">
        <v>126.2</v>
      </c>
      <c r="G282">
        <v>50.35</v>
      </c>
      <c r="H282">
        <v>131.80000000000001</v>
      </c>
      <c r="I282">
        <v>137.30000000000001</v>
      </c>
      <c r="J282">
        <v>63.25</v>
      </c>
      <c r="K282" s="29">
        <f t="shared" si="15"/>
        <v>1055.5109541075276</v>
      </c>
      <c r="L282" s="29">
        <f t="shared" si="16"/>
        <v>90.325921894968289</v>
      </c>
      <c r="M282" s="29">
        <f t="shared" si="17"/>
        <v>95.536668385657677</v>
      </c>
    </row>
    <row r="283" spans="2:13" ht="15" x14ac:dyDescent="0.25">
      <c r="B283" s="88">
        <v>42964.476805555554</v>
      </c>
      <c r="C283" s="52">
        <f>VLOOKUP(B283,NWS!$A$5:$Y$1564,3,TRUE)</f>
        <v>36.46</v>
      </c>
      <c r="D283" s="52"/>
      <c r="E283" s="52"/>
      <c r="F283" s="87">
        <v>126.1</v>
      </c>
      <c r="G283">
        <v>50.4</v>
      </c>
      <c r="H283">
        <v>132.4</v>
      </c>
      <c r="I283">
        <v>137.69999999999999</v>
      </c>
      <c r="J283">
        <v>63.3</v>
      </c>
      <c r="K283" s="29">
        <f t="shared" si="15"/>
        <v>1054.6458164387536</v>
      </c>
      <c r="L283" s="29">
        <f t="shared" si="16"/>
        <v>90.968928624742247</v>
      </c>
      <c r="M283" s="29">
        <f t="shared" si="17"/>
        <v>95.994312424107818</v>
      </c>
    </row>
    <row r="284" spans="2:13" ht="15" x14ac:dyDescent="0.25">
      <c r="B284" s="88">
        <v>42964.476875</v>
      </c>
      <c r="C284" s="52">
        <f>VLOOKUP(B284,NWS!$A$5:$Y$1564,3,TRUE)</f>
        <v>36.46</v>
      </c>
      <c r="D284" s="52"/>
      <c r="E284" s="52"/>
      <c r="F284" s="87">
        <v>126.1</v>
      </c>
      <c r="G284">
        <v>50.45</v>
      </c>
      <c r="H284">
        <v>132.1</v>
      </c>
      <c r="I284">
        <v>137.6</v>
      </c>
      <c r="J284">
        <v>63.11</v>
      </c>
      <c r="K284" s="29">
        <f t="shared" si="15"/>
        <v>1054.6170598581471</v>
      </c>
      <c r="L284" s="29">
        <f t="shared" si="16"/>
        <v>90.686945660507519</v>
      </c>
      <c r="M284" s="29">
        <f t="shared" si="17"/>
        <v>95.902108784020598</v>
      </c>
    </row>
    <row r="285" spans="2:13" ht="15" x14ac:dyDescent="0.25">
      <c r="B285" s="88">
        <v>42964.476944444446</v>
      </c>
      <c r="C285" s="52">
        <f>VLOOKUP(B285,NWS!$A$5:$Y$1564,3,TRUE)</f>
        <v>36.46</v>
      </c>
      <c r="D285" s="52"/>
      <c r="E285" s="52"/>
      <c r="F285" s="87">
        <v>126.1</v>
      </c>
      <c r="G285">
        <v>50.4</v>
      </c>
      <c r="H285">
        <v>129.5</v>
      </c>
      <c r="I285">
        <v>135.19999999999999</v>
      </c>
      <c r="J285">
        <v>61.81</v>
      </c>
      <c r="K285" s="29">
        <f t="shared" si="15"/>
        <v>1054.6458164387536</v>
      </c>
      <c r="L285" s="29">
        <f t="shared" si="16"/>
        <v>88.219190319429003</v>
      </c>
      <c r="M285" s="29">
        <f t="shared" si="17"/>
        <v>93.623848367803305</v>
      </c>
    </row>
    <row r="286" spans="2:13" ht="15" x14ac:dyDescent="0.25">
      <c r="B286" s="88">
        <v>42964.477013888885</v>
      </c>
      <c r="C286" s="52">
        <f>VLOOKUP(B286,NWS!$A$5:$Y$1564,3,TRUE)</f>
        <v>36.46</v>
      </c>
      <c r="D286" s="52"/>
      <c r="E286" s="52"/>
      <c r="F286" s="87">
        <v>125.9</v>
      </c>
      <c r="G286">
        <v>50.35</v>
      </c>
      <c r="H286">
        <v>129.5</v>
      </c>
      <c r="I286">
        <v>135.6</v>
      </c>
      <c r="J286">
        <v>62.1</v>
      </c>
      <c r="K286" s="29">
        <f t="shared" si="15"/>
        <v>1053.0018155478424</v>
      </c>
      <c r="L286" s="29">
        <f t="shared" si="16"/>
        <v>88.356922681652094</v>
      </c>
      <c r="M286" s="29">
        <f t="shared" si="17"/>
        <v>94.149885153256534</v>
      </c>
    </row>
    <row r="287" spans="2:13" ht="15" x14ac:dyDescent="0.25">
      <c r="B287" s="88">
        <v>42964.477083333331</v>
      </c>
      <c r="C287" s="52">
        <f>VLOOKUP(B287,NWS!$A$5:$Y$1564,3,TRUE)</f>
        <v>36.75</v>
      </c>
      <c r="D287" s="52"/>
      <c r="E287" s="52"/>
      <c r="F287" s="87">
        <v>126.3</v>
      </c>
      <c r="G287">
        <v>50.31</v>
      </c>
      <c r="H287">
        <v>128.4</v>
      </c>
      <c r="I287">
        <v>134.69999999999999</v>
      </c>
      <c r="J287">
        <v>61.93</v>
      </c>
      <c r="K287" s="29">
        <f t="shared" si="15"/>
        <v>1056.3703777668836</v>
      </c>
      <c r="L287" s="29">
        <f t="shared" si="16"/>
        <v>86.759343057066516</v>
      </c>
      <c r="M287" s="29">
        <f t="shared" si="17"/>
        <v>92.723160419418036</v>
      </c>
    </row>
    <row r="288" spans="2:13" ht="15" x14ac:dyDescent="0.25">
      <c r="B288" s="88">
        <v>42964.477152777778</v>
      </c>
      <c r="C288" s="52">
        <f>VLOOKUP(B288,NWS!$A$5:$Y$1564,3,TRUE)</f>
        <v>36.75</v>
      </c>
      <c r="D288" s="52"/>
      <c r="E288" s="52"/>
      <c r="F288" s="87">
        <v>126</v>
      </c>
      <c r="G288">
        <v>50.3</v>
      </c>
      <c r="H288">
        <v>128.6</v>
      </c>
      <c r="I288">
        <v>135.19999999999999</v>
      </c>
      <c r="J288">
        <v>62.58</v>
      </c>
      <c r="K288" s="29">
        <f t="shared" si="15"/>
        <v>1053.8669319779456</v>
      </c>
      <c r="L288" s="29">
        <f t="shared" si="16"/>
        <v>87.155215912896821</v>
      </c>
      <c r="M288" s="29">
        <f t="shared" si="17"/>
        <v>93.417866158134913</v>
      </c>
    </row>
    <row r="289" spans="2:13" ht="15" x14ac:dyDescent="0.25">
      <c r="B289" s="88">
        <v>42964.477222222224</v>
      </c>
      <c r="C289" s="52">
        <f>VLOOKUP(B289,NWS!$A$5:$Y$1564,3,TRUE)</f>
        <v>36.75</v>
      </c>
      <c r="D289" s="52"/>
      <c r="E289" s="52"/>
      <c r="F289" s="87">
        <v>126</v>
      </c>
      <c r="G289">
        <v>50.32</v>
      </c>
      <c r="H289">
        <v>129.5</v>
      </c>
      <c r="I289">
        <v>135.9</v>
      </c>
      <c r="J289">
        <v>61.95</v>
      </c>
      <c r="K289" s="29">
        <f t="shared" si="15"/>
        <v>1053.8554370257953</v>
      </c>
      <c r="L289" s="29">
        <f t="shared" si="16"/>
        <v>88.010173636111119</v>
      </c>
      <c r="M289" s="29">
        <f t="shared" si="17"/>
        <v>94.083112841190484</v>
      </c>
    </row>
    <row r="290" spans="2:13" ht="15" x14ac:dyDescent="0.25">
      <c r="B290" s="88">
        <v>42964.47729166667</v>
      </c>
      <c r="C290" s="52">
        <f>VLOOKUP(B290,NWS!$A$5:$Y$1564,3,TRUE)</f>
        <v>36.75</v>
      </c>
      <c r="D290" s="52"/>
      <c r="E290" s="52"/>
      <c r="F290" s="87">
        <v>126</v>
      </c>
      <c r="G290">
        <v>50.3</v>
      </c>
      <c r="H290">
        <v>129.5</v>
      </c>
      <c r="I290">
        <v>135.69999999999999</v>
      </c>
      <c r="J290">
        <v>61.47</v>
      </c>
      <c r="K290" s="29">
        <f t="shared" si="15"/>
        <v>1053.8669319779456</v>
      </c>
      <c r="L290" s="29">
        <f t="shared" si="16"/>
        <v>88.009213673611114</v>
      </c>
      <c r="M290" s="29">
        <f t="shared" si="17"/>
        <v>93.892309358531733</v>
      </c>
    </row>
    <row r="291" spans="2:13" ht="15" x14ac:dyDescent="0.25">
      <c r="B291" s="88">
        <v>42964.477361111109</v>
      </c>
      <c r="C291" s="52">
        <f>VLOOKUP(B291,NWS!$A$5:$Y$1564,3,TRUE)</f>
        <v>36.75</v>
      </c>
      <c r="D291" s="52"/>
      <c r="E291" s="52"/>
      <c r="F291" s="87">
        <v>126</v>
      </c>
      <c r="G291">
        <v>50.28</v>
      </c>
      <c r="H291">
        <v>129.5</v>
      </c>
      <c r="I291">
        <v>135.6</v>
      </c>
      <c r="J291">
        <v>62.33</v>
      </c>
      <c r="K291" s="29">
        <f t="shared" si="15"/>
        <v>1053.8784271808615</v>
      </c>
      <c r="L291" s="29">
        <f t="shared" si="16"/>
        <v>88.008253711111109</v>
      </c>
      <c r="M291" s="29">
        <f t="shared" si="17"/>
        <v>93.796397620952376</v>
      </c>
    </row>
    <row r="292" spans="2:13" ht="15" x14ac:dyDescent="0.25">
      <c r="B292" s="88">
        <v>42964.477430555555</v>
      </c>
      <c r="C292" s="52">
        <f>VLOOKUP(B292,NWS!$A$5:$Y$1564,3,TRUE)</f>
        <v>36.75</v>
      </c>
      <c r="D292" s="52"/>
      <c r="E292" s="52"/>
      <c r="F292" s="87">
        <v>126</v>
      </c>
      <c r="G292">
        <v>50.28</v>
      </c>
      <c r="H292">
        <v>129.9</v>
      </c>
      <c r="I292">
        <v>136</v>
      </c>
      <c r="J292">
        <v>63.2</v>
      </c>
      <c r="K292" s="29">
        <f t="shared" si="15"/>
        <v>1053.8784271808615</v>
      </c>
      <c r="L292" s="29">
        <f t="shared" si="16"/>
        <v>88.387804131428567</v>
      </c>
      <c r="M292" s="29">
        <f t="shared" si="17"/>
        <v>94.175948041269848</v>
      </c>
    </row>
    <row r="293" spans="2:13" ht="15" x14ac:dyDescent="0.25">
      <c r="B293" s="88">
        <v>42964.477500000001</v>
      </c>
      <c r="C293" s="52">
        <f>VLOOKUP(B293,NWS!$A$5:$Y$1564,3,TRUE)</f>
        <v>36.75</v>
      </c>
      <c r="D293" s="52"/>
      <c r="E293" s="52"/>
      <c r="F293" s="87">
        <v>126.3</v>
      </c>
      <c r="G293">
        <v>50.34</v>
      </c>
      <c r="H293">
        <v>131</v>
      </c>
      <c r="I293">
        <v>137.1</v>
      </c>
      <c r="J293">
        <v>63.57</v>
      </c>
      <c r="K293" s="29">
        <f t="shared" si="15"/>
        <v>1056.353094568032</v>
      </c>
      <c r="L293" s="29">
        <f t="shared" si="16"/>
        <v>89.222060771773542</v>
      </c>
      <c r="M293" s="29">
        <f t="shared" si="17"/>
        <v>94.99664507636578</v>
      </c>
    </row>
    <row r="294" spans="2:13" ht="15" x14ac:dyDescent="0.25">
      <c r="B294" s="88">
        <v>42964.477569444447</v>
      </c>
      <c r="C294" s="52">
        <f>VLOOKUP(B294,NWS!$A$5:$Y$1564,3,TRUE)</f>
        <v>36.75</v>
      </c>
      <c r="D294" s="52"/>
      <c r="E294" s="52"/>
      <c r="F294" s="87">
        <v>126.1</v>
      </c>
      <c r="G294">
        <v>50.34</v>
      </c>
      <c r="H294">
        <v>131.19999999999999</v>
      </c>
      <c r="I294">
        <v>137.1</v>
      </c>
      <c r="J294">
        <v>63.43</v>
      </c>
      <c r="K294" s="29">
        <f t="shared" si="15"/>
        <v>1054.6803264056123</v>
      </c>
      <c r="L294" s="29">
        <f t="shared" si="16"/>
        <v>89.553201700356837</v>
      </c>
      <c r="M294" s="29">
        <f t="shared" si="17"/>
        <v>95.147313823513073</v>
      </c>
    </row>
    <row r="295" spans="2:13" ht="15" x14ac:dyDescent="0.25">
      <c r="B295" s="88">
        <v>42964.477638888886</v>
      </c>
      <c r="C295" s="52">
        <f>VLOOKUP(B295,NWS!$A$5:$Y$1564,3,TRUE)</f>
        <v>36.75</v>
      </c>
      <c r="D295" s="52"/>
      <c r="E295" s="52"/>
      <c r="F295" s="87">
        <v>125.8</v>
      </c>
      <c r="G295">
        <v>50.34</v>
      </c>
      <c r="H295">
        <v>131</v>
      </c>
      <c r="I295">
        <v>137</v>
      </c>
      <c r="J295">
        <v>63.57</v>
      </c>
      <c r="K295" s="29">
        <f t="shared" si="15"/>
        <v>1052.1711741619827</v>
      </c>
      <c r="L295" s="29">
        <f t="shared" si="16"/>
        <v>89.576679455286168</v>
      </c>
      <c r="M295" s="29">
        <f t="shared" si="17"/>
        <v>95.279173638116063</v>
      </c>
    </row>
    <row r="296" spans="2:13" ht="15" x14ac:dyDescent="0.25">
      <c r="B296" s="88">
        <v>42964.477708333332</v>
      </c>
      <c r="C296" s="52">
        <f>VLOOKUP(B296,NWS!$A$5:$Y$1564,3,TRUE)</f>
        <v>36.75</v>
      </c>
      <c r="D296" s="52"/>
      <c r="E296" s="52"/>
      <c r="F296" s="87">
        <v>126</v>
      </c>
      <c r="G296">
        <v>50.34</v>
      </c>
      <c r="H296">
        <v>131.6</v>
      </c>
      <c r="I296">
        <v>137.4</v>
      </c>
      <c r="J296">
        <v>63.14</v>
      </c>
      <c r="K296" s="29">
        <f t="shared" si="15"/>
        <v>1053.8439423244024</v>
      </c>
      <c r="L296" s="29">
        <f t="shared" si="16"/>
        <v>90.003838510277774</v>
      </c>
      <c r="M296" s="29">
        <f t="shared" si="17"/>
        <v>95.507499694880948</v>
      </c>
    </row>
    <row r="297" spans="2:13" ht="15" x14ac:dyDescent="0.25">
      <c r="B297" s="88">
        <v>42964.477777777778</v>
      </c>
      <c r="C297" s="52">
        <f>VLOOKUP(B297,NWS!$A$5:$Y$1564,3,TRUE)</f>
        <v>36.99</v>
      </c>
      <c r="D297" s="52"/>
      <c r="E297" s="52"/>
      <c r="F297" s="87">
        <v>126.1</v>
      </c>
      <c r="G297">
        <v>50.34</v>
      </c>
      <c r="H297">
        <v>131.30000000000001</v>
      </c>
      <c r="I297">
        <v>136.9</v>
      </c>
      <c r="J297">
        <v>63</v>
      </c>
      <c r="K297" s="29">
        <f t="shared" si="15"/>
        <v>1054.6803264056123</v>
      </c>
      <c r="L297" s="29">
        <f t="shared" si="16"/>
        <v>89.420460056756539</v>
      </c>
      <c r="M297" s="29">
        <f t="shared" si="17"/>
        <v>94.73012580076923</v>
      </c>
    </row>
    <row r="298" spans="2:13" ht="15" x14ac:dyDescent="0.25">
      <c r="B298" s="88">
        <v>42964.477847222224</v>
      </c>
      <c r="C298" s="52">
        <f>VLOOKUP(B298,NWS!$A$5:$Y$1564,3,TRUE)</f>
        <v>36.99</v>
      </c>
      <c r="D298" s="52"/>
      <c r="E298" s="52"/>
      <c r="F298" s="87">
        <v>126.2</v>
      </c>
      <c r="G298">
        <v>50.34</v>
      </c>
      <c r="H298">
        <v>130.69999999999999</v>
      </c>
      <c r="I298">
        <v>136.6</v>
      </c>
      <c r="J298">
        <v>62.83</v>
      </c>
      <c r="K298" s="29">
        <f t="shared" si="15"/>
        <v>1055.5167104868221</v>
      </c>
      <c r="L298" s="29">
        <f t="shared" si="16"/>
        <v>88.781161936109328</v>
      </c>
      <c r="M298" s="29">
        <f t="shared" si="17"/>
        <v>94.370841323827236</v>
      </c>
    </row>
    <row r="299" spans="2:13" ht="15" x14ac:dyDescent="0.25">
      <c r="B299" s="88">
        <v>42964.477916666663</v>
      </c>
      <c r="C299" s="52">
        <f>VLOOKUP(B299,NWS!$A$5:$Y$1564,3,TRUE)</f>
        <v>36.99</v>
      </c>
      <c r="D299" s="52"/>
      <c r="E299" s="52"/>
      <c r="F299" s="87">
        <v>126</v>
      </c>
      <c r="G299">
        <v>50.34</v>
      </c>
      <c r="H299">
        <v>129.69999999999999</v>
      </c>
      <c r="I299">
        <v>135.69999999999999</v>
      </c>
      <c r="J299">
        <v>62.28</v>
      </c>
      <c r="K299" s="29">
        <f t="shared" si="15"/>
        <v>1053.8439423244024</v>
      </c>
      <c r="L299" s="29">
        <f t="shared" si="16"/>
        <v>87.973177314579345</v>
      </c>
      <c r="M299" s="29">
        <f t="shared" si="17"/>
        <v>93.666619919341258</v>
      </c>
    </row>
    <row r="300" spans="2:13" ht="15" x14ac:dyDescent="0.25">
      <c r="B300" s="88">
        <v>42964.477986111109</v>
      </c>
      <c r="C300" s="52">
        <f>VLOOKUP(B300,NWS!$A$5:$Y$1564,3,TRUE)</f>
        <v>36.99</v>
      </c>
      <c r="D300" s="52"/>
      <c r="E300" s="52"/>
      <c r="F300" s="87">
        <v>126</v>
      </c>
      <c r="G300">
        <v>50.38</v>
      </c>
      <c r="H300">
        <v>128.1</v>
      </c>
      <c r="I300">
        <v>134</v>
      </c>
      <c r="J300">
        <v>62.08</v>
      </c>
      <c r="K300" s="29">
        <f t="shared" si="15"/>
        <v>1053.8209536738561</v>
      </c>
      <c r="L300" s="29">
        <f t="shared" si="16"/>
        <v>86.456811930309499</v>
      </c>
      <c r="M300" s="29">
        <f t="shared" si="17"/>
        <v>92.055485954992051</v>
      </c>
    </row>
    <row r="301" spans="2:13" ht="15" x14ac:dyDescent="0.25">
      <c r="B301" s="88">
        <v>42964.478055555555</v>
      </c>
      <c r="C301" s="52">
        <f>VLOOKUP(B301,NWS!$A$5:$Y$1564,3,TRUE)</f>
        <v>36.99</v>
      </c>
      <c r="D301" s="52"/>
      <c r="E301" s="52"/>
      <c r="F301" s="87">
        <v>126.1</v>
      </c>
      <c r="G301">
        <v>50.36</v>
      </c>
      <c r="H301">
        <v>127.7</v>
      </c>
      <c r="I301">
        <v>134</v>
      </c>
      <c r="J301">
        <v>62.75</v>
      </c>
      <c r="K301" s="29">
        <f t="shared" si="15"/>
        <v>1054.6688228323887</v>
      </c>
      <c r="L301" s="29">
        <f t="shared" si="16"/>
        <v>86.008041611007144</v>
      </c>
      <c r="M301" s="29">
        <f t="shared" si="17"/>
        <v>91.981480726312427</v>
      </c>
    </row>
    <row r="302" spans="2:13" ht="15" x14ac:dyDescent="0.25">
      <c r="B302" s="88">
        <v>42964.478125000001</v>
      </c>
      <c r="C302" s="52">
        <f>VLOOKUP(B302,NWS!$A$5:$Y$1564,3,TRUE)</f>
        <v>36.99</v>
      </c>
      <c r="D302" s="52"/>
      <c r="E302" s="52"/>
      <c r="F302" s="87">
        <v>126.2</v>
      </c>
      <c r="G302">
        <v>50.29</v>
      </c>
      <c r="H302">
        <v>126</v>
      </c>
      <c r="I302">
        <v>132.19999999999999</v>
      </c>
      <c r="J302">
        <v>61.7</v>
      </c>
      <c r="K302" s="29">
        <f t="shared" si="15"/>
        <v>1055.5454933251178</v>
      </c>
      <c r="L302" s="29">
        <f t="shared" si="16"/>
        <v>84.326067007880326</v>
      </c>
      <c r="M302" s="29">
        <f t="shared" si="17"/>
        <v>90.199807210653702</v>
      </c>
    </row>
    <row r="303" spans="2:13" ht="15" x14ac:dyDescent="0.25">
      <c r="B303" s="88">
        <v>42964.478194444448</v>
      </c>
      <c r="C303" s="52">
        <f>VLOOKUP(B303,NWS!$A$5:$Y$1564,3,TRUE)</f>
        <v>36.99</v>
      </c>
      <c r="D303" s="52"/>
      <c r="E303" s="52"/>
      <c r="F303" s="87">
        <v>126.2</v>
      </c>
      <c r="G303">
        <v>50.14</v>
      </c>
      <c r="H303">
        <v>124</v>
      </c>
      <c r="I303">
        <v>130.80000000000001</v>
      </c>
      <c r="J303">
        <v>61.26</v>
      </c>
      <c r="K303" s="29">
        <f t="shared" si="15"/>
        <v>1055.6318512593107</v>
      </c>
      <c r="L303" s="29">
        <f t="shared" si="16"/>
        <v>82.424568656394598</v>
      </c>
      <c r="M303" s="29">
        <f t="shared" si="17"/>
        <v>88.866208316933438</v>
      </c>
    </row>
    <row r="304" spans="2:13" ht="15" x14ac:dyDescent="0.25">
      <c r="B304" s="88">
        <v>42964.478263888886</v>
      </c>
      <c r="C304" s="52">
        <f>VLOOKUP(B304,NWS!$A$5:$Y$1564,3,TRUE)</f>
        <v>36.99</v>
      </c>
      <c r="D304" s="52"/>
      <c r="E304" s="52"/>
      <c r="F304" s="87">
        <v>126.2</v>
      </c>
      <c r="G304">
        <v>50.05</v>
      </c>
      <c r="H304">
        <v>124.9</v>
      </c>
      <c r="I304">
        <v>131.6</v>
      </c>
      <c r="J304">
        <v>61.62</v>
      </c>
      <c r="K304" s="29">
        <f t="shared" si="15"/>
        <v>1055.6836728027995</v>
      </c>
      <c r="L304" s="29">
        <f t="shared" si="16"/>
        <v>83.273050691977019</v>
      </c>
      <c r="M304" s="29">
        <f t="shared" si="17"/>
        <v>89.61964879954435</v>
      </c>
    </row>
    <row r="305" spans="2:13" ht="15" x14ac:dyDescent="0.25">
      <c r="B305" s="88">
        <v>42964.478333333333</v>
      </c>
      <c r="C305" s="52">
        <f>VLOOKUP(B305,NWS!$A$5:$Y$1564,3,TRUE)</f>
        <v>36.99</v>
      </c>
      <c r="D305" s="52"/>
      <c r="E305" s="52"/>
      <c r="F305" s="87">
        <v>126</v>
      </c>
      <c r="G305">
        <v>50.04</v>
      </c>
      <c r="H305">
        <v>125.6</v>
      </c>
      <c r="I305">
        <v>132.19999999999999</v>
      </c>
      <c r="J305">
        <v>62.08</v>
      </c>
      <c r="K305" s="29">
        <f t="shared" si="15"/>
        <v>1054.0163891785603</v>
      </c>
      <c r="L305" s="29">
        <f t="shared" si="16"/>
        <v>84.068901498825383</v>
      </c>
      <c r="M305" s="29">
        <f t="shared" si="17"/>
        <v>90.330663714063476</v>
      </c>
    </row>
    <row r="306" spans="2:13" ht="15" x14ac:dyDescent="0.25">
      <c r="B306" s="88">
        <v>42964.478402777779</v>
      </c>
      <c r="C306" s="52">
        <f>VLOOKUP(B306,NWS!$A$5:$Y$1564,3,TRUE)</f>
        <v>36.99</v>
      </c>
      <c r="D306" s="52"/>
      <c r="E306" s="52"/>
      <c r="F306" s="87">
        <v>126.3</v>
      </c>
      <c r="G306">
        <v>50.04</v>
      </c>
      <c r="H306">
        <v>126.5</v>
      </c>
      <c r="I306">
        <v>133.1</v>
      </c>
      <c r="J306">
        <v>62.65</v>
      </c>
      <c r="K306" s="29">
        <f t="shared" si="15"/>
        <v>1056.5259520099378</v>
      </c>
      <c r="L306" s="29">
        <f t="shared" si="16"/>
        <v>84.721061351797303</v>
      </c>
      <c r="M306" s="29">
        <f t="shared" si="17"/>
        <v>90.967950022581149</v>
      </c>
    </row>
    <row r="307" spans="2:13" ht="15" x14ac:dyDescent="0.25">
      <c r="B307" s="88">
        <v>42964.478472222225</v>
      </c>
      <c r="C307" s="52">
        <f>VLOOKUP(B307,NWS!$A$5:$Y$1564,3,TRUE)</f>
        <v>36.840000000000003</v>
      </c>
      <c r="D307" s="52"/>
      <c r="E307" s="52"/>
      <c r="F307" s="87">
        <v>126.2</v>
      </c>
      <c r="G307">
        <v>49.99</v>
      </c>
      <c r="H307">
        <v>125.7</v>
      </c>
      <c r="I307">
        <v>132.1</v>
      </c>
      <c r="J307">
        <v>62.46</v>
      </c>
      <c r="K307" s="29">
        <f t="shared" si="15"/>
        <v>1055.7182233251599</v>
      </c>
      <c r="L307" s="29">
        <f t="shared" si="16"/>
        <v>84.170186738011083</v>
      </c>
      <c r="M307" s="29">
        <f t="shared" si="17"/>
        <v>90.232410405839914</v>
      </c>
    </row>
    <row r="308" spans="2:13" ht="15" x14ac:dyDescent="0.25">
      <c r="B308" s="88">
        <v>42964.478541666664</v>
      </c>
      <c r="C308" s="52">
        <f>VLOOKUP(B308,NWS!$A$5:$Y$1564,3,TRUE)</f>
        <v>36.840000000000003</v>
      </c>
      <c r="D308" s="52"/>
      <c r="E308" s="52"/>
      <c r="F308" s="87">
        <v>126.1</v>
      </c>
      <c r="G308">
        <v>50.02</v>
      </c>
      <c r="H308">
        <v>126.3</v>
      </c>
      <c r="I308">
        <v>132.9</v>
      </c>
      <c r="J308">
        <v>62.27</v>
      </c>
      <c r="K308" s="29">
        <f t="shared" si="15"/>
        <v>1054.8644177117337</v>
      </c>
      <c r="L308" s="29">
        <f t="shared" si="16"/>
        <v>84.807107432878666</v>
      </c>
      <c r="M308" s="29">
        <f t="shared" si="17"/>
        <v>91.06383568077716</v>
      </c>
    </row>
    <row r="309" spans="2:13" ht="15" x14ac:dyDescent="0.25">
      <c r="B309" s="88">
        <v>42964.47861111111</v>
      </c>
      <c r="C309" s="52">
        <f>VLOOKUP(B309,NWS!$A$5:$Y$1564,3,TRUE)</f>
        <v>36.840000000000003</v>
      </c>
      <c r="D309" s="52"/>
      <c r="E309" s="52"/>
      <c r="F309" s="87">
        <v>126.3</v>
      </c>
      <c r="G309">
        <v>49.99</v>
      </c>
      <c r="H309">
        <v>126.8</v>
      </c>
      <c r="I309">
        <v>133.5</v>
      </c>
      <c r="J309">
        <v>62.03</v>
      </c>
      <c r="K309" s="29">
        <f t="shared" si="15"/>
        <v>1056.5547670837377</v>
      </c>
      <c r="L309" s="29">
        <f t="shared" si="16"/>
        <v>85.144663393364993</v>
      </c>
      <c r="M309" s="29">
        <f t="shared" si="17"/>
        <v>91.486028941781456</v>
      </c>
    </row>
    <row r="310" spans="2:13" ht="15" x14ac:dyDescent="0.25">
      <c r="B310" s="88">
        <v>42964.478680555556</v>
      </c>
      <c r="C310" s="52">
        <f>VLOOKUP(B310,NWS!$A$5:$Y$1564,3,TRUE)</f>
        <v>36.840000000000003</v>
      </c>
      <c r="D310" s="52"/>
      <c r="E310" s="52"/>
      <c r="F310" s="87">
        <v>126.2</v>
      </c>
      <c r="G310">
        <v>49.94</v>
      </c>
      <c r="H310">
        <v>127</v>
      </c>
      <c r="I310">
        <v>133.30000000000001</v>
      </c>
      <c r="J310">
        <v>60.87</v>
      </c>
      <c r="K310" s="29">
        <f t="shared" si="15"/>
        <v>1055.7470171547438</v>
      </c>
      <c r="L310" s="29">
        <f t="shared" si="16"/>
        <v>85.399246727670359</v>
      </c>
      <c r="M310" s="29">
        <f t="shared" si="17"/>
        <v>91.366585396529331</v>
      </c>
    </row>
    <row r="311" spans="2:13" ht="15" x14ac:dyDescent="0.25">
      <c r="B311" s="88">
        <v>42964.478750000002</v>
      </c>
      <c r="C311" s="52">
        <f>VLOOKUP(B311,NWS!$A$5:$Y$1564,3,TRUE)</f>
        <v>36.840000000000003</v>
      </c>
      <c r="D311" s="52"/>
      <c r="E311" s="52"/>
      <c r="F311" s="87">
        <v>126.2</v>
      </c>
      <c r="G311">
        <v>49.85</v>
      </c>
      <c r="H311">
        <v>125.8</v>
      </c>
      <c r="I311">
        <v>131.9</v>
      </c>
      <c r="J311">
        <v>60.15</v>
      </c>
      <c r="K311" s="29">
        <f t="shared" si="15"/>
        <v>1055.7988500062402</v>
      </c>
      <c r="L311" s="29">
        <f t="shared" si="16"/>
        <v>84.258474045007915</v>
      </c>
      <c r="M311" s="29">
        <f t="shared" si="17"/>
        <v>90.036089733795563</v>
      </c>
    </row>
    <row r="312" spans="2:13" ht="15" x14ac:dyDescent="0.25">
      <c r="B312" s="88">
        <v>42964.478819444441</v>
      </c>
      <c r="C312" s="52">
        <f>VLOOKUP(B312,NWS!$A$5:$Y$1564,3,TRUE)</f>
        <v>36.840000000000003</v>
      </c>
      <c r="D312" s="52"/>
      <c r="E312" s="52"/>
      <c r="F312" s="87">
        <v>126</v>
      </c>
      <c r="G312">
        <v>49.75</v>
      </c>
      <c r="H312">
        <v>124.2</v>
      </c>
      <c r="I312">
        <v>130.4</v>
      </c>
      <c r="J312">
        <v>60.59</v>
      </c>
      <c r="K312" s="29">
        <f t="shared" si="15"/>
        <v>1054.1831414592775</v>
      </c>
      <c r="L312" s="29">
        <f t="shared" si="16"/>
        <v>82.869851133333327</v>
      </c>
      <c r="M312" s="29">
        <f t="shared" si="17"/>
        <v>88.75118214325397</v>
      </c>
    </row>
    <row r="313" spans="2:13" ht="15" x14ac:dyDescent="0.25">
      <c r="B313" s="88">
        <v>42964.478888888887</v>
      </c>
      <c r="C313" s="52">
        <f>VLOOKUP(B313,NWS!$A$5:$Y$1564,3,TRUE)</f>
        <v>36.840000000000003</v>
      </c>
      <c r="D313" s="52"/>
      <c r="E313" s="52"/>
      <c r="F313" s="87">
        <v>126.2</v>
      </c>
      <c r="G313">
        <v>49.65</v>
      </c>
      <c r="H313">
        <v>122.8</v>
      </c>
      <c r="I313">
        <v>129.19999999999999</v>
      </c>
      <c r="J313">
        <v>60.37</v>
      </c>
      <c r="K313" s="29">
        <f t="shared" si="15"/>
        <v>1055.9140523445503</v>
      </c>
      <c r="L313" s="29">
        <f t="shared" si="16"/>
        <v>81.408140945879566</v>
      </c>
      <c r="M313" s="29">
        <f t="shared" si="17"/>
        <v>87.469240318304273</v>
      </c>
    </row>
    <row r="314" spans="2:13" ht="15" x14ac:dyDescent="0.25">
      <c r="B314" s="88">
        <v>42964.478958333333</v>
      </c>
      <c r="C314" s="52">
        <f>VLOOKUP(B314,NWS!$A$5:$Y$1564,3,TRUE)</f>
        <v>36.840000000000003</v>
      </c>
      <c r="D314" s="52"/>
      <c r="E314" s="52"/>
      <c r="F314" s="87">
        <v>126.3</v>
      </c>
      <c r="G314">
        <v>49.55</v>
      </c>
      <c r="H314">
        <v>122.8</v>
      </c>
      <c r="I314">
        <v>129.1</v>
      </c>
      <c r="J314">
        <v>60.01</v>
      </c>
      <c r="K314" s="29">
        <f t="shared" si="15"/>
        <v>1056.8084075242157</v>
      </c>
      <c r="L314" s="29">
        <f t="shared" si="16"/>
        <v>81.339246913618368</v>
      </c>
      <c r="M314" s="29">
        <f t="shared" si="17"/>
        <v>87.30059237145683</v>
      </c>
    </row>
    <row r="315" spans="2:13" ht="15" x14ac:dyDescent="0.25">
      <c r="B315" s="88">
        <v>42964.479027777779</v>
      </c>
      <c r="C315" s="52">
        <f>VLOOKUP(B315,NWS!$A$5:$Y$1564,3,TRUE)</f>
        <v>36.840000000000003</v>
      </c>
      <c r="D315" s="52"/>
      <c r="E315" s="52"/>
      <c r="F315" s="87">
        <v>126.1</v>
      </c>
      <c r="G315">
        <v>49.36</v>
      </c>
      <c r="H315">
        <v>122.4</v>
      </c>
      <c r="I315">
        <v>128.9</v>
      </c>
      <c r="J315">
        <v>59.67</v>
      </c>
      <c r="K315" s="29">
        <f t="shared" si="15"/>
        <v>1055.2443090661859</v>
      </c>
      <c r="L315" s="29">
        <f t="shared" si="16"/>
        <v>81.08074998832673</v>
      </c>
      <c r="M315" s="29">
        <f t="shared" si="17"/>
        <v>87.240461008945289</v>
      </c>
    </row>
    <row r="316" spans="2:13" ht="15" x14ac:dyDescent="0.25">
      <c r="B316" s="88">
        <v>42964.479097222225</v>
      </c>
      <c r="C316" s="52">
        <f>VLOOKUP(B316,NWS!$A$5:$Y$1564,3,TRUE)</f>
        <v>36.840000000000003</v>
      </c>
      <c r="D316" s="52"/>
      <c r="E316" s="52"/>
      <c r="F316" s="87">
        <v>126</v>
      </c>
      <c r="G316">
        <v>49.22</v>
      </c>
      <c r="H316">
        <v>122.1</v>
      </c>
      <c r="I316">
        <v>128.69999999999999</v>
      </c>
      <c r="J316">
        <v>59.81</v>
      </c>
      <c r="K316" s="29">
        <f t="shared" si="15"/>
        <v>1054.4880319964409</v>
      </c>
      <c r="L316" s="29">
        <f t="shared" si="16"/>
        <v>80.854402717666645</v>
      </c>
      <c r="M316" s="29">
        <f t="shared" si="17"/>
        <v>87.113364222904735</v>
      </c>
    </row>
    <row r="317" spans="2:13" ht="15" x14ac:dyDescent="0.25">
      <c r="B317" s="88">
        <v>42964.479166666664</v>
      </c>
      <c r="C317" s="52">
        <f>VLOOKUP(B317,NWS!$A$5:$Y$1564,3,TRUE)</f>
        <v>36.950000000000003</v>
      </c>
      <c r="D317" s="52"/>
      <c r="E317" s="52"/>
      <c r="F317" s="87">
        <v>126.2</v>
      </c>
      <c r="G317">
        <v>49.07</v>
      </c>
      <c r="H317">
        <v>121.5</v>
      </c>
      <c r="I317">
        <v>127.8</v>
      </c>
      <c r="J317">
        <v>60.01</v>
      </c>
      <c r="K317" s="29">
        <f t="shared" si="15"/>
        <v>1056.2482813393563</v>
      </c>
      <c r="L317" s="29">
        <f t="shared" si="16"/>
        <v>80.047467526089534</v>
      </c>
      <c r="M317" s="29">
        <f t="shared" si="17"/>
        <v>86.011974272563378</v>
      </c>
    </row>
    <row r="318" spans="2:13" ht="15" x14ac:dyDescent="0.25">
      <c r="B318" s="88">
        <v>42964.47923611111</v>
      </c>
      <c r="C318" s="52">
        <f>VLOOKUP(B318,NWS!$A$5:$Y$1564,3,TRUE)</f>
        <v>36.950000000000003</v>
      </c>
      <c r="D318" s="52"/>
      <c r="E318" s="52"/>
      <c r="F318" s="87">
        <v>126.3</v>
      </c>
      <c r="G318">
        <v>48.98</v>
      </c>
      <c r="H318">
        <v>121.7</v>
      </c>
      <c r="I318">
        <v>128.1</v>
      </c>
      <c r="J318">
        <v>59.72</v>
      </c>
      <c r="K318" s="29">
        <f t="shared" si="15"/>
        <v>1057.1371683076347</v>
      </c>
      <c r="L318" s="29">
        <f t="shared" si="16"/>
        <v>80.169350336698329</v>
      </c>
      <c r="M318" s="29">
        <f t="shared" si="17"/>
        <v>86.223436969794122</v>
      </c>
    </row>
    <row r="319" spans="2:13" ht="15" x14ac:dyDescent="0.25">
      <c r="B319" s="88">
        <v>42964.479305555556</v>
      </c>
      <c r="C319" s="52">
        <f>VLOOKUP(B319,NWS!$A$5:$Y$1564,3,TRUE)</f>
        <v>36.950000000000003</v>
      </c>
      <c r="D319" s="52"/>
      <c r="E319" s="52"/>
      <c r="F319" s="87">
        <v>126.1</v>
      </c>
      <c r="G319">
        <v>48.9</v>
      </c>
      <c r="H319">
        <v>122.6</v>
      </c>
      <c r="I319">
        <v>129</v>
      </c>
      <c r="J319">
        <v>60.01</v>
      </c>
      <c r="K319" s="29">
        <f t="shared" si="15"/>
        <v>1055.5092436807945</v>
      </c>
      <c r="L319" s="29">
        <f t="shared" si="16"/>
        <v>81.145665481165722</v>
      </c>
      <c r="M319" s="29">
        <f t="shared" si="17"/>
        <v>87.209089405035684</v>
      </c>
    </row>
    <row r="320" spans="2:13" ht="15" x14ac:dyDescent="0.25">
      <c r="B320" s="88">
        <v>42964.479375000003</v>
      </c>
      <c r="C320" s="52">
        <f>VLOOKUP(B320,NWS!$A$5:$Y$1564,3,TRUE)</f>
        <v>36.950000000000003</v>
      </c>
      <c r="D320" s="52"/>
      <c r="E320" s="52"/>
      <c r="F320" s="87">
        <v>126.2</v>
      </c>
      <c r="G320">
        <v>48.83</v>
      </c>
      <c r="H320">
        <v>121.6</v>
      </c>
      <c r="I320">
        <v>127.8</v>
      </c>
      <c r="J320">
        <v>59.57</v>
      </c>
      <c r="K320" s="29">
        <f t="shared" si="15"/>
        <v>1056.3866448916697</v>
      </c>
      <c r="L320" s="29">
        <f t="shared" si="16"/>
        <v>80.131645368046733</v>
      </c>
      <c r="M320" s="29">
        <f t="shared" si="17"/>
        <v>86.00070858460775</v>
      </c>
    </row>
    <row r="321" spans="2:13" ht="15" x14ac:dyDescent="0.25">
      <c r="B321" s="88">
        <v>42964.479444444441</v>
      </c>
      <c r="C321" s="52">
        <f>VLOOKUP(B321,NWS!$A$5:$Y$1564,3,TRUE)</f>
        <v>36.950000000000003</v>
      </c>
      <c r="D321" s="52"/>
      <c r="E321" s="52"/>
      <c r="F321" s="87">
        <v>126.1</v>
      </c>
      <c r="G321">
        <v>48.73</v>
      </c>
      <c r="H321">
        <v>119.5</v>
      </c>
      <c r="I321">
        <v>125.8</v>
      </c>
      <c r="J321">
        <v>58.95</v>
      </c>
      <c r="K321" s="29">
        <f t="shared" si="15"/>
        <v>1055.6071879688784</v>
      </c>
      <c r="L321" s="29">
        <f t="shared" si="16"/>
        <v>78.201437940979375</v>
      </c>
      <c r="M321" s="29">
        <f t="shared" si="17"/>
        <v>84.169567063065031</v>
      </c>
    </row>
    <row r="322" spans="2:13" ht="15" x14ac:dyDescent="0.25">
      <c r="B322" s="88">
        <v>42964.479513888888</v>
      </c>
      <c r="C322" s="52">
        <f>VLOOKUP(B322,NWS!$A$5:$Y$1564,3,TRUE)</f>
        <v>36.950000000000003</v>
      </c>
      <c r="D322" s="52"/>
      <c r="E322" s="52"/>
      <c r="F322" s="87">
        <v>126.1</v>
      </c>
      <c r="G322">
        <v>48.68</v>
      </c>
      <c r="H322">
        <v>120.9</v>
      </c>
      <c r="I322">
        <v>127.9</v>
      </c>
      <c r="J322">
        <v>59.69</v>
      </c>
      <c r="K322" s="29">
        <f t="shared" si="15"/>
        <v>1055.6359985718493</v>
      </c>
      <c r="L322" s="29">
        <f t="shared" si="16"/>
        <v>79.525518373354473</v>
      </c>
      <c r="M322" s="29">
        <f t="shared" si="17"/>
        <v>86.156591972085636</v>
      </c>
    </row>
    <row r="323" spans="2:13" ht="15" x14ac:dyDescent="0.25">
      <c r="B323" s="88">
        <v>42964.479583333334</v>
      </c>
      <c r="C323" s="52">
        <f>VLOOKUP(B323,NWS!$A$5:$Y$1564,3,TRUE)</f>
        <v>36.950000000000003</v>
      </c>
      <c r="D323" s="52"/>
      <c r="E323" s="52"/>
      <c r="F323" s="87">
        <v>126.3</v>
      </c>
      <c r="G323">
        <v>48.66</v>
      </c>
      <c r="H323">
        <v>122.6</v>
      </c>
      <c r="I323">
        <v>129.1</v>
      </c>
      <c r="J323">
        <v>59.9</v>
      </c>
      <c r="K323" s="29">
        <f t="shared" si="15"/>
        <v>1057.3218254314233</v>
      </c>
      <c r="L323" s="29">
        <f t="shared" si="16"/>
        <v>81.00655631983372</v>
      </c>
      <c r="M323" s="29">
        <f t="shared" si="17"/>
        <v>87.154164213341232</v>
      </c>
    </row>
    <row r="324" spans="2:13" ht="15" x14ac:dyDescent="0.25">
      <c r="B324" s="88">
        <v>42964.47965277778</v>
      </c>
      <c r="C324" s="52">
        <f>VLOOKUP(B324,NWS!$A$5:$Y$1564,3,TRUE)</f>
        <v>36.950000000000003</v>
      </c>
      <c r="D324" s="52"/>
      <c r="E324" s="52"/>
      <c r="F324" s="87">
        <v>126.2</v>
      </c>
      <c r="G324">
        <v>48.61</v>
      </c>
      <c r="H324">
        <v>123.3</v>
      </c>
      <c r="I324">
        <v>129.30000000000001</v>
      </c>
      <c r="J324">
        <v>60.12</v>
      </c>
      <c r="K324" s="29">
        <f t="shared" si="15"/>
        <v>1056.5135099963536</v>
      </c>
      <c r="L324" s="29">
        <f t="shared" si="16"/>
        <v>81.731089269552285</v>
      </c>
      <c r="M324" s="29">
        <f t="shared" si="17"/>
        <v>87.410145848791601</v>
      </c>
    </row>
    <row r="325" spans="2:13" ht="15" x14ac:dyDescent="0.25">
      <c r="B325" s="88">
        <v>42964.479722222219</v>
      </c>
      <c r="C325" s="52">
        <f>VLOOKUP(B325,NWS!$A$5:$Y$1564,3,TRUE)</f>
        <v>36.950000000000003</v>
      </c>
      <c r="D325" s="52"/>
      <c r="E325" s="52"/>
      <c r="F325" s="87">
        <v>126.2</v>
      </c>
      <c r="G325">
        <v>48.58</v>
      </c>
      <c r="H325">
        <v>123.7</v>
      </c>
      <c r="I325">
        <v>129.6</v>
      </c>
      <c r="J325">
        <v>60.53</v>
      </c>
      <c r="K325" s="29">
        <f t="shared" si="15"/>
        <v>1056.5308121442933</v>
      </c>
      <c r="L325" s="29">
        <f t="shared" si="16"/>
        <v>82.108348382131524</v>
      </c>
      <c r="M325" s="29">
        <f t="shared" si="17"/>
        <v>87.692662566045939</v>
      </c>
    </row>
    <row r="326" spans="2:13" ht="15" x14ac:dyDescent="0.25">
      <c r="B326" s="88">
        <v>42964.479791666665</v>
      </c>
      <c r="C326" s="52">
        <f>VLOOKUP(B326,NWS!$A$5:$Y$1564,3,TRUE)</f>
        <v>36.950000000000003</v>
      </c>
      <c r="D326" s="52"/>
      <c r="E326" s="52"/>
      <c r="F326" s="87">
        <v>126.3</v>
      </c>
      <c r="G326">
        <v>48.56</v>
      </c>
      <c r="H326">
        <v>123.2</v>
      </c>
      <c r="I326">
        <v>129.5</v>
      </c>
      <c r="J326">
        <v>60.07</v>
      </c>
      <c r="K326" s="29">
        <f t="shared" si="15"/>
        <v>1057.3795440130334</v>
      </c>
      <c r="L326" s="29">
        <f t="shared" si="16"/>
        <v>81.569574982185273</v>
      </c>
      <c r="M326" s="29">
        <f t="shared" si="17"/>
        <v>87.527700459144896</v>
      </c>
    </row>
    <row r="327" spans="2:13" ht="15" x14ac:dyDescent="0.25">
      <c r="B327" s="88">
        <v>42964.479861111111</v>
      </c>
      <c r="C327" s="52">
        <f>VLOOKUP(B327,NWS!$A$5:$Y$1564,3,TRUE)</f>
        <v>36.82</v>
      </c>
      <c r="D327" s="52"/>
      <c r="E327" s="52"/>
      <c r="F327" s="87">
        <v>126.2</v>
      </c>
      <c r="G327">
        <v>48.58</v>
      </c>
      <c r="H327">
        <v>124.3</v>
      </c>
      <c r="I327">
        <v>130.6</v>
      </c>
      <c r="J327">
        <v>60.53</v>
      </c>
      <c r="K327" s="29">
        <f t="shared" si="15"/>
        <v>1056.5308121442933</v>
      </c>
      <c r="L327" s="29">
        <f t="shared" si="16"/>
        <v>82.799288950649739</v>
      </c>
      <c r="M327" s="29">
        <f t="shared" si="17"/>
        <v>88.762200706354989</v>
      </c>
    </row>
    <row r="328" spans="2:13" ht="15" x14ac:dyDescent="0.25">
      <c r="B328" s="88">
        <v>42964.479930555557</v>
      </c>
      <c r="C328" s="52">
        <f>VLOOKUP(B328,NWS!$A$5:$Y$1564,3,TRUE)</f>
        <v>36.82</v>
      </c>
      <c r="D328" s="52"/>
      <c r="E328" s="52"/>
      <c r="F328" s="87">
        <v>126.3</v>
      </c>
      <c r="G328">
        <v>48.61</v>
      </c>
      <c r="H328">
        <v>125.5</v>
      </c>
      <c r="I328">
        <v>131.30000000000001</v>
      </c>
      <c r="J328">
        <v>60.77</v>
      </c>
      <c r="K328" s="29">
        <f t="shared" si="15"/>
        <v>1057.3506839345439</v>
      </c>
      <c r="L328" s="29">
        <f t="shared" si="16"/>
        <v>83.869998239382426</v>
      </c>
      <c r="M328" s="29">
        <f t="shared" si="17"/>
        <v>89.355406333523376</v>
      </c>
    </row>
    <row r="329" spans="2:13" ht="15" x14ac:dyDescent="0.25">
      <c r="B329" s="88">
        <v>42964.480000000003</v>
      </c>
      <c r="C329" s="52">
        <f>VLOOKUP(B329,NWS!$A$5:$Y$1564,3,TRUE)</f>
        <v>36.82</v>
      </c>
      <c r="D329" s="52"/>
      <c r="E329" s="52"/>
      <c r="F329" s="87">
        <v>126.2</v>
      </c>
      <c r="G329">
        <v>48.63</v>
      </c>
      <c r="H329">
        <v>125.4</v>
      </c>
      <c r="I329">
        <v>131.30000000000001</v>
      </c>
      <c r="J329">
        <v>60.63</v>
      </c>
      <c r="K329" s="29">
        <f t="shared" si="15"/>
        <v>1056.5019755458864</v>
      </c>
      <c r="L329" s="29">
        <f t="shared" si="16"/>
        <v>83.842720648232969</v>
      </c>
      <c r="M329" s="29">
        <f t="shared" si="17"/>
        <v>89.427187252709999</v>
      </c>
    </row>
    <row r="330" spans="2:13" ht="15" x14ac:dyDescent="0.25">
      <c r="B330" s="88">
        <v>42964.480069444442</v>
      </c>
      <c r="C330" s="52">
        <f>VLOOKUP(B330,NWS!$A$5:$Y$1564,3,TRUE)</f>
        <v>36.82</v>
      </c>
      <c r="D330" s="52"/>
      <c r="E330" s="52"/>
      <c r="F330" s="87">
        <v>126.4</v>
      </c>
      <c r="G330">
        <v>48.63</v>
      </c>
      <c r="H330">
        <v>125.6</v>
      </c>
      <c r="I330">
        <v>131.5</v>
      </c>
      <c r="J330">
        <v>60.99</v>
      </c>
      <c r="K330" s="29">
        <f t="shared" si="15"/>
        <v>1058.176305142631</v>
      </c>
      <c r="L330" s="29">
        <f t="shared" si="16"/>
        <v>83.899062536685122</v>
      </c>
      <c r="M330" s="29">
        <f t="shared" si="17"/>
        <v>89.474692959825944</v>
      </c>
    </row>
    <row r="331" spans="2:13" ht="15" x14ac:dyDescent="0.25">
      <c r="B331" s="88">
        <v>42964.480138888888</v>
      </c>
      <c r="C331" s="52">
        <f>VLOOKUP(B331,NWS!$A$5:$Y$1564,3,TRUE)</f>
        <v>36.82</v>
      </c>
      <c r="D331" s="52"/>
      <c r="E331" s="52"/>
      <c r="F331" s="87">
        <v>126.3</v>
      </c>
      <c r="G331">
        <v>48.67</v>
      </c>
      <c r="H331">
        <v>125.2</v>
      </c>
      <c r="I331">
        <v>131</v>
      </c>
      <c r="J331">
        <v>60.28</v>
      </c>
      <c r="K331" s="29">
        <f t="shared" si="15"/>
        <v>1057.3160539198323</v>
      </c>
      <c r="L331" s="29">
        <f t="shared" si="16"/>
        <v>83.589007915225636</v>
      </c>
      <c r="M331" s="29">
        <f t="shared" si="17"/>
        <v>89.074595671599354</v>
      </c>
    </row>
    <row r="332" spans="2:13" ht="15" x14ac:dyDescent="0.25">
      <c r="B332" s="88">
        <v>42964.480208333334</v>
      </c>
      <c r="C332" s="52">
        <f>VLOOKUP(B332,NWS!$A$5:$Y$1564,3,TRUE)</f>
        <v>36.82</v>
      </c>
      <c r="D332" s="52"/>
      <c r="E332" s="52"/>
      <c r="F332" s="87">
        <v>126.3</v>
      </c>
      <c r="G332">
        <v>48.67</v>
      </c>
      <c r="H332">
        <v>125.7</v>
      </c>
      <c r="I332">
        <v>131.19999999999999</v>
      </c>
      <c r="J332">
        <v>60.62</v>
      </c>
      <c r="K332" s="29">
        <f t="shared" si="15"/>
        <v>1057.3160539198323</v>
      </c>
      <c r="L332" s="29">
        <f t="shared" si="16"/>
        <v>84.061903411464755</v>
      </c>
      <c r="M332" s="29">
        <f t="shared" si="17"/>
        <v>89.263753870095002</v>
      </c>
    </row>
    <row r="333" spans="2:13" ht="15" x14ac:dyDescent="0.25">
      <c r="B333" s="88">
        <v>42964.48027777778</v>
      </c>
      <c r="C333" s="52">
        <f>VLOOKUP(B333,NWS!$A$5:$Y$1564,3,TRUE)</f>
        <v>36.82</v>
      </c>
      <c r="D333" s="52"/>
      <c r="E333" s="52"/>
      <c r="F333" s="87">
        <v>126.4</v>
      </c>
      <c r="G333">
        <v>48.63</v>
      </c>
      <c r="H333">
        <v>124.5</v>
      </c>
      <c r="I333">
        <v>130.30000000000001</v>
      </c>
      <c r="J333">
        <v>60.26</v>
      </c>
      <c r="K333" s="29">
        <f t="shared" si="15"/>
        <v>1058.176305142631</v>
      </c>
      <c r="L333" s="29">
        <f t="shared" si="16"/>
        <v>82.859538220506323</v>
      </c>
      <c r="M333" s="29">
        <f t="shared" si="17"/>
        <v>88.34066643308546</v>
      </c>
    </row>
    <row r="334" spans="2:13" ht="15" x14ac:dyDescent="0.25">
      <c r="B334" s="88">
        <v>42964.480347222219</v>
      </c>
      <c r="C334" s="52">
        <f>VLOOKUP(B334,NWS!$A$5:$Y$1564,3,TRUE)</f>
        <v>36.82</v>
      </c>
      <c r="D334" s="52"/>
      <c r="E334" s="52"/>
      <c r="F334" s="87">
        <v>126.2</v>
      </c>
      <c r="G334">
        <v>48.58</v>
      </c>
      <c r="H334">
        <v>122.1</v>
      </c>
      <c r="I334">
        <v>128.4</v>
      </c>
      <c r="J334">
        <v>59.18</v>
      </c>
      <c r="K334" s="29">
        <f t="shared" si="15"/>
        <v>1056.5308121442933</v>
      </c>
      <c r="L334" s="29">
        <f t="shared" si="16"/>
        <v>80.717002305800307</v>
      </c>
      <c r="M334" s="29">
        <f t="shared" si="17"/>
        <v>86.679914061505556</v>
      </c>
    </row>
    <row r="335" spans="2:13" ht="15" x14ac:dyDescent="0.25">
      <c r="B335" s="88">
        <v>42964.480416666665</v>
      </c>
      <c r="C335" s="52">
        <f>VLOOKUP(B335,NWS!$A$5:$Y$1564,3,TRUE)</f>
        <v>36.82</v>
      </c>
      <c r="F335" s="87">
        <v>126.1</v>
      </c>
      <c r="G335">
        <v>48.51</v>
      </c>
      <c r="H335">
        <v>122</v>
      </c>
      <c r="I335">
        <v>128.5</v>
      </c>
      <c r="J335">
        <v>59.78</v>
      </c>
      <c r="K335" s="29">
        <f t="shared" si="15"/>
        <v>1055.7339663864711</v>
      </c>
      <c r="L335" s="29">
        <f t="shared" si="16"/>
        <v>80.683204966447263</v>
      </c>
      <c r="M335" s="29">
        <f t="shared" si="17"/>
        <v>86.840059066962738</v>
      </c>
    </row>
    <row r="336" spans="2:13" ht="15" x14ac:dyDescent="0.25">
      <c r="B336" s="88">
        <v>42964.480486111112</v>
      </c>
      <c r="C336" s="52">
        <f>VLOOKUP(B336,NWS!$A$5:$Y$1564,3,TRUE)</f>
        <v>36.82</v>
      </c>
      <c r="F336" s="87">
        <v>126.1</v>
      </c>
      <c r="G336">
        <v>48.46</v>
      </c>
      <c r="H336">
        <v>122.5</v>
      </c>
      <c r="I336">
        <v>128.9</v>
      </c>
      <c r="J336">
        <v>59.66</v>
      </c>
      <c r="K336" s="29">
        <f t="shared" si="15"/>
        <v>1055.7627839102586</v>
      </c>
      <c r="L336" s="29">
        <f t="shared" si="16"/>
        <v>81.154593916130054</v>
      </c>
      <c r="M336" s="29">
        <f t="shared" si="17"/>
        <v>87.216561715654251</v>
      </c>
    </row>
    <row r="337" spans="2:13" ht="15" x14ac:dyDescent="0.25">
      <c r="B337" s="88">
        <v>42964.480555555558</v>
      </c>
      <c r="C337" s="52">
        <f>VLOOKUP(B337,NWS!$A$5:$Y$1564,3,TRUE)</f>
        <v>36.65</v>
      </c>
      <c r="F337" s="87">
        <v>126.2</v>
      </c>
      <c r="G337">
        <v>48.38</v>
      </c>
      <c r="H337">
        <v>122.8</v>
      </c>
      <c r="I337">
        <v>129.4</v>
      </c>
      <c r="J337">
        <v>59.8</v>
      </c>
      <c r="K337" s="29">
        <f t="shared" ref="K337:K400" si="18">IF(OR(F337="",$C$5="",$C$6=""),"",(F337*1000/($C$5+$C$6*(G337-25))))</f>
        <v>1056.6461742811989</v>
      </c>
      <c r="L337" s="29">
        <f t="shared" ref="L337:L400" si="19">IF(OR($K337="",H337=""),"",((H337-$C337)*1000)/$K337)</f>
        <v>81.53154963022979</v>
      </c>
      <c r="M337" s="29">
        <f t="shared" ref="M337:M400" si="20">IF(OR($K337="",I337=""),"",((I337-$C337)*1000)/$K337)</f>
        <v>87.777727547345478</v>
      </c>
    </row>
    <row r="338" spans="2:13" ht="15" x14ac:dyDescent="0.25">
      <c r="B338" s="88">
        <v>42964.480624999997</v>
      </c>
      <c r="C338" s="52">
        <f>VLOOKUP(B338,NWS!$A$5:$Y$1564,3,TRUE)</f>
        <v>36.65</v>
      </c>
      <c r="F338" s="87">
        <v>126</v>
      </c>
      <c r="G338">
        <v>48.36</v>
      </c>
      <c r="H338">
        <v>123.6</v>
      </c>
      <c r="I338">
        <v>130</v>
      </c>
      <c r="J338">
        <v>59.56</v>
      </c>
      <c r="K338" s="29">
        <f t="shared" si="18"/>
        <v>1054.9831354749863</v>
      </c>
      <c r="L338" s="29">
        <f t="shared" si="19"/>
        <v>82.41837909650792</v>
      </c>
      <c r="M338" s="29">
        <f t="shared" si="20"/>
        <v>88.484826781587287</v>
      </c>
    </row>
    <row r="339" spans="2:13" ht="15" x14ac:dyDescent="0.25">
      <c r="B339" s="88">
        <v>42964.480694444443</v>
      </c>
      <c r="C339" s="52">
        <f>VLOOKUP(B339,NWS!$A$5:$Y$1564,3,TRUE)</f>
        <v>36.65</v>
      </c>
      <c r="F339" s="87">
        <v>126.1</v>
      </c>
      <c r="G339">
        <v>48.38</v>
      </c>
      <c r="H339">
        <v>124.5</v>
      </c>
      <c r="I339">
        <v>130.69999999999999</v>
      </c>
      <c r="J339">
        <v>60.38</v>
      </c>
      <c r="K339" s="29">
        <f t="shared" si="18"/>
        <v>1055.808895220754</v>
      </c>
      <c r="L339" s="29">
        <f t="shared" si="19"/>
        <v>83.206345767367168</v>
      </c>
      <c r="M339" s="29">
        <f t="shared" si="20"/>
        <v>89.078620596708959</v>
      </c>
    </row>
    <row r="340" spans="2:13" ht="15" x14ac:dyDescent="0.25">
      <c r="B340" s="88">
        <v>42964.480763888889</v>
      </c>
      <c r="C340" s="52">
        <f>VLOOKUP(B340,NWS!$A$5:$Y$1564,3,TRUE)</f>
        <v>36.65</v>
      </c>
      <c r="F340" s="87">
        <v>126.1</v>
      </c>
      <c r="G340">
        <v>48.38</v>
      </c>
      <c r="H340">
        <v>124.3</v>
      </c>
      <c r="I340">
        <v>130.19999999999999</v>
      </c>
      <c r="J340">
        <v>59.85</v>
      </c>
      <c r="K340" s="29">
        <f t="shared" si="18"/>
        <v>1055.808895220754</v>
      </c>
      <c r="L340" s="29">
        <f t="shared" si="19"/>
        <v>83.01691754706583</v>
      </c>
      <c r="M340" s="29">
        <f t="shared" si="20"/>
        <v>88.605050045955579</v>
      </c>
    </row>
    <row r="341" spans="2:13" ht="15" x14ac:dyDescent="0.25">
      <c r="B341" s="88">
        <v>42964.480833333335</v>
      </c>
      <c r="C341" s="52">
        <f>VLOOKUP(B341,NWS!$A$5:$Y$1564,3,TRUE)</f>
        <v>36.65</v>
      </c>
      <c r="F341" s="87">
        <v>126</v>
      </c>
      <c r="G341">
        <v>48.28</v>
      </c>
      <c r="H341">
        <v>122.9</v>
      </c>
      <c r="I341">
        <v>128.6</v>
      </c>
      <c r="J341">
        <v>59.46</v>
      </c>
      <c r="K341" s="29">
        <f t="shared" si="18"/>
        <v>1055.0292152494083</v>
      </c>
      <c r="L341" s="29">
        <f t="shared" si="19"/>
        <v>81.751290630952383</v>
      </c>
      <c r="M341" s="29">
        <f t="shared" si="20"/>
        <v>87.15398462047618</v>
      </c>
    </row>
    <row r="342" spans="2:13" ht="15" x14ac:dyDescent="0.25">
      <c r="B342" s="88">
        <v>42964.480902777781</v>
      </c>
      <c r="C342" s="52">
        <f>VLOOKUP(B342,NWS!$A$5:$Y$1564,3,TRUE)</f>
        <v>36.65</v>
      </c>
      <c r="F342" s="87">
        <v>126</v>
      </c>
      <c r="G342">
        <v>48.24</v>
      </c>
      <c r="H342">
        <v>122.7</v>
      </c>
      <c r="I342">
        <v>128.69999999999999</v>
      </c>
      <c r="J342">
        <v>59.8</v>
      </c>
      <c r="K342" s="29">
        <f t="shared" si="18"/>
        <v>1055.0522566461641</v>
      </c>
      <c r="L342" s="29">
        <f t="shared" si="19"/>
        <v>81.559941185793647</v>
      </c>
      <c r="M342" s="29">
        <f t="shared" si="20"/>
        <v>87.246863290555524</v>
      </c>
    </row>
    <row r="343" spans="2:13" ht="15" x14ac:dyDescent="0.25">
      <c r="B343" s="88">
        <v>42964.48097222222</v>
      </c>
      <c r="C343" s="52">
        <f>VLOOKUP(B343,NWS!$A$5:$Y$1564,3,TRUE)</f>
        <v>36.65</v>
      </c>
      <c r="F343" s="87">
        <v>125.9</v>
      </c>
      <c r="G343">
        <v>48.21</v>
      </c>
      <c r="H343">
        <v>124.2</v>
      </c>
      <c r="I343">
        <v>130.19999999999999</v>
      </c>
      <c r="J343">
        <v>60.18</v>
      </c>
      <c r="K343" s="29">
        <f t="shared" si="18"/>
        <v>1054.2321815777389</v>
      </c>
      <c r="L343" s="29">
        <f t="shared" si="19"/>
        <v>83.04622219839159</v>
      </c>
      <c r="M343" s="29">
        <f t="shared" si="20"/>
        <v>88.73756809434073</v>
      </c>
    </row>
    <row r="344" spans="2:13" ht="15" x14ac:dyDescent="0.25">
      <c r="B344" s="88">
        <v>42964.481041666666</v>
      </c>
      <c r="C344" s="52">
        <f>VLOOKUP(B344,NWS!$A$5:$Y$1564,3,TRUE)</f>
        <v>36.65</v>
      </c>
      <c r="F344" s="87">
        <v>125.9</v>
      </c>
      <c r="G344">
        <v>48.24</v>
      </c>
      <c r="H344">
        <v>124.4</v>
      </c>
      <c r="I344">
        <v>130.30000000000001</v>
      </c>
      <c r="J344">
        <v>60.33</v>
      </c>
      <c r="K344" s="29">
        <f t="shared" si="18"/>
        <v>1054.2149135853338</v>
      </c>
      <c r="L344" s="29">
        <f t="shared" si="19"/>
        <v>83.237297129070683</v>
      </c>
      <c r="M344" s="29">
        <f t="shared" si="20"/>
        <v>88.833878930341527</v>
      </c>
    </row>
    <row r="345" spans="2:13" ht="15" x14ac:dyDescent="0.25">
      <c r="B345" s="88">
        <v>42964.481111111112</v>
      </c>
      <c r="C345" s="52">
        <f>VLOOKUP(B345,NWS!$A$5:$Y$1564,3,TRUE)</f>
        <v>36.65</v>
      </c>
      <c r="F345" s="87">
        <v>126</v>
      </c>
      <c r="G345">
        <v>48.24</v>
      </c>
      <c r="H345">
        <v>124.7</v>
      </c>
      <c r="I345">
        <v>130.4</v>
      </c>
      <c r="J345">
        <v>59.92</v>
      </c>
      <c r="K345" s="29">
        <f t="shared" si="18"/>
        <v>1055.0522566461641</v>
      </c>
      <c r="L345" s="29">
        <f t="shared" si="19"/>
        <v>83.455581887380959</v>
      </c>
      <c r="M345" s="29">
        <f t="shared" si="20"/>
        <v>88.858157886904749</v>
      </c>
    </row>
    <row r="346" spans="2:13" ht="15" x14ac:dyDescent="0.25">
      <c r="B346" s="88">
        <v>42964.481180555558</v>
      </c>
      <c r="C346" s="52">
        <f>VLOOKUP(B346,NWS!$A$5:$Y$1564,3,TRUE)</f>
        <v>36.65</v>
      </c>
      <c r="F346" s="87">
        <v>126</v>
      </c>
      <c r="G346">
        <v>48.24</v>
      </c>
      <c r="H346">
        <v>123.7</v>
      </c>
      <c r="I346">
        <v>129.69999999999999</v>
      </c>
      <c r="J346">
        <v>59.61</v>
      </c>
      <c r="K346" s="29">
        <f t="shared" si="18"/>
        <v>1055.0522566461641</v>
      </c>
      <c r="L346" s="29">
        <f t="shared" si="19"/>
        <v>82.50776153658731</v>
      </c>
      <c r="M346" s="29">
        <f t="shared" si="20"/>
        <v>88.194683641349187</v>
      </c>
    </row>
    <row r="347" spans="2:13" ht="15" x14ac:dyDescent="0.25">
      <c r="B347" s="88">
        <v>42964.481249999997</v>
      </c>
      <c r="C347" s="52">
        <f>VLOOKUP(B347,NWS!$A$5:$Y$1564,3,TRUE)</f>
        <v>36.46</v>
      </c>
      <c r="F347" s="87">
        <v>126.1</v>
      </c>
      <c r="G347">
        <v>48.19</v>
      </c>
      <c r="H347">
        <v>123.4</v>
      </c>
      <c r="I347">
        <v>129.4</v>
      </c>
      <c r="J347">
        <v>59.37</v>
      </c>
      <c r="K347" s="29">
        <f t="shared" si="18"/>
        <v>1055.9184257279198</v>
      </c>
      <c r="L347" s="29">
        <f t="shared" si="19"/>
        <v>82.33590576854084</v>
      </c>
      <c r="M347" s="29">
        <f t="shared" si="20"/>
        <v>88.018162895424268</v>
      </c>
    </row>
    <row r="348" spans="2:13" ht="15" x14ac:dyDescent="0.25">
      <c r="B348" s="88">
        <v>42964.481319444443</v>
      </c>
      <c r="C348" s="52">
        <f>VLOOKUP(B348,NWS!$A$5:$Y$1564,3,TRUE)</f>
        <v>36.46</v>
      </c>
      <c r="F348" s="87">
        <v>126.1</v>
      </c>
      <c r="G348">
        <v>48.16</v>
      </c>
      <c r="H348">
        <v>123.2</v>
      </c>
      <c r="I348">
        <v>129.6</v>
      </c>
      <c r="J348">
        <v>59.65</v>
      </c>
      <c r="K348" s="29">
        <f t="shared" si="18"/>
        <v>1055.9357220959662</v>
      </c>
      <c r="L348" s="29">
        <f t="shared" si="19"/>
        <v>82.145151627057899</v>
      </c>
      <c r="M348" s="29">
        <f t="shared" si="20"/>
        <v>88.206126614528131</v>
      </c>
    </row>
    <row r="349" spans="2:13" ht="15" x14ac:dyDescent="0.25">
      <c r="B349" s="88">
        <v>42964.481388888889</v>
      </c>
      <c r="C349" s="52">
        <f>VLOOKUP(B349,NWS!$A$5:$Y$1564,3,TRUE)</f>
        <v>36.46</v>
      </c>
      <c r="F349" s="87">
        <v>126</v>
      </c>
      <c r="G349">
        <v>48.12</v>
      </c>
      <c r="H349">
        <v>123.7</v>
      </c>
      <c r="I349">
        <v>129.9</v>
      </c>
      <c r="J349">
        <v>59.94</v>
      </c>
      <c r="K349" s="29">
        <f t="shared" si="18"/>
        <v>1055.1213868754</v>
      </c>
      <c r="L349" s="29">
        <f t="shared" si="19"/>
        <v>82.682429799238108</v>
      </c>
      <c r="M349" s="29">
        <f t="shared" si="20"/>
        <v>88.558530954158726</v>
      </c>
    </row>
    <row r="350" spans="2:13" ht="15" x14ac:dyDescent="0.25">
      <c r="B350" s="88">
        <v>42964.481458333335</v>
      </c>
      <c r="C350" s="52">
        <f>VLOOKUP(B350,NWS!$A$5:$Y$1564,3,TRUE)</f>
        <v>36.46</v>
      </c>
      <c r="F350" s="87">
        <v>126</v>
      </c>
      <c r="G350">
        <v>48.09</v>
      </c>
      <c r="H350">
        <v>123</v>
      </c>
      <c r="I350">
        <v>129.1</v>
      </c>
      <c r="J350">
        <v>59.65</v>
      </c>
      <c r="K350" s="29">
        <f t="shared" si="18"/>
        <v>1055.1386708482394</v>
      </c>
      <c r="L350" s="29">
        <f t="shared" si="19"/>
        <v>82.01765549018252</v>
      </c>
      <c r="M350" s="29">
        <f t="shared" si="20"/>
        <v>87.798886117523793</v>
      </c>
    </row>
    <row r="351" spans="2:13" ht="15" x14ac:dyDescent="0.25">
      <c r="B351" s="88">
        <v>42964.481527777774</v>
      </c>
      <c r="C351" s="52">
        <f>VLOOKUP(B351,NWS!$A$5:$Y$1564,3,TRUE)</f>
        <v>36.46</v>
      </c>
      <c r="F351" s="87">
        <v>126</v>
      </c>
      <c r="G351">
        <v>48.04</v>
      </c>
      <c r="H351">
        <v>122.7</v>
      </c>
      <c r="I351">
        <v>128.9</v>
      </c>
      <c r="J351">
        <v>59.85</v>
      </c>
      <c r="K351" s="29">
        <f t="shared" si="18"/>
        <v>1055.1674787280247</v>
      </c>
      <c r="L351" s="29">
        <f t="shared" si="19"/>
        <v>81.731101212444457</v>
      </c>
      <c r="M351" s="29">
        <f t="shared" si="20"/>
        <v>87.606945687365069</v>
      </c>
    </row>
    <row r="352" spans="2:13" ht="15" x14ac:dyDescent="0.25">
      <c r="B352" s="88">
        <v>42964.48159722222</v>
      </c>
      <c r="C352" s="52">
        <f>VLOOKUP(B352,NWS!$A$5:$Y$1564,3,TRUE)</f>
        <v>36.46</v>
      </c>
      <c r="F352" s="87">
        <v>126.1</v>
      </c>
      <c r="G352">
        <v>48.02</v>
      </c>
      <c r="H352">
        <v>123</v>
      </c>
      <c r="I352">
        <v>129.5</v>
      </c>
      <c r="J352">
        <v>59.82</v>
      </c>
      <c r="K352" s="29">
        <f t="shared" si="18"/>
        <v>1056.0164459730333</v>
      </c>
      <c r="L352" s="29">
        <f t="shared" si="19"/>
        <v>81.94948130780331</v>
      </c>
      <c r="M352" s="29">
        <f t="shared" si="20"/>
        <v>88.104688477906407</v>
      </c>
    </row>
    <row r="353" spans="2:13" ht="15" x14ac:dyDescent="0.25">
      <c r="B353" s="88">
        <v>42964.481666666667</v>
      </c>
      <c r="C353" s="52">
        <f>VLOOKUP(B353,NWS!$A$5:$Y$1564,3,TRUE)</f>
        <v>36.46</v>
      </c>
      <c r="F353" s="87">
        <v>126.1</v>
      </c>
      <c r="G353">
        <v>47.99</v>
      </c>
      <c r="H353">
        <v>122.6</v>
      </c>
      <c r="I353">
        <v>128.80000000000001</v>
      </c>
      <c r="J353">
        <v>59.32</v>
      </c>
      <c r="K353" s="29">
        <f t="shared" si="18"/>
        <v>1056.0337455524771</v>
      </c>
      <c r="L353" s="29">
        <f t="shared" si="19"/>
        <v>81.56936306513083</v>
      </c>
      <c r="M353" s="29">
        <f t="shared" si="20"/>
        <v>87.440387571792215</v>
      </c>
    </row>
    <row r="354" spans="2:13" ht="15" x14ac:dyDescent="0.25">
      <c r="B354" s="88">
        <v>42964.481736111113</v>
      </c>
      <c r="C354" s="52">
        <f>VLOOKUP(B354,NWS!$A$5:$Y$1564,3,TRUE)</f>
        <v>36.46</v>
      </c>
      <c r="F354" s="87">
        <v>126.1</v>
      </c>
      <c r="G354">
        <v>47.95</v>
      </c>
      <c r="H354">
        <v>123.1</v>
      </c>
      <c r="I354">
        <v>129.19999999999999</v>
      </c>
      <c r="J354">
        <v>59.61</v>
      </c>
      <c r="K354" s="29">
        <f t="shared" si="18"/>
        <v>1056.056812540111</v>
      </c>
      <c r="L354" s="29">
        <f t="shared" si="19"/>
        <v>82.041040757652652</v>
      </c>
      <c r="M354" s="29">
        <f t="shared" si="20"/>
        <v>87.817245150793013</v>
      </c>
    </row>
    <row r="355" spans="2:13" ht="15" x14ac:dyDescent="0.25">
      <c r="B355" s="88">
        <v>42964.481805555559</v>
      </c>
      <c r="C355" s="52">
        <f>VLOOKUP(B355,NWS!$A$5:$Y$1564,3,TRUE)</f>
        <v>36.46</v>
      </c>
      <c r="F355" s="87">
        <v>126</v>
      </c>
      <c r="G355">
        <v>47.92</v>
      </c>
      <c r="H355">
        <v>122.5</v>
      </c>
      <c r="I355">
        <v>128.5</v>
      </c>
      <c r="J355">
        <v>59.41</v>
      </c>
      <c r="K355" s="29">
        <f t="shared" si="18"/>
        <v>1055.2366240579818</v>
      </c>
      <c r="L355" s="29">
        <f t="shared" si="19"/>
        <v>81.536214758285695</v>
      </c>
      <c r="M355" s="29">
        <f t="shared" si="20"/>
        <v>87.222143263047599</v>
      </c>
    </row>
    <row r="356" spans="2:13" ht="15" x14ac:dyDescent="0.25">
      <c r="B356" s="88">
        <v>42964.481874999998</v>
      </c>
      <c r="C356" s="52">
        <f>VLOOKUP(B356,NWS!$A$5:$Y$1564,3,TRUE)</f>
        <v>36.46</v>
      </c>
      <c r="F356" s="87">
        <v>126</v>
      </c>
      <c r="G356">
        <v>47.9</v>
      </c>
      <c r="H356">
        <v>122.3</v>
      </c>
      <c r="I356">
        <v>128.6</v>
      </c>
      <c r="J356">
        <v>59.7</v>
      </c>
      <c r="K356" s="29">
        <f t="shared" si="18"/>
        <v>1055.2481491606993</v>
      </c>
      <c r="L356" s="29">
        <f t="shared" si="19"/>
        <v>81.345795364126985</v>
      </c>
      <c r="M356" s="29">
        <f t="shared" si="20"/>
        <v>87.315955089126973</v>
      </c>
    </row>
    <row r="357" spans="2:13" ht="15" x14ac:dyDescent="0.25">
      <c r="B357" s="88">
        <v>42964.481944444444</v>
      </c>
      <c r="C357" s="52">
        <f>VLOOKUP(B357,NWS!$A$5:$Y$1564,3,TRUE)</f>
        <v>36.54</v>
      </c>
      <c r="F357" s="87">
        <v>125.8</v>
      </c>
      <c r="G357">
        <v>47.85</v>
      </c>
      <c r="H357">
        <v>121.8</v>
      </c>
      <c r="I357">
        <v>128.4</v>
      </c>
      <c r="J357">
        <v>59.46</v>
      </c>
      <c r="K357" s="29">
        <f t="shared" si="18"/>
        <v>1053.601920220488</v>
      </c>
      <c r="L357" s="29">
        <f t="shared" si="19"/>
        <v>80.922403769117622</v>
      </c>
      <c r="M357" s="29">
        <f t="shared" si="20"/>
        <v>87.18662925441177</v>
      </c>
    </row>
    <row r="358" spans="2:13" ht="15" x14ac:dyDescent="0.25">
      <c r="B358" s="88">
        <v>42964.48201388889</v>
      </c>
      <c r="C358" s="52">
        <f>VLOOKUP(B358,NWS!$A$5:$Y$1564,3,TRUE)</f>
        <v>36.54</v>
      </c>
      <c r="F358" s="87">
        <v>125.7</v>
      </c>
      <c r="G358">
        <v>47.8</v>
      </c>
      <c r="H358">
        <v>121.7</v>
      </c>
      <c r="I358">
        <v>128.1</v>
      </c>
      <c r="J358">
        <v>59.27</v>
      </c>
      <c r="K358" s="29">
        <f t="shared" si="18"/>
        <v>1052.7931456449114</v>
      </c>
      <c r="L358" s="29">
        <f t="shared" si="19"/>
        <v>80.889584390135241</v>
      </c>
      <c r="M358" s="29">
        <f t="shared" si="20"/>
        <v>86.968651324105011</v>
      </c>
    </row>
    <row r="359" spans="2:13" ht="15" x14ac:dyDescent="0.25">
      <c r="B359" s="88">
        <v>42964.482083333336</v>
      </c>
      <c r="C359" s="52">
        <f>VLOOKUP(B359,NWS!$A$5:$Y$1564,3,TRUE)</f>
        <v>36.54</v>
      </c>
      <c r="F359" s="87">
        <v>125.8</v>
      </c>
      <c r="G359">
        <v>47.78</v>
      </c>
      <c r="H359">
        <v>121.4</v>
      </c>
      <c r="I359">
        <v>127.5</v>
      </c>
      <c r="J359">
        <v>58.84</v>
      </c>
      <c r="K359" s="29">
        <f t="shared" si="18"/>
        <v>1053.6421982306704</v>
      </c>
      <c r="L359" s="29">
        <f t="shared" si="19"/>
        <v>80.539674798998419</v>
      </c>
      <c r="M359" s="29">
        <f t="shared" si="20"/>
        <v>86.329116423720194</v>
      </c>
    </row>
    <row r="360" spans="2:13" ht="15" x14ac:dyDescent="0.25">
      <c r="B360" s="88">
        <v>42964.482152777775</v>
      </c>
      <c r="C360" s="52">
        <f>VLOOKUP(B360,NWS!$A$5:$Y$1564,3,TRUE)</f>
        <v>36.54</v>
      </c>
      <c r="F360" s="87">
        <v>125.7</v>
      </c>
      <c r="G360">
        <v>47.75</v>
      </c>
      <c r="H360">
        <v>122.1</v>
      </c>
      <c r="I360">
        <v>128.5</v>
      </c>
      <c r="J360">
        <v>59.63</v>
      </c>
      <c r="K360" s="29">
        <f t="shared" si="18"/>
        <v>1052.8218940385227</v>
      </c>
      <c r="L360" s="29">
        <f t="shared" si="19"/>
        <v>81.267306924821</v>
      </c>
      <c r="M360" s="29">
        <f t="shared" si="20"/>
        <v>87.346207863564061</v>
      </c>
    </row>
    <row r="361" spans="2:13" ht="15" x14ac:dyDescent="0.25">
      <c r="B361" s="88">
        <v>42964.482222222221</v>
      </c>
      <c r="C361" s="52">
        <f>VLOOKUP(B361,NWS!$A$5:$Y$1564,3,TRUE)</f>
        <v>36.54</v>
      </c>
      <c r="F361" s="87">
        <v>125.9</v>
      </c>
      <c r="G361">
        <v>47.75</v>
      </c>
      <c r="H361">
        <v>123.8</v>
      </c>
      <c r="I361">
        <v>130.1</v>
      </c>
      <c r="J361">
        <v>60.45</v>
      </c>
      <c r="K361" s="29">
        <f t="shared" si="18"/>
        <v>1054.4970283170248</v>
      </c>
      <c r="L361" s="29">
        <f t="shared" si="19"/>
        <v>82.750351738085755</v>
      </c>
      <c r="M361" s="29">
        <f t="shared" si="20"/>
        <v>88.724764022637004</v>
      </c>
    </row>
    <row r="362" spans="2:13" ht="15" x14ac:dyDescent="0.25">
      <c r="B362" s="88">
        <v>42964.482291666667</v>
      </c>
      <c r="C362" s="52">
        <f>VLOOKUP(B362,NWS!$A$5:$Y$1564,3,TRUE)</f>
        <v>36.54</v>
      </c>
      <c r="F362" s="87">
        <v>126.1</v>
      </c>
      <c r="G362">
        <v>47.8</v>
      </c>
      <c r="H362">
        <v>124.8</v>
      </c>
      <c r="I362">
        <v>130.80000000000001</v>
      </c>
      <c r="J362">
        <v>60.95</v>
      </c>
      <c r="K362" s="29">
        <f t="shared" si="18"/>
        <v>1056.1433227193581</v>
      </c>
      <c r="L362" s="29">
        <f t="shared" si="19"/>
        <v>83.568203388104664</v>
      </c>
      <c r="M362" s="29">
        <f t="shared" si="20"/>
        <v>89.249250525297398</v>
      </c>
    </row>
    <row r="363" spans="2:13" ht="15" x14ac:dyDescent="0.25">
      <c r="B363" s="88">
        <v>42964.482361111113</v>
      </c>
      <c r="C363" s="52">
        <f>VLOOKUP(B363,NWS!$A$5:$Y$1564,3,TRUE)</f>
        <v>36.54</v>
      </c>
      <c r="F363" s="87">
        <v>125.8</v>
      </c>
      <c r="G363">
        <v>47.85</v>
      </c>
      <c r="H363">
        <v>125</v>
      </c>
      <c r="I363">
        <v>130.6</v>
      </c>
      <c r="J363">
        <v>60.71</v>
      </c>
      <c r="K363" s="29">
        <f t="shared" si="18"/>
        <v>1053.601920220488</v>
      </c>
      <c r="L363" s="29">
        <f t="shared" si="19"/>
        <v>83.959604004411773</v>
      </c>
      <c r="M363" s="29">
        <f t="shared" si="20"/>
        <v>89.274704416176462</v>
      </c>
    </row>
    <row r="364" spans="2:13" ht="15" x14ac:dyDescent="0.25">
      <c r="B364" s="88">
        <v>42964.482430555552</v>
      </c>
      <c r="C364" s="52">
        <f>VLOOKUP(B364,NWS!$A$5:$Y$1564,3,TRUE)</f>
        <v>36.54</v>
      </c>
      <c r="F364" s="87">
        <v>125.8</v>
      </c>
      <c r="G364">
        <v>47.92</v>
      </c>
      <c r="H364">
        <v>124.2</v>
      </c>
      <c r="I364">
        <v>130.1</v>
      </c>
      <c r="J364">
        <v>60.23</v>
      </c>
      <c r="K364" s="29">
        <f t="shared" si="18"/>
        <v>1053.5616452896356</v>
      </c>
      <c r="L364" s="29">
        <f t="shared" si="19"/>
        <v>83.203484477551669</v>
      </c>
      <c r="M364" s="29">
        <f t="shared" si="20"/>
        <v>88.803536478664554</v>
      </c>
    </row>
    <row r="365" spans="2:13" ht="15" x14ac:dyDescent="0.25">
      <c r="B365" s="88">
        <v>42964.482499999998</v>
      </c>
      <c r="C365" s="52">
        <f>VLOOKUP(B365,NWS!$A$5:$Y$1564,3,TRUE)</f>
        <v>36.54</v>
      </c>
      <c r="F365" s="87">
        <v>125.9</v>
      </c>
      <c r="G365">
        <v>47.99</v>
      </c>
      <c r="H365">
        <v>125.4</v>
      </c>
      <c r="I365">
        <v>131.30000000000001</v>
      </c>
      <c r="J365">
        <v>60.42</v>
      </c>
      <c r="K365" s="29">
        <f t="shared" si="18"/>
        <v>1054.3588308093326</v>
      </c>
      <c r="L365" s="29">
        <f t="shared" si="19"/>
        <v>84.278707972494061</v>
      </c>
      <c r="M365" s="29">
        <f t="shared" si="20"/>
        <v>89.874525854980163</v>
      </c>
    </row>
    <row r="366" spans="2:13" ht="15" x14ac:dyDescent="0.25">
      <c r="B366" s="88">
        <v>42964.482569444444</v>
      </c>
      <c r="C366" s="52">
        <f>VLOOKUP(B366,NWS!$A$5:$Y$1564,3,TRUE)</f>
        <v>36.54</v>
      </c>
      <c r="F366" s="87">
        <v>125.8</v>
      </c>
      <c r="G366">
        <v>48.04</v>
      </c>
      <c r="H366">
        <v>127</v>
      </c>
      <c r="I366">
        <v>133</v>
      </c>
      <c r="J366">
        <v>60.86</v>
      </c>
      <c r="K366" s="29">
        <f t="shared" si="18"/>
        <v>1053.4926097141706</v>
      </c>
      <c r="L366" s="29">
        <f t="shared" si="19"/>
        <v>85.866762771637539</v>
      </c>
      <c r="M366" s="29">
        <f t="shared" si="20"/>
        <v>91.562104100731332</v>
      </c>
    </row>
    <row r="367" spans="2:13" ht="15" x14ac:dyDescent="0.25">
      <c r="B367" s="88">
        <v>42964.482638888891</v>
      </c>
      <c r="C367" s="52">
        <f>VLOOKUP(B367,NWS!$A$5:$Y$1564,3,TRUE)</f>
        <v>36.64</v>
      </c>
      <c r="F367" s="87">
        <v>125.6</v>
      </c>
      <c r="G367">
        <v>48.14</v>
      </c>
      <c r="H367">
        <v>126.1</v>
      </c>
      <c r="I367">
        <v>131.30000000000001</v>
      </c>
      <c r="J367">
        <v>60.09</v>
      </c>
      <c r="K367" s="29">
        <f t="shared" si="18"/>
        <v>1051.7603094158917</v>
      </c>
      <c r="L367" s="29">
        <f t="shared" si="19"/>
        <v>85.057402527085983</v>
      </c>
      <c r="M367" s="29">
        <f t="shared" si="20"/>
        <v>90.001494782181538</v>
      </c>
    </row>
    <row r="368" spans="2:13" ht="15" x14ac:dyDescent="0.25">
      <c r="B368" s="88">
        <v>42964.482708333337</v>
      </c>
      <c r="C368" s="52">
        <f>VLOOKUP(B368,NWS!$A$5:$Y$1564,3,TRUE)</f>
        <v>36.64</v>
      </c>
      <c r="F368" s="87">
        <v>125.9</v>
      </c>
      <c r="G368">
        <v>48.19</v>
      </c>
      <c r="H368">
        <v>125</v>
      </c>
      <c r="I368">
        <v>130.6</v>
      </c>
      <c r="J368">
        <v>59.99</v>
      </c>
      <c r="K368" s="29">
        <f t="shared" si="18"/>
        <v>1054.2436938869557</v>
      </c>
      <c r="L368" s="29">
        <f t="shared" si="19"/>
        <v>83.813638641953929</v>
      </c>
      <c r="M368" s="29">
        <f t="shared" si="20"/>
        <v>89.125503472136614</v>
      </c>
    </row>
    <row r="369" spans="2:13" ht="15" x14ac:dyDescent="0.25">
      <c r="B369" s="88">
        <v>42964.482777777775</v>
      </c>
      <c r="C369" s="52">
        <f>VLOOKUP(B369,NWS!$A$5:$Y$1564,3,TRUE)</f>
        <v>36.64</v>
      </c>
      <c r="F369" s="87">
        <v>125.7</v>
      </c>
      <c r="G369">
        <v>48.28</v>
      </c>
      <c r="H369">
        <v>126.6</v>
      </c>
      <c r="I369">
        <v>132.30000000000001</v>
      </c>
      <c r="J369">
        <v>60.57</v>
      </c>
      <c r="K369" s="29">
        <f t="shared" si="18"/>
        <v>1052.517240927386</v>
      </c>
      <c r="L369" s="29">
        <f t="shared" si="19"/>
        <v>85.471283986507558</v>
      </c>
      <c r="M369" s="29">
        <f t="shared" si="20"/>
        <v>90.886872233762944</v>
      </c>
    </row>
    <row r="370" spans="2:13" ht="15" x14ac:dyDescent="0.25">
      <c r="B370" s="88">
        <v>42964.482847222222</v>
      </c>
      <c r="C370" s="52">
        <f>VLOOKUP(B370,NWS!$A$5:$Y$1564,3,TRUE)</f>
        <v>36.64</v>
      </c>
      <c r="F370" s="87">
        <v>125.6</v>
      </c>
      <c r="G370">
        <v>48.33</v>
      </c>
      <c r="H370">
        <v>126.1</v>
      </c>
      <c r="I370">
        <v>131.69999999999999</v>
      </c>
      <c r="J370">
        <v>60.14</v>
      </c>
      <c r="K370" s="29">
        <f t="shared" si="18"/>
        <v>1051.6512072522764</v>
      </c>
      <c r="L370" s="29">
        <f t="shared" si="19"/>
        <v>85.066226694816876</v>
      </c>
      <c r="M370" s="29">
        <f t="shared" si="20"/>
        <v>90.39118611233279</v>
      </c>
    </row>
    <row r="371" spans="2:13" ht="15" x14ac:dyDescent="0.25">
      <c r="B371" s="88">
        <v>42964.482916666668</v>
      </c>
      <c r="C371" s="52">
        <f>VLOOKUP(B371,NWS!$A$5:$Y$1564,3,TRUE)</f>
        <v>36.64</v>
      </c>
      <c r="F371" s="87">
        <v>125.7</v>
      </c>
      <c r="G371">
        <v>48.38</v>
      </c>
      <c r="H371">
        <v>125.6</v>
      </c>
      <c r="I371">
        <v>131.5</v>
      </c>
      <c r="J371">
        <v>60.11</v>
      </c>
      <c r="K371" s="29">
        <f t="shared" si="18"/>
        <v>1052.4597789789755</v>
      </c>
      <c r="L371" s="29">
        <f t="shared" si="19"/>
        <v>84.525795452537778</v>
      </c>
      <c r="M371" s="29">
        <f t="shared" si="20"/>
        <v>90.131710393746999</v>
      </c>
    </row>
    <row r="372" spans="2:13" ht="15" x14ac:dyDescent="0.25">
      <c r="B372" s="88">
        <v>42964.482986111114</v>
      </c>
      <c r="C372" s="52">
        <f>VLOOKUP(B372,NWS!$A$5:$Y$1564,3,TRUE)</f>
        <v>36.64</v>
      </c>
      <c r="F372" s="87">
        <v>125.7</v>
      </c>
      <c r="G372">
        <v>48.38</v>
      </c>
      <c r="H372">
        <v>124.2</v>
      </c>
      <c r="I372">
        <v>130.19999999999999</v>
      </c>
      <c r="J372">
        <v>59.17</v>
      </c>
      <c r="K372" s="29">
        <f t="shared" si="18"/>
        <v>1052.4597789789755</v>
      </c>
      <c r="L372" s="29">
        <f t="shared" si="19"/>
        <v>83.195578347844062</v>
      </c>
      <c r="M372" s="29">
        <f t="shared" si="20"/>
        <v>88.896508796531407</v>
      </c>
    </row>
    <row r="373" spans="2:13" ht="15" x14ac:dyDescent="0.25">
      <c r="B373" s="88">
        <v>42964.483055555553</v>
      </c>
      <c r="C373" s="52">
        <f>VLOOKUP(B373,NWS!$A$5:$Y$1564,3,TRUE)</f>
        <v>36.64</v>
      </c>
      <c r="F373" s="87">
        <v>125.8</v>
      </c>
      <c r="G373">
        <v>48.31</v>
      </c>
      <c r="H373">
        <v>122.7</v>
      </c>
      <c r="I373">
        <v>128.4</v>
      </c>
      <c r="J373">
        <v>58.98</v>
      </c>
      <c r="K373" s="29">
        <f t="shared" si="18"/>
        <v>1053.3373127434563</v>
      </c>
      <c r="L373" s="29">
        <f t="shared" si="19"/>
        <v>81.702222981025443</v>
      </c>
      <c r="M373" s="29">
        <f t="shared" si="20"/>
        <v>87.113594942352947</v>
      </c>
    </row>
    <row r="374" spans="2:13" ht="15" x14ac:dyDescent="0.25">
      <c r="B374" s="88">
        <v>42964.483124999999</v>
      </c>
      <c r="C374" s="52">
        <f>VLOOKUP(B374,NWS!$A$5:$Y$1564,3,TRUE)</f>
        <v>36.64</v>
      </c>
      <c r="F374" s="87">
        <v>125.7</v>
      </c>
      <c r="G374">
        <v>48.24</v>
      </c>
      <c r="H374">
        <v>121.4</v>
      </c>
      <c r="I374">
        <v>127.9</v>
      </c>
      <c r="J374">
        <v>59.22</v>
      </c>
      <c r="K374" s="29">
        <f t="shared" si="18"/>
        <v>1052.5402274636731</v>
      </c>
      <c r="L374" s="29">
        <f t="shared" si="19"/>
        <v>80.528988620461419</v>
      </c>
      <c r="M374" s="29">
        <f t="shared" si="20"/>
        <v>86.704524557613368</v>
      </c>
    </row>
    <row r="375" spans="2:13" ht="15" x14ac:dyDescent="0.25">
      <c r="B375" s="88">
        <v>42964.483194444445</v>
      </c>
      <c r="C375" s="52">
        <f>VLOOKUP(B375,NWS!$A$5:$Y$1564,3,TRUE)</f>
        <v>36.64</v>
      </c>
      <c r="F375" s="87">
        <v>125.7</v>
      </c>
      <c r="G375">
        <v>48.21</v>
      </c>
      <c r="H375">
        <v>122.3</v>
      </c>
      <c r="I375">
        <v>129.19999999999999</v>
      </c>
      <c r="J375">
        <v>59.8</v>
      </c>
      <c r="K375" s="29">
        <f t="shared" si="18"/>
        <v>1052.5574680247958</v>
      </c>
      <c r="L375" s="29">
        <f t="shared" si="19"/>
        <v>81.382729781726326</v>
      </c>
      <c r="M375" s="29">
        <f t="shared" si="20"/>
        <v>87.938191321463776</v>
      </c>
    </row>
    <row r="376" spans="2:13" ht="15" x14ac:dyDescent="0.25">
      <c r="B376" s="88">
        <v>42964.483263888891</v>
      </c>
      <c r="C376" s="52">
        <f>VLOOKUP(B376,NWS!$A$5:$Y$1564,3,TRUE)</f>
        <v>36.64</v>
      </c>
      <c r="F376" s="87">
        <v>125.7</v>
      </c>
      <c r="G376">
        <v>48.21</v>
      </c>
      <c r="H376">
        <v>124.2</v>
      </c>
      <c r="I376">
        <v>130.80000000000001</v>
      </c>
      <c r="J376">
        <v>59.9</v>
      </c>
      <c r="K376" s="29">
        <f t="shared" si="18"/>
        <v>1052.5574680247958</v>
      </c>
      <c r="L376" s="29">
        <f t="shared" si="19"/>
        <v>83.187856872378674</v>
      </c>
      <c r="M376" s="29">
        <f t="shared" si="20"/>
        <v>89.458298345171045</v>
      </c>
    </row>
    <row r="377" spans="2:13" ht="15" x14ac:dyDescent="0.25">
      <c r="B377" s="88">
        <v>42964.48333333333</v>
      </c>
      <c r="C377" s="52">
        <f>VLOOKUP(B377,NWS!$A$5:$Y$1564,3,TRUE)</f>
        <v>36.72</v>
      </c>
      <c r="F377" s="87">
        <v>125.7</v>
      </c>
      <c r="G377">
        <v>48.28</v>
      </c>
      <c r="H377">
        <v>124.7</v>
      </c>
      <c r="I377">
        <v>130.9</v>
      </c>
      <c r="J377">
        <v>59.65</v>
      </c>
      <c r="K377" s="29">
        <f t="shared" si="18"/>
        <v>1052.517240927386</v>
      </c>
      <c r="L377" s="29">
        <f t="shared" si="19"/>
        <v>83.590079647987267</v>
      </c>
      <c r="M377" s="29">
        <f t="shared" si="20"/>
        <v>89.480719495879072</v>
      </c>
    </row>
    <row r="378" spans="2:13" ht="15" x14ac:dyDescent="0.25">
      <c r="B378" s="88">
        <v>42964.483402777776</v>
      </c>
      <c r="C378" s="52">
        <f>VLOOKUP(B378,NWS!$A$5:$Y$1564,3,TRUE)</f>
        <v>36.72</v>
      </c>
      <c r="F378" s="87">
        <v>125.9</v>
      </c>
      <c r="G378">
        <v>48.28</v>
      </c>
      <c r="H378">
        <v>124.9</v>
      </c>
      <c r="I378">
        <v>130.69999999999999</v>
      </c>
      <c r="J378">
        <v>59.79</v>
      </c>
      <c r="K378" s="29">
        <f t="shared" si="18"/>
        <v>1054.1918904754009</v>
      </c>
      <c r="L378" s="29">
        <f t="shared" si="19"/>
        <v>83.647010375154878</v>
      </c>
      <c r="M378" s="29">
        <f t="shared" si="20"/>
        <v>89.148855013121505</v>
      </c>
    </row>
    <row r="379" spans="2:13" ht="15" x14ac:dyDescent="0.25">
      <c r="B379" s="88">
        <v>42964.483472222222</v>
      </c>
      <c r="C379" s="52">
        <f>VLOOKUP(B379,NWS!$A$5:$Y$1564,3,TRUE)</f>
        <v>36.72</v>
      </c>
      <c r="F379" s="87">
        <v>125.9</v>
      </c>
      <c r="G379">
        <v>48.23</v>
      </c>
      <c r="H379">
        <v>124.2</v>
      </c>
      <c r="I379">
        <v>129.9</v>
      </c>
      <c r="J379">
        <v>59.75</v>
      </c>
      <c r="K379" s="29">
        <f t="shared" si="18"/>
        <v>1054.2206695199475</v>
      </c>
      <c r="L379" s="29">
        <f t="shared" si="19"/>
        <v>82.980729300095305</v>
      </c>
      <c r="M379" s="29">
        <f t="shared" si="20"/>
        <v>88.387566943105639</v>
      </c>
    </row>
    <row r="380" spans="2:13" ht="15" x14ac:dyDescent="0.25">
      <c r="B380" s="88">
        <v>42964.483541666668</v>
      </c>
      <c r="C380" s="52">
        <f>VLOOKUP(B380,NWS!$A$5:$Y$1564,3,TRUE)</f>
        <v>36.72</v>
      </c>
      <c r="F380" s="87">
        <v>125.9</v>
      </c>
      <c r="G380">
        <v>48.18</v>
      </c>
      <c r="H380">
        <v>122</v>
      </c>
      <c r="I380">
        <v>127.6</v>
      </c>
      <c r="J380">
        <v>58.98</v>
      </c>
      <c r="K380" s="29">
        <f t="shared" si="18"/>
        <v>1054.2494501358512</v>
      </c>
      <c r="L380" s="29">
        <f t="shared" si="19"/>
        <v>80.891671310818111</v>
      </c>
      <c r="M380" s="29">
        <f t="shared" si="20"/>
        <v>86.203507137982527</v>
      </c>
    </row>
    <row r="381" spans="2:13" ht="15" x14ac:dyDescent="0.25">
      <c r="B381" s="88">
        <v>42964.483611111114</v>
      </c>
      <c r="C381" s="52">
        <f>VLOOKUP(B381,NWS!$A$5:$Y$1564,3,TRUE)</f>
        <v>36.72</v>
      </c>
      <c r="F381" s="87">
        <v>125.9</v>
      </c>
      <c r="G381">
        <v>48.13</v>
      </c>
      <c r="H381">
        <v>121.1</v>
      </c>
      <c r="I381">
        <v>127.5</v>
      </c>
      <c r="J381">
        <v>59.07</v>
      </c>
      <c r="K381" s="29">
        <f t="shared" si="18"/>
        <v>1054.2782323232409</v>
      </c>
      <c r="L381" s="29">
        <f t="shared" si="19"/>
        <v>80.035798343343913</v>
      </c>
      <c r="M381" s="29">
        <f t="shared" si="20"/>
        <v>86.106302128570292</v>
      </c>
    </row>
    <row r="382" spans="2:13" ht="15" x14ac:dyDescent="0.25">
      <c r="B382" s="88">
        <v>42964.483680555553</v>
      </c>
      <c r="C382" s="52">
        <f>VLOOKUP(B382,NWS!$A$5:$Y$1564,3,TRUE)</f>
        <v>36.72</v>
      </c>
      <c r="F382" s="87">
        <v>125.8</v>
      </c>
      <c r="G382">
        <v>48.09</v>
      </c>
      <c r="H382">
        <v>122.1</v>
      </c>
      <c r="I382">
        <v>128.80000000000001</v>
      </c>
      <c r="J382">
        <v>58.76</v>
      </c>
      <c r="K382" s="29">
        <f t="shared" si="18"/>
        <v>1053.4638475611787</v>
      </c>
      <c r="L382" s="29">
        <f t="shared" si="19"/>
        <v>81.046919832758334</v>
      </c>
      <c r="M382" s="29">
        <f t="shared" si="20"/>
        <v>87.406891288362488</v>
      </c>
    </row>
    <row r="383" spans="2:13" ht="15" x14ac:dyDescent="0.25">
      <c r="B383" s="88">
        <v>42964.483749999999</v>
      </c>
      <c r="C383" s="52">
        <f>VLOOKUP(B383,NWS!$A$5:$Y$1564,3,TRUE)</f>
        <v>36.72</v>
      </c>
      <c r="F383" s="87">
        <v>125.8</v>
      </c>
      <c r="G383">
        <v>48.09</v>
      </c>
      <c r="H383">
        <v>123.2</v>
      </c>
      <c r="I383">
        <v>129.5</v>
      </c>
      <c r="J383">
        <v>59.51</v>
      </c>
      <c r="K383" s="29">
        <f t="shared" si="18"/>
        <v>1053.4638475611787</v>
      </c>
      <c r="L383" s="29">
        <f t="shared" si="19"/>
        <v>82.091094250842602</v>
      </c>
      <c r="M383" s="29">
        <f t="shared" si="20"/>
        <v>88.07136591805245</v>
      </c>
    </row>
    <row r="384" spans="2:13" ht="15" x14ac:dyDescent="0.25">
      <c r="B384" s="88">
        <v>42964.483819444446</v>
      </c>
      <c r="C384" s="52">
        <f>VLOOKUP(B384,NWS!$A$5:$Y$1564,3,TRUE)</f>
        <v>36.72</v>
      </c>
      <c r="F384" s="87">
        <v>125.7</v>
      </c>
      <c r="G384">
        <v>48.06</v>
      </c>
      <c r="H384">
        <v>123.6</v>
      </c>
      <c r="I384">
        <v>129.69999999999999</v>
      </c>
      <c r="J384">
        <v>59.94</v>
      </c>
      <c r="K384" s="29">
        <f t="shared" si="18"/>
        <v>1052.6436793030907</v>
      </c>
      <c r="L384" s="29">
        <f t="shared" si="19"/>
        <v>82.53505123169451</v>
      </c>
      <c r="M384" s="29">
        <f t="shared" si="20"/>
        <v>88.329984616976915</v>
      </c>
    </row>
    <row r="385" spans="2:13" ht="15" x14ac:dyDescent="0.25">
      <c r="B385" s="88">
        <v>42964.483888888892</v>
      </c>
      <c r="C385" s="52">
        <f>VLOOKUP(B385,NWS!$A$5:$Y$1564,3,TRUE)</f>
        <v>36.72</v>
      </c>
      <c r="F385" s="87">
        <v>125.8</v>
      </c>
      <c r="G385">
        <v>48.04</v>
      </c>
      <c r="H385">
        <v>122.5</v>
      </c>
      <c r="I385">
        <v>128.6</v>
      </c>
      <c r="J385">
        <v>59.84</v>
      </c>
      <c r="K385" s="29">
        <f t="shared" si="18"/>
        <v>1053.4926097141706</v>
      </c>
      <c r="L385" s="29">
        <f t="shared" si="19"/>
        <v>81.42439653494435</v>
      </c>
      <c r="M385" s="29">
        <f t="shared" si="20"/>
        <v>87.214660219523054</v>
      </c>
    </row>
    <row r="386" spans="2:13" ht="15" x14ac:dyDescent="0.25">
      <c r="B386" s="88">
        <v>42964.483958333331</v>
      </c>
      <c r="C386" s="52">
        <f>VLOOKUP(B386,NWS!$A$5:$Y$1564,3,TRUE)</f>
        <v>36.72</v>
      </c>
      <c r="F386" s="87">
        <v>125.9</v>
      </c>
      <c r="G386">
        <v>48.06</v>
      </c>
      <c r="H386">
        <v>122.9</v>
      </c>
      <c r="I386">
        <v>129.19999999999999</v>
      </c>
      <c r="J386">
        <v>60.42</v>
      </c>
      <c r="K386" s="29">
        <f t="shared" si="18"/>
        <v>1054.3185300259279</v>
      </c>
      <c r="L386" s="29">
        <f t="shared" si="19"/>
        <v>81.74000318279586</v>
      </c>
      <c r="M386" s="29">
        <f t="shared" si="20"/>
        <v>87.715426947609188</v>
      </c>
    </row>
    <row r="387" spans="2:13" ht="15" x14ac:dyDescent="0.25">
      <c r="B387" s="88">
        <v>42964.484027777777</v>
      </c>
      <c r="C387" s="52">
        <f>VLOOKUP(B387,NWS!$A$5:$Y$1564,3,TRUE)</f>
        <v>36.03</v>
      </c>
      <c r="F387" s="87">
        <v>126</v>
      </c>
      <c r="G387">
        <v>48.09</v>
      </c>
      <c r="H387">
        <v>122.8</v>
      </c>
      <c r="I387">
        <v>128.9</v>
      </c>
      <c r="J387">
        <v>60.27</v>
      </c>
      <c r="K387" s="29">
        <f t="shared" si="18"/>
        <v>1055.1386708482394</v>
      </c>
      <c r="L387" s="29">
        <f t="shared" si="19"/>
        <v>82.235636317115066</v>
      </c>
      <c r="M387" s="29">
        <f t="shared" si="20"/>
        <v>88.016866944456339</v>
      </c>
    </row>
    <row r="388" spans="2:13" ht="15" x14ac:dyDescent="0.25">
      <c r="B388" s="88">
        <v>42964.484097222223</v>
      </c>
      <c r="C388" s="52">
        <f>VLOOKUP(B388,NWS!$A$5:$Y$1564,3,TRUE)</f>
        <v>36.03</v>
      </c>
      <c r="F388" s="87">
        <v>125.8</v>
      </c>
      <c r="G388">
        <v>48.09</v>
      </c>
      <c r="H388">
        <v>123</v>
      </c>
      <c r="I388">
        <v>129.4</v>
      </c>
      <c r="J388">
        <v>60.32</v>
      </c>
      <c r="K388" s="29">
        <f t="shared" si="18"/>
        <v>1053.4638475611787</v>
      </c>
      <c r="L388" s="29">
        <f t="shared" si="19"/>
        <v>82.556226491625594</v>
      </c>
      <c r="M388" s="29">
        <f t="shared" si="20"/>
        <v>88.631423105934019</v>
      </c>
    </row>
    <row r="389" spans="2:13" ht="15" x14ac:dyDescent="0.25">
      <c r="B389" s="88">
        <v>42964.484166666669</v>
      </c>
      <c r="C389" s="52">
        <f>VLOOKUP(B389,NWS!$A$5:$Y$1564,3,TRUE)</f>
        <v>36.03</v>
      </c>
      <c r="F389" s="87">
        <v>126.1</v>
      </c>
      <c r="G389">
        <v>48.09</v>
      </c>
      <c r="H389">
        <v>122.5</v>
      </c>
      <c r="I389">
        <v>129.1</v>
      </c>
      <c r="J389">
        <v>59.94</v>
      </c>
      <c r="K389" s="29">
        <f t="shared" si="18"/>
        <v>1055.9760824917696</v>
      </c>
      <c r="L389" s="29">
        <f t="shared" si="19"/>
        <v>81.886324353065035</v>
      </c>
      <c r="M389" s="29">
        <f t="shared" si="20"/>
        <v>88.136465913493268</v>
      </c>
    </row>
    <row r="390" spans="2:13" ht="15" x14ac:dyDescent="0.25">
      <c r="B390" s="88">
        <v>42964.484236111108</v>
      </c>
      <c r="C390" s="52">
        <f>VLOOKUP(B390,NWS!$A$5:$Y$1564,3,TRUE)</f>
        <v>36.03</v>
      </c>
      <c r="F390" s="87">
        <v>126</v>
      </c>
      <c r="G390">
        <v>48.11</v>
      </c>
      <c r="H390">
        <v>124.6</v>
      </c>
      <c r="I390">
        <v>131.1</v>
      </c>
      <c r="J390">
        <v>60.56</v>
      </c>
      <c r="K390" s="29">
        <f t="shared" si="18"/>
        <v>1055.1271481367628</v>
      </c>
      <c r="L390" s="29">
        <f t="shared" si="19"/>
        <v>83.942489923043652</v>
      </c>
      <c r="M390" s="29">
        <f t="shared" si="20"/>
        <v>90.10288491570239</v>
      </c>
    </row>
    <row r="391" spans="2:13" ht="15" x14ac:dyDescent="0.25">
      <c r="B391" s="88">
        <v>42964.484305555554</v>
      </c>
      <c r="C391" s="52">
        <f>VLOOKUP(B391,NWS!$A$5:$Y$1564,3,TRUE)</f>
        <v>36.03</v>
      </c>
      <c r="F391" s="87">
        <v>125.8</v>
      </c>
      <c r="G391">
        <v>48.13</v>
      </c>
      <c r="H391">
        <v>125.7</v>
      </c>
      <c r="I391">
        <v>131.6</v>
      </c>
      <c r="J391">
        <v>60.66</v>
      </c>
      <c r="K391" s="29">
        <f t="shared" si="18"/>
        <v>1053.4408389695291</v>
      </c>
      <c r="L391" s="29">
        <f t="shared" si="19"/>
        <v>85.121059183271058</v>
      </c>
      <c r="M391" s="29">
        <f t="shared" si="20"/>
        <v>90.721753386251976</v>
      </c>
    </row>
    <row r="392" spans="2:13" ht="15" x14ac:dyDescent="0.25">
      <c r="B392" s="88">
        <v>42964.484375</v>
      </c>
      <c r="C392" s="52">
        <f>VLOOKUP(B392,NWS!$A$5:$Y$1564,3,TRUE)</f>
        <v>36.03</v>
      </c>
      <c r="F392" s="87">
        <v>126.1</v>
      </c>
      <c r="G392">
        <v>48.18</v>
      </c>
      <c r="H392">
        <v>125.6</v>
      </c>
      <c r="I392">
        <v>131.4</v>
      </c>
      <c r="J392">
        <v>60.9</v>
      </c>
      <c r="K392" s="29">
        <f t="shared" si="18"/>
        <v>1055.9241911209756</v>
      </c>
      <c r="L392" s="29">
        <f t="shared" si="19"/>
        <v>84.826165318659804</v>
      </c>
      <c r="M392" s="29">
        <f t="shared" si="20"/>
        <v>90.318983883449647</v>
      </c>
    </row>
    <row r="393" spans="2:13" ht="15" x14ac:dyDescent="0.25">
      <c r="B393" s="88">
        <v>42964.484444444446</v>
      </c>
      <c r="C393" s="52">
        <f>VLOOKUP(B393,NWS!$A$5:$Y$1564,3,TRUE)</f>
        <v>36.03</v>
      </c>
      <c r="F393" s="87">
        <v>126</v>
      </c>
      <c r="G393">
        <v>48.18</v>
      </c>
      <c r="H393">
        <v>123.6</v>
      </c>
      <c r="I393">
        <v>129.19999999999999</v>
      </c>
      <c r="J393">
        <v>59.29</v>
      </c>
      <c r="K393" s="29">
        <f t="shared" si="18"/>
        <v>1055.0868206284135</v>
      </c>
      <c r="L393" s="29">
        <f t="shared" si="19"/>
        <v>82.997909070499986</v>
      </c>
      <c r="M393" s="29">
        <f t="shared" si="20"/>
        <v>88.305529154944423</v>
      </c>
    </row>
    <row r="394" spans="2:13" ht="15" x14ac:dyDescent="0.25">
      <c r="B394" s="88">
        <v>42964.484513888892</v>
      </c>
      <c r="C394" s="52">
        <f>VLOOKUP(B394,NWS!$A$5:$Y$1564,3,TRUE)</f>
        <v>36.03</v>
      </c>
      <c r="F394" s="87">
        <v>126.1</v>
      </c>
      <c r="G394">
        <v>48.18</v>
      </c>
      <c r="H394">
        <v>122.2</v>
      </c>
      <c r="I394">
        <v>128.5</v>
      </c>
      <c r="J394">
        <v>59.31</v>
      </c>
      <c r="K394" s="29">
        <f t="shared" si="18"/>
        <v>1055.9241911209756</v>
      </c>
      <c r="L394" s="29">
        <f t="shared" si="19"/>
        <v>81.606237194472641</v>
      </c>
      <c r="M394" s="29">
        <f t="shared" si="20"/>
        <v>87.572574601054725</v>
      </c>
    </row>
    <row r="395" spans="2:13" ht="15" x14ac:dyDescent="0.25">
      <c r="B395" s="88">
        <v>42964.484583333331</v>
      </c>
      <c r="C395" s="52">
        <f>VLOOKUP(B395,NWS!$A$5:$Y$1564,3,TRUE)</f>
        <v>36.03</v>
      </c>
      <c r="F395" s="87">
        <v>126.2</v>
      </c>
      <c r="G395">
        <v>48.09</v>
      </c>
      <c r="H395">
        <v>124.1</v>
      </c>
      <c r="I395">
        <v>130.5</v>
      </c>
      <c r="J395">
        <v>60.23</v>
      </c>
      <c r="K395" s="29">
        <f t="shared" si="18"/>
        <v>1056.8134941353001</v>
      </c>
      <c r="L395" s="29">
        <f t="shared" si="19"/>
        <v>83.335423410788422</v>
      </c>
      <c r="M395" s="29">
        <f t="shared" si="20"/>
        <v>89.391364251358951</v>
      </c>
    </row>
    <row r="396" spans="2:13" ht="15" x14ac:dyDescent="0.25">
      <c r="B396" s="88">
        <v>42964.484652777777</v>
      </c>
      <c r="C396" s="52">
        <f>VLOOKUP(B396,NWS!$A$5:$Y$1564,3,TRUE)</f>
        <v>36.03</v>
      </c>
      <c r="F396" s="87">
        <v>126</v>
      </c>
      <c r="G396">
        <v>48.09</v>
      </c>
      <c r="H396">
        <v>125.4</v>
      </c>
      <c r="I396">
        <v>131.69999999999999</v>
      </c>
      <c r="J396">
        <v>60.37</v>
      </c>
      <c r="K396" s="29">
        <f t="shared" si="18"/>
        <v>1055.1386708482394</v>
      </c>
      <c r="L396" s="29">
        <f t="shared" si="19"/>
        <v>84.699767404178559</v>
      </c>
      <c r="M396" s="29">
        <f t="shared" si="20"/>
        <v>90.670546576678547</v>
      </c>
    </row>
    <row r="397" spans="2:13" ht="15" x14ac:dyDescent="0.25">
      <c r="B397" s="88">
        <v>42964.484722222223</v>
      </c>
      <c r="C397" s="52">
        <f>VLOOKUP(B397,NWS!$A$5:$Y$1564,3,TRUE)</f>
        <v>35.909999999999997</v>
      </c>
      <c r="F397" s="87">
        <v>125.9</v>
      </c>
      <c r="G397">
        <v>48.08</v>
      </c>
      <c r="H397">
        <v>123.9</v>
      </c>
      <c r="I397">
        <v>129.6</v>
      </c>
      <c r="J397">
        <v>59.74</v>
      </c>
      <c r="K397" s="29">
        <f t="shared" si="18"/>
        <v>1054.3070160822451</v>
      </c>
      <c r="L397" s="29">
        <f t="shared" si="19"/>
        <v>83.457663335075466</v>
      </c>
      <c r="M397" s="29">
        <f t="shared" si="20"/>
        <v>88.864058164146144</v>
      </c>
    </row>
    <row r="398" spans="2:13" ht="15" x14ac:dyDescent="0.25">
      <c r="B398" s="88">
        <v>42964.484791666669</v>
      </c>
      <c r="C398" s="52">
        <f>VLOOKUP(B398,NWS!$A$5:$Y$1564,3,TRUE)</f>
        <v>35.909999999999997</v>
      </c>
      <c r="F398" s="87">
        <v>126</v>
      </c>
      <c r="G398">
        <v>47.99</v>
      </c>
      <c r="H398">
        <v>123.8</v>
      </c>
      <c r="I398">
        <v>130</v>
      </c>
      <c r="J398">
        <v>59.55</v>
      </c>
      <c r="K398" s="29">
        <f t="shared" si="18"/>
        <v>1055.196288180905</v>
      </c>
      <c r="L398" s="29">
        <f t="shared" si="19"/>
        <v>83.29255986250395</v>
      </c>
      <c r="M398" s="29">
        <f t="shared" si="20"/>
        <v>89.168243912424586</v>
      </c>
    </row>
    <row r="399" spans="2:13" ht="15" x14ac:dyDescent="0.25">
      <c r="B399" s="88">
        <v>42964.484861111108</v>
      </c>
      <c r="C399" s="52">
        <f>VLOOKUP(B399,NWS!$A$5:$Y$1564,3,TRUE)</f>
        <v>35.909999999999997</v>
      </c>
      <c r="F399" s="87">
        <v>125.8</v>
      </c>
      <c r="G399">
        <v>48.03</v>
      </c>
      <c r="H399">
        <v>124</v>
      </c>
      <c r="I399">
        <v>130</v>
      </c>
      <c r="J399">
        <v>59.88</v>
      </c>
      <c r="K399" s="29">
        <f t="shared" si="18"/>
        <v>1053.4983623332366</v>
      </c>
      <c r="L399" s="29">
        <f t="shared" si="19"/>
        <v>83.616646356148649</v>
      </c>
      <c r="M399" s="29">
        <f t="shared" si="20"/>
        <v>89.311956585878377</v>
      </c>
    </row>
    <row r="400" spans="2:13" ht="15" x14ac:dyDescent="0.25">
      <c r="B400" s="88">
        <v>42964.484930555554</v>
      </c>
      <c r="C400" s="52">
        <f>VLOOKUP(B400,NWS!$A$5:$Y$1564,3,TRUE)</f>
        <v>35.909999999999997</v>
      </c>
      <c r="F400" s="87">
        <v>125.7</v>
      </c>
      <c r="G400">
        <v>47.94</v>
      </c>
      <c r="H400">
        <v>123.8</v>
      </c>
      <c r="I400">
        <v>129.69999999999999</v>
      </c>
      <c r="J400">
        <v>59.79</v>
      </c>
      <c r="K400" s="29">
        <f t="shared" si="18"/>
        <v>1052.7126584946111</v>
      </c>
      <c r="L400" s="29">
        <f t="shared" si="19"/>
        <v>83.489069206865551</v>
      </c>
      <c r="M400" s="29">
        <f t="shared" si="20"/>
        <v>89.093637511797908</v>
      </c>
    </row>
    <row r="401" spans="2:13" ht="15" x14ac:dyDescent="0.25">
      <c r="B401" s="88">
        <v>42964.485000000001</v>
      </c>
      <c r="C401" s="52">
        <f>VLOOKUP(B401,NWS!$A$5:$Y$1564,3,TRUE)</f>
        <v>35.909999999999997</v>
      </c>
      <c r="F401" s="87">
        <v>125.8</v>
      </c>
      <c r="G401">
        <v>47.94</v>
      </c>
      <c r="H401">
        <v>123.7</v>
      </c>
      <c r="I401">
        <v>129.80000000000001</v>
      </c>
      <c r="J401">
        <v>59.7</v>
      </c>
      <c r="K401" s="29">
        <f t="shared" ref="K401:K464" si="21">IF(OR(F401="",$C$5="",$C$6=""),"",(F401*1000/($C$5+$C$6*(G401-25))))</f>
        <v>1053.5501387320769</v>
      </c>
      <c r="L401" s="29">
        <f t="shared" ref="L401:L464" si="22">IF(OR($K401="",H401=""),"",((H401-$C401)*1000)/$K401)</f>
        <v>83.327785524904613</v>
      </c>
      <c r="M401" s="29">
        <f t="shared" ref="M401:M464" si="23">IF(OR($K401="",I401=""),"",((I401-$C401)*1000)/$K401)</f>
        <v>89.117733032615277</v>
      </c>
    </row>
    <row r="402" spans="2:13" ht="15" x14ac:dyDescent="0.25">
      <c r="B402" s="88">
        <v>42964.485069444447</v>
      </c>
      <c r="C402" s="52">
        <f>VLOOKUP(B402,NWS!$A$5:$Y$1564,3,TRUE)</f>
        <v>35.909999999999997</v>
      </c>
      <c r="F402" s="87">
        <v>125.8</v>
      </c>
      <c r="G402">
        <v>47.98</v>
      </c>
      <c r="H402">
        <v>123</v>
      </c>
      <c r="I402">
        <v>129.1</v>
      </c>
      <c r="J402">
        <v>59.45</v>
      </c>
      <c r="K402" s="29">
        <f t="shared" si="21"/>
        <v>1053.5271263709617</v>
      </c>
      <c r="L402" s="29">
        <f t="shared" si="22"/>
        <v>82.665170948179636</v>
      </c>
      <c r="M402" s="29">
        <f t="shared" si="23"/>
        <v>88.455244926637505</v>
      </c>
    </row>
    <row r="403" spans="2:13" ht="15" x14ac:dyDescent="0.25">
      <c r="B403" s="88">
        <v>42964.485138888886</v>
      </c>
      <c r="C403" s="52">
        <f>VLOOKUP(B403,NWS!$A$5:$Y$1564,3,TRUE)</f>
        <v>35.909999999999997</v>
      </c>
      <c r="F403" s="87">
        <v>125.8</v>
      </c>
      <c r="G403">
        <v>47.93</v>
      </c>
      <c r="H403">
        <v>123.2</v>
      </c>
      <c r="I403">
        <v>129.30000000000001</v>
      </c>
      <c r="J403">
        <v>59.45</v>
      </c>
      <c r="K403" s="29">
        <f t="shared" si="21"/>
        <v>1053.5558919794387</v>
      </c>
      <c r="L403" s="29">
        <f t="shared" si="22"/>
        <v>82.852747219701911</v>
      </c>
      <c r="M403" s="29">
        <f t="shared" si="23"/>
        <v>88.642663109725774</v>
      </c>
    </row>
    <row r="404" spans="2:13" ht="15" x14ac:dyDescent="0.25">
      <c r="B404" s="88">
        <v>42964.485208333332</v>
      </c>
      <c r="C404" s="52">
        <f>VLOOKUP(B404,NWS!$A$5:$Y$1564,3,TRUE)</f>
        <v>35.909999999999997</v>
      </c>
      <c r="F404" s="87">
        <v>125.8</v>
      </c>
      <c r="G404">
        <v>47.93</v>
      </c>
      <c r="H404">
        <v>124.3</v>
      </c>
      <c r="I404">
        <v>130.5</v>
      </c>
      <c r="J404">
        <v>59.96</v>
      </c>
      <c r="K404" s="29">
        <f t="shared" si="21"/>
        <v>1053.5558919794387</v>
      </c>
      <c r="L404" s="29">
        <f t="shared" si="22"/>
        <v>83.896830412984897</v>
      </c>
      <c r="M404" s="29">
        <f t="shared" si="23"/>
        <v>89.781662956943563</v>
      </c>
    </row>
    <row r="405" spans="2:13" ht="15" x14ac:dyDescent="0.25">
      <c r="B405" s="88">
        <v>42964.485277777778</v>
      </c>
      <c r="C405" s="52">
        <f>VLOOKUP(B405,NWS!$A$5:$Y$1564,3,TRUE)</f>
        <v>35.909999999999997</v>
      </c>
      <c r="F405" s="87">
        <v>125.8</v>
      </c>
      <c r="G405">
        <v>47.91</v>
      </c>
      <c r="H405">
        <v>126</v>
      </c>
      <c r="I405">
        <v>132</v>
      </c>
      <c r="J405">
        <v>60.61</v>
      </c>
      <c r="K405" s="29">
        <f t="shared" si="21"/>
        <v>1053.5673986626689</v>
      </c>
      <c r="L405" s="29">
        <f t="shared" si="22"/>
        <v>85.509479615973774</v>
      </c>
      <c r="M405" s="29">
        <f t="shared" si="23"/>
        <v>91.204416653334661</v>
      </c>
    </row>
    <row r="406" spans="2:13" ht="15" x14ac:dyDescent="0.25">
      <c r="B406" s="88">
        <v>42964.485347222224</v>
      </c>
      <c r="C406" s="52">
        <f>VLOOKUP(B406,NWS!$A$5:$Y$1564,3,TRUE)</f>
        <v>35.909999999999997</v>
      </c>
      <c r="F406" s="87">
        <v>125.8</v>
      </c>
      <c r="G406">
        <v>47.93</v>
      </c>
      <c r="H406">
        <v>126.5</v>
      </c>
      <c r="I406">
        <v>132.30000000000001</v>
      </c>
      <c r="J406">
        <v>60.41</v>
      </c>
      <c r="K406" s="29">
        <f t="shared" si="21"/>
        <v>1053.5558919794387</v>
      </c>
      <c r="L406" s="29">
        <f t="shared" si="22"/>
        <v>85.984996799550871</v>
      </c>
      <c r="M406" s="29">
        <f t="shared" si="23"/>
        <v>91.490162727770283</v>
      </c>
    </row>
    <row r="407" spans="2:13" ht="15" x14ac:dyDescent="0.25">
      <c r="B407" s="88">
        <v>42964.48541666667</v>
      </c>
      <c r="C407" s="52">
        <f>VLOOKUP(B407,NWS!$A$5:$Y$1564,3,TRUE)</f>
        <v>36.47</v>
      </c>
      <c r="F407" s="87">
        <v>125.8</v>
      </c>
      <c r="G407">
        <v>47.98</v>
      </c>
      <c r="H407">
        <v>127</v>
      </c>
      <c r="I407">
        <v>132.80000000000001</v>
      </c>
      <c r="J407">
        <v>60.27</v>
      </c>
      <c r="K407" s="29">
        <f t="shared" si="21"/>
        <v>1053.5271263709617</v>
      </c>
      <c r="L407" s="29">
        <f t="shared" si="22"/>
        <v>85.930392995047683</v>
      </c>
      <c r="M407" s="29">
        <f t="shared" si="23"/>
        <v>91.435709236860092</v>
      </c>
    </row>
    <row r="408" spans="2:13" ht="15" x14ac:dyDescent="0.25">
      <c r="B408" s="88">
        <v>42964.485486111109</v>
      </c>
      <c r="C408" s="52">
        <f>VLOOKUP(B408,NWS!$A$5:$Y$1564,3,TRUE)</f>
        <v>36.47</v>
      </c>
      <c r="F408" s="87">
        <v>125.7</v>
      </c>
      <c r="G408">
        <v>48.03</v>
      </c>
      <c r="H408">
        <v>127.8</v>
      </c>
      <c r="I408">
        <v>133.4</v>
      </c>
      <c r="J408">
        <v>60.99</v>
      </c>
      <c r="K408" s="29">
        <f t="shared" si="21"/>
        <v>1052.6609232534806</v>
      </c>
      <c r="L408" s="29">
        <f t="shared" si="22"/>
        <v>86.761081353456632</v>
      </c>
      <c r="M408" s="29">
        <f t="shared" si="23"/>
        <v>92.080933051467767</v>
      </c>
    </row>
    <row r="409" spans="2:13" ht="15" x14ac:dyDescent="0.25">
      <c r="B409" s="88">
        <v>42964.485555555555</v>
      </c>
      <c r="C409" s="52">
        <f>VLOOKUP(B409,NWS!$A$5:$Y$1564,3,TRUE)</f>
        <v>36.47</v>
      </c>
      <c r="F409" s="87">
        <v>125.6</v>
      </c>
      <c r="G409">
        <v>48.08</v>
      </c>
      <c r="H409">
        <v>128.6</v>
      </c>
      <c r="I409">
        <v>134.19999999999999</v>
      </c>
      <c r="J409">
        <v>61.59</v>
      </c>
      <c r="K409" s="29">
        <f t="shared" si="21"/>
        <v>1051.7947674339157</v>
      </c>
      <c r="L409" s="29">
        <f t="shared" si="22"/>
        <v>87.593133995875803</v>
      </c>
      <c r="M409" s="29">
        <f t="shared" si="23"/>
        <v>92.917366606066864</v>
      </c>
    </row>
    <row r="410" spans="2:13" ht="15" x14ac:dyDescent="0.25">
      <c r="B410" s="88">
        <v>42964.485625000001</v>
      </c>
      <c r="C410" s="52">
        <f>VLOOKUP(B410,NWS!$A$5:$Y$1564,3,TRUE)</f>
        <v>36.47</v>
      </c>
      <c r="F410" s="87">
        <v>125.8</v>
      </c>
      <c r="G410">
        <v>48.13</v>
      </c>
      <c r="H410">
        <v>128</v>
      </c>
      <c r="I410">
        <v>133.4</v>
      </c>
      <c r="J410">
        <v>61.09</v>
      </c>
      <c r="K410" s="29">
        <f t="shared" si="21"/>
        <v>1053.4408389695291</v>
      </c>
      <c r="L410" s="29">
        <f t="shared" si="22"/>
        <v>86.886701762515884</v>
      </c>
      <c r="M410" s="29">
        <f t="shared" si="23"/>
        <v>92.012760863549275</v>
      </c>
    </row>
    <row r="411" spans="2:13" ht="15" x14ac:dyDescent="0.25">
      <c r="B411" s="88">
        <v>42964.485694444447</v>
      </c>
      <c r="C411" s="52">
        <f>VLOOKUP(B411,NWS!$A$5:$Y$1564,3,TRUE)</f>
        <v>36.47</v>
      </c>
      <c r="F411" s="87">
        <v>125.9</v>
      </c>
      <c r="G411">
        <v>48.18</v>
      </c>
      <c r="H411">
        <v>128.1</v>
      </c>
      <c r="I411">
        <v>133.80000000000001</v>
      </c>
      <c r="J411">
        <v>61.23</v>
      </c>
      <c r="K411" s="29">
        <f t="shared" si="21"/>
        <v>1054.2494501358512</v>
      </c>
      <c r="L411" s="29">
        <f t="shared" si="22"/>
        <v>86.914913721977754</v>
      </c>
      <c r="M411" s="29">
        <f t="shared" si="23"/>
        <v>92.321603760341546</v>
      </c>
    </row>
    <row r="412" spans="2:13" ht="15" x14ac:dyDescent="0.25">
      <c r="B412" s="88">
        <v>42964.485763888886</v>
      </c>
      <c r="C412" s="52">
        <f>VLOOKUP(B412,NWS!$A$5:$Y$1564,3,TRUE)</f>
        <v>36.47</v>
      </c>
      <c r="F412" s="87">
        <v>125.9</v>
      </c>
      <c r="G412">
        <v>48.22</v>
      </c>
      <c r="H412">
        <v>128.6</v>
      </c>
      <c r="I412">
        <v>134.30000000000001</v>
      </c>
      <c r="J412">
        <v>61.23</v>
      </c>
      <c r="K412" s="29">
        <f t="shared" si="21"/>
        <v>1054.2264255174155</v>
      </c>
      <c r="L412" s="29">
        <f t="shared" si="22"/>
        <v>87.391093383741065</v>
      </c>
      <c r="M412" s="29">
        <f t="shared" si="23"/>
        <v>92.797901505822097</v>
      </c>
    </row>
    <row r="413" spans="2:13" ht="15" x14ac:dyDescent="0.25">
      <c r="B413" s="88">
        <v>42964.485833333332</v>
      </c>
      <c r="C413" s="52">
        <f>VLOOKUP(B413,NWS!$A$5:$Y$1564,3,TRUE)</f>
        <v>36.47</v>
      </c>
      <c r="F413" s="87">
        <v>125.8</v>
      </c>
      <c r="G413">
        <v>48.27</v>
      </c>
      <c r="H413">
        <v>129.1</v>
      </c>
      <c r="I413">
        <v>134.6</v>
      </c>
      <c r="J413">
        <v>61.18</v>
      </c>
      <c r="K413" s="29">
        <f t="shared" si="21"/>
        <v>1053.3603168129696</v>
      </c>
      <c r="L413" s="29">
        <f t="shared" si="22"/>
        <v>87.937620699686008</v>
      </c>
      <c r="M413" s="29">
        <f t="shared" si="23"/>
        <v>93.159005929614466</v>
      </c>
    </row>
    <row r="414" spans="2:13" ht="15" x14ac:dyDescent="0.25">
      <c r="B414" s="88">
        <v>42964.485902777778</v>
      </c>
      <c r="C414" s="52">
        <f>VLOOKUP(B414,NWS!$A$5:$Y$1564,3,TRUE)</f>
        <v>36.47</v>
      </c>
      <c r="F414" s="87">
        <v>125.8</v>
      </c>
      <c r="G414">
        <v>48.32</v>
      </c>
      <c r="H414">
        <v>128.6</v>
      </c>
      <c r="I414">
        <v>134</v>
      </c>
      <c r="J414">
        <v>61.13</v>
      </c>
      <c r="K414" s="29">
        <f t="shared" si="21"/>
        <v>1053.3315618830711</v>
      </c>
      <c r="L414" s="29">
        <f t="shared" si="22"/>
        <v>87.465336968823522</v>
      </c>
      <c r="M414" s="29">
        <f t="shared" si="23"/>
        <v>92.591927868982509</v>
      </c>
    </row>
    <row r="415" spans="2:13" ht="15" x14ac:dyDescent="0.25">
      <c r="B415" s="88">
        <v>42964.485972222225</v>
      </c>
      <c r="C415" s="52">
        <f>VLOOKUP(B415,NWS!$A$5:$Y$1564,3,TRUE)</f>
        <v>36.47</v>
      </c>
      <c r="F415" s="87">
        <v>125.9</v>
      </c>
      <c r="G415">
        <v>48.37</v>
      </c>
      <c r="H415">
        <v>129.19999999999999</v>
      </c>
      <c r="I415">
        <v>134.80000000000001</v>
      </c>
      <c r="J415">
        <v>62</v>
      </c>
      <c r="K415" s="29">
        <f t="shared" si="21"/>
        <v>1054.1400921546265</v>
      </c>
      <c r="L415" s="29">
        <f t="shared" si="22"/>
        <v>87.967434964420164</v>
      </c>
      <c r="M415" s="29">
        <f t="shared" si="23"/>
        <v>93.279821848931718</v>
      </c>
    </row>
    <row r="416" spans="2:13" ht="15" x14ac:dyDescent="0.25">
      <c r="B416" s="88">
        <v>42964.486041666663</v>
      </c>
      <c r="C416" s="52">
        <f>VLOOKUP(B416,NWS!$A$5:$Y$1564,3,TRUE)</f>
        <v>36.47</v>
      </c>
      <c r="F416" s="87">
        <v>125.7</v>
      </c>
      <c r="G416">
        <v>48.44</v>
      </c>
      <c r="H416">
        <v>128.9</v>
      </c>
      <c r="I416">
        <v>134.30000000000001</v>
      </c>
      <c r="J416">
        <v>61.95</v>
      </c>
      <c r="K416" s="29">
        <f t="shared" si="21"/>
        <v>1052.425304821468</v>
      </c>
      <c r="L416" s="29">
        <f t="shared" si="22"/>
        <v>87.825710363054881</v>
      </c>
      <c r="M416" s="29">
        <f t="shared" si="23"/>
        <v>92.956715837040576</v>
      </c>
    </row>
    <row r="417" spans="2:13" ht="15" x14ac:dyDescent="0.25">
      <c r="B417" s="88">
        <v>42964.486111111109</v>
      </c>
      <c r="C417" s="52">
        <f>VLOOKUP(B417,NWS!$A$5:$Y$1564,3,TRUE)</f>
        <v>37.270000000000003</v>
      </c>
      <c r="F417" s="87">
        <v>125.9</v>
      </c>
      <c r="G417">
        <v>48.51</v>
      </c>
      <c r="H417">
        <v>128.69999999999999</v>
      </c>
      <c r="I417">
        <v>134.5</v>
      </c>
      <c r="J417">
        <v>61.85</v>
      </c>
      <c r="K417" s="29">
        <f t="shared" si="21"/>
        <v>1054.0595271059217</v>
      </c>
      <c r="L417" s="29">
        <f t="shared" si="22"/>
        <v>86.740831659702124</v>
      </c>
      <c r="M417" s="29">
        <f t="shared" si="23"/>
        <v>92.243367190996807</v>
      </c>
    </row>
    <row r="418" spans="2:13" ht="15" x14ac:dyDescent="0.25">
      <c r="B418" s="88">
        <v>42964.486180555556</v>
      </c>
      <c r="C418" s="52">
        <f>VLOOKUP(B418,NWS!$A$5:$Y$1564,3,TRUE)</f>
        <v>37.270000000000003</v>
      </c>
      <c r="F418" s="87">
        <v>125.7</v>
      </c>
      <c r="G418">
        <v>48.59</v>
      </c>
      <c r="H418">
        <v>128.9</v>
      </c>
      <c r="I418">
        <v>134.5</v>
      </c>
      <c r="J418">
        <v>61.09</v>
      </c>
      <c r="K418" s="29">
        <f t="shared" si="21"/>
        <v>1052.3391293076395</v>
      </c>
      <c r="L418" s="29">
        <f t="shared" si="22"/>
        <v>87.072691158301495</v>
      </c>
      <c r="M418" s="29">
        <f t="shared" si="23"/>
        <v>92.394169609534586</v>
      </c>
    </row>
    <row r="419" spans="2:13" ht="15" x14ac:dyDescent="0.25">
      <c r="B419" s="88">
        <v>42964.486250000002</v>
      </c>
      <c r="C419" s="52">
        <f>VLOOKUP(B419,NWS!$A$5:$Y$1564,3,TRUE)</f>
        <v>37.270000000000003</v>
      </c>
      <c r="F419" s="87">
        <v>125.9</v>
      </c>
      <c r="G419">
        <v>48.66</v>
      </c>
      <c r="H419">
        <v>128.69999999999999</v>
      </c>
      <c r="I419">
        <v>134.6</v>
      </c>
      <c r="J419">
        <v>61.23</v>
      </c>
      <c r="K419" s="29">
        <f t="shared" si="21"/>
        <v>1053.9732210753461</v>
      </c>
      <c r="L419" s="29">
        <f t="shared" si="22"/>
        <v>86.747934550667168</v>
      </c>
      <c r="M419" s="29">
        <f t="shared" si="23"/>
        <v>92.345799735496399</v>
      </c>
    </row>
    <row r="420" spans="2:13" ht="15" x14ac:dyDescent="0.25">
      <c r="B420" s="88">
        <v>42964.486319444448</v>
      </c>
      <c r="C420" s="52">
        <f>VLOOKUP(B420,NWS!$A$5:$Y$1564,3,TRUE)</f>
        <v>37.270000000000003</v>
      </c>
      <c r="F420" s="87">
        <v>125.8</v>
      </c>
      <c r="G420">
        <v>48.71</v>
      </c>
      <c r="H420">
        <v>128.9</v>
      </c>
      <c r="I420">
        <v>134.69999999999999</v>
      </c>
      <c r="J420">
        <v>60.75</v>
      </c>
      <c r="K420" s="29">
        <f t="shared" si="21"/>
        <v>1053.1073272980655</v>
      </c>
      <c r="L420" s="29">
        <f t="shared" si="22"/>
        <v>87.009175251959448</v>
      </c>
      <c r="M420" s="29">
        <f t="shared" si="23"/>
        <v>92.516686072229703</v>
      </c>
    </row>
    <row r="421" spans="2:13" ht="15" x14ac:dyDescent="0.25">
      <c r="B421" s="88">
        <v>42964.486388888887</v>
      </c>
      <c r="C421" s="52">
        <f>VLOOKUP(B421,NWS!$A$5:$Y$1564,3,TRUE)</f>
        <v>37.270000000000003</v>
      </c>
      <c r="F421" s="87">
        <v>126</v>
      </c>
      <c r="G421">
        <v>48.76</v>
      </c>
      <c r="H421">
        <v>129.5</v>
      </c>
      <c r="I421">
        <v>135.19999999999999</v>
      </c>
      <c r="J421">
        <v>60.96</v>
      </c>
      <c r="K421" s="29">
        <f t="shared" si="21"/>
        <v>1054.7527969675168</v>
      </c>
      <c r="L421" s="29">
        <f t="shared" si="22"/>
        <v>87.442290046698389</v>
      </c>
      <c r="M421" s="29">
        <f t="shared" si="23"/>
        <v>92.846399916222197</v>
      </c>
    </row>
    <row r="422" spans="2:13" ht="15" x14ac:dyDescent="0.25">
      <c r="B422" s="88">
        <v>42964.486458333333</v>
      </c>
      <c r="C422" s="52">
        <f>VLOOKUP(B422,NWS!$A$5:$Y$1564,3,TRUE)</f>
        <v>37.270000000000003</v>
      </c>
      <c r="F422" s="87">
        <v>125.8</v>
      </c>
      <c r="G422">
        <v>48.71</v>
      </c>
      <c r="H422">
        <v>126.9</v>
      </c>
      <c r="I422">
        <v>132.80000000000001</v>
      </c>
      <c r="J422">
        <v>60.39</v>
      </c>
      <c r="K422" s="29">
        <f t="shared" si="21"/>
        <v>1053.1073272980655</v>
      </c>
      <c r="L422" s="29">
        <f t="shared" si="22"/>
        <v>85.110033589797297</v>
      </c>
      <c r="M422" s="29">
        <f t="shared" si="23"/>
        <v>90.712501493175665</v>
      </c>
    </row>
    <row r="423" spans="2:13" ht="15" x14ac:dyDescent="0.25">
      <c r="B423" s="88">
        <v>42964.486527777779</v>
      </c>
      <c r="C423" s="52">
        <f>VLOOKUP(B423,NWS!$A$5:$Y$1564,3,TRUE)</f>
        <v>37.270000000000003</v>
      </c>
      <c r="F423" s="87">
        <v>126</v>
      </c>
      <c r="G423">
        <v>48.71</v>
      </c>
      <c r="H423">
        <v>126.9</v>
      </c>
      <c r="I423">
        <v>133.1</v>
      </c>
      <c r="J423">
        <v>60.08</v>
      </c>
      <c r="K423" s="29">
        <f t="shared" si="21"/>
        <v>1054.7815837802561</v>
      </c>
      <c r="L423" s="29">
        <f t="shared" si="22"/>
        <v>84.974938298384927</v>
      </c>
      <c r="M423" s="29">
        <f t="shared" si="23"/>
        <v>90.852932468305553</v>
      </c>
    </row>
    <row r="424" spans="2:13" ht="15" x14ac:dyDescent="0.25">
      <c r="B424" s="88">
        <v>42964.486597222225</v>
      </c>
      <c r="C424" s="52">
        <f>VLOOKUP(B424,NWS!$A$5:$Y$1564,3,TRUE)</f>
        <v>37.270000000000003</v>
      </c>
      <c r="F424" s="87">
        <v>125.8</v>
      </c>
      <c r="G424">
        <v>48.66</v>
      </c>
      <c r="H424">
        <v>127</v>
      </c>
      <c r="I424">
        <v>133</v>
      </c>
      <c r="J424">
        <v>60.65</v>
      </c>
      <c r="K424" s="29">
        <f t="shared" si="21"/>
        <v>1053.1360699863267</v>
      </c>
      <c r="L424" s="29">
        <f t="shared" si="22"/>
        <v>85.202665217957062</v>
      </c>
      <c r="M424" s="29">
        <f t="shared" si="23"/>
        <v>90.899934707623189</v>
      </c>
    </row>
    <row r="425" spans="2:13" ht="15" x14ac:dyDescent="0.25">
      <c r="B425" s="88">
        <v>42964.486666666664</v>
      </c>
      <c r="C425" s="52">
        <f>VLOOKUP(B425,NWS!$A$5:$Y$1564,3,TRUE)</f>
        <v>37.270000000000003</v>
      </c>
      <c r="F425" s="87">
        <v>126.3</v>
      </c>
      <c r="G425">
        <v>48.64</v>
      </c>
      <c r="H425">
        <v>127.2</v>
      </c>
      <c r="I425">
        <v>133.4</v>
      </c>
      <c r="J425">
        <v>60.89</v>
      </c>
      <c r="K425" s="29">
        <f t="shared" si="21"/>
        <v>1057.3333686436356</v>
      </c>
      <c r="L425" s="29">
        <f t="shared" si="22"/>
        <v>85.053591106619152</v>
      </c>
      <c r="M425" s="29">
        <f t="shared" si="23"/>
        <v>90.917399233618369</v>
      </c>
    </row>
    <row r="426" spans="2:13" ht="15" x14ac:dyDescent="0.25">
      <c r="B426" s="88">
        <v>42964.48673611111</v>
      </c>
      <c r="C426" s="52">
        <f>VLOOKUP(B426,NWS!$A$5:$Y$1564,3,TRUE)</f>
        <v>37.270000000000003</v>
      </c>
      <c r="F426" s="87">
        <v>126</v>
      </c>
      <c r="G426">
        <v>48.64</v>
      </c>
      <c r="H426">
        <v>126</v>
      </c>
      <c r="I426">
        <v>132.4</v>
      </c>
      <c r="J426">
        <v>60.03</v>
      </c>
      <c r="K426" s="29">
        <f t="shared" si="21"/>
        <v>1054.8218879580213</v>
      </c>
      <c r="L426" s="29">
        <f t="shared" si="22"/>
        <v>84.118466835920614</v>
      </c>
      <c r="M426" s="29">
        <f t="shared" si="23"/>
        <v>90.185841880999988</v>
      </c>
    </row>
    <row r="427" spans="2:13" ht="15" x14ac:dyDescent="0.25">
      <c r="B427" s="88">
        <v>42964.486805555556</v>
      </c>
      <c r="C427" s="52">
        <f>VLOOKUP(B427,NWS!$A$5:$Y$1564,3,TRUE)</f>
        <v>37.409999999999997</v>
      </c>
      <c r="F427" s="87">
        <v>125.8</v>
      </c>
      <c r="G427">
        <v>48.59</v>
      </c>
      <c r="H427">
        <v>124.3</v>
      </c>
      <c r="I427">
        <v>130.5</v>
      </c>
      <c r="J427">
        <v>59.72</v>
      </c>
      <c r="K427" s="29">
        <f t="shared" si="21"/>
        <v>1053.1763123858475</v>
      </c>
      <c r="L427" s="29">
        <f t="shared" si="22"/>
        <v>82.502805065147058</v>
      </c>
      <c r="M427" s="29">
        <f t="shared" si="23"/>
        <v>88.389758585735294</v>
      </c>
    </row>
    <row r="428" spans="2:13" ht="15" x14ac:dyDescent="0.25">
      <c r="B428" s="88">
        <v>42964.486875000002</v>
      </c>
      <c r="C428" s="52">
        <f>VLOOKUP(B428,NWS!$A$5:$Y$1564,3,TRUE)</f>
        <v>37.409999999999997</v>
      </c>
      <c r="F428" s="87">
        <v>125.8</v>
      </c>
      <c r="G428">
        <v>48.54</v>
      </c>
      <c r="H428">
        <v>124</v>
      </c>
      <c r="I428">
        <v>130.80000000000001</v>
      </c>
      <c r="J428">
        <v>60.08</v>
      </c>
      <c r="K428" s="29">
        <f t="shared" si="21"/>
        <v>1053.2050588399336</v>
      </c>
      <c r="L428" s="29">
        <f t="shared" si="22"/>
        <v>82.21570839716216</v>
      </c>
      <c r="M428" s="29">
        <f t="shared" si="23"/>
        <v>88.672190867432448</v>
      </c>
    </row>
    <row r="429" spans="2:13" ht="15" x14ac:dyDescent="0.25">
      <c r="B429" s="88">
        <v>42964.486944444441</v>
      </c>
      <c r="C429" s="52">
        <f>VLOOKUP(B429,NWS!$A$5:$Y$1564,3,TRUE)</f>
        <v>37.409999999999997</v>
      </c>
      <c r="F429" s="87">
        <v>125.8</v>
      </c>
      <c r="G429">
        <v>48.51</v>
      </c>
      <c r="H429">
        <v>125.9</v>
      </c>
      <c r="I429">
        <v>132.30000000000001</v>
      </c>
      <c r="J429">
        <v>60.34</v>
      </c>
      <c r="K429" s="29">
        <f t="shared" si="21"/>
        <v>1053.222307465647</v>
      </c>
      <c r="L429" s="29">
        <f t="shared" si="22"/>
        <v>84.0183495666097</v>
      </c>
      <c r="M429" s="29">
        <f t="shared" si="23"/>
        <v>90.094939432428461</v>
      </c>
    </row>
    <row r="430" spans="2:13" ht="15" x14ac:dyDescent="0.25">
      <c r="B430" s="88">
        <v>42964.487013888887</v>
      </c>
      <c r="C430" s="52">
        <f>VLOOKUP(B430,NWS!$A$5:$Y$1564,3,TRUE)</f>
        <v>37.409999999999997</v>
      </c>
      <c r="F430" s="87">
        <v>125.8</v>
      </c>
      <c r="G430">
        <v>48.56</v>
      </c>
      <c r="H430">
        <v>126.8</v>
      </c>
      <c r="I430">
        <v>132.69999999999999</v>
      </c>
      <c r="J430">
        <v>60.46</v>
      </c>
      <c r="K430" s="29">
        <f t="shared" si="21"/>
        <v>1053.193560069989</v>
      </c>
      <c r="L430" s="29">
        <f t="shared" si="22"/>
        <v>84.875186659952305</v>
      </c>
      <c r="M430" s="29">
        <f t="shared" si="23"/>
        <v>90.477195847710632</v>
      </c>
    </row>
    <row r="431" spans="2:13" ht="15" x14ac:dyDescent="0.25">
      <c r="B431" s="88">
        <v>42964.487083333333</v>
      </c>
      <c r="C431" s="52">
        <f>VLOOKUP(B431,NWS!$A$5:$Y$1564,3,TRUE)</f>
        <v>37.409999999999997</v>
      </c>
      <c r="F431" s="87">
        <v>125.8</v>
      </c>
      <c r="G431">
        <v>48.59</v>
      </c>
      <c r="H431">
        <v>128</v>
      </c>
      <c r="I431">
        <v>134</v>
      </c>
      <c r="J431">
        <v>61.61</v>
      </c>
      <c r="K431" s="29">
        <f t="shared" si="21"/>
        <v>1053.1763123858475</v>
      </c>
      <c r="L431" s="29">
        <f t="shared" si="22"/>
        <v>86.015987004852946</v>
      </c>
      <c r="M431" s="29">
        <f t="shared" si="23"/>
        <v>91.713038798970587</v>
      </c>
    </row>
    <row r="432" spans="2:13" ht="15" x14ac:dyDescent="0.25">
      <c r="B432" s="88">
        <v>42964.48715277778</v>
      </c>
      <c r="C432" s="52">
        <f>VLOOKUP(B432,NWS!$A$5:$Y$1564,3,TRUE)</f>
        <v>37.409999999999997</v>
      </c>
      <c r="F432" s="87">
        <v>126</v>
      </c>
      <c r="G432">
        <v>48.61</v>
      </c>
      <c r="H432">
        <v>128</v>
      </c>
      <c r="I432">
        <v>133.69999999999999</v>
      </c>
      <c r="J432">
        <v>61.57</v>
      </c>
      <c r="K432" s="29">
        <f t="shared" si="21"/>
        <v>1054.8391621199726</v>
      </c>
      <c r="L432" s="29">
        <f t="shared" si="22"/>
        <v>85.880391298646828</v>
      </c>
      <c r="M432" s="29">
        <f t="shared" si="23"/>
        <v>91.284058705670617</v>
      </c>
    </row>
    <row r="433" spans="2:13" ht="15" x14ac:dyDescent="0.25">
      <c r="B433" s="88">
        <v>42964.487222222226</v>
      </c>
      <c r="C433" s="52">
        <f>VLOOKUP(B433,NWS!$A$5:$Y$1564,3,TRUE)</f>
        <v>37.409999999999997</v>
      </c>
      <c r="F433" s="87">
        <v>125.7</v>
      </c>
      <c r="G433">
        <v>48.64</v>
      </c>
      <c r="H433">
        <v>127.1</v>
      </c>
      <c r="I433">
        <v>132.9</v>
      </c>
      <c r="J433">
        <v>60.94</v>
      </c>
      <c r="K433" s="29">
        <f t="shared" si="21"/>
        <v>1052.310407272407</v>
      </c>
      <c r="L433" s="29">
        <f t="shared" si="22"/>
        <v>85.231505248034992</v>
      </c>
      <c r="M433" s="29">
        <f t="shared" si="23"/>
        <v>90.743186934272074</v>
      </c>
    </row>
    <row r="434" spans="2:13" ht="15" x14ac:dyDescent="0.25">
      <c r="B434" s="88">
        <v>42964.487291666665</v>
      </c>
      <c r="C434" s="52">
        <f>VLOOKUP(B434,NWS!$A$5:$Y$1564,3,TRUE)</f>
        <v>37.409999999999997</v>
      </c>
      <c r="F434" s="87">
        <v>125.9</v>
      </c>
      <c r="G434">
        <v>48.7</v>
      </c>
      <c r="H434">
        <v>127.2</v>
      </c>
      <c r="I434">
        <v>133.30000000000001</v>
      </c>
      <c r="J434">
        <v>60.79</v>
      </c>
      <c r="K434" s="29">
        <f t="shared" si="21"/>
        <v>1053.9502085207839</v>
      </c>
      <c r="L434" s="29">
        <f t="shared" si="22"/>
        <v>85.193777916719625</v>
      </c>
      <c r="M434" s="29">
        <f t="shared" si="23"/>
        <v>90.98152761370136</v>
      </c>
    </row>
    <row r="435" spans="2:13" ht="15" x14ac:dyDescent="0.25">
      <c r="B435" s="88">
        <v>42964.487361111111</v>
      </c>
      <c r="C435" s="52">
        <f>VLOOKUP(B435,NWS!$A$5:$Y$1564,3,TRUE)</f>
        <v>37.409999999999997</v>
      </c>
      <c r="F435" s="87">
        <v>125.6</v>
      </c>
      <c r="G435">
        <v>48.75</v>
      </c>
      <c r="H435">
        <v>127.6</v>
      </c>
      <c r="I435">
        <v>133.4</v>
      </c>
      <c r="J435">
        <v>61.49</v>
      </c>
      <c r="K435" s="29">
        <f t="shared" si="21"/>
        <v>1051.4101143497442</v>
      </c>
      <c r="L435" s="29">
        <f t="shared" si="22"/>
        <v>85.780038416102713</v>
      </c>
      <c r="M435" s="29">
        <f t="shared" si="23"/>
        <v>91.296439600418012</v>
      </c>
    </row>
    <row r="436" spans="2:13" ht="15" x14ac:dyDescent="0.25">
      <c r="B436" s="88">
        <v>42964.487430555557</v>
      </c>
      <c r="C436" s="52">
        <f>VLOOKUP(B436,NWS!$A$5:$Y$1564,3,TRUE)</f>
        <v>37.409999999999997</v>
      </c>
      <c r="F436" s="87">
        <v>125.8</v>
      </c>
      <c r="G436">
        <v>48.8</v>
      </c>
      <c r="H436">
        <v>127.4</v>
      </c>
      <c r="I436">
        <v>133.19999999999999</v>
      </c>
      <c r="J436">
        <v>61.71</v>
      </c>
      <c r="K436" s="29">
        <f t="shared" si="21"/>
        <v>1053.0555944126745</v>
      </c>
      <c r="L436" s="29">
        <f t="shared" si="22"/>
        <v>85.456077036645482</v>
      </c>
      <c r="M436" s="29">
        <f t="shared" si="23"/>
        <v>90.963858421383136</v>
      </c>
    </row>
    <row r="437" spans="2:13" ht="15" x14ac:dyDescent="0.25">
      <c r="B437" s="88">
        <v>42964.487500000003</v>
      </c>
      <c r="C437" s="52">
        <f>VLOOKUP(B437,NWS!$A$5:$Y$1564,3,TRUE)</f>
        <v>37.369999999999997</v>
      </c>
      <c r="F437" s="87">
        <v>125.5</v>
      </c>
      <c r="G437">
        <v>48.85</v>
      </c>
      <c r="H437">
        <v>127.3</v>
      </c>
      <c r="I437">
        <v>133.30000000000001</v>
      </c>
      <c r="J437">
        <v>62.23</v>
      </c>
      <c r="K437" s="29">
        <f t="shared" si="21"/>
        <v>1050.5156632963119</v>
      </c>
      <c r="L437" s="29">
        <f t="shared" si="22"/>
        <v>85.605577472131458</v>
      </c>
      <c r="M437" s="29">
        <f t="shared" si="23"/>
        <v>91.317058233087636</v>
      </c>
    </row>
    <row r="438" spans="2:13" ht="15" x14ac:dyDescent="0.25">
      <c r="B438" s="88">
        <v>42964.487569444442</v>
      </c>
      <c r="C438" s="52">
        <f>VLOOKUP(B438,NWS!$A$5:$Y$1564,3,TRUE)</f>
        <v>37.369999999999997</v>
      </c>
      <c r="F438" s="87">
        <v>125.7</v>
      </c>
      <c r="G438">
        <v>48.9</v>
      </c>
      <c r="H438">
        <v>128.19999999999999</v>
      </c>
      <c r="I438">
        <v>133.80000000000001</v>
      </c>
      <c r="J438">
        <v>61.99</v>
      </c>
      <c r="K438" s="29">
        <f t="shared" si="21"/>
        <v>1052.1610779593645</v>
      </c>
      <c r="L438" s="29">
        <f t="shared" si="22"/>
        <v>86.327086130350025</v>
      </c>
      <c r="M438" s="29">
        <f t="shared" si="23"/>
        <v>91.649465105688137</v>
      </c>
    </row>
    <row r="439" spans="2:13" ht="15" x14ac:dyDescent="0.25">
      <c r="B439" s="88">
        <v>42964.487638888888</v>
      </c>
      <c r="C439" s="52">
        <f>VLOOKUP(B439,NWS!$A$5:$Y$1564,3,TRUE)</f>
        <v>37.369999999999997</v>
      </c>
      <c r="F439" s="87">
        <v>125.6</v>
      </c>
      <c r="G439">
        <v>48.95</v>
      </c>
      <c r="H439">
        <v>128.9</v>
      </c>
      <c r="I439">
        <v>134.5</v>
      </c>
      <c r="J439">
        <v>62.21</v>
      </c>
      <c r="K439" s="29">
        <f t="shared" si="21"/>
        <v>1051.2953470540531</v>
      </c>
      <c r="L439" s="29">
        <f t="shared" si="22"/>
        <v>87.064020835330425</v>
      </c>
      <c r="M439" s="29">
        <f t="shared" si="23"/>
        <v>92.390782735011953</v>
      </c>
    </row>
    <row r="440" spans="2:13" ht="15" x14ac:dyDescent="0.25">
      <c r="B440" s="88">
        <v>42964.487708333334</v>
      </c>
      <c r="C440" s="52">
        <f>VLOOKUP(B440,NWS!$A$5:$Y$1564,3,TRUE)</f>
        <v>37.369999999999997</v>
      </c>
      <c r="F440" s="87">
        <v>125.8</v>
      </c>
      <c r="G440">
        <v>48.97</v>
      </c>
      <c r="H440">
        <v>128.19999999999999</v>
      </c>
      <c r="I440">
        <v>133.69999999999999</v>
      </c>
      <c r="J440">
        <v>61.99</v>
      </c>
      <c r="K440" s="29">
        <f t="shared" si="21"/>
        <v>1052.957890606478</v>
      </c>
      <c r="L440" s="29">
        <f t="shared" si="22"/>
        <v>86.261759193127958</v>
      </c>
      <c r="M440" s="29">
        <f t="shared" si="23"/>
        <v>91.485139965584239</v>
      </c>
    </row>
    <row r="441" spans="2:13" ht="15" x14ac:dyDescent="0.25">
      <c r="B441" s="88">
        <v>42964.48777777778</v>
      </c>
      <c r="C441" s="52">
        <f>VLOOKUP(B441,NWS!$A$5:$Y$1564,3,TRUE)</f>
        <v>37.369999999999997</v>
      </c>
      <c r="F441" s="87">
        <v>125.6</v>
      </c>
      <c r="G441">
        <v>48.99</v>
      </c>
      <c r="H441">
        <v>126.2</v>
      </c>
      <c r="I441">
        <v>132.1</v>
      </c>
      <c r="J441">
        <v>61.18</v>
      </c>
      <c r="K441" s="29">
        <f t="shared" si="21"/>
        <v>1051.2723966014476</v>
      </c>
      <c r="L441" s="29">
        <f t="shared" si="22"/>
        <v>84.497605270688695</v>
      </c>
      <c r="M441" s="29">
        <f t="shared" si="23"/>
        <v>90.109851933945038</v>
      </c>
    </row>
    <row r="442" spans="2:13" ht="15" x14ac:dyDescent="0.25">
      <c r="B442" s="88">
        <v>42964.487847222219</v>
      </c>
      <c r="C442" s="52">
        <f>VLOOKUP(B442,NWS!$A$5:$Y$1564,3,TRUE)</f>
        <v>37.369999999999997</v>
      </c>
      <c r="F442" s="87">
        <v>125.7</v>
      </c>
      <c r="G442">
        <v>48.97</v>
      </c>
      <c r="H442">
        <v>124.2</v>
      </c>
      <c r="I442">
        <v>130.4</v>
      </c>
      <c r="J442">
        <v>60.55</v>
      </c>
      <c r="K442" s="29">
        <f t="shared" si="21"/>
        <v>1052.1208811544855</v>
      </c>
      <c r="L442" s="29">
        <f t="shared" si="22"/>
        <v>82.528539785962636</v>
      </c>
      <c r="M442" s="29">
        <f t="shared" si="23"/>
        <v>88.421398782541772</v>
      </c>
    </row>
    <row r="443" spans="2:13" ht="15" x14ac:dyDescent="0.25">
      <c r="B443" s="88">
        <v>42964.487916666665</v>
      </c>
      <c r="C443" s="52">
        <f>VLOOKUP(B443,NWS!$A$5:$Y$1564,3,TRUE)</f>
        <v>37.369999999999997</v>
      </c>
      <c r="F443" s="87">
        <v>125.7</v>
      </c>
      <c r="G443">
        <v>48.95</v>
      </c>
      <c r="H443">
        <v>124</v>
      </c>
      <c r="I443">
        <v>131</v>
      </c>
      <c r="J443">
        <v>60.02</v>
      </c>
      <c r="K443" s="29">
        <f t="shared" si="21"/>
        <v>1052.132365642472</v>
      </c>
      <c r="L443" s="29">
        <f t="shared" si="22"/>
        <v>82.337548799860784</v>
      </c>
      <c r="M443" s="29">
        <f t="shared" si="23"/>
        <v>88.990704076312653</v>
      </c>
    </row>
    <row r="444" spans="2:13" ht="15" x14ac:dyDescent="0.25">
      <c r="B444" s="88">
        <v>42964.487986111111</v>
      </c>
      <c r="C444" s="52">
        <f>VLOOKUP(B444,NWS!$A$5:$Y$1564,3,TRUE)</f>
        <v>37.369999999999997</v>
      </c>
      <c r="F444" s="87">
        <v>125.9</v>
      </c>
      <c r="G444">
        <v>48.95</v>
      </c>
      <c r="H444">
        <v>125</v>
      </c>
      <c r="I444">
        <v>132.1</v>
      </c>
      <c r="J444">
        <v>60.72</v>
      </c>
      <c r="K444" s="29">
        <f t="shared" si="21"/>
        <v>1053.8064028193096</v>
      </c>
      <c r="L444" s="29">
        <f t="shared" si="22"/>
        <v>83.15569137325258</v>
      </c>
      <c r="M444" s="29">
        <f t="shared" si="23"/>
        <v>89.893171788065914</v>
      </c>
    </row>
    <row r="445" spans="2:13" ht="15" x14ac:dyDescent="0.25">
      <c r="B445" s="88">
        <v>42964.488055555557</v>
      </c>
      <c r="C445" s="52">
        <f>VLOOKUP(B445,NWS!$A$5:$Y$1564,3,TRUE)</f>
        <v>37.369999999999997</v>
      </c>
      <c r="F445" s="87">
        <v>125.9</v>
      </c>
      <c r="G445">
        <v>48.95</v>
      </c>
      <c r="H445">
        <v>126</v>
      </c>
      <c r="I445">
        <v>132.5</v>
      </c>
      <c r="J445">
        <v>60.75</v>
      </c>
      <c r="K445" s="29">
        <f t="shared" si="21"/>
        <v>1053.8064028193096</v>
      </c>
      <c r="L445" s="29">
        <f t="shared" si="22"/>
        <v>84.104632276747424</v>
      </c>
      <c r="M445" s="29">
        <f t="shared" si="23"/>
        <v>90.272748149463865</v>
      </c>
    </row>
    <row r="446" spans="2:13" ht="15" x14ac:dyDescent="0.25">
      <c r="B446" s="88">
        <v>42964.488125000003</v>
      </c>
      <c r="C446" s="52">
        <f>VLOOKUP(B446,NWS!$A$5:$Y$1564,3,TRUE)</f>
        <v>37.369999999999997</v>
      </c>
      <c r="F446" s="87">
        <v>125.9</v>
      </c>
      <c r="G446">
        <v>48.95</v>
      </c>
      <c r="H446">
        <v>127.4</v>
      </c>
      <c r="I446">
        <v>133.9</v>
      </c>
      <c r="J446">
        <v>61.32</v>
      </c>
      <c r="K446" s="29">
        <f t="shared" si="21"/>
        <v>1053.8064028193096</v>
      </c>
      <c r="L446" s="29">
        <f t="shared" si="22"/>
        <v>85.433149541640191</v>
      </c>
      <c r="M446" s="29">
        <f t="shared" si="23"/>
        <v>91.601265414356632</v>
      </c>
    </row>
    <row r="447" spans="2:13" ht="15" x14ac:dyDescent="0.25">
      <c r="B447" s="88">
        <v>42964.488194444442</v>
      </c>
      <c r="C447" s="52">
        <f>VLOOKUP(B447,NWS!$A$5:$Y$1564,3,TRUE)</f>
        <v>37.369999999999997</v>
      </c>
      <c r="F447" s="87">
        <v>125.7</v>
      </c>
      <c r="G447">
        <v>48.99</v>
      </c>
      <c r="H447">
        <v>129</v>
      </c>
      <c r="I447">
        <v>134.69999999999999</v>
      </c>
      <c r="J447">
        <v>62.28</v>
      </c>
      <c r="K447" s="29">
        <f t="shared" si="21"/>
        <v>1052.109396917213</v>
      </c>
      <c r="L447" s="29">
        <f t="shared" si="22"/>
        <v>87.091703836583136</v>
      </c>
      <c r="M447" s="29">
        <f t="shared" si="23"/>
        <v>92.509391404721541</v>
      </c>
    </row>
    <row r="448" spans="2:13" ht="15" x14ac:dyDescent="0.25">
      <c r="B448" s="88">
        <v>42964.488263888888</v>
      </c>
      <c r="C448" s="52">
        <f>VLOOKUP(B448,NWS!$A$5:$Y$1564,3,TRUE)</f>
        <v>37.369999999999997</v>
      </c>
      <c r="F448" s="87">
        <v>125.9</v>
      </c>
      <c r="G448">
        <v>49.06</v>
      </c>
      <c r="H448">
        <v>128.69999999999999</v>
      </c>
      <c r="I448">
        <v>134.5</v>
      </c>
      <c r="J448">
        <v>62.04</v>
      </c>
      <c r="K448" s="29">
        <f t="shared" si="21"/>
        <v>1053.7431407420945</v>
      </c>
      <c r="L448" s="29">
        <f t="shared" si="22"/>
        <v>86.671975805869721</v>
      </c>
      <c r="M448" s="29">
        <f t="shared" si="23"/>
        <v>92.176163473383639</v>
      </c>
    </row>
    <row r="449" spans="2:13" ht="15" x14ac:dyDescent="0.25">
      <c r="B449" s="88">
        <v>42964.488333333335</v>
      </c>
      <c r="C449" s="52">
        <f>VLOOKUP(B449,NWS!$A$5:$Y$1564,3,TRUE)</f>
        <v>37.369999999999997</v>
      </c>
      <c r="F449" s="87">
        <v>125.7</v>
      </c>
      <c r="G449">
        <v>49.04</v>
      </c>
      <c r="H449">
        <v>128.69999999999999</v>
      </c>
      <c r="I449">
        <v>134.30000000000001</v>
      </c>
      <c r="J449">
        <v>62.04</v>
      </c>
      <c r="K449" s="29">
        <f t="shared" si="21"/>
        <v>1052.0806874208502</v>
      </c>
      <c r="L449" s="29">
        <f t="shared" si="22"/>
        <v>86.808931189387408</v>
      </c>
      <c r="M449" s="29">
        <f t="shared" si="23"/>
        <v>92.131716853031023</v>
      </c>
    </row>
    <row r="450" spans="2:13" ht="15" x14ac:dyDescent="0.25">
      <c r="B450" s="88">
        <v>42964.488402777781</v>
      </c>
      <c r="C450" s="52">
        <f>VLOOKUP(B450,NWS!$A$5:$Y$1564,3,TRUE)</f>
        <v>37.369999999999997</v>
      </c>
      <c r="F450" s="87">
        <v>126</v>
      </c>
      <c r="G450">
        <v>49.09</v>
      </c>
      <c r="H450">
        <v>128.30000000000001</v>
      </c>
      <c r="I450">
        <v>134</v>
      </c>
      <c r="J450">
        <v>61.99</v>
      </c>
      <c r="K450" s="29">
        <f t="shared" si="21"/>
        <v>1054.5628434041357</v>
      </c>
      <c r="L450" s="29">
        <f t="shared" si="22"/>
        <v>86.225302331416657</v>
      </c>
      <c r="M450" s="29">
        <f t="shared" si="23"/>
        <v>91.630385618440457</v>
      </c>
    </row>
    <row r="451" spans="2:13" ht="15" x14ac:dyDescent="0.25">
      <c r="B451" s="88">
        <v>42964.48847222222</v>
      </c>
      <c r="C451" s="52">
        <f>VLOOKUP(B451,NWS!$A$5:$Y$1564,3,TRUE)</f>
        <v>37.369999999999997</v>
      </c>
      <c r="F451" s="87">
        <v>125.6</v>
      </c>
      <c r="G451">
        <v>49.13</v>
      </c>
      <c r="H451">
        <v>128.4</v>
      </c>
      <c r="I451">
        <v>134.4</v>
      </c>
      <c r="J451">
        <v>61.75</v>
      </c>
      <c r="K451" s="29">
        <f t="shared" si="21"/>
        <v>1051.1920779078387</v>
      </c>
      <c r="L451" s="29">
        <f t="shared" si="22"/>
        <v>86.596923543387746</v>
      </c>
      <c r="M451" s="29">
        <f t="shared" si="23"/>
        <v>92.304729115839976</v>
      </c>
    </row>
    <row r="452" spans="2:13" ht="15" x14ac:dyDescent="0.25">
      <c r="B452" s="88">
        <v>42964.488541666666</v>
      </c>
      <c r="C452" s="52">
        <f>VLOOKUP(B452,NWS!$A$5:$Y$1564,3,TRUE)</f>
        <v>37.369999999999997</v>
      </c>
      <c r="F452" s="87">
        <v>125.3</v>
      </c>
      <c r="G452">
        <v>49.18</v>
      </c>
      <c r="H452">
        <v>129.69999999999999</v>
      </c>
      <c r="I452">
        <v>135.6</v>
      </c>
      <c r="J452">
        <v>61.84</v>
      </c>
      <c r="K452" s="29">
        <f t="shared" si="21"/>
        <v>1048.6526550396775</v>
      </c>
      <c r="L452" s="29">
        <f t="shared" si="22"/>
        <v>88.046313101173169</v>
      </c>
      <c r="M452" s="29">
        <f t="shared" si="23"/>
        <v>93.672580265658411</v>
      </c>
    </row>
    <row r="453" spans="2:13" ht="15" x14ac:dyDescent="0.25">
      <c r="B453" s="88">
        <v>42964.488611111112</v>
      </c>
      <c r="C453" s="52">
        <f>VLOOKUP(B453,NWS!$A$5:$Y$1564,3,TRUE)</f>
        <v>37.369999999999997</v>
      </c>
      <c r="F453" s="87">
        <v>125.8</v>
      </c>
      <c r="G453">
        <v>49.21</v>
      </c>
      <c r="H453">
        <v>129.4</v>
      </c>
      <c r="I453">
        <v>135</v>
      </c>
      <c r="J453">
        <v>61.75</v>
      </c>
      <c r="K453" s="29">
        <f t="shared" si="21"/>
        <v>1052.8199866824048</v>
      </c>
      <c r="L453" s="29">
        <f t="shared" si="22"/>
        <v>87.412854205019869</v>
      </c>
      <c r="M453" s="29">
        <f t="shared" si="23"/>
        <v>92.731902162730506</v>
      </c>
    </row>
    <row r="454" spans="2:13" ht="15" x14ac:dyDescent="0.25">
      <c r="B454" s="88">
        <v>42964.488680555558</v>
      </c>
      <c r="C454" s="52">
        <f>VLOOKUP(B454,NWS!$A$5:$Y$1564,3,TRUE)</f>
        <v>37.369999999999997</v>
      </c>
      <c r="F454" s="87">
        <v>126</v>
      </c>
      <c r="G454">
        <v>49.16</v>
      </c>
      <c r="H454">
        <v>126.8</v>
      </c>
      <c r="I454">
        <v>133.1</v>
      </c>
      <c r="J454">
        <v>60.55</v>
      </c>
      <c r="K454" s="29">
        <f t="shared" si="21"/>
        <v>1054.5225590194684</v>
      </c>
      <c r="L454" s="29">
        <f t="shared" si="22"/>
        <v>84.806151594476191</v>
      </c>
      <c r="M454" s="29">
        <f t="shared" si="23"/>
        <v>90.78041923447617</v>
      </c>
    </row>
    <row r="455" spans="2:13" ht="15" x14ac:dyDescent="0.25">
      <c r="B455" s="88">
        <v>42964.488749999997</v>
      </c>
      <c r="C455" s="52">
        <f>VLOOKUP(B455,NWS!$A$5:$Y$1564,3,TRUE)</f>
        <v>37.369999999999997</v>
      </c>
      <c r="F455" s="87">
        <v>125.1</v>
      </c>
      <c r="G455">
        <v>49.13</v>
      </c>
      <c r="H455">
        <v>126.7</v>
      </c>
      <c r="I455">
        <v>133.1</v>
      </c>
      <c r="J455">
        <v>60.98</v>
      </c>
      <c r="K455" s="29">
        <f t="shared" si="21"/>
        <v>1047.0073960690336</v>
      </c>
      <c r="L455" s="29">
        <f t="shared" si="22"/>
        <v>85.31935909468028</v>
      </c>
      <c r="M455" s="29">
        <f t="shared" si="23"/>
        <v>91.432018875335729</v>
      </c>
    </row>
    <row r="456" spans="2:13" ht="15" x14ac:dyDescent="0.25">
      <c r="B456" s="88">
        <v>42964.488819444443</v>
      </c>
      <c r="C456" s="52">
        <f>VLOOKUP(B456,NWS!$A$5:$Y$1564,3,TRUE)</f>
        <v>37.369999999999997</v>
      </c>
      <c r="F456" s="87">
        <v>125.8</v>
      </c>
      <c r="G456">
        <v>49.13</v>
      </c>
      <c r="H456">
        <v>127.6</v>
      </c>
      <c r="I456">
        <v>133.80000000000001</v>
      </c>
      <c r="J456">
        <v>61.56</v>
      </c>
      <c r="K456" s="29">
        <f t="shared" si="21"/>
        <v>1052.8659506433607</v>
      </c>
      <c r="L456" s="29">
        <f t="shared" si="22"/>
        <v>85.699418757786162</v>
      </c>
      <c r="M456" s="29">
        <f t="shared" si="23"/>
        <v>91.58810762288951</v>
      </c>
    </row>
    <row r="457" spans="2:13" ht="15" x14ac:dyDescent="0.25">
      <c r="B457" s="88">
        <v>42964.488888888889</v>
      </c>
      <c r="C457" s="52">
        <f>VLOOKUP(B457,NWS!$A$5:$Y$1564,3,TRUE)</f>
        <v>37</v>
      </c>
      <c r="F457" s="87">
        <v>125.9</v>
      </c>
      <c r="G457">
        <v>49.16</v>
      </c>
      <c r="H457">
        <v>127.5</v>
      </c>
      <c r="I457">
        <v>133.69999999999999</v>
      </c>
      <c r="J457">
        <v>61.46</v>
      </c>
      <c r="K457" s="29">
        <f t="shared" si="21"/>
        <v>1053.6856363535799</v>
      </c>
      <c r="L457" s="29">
        <f t="shared" si="22"/>
        <v>85.888994665607626</v>
      </c>
      <c r="M457" s="29">
        <f t="shared" si="23"/>
        <v>91.773102587450353</v>
      </c>
    </row>
    <row r="458" spans="2:13" ht="15" x14ac:dyDescent="0.25">
      <c r="B458" s="88">
        <v>42964.488958333335</v>
      </c>
      <c r="C458" s="52">
        <f>VLOOKUP(B458,NWS!$A$5:$Y$1564,3,TRUE)</f>
        <v>37</v>
      </c>
      <c r="F458" s="87">
        <v>125.7</v>
      </c>
      <c r="G458">
        <v>49.13</v>
      </c>
      <c r="H458">
        <v>127.4</v>
      </c>
      <c r="I458">
        <v>133.80000000000001</v>
      </c>
      <c r="J458">
        <v>61.08</v>
      </c>
      <c r="K458" s="29">
        <f t="shared" si="21"/>
        <v>1052.0290142755998</v>
      </c>
      <c r="L458" s="29">
        <f t="shared" si="22"/>
        <v>85.929188998886232</v>
      </c>
      <c r="M458" s="29">
        <f t="shared" si="23"/>
        <v>92.012671405887048</v>
      </c>
    </row>
    <row r="459" spans="2:13" ht="15" x14ac:dyDescent="0.25">
      <c r="B459" s="88">
        <v>42964.489027777781</v>
      </c>
      <c r="C459" s="52">
        <f>VLOOKUP(B459,NWS!$A$5:$Y$1564,3,TRUE)</f>
        <v>37</v>
      </c>
      <c r="F459" s="87">
        <v>125.8</v>
      </c>
      <c r="G459">
        <v>49.09</v>
      </c>
      <c r="H459">
        <v>124.6</v>
      </c>
      <c r="I459">
        <v>130.80000000000001</v>
      </c>
      <c r="J459">
        <v>60</v>
      </c>
      <c r="K459" s="29">
        <f t="shared" si="21"/>
        <v>1052.8889341288909</v>
      </c>
      <c r="L459" s="29">
        <f t="shared" si="22"/>
        <v>83.199658729888711</v>
      </c>
      <c r="M459" s="29">
        <f t="shared" si="23"/>
        <v>89.08821905095391</v>
      </c>
    </row>
    <row r="460" spans="2:13" ht="15" x14ac:dyDescent="0.25">
      <c r="B460" s="88">
        <v>42964.48909722222</v>
      </c>
      <c r="C460" s="52">
        <f>VLOOKUP(B460,NWS!$A$5:$Y$1564,3,TRUE)</f>
        <v>37</v>
      </c>
      <c r="F460" s="87">
        <v>125.7</v>
      </c>
      <c r="G460">
        <v>48.99</v>
      </c>
      <c r="H460">
        <v>123.7</v>
      </c>
      <c r="I460">
        <v>130.4</v>
      </c>
      <c r="J460">
        <v>60.67</v>
      </c>
      <c r="K460" s="29">
        <f t="shared" si="21"/>
        <v>1052.109396917213</v>
      </c>
      <c r="L460" s="29">
        <f t="shared" si="22"/>
        <v>82.405879325894986</v>
      </c>
      <c r="M460" s="29">
        <f t="shared" si="23"/>
        <v>88.774038397215591</v>
      </c>
    </row>
    <row r="461" spans="2:13" ht="15" x14ac:dyDescent="0.25">
      <c r="B461" s="88">
        <v>42964.489166666666</v>
      </c>
      <c r="C461" s="52">
        <f>VLOOKUP(B461,NWS!$A$5:$Y$1564,3,TRUE)</f>
        <v>37</v>
      </c>
      <c r="F461" s="87">
        <v>125.9</v>
      </c>
      <c r="G461">
        <v>48.94</v>
      </c>
      <c r="H461">
        <v>125.8</v>
      </c>
      <c r="I461">
        <v>132.5</v>
      </c>
      <c r="J461">
        <v>60.88</v>
      </c>
      <c r="K461" s="29">
        <f t="shared" si="21"/>
        <v>1053.8121542938991</v>
      </c>
      <c r="L461" s="29">
        <f t="shared" si="22"/>
        <v>84.265492325337561</v>
      </c>
      <c r="M461" s="29">
        <f t="shared" si="23"/>
        <v>90.623361678713266</v>
      </c>
    </row>
    <row r="462" spans="2:13" ht="15" x14ac:dyDescent="0.25">
      <c r="B462" s="88">
        <v>42964.489236111112</v>
      </c>
      <c r="C462" s="52">
        <f>VLOOKUP(B462,NWS!$A$5:$Y$1564,3,TRUE)</f>
        <v>37</v>
      </c>
      <c r="F462" s="87">
        <v>125.9</v>
      </c>
      <c r="G462">
        <v>48.89</v>
      </c>
      <c r="H462">
        <v>124.8</v>
      </c>
      <c r="I462">
        <v>131.19999999999999</v>
      </c>
      <c r="J462">
        <v>59.68</v>
      </c>
      <c r="K462" s="29">
        <f t="shared" si="21"/>
        <v>1053.8409126085855</v>
      </c>
      <c r="L462" s="29">
        <f t="shared" si="22"/>
        <v>83.314282971485298</v>
      </c>
      <c r="M462" s="29">
        <f t="shared" si="23"/>
        <v>89.387305876012675</v>
      </c>
    </row>
    <row r="463" spans="2:13" ht="15" x14ac:dyDescent="0.25">
      <c r="B463" s="88">
        <v>42964.489305555559</v>
      </c>
      <c r="C463" s="52">
        <f>VLOOKUP(B463,NWS!$A$5:$Y$1564,3,TRUE)</f>
        <v>37</v>
      </c>
      <c r="F463" s="87">
        <v>125.9</v>
      </c>
      <c r="G463">
        <v>48.84</v>
      </c>
      <c r="H463">
        <v>123.7</v>
      </c>
      <c r="I463">
        <v>130.69999999999999</v>
      </c>
      <c r="J463">
        <v>60.16</v>
      </c>
      <c r="K463" s="29">
        <f t="shared" si="21"/>
        <v>1053.8696724929314</v>
      </c>
      <c r="L463" s="29">
        <f t="shared" si="22"/>
        <v>82.268237015409056</v>
      </c>
      <c r="M463" s="29">
        <f t="shared" si="23"/>
        <v>88.910424548371708</v>
      </c>
    </row>
    <row r="464" spans="2:13" ht="15" x14ac:dyDescent="0.25">
      <c r="B464" s="88">
        <v>42964.489374999997</v>
      </c>
      <c r="C464" s="52">
        <f>VLOOKUP(B464,NWS!$A$5:$Y$1564,3,TRUE)</f>
        <v>37</v>
      </c>
      <c r="F464" s="87">
        <v>125.9</v>
      </c>
      <c r="G464">
        <v>48.75</v>
      </c>
      <c r="H464">
        <v>124</v>
      </c>
      <c r="I464">
        <v>130.6</v>
      </c>
      <c r="J464">
        <v>60.38</v>
      </c>
      <c r="K464" s="29">
        <f t="shared" si="21"/>
        <v>1053.9214442407069</v>
      </c>
      <c r="L464" s="29">
        <f t="shared" si="22"/>
        <v>82.54884695194599</v>
      </c>
      <c r="M464" s="29">
        <f t="shared" si="23"/>
        <v>88.811173272438452</v>
      </c>
    </row>
    <row r="465" spans="2:13" ht="15" x14ac:dyDescent="0.25">
      <c r="B465" s="88">
        <v>42964.489444444444</v>
      </c>
      <c r="C465" s="52">
        <f>VLOOKUP(B465,NWS!$A$5:$Y$1564,3,TRUE)</f>
        <v>37</v>
      </c>
      <c r="F465" s="87">
        <v>125.7</v>
      </c>
      <c r="G465">
        <v>48.7</v>
      </c>
      <c r="H465">
        <v>123.9</v>
      </c>
      <c r="I465">
        <v>130.80000000000001</v>
      </c>
      <c r="J465">
        <v>60.36</v>
      </c>
      <c r="K465" s="29">
        <f t="shared" ref="K465:K528" si="24">IF(OR(F465="",$C$5="",$C$6=""),"",(F465*1000/($C$5+$C$6*(G465-25))))</f>
        <v>1052.275942899623</v>
      </c>
      <c r="L465" s="29">
        <f t="shared" ref="L465:L528" si="25">IF(OR($K465="",H465=""),"",((H465-$C465)*1000)/$K465)</f>
        <v>82.582900983691331</v>
      </c>
      <c r="M465" s="29">
        <f t="shared" ref="M465:M528" si="26">IF(OR($K465="",I465=""),"",((I465-$C465)*1000)/$K465)</f>
        <v>89.140116366746241</v>
      </c>
    </row>
    <row r="466" spans="2:13" ht="15" x14ac:dyDescent="0.25">
      <c r="B466" s="88">
        <v>42964.48951388889</v>
      </c>
      <c r="C466" s="52">
        <f>VLOOKUP(B466,NWS!$A$5:$Y$1564,3,TRUE)</f>
        <v>37</v>
      </c>
      <c r="F466" s="87">
        <v>125.6</v>
      </c>
      <c r="G466">
        <v>48.65</v>
      </c>
      <c r="H466">
        <v>123.5</v>
      </c>
      <c r="I466">
        <v>130.19999999999999</v>
      </c>
      <c r="J466">
        <v>60.11</v>
      </c>
      <c r="K466" s="29">
        <f t="shared" si="24"/>
        <v>1051.4675073947478</v>
      </c>
      <c r="L466" s="29">
        <f t="shared" si="25"/>
        <v>82.265975307523874</v>
      </c>
      <c r="M466" s="29">
        <f t="shared" si="26"/>
        <v>88.638021949840734</v>
      </c>
    </row>
    <row r="467" spans="2:13" ht="15" x14ac:dyDescent="0.25">
      <c r="B467" s="88">
        <v>42964.489583333336</v>
      </c>
      <c r="C467" s="52">
        <f>VLOOKUP(B467,NWS!$A$5:$Y$1564,3,TRUE)</f>
        <v>36.74</v>
      </c>
      <c r="F467" s="87">
        <v>125.9</v>
      </c>
      <c r="G467">
        <v>48.65</v>
      </c>
      <c r="H467">
        <v>124.8</v>
      </c>
      <c r="I467">
        <v>131.30000000000001</v>
      </c>
      <c r="J467">
        <v>60.36</v>
      </c>
      <c r="K467" s="29">
        <f t="shared" si="24"/>
        <v>1053.9789743710091</v>
      </c>
      <c r="L467" s="29">
        <f t="shared" si="25"/>
        <v>83.550053787887208</v>
      </c>
      <c r="M467" s="29">
        <f t="shared" si="26"/>
        <v>89.717159734074656</v>
      </c>
    </row>
    <row r="468" spans="2:13" ht="15" x14ac:dyDescent="0.25">
      <c r="B468" s="88">
        <v>42964.489652777775</v>
      </c>
      <c r="C468" s="52">
        <f>VLOOKUP(B468,NWS!$A$5:$Y$1564,3,TRUE)</f>
        <v>36.74</v>
      </c>
      <c r="F468" s="87">
        <v>126</v>
      </c>
      <c r="G468">
        <v>48.65</v>
      </c>
      <c r="H468">
        <v>125.7</v>
      </c>
      <c r="I468">
        <v>132.4</v>
      </c>
      <c r="J468">
        <v>61.27</v>
      </c>
      <c r="K468" s="29">
        <f t="shared" si="24"/>
        <v>1054.8161300297629</v>
      </c>
      <c r="L468" s="29">
        <f t="shared" si="25"/>
        <v>84.336973494603171</v>
      </c>
      <c r="M468" s="29">
        <f t="shared" si="26"/>
        <v>90.688791417420617</v>
      </c>
    </row>
    <row r="469" spans="2:13" ht="15" x14ac:dyDescent="0.25">
      <c r="B469" s="88">
        <v>42964.489722222221</v>
      </c>
      <c r="C469" s="52">
        <f>VLOOKUP(B469,NWS!$A$5:$Y$1564,3,TRUE)</f>
        <v>36.74</v>
      </c>
      <c r="F469" s="87">
        <v>125.7</v>
      </c>
      <c r="G469">
        <v>48.7</v>
      </c>
      <c r="H469">
        <v>126.9</v>
      </c>
      <c r="I469">
        <v>133.1</v>
      </c>
      <c r="J469">
        <v>61.7</v>
      </c>
      <c r="K469" s="29">
        <f t="shared" si="24"/>
        <v>1052.275942899623</v>
      </c>
      <c r="L469" s="29">
        <f t="shared" si="25"/>
        <v>85.680947671917266</v>
      </c>
      <c r="M469" s="29">
        <f t="shared" si="26"/>
        <v>91.572938305966574</v>
      </c>
    </row>
    <row r="470" spans="2:13" ht="15" x14ac:dyDescent="0.25">
      <c r="B470" s="88">
        <v>42964.489791666667</v>
      </c>
      <c r="C470" s="52">
        <f>VLOOKUP(B470,NWS!$A$5:$Y$1564,3,TRUE)</f>
        <v>36.74</v>
      </c>
      <c r="F470" s="87">
        <v>125.9</v>
      </c>
      <c r="G470">
        <v>48.74</v>
      </c>
      <c r="H470">
        <v>127</v>
      </c>
      <c r="I470">
        <v>132.69999999999999</v>
      </c>
      <c r="J470">
        <v>61.26</v>
      </c>
      <c r="K470" s="29">
        <f t="shared" si="24"/>
        <v>1053.9271969711167</v>
      </c>
      <c r="L470" s="29">
        <f t="shared" si="25"/>
        <v>85.641589152835564</v>
      </c>
      <c r="M470" s="29">
        <f t="shared" si="26"/>
        <v>91.049932363240657</v>
      </c>
    </row>
    <row r="471" spans="2:13" ht="15" x14ac:dyDescent="0.25">
      <c r="B471" s="88">
        <v>42964.489861111113</v>
      </c>
      <c r="C471" s="52">
        <f>VLOOKUP(B471,NWS!$A$5:$Y$1564,3,TRUE)</f>
        <v>36.74</v>
      </c>
      <c r="F471" s="87">
        <v>126</v>
      </c>
      <c r="G471">
        <v>48.74</v>
      </c>
      <c r="H471">
        <v>126</v>
      </c>
      <c r="I471">
        <v>131.80000000000001</v>
      </c>
      <c r="J471">
        <v>60.64</v>
      </c>
      <c r="K471" s="29">
        <f t="shared" si="24"/>
        <v>1054.7643115040564</v>
      </c>
      <c r="L471" s="29">
        <f t="shared" si="25"/>
        <v>84.625540536841257</v>
      </c>
      <c r="M471" s="29">
        <f t="shared" si="26"/>
        <v>90.124399321444443</v>
      </c>
    </row>
    <row r="472" spans="2:13" ht="15" x14ac:dyDescent="0.25">
      <c r="B472" s="88">
        <v>42964.489930555559</v>
      </c>
      <c r="C472" s="52">
        <f>VLOOKUP(B472,NWS!$A$5:$Y$1564,3,TRUE)</f>
        <v>36.74</v>
      </c>
      <c r="F472" s="87">
        <v>125.8</v>
      </c>
      <c r="G472">
        <v>48.7</v>
      </c>
      <c r="H472">
        <v>125.6</v>
      </c>
      <c r="I472">
        <v>131.4</v>
      </c>
      <c r="J472">
        <v>60.11</v>
      </c>
      <c r="K472" s="29">
        <f t="shared" si="24"/>
        <v>1053.1130757102035</v>
      </c>
      <c r="L472" s="29">
        <f t="shared" si="25"/>
        <v>84.378403468282983</v>
      </c>
      <c r="M472" s="29">
        <f t="shared" si="26"/>
        <v>89.885884225834658</v>
      </c>
    </row>
    <row r="473" spans="2:13" ht="15" x14ac:dyDescent="0.25">
      <c r="B473" s="88">
        <v>42964.49</v>
      </c>
      <c r="C473" s="52">
        <f>VLOOKUP(B473,NWS!$A$5:$Y$1564,3,TRUE)</f>
        <v>36.74</v>
      </c>
      <c r="F473" s="87">
        <v>125.6</v>
      </c>
      <c r="G473">
        <v>48.62</v>
      </c>
      <c r="H473">
        <v>123.9</v>
      </c>
      <c r="I473">
        <v>130.30000000000001</v>
      </c>
      <c r="J473">
        <v>60.02</v>
      </c>
      <c r="K473" s="29">
        <f t="shared" si="24"/>
        <v>1051.4847265300994</v>
      </c>
      <c r="L473" s="29">
        <f t="shared" si="25"/>
        <v>82.892311985955402</v>
      </c>
      <c r="M473" s="29">
        <f t="shared" si="26"/>
        <v>88.978943430541392</v>
      </c>
    </row>
    <row r="474" spans="2:13" ht="15" x14ac:dyDescent="0.25">
      <c r="B474" s="88">
        <v>42964.490069444444</v>
      </c>
      <c r="C474" s="52">
        <f>VLOOKUP(B474,NWS!$A$5:$Y$1564,3,TRUE)</f>
        <v>36.74</v>
      </c>
      <c r="F474" s="87">
        <v>125.6</v>
      </c>
      <c r="G474">
        <v>48.57</v>
      </c>
      <c r="H474">
        <v>123.9</v>
      </c>
      <c r="I474">
        <v>130.80000000000001</v>
      </c>
      <c r="J474">
        <v>59.78</v>
      </c>
      <c r="K474" s="29">
        <f t="shared" si="24"/>
        <v>1051.513426342322</v>
      </c>
      <c r="L474" s="29">
        <f t="shared" si="25"/>
        <v>82.890049538582801</v>
      </c>
      <c r="M474" s="29">
        <f t="shared" si="26"/>
        <v>89.452019958686293</v>
      </c>
    </row>
    <row r="475" spans="2:13" ht="15" x14ac:dyDescent="0.25">
      <c r="B475" s="88">
        <v>42964.49013888889</v>
      </c>
      <c r="C475" s="52">
        <f>VLOOKUP(B475,NWS!$A$5:$Y$1564,3,TRUE)</f>
        <v>36.74</v>
      </c>
      <c r="F475" s="87">
        <v>125.6</v>
      </c>
      <c r="G475">
        <v>48.55</v>
      </c>
      <c r="H475">
        <v>124.5</v>
      </c>
      <c r="I475">
        <v>131.1</v>
      </c>
      <c r="J475">
        <v>60.59</v>
      </c>
      <c r="K475" s="29">
        <f t="shared" si="24"/>
        <v>1051.524906705891</v>
      </c>
      <c r="L475" s="29">
        <f t="shared" si="25"/>
        <v>83.45974445334393</v>
      </c>
      <c r="M475" s="29">
        <f t="shared" si="26"/>
        <v>89.736343284156035</v>
      </c>
    </row>
    <row r="476" spans="2:13" ht="15" x14ac:dyDescent="0.25">
      <c r="B476" s="88">
        <v>42964.490208333336</v>
      </c>
      <c r="C476" s="52">
        <f>VLOOKUP(B476,NWS!$A$5:$Y$1564,3,TRUE)</f>
        <v>36.74</v>
      </c>
      <c r="F476" s="87">
        <v>125.4</v>
      </c>
      <c r="G476">
        <v>48.55</v>
      </c>
      <c r="H476">
        <v>125.3</v>
      </c>
      <c r="I476">
        <v>131.4</v>
      </c>
      <c r="J476">
        <v>61.12</v>
      </c>
      <c r="K476" s="29">
        <f t="shared" si="24"/>
        <v>1049.8505039882066</v>
      </c>
      <c r="L476" s="29">
        <f t="shared" si="25"/>
        <v>84.354867348803822</v>
      </c>
      <c r="M476" s="29">
        <f t="shared" si="26"/>
        <v>90.165218419577343</v>
      </c>
    </row>
    <row r="477" spans="2:13" ht="15" x14ac:dyDescent="0.25">
      <c r="B477" s="88">
        <v>42964.490277777775</v>
      </c>
      <c r="C477" s="52">
        <f>VLOOKUP(B477,NWS!$A$5:$Y$1564,3,TRUE)</f>
        <v>36.33</v>
      </c>
      <c r="F477" s="87">
        <v>125.4</v>
      </c>
      <c r="G477">
        <v>48.55</v>
      </c>
      <c r="H477">
        <v>124.9</v>
      </c>
      <c r="I477">
        <v>131</v>
      </c>
      <c r="J477">
        <v>60.93</v>
      </c>
      <c r="K477" s="29">
        <f t="shared" si="24"/>
        <v>1049.8505039882066</v>
      </c>
      <c r="L477" s="29">
        <f t="shared" si="25"/>
        <v>84.36439251449363</v>
      </c>
      <c r="M477" s="29">
        <f t="shared" si="26"/>
        <v>90.174743585267137</v>
      </c>
    </row>
    <row r="478" spans="2:13" ht="15" x14ac:dyDescent="0.25">
      <c r="B478" s="88">
        <v>42964.490347222221</v>
      </c>
      <c r="C478" s="52">
        <f>VLOOKUP(B478,NWS!$A$5:$Y$1564,3,TRUE)</f>
        <v>36.33</v>
      </c>
      <c r="F478" s="87">
        <v>125.2</v>
      </c>
      <c r="G478">
        <v>48.55</v>
      </c>
      <c r="H478">
        <v>125.4</v>
      </c>
      <c r="I478">
        <v>131.5</v>
      </c>
      <c r="J478">
        <v>61.07</v>
      </c>
      <c r="K478" s="29">
        <f t="shared" si="24"/>
        <v>1048.1761012705219</v>
      </c>
      <c r="L478" s="29">
        <f t="shared" si="25"/>
        <v>84.976178995147777</v>
      </c>
      <c r="M478" s="29">
        <f t="shared" si="26"/>
        <v>90.795811776896969</v>
      </c>
    </row>
    <row r="479" spans="2:13" ht="15" x14ac:dyDescent="0.25">
      <c r="B479" s="88">
        <v>42964.490416666667</v>
      </c>
      <c r="C479" s="52">
        <f>VLOOKUP(B479,NWS!$A$5:$Y$1564,3,TRUE)</f>
        <v>36.33</v>
      </c>
      <c r="F479" s="87">
        <v>125.3</v>
      </c>
      <c r="G479">
        <v>48.62</v>
      </c>
      <c r="H479">
        <v>126.5</v>
      </c>
      <c r="I479">
        <v>132.30000000000001</v>
      </c>
      <c r="J479">
        <v>61.84</v>
      </c>
      <c r="K479" s="29">
        <f t="shared" si="24"/>
        <v>1048.9732184253301</v>
      </c>
      <c r="L479" s="29">
        <f t="shared" si="25"/>
        <v>85.960249905482826</v>
      </c>
      <c r="M479" s="29">
        <f t="shared" si="26"/>
        <v>91.489466379385476</v>
      </c>
    </row>
    <row r="480" spans="2:13" ht="15" x14ac:dyDescent="0.25">
      <c r="B480" s="88">
        <v>42964.490486111114</v>
      </c>
      <c r="C480" s="52">
        <f>VLOOKUP(B480,NWS!$A$5:$Y$1564,3,TRUE)</f>
        <v>36.33</v>
      </c>
      <c r="F480" s="87">
        <v>125.4</v>
      </c>
      <c r="G480">
        <v>48.64</v>
      </c>
      <c r="H480">
        <v>126.4</v>
      </c>
      <c r="I480">
        <v>132</v>
      </c>
      <c r="J480">
        <v>61.74</v>
      </c>
      <c r="K480" s="29">
        <f t="shared" si="24"/>
        <v>1049.7989265867925</v>
      </c>
      <c r="L480" s="29">
        <f t="shared" si="25"/>
        <v>85.797382450031918</v>
      </c>
      <c r="M480" s="29">
        <f t="shared" si="26"/>
        <v>91.13173730425838</v>
      </c>
    </row>
    <row r="481" spans="2:13" ht="15" x14ac:dyDescent="0.25">
      <c r="B481" s="88">
        <v>42964.490555555552</v>
      </c>
      <c r="C481" s="52">
        <f>VLOOKUP(B481,NWS!$A$5:$Y$1564,3,TRUE)</f>
        <v>36.33</v>
      </c>
      <c r="F481" s="87">
        <v>125.4</v>
      </c>
      <c r="G481">
        <v>48.69</v>
      </c>
      <c r="H481">
        <v>126.4</v>
      </c>
      <c r="I481">
        <v>132.4</v>
      </c>
      <c r="J481">
        <v>61.4</v>
      </c>
      <c r="K481" s="29">
        <f t="shared" si="24"/>
        <v>1049.7702746646362</v>
      </c>
      <c r="L481" s="29">
        <f t="shared" si="25"/>
        <v>85.799724162292691</v>
      </c>
      <c r="M481" s="29">
        <f t="shared" si="26"/>
        <v>91.515260356072588</v>
      </c>
    </row>
    <row r="482" spans="2:13" ht="15" x14ac:dyDescent="0.25">
      <c r="B482" s="88">
        <v>42964.490624999999</v>
      </c>
      <c r="C482" s="52">
        <f>VLOOKUP(B482,NWS!$A$5:$Y$1564,3,TRUE)</f>
        <v>36.33</v>
      </c>
      <c r="F482" s="87">
        <v>125.5</v>
      </c>
      <c r="G482">
        <v>48.74</v>
      </c>
      <c r="H482">
        <v>125.9</v>
      </c>
      <c r="I482">
        <v>132</v>
      </c>
      <c r="J482">
        <v>60.95</v>
      </c>
      <c r="K482" s="29">
        <f t="shared" si="24"/>
        <v>1050.5787388393578</v>
      </c>
      <c r="L482" s="29">
        <f t="shared" si="25"/>
        <v>85.257769540390456</v>
      </c>
      <c r="M482" s="29">
        <f t="shared" si="26"/>
        <v>91.064093021426288</v>
      </c>
    </row>
    <row r="483" spans="2:13" ht="15" x14ac:dyDescent="0.25">
      <c r="B483" s="88">
        <v>42964.490694444445</v>
      </c>
      <c r="C483" s="52">
        <f>VLOOKUP(B483,NWS!$A$5:$Y$1564,3,TRUE)</f>
        <v>36.33</v>
      </c>
      <c r="F483" s="87">
        <v>125.5</v>
      </c>
      <c r="G483">
        <v>48.71</v>
      </c>
      <c r="H483">
        <v>126.1</v>
      </c>
      <c r="I483">
        <v>132.1</v>
      </c>
      <c r="J483">
        <v>60.97</v>
      </c>
      <c r="K483" s="29">
        <f t="shared" si="24"/>
        <v>1050.595942574779</v>
      </c>
      <c r="L483" s="29">
        <f t="shared" si="25"/>
        <v>85.446741570306784</v>
      </c>
      <c r="M483" s="29">
        <f t="shared" si="26"/>
        <v>91.157785899390447</v>
      </c>
    </row>
    <row r="484" spans="2:13" ht="15" x14ac:dyDescent="0.25">
      <c r="B484" s="88">
        <v>42964.490763888891</v>
      </c>
      <c r="C484" s="52">
        <f>VLOOKUP(B484,NWS!$A$5:$Y$1564,3,TRUE)</f>
        <v>36.33</v>
      </c>
      <c r="F484" s="87">
        <v>125.4</v>
      </c>
      <c r="G484">
        <v>48.69</v>
      </c>
      <c r="H484">
        <v>127.3</v>
      </c>
      <c r="I484">
        <v>133.6</v>
      </c>
      <c r="J484">
        <v>61.45</v>
      </c>
      <c r="K484" s="29">
        <f t="shared" si="24"/>
        <v>1049.7702746646362</v>
      </c>
      <c r="L484" s="29">
        <f t="shared" si="25"/>
        <v>86.657054591359653</v>
      </c>
      <c r="M484" s="29">
        <f t="shared" si="26"/>
        <v>92.658367594828562</v>
      </c>
    </row>
    <row r="485" spans="2:13" ht="15" x14ac:dyDescent="0.25">
      <c r="B485" s="88">
        <v>42964.490833333337</v>
      </c>
      <c r="C485" s="52">
        <f>VLOOKUP(B485,NWS!$A$5:$Y$1564,3,TRUE)</f>
        <v>36.33</v>
      </c>
      <c r="F485" s="87">
        <v>125.6</v>
      </c>
      <c r="G485">
        <v>48.74</v>
      </c>
      <c r="H485">
        <v>127.6</v>
      </c>
      <c r="I485">
        <v>133.5</v>
      </c>
      <c r="J485">
        <v>61.67</v>
      </c>
      <c r="K485" s="29">
        <f t="shared" si="24"/>
        <v>1051.4158533722975</v>
      </c>
      <c r="L485" s="29">
        <f t="shared" si="25"/>
        <v>86.806756534307326</v>
      </c>
      <c r="M485" s="29">
        <f t="shared" si="26"/>
        <v>92.418237454132168</v>
      </c>
    </row>
    <row r="486" spans="2:13" ht="15" x14ac:dyDescent="0.25">
      <c r="B486" s="88">
        <v>42964.490902777776</v>
      </c>
      <c r="C486" s="52">
        <f>VLOOKUP(B486,NWS!$A$5:$Y$1564,3,TRUE)</f>
        <v>36.33</v>
      </c>
      <c r="F486" s="87">
        <v>125.5</v>
      </c>
      <c r="G486">
        <v>48.79</v>
      </c>
      <c r="H486">
        <v>127.2</v>
      </c>
      <c r="I486">
        <v>133.30000000000001</v>
      </c>
      <c r="J486">
        <v>60.97</v>
      </c>
      <c r="K486" s="29">
        <f t="shared" si="24"/>
        <v>1050.550067199021</v>
      </c>
      <c r="L486" s="29">
        <f t="shared" si="25"/>
        <v>86.497543370091634</v>
      </c>
      <c r="M486" s="29">
        <f t="shared" si="26"/>
        <v>92.304025317462163</v>
      </c>
    </row>
    <row r="487" spans="2:13" ht="15" x14ac:dyDescent="0.25">
      <c r="B487" s="88">
        <v>42964.490972222222</v>
      </c>
      <c r="C487" s="52">
        <f>VLOOKUP(B487,NWS!$A$5:$Y$1564,3,TRUE)</f>
        <v>36.6</v>
      </c>
      <c r="F487" s="87">
        <v>125.3</v>
      </c>
      <c r="G487">
        <v>48.79</v>
      </c>
      <c r="H487">
        <v>128.19999999999999</v>
      </c>
      <c r="I487">
        <v>134.1</v>
      </c>
      <c r="J487">
        <v>61.69</v>
      </c>
      <c r="K487" s="29">
        <f t="shared" si="24"/>
        <v>1048.8758838249987</v>
      </c>
      <c r="L487" s="29">
        <f t="shared" si="25"/>
        <v>87.331591289864321</v>
      </c>
      <c r="M487" s="29">
        <f t="shared" si="26"/>
        <v>92.956661034517154</v>
      </c>
    </row>
    <row r="488" spans="2:13" ht="15" x14ac:dyDescent="0.25">
      <c r="B488" s="88">
        <v>42964.491041666668</v>
      </c>
      <c r="C488" s="52">
        <f>VLOOKUP(B488,NWS!$A$5:$Y$1564,3,TRUE)</f>
        <v>36.6</v>
      </c>
      <c r="F488" s="87">
        <v>125.4</v>
      </c>
      <c r="G488">
        <v>48.81</v>
      </c>
      <c r="H488">
        <v>127.2</v>
      </c>
      <c r="I488">
        <v>132.80000000000001</v>
      </c>
      <c r="J488">
        <v>61.5</v>
      </c>
      <c r="K488" s="29">
        <f t="shared" si="24"/>
        <v>1049.7015164320846</v>
      </c>
      <c r="L488" s="29">
        <f t="shared" si="25"/>
        <v>86.310249705980866</v>
      </c>
      <c r="M488" s="29">
        <f t="shared" si="26"/>
        <v>91.645099577432234</v>
      </c>
    </row>
    <row r="489" spans="2:13" ht="15" x14ac:dyDescent="0.25">
      <c r="B489" s="88">
        <v>42964.491111111114</v>
      </c>
      <c r="C489" s="52">
        <f>VLOOKUP(B489,NWS!$A$5:$Y$1564,3,TRUE)</f>
        <v>36.6</v>
      </c>
      <c r="F489" s="87">
        <v>125.4</v>
      </c>
      <c r="G489">
        <v>48.79</v>
      </c>
      <c r="H489">
        <v>125.8</v>
      </c>
      <c r="I489">
        <v>131.80000000000001</v>
      </c>
      <c r="J489">
        <v>61.26</v>
      </c>
      <c r="K489" s="29">
        <f t="shared" si="24"/>
        <v>1049.71297551201</v>
      </c>
      <c r="L489" s="29">
        <f t="shared" si="25"/>
        <v>84.975609600797426</v>
      </c>
      <c r="M489" s="29">
        <f t="shared" si="26"/>
        <v>90.691457780223288</v>
      </c>
    </row>
    <row r="490" spans="2:13" ht="15" x14ac:dyDescent="0.25">
      <c r="B490" s="88">
        <v>42964.491180555553</v>
      </c>
      <c r="C490" s="52">
        <f>VLOOKUP(B490,NWS!$A$5:$Y$1564,3,TRUE)</f>
        <v>36.6</v>
      </c>
      <c r="F490" s="87">
        <v>125.3</v>
      </c>
      <c r="G490">
        <v>48.79</v>
      </c>
      <c r="H490">
        <v>125.8</v>
      </c>
      <c r="I490">
        <v>131.9</v>
      </c>
      <c r="J490">
        <v>61.16</v>
      </c>
      <c r="K490" s="29">
        <f t="shared" si="24"/>
        <v>1048.8758838249987</v>
      </c>
      <c r="L490" s="29">
        <f t="shared" si="25"/>
        <v>85.043427325937728</v>
      </c>
      <c r="M490" s="29">
        <f t="shared" si="26"/>
        <v>90.859177400917801</v>
      </c>
    </row>
    <row r="491" spans="2:13" ht="15" x14ac:dyDescent="0.25">
      <c r="B491" s="88">
        <v>42964.491249999999</v>
      </c>
      <c r="C491" s="52">
        <f>VLOOKUP(B491,NWS!$A$5:$Y$1564,3,TRUE)</f>
        <v>36.6</v>
      </c>
      <c r="F491" s="87">
        <v>125.4</v>
      </c>
      <c r="G491">
        <v>48.79</v>
      </c>
      <c r="H491">
        <v>126.8</v>
      </c>
      <c r="I491">
        <v>133.1</v>
      </c>
      <c r="J491">
        <v>61.24</v>
      </c>
      <c r="K491" s="29">
        <f t="shared" si="24"/>
        <v>1049.71297551201</v>
      </c>
      <c r="L491" s="29">
        <f t="shared" si="25"/>
        <v>85.928250964035058</v>
      </c>
      <c r="M491" s="29">
        <f t="shared" si="26"/>
        <v>91.92989155243221</v>
      </c>
    </row>
    <row r="492" spans="2:13" ht="15" x14ac:dyDescent="0.25">
      <c r="B492" s="88">
        <v>42964.491319444445</v>
      </c>
      <c r="C492" s="52">
        <f>VLOOKUP(B492,NWS!$A$5:$Y$1564,3,TRUE)</f>
        <v>36.6</v>
      </c>
      <c r="F492" s="87">
        <v>125.4</v>
      </c>
      <c r="G492">
        <v>48.79</v>
      </c>
      <c r="H492">
        <v>127.3</v>
      </c>
      <c r="I492">
        <v>133.30000000000001</v>
      </c>
      <c r="J492">
        <v>61.26</v>
      </c>
      <c r="K492" s="29">
        <f t="shared" si="24"/>
        <v>1049.71297551201</v>
      </c>
      <c r="L492" s="29">
        <f t="shared" si="25"/>
        <v>86.404571645653888</v>
      </c>
      <c r="M492" s="29">
        <f t="shared" si="26"/>
        <v>92.12041982507975</v>
      </c>
    </row>
    <row r="493" spans="2:13" ht="15" x14ac:dyDescent="0.25">
      <c r="B493" s="88">
        <v>42964.491388888891</v>
      </c>
      <c r="C493" s="52">
        <f>VLOOKUP(B493,NWS!$A$5:$Y$1564,3,TRUE)</f>
        <v>36.6</v>
      </c>
      <c r="F493" s="87">
        <v>125.4</v>
      </c>
      <c r="G493">
        <v>48.83</v>
      </c>
      <c r="H493">
        <v>128.19999999999999</v>
      </c>
      <c r="I493">
        <v>134</v>
      </c>
      <c r="J493">
        <v>61.48</v>
      </c>
      <c r="K493" s="29">
        <f t="shared" si="24"/>
        <v>1049.6900576023404</v>
      </c>
      <c r="L493" s="29">
        <f t="shared" si="25"/>
        <v>87.26385406491228</v>
      </c>
      <c r="M493" s="29">
        <f t="shared" si="26"/>
        <v>92.789294606140359</v>
      </c>
    </row>
    <row r="494" spans="2:13" ht="15" x14ac:dyDescent="0.25">
      <c r="B494" s="88">
        <v>42964.49145833333</v>
      </c>
      <c r="C494" s="52">
        <f>VLOOKUP(B494,NWS!$A$5:$Y$1564,3,TRUE)</f>
        <v>36.6</v>
      </c>
      <c r="F494" s="87">
        <v>125.5</v>
      </c>
      <c r="G494">
        <v>48.83</v>
      </c>
      <c r="H494">
        <v>128.30000000000001</v>
      </c>
      <c r="I494">
        <v>133.9</v>
      </c>
      <c r="J494">
        <v>61.16</v>
      </c>
      <c r="K494" s="29">
        <f t="shared" si="24"/>
        <v>1050.5271310135065</v>
      </c>
      <c r="L494" s="29">
        <f t="shared" si="25"/>
        <v>87.289511420358579</v>
      </c>
      <c r="M494" s="29">
        <f t="shared" si="26"/>
        <v>92.620168606334687</v>
      </c>
    </row>
    <row r="495" spans="2:13" ht="15" x14ac:dyDescent="0.25">
      <c r="B495" s="88">
        <v>42964.491527777776</v>
      </c>
      <c r="C495" s="52">
        <f>VLOOKUP(B495,NWS!$A$5:$Y$1564,3,TRUE)</f>
        <v>36.6</v>
      </c>
      <c r="F495" s="87">
        <v>125.4</v>
      </c>
      <c r="G495">
        <v>48.83</v>
      </c>
      <c r="H495">
        <v>127.3</v>
      </c>
      <c r="I495">
        <v>132.5</v>
      </c>
      <c r="J495">
        <v>61.16</v>
      </c>
      <c r="K495" s="29">
        <f t="shared" si="24"/>
        <v>1049.6900576023404</v>
      </c>
      <c r="L495" s="29">
        <f t="shared" si="25"/>
        <v>86.406458118859632</v>
      </c>
      <c r="M495" s="29">
        <f t="shared" si="26"/>
        <v>91.360301362719298</v>
      </c>
    </row>
    <row r="496" spans="2:13" ht="15" x14ac:dyDescent="0.25">
      <c r="B496" s="88">
        <v>42964.491597222222</v>
      </c>
      <c r="C496" s="52">
        <f>VLOOKUP(B496,NWS!$A$5:$Y$1564,3,TRUE)</f>
        <v>36.6</v>
      </c>
      <c r="F496" s="87">
        <v>125.4</v>
      </c>
      <c r="G496">
        <v>48.81</v>
      </c>
      <c r="H496">
        <v>127.2</v>
      </c>
      <c r="I496">
        <v>132.9</v>
      </c>
      <c r="J496">
        <v>60.78</v>
      </c>
      <c r="K496" s="29">
        <f t="shared" si="24"/>
        <v>1049.7015164320846</v>
      </c>
      <c r="L496" s="29">
        <f t="shared" si="25"/>
        <v>86.310249705980866</v>
      </c>
      <c r="M496" s="29">
        <f t="shared" si="26"/>
        <v>91.74036475370815</v>
      </c>
    </row>
    <row r="497" spans="2:13" ht="15" x14ac:dyDescent="0.25">
      <c r="B497" s="88">
        <v>42964.491666666669</v>
      </c>
      <c r="C497" s="52">
        <f>VLOOKUP(B497,NWS!$A$5:$Y$1564,3,TRUE)</f>
        <v>36.869999999999997</v>
      </c>
      <c r="F497" s="87">
        <v>125.4</v>
      </c>
      <c r="G497">
        <v>48.81</v>
      </c>
      <c r="H497">
        <v>126.9</v>
      </c>
      <c r="I497">
        <v>132.69999999999999</v>
      </c>
      <c r="J497">
        <v>61.12</v>
      </c>
      <c r="K497" s="29">
        <f t="shared" si="24"/>
        <v>1049.7015164320846</v>
      </c>
      <c r="L497" s="29">
        <f t="shared" si="25"/>
        <v>85.76723820120813</v>
      </c>
      <c r="M497" s="29">
        <f t="shared" si="26"/>
        <v>91.292618425211316</v>
      </c>
    </row>
    <row r="498" spans="2:13" ht="15" x14ac:dyDescent="0.25">
      <c r="B498" s="88">
        <v>42964.491736111115</v>
      </c>
      <c r="C498" s="52">
        <f>VLOOKUP(B498,NWS!$A$5:$Y$1564,3,TRUE)</f>
        <v>36.869999999999997</v>
      </c>
      <c r="F498" s="87">
        <v>125.6</v>
      </c>
      <c r="G498">
        <v>48.79</v>
      </c>
      <c r="H498">
        <v>126.7</v>
      </c>
      <c r="I498">
        <v>132.80000000000001</v>
      </c>
      <c r="J498">
        <v>61.36</v>
      </c>
      <c r="K498" s="29">
        <f t="shared" si="24"/>
        <v>1051.3871588860322</v>
      </c>
      <c r="L498" s="29">
        <f t="shared" si="25"/>
        <v>85.43950650412819</v>
      </c>
      <c r="M498" s="29">
        <f t="shared" si="26"/>
        <v>91.241365456317666</v>
      </c>
    </row>
    <row r="499" spans="2:13" ht="15" x14ac:dyDescent="0.25">
      <c r="B499" s="88">
        <v>42964.491805555554</v>
      </c>
      <c r="C499" s="52">
        <f>VLOOKUP(B499,NWS!$A$5:$Y$1564,3,TRUE)</f>
        <v>36.869999999999997</v>
      </c>
      <c r="F499" s="87">
        <v>125.3</v>
      </c>
      <c r="G499">
        <v>48.74</v>
      </c>
      <c r="H499">
        <v>126.8</v>
      </c>
      <c r="I499">
        <v>132.9</v>
      </c>
      <c r="J499">
        <v>61.12</v>
      </c>
      <c r="K499" s="29">
        <f t="shared" si="24"/>
        <v>1048.9045097734784</v>
      </c>
      <c r="L499" s="29">
        <f t="shared" si="25"/>
        <v>85.73707059322426</v>
      </c>
      <c r="M499" s="29">
        <f t="shared" si="26"/>
        <v>91.552661948930563</v>
      </c>
    </row>
    <row r="500" spans="2:13" ht="15" x14ac:dyDescent="0.25">
      <c r="B500" s="88">
        <v>42964.491875</v>
      </c>
      <c r="C500" s="52">
        <f>VLOOKUP(B500,NWS!$A$5:$Y$1564,3,TRUE)</f>
        <v>36.869999999999997</v>
      </c>
      <c r="F500" s="87">
        <v>125.3</v>
      </c>
      <c r="G500">
        <v>48.78</v>
      </c>
      <c r="H500">
        <v>128</v>
      </c>
      <c r="I500">
        <v>133.9</v>
      </c>
      <c r="J500">
        <v>62.07</v>
      </c>
      <c r="K500" s="29">
        <f t="shared" si="24"/>
        <v>1048.8816088896958</v>
      </c>
      <c r="L500" s="29">
        <f t="shared" si="25"/>
        <v>86.883018281221055</v>
      </c>
      <c r="M500" s="29">
        <f t="shared" si="26"/>
        <v>92.508057322801264</v>
      </c>
    </row>
    <row r="501" spans="2:13" ht="15" x14ac:dyDescent="0.25">
      <c r="B501" s="88">
        <v>42964.491944444446</v>
      </c>
      <c r="C501" s="52">
        <f>VLOOKUP(B501,NWS!$A$5:$Y$1564,3,TRUE)</f>
        <v>36.869999999999997</v>
      </c>
      <c r="F501" s="87">
        <v>125.4</v>
      </c>
      <c r="G501">
        <v>48.83</v>
      </c>
      <c r="H501">
        <v>128.19999999999999</v>
      </c>
      <c r="I501">
        <v>134.19999999999999</v>
      </c>
      <c r="J501">
        <v>62.31</v>
      </c>
      <c r="K501" s="29">
        <f t="shared" si="24"/>
        <v>1049.6900576023404</v>
      </c>
      <c r="L501" s="29">
        <f t="shared" si="25"/>
        <v>87.006635281096479</v>
      </c>
      <c r="M501" s="29">
        <f t="shared" si="26"/>
        <v>92.722608254780695</v>
      </c>
    </row>
    <row r="502" spans="2:13" ht="15" x14ac:dyDescent="0.25">
      <c r="B502" s="88">
        <v>42964.492013888892</v>
      </c>
      <c r="C502" s="52">
        <f>VLOOKUP(B502,NWS!$A$5:$Y$1564,3,TRUE)</f>
        <v>36.869999999999997</v>
      </c>
      <c r="F502" s="87">
        <v>125.2</v>
      </c>
      <c r="G502">
        <v>48.88</v>
      </c>
      <c r="H502">
        <v>128.9</v>
      </c>
      <c r="I502">
        <v>134.5</v>
      </c>
      <c r="J502">
        <v>62.5</v>
      </c>
      <c r="K502" s="29">
        <f t="shared" si="24"/>
        <v>1047.9873104875035</v>
      </c>
      <c r="L502" s="29">
        <f t="shared" si="25"/>
        <v>87.815948799217253</v>
      </c>
      <c r="M502" s="29">
        <f t="shared" si="26"/>
        <v>93.159524951293932</v>
      </c>
    </row>
    <row r="503" spans="2:13" ht="15" x14ac:dyDescent="0.25">
      <c r="B503" s="88">
        <v>42964.492083333331</v>
      </c>
      <c r="C503" s="52">
        <f>VLOOKUP(B503,NWS!$A$5:$Y$1564,3,TRUE)</f>
        <v>36.869999999999997</v>
      </c>
      <c r="F503" s="87">
        <v>125.2</v>
      </c>
      <c r="G503">
        <v>48.88</v>
      </c>
      <c r="H503">
        <v>128.80000000000001</v>
      </c>
      <c r="I503">
        <v>134.30000000000001</v>
      </c>
      <c r="J503">
        <v>61.88</v>
      </c>
      <c r="K503" s="29">
        <f t="shared" si="24"/>
        <v>1047.9873104875035</v>
      </c>
      <c r="L503" s="29">
        <f t="shared" si="25"/>
        <v>87.720527796501599</v>
      </c>
      <c r="M503" s="29">
        <f t="shared" si="26"/>
        <v>92.968682945862625</v>
      </c>
    </row>
    <row r="504" spans="2:13" ht="15" x14ac:dyDescent="0.25">
      <c r="B504" s="88">
        <v>42964.492152777777</v>
      </c>
      <c r="C504" s="52">
        <f>VLOOKUP(B504,NWS!$A$5:$Y$1564,3,TRUE)</f>
        <v>36.869999999999997</v>
      </c>
      <c r="F504" s="87">
        <v>125.1</v>
      </c>
      <c r="G504">
        <v>48.88</v>
      </c>
      <c r="H504">
        <v>128.80000000000001</v>
      </c>
      <c r="I504">
        <v>134.5</v>
      </c>
      <c r="J504">
        <v>62.1</v>
      </c>
      <c r="K504" s="29">
        <f t="shared" si="24"/>
        <v>1047.1502599200214</v>
      </c>
      <c r="L504" s="29">
        <f t="shared" si="25"/>
        <v>87.790648122478018</v>
      </c>
      <c r="M504" s="29">
        <f t="shared" si="26"/>
        <v>93.233992996818543</v>
      </c>
    </row>
    <row r="505" spans="2:13" ht="15" x14ac:dyDescent="0.25">
      <c r="B505" s="88">
        <v>42964.492222222223</v>
      </c>
      <c r="C505" s="52">
        <f>VLOOKUP(B505,NWS!$A$5:$Y$1564,3,TRUE)</f>
        <v>36.869999999999997</v>
      </c>
      <c r="F505" s="87">
        <v>125.2</v>
      </c>
      <c r="G505">
        <v>48.9</v>
      </c>
      <c r="H505">
        <v>129</v>
      </c>
      <c r="I505">
        <v>134.69999999999999</v>
      </c>
      <c r="J505">
        <v>61.69</v>
      </c>
      <c r="K505" s="29">
        <f t="shared" si="24"/>
        <v>1047.9758708075772</v>
      </c>
      <c r="L505" s="29">
        <f t="shared" si="25"/>
        <v>87.912329440375387</v>
      </c>
      <c r="M505" s="29">
        <f t="shared" si="26"/>
        <v>93.351385967132558</v>
      </c>
    </row>
    <row r="506" spans="2:13" ht="15" x14ac:dyDescent="0.25">
      <c r="B506" s="88">
        <v>42964.492291666669</v>
      </c>
      <c r="C506" s="52">
        <f>VLOOKUP(B506,NWS!$A$5:$Y$1564,3,TRUE)</f>
        <v>36.869999999999997</v>
      </c>
      <c r="F506" s="87">
        <v>125.2</v>
      </c>
      <c r="G506">
        <v>48.93</v>
      </c>
      <c r="H506">
        <v>129.5</v>
      </c>
      <c r="I506">
        <v>135.19999999999999</v>
      </c>
      <c r="J506">
        <v>62.07</v>
      </c>
      <c r="K506" s="29">
        <f t="shared" si="24"/>
        <v>1047.9587117559568</v>
      </c>
      <c r="L506" s="29">
        <f t="shared" si="25"/>
        <v>88.390886931785147</v>
      </c>
      <c r="M506" s="29">
        <f t="shared" si="26"/>
        <v>93.830032516489609</v>
      </c>
    </row>
    <row r="507" spans="2:13" ht="15" x14ac:dyDescent="0.25">
      <c r="B507" s="88">
        <v>42964.492361111108</v>
      </c>
      <c r="C507" s="52">
        <f>VLOOKUP(B507,NWS!$A$5:$Y$1564,3,TRUE)</f>
        <v>36.49</v>
      </c>
      <c r="F507" s="87">
        <v>125.1</v>
      </c>
      <c r="G507">
        <v>49</v>
      </c>
      <c r="H507">
        <v>130.30000000000001</v>
      </c>
      <c r="I507">
        <v>135.9</v>
      </c>
      <c r="J507">
        <v>62.74</v>
      </c>
      <c r="K507" s="29">
        <f t="shared" si="24"/>
        <v>1047.0816804062308</v>
      </c>
      <c r="L507" s="29">
        <f t="shared" si="25"/>
        <v>89.591864470023978</v>
      </c>
      <c r="M507" s="29">
        <f t="shared" si="26"/>
        <v>94.94006232773782</v>
      </c>
    </row>
    <row r="508" spans="2:13" ht="15" x14ac:dyDescent="0.25">
      <c r="B508" s="88">
        <v>42964.492430555554</v>
      </c>
      <c r="C508" s="52">
        <f>VLOOKUP(B508,NWS!$A$5:$Y$1564,3,TRUE)</f>
        <v>36.49</v>
      </c>
      <c r="F508" s="87">
        <v>125.4</v>
      </c>
      <c r="G508">
        <v>49.05</v>
      </c>
      <c r="H508">
        <v>130.19999999999999</v>
      </c>
      <c r="I508">
        <v>135.6</v>
      </c>
      <c r="J508">
        <v>62.6</v>
      </c>
      <c r="K508" s="29">
        <f t="shared" si="24"/>
        <v>1049.5640269847515</v>
      </c>
      <c r="L508" s="29">
        <f t="shared" si="25"/>
        <v>89.284691158114015</v>
      </c>
      <c r="M508" s="29">
        <f t="shared" si="26"/>
        <v>94.429684566008746</v>
      </c>
    </row>
    <row r="509" spans="2:13" ht="15" x14ac:dyDescent="0.25">
      <c r="B509" s="88">
        <v>42964.4925</v>
      </c>
      <c r="C509" s="52">
        <f>VLOOKUP(B509,NWS!$A$5:$Y$1564,3,TRUE)</f>
        <v>36.49</v>
      </c>
      <c r="F509" s="87">
        <v>125.3</v>
      </c>
      <c r="G509">
        <v>49.07</v>
      </c>
      <c r="H509">
        <v>130.9</v>
      </c>
      <c r="I509">
        <v>136.5</v>
      </c>
      <c r="J509">
        <v>62.89</v>
      </c>
      <c r="K509" s="29">
        <f t="shared" si="24"/>
        <v>1048.7156073836873</v>
      </c>
      <c r="L509" s="29">
        <f t="shared" si="25"/>
        <v>90.024406364592977</v>
      </c>
      <c r="M509" s="29">
        <f t="shared" si="26"/>
        <v>95.364271586939324</v>
      </c>
    </row>
    <row r="510" spans="2:13" ht="15" x14ac:dyDescent="0.25">
      <c r="B510" s="88">
        <v>42964.492569444446</v>
      </c>
      <c r="C510" s="52">
        <f>VLOOKUP(B510,NWS!$A$5:$Y$1564,3,TRUE)</f>
        <v>36.49</v>
      </c>
      <c r="F510" s="87">
        <v>125.2</v>
      </c>
      <c r="G510">
        <v>49.12</v>
      </c>
      <c r="H510">
        <v>131</v>
      </c>
      <c r="I510">
        <v>136.19999999999999</v>
      </c>
      <c r="J510">
        <v>62.53</v>
      </c>
      <c r="K510" s="29">
        <f t="shared" si="24"/>
        <v>1047.8500508097636</v>
      </c>
      <c r="L510" s="29">
        <f t="shared" si="25"/>
        <v>90.194202812667712</v>
      </c>
      <c r="M510" s="29">
        <f t="shared" si="26"/>
        <v>95.15674492065493</v>
      </c>
    </row>
    <row r="511" spans="2:13" ht="15" x14ac:dyDescent="0.25">
      <c r="B511" s="88">
        <v>42964.492638888885</v>
      </c>
      <c r="C511" s="52">
        <f>VLOOKUP(B511,NWS!$A$5:$Y$1564,3,TRUE)</f>
        <v>36.49</v>
      </c>
      <c r="F511" s="87">
        <v>125.3</v>
      </c>
      <c r="G511">
        <v>49.17</v>
      </c>
      <c r="H511">
        <v>130.1</v>
      </c>
      <c r="I511">
        <v>135.80000000000001</v>
      </c>
      <c r="J511">
        <v>62.46</v>
      </c>
      <c r="K511" s="29">
        <f t="shared" si="24"/>
        <v>1048.6583776677339</v>
      </c>
      <c r="L511" s="29">
        <f t="shared" si="25"/>
        <v>89.266439856412603</v>
      </c>
      <c r="M511" s="29">
        <f t="shared" si="26"/>
        <v>94.701956437777341</v>
      </c>
    </row>
    <row r="512" spans="2:13" ht="15" x14ac:dyDescent="0.25">
      <c r="B512" s="88">
        <v>42964.492708333331</v>
      </c>
      <c r="C512" s="52">
        <f>VLOOKUP(B512,NWS!$A$5:$Y$1564,3,TRUE)</f>
        <v>36.49</v>
      </c>
      <c r="F512" s="87">
        <v>125.3</v>
      </c>
      <c r="G512">
        <v>49.22</v>
      </c>
      <c r="H512">
        <v>130.4</v>
      </c>
      <c r="I512">
        <v>135.9</v>
      </c>
      <c r="J512">
        <v>62.53</v>
      </c>
      <c r="K512" s="29">
        <f t="shared" si="24"/>
        <v>1048.6297651520163</v>
      </c>
      <c r="L512" s="29">
        <f t="shared" si="25"/>
        <v>89.554963172713485</v>
      </c>
      <c r="M512" s="29">
        <f t="shared" si="26"/>
        <v>94.799902981572217</v>
      </c>
    </row>
    <row r="513" spans="2:13" ht="15" x14ac:dyDescent="0.25">
      <c r="B513" s="88">
        <v>42964.492777777778</v>
      </c>
      <c r="C513" s="52">
        <f>VLOOKUP(B513,NWS!$A$5:$Y$1564,3,TRUE)</f>
        <v>36.49</v>
      </c>
      <c r="F513" s="87">
        <v>125.2</v>
      </c>
      <c r="G513">
        <v>49.31</v>
      </c>
      <c r="H513">
        <v>129.1</v>
      </c>
      <c r="I513">
        <v>134.9</v>
      </c>
      <c r="J513">
        <v>62.02</v>
      </c>
      <c r="K513" s="29">
        <f t="shared" si="24"/>
        <v>1047.7414123949486</v>
      </c>
      <c r="L513" s="29">
        <f t="shared" si="25"/>
        <v>88.390130335986399</v>
      </c>
      <c r="M513" s="29">
        <f t="shared" si="26"/>
        <v>93.925847385427303</v>
      </c>
    </row>
    <row r="514" spans="2:13" ht="15" x14ac:dyDescent="0.25">
      <c r="B514" s="88">
        <v>42964.492847222224</v>
      </c>
      <c r="C514" s="52">
        <f>VLOOKUP(B514,NWS!$A$5:$Y$1564,3,TRUE)</f>
        <v>36.49</v>
      </c>
      <c r="F514" s="87">
        <v>125.3</v>
      </c>
      <c r="G514">
        <v>49.4</v>
      </c>
      <c r="H514">
        <v>129.80000000000001</v>
      </c>
      <c r="I514">
        <v>135.69999999999999</v>
      </c>
      <c r="J514">
        <v>62.5</v>
      </c>
      <c r="K514" s="29">
        <f t="shared" si="24"/>
        <v>1048.5267730223718</v>
      </c>
      <c r="L514" s="29">
        <f t="shared" si="25"/>
        <v>88.991528305027927</v>
      </c>
      <c r="M514" s="29">
        <f t="shared" si="26"/>
        <v>94.618470937110928</v>
      </c>
    </row>
    <row r="515" spans="2:13" ht="15" x14ac:dyDescent="0.25">
      <c r="B515" s="88">
        <v>42964.49291666667</v>
      </c>
      <c r="C515" s="52">
        <f>VLOOKUP(B515,NWS!$A$5:$Y$1564,3,TRUE)</f>
        <v>36.49</v>
      </c>
      <c r="F515" s="87">
        <v>125.3</v>
      </c>
      <c r="G515">
        <v>49.45</v>
      </c>
      <c r="H515">
        <v>130.30000000000001</v>
      </c>
      <c r="I515">
        <v>136</v>
      </c>
      <c r="J515">
        <v>62.5</v>
      </c>
      <c r="K515" s="29">
        <f t="shared" si="24"/>
        <v>1048.4981676877387</v>
      </c>
      <c r="L515" s="29">
        <f t="shared" si="25"/>
        <v>89.470828744393458</v>
      </c>
      <c r="M515" s="29">
        <f t="shared" si="26"/>
        <v>94.907175869892242</v>
      </c>
    </row>
    <row r="516" spans="2:13" ht="15" x14ac:dyDescent="0.25">
      <c r="B516" s="88">
        <v>42964.492986111109</v>
      </c>
      <c r="C516" s="52">
        <f>VLOOKUP(B516,NWS!$A$5:$Y$1564,3,TRUE)</f>
        <v>36.49</v>
      </c>
      <c r="F516" s="87">
        <v>125.2</v>
      </c>
      <c r="G516">
        <v>49.53</v>
      </c>
      <c r="H516">
        <v>131</v>
      </c>
      <c r="I516">
        <v>137</v>
      </c>
      <c r="J516">
        <v>63.36</v>
      </c>
      <c r="K516" s="29">
        <f t="shared" si="24"/>
        <v>1047.61564868562</v>
      </c>
      <c r="L516" s="29">
        <f t="shared" si="25"/>
        <v>90.214383603925697</v>
      </c>
      <c r="M516" s="29">
        <f t="shared" si="26"/>
        <v>95.941674913031136</v>
      </c>
    </row>
    <row r="517" spans="2:13" ht="15" x14ac:dyDescent="0.25">
      <c r="B517" s="88">
        <v>42964.493055555555</v>
      </c>
      <c r="C517" s="52">
        <f>VLOOKUP(B517,NWS!$A$5:$Y$1564,3,TRUE)</f>
        <v>36.94</v>
      </c>
      <c r="F517" s="87">
        <v>125.3</v>
      </c>
      <c r="G517">
        <v>49.6</v>
      </c>
      <c r="H517">
        <v>132</v>
      </c>
      <c r="I517">
        <v>137.80000000000001</v>
      </c>
      <c r="J517">
        <v>63.99</v>
      </c>
      <c r="K517" s="29">
        <f t="shared" si="24"/>
        <v>1048.4123610478143</v>
      </c>
      <c r="L517" s="29">
        <f t="shared" si="25"/>
        <v>90.670430387709487</v>
      </c>
      <c r="M517" s="29">
        <f t="shared" si="26"/>
        <v>96.202604764405436</v>
      </c>
    </row>
    <row r="518" spans="2:13" ht="15" x14ac:dyDescent="0.25">
      <c r="B518" s="88">
        <v>42964.493125000001</v>
      </c>
      <c r="C518" s="52">
        <f>VLOOKUP(B518,NWS!$A$5:$Y$1564,3,TRUE)</f>
        <v>36.94</v>
      </c>
      <c r="F518" s="87">
        <v>125.2</v>
      </c>
      <c r="G518">
        <v>49.67</v>
      </c>
      <c r="H518">
        <v>132.30000000000001</v>
      </c>
      <c r="I518">
        <v>137.80000000000001</v>
      </c>
      <c r="J518">
        <v>63.84</v>
      </c>
      <c r="K518" s="29">
        <f t="shared" si="24"/>
        <v>1047.5356329526376</v>
      </c>
      <c r="L518" s="29">
        <f t="shared" si="25"/>
        <v>91.032702850607038</v>
      </c>
      <c r="M518" s="29">
        <f t="shared" si="26"/>
        <v>96.283120905119816</v>
      </c>
    </row>
    <row r="519" spans="2:13" ht="15" x14ac:dyDescent="0.25">
      <c r="B519" s="88">
        <v>42964.493194444447</v>
      </c>
      <c r="C519" s="52">
        <f>VLOOKUP(B519,NWS!$A$5:$Y$1564,3,TRUE)</f>
        <v>36.94</v>
      </c>
      <c r="F519" s="87">
        <v>125.2</v>
      </c>
      <c r="G519">
        <v>49.74</v>
      </c>
      <c r="H519">
        <v>132.5</v>
      </c>
      <c r="I519">
        <v>137.9</v>
      </c>
      <c r="J519">
        <v>63.27</v>
      </c>
      <c r="K519" s="29">
        <f t="shared" si="24"/>
        <v>1047.4956296696066</v>
      </c>
      <c r="L519" s="29">
        <f t="shared" si="25"/>
        <v>91.22711092373801</v>
      </c>
      <c r="M519" s="29">
        <f t="shared" si="26"/>
        <v>96.382263696741219</v>
      </c>
    </row>
    <row r="520" spans="2:13" ht="15" x14ac:dyDescent="0.25">
      <c r="B520" s="88">
        <v>42964.493263888886</v>
      </c>
      <c r="C520" s="52">
        <f>VLOOKUP(B520,NWS!$A$5:$Y$1564,3,TRUE)</f>
        <v>36.94</v>
      </c>
      <c r="F520" s="87">
        <v>125.4</v>
      </c>
      <c r="G520">
        <v>49.77</v>
      </c>
      <c r="H520">
        <v>131.80000000000001</v>
      </c>
      <c r="I520">
        <v>137.30000000000001</v>
      </c>
      <c r="J520">
        <v>62.55</v>
      </c>
      <c r="K520" s="29">
        <f t="shared" si="24"/>
        <v>1049.1517746575664</v>
      </c>
      <c r="L520" s="29">
        <f t="shared" si="25"/>
        <v>90.415898148732055</v>
      </c>
      <c r="M520" s="29">
        <f t="shared" si="26"/>
        <v>95.658228317591707</v>
      </c>
    </row>
    <row r="521" spans="2:13" ht="15" x14ac:dyDescent="0.25">
      <c r="B521" s="88">
        <v>42964.493333333332</v>
      </c>
      <c r="C521" s="52">
        <f>VLOOKUP(B521,NWS!$A$5:$Y$1564,3,TRUE)</f>
        <v>36.94</v>
      </c>
      <c r="F521" s="87">
        <v>125.2</v>
      </c>
      <c r="G521">
        <v>49.79</v>
      </c>
      <c r="H521">
        <v>129.69999999999999</v>
      </c>
      <c r="I521">
        <v>135.69999999999999</v>
      </c>
      <c r="J521">
        <v>61.25</v>
      </c>
      <c r="K521" s="29">
        <f t="shared" si="24"/>
        <v>1047.4670577665479</v>
      </c>
      <c r="L521" s="29">
        <f t="shared" si="25"/>
        <v>88.556484246661327</v>
      </c>
      <c r="M521" s="29">
        <f t="shared" si="26"/>
        <v>94.284588014233208</v>
      </c>
    </row>
    <row r="522" spans="2:13" ht="15" x14ac:dyDescent="0.25">
      <c r="B522" s="88">
        <v>42964.493402777778</v>
      </c>
      <c r="C522" s="52">
        <f>VLOOKUP(B522,NWS!$A$5:$Y$1564,3,TRUE)</f>
        <v>36.94</v>
      </c>
      <c r="F522" s="87">
        <v>125.2</v>
      </c>
      <c r="G522">
        <v>49.79</v>
      </c>
      <c r="H522">
        <v>129.6</v>
      </c>
      <c r="I522">
        <v>135.69999999999999</v>
      </c>
      <c r="J522">
        <v>61.51</v>
      </c>
      <c r="K522" s="29">
        <f t="shared" si="24"/>
        <v>1047.4670577665479</v>
      </c>
      <c r="L522" s="29">
        <f t="shared" si="25"/>
        <v>88.461015850535134</v>
      </c>
      <c r="M522" s="29">
        <f t="shared" si="26"/>
        <v>94.284588014233208</v>
      </c>
    </row>
    <row r="523" spans="2:13" ht="15" x14ac:dyDescent="0.25">
      <c r="B523" s="88">
        <v>42964.493472222224</v>
      </c>
      <c r="C523" s="52">
        <f>VLOOKUP(B523,NWS!$A$5:$Y$1564,3,TRUE)</f>
        <v>36.94</v>
      </c>
      <c r="F523" s="87">
        <v>125.2</v>
      </c>
      <c r="G523">
        <v>49.79</v>
      </c>
      <c r="H523">
        <v>130</v>
      </c>
      <c r="I523">
        <v>136</v>
      </c>
      <c r="J523">
        <v>61.92</v>
      </c>
      <c r="K523" s="29">
        <f t="shared" si="24"/>
        <v>1047.4670577665479</v>
      </c>
      <c r="L523" s="29">
        <f t="shared" si="25"/>
        <v>88.842889435039936</v>
      </c>
      <c r="M523" s="29">
        <f t="shared" si="26"/>
        <v>94.570993202611817</v>
      </c>
    </row>
    <row r="524" spans="2:13" ht="15" x14ac:dyDescent="0.25">
      <c r="B524" s="88">
        <v>42964.493541666663</v>
      </c>
      <c r="C524" s="52">
        <f>VLOOKUP(B524,NWS!$A$5:$Y$1564,3,TRUE)</f>
        <v>36.94</v>
      </c>
      <c r="F524" s="87">
        <v>125.4</v>
      </c>
      <c r="G524">
        <v>49.79</v>
      </c>
      <c r="H524">
        <v>131.1</v>
      </c>
      <c r="I524">
        <v>137.30000000000001</v>
      </c>
      <c r="J524">
        <v>62.83</v>
      </c>
      <c r="K524" s="29">
        <f t="shared" si="24"/>
        <v>1049.1403278268779</v>
      </c>
      <c r="L524" s="29">
        <f t="shared" si="25"/>
        <v>89.749671709824554</v>
      </c>
      <c r="M524" s="29">
        <f t="shared" si="26"/>
        <v>95.659272013572576</v>
      </c>
    </row>
    <row r="525" spans="2:13" ht="15" x14ac:dyDescent="0.25">
      <c r="B525" s="88">
        <v>42964.493611111109</v>
      </c>
      <c r="C525" s="52">
        <f>VLOOKUP(B525,NWS!$A$5:$Y$1564,3,TRUE)</f>
        <v>36.94</v>
      </c>
      <c r="F525" s="87">
        <v>125.3</v>
      </c>
      <c r="G525">
        <v>49.79</v>
      </c>
      <c r="H525">
        <v>131.5</v>
      </c>
      <c r="I525">
        <v>137.6</v>
      </c>
      <c r="J525">
        <v>62.69</v>
      </c>
      <c r="K525" s="29">
        <f t="shared" si="24"/>
        <v>1048.3036927967128</v>
      </c>
      <c r="L525" s="29">
        <f t="shared" si="25"/>
        <v>90.202868357478053</v>
      </c>
      <c r="M525" s="29">
        <f t="shared" si="26"/>
        <v>96.021792817932962</v>
      </c>
    </row>
    <row r="526" spans="2:13" ht="15" x14ac:dyDescent="0.25">
      <c r="B526" s="88">
        <v>42964.493680555555</v>
      </c>
      <c r="C526" s="52">
        <f>VLOOKUP(B526,NWS!$A$5:$Y$1564,3,TRUE)</f>
        <v>36.94</v>
      </c>
      <c r="F526" s="87">
        <v>125.3</v>
      </c>
      <c r="G526">
        <v>49.84</v>
      </c>
      <c r="H526">
        <v>131.9</v>
      </c>
      <c r="I526">
        <v>137.6</v>
      </c>
      <c r="J526">
        <v>63.22</v>
      </c>
      <c r="K526" s="29">
        <f t="shared" si="24"/>
        <v>1048.2750996325246</v>
      </c>
      <c r="L526" s="29">
        <f t="shared" si="25"/>
        <v>90.586907991316849</v>
      </c>
      <c r="M526" s="29">
        <f t="shared" si="26"/>
        <v>96.02441194614525</v>
      </c>
    </row>
    <row r="527" spans="2:13" ht="15" x14ac:dyDescent="0.25">
      <c r="B527" s="88">
        <v>42964.493750000001</v>
      </c>
      <c r="C527" s="52">
        <f>VLOOKUP(B527,NWS!$A$5:$Y$1564,3,TRUE)</f>
        <v>36.82</v>
      </c>
      <c r="F527" s="87">
        <v>125.3</v>
      </c>
      <c r="G527">
        <v>49.82</v>
      </c>
      <c r="H527">
        <v>130.80000000000001</v>
      </c>
      <c r="I527">
        <v>136.5</v>
      </c>
      <c r="J527">
        <v>62.59</v>
      </c>
      <c r="K527" s="29">
        <f t="shared" si="24"/>
        <v>1048.2865367110226</v>
      </c>
      <c r="L527" s="29">
        <f t="shared" si="25"/>
        <v>89.651060763272156</v>
      </c>
      <c r="M527" s="29">
        <f t="shared" si="26"/>
        <v>95.088505393519554</v>
      </c>
    </row>
    <row r="528" spans="2:13" ht="15" x14ac:dyDescent="0.25">
      <c r="B528" s="88">
        <v>42964.493819444448</v>
      </c>
      <c r="C528" s="52">
        <f>VLOOKUP(B528,NWS!$A$5:$Y$1564,3,TRUE)</f>
        <v>36.82</v>
      </c>
      <c r="F528" s="87">
        <v>125.2</v>
      </c>
      <c r="G528">
        <v>49.84</v>
      </c>
      <c r="H528">
        <v>130.69999999999999</v>
      </c>
      <c r="I528">
        <v>136.69999999999999</v>
      </c>
      <c r="J528">
        <v>62.74</v>
      </c>
      <c r="K528" s="29">
        <f t="shared" si="24"/>
        <v>1047.4384874221237</v>
      </c>
      <c r="L528" s="29">
        <f t="shared" si="25"/>
        <v>89.628174949968042</v>
      </c>
      <c r="M528" s="29">
        <f t="shared" si="26"/>
        <v>95.356434959552701</v>
      </c>
    </row>
    <row r="529" spans="2:13" ht="15" x14ac:dyDescent="0.25">
      <c r="B529" s="88">
        <v>42964.493888888886</v>
      </c>
      <c r="C529" s="52">
        <f>VLOOKUP(B529,NWS!$A$5:$Y$1564,3,TRUE)</f>
        <v>36.82</v>
      </c>
      <c r="F529" s="87">
        <v>125.3</v>
      </c>
      <c r="G529">
        <v>49.84</v>
      </c>
      <c r="H529">
        <v>132.1</v>
      </c>
      <c r="I529">
        <v>138.1</v>
      </c>
      <c r="J529">
        <v>63.12</v>
      </c>
      <c r="K529" s="29">
        <f t="shared" ref="K529:K592" si="27">IF(OR(F529="",$C$5="",$C$6=""),"",(F529*1000/($C$5+$C$6*(G529-25))))</f>
        <v>1048.2750996325246</v>
      </c>
      <c r="L529" s="29">
        <f t="shared" ref="L529:L592" si="28">IF(OR($K529="",H529=""),"",((H529-$C529)*1000)/$K529)</f>
        <v>90.892171371237026</v>
      </c>
      <c r="M529" s="29">
        <f t="shared" ref="M529:M592" si="29">IF(OR($K529="",I529=""),"",((I529-$C529)*1000)/$K529)</f>
        <v>96.615859744740618</v>
      </c>
    </row>
    <row r="530" spans="2:13" ht="15" x14ac:dyDescent="0.25">
      <c r="B530" s="88">
        <v>42964.493958333333</v>
      </c>
      <c r="C530" s="52">
        <f>VLOOKUP(B530,NWS!$A$5:$Y$1564,3,TRUE)</f>
        <v>36.82</v>
      </c>
      <c r="F530" s="87">
        <v>125.3</v>
      </c>
      <c r="G530">
        <v>49.89</v>
      </c>
      <c r="H530">
        <v>132.6</v>
      </c>
      <c r="I530">
        <v>138.5</v>
      </c>
      <c r="J530">
        <v>63.65</v>
      </c>
      <c r="K530" s="29">
        <f t="shared" si="27"/>
        <v>1048.2465080280881</v>
      </c>
      <c r="L530" s="29">
        <f t="shared" si="28"/>
        <v>91.37163755515563</v>
      </c>
      <c r="M530" s="29">
        <f t="shared" si="29"/>
        <v>97.000084637797286</v>
      </c>
    </row>
    <row r="531" spans="2:13" ht="15" x14ac:dyDescent="0.25">
      <c r="B531" s="88">
        <v>42964.494027777779</v>
      </c>
      <c r="C531" s="52">
        <f>VLOOKUP(B531,NWS!$A$5:$Y$1564,3,TRUE)</f>
        <v>36.82</v>
      </c>
      <c r="F531" s="87">
        <v>125.5</v>
      </c>
      <c r="G531">
        <v>49.98</v>
      </c>
      <c r="H531">
        <v>133.5</v>
      </c>
      <c r="I531">
        <v>139</v>
      </c>
      <c r="J531">
        <v>63.94</v>
      </c>
      <c r="K531" s="29">
        <f t="shared" si="27"/>
        <v>1049.8681437136379</v>
      </c>
      <c r="L531" s="29">
        <f t="shared" si="28"/>
        <v>92.087754618422295</v>
      </c>
      <c r="M531" s="29">
        <f t="shared" si="29"/>
        <v>97.326507725593615</v>
      </c>
    </row>
    <row r="532" spans="2:13" ht="15" x14ac:dyDescent="0.25">
      <c r="B532" s="88">
        <v>42964.494097222225</v>
      </c>
      <c r="C532" s="52">
        <f>VLOOKUP(B532,NWS!$A$5:$Y$1564,3,TRUE)</f>
        <v>36.82</v>
      </c>
      <c r="F532" s="87">
        <v>125.3</v>
      </c>
      <c r="G532">
        <v>50.01</v>
      </c>
      <c r="H532">
        <v>133.69999999999999</v>
      </c>
      <c r="I532">
        <v>138.9</v>
      </c>
      <c r="J532">
        <v>63.7</v>
      </c>
      <c r="K532" s="29">
        <f t="shared" si="27"/>
        <v>1048.1778945404637</v>
      </c>
      <c r="L532" s="29">
        <f t="shared" si="28"/>
        <v>92.427058903463703</v>
      </c>
      <c r="M532" s="29">
        <f t="shared" si="29"/>
        <v>97.38804885286514</v>
      </c>
    </row>
    <row r="533" spans="2:13" ht="15" x14ac:dyDescent="0.25">
      <c r="B533" s="88">
        <v>42964.494166666664</v>
      </c>
      <c r="C533" s="52">
        <f>VLOOKUP(B533,NWS!$A$5:$Y$1564,3,TRUE)</f>
        <v>36.82</v>
      </c>
      <c r="F533" s="87">
        <v>125.3</v>
      </c>
      <c r="G533">
        <v>50.03</v>
      </c>
      <c r="H533">
        <v>133.80000000000001</v>
      </c>
      <c r="I533">
        <v>138.9</v>
      </c>
      <c r="J533">
        <v>63.65</v>
      </c>
      <c r="K533" s="29">
        <f t="shared" si="27"/>
        <v>1048.1664598324587</v>
      </c>
      <c r="L533" s="29">
        <f t="shared" si="28"/>
        <v>92.523471906839603</v>
      </c>
      <c r="M533" s="29">
        <f t="shared" si="29"/>
        <v>97.389111283256199</v>
      </c>
    </row>
    <row r="534" spans="2:13" ht="15" x14ac:dyDescent="0.25">
      <c r="B534" s="88">
        <v>42964.49423611111</v>
      </c>
      <c r="C534" s="52">
        <f>VLOOKUP(B534,NWS!$A$5:$Y$1564,3,TRUE)</f>
        <v>36.82</v>
      </c>
      <c r="F534" s="87">
        <v>125.1</v>
      </c>
      <c r="G534">
        <v>50.1</v>
      </c>
      <c r="H534">
        <v>133</v>
      </c>
      <c r="I534">
        <v>138.19999999999999</v>
      </c>
      <c r="J534">
        <v>63.07</v>
      </c>
      <c r="K534" s="29">
        <f t="shared" si="27"/>
        <v>1046.453453183678</v>
      </c>
      <c r="L534" s="29">
        <f t="shared" si="28"/>
        <v>91.910442559472429</v>
      </c>
      <c r="M534" s="29">
        <f t="shared" si="29"/>
        <v>96.879607680175866</v>
      </c>
    </row>
    <row r="535" spans="2:13" ht="15" x14ac:dyDescent="0.25">
      <c r="B535" s="88">
        <v>42964.494305555556</v>
      </c>
      <c r="C535" s="52">
        <f>VLOOKUP(B535,NWS!$A$5:$Y$1564,3,TRUE)</f>
        <v>36.82</v>
      </c>
      <c r="F535" s="87">
        <v>125.3</v>
      </c>
      <c r="G535">
        <v>50.17</v>
      </c>
      <c r="H535">
        <v>132.4</v>
      </c>
      <c r="I535">
        <v>137.9</v>
      </c>
      <c r="J535">
        <v>62.4</v>
      </c>
      <c r="K535" s="29">
        <f t="shared" si="27"/>
        <v>1048.0864238614813</v>
      </c>
      <c r="L535" s="29">
        <f t="shared" si="28"/>
        <v>91.194769652537929</v>
      </c>
      <c r="M535" s="29">
        <f t="shared" si="29"/>
        <v>96.442428504692757</v>
      </c>
    </row>
    <row r="536" spans="2:13" ht="15" x14ac:dyDescent="0.25">
      <c r="B536" s="88">
        <v>42964.494375000002</v>
      </c>
      <c r="C536" s="52">
        <f>VLOOKUP(B536,NWS!$A$5:$Y$1564,3,TRUE)</f>
        <v>36.82</v>
      </c>
      <c r="F536" s="87">
        <v>125.2</v>
      </c>
      <c r="G536">
        <v>50.27</v>
      </c>
      <c r="H536">
        <v>132.69999999999999</v>
      </c>
      <c r="I536">
        <v>138.69999999999999</v>
      </c>
      <c r="J536">
        <v>62.98</v>
      </c>
      <c r="K536" s="29">
        <f t="shared" si="27"/>
        <v>1047.1928467819062</v>
      </c>
      <c r="L536" s="29">
        <f t="shared" si="28"/>
        <v>91.559066980495203</v>
      </c>
      <c r="M536" s="29">
        <f t="shared" si="29"/>
        <v>97.288670671389781</v>
      </c>
    </row>
    <row r="537" spans="2:13" ht="15" x14ac:dyDescent="0.25">
      <c r="B537" s="88">
        <v>42964.494444444441</v>
      </c>
      <c r="C537" s="52">
        <f>VLOOKUP(B537,NWS!$A$5:$Y$1564,3,TRUE)</f>
        <v>37.15</v>
      </c>
      <c r="F537" s="87">
        <v>125.5</v>
      </c>
      <c r="G537">
        <v>50.32</v>
      </c>
      <c r="H537">
        <v>133.30000000000001</v>
      </c>
      <c r="I537">
        <v>139.19999999999999</v>
      </c>
      <c r="J537">
        <v>63.17</v>
      </c>
      <c r="K537" s="29">
        <f t="shared" si="27"/>
        <v>1049.6734710058518</v>
      </c>
      <c r="L537" s="29">
        <f t="shared" si="28"/>
        <v>91.599914312270911</v>
      </c>
      <c r="M537" s="29">
        <f t="shared" si="29"/>
        <v>97.220709886294799</v>
      </c>
    </row>
    <row r="538" spans="2:13" ht="15" x14ac:dyDescent="0.25">
      <c r="B538" s="88">
        <v>42964.494513888887</v>
      </c>
      <c r="C538" s="52">
        <f>VLOOKUP(B538,NWS!$A$5:$Y$1564,3,TRUE)</f>
        <v>37.15</v>
      </c>
      <c r="F538" s="87">
        <v>125.2</v>
      </c>
      <c r="G538">
        <v>50.46</v>
      </c>
      <c r="H538">
        <v>133.9</v>
      </c>
      <c r="I538">
        <v>139.6</v>
      </c>
      <c r="J538">
        <v>63.6</v>
      </c>
      <c r="K538" s="29">
        <f t="shared" si="27"/>
        <v>1047.0843445917678</v>
      </c>
      <c r="L538" s="29">
        <f t="shared" si="28"/>
        <v>92.399433245007998</v>
      </c>
      <c r="M538" s="29">
        <f t="shared" si="29"/>
        <v>97.843120785023956</v>
      </c>
    </row>
    <row r="539" spans="2:13" ht="15" x14ac:dyDescent="0.25">
      <c r="B539" s="88">
        <v>42964.494583333333</v>
      </c>
      <c r="C539" s="52">
        <f>VLOOKUP(B539,NWS!$A$5:$Y$1564,3,TRUE)</f>
        <v>37.15</v>
      </c>
      <c r="F539" s="87">
        <v>125.1</v>
      </c>
      <c r="G539">
        <v>50.49</v>
      </c>
      <c r="H539">
        <v>133.1</v>
      </c>
      <c r="I539">
        <v>138.69999999999999</v>
      </c>
      <c r="J539">
        <v>62.93</v>
      </c>
      <c r="K539" s="29">
        <f t="shared" si="27"/>
        <v>1046.2308990556205</v>
      </c>
      <c r="L539" s="29">
        <f t="shared" si="28"/>
        <v>91.710156989828135</v>
      </c>
      <c r="M539" s="29">
        <f t="shared" si="29"/>
        <v>97.062703932434047</v>
      </c>
    </row>
    <row r="540" spans="2:13" ht="15" x14ac:dyDescent="0.25">
      <c r="B540" s="88">
        <v>42964.494652777779</v>
      </c>
      <c r="C540" s="52">
        <f>VLOOKUP(B540,NWS!$A$5:$Y$1564,3,TRUE)</f>
        <v>37.15</v>
      </c>
      <c r="F540" s="87">
        <v>125.3</v>
      </c>
      <c r="G540">
        <v>50.6</v>
      </c>
      <c r="H540">
        <v>132.69999999999999</v>
      </c>
      <c r="I540">
        <v>138.30000000000001</v>
      </c>
      <c r="J540">
        <v>62.78</v>
      </c>
      <c r="K540" s="29">
        <f t="shared" si="27"/>
        <v>1047.840675499147</v>
      </c>
      <c r="L540" s="29">
        <f t="shared" si="28"/>
        <v>91.187527106145225</v>
      </c>
      <c r="M540" s="29">
        <f t="shared" si="29"/>
        <v>96.53185103910613</v>
      </c>
    </row>
    <row r="541" spans="2:13" ht="15" x14ac:dyDescent="0.25">
      <c r="B541" s="88">
        <v>42964.494722222225</v>
      </c>
      <c r="C541" s="52">
        <f>VLOOKUP(B541,NWS!$A$5:$Y$1564,3,TRUE)</f>
        <v>37.15</v>
      </c>
      <c r="F541" s="87">
        <v>125.2</v>
      </c>
      <c r="G541">
        <v>50.65</v>
      </c>
      <c r="H541">
        <v>132.4</v>
      </c>
      <c r="I541">
        <v>138</v>
      </c>
      <c r="J541">
        <v>62.68</v>
      </c>
      <c r="K541" s="29">
        <f t="shared" si="27"/>
        <v>1046.9758648836505</v>
      </c>
      <c r="L541" s="29">
        <f t="shared" si="28"/>
        <v>90.976309191793121</v>
      </c>
      <c r="M541" s="29">
        <f t="shared" si="29"/>
        <v>96.325047579972022</v>
      </c>
    </row>
    <row r="542" spans="2:13" ht="15" x14ac:dyDescent="0.25">
      <c r="B542" s="88">
        <v>42964.494791666664</v>
      </c>
      <c r="C542" s="52">
        <f>VLOOKUP(B542,NWS!$A$5:$Y$1564,3,TRUE)</f>
        <v>37.15</v>
      </c>
      <c r="F542" s="87">
        <v>125.5</v>
      </c>
      <c r="G542">
        <v>50.73</v>
      </c>
      <c r="H542">
        <v>131.30000000000001</v>
      </c>
      <c r="I542">
        <v>137.30000000000001</v>
      </c>
      <c r="J542">
        <v>62.73</v>
      </c>
      <c r="K542" s="29">
        <f t="shared" si="27"/>
        <v>1049.4388146216811</v>
      </c>
      <c r="L542" s="29">
        <f t="shared" si="28"/>
        <v>89.714615743406384</v>
      </c>
      <c r="M542" s="29">
        <f t="shared" si="29"/>
        <v>95.431957160936264</v>
      </c>
    </row>
    <row r="543" spans="2:13" ht="15" x14ac:dyDescent="0.25">
      <c r="B543" s="88">
        <v>42964.49486111111</v>
      </c>
      <c r="C543" s="52">
        <f>VLOOKUP(B543,NWS!$A$5:$Y$1564,3,TRUE)</f>
        <v>37.15</v>
      </c>
      <c r="F543" s="87">
        <v>125.3</v>
      </c>
      <c r="G543">
        <v>50.77</v>
      </c>
      <c r="H543">
        <v>130.9</v>
      </c>
      <c r="I543">
        <v>137.30000000000001</v>
      </c>
      <c r="J543">
        <v>63.02</v>
      </c>
      <c r="K543" s="29">
        <f t="shared" si="27"/>
        <v>1047.7435509537509</v>
      </c>
      <c r="L543" s="29">
        <f t="shared" si="28"/>
        <v>89.478002431664009</v>
      </c>
      <c r="M543" s="29">
        <f t="shared" si="29"/>
        <v>95.586367397665597</v>
      </c>
    </row>
    <row r="544" spans="2:13" ht="15" x14ac:dyDescent="0.25">
      <c r="B544" s="88">
        <v>42964.494930555556</v>
      </c>
      <c r="C544" s="52">
        <f>VLOOKUP(B544,NWS!$A$5:$Y$1564,3,TRUE)</f>
        <v>37.15</v>
      </c>
      <c r="F544" s="87">
        <v>125.3</v>
      </c>
      <c r="G544">
        <v>50.85</v>
      </c>
      <c r="H544">
        <v>131.5</v>
      </c>
      <c r="I544">
        <v>138</v>
      </c>
      <c r="J544">
        <v>62.73</v>
      </c>
      <c r="K544" s="29">
        <f t="shared" si="27"/>
        <v>1047.6978515151559</v>
      </c>
      <c r="L544" s="29">
        <f t="shared" si="28"/>
        <v>90.054589558958483</v>
      </c>
      <c r="M544" s="29">
        <f t="shared" si="29"/>
        <v>96.25866833090582</v>
      </c>
    </row>
    <row r="545" spans="2:13" ht="15" x14ac:dyDescent="0.25">
      <c r="B545" s="88">
        <v>42964.495000000003</v>
      </c>
      <c r="C545" s="52">
        <f>VLOOKUP(B545,NWS!$A$5:$Y$1564,3,TRUE)</f>
        <v>37.15</v>
      </c>
      <c r="F545" s="87">
        <v>125.4</v>
      </c>
      <c r="G545">
        <v>50.89</v>
      </c>
      <c r="H545">
        <v>131.6</v>
      </c>
      <c r="I545">
        <v>137.9</v>
      </c>
      <c r="J545">
        <v>62.61</v>
      </c>
      <c r="K545" s="29">
        <f t="shared" si="27"/>
        <v>1048.5111365735343</v>
      </c>
      <c r="L545" s="29">
        <f t="shared" si="28"/>
        <v>90.080111412699353</v>
      </c>
      <c r="M545" s="29">
        <f t="shared" si="29"/>
        <v>96.088631284589312</v>
      </c>
    </row>
    <row r="546" spans="2:13" ht="15" x14ac:dyDescent="0.25">
      <c r="B546" s="88">
        <v>42964.495069444441</v>
      </c>
      <c r="C546" s="52">
        <f>VLOOKUP(B546,NWS!$A$5:$Y$1564,3,TRUE)</f>
        <v>37.15</v>
      </c>
      <c r="F546" s="87">
        <v>125.3</v>
      </c>
      <c r="G546">
        <v>50.92</v>
      </c>
      <c r="H546">
        <v>131.80000000000001</v>
      </c>
      <c r="I546">
        <v>138.19999999999999</v>
      </c>
      <c r="J546">
        <v>62.59</v>
      </c>
      <c r="K546" s="29">
        <f t="shared" si="27"/>
        <v>1047.6578677764735</v>
      </c>
      <c r="L546" s="29">
        <f t="shared" si="28"/>
        <v>90.344379507102943</v>
      </c>
      <c r="M546" s="29">
        <f t="shared" si="29"/>
        <v>96.453244048523516</v>
      </c>
    </row>
    <row r="547" spans="2:13" ht="15" x14ac:dyDescent="0.25">
      <c r="B547" s="88">
        <v>42964.495138888888</v>
      </c>
      <c r="C547" s="52">
        <f>VLOOKUP(B547,NWS!$A$5:$Y$1564,3,TRUE)</f>
        <v>37.43</v>
      </c>
      <c r="F547" s="87">
        <v>125.4</v>
      </c>
      <c r="G547">
        <v>50.94</v>
      </c>
      <c r="H547">
        <v>131.30000000000001</v>
      </c>
      <c r="I547">
        <v>137.6</v>
      </c>
      <c r="J547">
        <v>62.44</v>
      </c>
      <c r="K547" s="29">
        <f t="shared" si="27"/>
        <v>1048.4825549020227</v>
      </c>
      <c r="L547" s="29">
        <f t="shared" si="28"/>
        <v>89.529386598875604</v>
      </c>
      <c r="M547" s="29">
        <f t="shared" si="29"/>
        <v>95.538070263229656</v>
      </c>
    </row>
    <row r="548" spans="2:13" ht="15" x14ac:dyDescent="0.25">
      <c r="B548" s="88">
        <v>42964.495208333334</v>
      </c>
      <c r="C548" s="52">
        <f>VLOOKUP(B548,NWS!$A$5:$Y$1564,3,TRUE)</f>
        <v>37.43</v>
      </c>
      <c r="F548" s="87">
        <v>125.4</v>
      </c>
      <c r="G548">
        <v>50.99</v>
      </c>
      <c r="H548">
        <v>131.4</v>
      </c>
      <c r="I548">
        <v>137.69999999999999</v>
      </c>
      <c r="J548">
        <v>62.88</v>
      </c>
      <c r="K548" s="29">
        <f t="shared" si="27"/>
        <v>1048.4539747887011</v>
      </c>
      <c r="L548" s="29">
        <f t="shared" si="28"/>
        <v>89.6272056376515</v>
      </c>
      <c r="M548" s="29">
        <f t="shared" si="29"/>
        <v>95.636053094469673</v>
      </c>
    </row>
    <row r="549" spans="2:13" ht="15" x14ac:dyDescent="0.25">
      <c r="B549" s="88">
        <v>42964.49527777778</v>
      </c>
      <c r="C549" s="52">
        <f>VLOOKUP(B549,NWS!$A$5:$Y$1564,3,TRUE)</f>
        <v>37.43</v>
      </c>
      <c r="F549" s="87">
        <v>125.6</v>
      </c>
      <c r="G549">
        <v>51.02</v>
      </c>
      <c r="H549">
        <v>131.9</v>
      </c>
      <c r="I549">
        <v>138.1</v>
      </c>
      <c r="J549">
        <v>62.88</v>
      </c>
      <c r="K549" s="29">
        <f t="shared" si="27"/>
        <v>1050.1089755187752</v>
      </c>
      <c r="L549" s="29">
        <f t="shared" si="28"/>
        <v>89.962091747030257</v>
      </c>
      <c r="M549" s="29">
        <f t="shared" si="29"/>
        <v>95.866240882539799</v>
      </c>
    </row>
    <row r="550" spans="2:13" ht="15" x14ac:dyDescent="0.25">
      <c r="B550" s="88">
        <v>42964.495347222219</v>
      </c>
      <c r="C550" s="52">
        <f>VLOOKUP(B550,NWS!$A$5:$Y$1564,3,TRUE)</f>
        <v>37.43</v>
      </c>
      <c r="F550" s="87">
        <v>125.5</v>
      </c>
      <c r="G550">
        <v>51.04</v>
      </c>
      <c r="H550">
        <v>132.30000000000001</v>
      </c>
      <c r="I550">
        <v>138.5</v>
      </c>
      <c r="J550">
        <v>63.02</v>
      </c>
      <c r="K550" s="29">
        <f t="shared" si="27"/>
        <v>1049.2614611427189</v>
      </c>
      <c r="L550" s="29">
        <f t="shared" si="28"/>
        <v>90.415976868796804</v>
      </c>
      <c r="M550" s="29">
        <f t="shared" si="29"/>
        <v>96.324894931266911</v>
      </c>
    </row>
    <row r="551" spans="2:13" ht="15" x14ac:dyDescent="0.25">
      <c r="B551" s="88">
        <v>42964.495416666665</v>
      </c>
      <c r="C551" s="52">
        <f>VLOOKUP(B551,NWS!$A$5:$Y$1564,3,TRUE)</f>
        <v>37.43</v>
      </c>
      <c r="F551" s="87">
        <v>125.5</v>
      </c>
      <c r="G551">
        <v>51.15</v>
      </c>
      <c r="H551">
        <v>132.19999999999999</v>
      </c>
      <c r="I551">
        <v>138.1</v>
      </c>
      <c r="J551">
        <v>62.82</v>
      </c>
      <c r="K551" s="29">
        <f t="shared" si="27"/>
        <v>1049.1985436714567</v>
      </c>
      <c r="L551" s="29">
        <f t="shared" si="28"/>
        <v>90.326088014163332</v>
      </c>
      <c r="M551" s="29">
        <f t="shared" si="29"/>
        <v>95.949427882091612</v>
      </c>
    </row>
    <row r="552" spans="2:13" ht="15" x14ac:dyDescent="0.25">
      <c r="B552" s="88">
        <v>42964.495486111111</v>
      </c>
      <c r="C552" s="52">
        <f>VLOOKUP(B552,NWS!$A$5:$Y$1564,3,TRUE)</f>
        <v>37.43</v>
      </c>
      <c r="F552" s="87">
        <v>125.4</v>
      </c>
      <c r="G552">
        <v>51.18</v>
      </c>
      <c r="H552">
        <v>132.5</v>
      </c>
      <c r="I552">
        <v>138.6</v>
      </c>
      <c r="J552">
        <v>63.11</v>
      </c>
      <c r="K552" s="29">
        <f t="shared" si="27"/>
        <v>1048.3453845665229</v>
      </c>
      <c r="L552" s="29">
        <f t="shared" si="28"/>
        <v>90.685761963181818</v>
      </c>
      <c r="M552" s="29">
        <f t="shared" si="29"/>
        <v>96.504455010151503</v>
      </c>
    </row>
    <row r="553" spans="2:13" ht="15" x14ac:dyDescent="0.25">
      <c r="B553" s="88">
        <v>42964.495555555557</v>
      </c>
      <c r="C553" s="52">
        <f>VLOOKUP(B553,NWS!$A$5:$Y$1564,3,TRUE)</f>
        <v>37.43</v>
      </c>
      <c r="F553" s="87">
        <v>125.4</v>
      </c>
      <c r="G553">
        <v>51.2</v>
      </c>
      <c r="H553">
        <v>132.9</v>
      </c>
      <c r="I553">
        <v>139.1</v>
      </c>
      <c r="J553">
        <v>62.75</v>
      </c>
      <c r="K553" s="29">
        <f t="shared" si="27"/>
        <v>1048.333955325307</v>
      </c>
      <c r="L553" s="29">
        <f t="shared" si="28"/>
        <v>91.06830844792664</v>
      </c>
      <c r="M553" s="29">
        <f t="shared" si="29"/>
        <v>96.982454382535877</v>
      </c>
    </row>
    <row r="554" spans="2:13" ht="15" x14ac:dyDescent="0.25">
      <c r="B554" s="88">
        <v>42964.495625000003</v>
      </c>
      <c r="C554" s="52">
        <f>VLOOKUP(B554,NWS!$A$5:$Y$1564,3,TRUE)</f>
        <v>37.43</v>
      </c>
      <c r="F554" s="87">
        <v>125.5</v>
      </c>
      <c r="G554">
        <v>51.2</v>
      </c>
      <c r="H554">
        <v>133.19999999999999</v>
      </c>
      <c r="I554">
        <v>139.30000000000001</v>
      </c>
      <c r="J554">
        <v>63.3</v>
      </c>
      <c r="K554" s="29">
        <f t="shared" si="27"/>
        <v>1049.1699473151996</v>
      </c>
      <c r="L554" s="29">
        <f t="shared" si="28"/>
        <v>91.281684387808752</v>
      </c>
      <c r="M554" s="29">
        <f t="shared" si="29"/>
        <v>97.095804412509963</v>
      </c>
    </row>
    <row r="555" spans="2:13" ht="15" x14ac:dyDescent="0.25">
      <c r="B555" s="88">
        <v>42964.495694444442</v>
      </c>
      <c r="C555" s="52">
        <f>VLOOKUP(B555,NWS!$A$5:$Y$1564,3,TRUE)</f>
        <v>37.43</v>
      </c>
      <c r="F555" s="87">
        <v>125.5</v>
      </c>
      <c r="G555">
        <v>51.2</v>
      </c>
      <c r="H555">
        <v>132.6</v>
      </c>
      <c r="I555">
        <v>138.69999999999999</v>
      </c>
      <c r="J555">
        <v>63.13</v>
      </c>
      <c r="K555" s="29">
        <f t="shared" si="27"/>
        <v>1049.1699473151996</v>
      </c>
      <c r="L555" s="29">
        <f t="shared" si="28"/>
        <v>90.709803729641422</v>
      </c>
      <c r="M555" s="29">
        <f t="shared" si="29"/>
        <v>96.523923754342619</v>
      </c>
    </row>
    <row r="556" spans="2:13" ht="15" x14ac:dyDescent="0.25">
      <c r="B556" s="88">
        <v>42964.495763888888</v>
      </c>
      <c r="C556" s="52">
        <f>VLOOKUP(B556,NWS!$A$5:$Y$1564,3,TRUE)</f>
        <v>37.43</v>
      </c>
      <c r="F556" s="87">
        <v>125.2</v>
      </c>
      <c r="G556">
        <v>51.23</v>
      </c>
      <c r="H556">
        <v>133</v>
      </c>
      <c r="I556">
        <v>139</v>
      </c>
      <c r="J556">
        <v>63.11</v>
      </c>
      <c r="K556" s="29">
        <f t="shared" si="27"/>
        <v>1046.6448552928907</v>
      </c>
      <c r="L556" s="29">
        <f t="shared" si="28"/>
        <v>91.310820013781949</v>
      </c>
      <c r="M556" s="29">
        <f t="shared" si="29"/>
        <v>97.043423551321894</v>
      </c>
    </row>
    <row r="557" spans="2:13" ht="15" x14ac:dyDescent="0.25">
      <c r="B557" s="88">
        <v>42964.495833333334</v>
      </c>
      <c r="C557" s="52">
        <f>VLOOKUP(B557,NWS!$A$5:$Y$1564,3,TRUE)</f>
        <v>37.6</v>
      </c>
      <c r="F557" s="87">
        <v>125.1</v>
      </c>
      <c r="G557">
        <v>51.27</v>
      </c>
      <c r="H557">
        <v>133.30000000000001</v>
      </c>
      <c r="I557">
        <v>139.1</v>
      </c>
      <c r="J557">
        <v>63.3</v>
      </c>
      <c r="K557" s="29">
        <f t="shared" si="27"/>
        <v>1045.786074668498</v>
      </c>
      <c r="L557" s="29">
        <f t="shared" si="28"/>
        <v>91.510111214988015</v>
      </c>
      <c r="M557" s="29">
        <f t="shared" si="29"/>
        <v>97.056178561350904</v>
      </c>
    </row>
    <row r="558" spans="2:13" ht="15" x14ac:dyDescent="0.25">
      <c r="B558" s="88">
        <v>42964.49590277778</v>
      </c>
      <c r="C558" s="52">
        <f>VLOOKUP(B558,NWS!$A$5:$Y$1564,3,TRUE)</f>
        <v>37.6</v>
      </c>
      <c r="F558" s="87">
        <v>125.6</v>
      </c>
      <c r="G558">
        <v>51.32</v>
      </c>
      <c r="H558">
        <v>133.69999999999999</v>
      </c>
      <c r="I558">
        <v>139.6</v>
      </c>
      <c r="J558">
        <v>63.83</v>
      </c>
      <c r="K558" s="29">
        <f t="shared" si="27"/>
        <v>1049.9372597284203</v>
      </c>
      <c r="L558" s="29">
        <f t="shared" si="28"/>
        <v>91.529278639808908</v>
      </c>
      <c r="M558" s="29">
        <f t="shared" si="29"/>
        <v>97.148662031847124</v>
      </c>
    </row>
    <row r="559" spans="2:13" ht="15" x14ac:dyDescent="0.25">
      <c r="B559" s="88">
        <v>42964.495972222219</v>
      </c>
      <c r="C559" s="52">
        <f>VLOOKUP(B559,NWS!$A$5:$Y$1564,3,TRUE)</f>
        <v>37.6</v>
      </c>
      <c r="F559" s="87">
        <v>125.3</v>
      </c>
      <c r="G559">
        <v>51.32</v>
      </c>
      <c r="H559">
        <v>133.9</v>
      </c>
      <c r="I559">
        <v>139.5</v>
      </c>
      <c r="J559">
        <v>63.92</v>
      </c>
      <c r="K559" s="29">
        <f t="shared" si="27"/>
        <v>1047.4294478023173</v>
      </c>
      <c r="L559" s="29">
        <f t="shared" si="28"/>
        <v>91.939366610375117</v>
      </c>
      <c r="M559" s="29">
        <f t="shared" si="29"/>
        <v>97.28578876009577</v>
      </c>
    </row>
    <row r="560" spans="2:13" ht="15" x14ac:dyDescent="0.25">
      <c r="B560" s="88">
        <v>42964.496041666665</v>
      </c>
      <c r="C560" s="52">
        <f>VLOOKUP(B560,NWS!$A$5:$Y$1564,3,TRUE)</f>
        <v>37.6</v>
      </c>
      <c r="F560" s="87">
        <v>125.2</v>
      </c>
      <c r="G560">
        <v>51.34</v>
      </c>
      <c r="H560">
        <v>133.80000000000001</v>
      </c>
      <c r="I560">
        <v>139.4</v>
      </c>
      <c r="J560">
        <v>63.71</v>
      </c>
      <c r="K560" s="29">
        <f t="shared" si="27"/>
        <v>1046.582101222333</v>
      </c>
      <c r="L560" s="29">
        <f t="shared" si="28"/>
        <v>91.918254561821087</v>
      </c>
      <c r="M560" s="29">
        <f t="shared" si="29"/>
        <v>97.269005347124605</v>
      </c>
    </row>
    <row r="561" spans="2:13" ht="15" x14ac:dyDescent="0.25">
      <c r="B561" s="88">
        <v>42964.496111111112</v>
      </c>
      <c r="C561" s="52">
        <f>VLOOKUP(B561,NWS!$A$5:$Y$1564,3,TRUE)</f>
        <v>37.6</v>
      </c>
      <c r="F561" s="87">
        <v>125.2</v>
      </c>
      <c r="G561">
        <v>51.34</v>
      </c>
      <c r="H561">
        <v>133.9</v>
      </c>
      <c r="I561">
        <v>139.80000000000001</v>
      </c>
      <c r="J561">
        <v>63.78</v>
      </c>
      <c r="K561" s="29">
        <f t="shared" si="27"/>
        <v>1046.582101222333</v>
      </c>
      <c r="L561" s="29">
        <f t="shared" si="28"/>
        <v>92.013803682987231</v>
      </c>
      <c r="M561" s="29">
        <f t="shared" si="29"/>
        <v>97.651201831789137</v>
      </c>
    </row>
    <row r="562" spans="2:13" ht="15" x14ac:dyDescent="0.25">
      <c r="B562" s="88">
        <v>42964.496180555558</v>
      </c>
      <c r="C562" s="52">
        <f>VLOOKUP(B562,NWS!$A$5:$Y$1564,3,TRUE)</f>
        <v>37.6</v>
      </c>
      <c r="F562" s="87">
        <v>125.4</v>
      </c>
      <c r="G562">
        <v>51.37</v>
      </c>
      <c r="H562">
        <v>133.1</v>
      </c>
      <c r="I562">
        <v>139</v>
      </c>
      <c r="J562">
        <v>63.11</v>
      </c>
      <c r="K562" s="29">
        <f t="shared" si="27"/>
        <v>1048.2368168357759</v>
      </c>
      <c r="L562" s="29">
        <f t="shared" si="28"/>
        <v>91.105367094696973</v>
      </c>
      <c r="M562" s="29">
        <f t="shared" si="29"/>
        <v>96.733866213636375</v>
      </c>
    </row>
    <row r="563" spans="2:13" ht="15" x14ac:dyDescent="0.25">
      <c r="B563" s="88">
        <v>42964.496249999997</v>
      </c>
      <c r="C563" s="52">
        <f>VLOOKUP(B563,NWS!$A$5:$Y$1564,3,TRUE)</f>
        <v>37.6</v>
      </c>
      <c r="F563" s="87">
        <v>125.4</v>
      </c>
      <c r="G563">
        <v>51.37</v>
      </c>
      <c r="H563">
        <v>134</v>
      </c>
      <c r="I563">
        <v>139.80000000000001</v>
      </c>
      <c r="J563">
        <v>63.59</v>
      </c>
      <c r="K563" s="29">
        <f t="shared" si="27"/>
        <v>1048.2368168357759</v>
      </c>
      <c r="L563" s="29">
        <f t="shared" si="28"/>
        <v>91.963951706060612</v>
      </c>
      <c r="M563" s="29">
        <f t="shared" si="29"/>
        <v>97.497052534848507</v>
      </c>
    </row>
    <row r="564" spans="2:13" ht="15" x14ac:dyDescent="0.25">
      <c r="B564" s="88">
        <v>42964.496319444443</v>
      </c>
      <c r="C564" s="52">
        <f>VLOOKUP(B564,NWS!$A$5:$Y$1564,3,TRUE)</f>
        <v>37.6</v>
      </c>
      <c r="F564" s="87">
        <v>125.2</v>
      </c>
      <c r="G564">
        <v>51.42</v>
      </c>
      <c r="H564">
        <v>133.1</v>
      </c>
      <c r="I564">
        <v>138.69999999999999</v>
      </c>
      <c r="J564">
        <v>62.72</v>
      </c>
      <c r="K564" s="29">
        <f t="shared" si="27"/>
        <v>1046.5364666246176</v>
      </c>
      <c r="L564" s="29">
        <f t="shared" si="28"/>
        <v>91.253389676916939</v>
      </c>
      <c r="M564" s="29">
        <f t="shared" si="29"/>
        <v>96.604373783626201</v>
      </c>
    </row>
    <row r="565" spans="2:13" ht="15" x14ac:dyDescent="0.25">
      <c r="B565" s="88">
        <v>42964.496388888889</v>
      </c>
      <c r="C565" s="52">
        <f>VLOOKUP(B565,NWS!$A$5:$Y$1564,3,TRUE)</f>
        <v>37.6</v>
      </c>
      <c r="F565" s="87">
        <v>125.2</v>
      </c>
      <c r="G565">
        <v>51.46</v>
      </c>
      <c r="H565">
        <v>133.5</v>
      </c>
      <c r="I565">
        <v>139.30000000000001</v>
      </c>
      <c r="J565">
        <v>63.25</v>
      </c>
      <c r="K565" s="29">
        <f t="shared" si="27"/>
        <v>1046.5136508180972</v>
      </c>
      <c r="L565" s="29">
        <f t="shared" si="28"/>
        <v>91.637600641932892</v>
      </c>
      <c r="M565" s="29">
        <f t="shared" si="29"/>
        <v>97.179812151038334</v>
      </c>
    </row>
    <row r="566" spans="2:13" ht="15" x14ac:dyDescent="0.25">
      <c r="B566" s="88">
        <v>42964.496458333335</v>
      </c>
      <c r="C566" s="52">
        <f>VLOOKUP(B566,NWS!$A$5:$Y$1564,3,TRUE)</f>
        <v>37.6</v>
      </c>
      <c r="F566" s="87">
        <v>125.4</v>
      </c>
      <c r="G566">
        <v>51.54</v>
      </c>
      <c r="H566">
        <v>134.80000000000001</v>
      </c>
      <c r="I566">
        <v>140.6</v>
      </c>
      <c r="J566">
        <v>64.260000000000005</v>
      </c>
      <c r="K566" s="29">
        <f t="shared" si="27"/>
        <v>1048.1396963462569</v>
      </c>
      <c r="L566" s="29">
        <f t="shared" si="28"/>
        <v>92.735730111961743</v>
      </c>
      <c r="M566" s="29">
        <f t="shared" si="29"/>
        <v>98.2693436371611</v>
      </c>
    </row>
    <row r="567" spans="2:13" ht="15" x14ac:dyDescent="0.25">
      <c r="B567" s="88">
        <v>42964.496527777781</v>
      </c>
      <c r="C567" s="52">
        <f>VLOOKUP(B567,NWS!$A$5:$Y$1564,3,TRUE)</f>
        <v>37.69</v>
      </c>
      <c r="F567" s="87">
        <v>125.3</v>
      </c>
      <c r="G567">
        <v>51.61</v>
      </c>
      <c r="H567">
        <v>135.80000000000001</v>
      </c>
      <c r="I567">
        <v>141.5</v>
      </c>
      <c r="J567">
        <v>64.739999999999995</v>
      </c>
      <c r="K567" s="29">
        <f t="shared" si="27"/>
        <v>1047.2639055951081</v>
      </c>
      <c r="L567" s="29">
        <f t="shared" si="28"/>
        <v>93.68221274106547</v>
      </c>
      <c r="M567" s="29">
        <f t="shared" si="29"/>
        <v>99.124966921312861</v>
      </c>
    </row>
    <row r="568" spans="2:13" ht="15" x14ac:dyDescent="0.25">
      <c r="B568" s="88">
        <v>42964.49659722222</v>
      </c>
      <c r="C568" s="52">
        <f>VLOOKUP(B568,NWS!$A$5:$Y$1564,3,TRUE)</f>
        <v>37.69</v>
      </c>
      <c r="F568" s="87">
        <v>125.4</v>
      </c>
      <c r="G568">
        <v>51.66</v>
      </c>
      <c r="H568">
        <v>136.1</v>
      </c>
      <c r="I568">
        <v>141.69999999999999</v>
      </c>
      <c r="J568">
        <v>65.03</v>
      </c>
      <c r="K568" s="29">
        <f t="shared" si="27"/>
        <v>1048.0711515412572</v>
      </c>
      <c r="L568" s="29">
        <f t="shared" si="28"/>
        <v>93.896296883357252</v>
      </c>
      <c r="M568" s="29">
        <f t="shared" si="29"/>
        <v>99.239445572990419</v>
      </c>
    </row>
    <row r="569" spans="2:13" ht="15" x14ac:dyDescent="0.25">
      <c r="B569" s="88">
        <v>42964.496666666666</v>
      </c>
      <c r="C569" s="52">
        <f>VLOOKUP(B569,NWS!$A$5:$Y$1564,3,TRUE)</f>
        <v>37.69</v>
      </c>
      <c r="F569" s="87">
        <v>125.3</v>
      </c>
      <c r="G569">
        <v>51.71</v>
      </c>
      <c r="H569">
        <v>136.6</v>
      </c>
      <c r="I569">
        <v>142</v>
      </c>
      <c r="J569">
        <v>64.98</v>
      </c>
      <c r="K569" s="29">
        <f t="shared" si="27"/>
        <v>1047.2068342075274</v>
      </c>
      <c r="L569" s="29">
        <f t="shared" si="28"/>
        <v>94.451255252597761</v>
      </c>
      <c r="M569" s="29">
        <f t="shared" si="29"/>
        <v>99.607829697689539</v>
      </c>
    </row>
    <row r="570" spans="2:13" ht="15" x14ac:dyDescent="0.25">
      <c r="B570" s="88">
        <v>42964.496736111112</v>
      </c>
      <c r="C570" s="52">
        <f>VLOOKUP(B570,NWS!$A$5:$Y$1564,3,TRUE)</f>
        <v>37.69</v>
      </c>
      <c r="F570" s="87">
        <v>125.3</v>
      </c>
      <c r="G570">
        <v>51.8</v>
      </c>
      <c r="H570">
        <v>134.9</v>
      </c>
      <c r="I570">
        <v>140.19999999999999</v>
      </c>
      <c r="J570">
        <v>64.64</v>
      </c>
      <c r="K570" s="29">
        <f t="shared" si="27"/>
        <v>1047.1554752767929</v>
      </c>
      <c r="L570" s="29">
        <f t="shared" si="28"/>
        <v>92.832442072944943</v>
      </c>
      <c r="M570" s="29">
        <f t="shared" si="29"/>
        <v>97.893772625219469</v>
      </c>
    </row>
    <row r="571" spans="2:13" ht="15" x14ac:dyDescent="0.25">
      <c r="B571" s="88">
        <v>42964.496805555558</v>
      </c>
      <c r="C571" s="52">
        <f>VLOOKUP(B571,NWS!$A$5:$Y$1564,3,TRUE)</f>
        <v>37.69</v>
      </c>
      <c r="F571" s="87">
        <v>125.4</v>
      </c>
      <c r="G571">
        <v>51.8</v>
      </c>
      <c r="H571">
        <v>132.9</v>
      </c>
      <c r="I571">
        <v>138.30000000000001</v>
      </c>
      <c r="J571">
        <v>63.82</v>
      </c>
      <c r="K571" s="29">
        <f t="shared" si="27"/>
        <v>1047.9911939322412</v>
      </c>
      <c r="L571" s="29">
        <f t="shared" si="28"/>
        <v>90.850000029824585</v>
      </c>
      <c r="M571" s="29">
        <f t="shared" si="29"/>
        <v>96.002715082456163</v>
      </c>
    </row>
    <row r="572" spans="2:13" ht="15" x14ac:dyDescent="0.25">
      <c r="B572" s="88">
        <v>42964.496874999997</v>
      </c>
      <c r="C572" s="52">
        <f>VLOOKUP(B572,NWS!$A$5:$Y$1564,3,TRUE)</f>
        <v>37.69</v>
      </c>
      <c r="F572" s="87">
        <v>125.3</v>
      </c>
      <c r="G572">
        <v>51.8</v>
      </c>
      <c r="H572">
        <v>132.6</v>
      </c>
      <c r="I572">
        <v>138.5</v>
      </c>
      <c r="J572">
        <v>64.02</v>
      </c>
      <c r="K572" s="29">
        <f t="shared" si="27"/>
        <v>1047.1554752767929</v>
      </c>
      <c r="L572" s="29">
        <f t="shared" si="28"/>
        <v>90.636015606863523</v>
      </c>
      <c r="M572" s="29">
        <f t="shared" si="29"/>
        <v>96.270326976376694</v>
      </c>
    </row>
    <row r="573" spans="2:13" ht="15" x14ac:dyDescent="0.25">
      <c r="B573" s="88">
        <v>42964.496944444443</v>
      </c>
      <c r="C573" s="52">
        <f>VLOOKUP(B573,NWS!$A$5:$Y$1564,3,TRUE)</f>
        <v>37.69</v>
      </c>
      <c r="F573" s="87">
        <v>125.3</v>
      </c>
      <c r="G573">
        <v>51.85</v>
      </c>
      <c r="H573">
        <v>134.1</v>
      </c>
      <c r="I573">
        <v>139.9</v>
      </c>
      <c r="J573">
        <v>64.349999999999994</v>
      </c>
      <c r="K573" s="29">
        <f t="shared" si="27"/>
        <v>1047.1269447142065</v>
      </c>
      <c r="L573" s="29">
        <f t="shared" si="28"/>
        <v>92.070976195071822</v>
      </c>
      <c r="M573" s="29">
        <f t="shared" si="29"/>
        <v>97.609941675119728</v>
      </c>
    </row>
    <row r="574" spans="2:13" ht="15" x14ac:dyDescent="0.25">
      <c r="B574" s="88">
        <v>42964.497013888889</v>
      </c>
      <c r="C574" s="52">
        <f>VLOOKUP(B574,NWS!$A$5:$Y$1564,3,TRUE)</f>
        <v>37.69</v>
      </c>
      <c r="F574" s="87">
        <v>125.2</v>
      </c>
      <c r="G574">
        <v>51.9</v>
      </c>
      <c r="H574">
        <v>133.9</v>
      </c>
      <c r="I574">
        <v>139.5</v>
      </c>
      <c r="J574">
        <v>63.92</v>
      </c>
      <c r="K574" s="29">
        <f t="shared" si="27"/>
        <v>1046.2627425891683</v>
      </c>
      <c r="L574" s="29">
        <f t="shared" si="28"/>
        <v>91.955869289496817</v>
      </c>
      <c r="M574" s="29">
        <f t="shared" si="29"/>
        <v>97.308253324640575</v>
      </c>
    </row>
    <row r="575" spans="2:13" ht="15" x14ac:dyDescent="0.25">
      <c r="B575" s="88">
        <v>42964.497083333335</v>
      </c>
      <c r="C575" s="52">
        <f>VLOOKUP(B575,NWS!$A$5:$Y$1564,3,TRUE)</f>
        <v>37.69</v>
      </c>
      <c r="F575" s="87">
        <v>125.4</v>
      </c>
      <c r="G575">
        <v>51.9</v>
      </c>
      <c r="H575">
        <v>132.6</v>
      </c>
      <c r="I575">
        <v>138.80000000000001</v>
      </c>
      <c r="J575">
        <v>63.1</v>
      </c>
      <c r="K575" s="29">
        <f t="shared" si="27"/>
        <v>1047.9340888233364</v>
      </c>
      <c r="L575" s="29">
        <f t="shared" si="28"/>
        <v>90.568673175398715</v>
      </c>
      <c r="M575" s="29">
        <f t="shared" si="29"/>
        <v>96.48507580618022</v>
      </c>
    </row>
    <row r="576" spans="2:13" ht="15" x14ac:dyDescent="0.25">
      <c r="B576" s="88">
        <v>42964.497152777774</v>
      </c>
      <c r="C576" s="52">
        <f>VLOOKUP(B576,NWS!$A$5:$Y$1564,3,TRUE)</f>
        <v>37.69</v>
      </c>
      <c r="F576" s="87">
        <v>125.2</v>
      </c>
      <c r="G576">
        <v>51.89</v>
      </c>
      <c r="H576">
        <v>131.69999999999999</v>
      </c>
      <c r="I576">
        <v>138</v>
      </c>
      <c r="J576">
        <v>62.91</v>
      </c>
      <c r="K576" s="29">
        <f t="shared" si="27"/>
        <v>1046.2684437127816</v>
      </c>
      <c r="L576" s="29">
        <f t="shared" si="28"/>
        <v>89.852657379588635</v>
      </c>
      <c r="M576" s="29">
        <f t="shared" si="29"/>
        <v>95.874056608302709</v>
      </c>
    </row>
    <row r="577" spans="2:13" ht="15" x14ac:dyDescent="0.25">
      <c r="B577" s="88">
        <v>42964.49722222222</v>
      </c>
      <c r="C577" s="52">
        <f>VLOOKUP(B577,NWS!$A$5:$Y$1564,3,TRUE)</f>
        <v>37.68</v>
      </c>
      <c r="F577" s="87">
        <v>125.3</v>
      </c>
      <c r="G577">
        <v>51.85</v>
      </c>
      <c r="H577">
        <v>131.4</v>
      </c>
      <c r="I577">
        <v>137.80000000000001</v>
      </c>
      <c r="J577">
        <v>63.49</v>
      </c>
      <c r="K577" s="29">
        <f t="shared" si="27"/>
        <v>1047.1269447142065</v>
      </c>
      <c r="L577" s="29">
        <f t="shared" si="28"/>
        <v>89.50204220518755</v>
      </c>
      <c r="M577" s="29">
        <f t="shared" si="29"/>
        <v>95.614004114205912</v>
      </c>
    </row>
    <row r="578" spans="2:13" ht="15" x14ac:dyDescent="0.25">
      <c r="B578" s="88">
        <v>42964.497291666667</v>
      </c>
      <c r="C578" s="52">
        <f>VLOOKUP(B578,NWS!$A$5:$Y$1564,3,TRUE)</f>
        <v>37.68</v>
      </c>
      <c r="F578" s="87">
        <v>125.2</v>
      </c>
      <c r="G578">
        <v>51.84</v>
      </c>
      <c r="H578">
        <v>132.69999999999999</v>
      </c>
      <c r="I578">
        <v>138.9</v>
      </c>
      <c r="J578">
        <v>64.150000000000006</v>
      </c>
      <c r="K578" s="29">
        <f t="shared" si="27"/>
        <v>1046.2969502628421</v>
      </c>
      <c r="L578" s="29">
        <f t="shared" si="28"/>
        <v>90.815518458817877</v>
      </c>
      <c r="M578" s="29">
        <f t="shared" si="29"/>
        <v>96.741178471916939</v>
      </c>
    </row>
    <row r="579" spans="2:13" ht="15" x14ac:dyDescent="0.25">
      <c r="B579" s="88">
        <v>42964.497361111113</v>
      </c>
      <c r="C579" s="52">
        <f>VLOOKUP(B579,NWS!$A$5:$Y$1564,3,TRUE)</f>
        <v>37.68</v>
      </c>
      <c r="F579" s="87">
        <v>125.3</v>
      </c>
      <c r="G579">
        <v>51.82</v>
      </c>
      <c r="H579">
        <v>132.1</v>
      </c>
      <c r="I579">
        <v>138.30000000000001</v>
      </c>
      <c r="J579">
        <v>63.91</v>
      </c>
      <c r="K579" s="29">
        <f t="shared" si="27"/>
        <v>1047.1440628651944</v>
      </c>
      <c r="L579" s="29">
        <f t="shared" si="28"/>
        <v>90.169063979265744</v>
      </c>
      <c r="M579" s="29">
        <f t="shared" si="29"/>
        <v>96.089930285889864</v>
      </c>
    </row>
    <row r="580" spans="2:13" ht="15" x14ac:dyDescent="0.25">
      <c r="B580" s="88">
        <v>42964.497430555559</v>
      </c>
      <c r="C580" s="52">
        <f>VLOOKUP(B580,NWS!$A$5:$Y$1564,3,TRUE)</f>
        <v>37.68</v>
      </c>
      <c r="F580" s="87">
        <v>125.3</v>
      </c>
      <c r="G580">
        <v>51.74</v>
      </c>
      <c r="H580">
        <v>131.69999999999999</v>
      </c>
      <c r="I580">
        <v>137.69999999999999</v>
      </c>
      <c r="J580">
        <v>63.72</v>
      </c>
      <c r="K580" s="29">
        <f t="shared" si="27"/>
        <v>1047.1897140041901</v>
      </c>
      <c r="L580" s="29">
        <f t="shared" si="28"/>
        <v>89.783158431237013</v>
      </c>
      <c r="M580" s="29">
        <f t="shared" si="29"/>
        <v>95.512779262841164</v>
      </c>
    </row>
    <row r="581" spans="2:13" ht="15" x14ac:dyDescent="0.25">
      <c r="B581" s="88">
        <v>42964.497499999998</v>
      </c>
      <c r="C581" s="52">
        <f>VLOOKUP(B581,NWS!$A$5:$Y$1564,3,TRUE)</f>
        <v>37.68</v>
      </c>
      <c r="F581" s="87">
        <v>125.4</v>
      </c>
      <c r="G581">
        <v>51.7</v>
      </c>
      <c r="H581">
        <v>131.5</v>
      </c>
      <c r="I581">
        <v>138.1</v>
      </c>
      <c r="J581">
        <v>63.67</v>
      </c>
      <c r="K581" s="29">
        <f t="shared" si="27"/>
        <v>1048.0483052651471</v>
      </c>
      <c r="L581" s="29">
        <f t="shared" si="28"/>
        <v>89.518774591467292</v>
      </c>
      <c r="M581" s="29">
        <f t="shared" si="29"/>
        <v>95.816194249362013</v>
      </c>
    </row>
    <row r="582" spans="2:13" ht="15" x14ac:dyDescent="0.25">
      <c r="B582" s="88">
        <v>42964.497569444444</v>
      </c>
      <c r="C582" s="52">
        <f>VLOOKUP(B582,NWS!$A$5:$Y$1564,3,TRUE)</f>
        <v>37.68</v>
      </c>
      <c r="F582" s="87">
        <v>125.4</v>
      </c>
      <c r="G582">
        <v>51.65</v>
      </c>
      <c r="H582">
        <v>131.19999999999999</v>
      </c>
      <c r="I582">
        <v>137.6</v>
      </c>
      <c r="J582">
        <v>62.91</v>
      </c>
      <c r="K582" s="29">
        <f t="shared" si="27"/>
        <v>1048.0768632659178</v>
      </c>
      <c r="L582" s="29">
        <f t="shared" si="28"/>
        <v>89.230096835247195</v>
      </c>
      <c r="M582" s="29">
        <f t="shared" si="29"/>
        <v>95.336519202073362</v>
      </c>
    </row>
    <row r="583" spans="2:13" ht="15" x14ac:dyDescent="0.25">
      <c r="B583" s="88">
        <v>42964.49763888889</v>
      </c>
      <c r="C583" s="52">
        <f>VLOOKUP(B583,NWS!$A$5:$Y$1564,3,TRUE)</f>
        <v>37.68</v>
      </c>
      <c r="F583" s="87">
        <v>125.3</v>
      </c>
      <c r="G583">
        <v>51.6</v>
      </c>
      <c r="H583">
        <v>131.4</v>
      </c>
      <c r="I583">
        <v>137.69999999999999</v>
      </c>
      <c r="J583">
        <v>63.77</v>
      </c>
      <c r="K583" s="29">
        <f t="shared" si="27"/>
        <v>1047.2696130760028</v>
      </c>
      <c r="L583" s="29">
        <f t="shared" si="28"/>
        <v>89.489849442617725</v>
      </c>
      <c r="M583" s="29">
        <f t="shared" si="29"/>
        <v>95.505492330885858</v>
      </c>
    </row>
    <row r="584" spans="2:13" ht="15" x14ac:dyDescent="0.25">
      <c r="B584" s="88">
        <v>42964.497708333336</v>
      </c>
      <c r="C584" s="52">
        <f>VLOOKUP(B584,NWS!$A$5:$Y$1564,3,TRUE)</f>
        <v>37.68</v>
      </c>
      <c r="F584" s="87">
        <v>125.2</v>
      </c>
      <c r="G584">
        <v>51.6</v>
      </c>
      <c r="H584">
        <v>131.6</v>
      </c>
      <c r="I584">
        <v>138.1</v>
      </c>
      <c r="J584">
        <v>63.48</v>
      </c>
      <c r="K584" s="29">
        <f t="shared" si="27"/>
        <v>1046.433803328935</v>
      </c>
      <c r="L584" s="29">
        <f t="shared" si="28"/>
        <v>89.752452282428095</v>
      </c>
      <c r="M584" s="29">
        <f t="shared" si="29"/>
        <v>95.964025321565472</v>
      </c>
    </row>
    <row r="585" spans="2:13" ht="15" x14ac:dyDescent="0.25">
      <c r="B585" s="88">
        <v>42964.497777777775</v>
      </c>
      <c r="C585" s="52">
        <f>VLOOKUP(B585,NWS!$A$5:$Y$1564,3,TRUE)</f>
        <v>37.68</v>
      </c>
      <c r="F585" s="87">
        <v>125.3</v>
      </c>
      <c r="G585">
        <v>51.6</v>
      </c>
      <c r="H585">
        <v>132.6</v>
      </c>
      <c r="I585">
        <v>139</v>
      </c>
      <c r="J585">
        <v>63.96</v>
      </c>
      <c r="K585" s="29">
        <f t="shared" si="27"/>
        <v>1047.2696130760028</v>
      </c>
      <c r="L585" s="29">
        <f t="shared" si="28"/>
        <v>90.63568618324021</v>
      </c>
      <c r="M585" s="29">
        <f t="shared" si="29"/>
        <v>96.74681546656025</v>
      </c>
    </row>
    <row r="586" spans="2:13" ht="15" x14ac:dyDescent="0.25">
      <c r="B586" s="88">
        <v>42964.497847222221</v>
      </c>
      <c r="C586" s="52">
        <f>VLOOKUP(B586,NWS!$A$5:$Y$1564,3,TRUE)</f>
        <v>37.68</v>
      </c>
      <c r="F586" s="87">
        <v>125.1</v>
      </c>
      <c r="G586">
        <v>51.55</v>
      </c>
      <c r="H586">
        <v>132.19999999999999</v>
      </c>
      <c r="I586">
        <v>138.19999999999999</v>
      </c>
      <c r="J586">
        <v>63.34</v>
      </c>
      <c r="K586" s="29">
        <f t="shared" si="27"/>
        <v>1045.6264863675058</v>
      </c>
      <c r="L586" s="29">
        <f t="shared" si="28"/>
        <v>90.395567855555541</v>
      </c>
      <c r="M586" s="29">
        <f t="shared" si="29"/>
        <v>96.133754558193431</v>
      </c>
    </row>
    <row r="587" spans="2:13" ht="15" x14ac:dyDescent="0.25">
      <c r="B587" s="88">
        <v>42964.497916666667</v>
      </c>
      <c r="C587" s="52">
        <f>VLOOKUP(B587,NWS!$A$5:$Y$1564,3,TRUE)</f>
        <v>37.07</v>
      </c>
      <c r="F587" s="87">
        <v>125.3</v>
      </c>
      <c r="G587">
        <v>51.55</v>
      </c>
      <c r="H587">
        <v>130.69999999999999</v>
      </c>
      <c r="I587">
        <v>136.69999999999999</v>
      </c>
      <c r="J587">
        <v>62.76</v>
      </c>
      <c r="K587" s="29">
        <f t="shared" si="27"/>
        <v>1047.2981514136568</v>
      </c>
      <c r="L587" s="29">
        <f t="shared" si="28"/>
        <v>89.401475476316847</v>
      </c>
      <c r="M587" s="29">
        <f t="shared" si="29"/>
        <v>95.130503062110932</v>
      </c>
    </row>
    <row r="588" spans="2:13" ht="15" x14ac:dyDescent="0.25">
      <c r="B588" s="88">
        <v>42964.497986111113</v>
      </c>
      <c r="C588" s="52">
        <f>VLOOKUP(B588,NWS!$A$5:$Y$1564,3,TRUE)</f>
        <v>37.07</v>
      </c>
      <c r="F588" s="87">
        <v>125.4</v>
      </c>
      <c r="G588">
        <v>51.52</v>
      </c>
      <c r="H588">
        <v>130.69999999999999</v>
      </c>
      <c r="I588">
        <v>136.9</v>
      </c>
      <c r="J588">
        <v>63.43</v>
      </c>
      <c r="K588" s="29">
        <f t="shared" si="27"/>
        <v>1048.1511213521067</v>
      </c>
      <c r="L588" s="29">
        <f t="shared" si="28"/>
        <v>89.328721872870815</v>
      </c>
      <c r="M588" s="29">
        <f t="shared" si="29"/>
        <v>95.243899440015966</v>
      </c>
    </row>
    <row r="589" spans="2:13" ht="15" x14ac:dyDescent="0.25">
      <c r="B589" s="88">
        <v>42964.498055555552</v>
      </c>
      <c r="C589" s="52">
        <f>VLOOKUP(B589,NWS!$A$5:$Y$1564,3,TRUE)</f>
        <v>37.07</v>
      </c>
      <c r="F589" s="87">
        <v>125.3</v>
      </c>
      <c r="G589">
        <v>51.55</v>
      </c>
      <c r="H589">
        <v>131.80000000000001</v>
      </c>
      <c r="I589">
        <v>138.1</v>
      </c>
      <c r="J589">
        <v>63.91</v>
      </c>
      <c r="K589" s="29">
        <f t="shared" si="27"/>
        <v>1047.2981514136568</v>
      </c>
      <c r="L589" s="29">
        <f t="shared" si="28"/>
        <v>90.451797200379104</v>
      </c>
      <c r="M589" s="29">
        <f t="shared" si="29"/>
        <v>96.467276165462891</v>
      </c>
    </row>
    <row r="590" spans="2:13" ht="15" x14ac:dyDescent="0.25">
      <c r="B590" s="88">
        <v>42964.498124999998</v>
      </c>
      <c r="C590" s="52">
        <f>VLOOKUP(B590,NWS!$A$5:$Y$1564,3,TRUE)</f>
        <v>37.07</v>
      </c>
      <c r="F590" s="87">
        <v>125.4</v>
      </c>
      <c r="G590">
        <v>51.55</v>
      </c>
      <c r="H590">
        <v>132.30000000000001</v>
      </c>
      <c r="I590">
        <v>138</v>
      </c>
      <c r="J590">
        <v>63.82</v>
      </c>
      <c r="K590" s="29">
        <f t="shared" si="27"/>
        <v>1048.1339839367324</v>
      </c>
      <c r="L590" s="29">
        <f t="shared" si="28"/>
        <v>90.856704829206549</v>
      </c>
      <c r="M590" s="29">
        <f t="shared" si="29"/>
        <v>96.294940863297441</v>
      </c>
    </row>
    <row r="591" spans="2:13" ht="15" x14ac:dyDescent="0.25">
      <c r="B591" s="88">
        <v>42964.498194444444</v>
      </c>
      <c r="C591" s="52">
        <f>VLOOKUP(B591,NWS!$A$5:$Y$1564,3,TRUE)</f>
        <v>37.07</v>
      </c>
      <c r="F591" s="87">
        <v>125.4</v>
      </c>
      <c r="G591">
        <v>51.6</v>
      </c>
      <c r="H591">
        <v>133.30000000000001</v>
      </c>
      <c r="I591">
        <v>139.19999999999999</v>
      </c>
      <c r="J591">
        <v>64.25</v>
      </c>
      <c r="K591" s="29">
        <f t="shared" si="27"/>
        <v>1048.1054228230707</v>
      </c>
      <c r="L591" s="29">
        <f t="shared" si="28"/>
        <v>91.813283191307818</v>
      </c>
      <c r="M591" s="29">
        <f t="shared" si="29"/>
        <v>97.442487917783083</v>
      </c>
    </row>
    <row r="592" spans="2:13" ht="15" x14ac:dyDescent="0.25">
      <c r="B592" s="88">
        <v>42964.498263888891</v>
      </c>
      <c r="C592" s="52">
        <f>VLOOKUP(B592,NWS!$A$5:$Y$1564,3,TRUE)</f>
        <v>37.07</v>
      </c>
      <c r="F592" s="87">
        <v>125.4</v>
      </c>
      <c r="G592">
        <v>51.6</v>
      </c>
      <c r="H592">
        <v>133.4</v>
      </c>
      <c r="I592">
        <v>139.1</v>
      </c>
      <c r="J592">
        <v>63.96</v>
      </c>
      <c r="K592" s="29">
        <f t="shared" si="27"/>
        <v>1048.1054228230707</v>
      </c>
      <c r="L592" s="29">
        <f t="shared" si="28"/>
        <v>91.90869344090909</v>
      </c>
      <c r="M592" s="29">
        <f t="shared" si="29"/>
        <v>97.347077668181811</v>
      </c>
    </row>
    <row r="593" spans="2:13" ht="15" x14ac:dyDescent="0.25">
      <c r="B593" s="88">
        <v>42964.498333333337</v>
      </c>
      <c r="C593" s="52">
        <f>VLOOKUP(B593,NWS!$A$5:$Y$1564,3,TRUE)</f>
        <v>37.07</v>
      </c>
      <c r="F593" s="87">
        <v>125.2</v>
      </c>
      <c r="G593">
        <v>51.65</v>
      </c>
      <c r="H593">
        <v>132.30000000000001</v>
      </c>
      <c r="I593">
        <v>137.9</v>
      </c>
      <c r="J593">
        <v>63.48</v>
      </c>
      <c r="K593" s="29">
        <f t="shared" ref="K593:K656" si="30">IF(OR(F593="",$C$5="",$C$6=""),"",(F593*1000/($C$5+$C$6*(G593-25))))</f>
        <v>1046.4052893213152</v>
      </c>
      <c r="L593" s="29">
        <f t="shared" ref="L593:L656" si="31">IF(OR($K593="",H593=""),"",((H593-$C593)*1000)/$K593)</f>
        <v>91.00680297761582</v>
      </c>
      <c r="M593" s="29">
        <f t="shared" ref="M593:M656" si="32">IF(OR($K593="",I593=""),"",((I593-$C593)*1000)/$K593)</f>
        <v>96.358457883366626</v>
      </c>
    </row>
    <row r="594" spans="2:13" ht="15" x14ac:dyDescent="0.25">
      <c r="B594" s="88">
        <v>42964.498402777775</v>
      </c>
      <c r="C594" s="52">
        <f>VLOOKUP(B594,NWS!$A$5:$Y$1564,3,TRUE)</f>
        <v>37.07</v>
      </c>
      <c r="F594" s="87">
        <v>125.7</v>
      </c>
      <c r="G594">
        <v>51.74</v>
      </c>
      <c r="H594">
        <v>133.4</v>
      </c>
      <c r="I594">
        <v>139</v>
      </c>
      <c r="J594">
        <v>64.2</v>
      </c>
      <c r="K594" s="29">
        <f t="shared" si="30"/>
        <v>1050.5326979275876</v>
      </c>
      <c r="L594" s="29">
        <f t="shared" si="31"/>
        <v>91.696336715680189</v>
      </c>
      <c r="M594" s="29">
        <f t="shared" si="32"/>
        <v>97.026965653786775</v>
      </c>
    </row>
    <row r="595" spans="2:13" ht="15" x14ac:dyDescent="0.25">
      <c r="B595" s="88">
        <v>42964.498472222222</v>
      </c>
      <c r="C595" s="52">
        <f>VLOOKUP(B595,NWS!$A$5:$Y$1564,3,TRUE)</f>
        <v>37.07</v>
      </c>
      <c r="F595" s="87">
        <v>125.6</v>
      </c>
      <c r="G595">
        <v>51.79</v>
      </c>
      <c r="H595">
        <v>133.80000000000001</v>
      </c>
      <c r="I595">
        <v>139.4</v>
      </c>
      <c r="J595">
        <v>64.87</v>
      </c>
      <c r="K595" s="29">
        <f t="shared" si="30"/>
        <v>1049.6683512045506</v>
      </c>
      <c r="L595" s="29">
        <f t="shared" si="31"/>
        <v>92.152916575027874</v>
      </c>
      <c r="M595" s="29">
        <f t="shared" si="32"/>
        <v>97.487935005919596</v>
      </c>
    </row>
    <row r="596" spans="2:13" ht="15" x14ac:dyDescent="0.25">
      <c r="B596" s="88">
        <v>42964.498541666668</v>
      </c>
      <c r="C596" s="52">
        <f>VLOOKUP(B596,NWS!$A$5:$Y$1564,3,TRUE)</f>
        <v>37.07</v>
      </c>
      <c r="F596" s="87">
        <v>125.4</v>
      </c>
      <c r="G596">
        <v>51.83</v>
      </c>
      <c r="H596">
        <v>134.19999999999999</v>
      </c>
      <c r="I596">
        <v>139.69999999999999</v>
      </c>
      <c r="J596">
        <v>65.010000000000005</v>
      </c>
      <c r="K596" s="29">
        <f t="shared" si="30"/>
        <v>1047.9740617460961</v>
      </c>
      <c r="L596" s="29">
        <f t="shared" si="31"/>
        <v>92.683591651271925</v>
      </c>
      <c r="M596" s="29">
        <f t="shared" si="32"/>
        <v>97.931813149078934</v>
      </c>
    </row>
    <row r="597" spans="2:13" ht="15" x14ac:dyDescent="0.25">
      <c r="B597" s="88">
        <v>42964.498611111114</v>
      </c>
      <c r="C597" s="52">
        <f>VLOOKUP(B597,NWS!$A$5:$Y$1564,3,TRUE)</f>
        <v>37.33</v>
      </c>
      <c r="F597" s="87">
        <v>125.5</v>
      </c>
      <c r="G597">
        <v>51.83</v>
      </c>
      <c r="H597">
        <v>133.30000000000001</v>
      </c>
      <c r="I597">
        <v>138.80000000000001</v>
      </c>
      <c r="J597">
        <v>64.099999999999994</v>
      </c>
      <c r="K597" s="29">
        <f t="shared" si="30"/>
        <v>1048.8097667395141</v>
      </c>
      <c r="L597" s="29">
        <f t="shared" si="31"/>
        <v>91.503724548968137</v>
      </c>
      <c r="M597" s="29">
        <f t="shared" si="32"/>
        <v>96.747764196976092</v>
      </c>
    </row>
    <row r="598" spans="2:13" ht="15" x14ac:dyDescent="0.25">
      <c r="B598" s="88">
        <v>42964.498680555553</v>
      </c>
      <c r="C598" s="52">
        <f>VLOOKUP(B598,NWS!$A$5:$Y$1564,3,TRUE)</f>
        <v>37.33</v>
      </c>
      <c r="F598" s="87">
        <v>125.5</v>
      </c>
      <c r="G598">
        <v>51.81</v>
      </c>
      <c r="H598">
        <v>131.4</v>
      </c>
      <c r="I598">
        <v>137.30000000000001</v>
      </c>
      <c r="J598">
        <v>63.81</v>
      </c>
      <c r="K598" s="29">
        <f t="shared" si="30"/>
        <v>1048.8211972426761</v>
      </c>
      <c r="L598" s="29">
        <f t="shared" si="31"/>
        <v>89.691169712537857</v>
      </c>
      <c r="M598" s="29">
        <f t="shared" si="32"/>
        <v>95.316532753932293</v>
      </c>
    </row>
    <row r="599" spans="2:13" ht="15" x14ac:dyDescent="0.25">
      <c r="B599" s="88">
        <v>42964.498749999999</v>
      </c>
      <c r="C599" s="52">
        <f>VLOOKUP(B599,NWS!$A$5:$Y$1564,3,TRUE)</f>
        <v>37.33</v>
      </c>
      <c r="F599" s="87">
        <v>125.6</v>
      </c>
      <c r="G599">
        <v>51.81</v>
      </c>
      <c r="H599">
        <v>131.5</v>
      </c>
      <c r="I599">
        <v>137.4</v>
      </c>
      <c r="J599">
        <v>64</v>
      </c>
      <c r="K599" s="29">
        <f t="shared" si="30"/>
        <v>1049.6569113440648</v>
      </c>
      <c r="L599" s="29">
        <f t="shared" si="31"/>
        <v>89.715028770131354</v>
      </c>
      <c r="M599" s="29">
        <f t="shared" si="32"/>
        <v>95.33591301929539</v>
      </c>
    </row>
    <row r="600" spans="2:13" ht="15" x14ac:dyDescent="0.25">
      <c r="B600" s="88">
        <v>42964.498819444445</v>
      </c>
      <c r="C600" s="52">
        <f>VLOOKUP(B600,NWS!$A$5:$Y$1564,3,TRUE)</f>
        <v>37.33</v>
      </c>
      <c r="F600" s="87">
        <v>125.4</v>
      </c>
      <c r="G600">
        <v>51.83</v>
      </c>
      <c r="H600">
        <v>132.1</v>
      </c>
      <c r="I600">
        <v>138.19999999999999</v>
      </c>
      <c r="J600">
        <v>64.099999999999994</v>
      </c>
      <c r="K600" s="29">
        <f t="shared" si="30"/>
        <v>1047.9740617460961</v>
      </c>
      <c r="L600" s="29">
        <f t="shared" si="31"/>
        <v>90.431627517667451</v>
      </c>
      <c r="M600" s="29">
        <f t="shared" si="32"/>
        <v>96.252382269780682</v>
      </c>
    </row>
    <row r="601" spans="2:13" ht="15" x14ac:dyDescent="0.25">
      <c r="B601" s="88">
        <v>42964.498888888891</v>
      </c>
      <c r="C601" s="52">
        <f>VLOOKUP(B601,NWS!$A$5:$Y$1564,3,TRUE)</f>
        <v>37.33</v>
      </c>
      <c r="F601" s="87">
        <v>125.2</v>
      </c>
      <c r="G601">
        <v>51.88</v>
      </c>
      <c r="H601">
        <v>133</v>
      </c>
      <c r="I601">
        <v>139</v>
      </c>
      <c r="J601">
        <v>64.63</v>
      </c>
      <c r="K601" s="29">
        <f t="shared" si="30"/>
        <v>1046.2741448985264</v>
      </c>
      <c r="L601" s="29">
        <f t="shared" si="31"/>
        <v>91.438750031693289</v>
      </c>
      <c r="M601" s="29">
        <f t="shared" si="32"/>
        <v>97.173384715399365</v>
      </c>
    </row>
    <row r="602" spans="2:13" ht="15" x14ac:dyDescent="0.25">
      <c r="B602" s="88">
        <v>42964.49895833333</v>
      </c>
      <c r="C602" s="52">
        <f>VLOOKUP(B602,NWS!$A$5:$Y$1564,3,TRUE)</f>
        <v>37.33</v>
      </c>
      <c r="F602" s="87">
        <v>125.4</v>
      </c>
      <c r="G602">
        <v>51.93</v>
      </c>
      <c r="H602">
        <v>134.19999999999999</v>
      </c>
      <c r="I602">
        <v>140.1</v>
      </c>
      <c r="J602">
        <v>65.06</v>
      </c>
      <c r="K602" s="29">
        <f t="shared" si="30"/>
        <v>1047.9169585041927</v>
      </c>
      <c r="L602" s="29">
        <f t="shared" si="31"/>
        <v>92.440530915992809</v>
      </c>
      <c r="M602" s="29">
        <f t="shared" si="32"/>
        <v>98.070748035889153</v>
      </c>
    </row>
    <row r="603" spans="2:13" ht="15" x14ac:dyDescent="0.25">
      <c r="B603" s="88">
        <v>42964.499027777776</v>
      </c>
      <c r="C603" s="52">
        <f>VLOOKUP(B603,NWS!$A$5:$Y$1564,3,TRUE)</f>
        <v>37.33</v>
      </c>
      <c r="F603" s="87">
        <v>125.3</v>
      </c>
      <c r="G603">
        <v>52</v>
      </c>
      <c r="H603">
        <v>134.9</v>
      </c>
      <c r="I603">
        <v>140.5</v>
      </c>
      <c r="J603">
        <v>65.63</v>
      </c>
      <c r="K603" s="29">
        <f t="shared" si="30"/>
        <v>1047.0413623537322</v>
      </c>
      <c r="L603" s="29">
        <f t="shared" si="31"/>
        <v>93.186385474461318</v>
      </c>
      <c r="M603" s="29">
        <f t="shared" si="32"/>
        <v>98.534789273343975</v>
      </c>
    </row>
    <row r="604" spans="2:13" ht="15" x14ac:dyDescent="0.25">
      <c r="B604" s="88">
        <v>42964.499097222222</v>
      </c>
      <c r="C604" s="52">
        <f>VLOOKUP(B604,NWS!$A$5:$Y$1564,3,TRUE)</f>
        <v>37.33</v>
      </c>
      <c r="F604" s="87">
        <v>125.4</v>
      </c>
      <c r="G604">
        <v>52.08</v>
      </c>
      <c r="H604">
        <v>134.80000000000001</v>
      </c>
      <c r="I604">
        <v>140.1</v>
      </c>
      <c r="J604">
        <v>65.63</v>
      </c>
      <c r="K604" s="29">
        <f t="shared" si="30"/>
        <v>1047.8313153085412</v>
      </c>
      <c r="L604" s="29">
        <f t="shared" si="31"/>
        <v>93.020697679090929</v>
      </c>
      <c r="M604" s="29">
        <f t="shared" si="32"/>
        <v>98.078763727097297</v>
      </c>
    </row>
    <row r="605" spans="2:13" ht="15" x14ac:dyDescent="0.25">
      <c r="B605" s="88">
        <v>42964.499166666668</v>
      </c>
      <c r="C605" s="52">
        <f>VLOOKUP(B605,NWS!$A$5:$Y$1564,3,TRUE)</f>
        <v>37.33</v>
      </c>
      <c r="F605" s="87">
        <v>125.4</v>
      </c>
      <c r="G605">
        <v>52.1</v>
      </c>
      <c r="H605">
        <v>133.69999999999999</v>
      </c>
      <c r="I605">
        <v>139.1</v>
      </c>
      <c r="J605">
        <v>64.819999999999993</v>
      </c>
      <c r="K605" s="29">
        <f t="shared" si="30"/>
        <v>1047.8198972734585</v>
      </c>
      <c r="L605" s="29">
        <f t="shared" si="31"/>
        <v>91.971912587998389</v>
      </c>
      <c r="M605" s="29">
        <f t="shared" si="32"/>
        <v>97.125470001874007</v>
      </c>
    </row>
    <row r="606" spans="2:13" ht="15" x14ac:dyDescent="0.25">
      <c r="B606" s="88">
        <v>42964.499236111114</v>
      </c>
      <c r="C606" s="52">
        <f>VLOOKUP(B606,NWS!$A$5:$Y$1564,3,TRUE)</f>
        <v>37.33</v>
      </c>
      <c r="F606" s="87">
        <v>125.1</v>
      </c>
      <c r="G606">
        <v>52.12</v>
      </c>
      <c r="H606">
        <v>133.19999999999999</v>
      </c>
      <c r="I606">
        <v>138.69999999999999</v>
      </c>
      <c r="J606">
        <v>64.72</v>
      </c>
      <c r="K606" s="29">
        <f t="shared" si="30"/>
        <v>1045.3017606367659</v>
      </c>
      <c r="L606" s="29">
        <f t="shared" si="31"/>
        <v>91.715142564764179</v>
      </c>
      <c r="M606" s="29">
        <f t="shared" si="32"/>
        <v>96.976781076354897</v>
      </c>
    </row>
    <row r="607" spans="2:13" ht="15" x14ac:dyDescent="0.25">
      <c r="B607" s="88">
        <v>42964.499305555553</v>
      </c>
      <c r="C607" s="52">
        <f>VLOOKUP(B607,NWS!$A$5:$Y$1564,3,TRUE)</f>
        <v>37.31</v>
      </c>
      <c r="F607" s="87">
        <v>125.4</v>
      </c>
      <c r="G607">
        <v>52.17</v>
      </c>
      <c r="H607">
        <v>134.1</v>
      </c>
      <c r="I607">
        <v>139.5</v>
      </c>
      <c r="J607">
        <v>65.150000000000006</v>
      </c>
      <c r="K607" s="29">
        <f t="shared" si="30"/>
        <v>1047.7799361102147</v>
      </c>
      <c r="L607" s="29">
        <f t="shared" si="31"/>
        <v>92.376267825211301</v>
      </c>
      <c r="M607" s="29">
        <f t="shared" si="32"/>
        <v>97.530021790043847</v>
      </c>
    </row>
    <row r="608" spans="2:13" ht="15" x14ac:dyDescent="0.25">
      <c r="B608" s="88">
        <v>42964.499374999999</v>
      </c>
      <c r="C608" s="52">
        <f>VLOOKUP(B608,NWS!$A$5:$Y$1564,3,TRUE)</f>
        <v>37.31</v>
      </c>
      <c r="F608" s="87">
        <v>125.6</v>
      </c>
      <c r="G608">
        <v>52.22</v>
      </c>
      <c r="H608">
        <v>134.4</v>
      </c>
      <c r="I608">
        <v>139.69999999999999</v>
      </c>
      <c r="J608">
        <v>64.87</v>
      </c>
      <c r="K608" s="29">
        <f t="shared" si="30"/>
        <v>1049.4224491435991</v>
      </c>
      <c r="L608" s="29">
        <f t="shared" si="31"/>
        <v>92.517555803415604</v>
      </c>
      <c r="M608" s="29">
        <f t="shared" si="32"/>
        <v>97.567952814004755</v>
      </c>
    </row>
    <row r="609" spans="2:13" ht="15" x14ac:dyDescent="0.25">
      <c r="B609" s="88">
        <v>42964.499444444446</v>
      </c>
      <c r="C609" s="52">
        <f>VLOOKUP(B609,NWS!$A$5:$Y$1564,3,TRUE)</f>
        <v>37.31</v>
      </c>
      <c r="F609" s="87">
        <v>125.6</v>
      </c>
      <c r="G609">
        <v>52.27</v>
      </c>
      <c r="H609">
        <v>133</v>
      </c>
      <c r="I609">
        <v>138.69999999999999</v>
      </c>
      <c r="J609">
        <v>64.239999999999995</v>
      </c>
      <c r="K609" s="29">
        <f t="shared" si="30"/>
        <v>1049.3938633578243</v>
      </c>
      <c r="L609" s="29">
        <f t="shared" si="31"/>
        <v>91.185972532575633</v>
      </c>
      <c r="M609" s="29">
        <f t="shared" si="32"/>
        <v>96.617679538905236</v>
      </c>
    </row>
    <row r="610" spans="2:13" ht="15" x14ac:dyDescent="0.25">
      <c r="B610" s="88">
        <v>42964.499513888892</v>
      </c>
      <c r="C610" s="52">
        <f>VLOOKUP(B610,NWS!$A$5:$Y$1564,3,TRUE)</f>
        <v>37.31</v>
      </c>
      <c r="F610" s="87">
        <v>125.6</v>
      </c>
      <c r="G610">
        <v>52.31</v>
      </c>
      <c r="H610">
        <v>133.80000000000001</v>
      </c>
      <c r="I610">
        <v>139.80000000000001</v>
      </c>
      <c r="J610">
        <v>64.72</v>
      </c>
      <c r="K610" s="29">
        <f t="shared" si="30"/>
        <v>1049.3709958504558</v>
      </c>
      <c r="L610" s="29">
        <f t="shared" si="31"/>
        <v>91.950321079534248</v>
      </c>
      <c r="M610" s="29">
        <f t="shared" si="32"/>
        <v>97.668031997527891</v>
      </c>
    </row>
    <row r="611" spans="2:13" ht="15" x14ac:dyDescent="0.25">
      <c r="B611" s="88">
        <v>42964.499583333331</v>
      </c>
      <c r="C611" s="52">
        <f>VLOOKUP(B611,NWS!$A$5:$Y$1564,3,TRUE)</f>
        <v>37.31</v>
      </c>
      <c r="F611" s="87">
        <v>125.3</v>
      </c>
      <c r="G611">
        <v>52.36</v>
      </c>
      <c r="H611">
        <v>134.6</v>
      </c>
      <c r="I611">
        <v>140.1</v>
      </c>
      <c r="J611">
        <v>65.3</v>
      </c>
      <c r="K611" s="29">
        <f t="shared" si="30"/>
        <v>1046.8360217541649</v>
      </c>
      <c r="L611" s="29">
        <f t="shared" si="31"/>
        <v>92.937191669209881</v>
      </c>
      <c r="M611" s="29">
        <f t="shared" si="32"/>
        <v>98.191118631699908</v>
      </c>
    </row>
    <row r="612" spans="2:13" ht="15" x14ac:dyDescent="0.25">
      <c r="B612" s="88">
        <v>42964.499652777777</v>
      </c>
      <c r="C612" s="52">
        <f>VLOOKUP(B612,NWS!$A$5:$Y$1564,3,TRUE)</f>
        <v>37.31</v>
      </c>
      <c r="F612" s="87">
        <v>125.2</v>
      </c>
      <c r="G612">
        <v>52.36</v>
      </c>
      <c r="H612">
        <v>134.5</v>
      </c>
      <c r="I612">
        <v>139.9</v>
      </c>
      <c r="J612">
        <v>65.010000000000005</v>
      </c>
      <c r="K612" s="29">
        <f t="shared" si="30"/>
        <v>1046.0005580496525</v>
      </c>
      <c r="L612" s="29">
        <f t="shared" si="31"/>
        <v>92.915820409520762</v>
      </c>
      <c r="M612" s="29">
        <f t="shared" si="32"/>
        <v>98.078341555846634</v>
      </c>
    </row>
    <row r="613" spans="2:13" ht="15" x14ac:dyDescent="0.25">
      <c r="B613" s="88">
        <v>42964.499722222223</v>
      </c>
      <c r="C613" s="52">
        <f>VLOOKUP(B613,NWS!$A$5:$Y$1564,3,TRUE)</f>
        <v>37.31</v>
      </c>
      <c r="F613" s="87">
        <v>125.3</v>
      </c>
      <c r="G613">
        <v>52.39</v>
      </c>
      <c r="H613">
        <v>134.4</v>
      </c>
      <c r="I613">
        <v>140.1</v>
      </c>
      <c r="J613">
        <v>65.08</v>
      </c>
      <c r="K613" s="29">
        <f t="shared" si="30"/>
        <v>1046.8189136729961</v>
      </c>
      <c r="L613" s="29">
        <f t="shared" si="31"/>
        <v>92.747655522709479</v>
      </c>
      <c r="M613" s="29">
        <f t="shared" si="32"/>
        <v>98.192723361616089</v>
      </c>
    </row>
    <row r="614" spans="2:13" ht="15" x14ac:dyDescent="0.25">
      <c r="B614" s="88">
        <v>42964.499791666669</v>
      </c>
      <c r="C614" s="52">
        <f>VLOOKUP(B614,NWS!$A$5:$Y$1564,3,TRUE)</f>
        <v>37.31</v>
      </c>
      <c r="F614" s="87">
        <v>125.2</v>
      </c>
      <c r="G614">
        <v>52.45</v>
      </c>
      <c r="H614">
        <v>134.5</v>
      </c>
      <c r="I614">
        <v>140.1</v>
      </c>
      <c r="J614">
        <v>65.39</v>
      </c>
      <c r="K614" s="29">
        <f t="shared" si="30"/>
        <v>1045.9492764433892</v>
      </c>
      <c r="L614" s="29">
        <f t="shared" si="31"/>
        <v>92.920375957887373</v>
      </c>
      <c r="M614" s="29">
        <f t="shared" si="32"/>
        <v>98.274364077695665</v>
      </c>
    </row>
    <row r="615" spans="2:13" ht="15" x14ac:dyDescent="0.25">
      <c r="B615" s="88">
        <v>42964.499861111108</v>
      </c>
      <c r="C615" s="52">
        <f>VLOOKUP(B615,NWS!$A$5:$Y$1564,3,TRUE)</f>
        <v>37.31</v>
      </c>
      <c r="F615" s="87">
        <v>125.2</v>
      </c>
      <c r="G615">
        <v>52.5</v>
      </c>
      <c r="H615">
        <v>133.6</v>
      </c>
      <c r="I615">
        <v>139.30000000000001</v>
      </c>
      <c r="J615">
        <v>65</v>
      </c>
      <c r="K615" s="29">
        <f t="shared" si="30"/>
        <v>1045.9207888347955</v>
      </c>
      <c r="L615" s="29">
        <f t="shared" si="31"/>
        <v>92.062421005391357</v>
      </c>
      <c r="M615" s="29">
        <f t="shared" si="32"/>
        <v>97.512164485822709</v>
      </c>
    </row>
    <row r="616" spans="2:13" ht="15" x14ac:dyDescent="0.25">
      <c r="B616" s="88">
        <v>42964.499930555554</v>
      </c>
      <c r="C616" s="52">
        <f>VLOOKUP(B616,NWS!$A$5:$Y$1564,3,TRUE)</f>
        <v>37.31</v>
      </c>
      <c r="F616" s="87">
        <v>125.2</v>
      </c>
      <c r="G616">
        <v>52.55</v>
      </c>
      <c r="H616">
        <v>134.6</v>
      </c>
      <c r="I616">
        <v>140.30000000000001</v>
      </c>
      <c r="J616">
        <v>65.72</v>
      </c>
      <c r="K616" s="29">
        <f t="shared" si="30"/>
        <v>1045.892302777944</v>
      </c>
      <c r="L616" s="29">
        <f t="shared" si="31"/>
        <v>93.021049817072679</v>
      </c>
      <c r="M616" s="29">
        <f t="shared" si="32"/>
        <v>98.470941727416147</v>
      </c>
    </row>
    <row r="617" spans="2:13" ht="15" x14ac:dyDescent="0.25">
      <c r="B617" s="88">
        <v>42964.5</v>
      </c>
      <c r="C617" s="52">
        <f>VLOOKUP(B617,NWS!$A$5:$Y$1564,3,TRUE)</f>
        <v>37.07</v>
      </c>
      <c r="F617" s="87">
        <v>124.8</v>
      </c>
      <c r="G617">
        <v>52.6</v>
      </c>
      <c r="H617">
        <v>135.30000000000001</v>
      </c>
      <c r="I617">
        <v>141.1</v>
      </c>
      <c r="J617">
        <v>65.959999999999994</v>
      </c>
      <c r="K617" s="29">
        <f t="shared" si="30"/>
        <v>1042.5224003229548</v>
      </c>
      <c r="L617" s="29">
        <f t="shared" si="31"/>
        <v>94.223395074839743</v>
      </c>
      <c r="M617" s="29">
        <f t="shared" si="32"/>
        <v>99.78682469342948</v>
      </c>
    </row>
    <row r="618" spans="2:13" ht="15" x14ac:dyDescent="0.25">
      <c r="B618" s="88">
        <v>42964.500069444446</v>
      </c>
      <c r="C618" s="52">
        <f>VLOOKUP(B618,NWS!$A$5:$Y$1564,3,TRUE)</f>
        <v>37.07</v>
      </c>
      <c r="F618" s="87">
        <v>124.9</v>
      </c>
      <c r="G618">
        <v>52.65</v>
      </c>
      <c r="H618">
        <v>134.9</v>
      </c>
      <c r="I618">
        <v>140.69999999999999</v>
      </c>
      <c r="J618">
        <v>65.290000000000006</v>
      </c>
      <c r="K618" s="29">
        <f t="shared" si="30"/>
        <v>1043.3293401065343</v>
      </c>
      <c r="L618" s="29">
        <f t="shared" si="31"/>
        <v>93.767132044815867</v>
      </c>
      <c r="M618" s="29">
        <f t="shared" si="32"/>
        <v>99.326258752982397</v>
      </c>
    </row>
    <row r="619" spans="2:13" ht="15" x14ac:dyDescent="0.25">
      <c r="B619" s="88">
        <v>42964.500138888892</v>
      </c>
      <c r="C619" s="52">
        <f>VLOOKUP(B619,NWS!$A$5:$Y$1564,3,TRUE)</f>
        <v>37.07</v>
      </c>
      <c r="F619" s="87">
        <v>125.1</v>
      </c>
      <c r="G619">
        <v>52.7</v>
      </c>
      <c r="H619">
        <v>134.6</v>
      </c>
      <c r="I619">
        <v>140.19999999999999</v>
      </c>
      <c r="J619">
        <v>64.88</v>
      </c>
      <c r="K619" s="29">
        <f t="shared" si="30"/>
        <v>1044.9715449278228</v>
      </c>
      <c r="L619" s="29">
        <f t="shared" si="31"/>
        <v>93.332684964868093</v>
      </c>
      <c r="M619" s="29">
        <f t="shared" si="32"/>
        <v>98.691682563589126</v>
      </c>
    </row>
    <row r="620" spans="2:13" ht="15" x14ac:dyDescent="0.25">
      <c r="B620" s="88">
        <v>42964.500208333331</v>
      </c>
      <c r="C620" s="52">
        <f>VLOOKUP(B620,NWS!$A$5:$Y$1564,3,TRUE)</f>
        <v>37.07</v>
      </c>
      <c r="F620" s="87">
        <v>125</v>
      </c>
      <c r="G620">
        <v>52.74</v>
      </c>
      <c r="H620">
        <v>135</v>
      </c>
      <c r="I620">
        <v>141</v>
      </c>
      <c r="J620">
        <v>65.239999999999995</v>
      </c>
      <c r="K620" s="29">
        <f t="shared" si="30"/>
        <v>1044.1134883302323</v>
      </c>
      <c r="L620" s="29">
        <f t="shared" si="31"/>
        <v>93.792486252247983</v>
      </c>
      <c r="M620" s="29">
        <f t="shared" si="32"/>
        <v>99.538988013847984</v>
      </c>
    </row>
    <row r="621" spans="2:13" ht="15" x14ac:dyDescent="0.25">
      <c r="B621" s="88">
        <v>42964.500277777777</v>
      </c>
      <c r="C621" s="52">
        <f>VLOOKUP(B621,NWS!$A$5:$Y$1564,3,TRUE)</f>
        <v>37.07</v>
      </c>
      <c r="F621" s="87">
        <v>125.2</v>
      </c>
      <c r="G621">
        <v>52.77</v>
      </c>
      <c r="H621">
        <v>135.5</v>
      </c>
      <c r="I621">
        <v>141.19999999999999</v>
      </c>
      <c r="J621">
        <v>65.53</v>
      </c>
      <c r="K621" s="29">
        <f t="shared" si="30"/>
        <v>1045.76698255928</v>
      </c>
      <c r="L621" s="29">
        <f t="shared" si="31"/>
        <v>94.122306060107832</v>
      </c>
      <c r="M621" s="29">
        <f t="shared" si="32"/>
        <v>99.5728510620647</v>
      </c>
    </row>
    <row r="622" spans="2:13" ht="15" x14ac:dyDescent="0.25">
      <c r="B622" s="88">
        <v>42964.500347222223</v>
      </c>
      <c r="C622" s="52">
        <f>VLOOKUP(B622,NWS!$A$5:$Y$1564,3,TRUE)</f>
        <v>37.07</v>
      </c>
      <c r="F622" s="87">
        <v>125.4</v>
      </c>
      <c r="G622">
        <v>52.79</v>
      </c>
      <c r="H622">
        <v>135.4</v>
      </c>
      <c r="I622">
        <v>140.80000000000001</v>
      </c>
      <c r="J622">
        <v>65.22</v>
      </c>
      <c r="K622" s="29">
        <f t="shared" si="30"/>
        <v>1047.426127389647</v>
      </c>
      <c r="L622" s="29">
        <f t="shared" si="31"/>
        <v>93.877742237587725</v>
      </c>
      <c r="M622" s="29">
        <f t="shared" si="32"/>
        <v>99.033237082324575</v>
      </c>
    </row>
    <row r="623" spans="2:13" ht="15" x14ac:dyDescent="0.25">
      <c r="B623" s="88">
        <v>42964.500416666669</v>
      </c>
      <c r="C623" s="52">
        <f>VLOOKUP(B623,NWS!$A$5:$Y$1564,3,TRUE)</f>
        <v>37.07</v>
      </c>
      <c r="F623" s="87">
        <v>125.1</v>
      </c>
      <c r="G623">
        <v>52.84</v>
      </c>
      <c r="H623">
        <v>136</v>
      </c>
      <c r="I623">
        <v>141.6</v>
      </c>
      <c r="J623">
        <v>65.77</v>
      </c>
      <c r="K623" s="29">
        <f t="shared" si="30"/>
        <v>1044.8918689431434</v>
      </c>
      <c r="L623" s="29">
        <f t="shared" si="31"/>
        <v>94.679653407641894</v>
      </c>
      <c r="M623" s="29">
        <f t="shared" si="32"/>
        <v>100.03905964521184</v>
      </c>
    </row>
    <row r="624" spans="2:13" ht="15" x14ac:dyDescent="0.25">
      <c r="B624" s="88">
        <v>42964.500486111108</v>
      </c>
      <c r="C624" s="52">
        <f>VLOOKUP(B624,NWS!$A$5:$Y$1564,3,TRUE)</f>
        <v>37.07</v>
      </c>
      <c r="F624" s="87">
        <v>125</v>
      </c>
      <c r="G624">
        <v>52.86</v>
      </c>
      <c r="H624">
        <v>136.30000000000001</v>
      </c>
      <c r="I624">
        <v>141.9</v>
      </c>
      <c r="J624">
        <v>66.13</v>
      </c>
      <c r="K624" s="29">
        <f t="shared" si="30"/>
        <v>1044.0452514502931</v>
      </c>
      <c r="L624" s="29">
        <f t="shared" si="31"/>
        <v>95.04377311439201</v>
      </c>
      <c r="M624" s="29">
        <f t="shared" si="32"/>
        <v>100.40752530063202</v>
      </c>
    </row>
    <row r="625" spans="2:13" ht="15" x14ac:dyDescent="0.25">
      <c r="B625" s="88">
        <v>42964.500555555554</v>
      </c>
      <c r="C625" s="52">
        <f>VLOOKUP(B625,NWS!$A$5:$Y$1564,3,TRUE)</f>
        <v>37.07</v>
      </c>
      <c r="F625" s="87">
        <v>125.2</v>
      </c>
      <c r="G625">
        <v>52.96</v>
      </c>
      <c r="H625">
        <v>136.6</v>
      </c>
      <c r="I625">
        <v>142.1</v>
      </c>
      <c r="J625">
        <v>65.650000000000006</v>
      </c>
      <c r="K625" s="29">
        <f t="shared" si="30"/>
        <v>1045.6587756272154</v>
      </c>
      <c r="L625" s="29">
        <f t="shared" si="31"/>
        <v>95.184014441325871</v>
      </c>
      <c r="M625" s="29">
        <f t="shared" si="32"/>
        <v>100.44385649324281</v>
      </c>
    </row>
    <row r="626" spans="2:13" ht="15" x14ac:dyDescent="0.25">
      <c r="B626" s="88">
        <v>42964.500625000001</v>
      </c>
      <c r="C626" s="52">
        <f>VLOOKUP(B626,NWS!$A$5:$Y$1564,3,TRUE)</f>
        <v>37.07</v>
      </c>
      <c r="F626" s="87">
        <v>124.9</v>
      </c>
      <c r="G626">
        <v>52.98</v>
      </c>
      <c r="H626">
        <v>136.4</v>
      </c>
      <c r="I626">
        <v>141.6</v>
      </c>
      <c r="J626">
        <v>65.48</v>
      </c>
      <c r="K626" s="29">
        <f t="shared" si="30"/>
        <v>1043.1418418700714</v>
      </c>
      <c r="L626" s="29">
        <f t="shared" si="31"/>
        <v>95.22194970333868</v>
      </c>
      <c r="M626" s="29">
        <f t="shared" si="32"/>
        <v>100.20689018916734</v>
      </c>
    </row>
    <row r="627" spans="2:13" ht="15" x14ac:dyDescent="0.25">
      <c r="B627" s="88">
        <v>42964.500694444447</v>
      </c>
      <c r="C627" s="52">
        <f>VLOOKUP(B627,NWS!$A$5:$Y$1564,3,TRUE)</f>
        <v>37.22</v>
      </c>
      <c r="F627" s="87">
        <v>125.2</v>
      </c>
      <c r="G627">
        <v>52.98</v>
      </c>
      <c r="H627">
        <v>135.9</v>
      </c>
      <c r="I627">
        <v>141.1</v>
      </c>
      <c r="J627">
        <v>65.290000000000006</v>
      </c>
      <c r="K627" s="29">
        <f t="shared" si="30"/>
        <v>1045.6473867264447</v>
      </c>
      <c r="L627" s="29">
        <f t="shared" si="31"/>
        <v>94.372157624696484</v>
      </c>
      <c r="M627" s="29">
        <f t="shared" si="32"/>
        <v>99.345153364952083</v>
      </c>
    </row>
    <row r="628" spans="2:13" ht="15" x14ac:dyDescent="0.25">
      <c r="B628" s="88">
        <v>42964.500763888886</v>
      </c>
      <c r="C628" s="52">
        <f>VLOOKUP(B628,NWS!$A$5:$Y$1564,3,TRUE)</f>
        <v>37.22</v>
      </c>
      <c r="F628" s="87">
        <v>125.1</v>
      </c>
      <c r="G628">
        <v>52.98</v>
      </c>
      <c r="H628">
        <v>134.4</v>
      </c>
      <c r="I628">
        <v>139.80000000000001</v>
      </c>
      <c r="J628">
        <v>64.900000000000006</v>
      </c>
      <c r="K628" s="29">
        <f t="shared" si="30"/>
        <v>1044.8122051076537</v>
      </c>
      <c r="L628" s="29">
        <f t="shared" si="31"/>
        <v>93.011930301854505</v>
      </c>
      <c r="M628" s="29">
        <f t="shared" si="32"/>
        <v>98.180323218401284</v>
      </c>
    </row>
    <row r="629" spans="2:13" ht="15" x14ac:dyDescent="0.25">
      <c r="B629" s="88">
        <v>42964.500833333332</v>
      </c>
      <c r="C629" s="52">
        <f>VLOOKUP(B629,NWS!$A$5:$Y$1564,3,TRUE)</f>
        <v>37.22</v>
      </c>
      <c r="F629" s="87">
        <v>125.1</v>
      </c>
      <c r="G629">
        <v>52.93</v>
      </c>
      <c r="H629">
        <v>131.9</v>
      </c>
      <c r="I629">
        <v>138</v>
      </c>
      <c r="J629">
        <v>63.85</v>
      </c>
      <c r="K629" s="29">
        <f t="shared" si="30"/>
        <v>1044.8406550829689</v>
      </c>
      <c r="L629" s="29">
        <f t="shared" si="31"/>
        <v>90.61668833366906</v>
      </c>
      <c r="M629" s="29">
        <f t="shared" si="32"/>
        <v>96.45489913674659</v>
      </c>
    </row>
    <row r="630" spans="2:13" ht="15" x14ac:dyDescent="0.25">
      <c r="B630" s="88">
        <v>42964.500902777778</v>
      </c>
      <c r="C630" s="52">
        <f>VLOOKUP(B630,NWS!$A$5:$Y$1564,3,TRUE)</f>
        <v>37.22</v>
      </c>
      <c r="F630" s="87">
        <v>125.3</v>
      </c>
      <c r="G630">
        <v>52.84</v>
      </c>
      <c r="H630">
        <v>129.30000000000001</v>
      </c>
      <c r="I630">
        <v>135.69999999999999</v>
      </c>
      <c r="J630">
        <v>63.44</v>
      </c>
      <c r="K630" s="29">
        <f t="shared" si="30"/>
        <v>1046.5623595409743</v>
      </c>
      <c r="L630" s="29">
        <f t="shared" si="31"/>
        <v>87.98329039885077</v>
      </c>
      <c r="M630" s="29">
        <f t="shared" si="32"/>
        <v>94.098549505634466</v>
      </c>
    </row>
    <row r="631" spans="2:13" ht="15" x14ac:dyDescent="0.25">
      <c r="B631" s="88">
        <v>42964.500972222224</v>
      </c>
      <c r="C631" s="52">
        <f>VLOOKUP(B631,NWS!$A$5:$Y$1564,3,TRUE)</f>
        <v>37.22</v>
      </c>
      <c r="F631" s="87">
        <v>125.2</v>
      </c>
      <c r="G631">
        <v>52.81</v>
      </c>
      <c r="H631">
        <v>126.4</v>
      </c>
      <c r="I631">
        <v>133.1</v>
      </c>
      <c r="J631">
        <v>62.36</v>
      </c>
      <c r="K631" s="29">
        <f t="shared" si="30"/>
        <v>1045.7442002914936</v>
      </c>
      <c r="L631" s="29">
        <f t="shared" si="31"/>
        <v>85.278981203186902</v>
      </c>
      <c r="M631" s="29">
        <f t="shared" si="32"/>
        <v>91.685901746597438</v>
      </c>
    </row>
    <row r="632" spans="2:13" ht="15" x14ac:dyDescent="0.25">
      <c r="B632" s="88">
        <v>42964.50104166667</v>
      </c>
      <c r="C632" s="52">
        <f>VLOOKUP(B632,NWS!$A$5:$Y$1564,3,TRUE)</f>
        <v>37.22</v>
      </c>
      <c r="F632" s="87">
        <v>125.2</v>
      </c>
      <c r="G632">
        <v>52.71</v>
      </c>
      <c r="H632">
        <v>125.5</v>
      </c>
      <c r="I632">
        <v>132.9</v>
      </c>
      <c r="J632">
        <v>63.03</v>
      </c>
      <c r="K632" s="29">
        <f t="shared" si="30"/>
        <v>1045.801157822249</v>
      </c>
      <c r="L632" s="29">
        <f t="shared" si="31"/>
        <v>84.413752403785949</v>
      </c>
      <c r="M632" s="29">
        <f t="shared" si="32"/>
        <v>91.489667308498412</v>
      </c>
    </row>
    <row r="633" spans="2:13" ht="15" x14ac:dyDescent="0.25">
      <c r="B633" s="88">
        <v>42964.501111111109</v>
      </c>
      <c r="C633" s="52">
        <f>VLOOKUP(B633,NWS!$A$5:$Y$1564,3,TRUE)</f>
        <v>37.22</v>
      </c>
      <c r="F633" s="87">
        <v>125.3</v>
      </c>
      <c r="G633">
        <v>52.61</v>
      </c>
      <c r="H633">
        <v>127.7</v>
      </c>
      <c r="I633">
        <v>134.80000000000001</v>
      </c>
      <c r="J633">
        <v>63.51</v>
      </c>
      <c r="K633" s="29">
        <f t="shared" si="30"/>
        <v>1046.6934714951899</v>
      </c>
      <c r="L633" s="29">
        <f t="shared" si="31"/>
        <v>86.443646076009557</v>
      </c>
      <c r="M633" s="29">
        <f t="shared" si="32"/>
        <v>93.226911848994419</v>
      </c>
    </row>
    <row r="634" spans="2:13" ht="15" x14ac:dyDescent="0.25">
      <c r="B634" s="88">
        <v>42964.501180555555</v>
      </c>
      <c r="C634" s="52">
        <f>VLOOKUP(B634,NWS!$A$5:$Y$1564,3,TRUE)</f>
        <v>37.22</v>
      </c>
      <c r="F634" s="87">
        <v>125.4</v>
      </c>
      <c r="G634">
        <v>52.54</v>
      </c>
      <c r="H634">
        <v>128.6</v>
      </c>
      <c r="I634">
        <v>135.19999999999999</v>
      </c>
      <c r="J634">
        <v>63.22</v>
      </c>
      <c r="K634" s="29">
        <f t="shared" si="30"/>
        <v>1047.5687634432404</v>
      </c>
      <c r="L634" s="29">
        <f t="shared" si="31"/>
        <v>87.230550574689005</v>
      </c>
      <c r="M634" s="29">
        <f t="shared" si="32"/>
        <v>93.530852979952144</v>
      </c>
    </row>
    <row r="635" spans="2:13" ht="15" x14ac:dyDescent="0.25">
      <c r="B635" s="88">
        <v>42964.501250000001</v>
      </c>
      <c r="C635" s="52">
        <f>VLOOKUP(B635,NWS!$A$5:$Y$1564,3,TRUE)</f>
        <v>37.22</v>
      </c>
      <c r="F635" s="87">
        <v>125.2</v>
      </c>
      <c r="G635">
        <v>52.4</v>
      </c>
      <c r="H635">
        <v>128.69999999999999</v>
      </c>
      <c r="I635">
        <v>135.19999999999999</v>
      </c>
      <c r="J635">
        <v>62.79</v>
      </c>
      <c r="K635" s="29">
        <f t="shared" si="30"/>
        <v>1045.9777656038516</v>
      </c>
      <c r="L635" s="29">
        <f t="shared" si="31"/>
        <v>87.458838044408935</v>
      </c>
      <c r="M635" s="29">
        <f t="shared" si="32"/>
        <v>93.673119278434498</v>
      </c>
    </row>
    <row r="636" spans="2:13" ht="15" x14ac:dyDescent="0.25">
      <c r="B636" s="88">
        <v>42964.501319444447</v>
      </c>
      <c r="C636" s="52">
        <f>VLOOKUP(B636,NWS!$A$5:$Y$1564,3,TRUE)</f>
        <v>37.22</v>
      </c>
      <c r="F636" s="87">
        <v>125.3</v>
      </c>
      <c r="G636">
        <v>52.35</v>
      </c>
      <c r="H636">
        <v>130</v>
      </c>
      <c r="I636">
        <v>136.30000000000001</v>
      </c>
      <c r="J636">
        <v>63.39</v>
      </c>
      <c r="K636" s="29">
        <f t="shared" si="30"/>
        <v>1046.8417245721535</v>
      </c>
      <c r="L636" s="29">
        <f t="shared" si="31"/>
        <v>88.628488741141254</v>
      </c>
      <c r="M636" s="29">
        <f t="shared" si="32"/>
        <v>94.646590477174797</v>
      </c>
    </row>
    <row r="637" spans="2:13" ht="15" x14ac:dyDescent="0.25">
      <c r="B637" s="88">
        <v>42964.501388888886</v>
      </c>
      <c r="C637" s="52">
        <f>VLOOKUP(B637,NWS!$A$5:$Y$1564,3,TRUE)</f>
        <v>37.43</v>
      </c>
      <c r="F637" s="87">
        <v>125.4</v>
      </c>
      <c r="G637">
        <v>52.3</v>
      </c>
      <c r="H637">
        <v>131.4</v>
      </c>
      <c r="I637">
        <v>137.30000000000001</v>
      </c>
      <c r="J637">
        <v>64.47</v>
      </c>
      <c r="K637" s="29">
        <f t="shared" si="30"/>
        <v>1047.7057306073773</v>
      </c>
      <c r="L637" s="29">
        <f t="shared" si="31"/>
        <v>89.691215056658692</v>
      </c>
      <c r="M637" s="29">
        <f t="shared" si="32"/>
        <v>95.322567284330148</v>
      </c>
    </row>
    <row r="638" spans="2:13" ht="15" x14ac:dyDescent="0.25">
      <c r="B638" s="88">
        <v>42964.501458333332</v>
      </c>
      <c r="C638" s="52">
        <f>VLOOKUP(B638,NWS!$A$5:$Y$1564,3,TRUE)</f>
        <v>37.43</v>
      </c>
      <c r="F638" s="87">
        <v>125.5</v>
      </c>
      <c r="G638">
        <v>52.25</v>
      </c>
      <c r="H638">
        <v>132.1</v>
      </c>
      <c r="I638">
        <v>137.9</v>
      </c>
      <c r="J638">
        <v>64.319999999999993</v>
      </c>
      <c r="K638" s="29">
        <f t="shared" si="30"/>
        <v>1048.5697837133698</v>
      </c>
      <c r="L638" s="29">
        <f t="shared" si="31"/>
        <v>90.284882771215123</v>
      </c>
      <c r="M638" s="29">
        <f t="shared" si="32"/>
        <v>95.816226597908354</v>
      </c>
    </row>
    <row r="639" spans="2:13" ht="15" x14ac:dyDescent="0.25">
      <c r="B639" s="88">
        <v>42964.501527777778</v>
      </c>
      <c r="C639" s="52">
        <f>VLOOKUP(B639,NWS!$A$5:$Y$1564,3,TRUE)</f>
        <v>37.43</v>
      </c>
      <c r="F639" s="87">
        <v>125.2</v>
      </c>
      <c r="G639">
        <v>52.25</v>
      </c>
      <c r="H639">
        <v>131.69999999999999</v>
      </c>
      <c r="I639">
        <v>137.30000000000001</v>
      </c>
      <c r="J639">
        <v>63.94</v>
      </c>
      <c r="K639" s="29">
        <f t="shared" si="30"/>
        <v>1046.0632423977202</v>
      </c>
      <c r="L639" s="29">
        <f t="shared" si="31"/>
        <v>90.1188342914337</v>
      </c>
      <c r="M639" s="29">
        <f t="shared" si="32"/>
        <v>95.472239107727646</v>
      </c>
    </row>
    <row r="640" spans="2:13" ht="15" x14ac:dyDescent="0.25">
      <c r="B640" s="88">
        <v>42964.501597222225</v>
      </c>
      <c r="C640" s="52">
        <f>VLOOKUP(B640,NWS!$A$5:$Y$1564,3,TRUE)</f>
        <v>37.43</v>
      </c>
      <c r="F640" s="87">
        <v>125.1</v>
      </c>
      <c r="G640">
        <v>52.3</v>
      </c>
      <c r="H640">
        <v>130.9</v>
      </c>
      <c r="I640">
        <v>136.5</v>
      </c>
      <c r="J640">
        <v>63.89</v>
      </c>
      <c r="K640" s="29">
        <f t="shared" si="30"/>
        <v>1045.1992575676468</v>
      </c>
      <c r="L640" s="29">
        <f t="shared" si="31"/>
        <v>89.42792421946443</v>
      </c>
      <c r="M640" s="29">
        <f t="shared" si="32"/>
        <v>94.785754278617105</v>
      </c>
    </row>
    <row r="641" spans="2:13" ht="15" x14ac:dyDescent="0.25">
      <c r="B641" s="88">
        <v>42964.501666666663</v>
      </c>
      <c r="C641" s="52">
        <f>VLOOKUP(B641,NWS!$A$5:$Y$1564,3,TRUE)</f>
        <v>37.43</v>
      </c>
      <c r="F641" s="87">
        <v>125</v>
      </c>
      <c r="G641">
        <v>52.35</v>
      </c>
      <c r="H641">
        <v>131.5</v>
      </c>
      <c r="I641">
        <v>137.5</v>
      </c>
      <c r="J641">
        <v>64.47</v>
      </c>
      <c r="K641" s="29">
        <f t="shared" si="30"/>
        <v>1044.3353198046225</v>
      </c>
      <c r="L641" s="29">
        <f t="shared" si="31"/>
        <v>90.076432555779988</v>
      </c>
      <c r="M641" s="29">
        <f t="shared" si="32"/>
        <v>95.82171367977999</v>
      </c>
    </row>
    <row r="642" spans="2:13" ht="15" x14ac:dyDescent="0.25">
      <c r="B642" s="88">
        <v>42964.501736111109</v>
      </c>
      <c r="C642" s="52">
        <f>VLOOKUP(B642,NWS!$A$5:$Y$1564,3,TRUE)</f>
        <v>37.43</v>
      </c>
      <c r="F642" s="87">
        <v>125.3</v>
      </c>
      <c r="G642">
        <v>52.35</v>
      </c>
      <c r="H642">
        <v>132.9</v>
      </c>
      <c r="I642">
        <v>138.69999999999999</v>
      </c>
      <c r="J642">
        <v>64.900000000000006</v>
      </c>
      <c r="K642" s="29">
        <f t="shared" si="30"/>
        <v>1046.8417245721535</v>
      </c>
      <c r="L642" s="29">
        <f t="shared" si="31"/>
        <v>91.198122657003182</v>
      </c>
      <c r="M642" s="29">
        <f t="shared" si="32"/>
        <v>96.738597271129279</v>
      </c>
    </row>
    <row r="643" spans="2:13" ht="15" x14ac:dyDescent="0.25">
      <c r="B643" s="88">
        <v>42964.501805555556</v>
      </c>
      <c r="C643" s="52">
        <f>VLOOKUP(B643,NWS!$A$5:$Y$1564,3,TRUE)</f>
        <v>37.43</v>
      </c>
      <c r="F643" s="87">
        <v>125.3</v>
      </c>
      <c r="G643">
        <v>52.37</v>
      </c>
      <c r="H643">
        <v>132.4</v>
      </c>
      <c r="I643">
        <v>137.6</v>
      </c>
      <c r="J643">
        <v>64.56</v>
      </c>
      <c r="K643" s="29">
        <f t="shared" si="30"/>
        <v>1046.8303189983098</v>
      </c>
      <c r="L643" s="29">
        <f t="shared" si="31"/>
        <v>90.72148396587788</v>
      </c>
      <c r="M643" s="29">
        <f t="shared" si="32"/>
        <v>95.688860154385452</v>
      </c>
    </row>
    <row r="644" spans="2:13" ht="15" x14ac:dyDescent="0.25">
      <c r="B644" s="88">
        <v>42964.501875000002</v>
      </c>
      <c r="C644" s="52">
        <f>VLOOKUP(B644,NWS!$A$5:$Y$1564,3,TRUE)</f>
        <v>37.43</v>
      </c>
      <c r="F644" s="87">
        <v>125.4</v>
      </c>
      <c r="G644">
        <v>52.32</v>
      </c>
      <c r="H644">
        <v>129.80000000000001</v>
      </c>
      <c r="I644">
        <v>135.30000000000001</v>
      </c>
      <c r="J644">
        <v>63.07</v>
      </c>
      <c r="K644" s="29">
        <f t="shared" si="30"/>
        <v>1047.6943153090649</v>
      </c>
      <c r="L644" s="29">
        <f t="shared" si="31"/>
        <v>88.165029293636366</v>
      </c>
      <c r="M644" s="29">
        <f t="shared" si="32"/>
        <v>93.414652126969699</v>
      </c>
    </row>
    <row r="645" spans="2:13" ht="15" x14ac:dyDescent="0.25">
      <c r="B645" s="88">
        <v>42964.501944444448</v>
      </c>
      <c r="C645" s="52">
        <f>VLOOKUP(B645,NWS!$A$5:$Y$1564,3,TRUE)</f>
        <v>37.43</v>
      </c>
      <c r="F645" s="87">
        <v>125.2</v>
      </c>
      <c r="G645">
        <v>52.3</v>
      </c>
      <c r="H645">
        <v>129.4</v>
      </c>
      <c r="I645">
        <v>135.5</v>
      </c>
      <c r="J645">
        <v>63.41</v>
      </c>
      <c r="K645" s="29">
        <f t="shared" si="30"/>
        <v>1046.0347485808904</v>
      </c>
      <c r="L645" s="29">
        <f t="shared" si="31"/>
        <v>87.922509385822678</v>
      </c>
      <c r="M645" s="29">
        <f t="shared" si="32"/>
        <v>93.754055621046319</v>
      </c>
    </row>
    <row r="646" spans="2:13" ht="15" x14ac:dyDescent="0.25">
      <c r="B646" s="88">
        <v>42964.502013888887</v>
      </c>
      <c r="C646" s="52">
        <f>VLOOKUP(B646,NWS!$A$5:$Y$1564,3,TRUE)</f>
        <v>37.43</v>
      </c>
      <c r="F646" s="87">
        <v>125.2</v>
      </c>
      <c r="G646">
        <v>52.25</v>
      </c>
      <c r="H646">
        <v>128.19999999999999</v>
      </c>
      <c r="I646">
        <v>134.6</v>
      </c>
      <c r="J646">
        <v>63.02</v>
      </c>
      <c r="K646" s="29">
        <f t="shared" si="30"/>
        <v>1046.0632423977202</v>
      </c>
      <c r="L646" s="29">
        <f t="shared" si="31"/>
        <v>86.772956281249989</v>
      </c>
      <c r="M646" s="29">
        <f t="shared" si="32"/>
        <v>92.891133214157335</v>
      </c>
    </row>
    <row r="647" spans="2:13" ht="15" x14ac:dyDescent="0.25">
      <c r="B647" s="88">
        <v>42964.502083333333</v>
      </c>
      <c r="C647" s="52">
        <f>VLOOKUP(B647,NWS!$A$5:$Y$1564,3,TRUE)</f>
        <v>37.22</v>
      </c>
      <c r="F647" s="87">
        <v>125.4</v>
      </c>
      <c r="G647">
        <v>52.15</v>
      </c>
      <c r="H647">
        <v>128</v>
      </c>
      <c r="I647">
        <v>134.4</v>
      </c>
      <c r="J647">
        <v>63.31</v>
      </c>
      <c r="K647" s="29">
        <f t="shared" si="30"/>
        <v>1047.7913532744001</v>
      </c>
      <c r="L647" s="29">
        <f t="shared" si="31"/>
        <v>86.639386473564599</v>
      </c>
      <c r="M647" s="29">
        <f t="shared" si="32"/>
        <v>92.747472763835731</v>
      </c>
    </row>
    <row r="648" spans="2:13" ht="15" x14ac:dyDescent="0.25">
      <c r="B648" s="88">
        <v>42964.502152777779</v>
      </c>
      <c r="C648" s="52">
        <f>VLOOKUP(B648,NWS!$A$5:$Y$1564,3,TRUE)</f>
        <v>37.22</v>
      </c>
      <c r="F648" s="87">
        <v>125.3</v>
      </c>
      <c r="G648">
        <v>52.03</v>
      </c>
      <c r="H648">
        <v>127.4</v>
      </c>
      <c r="I648">
        <v>133.9</v>
      </c>
      <c r="J648">
        <v>62.69</v>
      </c>
      <c r="K648" s="29">
        <f t="shared" si="30"/>
        <v>1047.0242475603384</v>
      </c>
      <c r="L648" s="29">
        <f t="shared" si="31"/>
        <v>86.129810470127694</v>
      </c>
      <c r="M648" s="29">
        <f t="shared" si="32"/>
        <v>92.337880641516364</v>
      </c>
    </row>
    <row r="649" spans="2:13" ht="15" x14ac:dyDescent="0.25">
      <c r="B649" s="88">
        <v>42964.502222222225</v>
      </c>
      <c r="C649" s="52">
        <f>VLOOKUP(B649,NWS!$A$5:$Y$1564,3,TRUE)</f>
        <v>37.22</v>
      </c>
      <c r="F649" s="87">
        <v>125.4</v>
      </c>
      <c r="G649">
        <v>51.91</v>
      </c>
      <c r="H649">
        <v>128.19999999999999</v>
      </c>
      <c r="I649">
        <v>134.80000000000001</v>
      </c>
      <c r="J649">
        <v>63.12</v>
      </c>
      <c r="K649" s="29">
        <f t="shared" si="30"/>
        <v>1047.9283786547267</v>
      </c>
      <c r="L649" s="29">
        <f t="shared" si="31"/>
        <v>86.818910388508755</v>
      </c>
      <c r="M649" s="29">
        <f t="shared" si="32"/>
        <v>93.11705073324562</v>
      </c>
    </row>
    <row r="650" spans="2:13" ht="15" x14ac:dyDescent="0.25">
      <c r="B650" s="88">
        <v>42964.502291666664</v>
      </c>
      <c r="C650" s="52">
        <f>VLOOKUP(B650,NWS!$A$5:$Y$1564,3,TRUE)</f>
        <v>37.22</v>
      </c>
      <c r="F650" s="87">
        <v>125.5</v>
      </c>
      <c r="G650">
        <v>51.91</v>
      </c>
      <c r="H650">
        <v>128.4</v>
      </c>
      <c r="I650">
        <v>134.19999999999999</v>
      </c>
      <c r="J650">
        <v>63.31</v>
      </c>
      <c r="K650" s="29">
        <f t="shared" si="30"/>
        <v>1048.7640472182472</v>
      </c>
      <c r="L650" s="29">
        <f t="shared" si="31"/>
        <v>86.940432637681269</v>
      </c>
      <c r="M650" s="29">
        <f t="shared" si="32"/>
        <v>92.47075188859759</v>
      </c>
    </row>
    <row r="651" spans="2:13" ht="15" x14ac:dyDescent="0.25">
      <c r="B651" s="88">
        <v>42964.50236111111</v>
      </c>
      <c r="C651" s="52">
        <f>VLOOKUP(B651,NWS!$A$5:$Y$1564,3,TRUE)</f>
        <v>37.22</v>
      </c>
      <c r="F651" s="87">
        <v>125.6</v>
      </c>
      <c r="G651">
        <v>51.91</v>
      </c>
      <c r="H651">
        <v>129.5</v>
      </c>
      <c r="I651">
        <v>135.9</v>
      </c>
      <c r="J651">
        <v>63.79</v>
      </c>
      <c r="K651" s="29">
        <f t="shared" si="30"/>
        <v>1049.5997157817678</v>
      </c>
      <c r="L651" s="29">
        <f t="shared" si="31"/>
        <v>87.919231124474507</v>
      </c>
      <c r="M651" s="29">
        <f t="shared" si="32"/>
        <v>94.016793751226103</v>
      </c>
    </row>
    <row r="652" spans="2:13" ht="15" x14ac:dyDescent="0.25">
      <c r="B652" s="88">
        <v>42964.502430555556</v>
      </c>
      <c r="C652" s="52">
        <f>VLOOKUP(B652,NWS!$A$5:$Y$1564,3,TRUE)</f>
        <v>37.22</v>
      </c>
      <c r="F652" s="87">
        <v>125.6</v>
      </c>
      <c r="G652">
        <v>51.91</v>
      </c>
      <c r="H652">
        <v>128.9</v>
      </c>
      <c r="I652">
        <v>135.1</v>
      </c>
      <c r="J652">
        <v>63.16</v>
      </c>
      <c r="K652" s="29">
        <f t="shared" si="30"/>
        <v>1049.5997157817678</v>
      </c>
      <c r="L652" s="29">
        <f t="shared" si="31"/>
        <v>87.347584628216552</v>
      </c>
      <c r="M652" s="29">
        <f t="shared" si="32"/>
        <v>93.254598422882154</v>
      </c>
    </row>
    <row r="653" spans="2:13" ht="15" x14ac:dyDescent="0.25">
      <c r="B653" s="88">
        <v>42964.502500000002</v>
      </c>
      <c r="C653" s="52">
        <f>VLOOKUP(B653,NWS!$A$5:$Y$1564,3,TRUE)</f>
        <v>37.22</v>
      </c>
      <c r="F653" s="87">
        <v>125.4</v>
      </c>
      <c r="G653">
        <v>51.86</v>
      </c>
      <c r="H653">
        <v>128.1</v>
      </c>
      <c r="I653">
        <v>133.69999999999999</v>
      </c>
      <c r="J653">
        <v>63.02</v>
      </c>
      <c r="K653" s="29">
        <f t="shared" si="30"/>
        <v>1047.9569301200834</v>
      </c>
      <c r="L653" s="29">
        <f t="shared" si="31"/>
        <v>86.72112124835725</v>
      </c>
      <c r="M653" s="29">
        <f t="shared" si="32"/>
        <v>92.064852311196162</v>
      </c>
    </row>
    <row r="654" spans="2:13" ht="15" x14ac:dyDescent="0.25">
      <c r="B654" s="88">
        <v>42964.502569444441</v>
      </c>
      <c r="C654" s="52">
        <f>VLOOKUP(B654,NWS!$A$5:$Y$1564,3,TRUE)</f>
        <v>37.22</v>
      </c>
      <c r="F654" s="87">
        <v>125.4</v>
      </c>
      <c r="G654">
        <v>51.79</v>
      </c>
      <c r="H654">
        <v>127.2</v>
      </c>
      <c r="I654">
        <v>133.19999999999999</v>
      </c>
      <c r="J654">
        <v>63.21</v>
      </c>
      <c r="K654" s="29">
        <f t="shared" si="30"/>
        <v>1047.9969047854349</v>
      </c>
      <c r="L654" s="29">
        <f t="shared" si="31"/>
        <v>85.859032206228079</v>
      </c>
      <c r="M654" s="29">
        <f t="shared" si="32"/>
        <v>91.58423995503189</v>
      </c>
    </row>
    <row r="655" spans="2:13" ht="15" x14ac:dyDescent="0.25">
      <c r="B655" s="88">
        <v>42964.502638888887</v>
      </c>
      <c r="C655" s="52">
        <f>VLOOKUP(B655,NWS!$A$5:$Y$1564,3,TRUE)</f>
        <v>37.22</v>
      </c>
      <c r="F655" s="87">
        <v>125.6</v>
      </c>
      <c r="G655">
        <v>51.72</v>
      </c>
      <c r="H655">
        <v>126.8</v>
      </c>
      <c r="I655">
        <v>133.19999999999999</v>
      </c>
      <c r="J655">
        <v>62.83</v>
      </c>
      <c r="K655" s="29">
        <f t="shared" si="30"/>
        <v>1049.7083926800237</v>
      </c>
      <c r="L655" s="29">
        <f t="shared" si="31"/>
        <v>85.337985887006369</v>
      </c>
      <c r="M655" s="29">
        <f t="shared" si="32"/>
        <v>91.434917229681503</v>
      </c>
    </row>
    <row r="656" spans="2:13" ht="15" x14ac:dyDescent="0.25">
      <c r="B656" s="88">
        <v>42964.502708333333</v>
      </c>
      <c r="C656" s="52">
        <f>VLOOKUP(B656,NWS!$A$5:$Y$1564,3,TRUE)</f>
        <v>37.22</v>
      </c>
      <c r="F656" s="87">
        <v>125.3</v>
      </c>
      <c r="G656">
        <v>51.62</v>
      </c>
      <c r="H656">
        <v>125.6</v>
      </c>
      <c r="I656">
        <v>131.9</v>
      </c>
      <c r="J656">
        <v>62.06</v>
      </c>
      <c r="K656" s="29">
        <f t="shared" si="30"/>
        <v>1047.2581981764233</v>
      </c>
      <c r="L656" s="29">
        <f t="shared" si="31"/>
        <v>84.391795790087784</v>
      </c>
      <c r="M656" s="29">
        <f t="shared" si="32"/>
        <v>90.407504247629689</v>
      </c>
    </row>
    <row r="657" spans="2:13" ht="15" x14ac:dyDescent="0.25">
      <c r="B657" s="88">
        <v>42964.50277777778</v>
      </c>
      <c r="C657" s="52">
        <f>VLOOKUP(B657,NWS!$A$5:$Y$1564,3,TRUE)</f>
        <v>37.659999999999997</v>
      </c>
      <c r="F657" s="87">
        <v>125.4</v>
      </c>
      <c r="G657">
        <v>51.47</v>
      </c>
      <c r="H657">
        <v>124.2</v>
      </c>
      <c r="I657">
        <v>130.5</v>
      </c>
      <c r="J657">
        <v>61.51</v>
      </c>
      <c r="K657" s="29">
        <f t="shared" ref="K657:K720" si="33">IF(OR(F657="",$C$5="",$C$6=""),"",(F657*1000/($C$5+$C$6*(G657-25))))</f>
        <v>1048.1796849564475</v>
      </c>
      <c r="L657" s="29">
        <f t="shared" ref="L657:L720" si="34">IF(OR($K657="",H657=""),"",((H657-$C657)*1000)/$K657)</f>
        <v>82.562180170087714</v>
      </c>
      <c r="M657" s="29">
        <f t="shared" ref="M657:M720" si="35">IF(OR($K657="",I657=""),"",((I657-$C657)*1000)/$K657)</f>
        <v>88.572600034561404</v>
      </c>
    </row>
    <row r="658" spans="2:13" ht="15" x14ac:dyDescent="0.25">
      <c r="B658" s="88">
        <v>42964.502847222226</v>
      </c>
      <c r="C658" s="52">
        <f>VLOOKUP(B658,NWS!$A$5:$Y$1564,3,TRUE)</f>
        <v>37.659999999999997</v>
      </c>
      <c r="F658" s="87">
        <v>125.4</v>
      </c>
      <c r="G658">
        <v>51.33</v>
      </c>
      <c r="H658">
        <v>124.2</v>
      </c>
      <c r="I658">
        <v>130.5</v>
      </c>
      <c r="J658">
        <v>61.44</v>
      </c>
      <c r="K658" s="29">
        <f t="shared" si="33"/>
        <v>1048.259671331396</v>
      </c>
      <c r="L658" s="29">
        <f t="shared" si="34"/>
        <v>82.555880347934618</v>
      </c>
      <c r="M658" s="29">
        <f t="shared" si="35"/>
        <v>88.565841593508779</v>
      </c>
    </row>
    <row r="659" spans="2:13" ht="15" x14ac:dyDescent="0.25">
      <c r="B659" s="88">
        <v>42964.502916666665</v>
      </c>
      <c r="C659" s="52">
        <f>VLOOKUP(B659,NWS!$A$5:$Y$1564,3,TRUE)</f>
        <v>37.659999999999997</v>
      </c>
      <c r="F659" s="87">
        <v>125.3</v>
      </c>
      <c r="G659">
        <v>51.18</v>
      </c>
      <c r="H659">
        <v>123.5</v>
      </c>
      <c r="I659">
        <v>130</v>
      </c>
      <c r="J659">
        <v>61.77</v>
      </c>
      <c r="K659" s="29">
        <f t="shared" si="33"/>
        <v>1047.5093834624029</v>
      </c>
      <c r="L659" s="29">
        <f t="shared" si="34"/>
        <v>81.946759957669599</v>
      </c>
      <c r="M659" s="29">
        <f t="shared" si="35"/>
        <v>88.151954968443732</v>
      </c>
    </row>
    <row r="660" spans="2:13" ht="15" x14ac:dyDescent="0.25">
      <c r="B660" s="88">
        <v>42964.502986111111</v>
      </c>
      <c r="C660" s="52">
        <f>VLOOKUP(B660,NWS!$A$5:$Y$1564,3,TRUE)</f>
        <v>37.659999999999997</v>
      </c>
      <c r="F660" s="87">
        <v>125.6</v>
      </c>
      <c r="G660">
        <v>51.04</v>
      </c>
      <c r="H660">
        <v>123.5</v>
      </c>
      <c r="I660">
        <v>130</v>
      </c>
      <c r="J660">
        <v>61.63</v>
      </c>
      <c r="K660" s="29">
        <f t="shared" si="33"/>
        <v>1050.0975260519958</v>
      </c>
      <c r="L660" s="29">
        <f t="shared" si="34"/>
        <v>81.74478833668789</v>
      </c>
      <c r="M660" s="29">
        <f t="shared" si="35"/>
        <v>87.934689597038215</v>
      </c>
    </row>
    <row r="661" spans="2:13" ht="15" x14ac:dyDescent="0.25">
      <c r="B661" s="88">
        <v>42964.503055555557</v>
      </c>
      <c r="C661" s="52">
        <f>VLOOKUP(B661,NWS!$A$5:$Y$1564,3,TRUE)</f>
        <v>37.659999999999997</v>
      </c>
      <c r="F661" s="87">
        <v>125.4</v>
      </c>
      <c r="G661">
        <v>50.9</v>
      </c>
      <c r="H661">
        <v>123.1</v>
      </c>
      <c r="I661">
        <v>130</v>
      </c>
      <c r="J661">
        <v>61.94</v>
      </c>
      <c r="K661" s="29">
        <f t="shared" si="33"/>
        <v>1048.5054201145706</v>
      </c>
      <c r="L661" s="29">
        <f t="shared" si="34"/>
        <v>81.487418530143543</v>
      </c>
      <c r="M661" s="29">
        <f t="shared" si="35"/>
        <v>88.068214268181819</v>
      </c>
    </row>
    <row r="662" spans="2:13" ht="15" x14ac:dyDescent="0.25">
      <c r="B662" s="88">
        <v>42964.503125000003</v>
      </c>
      <c r="C662" s="52">
        <f>VLOOKUP(B662,NWS!$A$5:$Y$1564,3,TRUE)</f>
        <v>37.659999999999997</v>
      </c>
      <c r="F662" s="87">
        <v>125.4</v>
      </c>
      <c r="G662">
        <v>50.82</v>
      </c>
      <c r="H662">
        <v>124.2</v>
      </c>
      <c r="I662">
        <v>131.19999999999999</v>
      </c>
      <c r="J662">
        <v>61.92</v>
      </c>
      <c r="K662" s="29">
        <f t="shared" si="33"/>
        <v>1048.5511535316518</v>
      </c>
      <c r="L662" s="29">
        <f t="shared" si="34"/>
        <v>82.53293099580543</v>
      </c>
      <c r="M662" s="29">
        <f t="shared" si="35"/>
        <v>89.208809398516735</v>
      </c>
    </row>
    <row r="663" spans="2:13" ht="15" x14ac:dyDescent="0.25">
      <c r="B663" s="88">
        <v>42964.503194444442</v>
      </c>
      <c r="C663" s="52">
        <f>VLOOKUP(B663,NWS!$A$5:$Y$1564,3,TRUE)</f>
        <v>37.659999999999997</v>
      </c>
      <c r="F663" s="87">
        <v>125.3</v>
      </c>
      <c r="G663">
        <v>50.8</v>
      </c>
      <c r="H663">
        <v>123.5</v>
      </c>
      <c r="I663">
        <v>130.19999999999999</v>
      </c>
      <c r="J663">
        <v>62.11</v>
      </c>
      <c r="K663" s="29">
        <f t="shared" si="33"/>
        <v>1047.7264131970917</v>
      </c>
      <c r="L663" s="29">
        <f t="shared" si="34"/>
        <v>81.929785217557864</v>
      </c>
      <c r="M663" s="29">
        <f t="shared" si="35"/>
        <v>88.324584389944121</v>
      </c>
    </row>
    <row r="664" spans="2:13" ht="15" x14ac:dyDescent="0.25">
      <c r="B664" s="88">
        <v>42964.503263888888</v>
      </c>
      <c r="C664" s="52">
        <f>VLOOKUP(B664,NWS!$A$5:$Y$1564,3,TRUE)</f>
        <v>37.659999999999997</v>
      </c>
      <c r="F664" s="87">
        <v>125.5</v>
      </c>
      <c r="G664">
        <v>50.7</v>
      </c>
      <c r="H664">
        <v>123.5</v>
      </c>
      <c r="I664">
        <v>129.80000000000001</v>
      </c>
      <c r="J664">
        <v>61.77</v>
      </c>
      <c r="K664" s="29">
        <f t="shared" si="33"/>
        <v>1049.45598104343</v>
      </c>
      <c r="L664" s="29">
        <f t="shared" si="34"/>
        <v>81.794759904701181</v>
      </c>
      <c r="M664" s="29">
        <f t="shared" si="35"/>
        <v>87.797870195936255</v>
      </c>
    </row>
    <row r="665" spans="2:13" ht="15" x14ac:dyDescent="0.25">
      <c r="B665" s="88">
        <v>42964.503333333334</v>
      </c>
      <c r="C665" s="52">
        <f>VLOOKUP(B665,NWS!$A$5:$Y$1564,3,TRUE)</f>
        <v>37.659999999999997</v>
      </c>
      <c r="F665" s="87">
        <v>125.2</v>
      </c>
      <c r="G665">
        <v>50.6</v>
      </c>
      <c r="H665">
        <v>122.7</v>
      </c>
      <c r="I665">
        <v>129.4</v>
      </c>
      <c r="J665">
        <v>61.43</v>
      </c>
      <c r="K665" s="29">
        <f t="shared" si="33"/>
        <v>1047.0044099959553</v>
      </c>
      <c r="L665" s="29">
        <f t="shared" si="34"/>
        <v>81.222198481789135</v>
      </c>
      <c r="M665" s="29">
        <f t="shared" si="35"/>
        <v>87.621407440255595</v>
      </c>
    </row>
    <row r="666" spans="2:13" ht="15" x14ac:dyDescent="0.25">
      <c r="B666" s="88">
        <v>42964.50340277778</v>
      </c>
      <c r="C666" s="52">
        <f>VLOOKUP(B666,NWS!$A$5:$Y$1564,3,TRUE)</f>
        <v>37.659999999999997</v>
      </c>
      <c r="F666" s="87">
        <v>125.3</v>
      </c>
      <c r="G666">
        <v>50.51</v>
      </c>
      <c r="H666">
        <v>123.3</v>
      </c>
      <c r="I666">
        <v>129.9</v>
      </c>
      <c r="J666">
        <v>61.6</v>
      </c>
      <c r="K666" s="29">
        <f t="shared" si="33"/>
        <v>1047.8921016663696</v>
      </c>
      <c r="L666" s="29">
        <f t="shared" si="34"/>
        <v>81.72597146577813</v>
      </c>
      <c r="M666" s="29">
        <f t="shared" si="35"/>
        <v>88.024329845905839</v>
      </c>
    </row>
    <row r="667" spans="2:13" ht="15" x14ac:dyDescent="0.25">
      <c r="B667" s="88">
        <v>42964.503472222219</v>
      </c>
      <c r="C667" s="52">
        <f>VLOOKUP(B667,NWS!$A$5:$Y$1564,3,TRUE)</f>
        <v>37.82</v>
      </c>
      <c r="F667" s="87">
        <v>125.2</v>
      </c>
      <c r="G667">
        <v>50.46</v>
      </c>
      <c r="H667">
        <v>124</v>
      </c>
      <c r="I667">
        <v>130.4</v>
      </c>
      <c r="J667">
        <v>61.91</v>
      </c>
      <c r="K667" s="29">
        <f t="shared" si="33"/>
        <v>1047.0843445917678</v>
      </c>
      <c r="L667" s="29">
        <f t="shared" si="34"/>
        <v>82.304735473434505</v>
      </c>
      <c r="M667" s="29">
        <f t="shared" si="35"/>
        <v>88.416946044680529</v>
      </c>
    </row>
    <row r="668" spans="2:13" ht="15" x14ac:dyDescent="0.25">
      <c r="B668" s="88">
        <v>42964.503541666665</v>
      </c>
      <c r="C668" s="52">
        <f>VLOOKUP(B668,NWS!$A$5:$Y$1564,3,TRUE)</f>
        <v>37.82</v>
      </c>
      <c r="F668" s="87">
        <v>125.3</v>
      </c>
      <c r="G668">
        <v>50.41</v>
      </c>
      <c r="H668">
        <v>124.4</v>
      </c>
      <c r="I668">
        <v>130.69999999999999</v>
      </c>
      <c r="J668">
        <v>61.38</v>
      </c>
      <c r="K668" s="29">
        <f t="shared" si="33"/>
        <v>1047.9492477727674</v>
      </c>
      <c r="L668" s="29">
        <f t="shared" si="34"/>
        <v>82.61850484077415</v>
      </c>
      <c r="M668" s="29">
        <f t="shared" si="35"/>
        <v>88.630246357254578</v>
      </c>
    </row>
    <row r="669" spans="2:13" ht="15" x14ac:dyDescent="0.25">
      <c r="B669" s="88">
        <v>42964.503611111111</v>
      </c>
      <c r="C669" s="52">
        <f>VLOOKUP(B669,NWS!$A$5:$Y$1564,3,TRUE)</f>
        <v>37.82</v>
      </c>
      <c r="F669" s="87">
        <v>125.3</v>
      </c>
      <c r="G669">
        <v>50.36</v>
      </c>
      <c r="H669">
        <v>124.3</v>
      </c>
      <c r="I669">
        <v>130.9</v>
      </c>
      <c r="J669">
        <v>62.01</v>
      </c>
      <c r="K669" s="29">
        <f t="shared" si="33"/>
        <v>1047.9778231633491</v>
      </c>
      <c r="L669" s="29">
        <f t="shared" si="34"/>
        <v>82.52083020130884</v>
      </c>
      <c r="M669" s="29">
        <f t="shared" si="35"/>
        <v>88.818673394285724</v>
      </c>
    </row>
    <row r="670" spans="2:13" ht="15" x14ac:dyDescent="0.25">
      <c r="B670" s="88">
        <v>42964.503680555557</v>
      </c>
      <c r="C670" s="52">
        <f>VLOOKUP(B670,NWS!$A$5:$Y$1564,3,TRUE)</f>
        <v>37.82</v>
      </c>
      <c r="F670" s="87">
        <v>125.5</v>
      </c>
      <c r="G670">
        <v>50.31</v>
      </c>
      <c r="H670">
        <v>125.2</v>
      </c>
      <c r="I670">
        <v>131.6</v>
      </c>
      <c r="J670">
        <v>62.37</v>
      </c>
      <c r="K670" s="29">
        <f t="shared" si="33"/>
        <v>1049.6791956432612</v>
      </c>
      <c r="L670" s="29">
        <f t="shared" si="34"/>
        <v>83.244481135450201</v>
      </c>
      <c r="M670" s="29">
        <f t="shared" si="35"/>
        <v>89.341582065490044</v>
      </c>
    </row>
    <row r="671" spans="2:13" ht="15" x14ac:dyDescent="0.25">
      <c r="B671" s="88">
        <v>42964.503750000003</v>
      </c>
      <c r="C671" s="52">
        <f>VLOOKUP(B671,NWS!$A$5:$Y$1564,3,TRUE)</f>
        <v>37.82</v>
      </c>
      <c r="F671" s="87">
        <v>125.3</v>
      </c>
      <c r="G671">
        <v>50.26</v>
      </c>
      <c r="H671">
        <v>125</v>
      </c>
      <c r="I671">
        <v>131.4</v>
      </c>
      <c r="J671">
        <v>62.08</v>
      </c>
      <c r="K671" s="29">
        <f t="shared" si="33"/>
        <v>1048.0349786199149</v>
      </c>
      <c r="L671" s="29">
        <f t="shared" si="34"/>
        <v>83.184246497956906</v>
      </c>
      <c r="M671" s="29">
        <f t="shared" si="35"/>
        <v>89.290912907533937</v>
      </c>
    </row>
    <row r="672" spans="2:13" ht="15" x14ac:dyDescent="0.25">
      <c r="B672" s="88">
        <v>42964.503819444442</v>
      </c>
      <c r="C672" s="52">
        <f>VLOOKUP(B672,NWS!$A$5:$Y$1564,3,TRUE)</f>
        <v>37.82</v>
      </c>
      <c r="F672" s="87">
        <v>125.4</v>
      </c>
      <c r="G672">
        <v>50.17</v>
      </c>
      <c r="H672">
        <v>123.6</v>
      </c>
      <c r="I672">
        <v>130</v>
      </c>
      <c r="J672">
        <v>61.91</v>
      </c>
      <c r="K672" s="29">
        <f t="shared" si="33"/>
        <v>1048.9228854926557</v>
      </c>
      <c r="L672" s="29">
        <f t="shared" si="34"/>
        <v>81.779129034553421</v>
      </c>
      <c r="M672" s="29">
        <f t="shared" si="35"/>
        <v>87.880626187982458</v>
      </c>
    </row>
    <row r="673" spans="2:13" ht="15" x14ac:dyDescent="0.25">
      <c r="B673" s="88">
        <v>42964.503888888888</v>
      </c>
      <c r="C673" s="52">
        <f>VLOOKUP(B673,NWS!$A$5:$Y$1564,3,TRUE)</f>
        <v>37.82</v>
      </c>
      <c r="F673" s="87">
        <v>125.3</v>
      </c>
      <c r="G673">
        <v>50.12</v>
      </c>
      <c r="H673">
        <v>124.3</v>
      </c>
      <c r="I673">
        <v>130.4</v>
      </c>
      <c r="J673">
        <v>62.2</v>
      </c>
      <c r="K673" s="29">
        <f t="shared" si="33"/>
        <v>1048.1150067336664</v>
      </c>
      <c r="L673" s="29">
        <f t="shared" si="34"/>
        <v>82.510029380750183</v>
      </c>
      <c r="M673" s="29">
        <f t="shared" si="35"/>
        <v>88.330001388411816</v>
      </c>
    </row>
    <row r="674" spans="2:13" ht="15" x14ac:dyDescent="0.25">
      <c r="B674" s="88">
        <v>42964.503958333335</v>
      </c>
      <c r="C674" s="52">
        <f>VLOOKUP(B674,NWS!$A$5:$Y$1564,3,TRUE)</f>
        <v>37.82</v>
      </c>
      <c r="F674" s="87">
        <v>125.4</v>
      </c>
      <c r="G674">
        <v>50.12</v>
      </c>
      <c r="H674">
        <v>125.8</v>
      </c>
      <c r="I674">
        <v>131.80000000000001</v>
      </c>
      <c r="J674">
        <v>62.42</v>
      </c>
      <c r="K674" s="29">
        <f t="shared" si="33"/>
        <v>1048.9514911763908</v>
      </c>
      <c r="L674" s="29">
        <f t="shared" si="34"/>
        <v>83.87423130628386</v>
      </c>
      <c r="M674" s="29">
        <f t="shared" si="35"/>
        <v>89.594228894800636</v>
      </c>
    </row>
    <row r="675" spans="2:13" ht="15" x14ac:dyDescent="0.25">
      <c r="B675" s="88">
        <v>42964.504027777781</v>
      </c>
      <c r="C675" s="52">
        <f>VLOOKUP(B675,NWS!$A$5:$Y$1564,3,TRUE)</f>
        <v>37.82</v>
      </c>
      <c r="F675" s="87">
        <v>125.1</v>
      </c>
      <c r="G675">
        <v>50.1</v>
      </c>
      <c r="H675">
        <v>126</v>
      </c>
      <c r="I675">
        <v>132</v>
      </c>
      <c r="J675">
        <v>63.02</v>
      </c>
      <c r="K675" s="29">
        <f t="shared" si="33"/>
        <v>1046.453453183678</v>
      </c>
      <c r="L675" s="29">
        <f t="shared" si="34"/>
        <v>84.265573143005597</v>
      </c>
      <c r="M675" s="29">
        <f t="shared" si="35"/>
        <v>89.999225205355714</v>
      </c>
    </row>
    <row r="676" spans="2:13" ht="15" x14ac:dyDescent="0.25">
      <c r="B676" s="88">
        <v>42964.50409722222</v>
      </c>
      <c r="C676" s="52">
        <f>VLOOKUP(B676,NWS!$A$5:$Y$1564,3,TRUE)</f>
        <v>37.82</v>
      </c>
      <c r="F676" s="87">
        <v>125.4</v>
      </c>
      <c r="G676">
        <v>50.12</v>
      </c>
      <c r="H676">
        <v>127.1</v>
      </c>
      <c r="I676">
        <v>132.9</v>
      </c>
      <c r="J676">
        <v>63.02</v>
      </c>
      <c r="K676" s="29">
        <f t="shared" si="33"/>
        <v>1048.9514911763908</v>
      </c>
      <c r="L676" s="29">
        <f t="shared" si="34"/>
        <v>85.113564117129172</v>
      </c>
      <c r="M676" s="29">
        <f t="shared" si="35"/>
        <v>90.642895119362038</v>
      </c>
    </row>
    <row r="677" spans="2:13" ht="15" x14ac:dyDescent="0.25">
      <c r="B677" s="88">
        <v>42964.504166666666</v>
      </c>
      <c r="C677" s="52">
        <f>VLOOKUP(B677,NWS!$A$5:$Y$1564,3,TRUE)</f>
        <v>38.36</v>
      </c>
      <c r="F677" s="87">
        <v>125.4</v>
      </c>
      <c r="G677">
        <v>50.12</v>
      </c>
      <c r="H677">
        <v>127.7</v>
      </c>
      <c r="I677">
        <v>133.4</v>
      </c>
      <c r="J677">
        <v>63.83</v>
      </c>
      <c r="K677" s="29">
        <f t="shared" si="33"/>
        <v>1048.9514911763908</v>
      </c>
      <c r="L677" s="29">
        <f t="shared" si="34"/>
        <v>85.170764093014341</v>
      </c>
      <c r="M677" s="29">
        <f t="shared" si="35"/>
        <v>90.604761802105244</v>
      </c>
    </row>
    <row r="678" spans="2:13" ht="15" x14ac:dyDescent="0.25">
      <c r="B678" s="88">
        <v>42964.504236111112</v>
      </c>
      <c r="C678" s="52">
        <f>VLOOKUP(B678,NWS!$A$5:$Y$1564,3,TRUE)</f>
        <v>38.36</v>
      </c>
      <c r="F678" s="87">
        <v>125.4</v>
      </c>
      <c r="G678">
        <v>50.19</v>
      </c>
      <c r="H678">
        <v>128</v>
      </c>
      <c r="I678">
        <v>133.4</v>
      </c>
      <c r="J678">
        <v>62.97</v>
      </c>
      <c r="K678" s="29">
        <f t="shared" si="33"/>
        <v>1048.9114436560119</v>
      </c>
      <c r="L678" s="29">
        <f t="shared" si="34"/>
        <v>85.460026718325352</v>
      </c>
      <c r="M678" s="29">
        <f t="shared" si="35"/>
        <v>90.608221098947368</v>
      </c>
    </row>
    <row r="679" spans="2:13" ht="15" x14ac:dyDescent="0.25">
      <c r="B679" s="88">
        <v>42964.504305555558</v>
      </c>
      <c r="C679" s="52">
        <f>VLOOKUP(B679,NWS!$A$5:$Y$1564,3,TRUE)</f>
        <v>38.36</v>
      </c>
      <c r="F679" s="87">
        <v>125.4</v>
      </c>
      <c r="G679">
        <v>50.17</v>
      </c>
      <c r="H679">
        <v>126.1</v>
      </c>
      <c r="I679">
        <v>131.5</v>
      </c>
      <c r="J679">
        <v>62.1</v>
      </c>
      <c r="K679" s="29">
        <f t="shared" si="33"/>
        <v>1048.9228854926557</v>
      </c>
      <c r="L679" s="29">
        <f t="shared" si="34"/>
        <v>83.647712537791065</v>
      </c>
      <c r="M679" s="29">
        <f t="shared" si="35"/>
        <v>88.795850760996814</v>
      </c>
    </row>
    <row r="680" spans="2:13" ht="15" x14ac:dyDescent="0.25">
      <c r="B680" s="88">
        <v>42964.504374999997</v>
      </c>
      <c r="C680" s="52">
        <f>VLOOKUP(B680,NWS!$A$5:$Y$1564,3,TRUE)</f>
        <v>38.36</v>
      </c>
      <c r="F680" s="87">
        <v>125.4</v>
      </c>
      <c r="G680">
        <v>50.14</v>
      </c>
      <c r="H680">
        <v>125.3</v>
      </c>
      <c r="I680">
        <v>131.30000000000001</v>
      </c>
      <c r="J680">
        <v>62.29</v>
      </c>
      <c r="K680" s="29">
        <f t="shared" si="33"/>
        <v>1048.9400487156702</v>
      </c>
      <c r="L680" s="29">
        <f t="shared" si="34"/>
        <v>82.883669192009563</v>
      </c>
      <c r="M680" s="29">
        <f t="shared" si="35"/>
        <v>88.603729177655509</v>
      </c>
    </row>
    <row r="681" spans="2:13" ht="15" x14ac:dyDescent="0.25">
      <c r="B681" s="88">
        <v>42964.504444444443</v>
      </c>
      <c r="C681" s="52">
        <f>VLOOKUP(B681,NWS!$A$5:$Y$1564,3,TRUE)</f>
        <v>38.36</v>
      </c>
      <c r="F681" s="87">
        <v>125.4</v>
      </c>
      <c r="G681">
        <v>50.07</v>
      </c>
      <c r="H681">
        <v>125.1</v>
      </c>
      <c r="I681">
        <v>131.30000000000001</v>
      </c>
      <c r="J681">
        <v>61.86</v>
      </c>
      <c r="K681" s="29">
        <f t="shared" si="33"/>
        <v>1048.9800984204071</v>
      </c>
      <c r="L681" s="29">
        <f t="shared" si="34"/>
        <v>82.689843335079743</v>
      </c>
      <c r="M681" s="29">
        <f t="shared" si="35"/>
        <v>88.600346317296669</v>
      </c>
    </row>
    <row r="682" spans="2:13" ht="15" x14ac:dyDescent="0.25">
      <c r="B682" s="88">
        <v>42964.504513888889</v>
      </c>
      <c r="C682" s="52">
        <f>VLOOKUP(B682,NWS!$A$5:$Y$1564,3,TRUE)</f>
        <v>38.36</v>
      </c>
      <c r="F682" s="87">
        <v>125.5</v>
      </c>
      <c r="G682">
        <v>49.97</v>
      </c>
      <c r="H682">
        <v>123.4</v>
      </c>
      <c r="I682">
        <v>129.5</v>
      </c>
      <c r="J682">
        <v>61</v>
      </c>
      <c r="K682" s="29">
        <f t="shared" si="33"/>
        <v>1049.8738704746356</v>
      </c>
      <c r="L682" s="29">
        <f t="shared" si="34"/>
        <v>81.000206207203178</v>
      </c>
      <c r="M682" s="29">
        <f t="shared" si="35"/>
        <v>86.810427960071692</v>
      </c>
    </row>
    <row r="683" spans="2:13" ht="15" x14ac:dyDescent="0.25">
      <c r="B683" s="88">
        <v>42964.504583333335</v>
      </c>
      <c r="C683" s="52">
        <f>VLOOKUP(B683,NWS!$A$5:$Y$1564,3,TRUE)</f>
        <v>38.36</v>
      </c>
      <c r="F683" s="87">
        <v>125.3</v>
      </c>
      <c r="G683">
        <v>49.92</v>
      </c>
      <c r="H683">
        <v>123.5</v>
      </c>
      <c r="I683">
        <v>129.9</v>
      </c>
      <c r="J683">
        <v>61.19</v>
      </c>
      <c r="K683" s="29">
        <f t="shared" si="33"/>
        <v>1048.2293538140541</v>
      </c>
      <c r="L683" s="29">
        <f t="shared" si="34"/>
        <v>81.222682507613712</v>
      </c>
      <c r="M683" s="29">
        <f t="shared" si="35"/>
        <v>87.328216546241009</v>
      </c>
    </row>
    <row r="684" spans="2:13" ht="15" x14ac:dyDescent="0.25">
      <c r="B684" s="88">
        <v>42964.504652777781</v>
      </c>
      <c r="C684" s="52">
        <f>VLOOKUP(B684,NWS!$A$5:$Y$1564,3,TRUE)</f>
        <v>38.36</v>
      </c>
      <c r="F684" s="87">
        <v>125.3</v>
      </c>
      <c r="G684">
        <v>49.83</v>
      </c>
      <c r="H684">
        <v>123.3</v>
      </c>
      <c r="I684">
        <v>129.6</v>
      </c>
      <c r="J684">
        <v>61.19</v>
      </c>
      <c r="K684" s="29">
        <f t="shared" si="33"/>
        <v>1048.280818140578</v>
      </c>
      <c r="L684" s="29">
        <f t="shared" si="34"/>
        <v>81.027906387398247</v>
      </c>
      <c r="M684" s="29">
        <f t="shared" si="35"/>
        <v>87.037746394940143</v>
      </c>
    </row>
    <row r="685" spans="2:13" ht="15" x14ac:dyDescent="0.25">
      <c r="B685" s="88">
        <v>42964.50472222222</v>
      </c>
      <c r="C685" s="52">
        <f>VLOOKUP(B685,NWS!$A$5:$Y$1564,3,TRUE)</f>
        <v>38.36</v>
      </c>
      <c r="F685" s="87">
        <v>125.4</v>
      </c>
      <c r="G685">
        <v>49.73</v>
      </c>
      <c r="H685">
        <v>122.9</v>
      </c>
      <c r="I685">
        <v>129.19999999999999</v>
      </c>
      <c r="J685">
        <v>61.48</v>
      </c>
      <c r="K685" s="29">
        <f t="shared" si="33"/>
        <v>1049.1746690683158</v>
      </c>
      <c r="L685" s="29">
        <f t="shared" si="34"/>
        <v>80.577622098971275</v>
      </c>
      <c r="M685" s="29">
        <f t="shared" si="35"/>
        <v>86.582341985693759</v>
      </c>
    </row>
    <row r="686" spans="2:13" ht="15" x14ac:dyDescent="0.25">
      <c r="B686" s="88">
        <v>42964.504791666666</v>
      </c>
      <c r="C686" s="52">
        <f>VLOOKUP(B686,NWS!$A$5:$Y$1564,3,TRUE)</f>
        <v>38.36</v>
      </c>
      <c r="F686" s="87">
        <v>125.4</v>
      </c>
      <c r="G686">
        <v>49.61</v>
      </c>
      <c r="H686">
        <v>122.5</v>
      </c>
      <c r="I686">
        <v>129.30000000000001</v>
      </c>
      <c r="J686">
        <v>61.38</v>
      </c>
      <c r="K686" s="29">
        <f t="shared" si="33"/>
        <v>1049.2433582961312</v>
      </c>
      <c r="L686" s="29">
        <f t="shared" si="34"/>
        <v>80.191119948221683</v>
      </c>
      <c r="M686" s="29">
        <f t="shared" si="35"/>
        <v>86.671980604840513</v>
      </c>
    </row>
    <row r="687" spans="2:13" ht="15" x14ac:dyDescent="0.25">
      <c r="B687" s="88">
        <v>42964.504861111112</v>
      </c>
      <c r="C687" s="52">
        <f>VLOOKUP(B687,NWS!$A$5:$Y$1564,3,TRUE)</f>
        <v>38.479999999999997</v>
      </c>
      <c r="F687" s="87">
        <v>125.4</v>
      </c>
      <c r="G687">
        <v>49.49</v>
      </c>
      <c r="H687">
        <v>122.1</v>
      </c>
      <c r="I687">
        <v>128.5</v>
      </c>
      <c r="J687">
        <v>61.04</v>
      </c>
      <c r="K687" s="29">
        <f t="shared" si="33"/>
        <v>1049.3120565186719</v>
      </c>
      <c r="L687" s="29">
        <f t="shared" si="34"/>
        <v>79.6903070735965</v>
      </c>
      <c r="M687" s="29">
        <f t="shared" si="35"/>
        <v>85.789541291140367</v>
      </c>
    </row>
    <row r="688" spans="2:13" ht="15" x14ac:dyDescent="0.25">
      <c r="B688" s="88">
        <v>42964.504930555559</v>
      </c>
      <c r="C688" s="52">
        <f>VLOOKUP(B688,NWS!$A$5:$Y$1564,3,TRUE)</f>
        <v>38.479999999999997</v>
      </c>
      <c r="F688" s="87">
        <v>125.6</v>
      </c>
      <c r="G688">
        <v>49.39</v>
      </c>
      <c r="H688">
        <v>122.7</v>
      </c>
      <c r="I688">
        <v>129.1</v>
      </c>
      <c r="J688">
        <v>61.48</v>
      </c>
      <c r="K688" s="29">
        <f t="shared" si="33"/>
        <v>1051.0429471759048</v>
      </c>
      <c r="L688" s="29">
        <f t="shared" si="34"/>
        <v>80.129932108192676</v>
      </c>
      <c r="M688" s="29">
        <f t="shared" si="35"/>
        <v>86.219121914562109</v>
      </c>
    </row>
    <row r="689" spans="2:13" ht="15" x14ac:dyDescent="0.25">
      <c r="B689" s="88">
        <v>42964.504999999997</v>
      </c>
      <c r="C689" s="52">
        <f>VLOOKUP(B689,NWS!$A$5:$Y$1564,3,TRUE)</f>
        <v>38.479999999999997</v>
      </c>
      <c r="F689" s="87">
        <v>125.3</v>
      </c>
      <c r="G689">
        <v>49.34</v>
      </c>
      <c r="H689">
        <v>124.5</v>
      </c>
      <c r="I689">
        <v>130.9</v>
      </c>
      <c r="J689">
        <v>62.1</v>
      </c>
      <c r="K689" s="29">
        <f t="shared" si="33"/>
        <v>1048.5611014842982</v>
      </c>
      <c r="L689" s="29">
        <f t="shared" si="34"/>
        <v>82.036230295243442</v>
      </c>
      <c r="M689" s="29">
        <f t="shared" si="35"/>
        <v>88.139832642250624</v>
      </c>
    </row>
    <row r="690" spans="2:13" ht="15" x14ac:dyDescent="0.25">
      <c r="B690" s="88">
        <v>42964.505069444444</v>
      </c>
      <c r="C690" s="52">
        <f>VLOOKUP(B690,NWS!$A$5:$Y$1564,3,TRUE)</f>
        <v>38.479999999999997</v>
      </c>
      <c r="F690" s="87">
        <v>125.4</v>
      </c>
      <c r="G690">
        <v>49.3</v>
      </c>
      <c r="H690">
        <v>122.8</v>
      </c>
      <c r="I690">
        <v>129.1</v>
      </c>
      <c r="J690">
        <v>61.57</v>
      </c>
      <c r="K690" s="29">
        <f t="shared" si="33"/>
        <v>1049.4208471041402</v>
      </c>
      <c r="L690" s="29">
        <f t="shared" si="34"/>
        <v>80.349080383413067</v>
      </c>
      <c r="M690" s="29">
        <f t="shared" si="35"/>
        <v>86.352391654944171</v>
      </c>
    </row>
    <row r="691" spans="2:13" ht="15" x14ac:dyDescent="0.25">
      <c r="B691" s="88">
        <v>42964.50513888889</v>
      </c>
      <c r="C691" s="52">
        <f>VLOOKUP(B691,NWS!$A$5:$Y$1564,3,TRUE)</f>
        <v>38.479999999999997</v>
      </c>
      <c r="F691" s="87">
        <v>125.3</v>
      </c>
      <c r="G691">
        <v>49.25</v>
      </c>
      <c r="H691">
        <v>123.4</v>
      </c>
      <c r="I691">
        <v>129.80000000000001</v>
      </c>
      <c r="J691">
        <v>61.74</v>
      </c>
      <c r="K691" s="29">
        <f t="shared" si="33"/>
        <v>1048.6125983920347</v>
      </c>
      <c r="L691" s="29">
        <f t="shared" si="34"/>
        <v>80.983196397047095</v>
      </c>
      <c r="M691" s="29">
        <f t="shared" si="35"/>
        <v>87.086498998802881</v>
      </c>
    </row>
    <row r="692" spans="2:13" ht="15" x14ac:dyDescent="0.25">
      <c r="B692" s="88">
        <v>42964.505208333336</v>
      </c>
      <c r="C692" s="52">
        <f>VLOOKUP(B692,NWS!$A$5:$Y$1564,3,TRUE)</f>
        <v>38.479999999999997</v>
      </c>
      <c r="F692" s="87">
        <v>125.4</v>
      </c>
      <c r="G692">
        <v>49.2</v>
      </c>
      <c r="H692">
        <v>123.5</v>
      </c>
      <c r="I692">
        <v>129.5</v>
      </c>
      <c r="J692">
        <v>61.29</v>
      </c>
      <c r="K692" s="29">
        <f t="shared" si="33"/>
        <v>1049.4781143683588</v>
      </c>
      <c r="L692" s="29">
        <f t="shared" si="34"/>
        <v>81.011694132535908</v>
      </c>
      <c r="M692" s="29">
        <f t="shared" si="35"/>
        <v>86.728821453110072</v>
      </c>
    </row>
    <row r="693" spans="2:13" ht="15" x14ac:dyDescent="0.25">
      <c r="B693" s="88">
        <v>42964.505277777775</v>
      </c>
      <c r="C693" s="52">
        <f>VLOOKUP(B693,NWS!$A$5:$Y$1564,3,TRUE)</f>
        <v>38.479999999999997</v>
      </c>
      <c r="F693" s="87">
        <v>125.3</v>
      </c>
      <c r="G693">
        <v>49.1</v>
      </c>
      <c r="H693">
        <v>122.7</v>
      </c>
      <c r="I693">
        <v>128.9</v>
      </c>
      <c r="J693">
        <v>61.14</v>
      </c>
      <c r="K693" s="29">
        <f t="shared" si="33"/>
        <v>1048.698437813026</v>
      </c>
      <c r="L693" s="29">
        <f t="shared" si="34"/>
        <v>80.309073574700705</v>
      </c>
      <c r="M693" s="29">
        <f t="shared" si="35"/>
        <v>86.221164006464491</v>
      </c>
    </row>
    <row r="694" spans="2:13" ht="15" x14ac:dyDescent="0.25">
      <c r="B694" s="88">
        <v>42964.505347222221</v>
      </c>
      <c r="C694" s="52">
        <f>VLOOKUP(B694,NWS!$A$5:$Y$1564,3,TRUE)</f>
        <v>38.479999999999997</v>
      </c>
      <c r="F694" s="87">
        <v>125.3</v>
      </c>
      <c r="G694">
        <v>49.01</v>
      </c>
      <c r="H694">
        <v>122.1</v>
      </c>
      <c r="I694">
        <v>128.5</v>
      </c>
      <c r="J694">
        <v>60.78</v>
      </c>
      <c r="K694" s="29">
        <f t="shared" si="33"/>
        <v>1048.7499482116939</v>
      </c>
      <c r="L694" s="29">
        <f t="shared" si="34"/>
        <v>79.733019431931368</v>
      </c>
      <c r="M694" s="29">
        <f t="shared" si="35"/>
        <v>85.835522713016772</v>
      </c>
    </row>
    <row r="695" spans="2:13" ht="15" x14ac:dyDescent="0.25">
      <c r="B695" s="88">
        <v>42964.505416666667</v>
      </c>
      <c r="C695" s="52">
        <f>VLOOKUP(B695,NWS!$A$5:$Y$1564,3,TRUE)</f>
        <v>38.479999999999997</v>
      </c>
      <c r="F695" s="87">
        <v>125.3</v>
      </c>
      <c r="G695">
        <v>48.86</v>
      </c>
      <c r="H695">
        <v>121.6</v>
      </c>
      <c r="I695">
        <v>127.8</v>
      </c>
      <c r="J695">
        <v>60.47</v>
      </c>
      <c r="K695" s="29">
        <f t="shared" si="33"/>
        <v>1048.8358101219894</v>
      </c>
      <c r="L695" s="29">
        <f t="shared" si="34"/>
        <v>79.249773127342365</v>
      </c>
      <c r="M695" s="29">
        <f t="shared" si="35"/>
        <v>85.161089217206694</v>
      </c>
    </row>
    <row r="696" spans="2:13" ht="15" x14ac:dyDescent="0.25">
      <c r="B696" s="88">
        <v>42964.505486111113</v>
      </c>
      <c r="C696" s="52">
        <f>VLOOKUP(B696,NWS!$A$5:$Y$1564,3,TRUE)</f>
        <v>38.479999999999997</v>
      </c>
      <c r="F696" s="87">
        <v>125.4</v>
      </c>
      <c r="G696">
        <v>48.76</v>
      </c>
      <c r="H696">
        <v>120.7</v>
      </c>
      <c r="I696">
        <v>126.6</v>
      </c>
      <c r="J696">
        <v>60.49</v>
      </c>
      <c r="K696" s="29">
        <f t="shared" si="33"/>
        <v>1049.7301646010048</v>
      </c>
      <c r="L696" s="29">
        <f t="shared" si="34"/>
        <v>78.324890312408286</v>
      </c>
      <c r="M696" s="29">
        <f t="shared" si="35"/>
        <v>83.945382319744809</v>
      </c>
    </row>
    <row r="697" spans="2:13" ht="15" x14ac:dyDescent="0.25">
      <c r="B697" s="88">
        <v>42964.505555555559</v>
      </c>
      <c r="C697" s="52">
        <f>VLOOKUP(B697,NWS!$A$5:$Y$1564,3,TRUE)</f>
        <v>37.770000000000003</v>
      </c>
      <c r="F697" s="87">
        <v>125.3</v>
      </c>
      <c r="G697">
        <v>48.72</v>
      </c>
      <c r="H697">
        <v>121.5</v>
      </c>
      <c r="I697">
        <v>127.4</v>
      </c>
      <c r="J697">
        <v>60.56</v>
      </c>
      <c r="K697" s="29">
        <f t="shared" si="33"/>
        <v>1048.9159605903806</v>
      </c>
      <c r="L697" s="29">
        <f t="shared" si="34"/>
        <v>79.825270227438139</v>
      </c>
      <c r="M697" s="29">
        <f t="shared" si="35"/>
        <v>85.450125050582614</v>
      </c>
    </row>
    <row r="698" spans="2:13" ht="15" x14ac:dyDescent="0.25">
      <c r="B698" s="88">
        <v>42964.505624999998</v>
      </c>
      <c r="C698" s="52">
        <f>VLOOKUP(B698,NWS!$A$5:$Y$1564,3,TRUE)</f>
        <v>37.770000000000003</v>
      </c>
      <c r="F698" s="87">
        <v>125.3</v>
      </c>
      <c r="G698">
        <v>48.72</v>
      </c>
      <c r="H698">
        <v>122.2</v>
      </c>
      <c r="I698">
        <v>128.4</v>
      </c>
      <c r="J698">
        <v>60.61</v>
      </c>
      <c r="K698" s="29">
        <f t="shared" si="33"/>
        <v>1048.9159605903806</v>
      </c>
      <c r="L698" s="29">
        <f t="shared" si="34"/>
        <v>80.4926258844214</v>
      </c>
      <c r="M698" s="29">
        <f t="shared" si="35"/>
        <v>86.403490274844387</v>
      </c>
    </row>
    <row r="699" spans="2:13" ht="15" x14ac:dyDescent="0.25">
      <c r="B699" s="88">
        <v>42964.505694444444</v>
      </c>
      <c r="C699" s="52">
        <f>VLOOKUP(B699,NWS!$A$5:$Y$1564,3,TRUE)</f>
        <v>37.770000000000003</v>
      </c>
      <c r="F699" s="87">
        <v>125.4</v>
      </c>
      <c r="G699">
        <v>48.69</v>
      </c>
      <c r="H699">
        <v>121.2</v>
      </c>
      <c r="I699">
        <v>127.7</v>
      </c>
      <c r="J699">
        <v>60.2</v>
      </c>
      <c r="K699" s="29">
        <f t="shared" si="33"/>
        <v>1049.7702746646362</v>
      </c>
      <c r="L699" s="29">
        <f t="shared" si="34"/>
        <v>79.474530774509574</v>
      </c>
      <c r="M699" s="29">
        <f t="shared" si="35"/>
        <v>85.666361651104481</v>
      </c>
    </row>
    <row r="700" spans="2:13" ht="15" x14ac:dyDescent="0.25">
      <c r="B700" s="88">
        <v>42964.50576388889</v>
      </c>
      <c r="C700" s="52">
        <f>VLOOKUP(B700,NWS!$A$5:$Y$1564,3,TRUE)</f>
        <v>37.770000000000003</v>
      </c>
      <c r="F700" s="87">
        <v>125.4</v>
      </c>
      <c r="G700">
        <v>48.67</v>
      </c>
      <c r="H700">
        <v>121.3</v>
      </c>
      <c r="I700">
        <v>127.8</v>
      </c>
      <c r="J700">
        <v>60.52</v>
      </c>
      <c r="K700" s="29">
        <f t="shared" si="33"/>
        <v>1049.7817352458192</v>
      </c>
      <c r="L700" s="29">
        <f t="shared" si="34"/>
        <v>79.568921039039068</v>
      </c>
      <c r="M700" s="29">
        <f t="shared" si="35"/>
        <v>85.760684318744012</v>
      </c>
    </row>
    <row r="701" spans="2:13" ht="15" x14ac:dyDescent="0.25">
      <c r="B701" s="88">
        <v>42964.505833333336</v>
      </c>
      <c r="C701" s="52">
        <f>VLOOKUP(B701,NWS!$A$5:$Y$1564,3,TRUE)</f>
        <v>37.770000000000003</v>
      </c>
      <c r="F701" s="87">
        <v>125.2</v>
      </c>
      <c r="G701">
        <v>48.62</v>
      </c>
      <c r="H701">
        <v>121</v>
      </c>
      <c r="I701">
        <v>127.3</v>
      </c>
      <c r="J701">
        <v>60.4</v>
      </c>
      <c r="K701" s="29">
        <f t="shared" si="33"/>
        <v>1048.1360490570735</v>
      </c>
      <c r="L701" s="29">
        <f t="shared" si="34"/>
        <v>79.407630407212451</v>
      </c>
      <c r="M701" s="29">
        <f t="shared" si="35"/>
        <v>85.418300496908941</v>
      </c>
    </row>
    <row r="702" spans="2:13" ht="15" x14ac:dyDescent="0.25">
      <c r="B702" s="88">
        <v>42964.505902777775</v>
      </c>
      <c r="C702" s="52">
        <f>VLOOKUP(B702,NWS!$A$5:$Y$1564,3,TRUE)</f>
        <v>37.770000000000003</v>
      </c>
      <c r="F702" s="87">
        <v>125.5</v>
      </c>
      <c r="G702">
        <v>48.57</v>
      </c>
      <c r="H702">
        <v>122.5</v>
      </c>
      <c r="I702">
        <v>128.80000000000001</v>
      </c>
      <c r="J702">
        <v>60.81</v>
      </c>
      <c r="K702" s="29">
        <f t="shared" si="33"/>
        <v>1050.6762341238964</v>
      </c>
      <c r="L702" s="29">
        <f t="shared" si="34"/>
        <v>80.643301188450195</v>
      </c>
      <c r="M702" s="29">
        <f t="shared" si="35"/>
        <v>86.639439480521915</v>
      </c>
    </row>
    <row r="703" spans="2:13" ht="15" x14ac:dyDescent="0.25">
      <c r="B703" s="88">
        <v>42964.505972222221</v>
      </c>
      <c r="C703" s="52">
        <f>VLOOKUP(B703,NWS!$A$5:$Y$1564,3,TRUE)</f>
        <v>37.770000000000003</v>
      </c>
      <c r="F703" s="87">
        <v>125.4</v>
      </c>
      <c r="G703">
        <v>48.57</v>
      </c>
      <c r="H703">
        <v>123.3</v>
      </c>
      <c r="I703">
        <v>129.6</v>
      </c>
      <c r="J703">
        <v>61.09</v>
      </c>
      <c r="K703" s="29">
        <f t="shared" si="33"/>
        <v>1049.839041905471</v>
      </c>
      <c r="L703" s="29">
        <f t="shared" si="34"/>
        <v>81.469631615873212</v>
      </c>
      <c r="M703" s="29">
        <f t="shared" si="35"/>
        <v>87.47055151742822</v>
      </c>
    </row>
    <row r="704" spans="2:13" ht="15" x14ac:dyDescent="0.25">
      <c r="B704" s="88">
        <v>42964.506041666667</v>
      </c>
      <c r="C704" s="52">
        <f>VLOOKUP(B704,NWS!$A$5:$Y$1564,3,TRUE)</f>
        <v>37.770000000000003</v>
      </c>
      <c r="F704" s="87">
        <v>125.3</v>
      </c>
      <c r="G704">
        <v>48.57</v>
      </c>
      <c r="H704">
        <v>124.6</v>
      </c>
      <c r="I704">
        <v>130.69999999999999</v>
      </c>
      <c r="J704">
        <v>61.77</v>
      </c>
      <c r="K704" s="29">
        <f t="shared" si="33"/>
        <v>1049.0018496870457</v>
      </c>
      <c r="L704" s="29">
        <f t="shared" si="34"/>
        <v>82.77392458926974</v>
      </c>
      <c r="M704" s="29">
        <f t="shared" si="35"/>
        <v>88.588976299445306</v>
      </c>
    </row>
    <row r="705" spans="2:13" ht="15" x14ac:dyDescent="0.25">
      <c r="B705" s="88">
        <v>42964.506111111114</v>
      </c>
      <c r="C705" s="52">
        <f>VLOOKUP(B705,NWS!$A$5:$Y$1564,3,TRUE)</f>
        <v>37.770000000000003</v>
      </c>
      <c r="F705" s="87">
        <v>125.2</v>
      </c>
      <c r="G705">
        <v>48.57</v>
      </c>
      <c r="H705">
        <v>125.2</v>
      </c>
      <c r="I705">
        <v>131.30000000000001</v>
      </c>
      <c r="J705">
        <v>61.86</v>
      </c>
      <c r="K705" s="29">
        <f t="shared" si="33"/>
        <v>1048.1646574686204</v>
      </c>
      <c r="L705" s="29">
        <f t="shared" si="34"/>
        <v>83.412467093813888</v>
      </c>
      <c r="M705" s="29">
        <f t="shared" si="35"/>
        <v>89.232163413981624</v>
      </c>
    </row>
    <row r="706" spans="2:13" ht="15" x14ac:dyDescent="0.25">
      <c r="B706" s="88">
        <v>42964.506180555552</v>
      </c>
      <c r="C706" s="52">
        <f>VLOOKUP(B706,NWS!$A$5:$Y$1564,3,TRUE)</f>
        <v>37.770000000000003</v>
      </c>
      <c r="F706" s="87">
        <v>125.4</v>
      </c>
      <c r="G706">
        <v>48.57</v>
      </c>
      <c r="H706">
        <v>125.8</v>
      </c>
      <c r="I706">
        <v>131.30000000000001</v>
      </c>
      <c r="J706">
        <v>62.01</v>
      </c>
      <c r="K706" s="29">
        <f t="shared" si="33"/>
        <v>1049.839041905471</v>
      </c>
      <c r="L706" s="29">
        <f t="shared" si="34"/>
        <v>83.850949037125204</v>
      </c>
      <c r="M706" s="29">
        <f t="shared" si="35"/>
        <v>89.089847363879585</v>
      </c>
    </row>
    <row r="707" spans="2:13" ht="15" x14ac:dyDescent="0.25">
      <c r="B707" s="88">
        <v>42964.506249999999</v>
      </c>
      <c r="C707" s="52">
        <f>VLOOKUP(B707,NWS!$A$5:$Y$1564,3,TRUE)</f>
        <v>36.630000000000003</v>
      </c>
      <c r="F707" s="87">
        <v>125.3</v>
      </c>
      <c r="G707">
        <v>48.62</v>
      </c>
      <c r="H707">
        <v>125.4</v>
      </c>
      <c r="I707">
        <v>131</v>
      </c>
      <c r="J707">
        <v>61.09</v>
      </c>
      <c r="K707" s="29">
        <f t="shared" si="33"/>
        <v>1048.9732184253301</v>
      </c>
      <c r="L707" s="29">
        <f t="shared" si="34"/>
        <v>84.625611446264969</v>
      </c>
      <c r="M707" s="29">
        <f t="shared" si="35"/>
        <v>89.964165283136467</v>
      </c>
    </row>
    <row r="708" spans="2:13" ht="15" x14ac:dyDescent="0.25">
      <c r="B708" s="88">
        <v>42964.506319444445</v>
      </c>
      <c r="C708" s="52">
        <f>VLOOKUP(B708,NWS!$A$5:$Y$1564,3,TRUE)</f>
        <v>36.630000000000003</v>
      </c>
      <c r="F708" s="87">
        <v>125.3</v>
      </c>
      <c r="G708">
        <v>48.67</v>
      </c>
      <c r="H708">
        <v>125</v>
      </c>
      <c r="I708">
        <v>130.69999999999999</v>
      </c>
      <c r="J708">
        <v>60.81</v>
      </c>
      <c r="K708" s="29">
        <f t="shared" si="33"/>
        <v>1048.9445887264844</v>
      </c>
      <c r="L708" s="29">
        <f t="shared" si="34"/>
        <v>84.246585520107729</v>
      </c>
      <c r="M708" s="29">
        <f t="shared" si="35"/>
        <v>89.680618986947309</v>
      </c>
    </row>
    <row r="709" spans="2:13" ht="15" x14ac:dyDescent="0.25">
      <c r="B709" s="88">
        <v>42964.506388888891</v>
      </c>
      <c r="C709" s="52">
        <f>VLOOKUP(B709,NWS!$A$5:$Y$1564,3,TRUE)</f>
        <v>36.630000000000003</v>
      </c>
      <c r="F709" s="87">
        <v>125.5</v>
      </c>
      <c r="G709">
        <v>48.67</v>
      </c>
      <c r="H709">
        <v>125.5</v>
      </c>
      <c r="I709">
        <v>131.30000000000001</v>
      </c>
      <c r="J709">
        <v>61.77</v>
      </c>
      <c r="K709" s="29">
        <f t="shared" si="33"/>
        <v>1050.6188817651539</v>
      </c>
      <c r="L709" s="29">
        <f t="shared" si="34"/>
        <v>84.588237982824694</v>
      </c>
      <c r="M709" s="29">
        <f t="shared" si="35"/>
        <v>90.108793629278892</v>
      </c>
    </row>
    <row r="710" spans="2:13" ht="15" x14ac:dyDescent="0.25">
      <c r="B710" s="88">
        <v>42964.506458333337</v>
      </c>
      <c r="C710" s="52">
        <f>VLOOKUP(B710,NWS!$A$5:$Y$1564,3,TRUE)</f>
        <v>36.630000000000003</v>
      </c>
      <c r="F710" s="87">
        <v>125.3</v>
      </c>
      <c r="G710">
        <v>48.72</v>
      </c>
      <c r="H710">
        <v>126.4</v>
      </c>
      <c r="I710">
        <v>131.9</v>
      </c>
      <c r="J710">
        <v>62.44</v>
      </c>
      <c r="K710" s="29">
        <f t="shared" si="33"/>
        <v>1048.9159605903806</v>
      </c>
      <c r="L710" s="29">
        <f t="shared" si="34"/>
        <v>85.583596181979274</v>
      </c>
      <c r="M710" s="29">
        <f t="shared" si="35"/>
        <v>90.827104915419014</v>
      </c>
    </row>
    <row r="711" spans="2:13" ht="15" x14ac:dyDescent="0.25">
      <c r="B711" s="88">
        <v>42964.506527777776</v>
      </c>
      <c r="C711" s="52">
        <f>VLOOKUP(B711,NWS!$A$5:$Y$1564,3,TRUE)</f>
        <v>36.630000000000003</v>
      </c>
      <c r="F711" s="87">
        <v>125.5</v>
      </c>
      <c r="G711">
        <v>48.76</v>
      </c>
      <c r="H711">
        <v>126.8</v>
      </c>
      <c r="I711">
        <v>132.1</v>
      </c>
      <c r="J711">
        <v>62.63</v>
      </c>
      <c r="K711" s="29">
        <f t="shared" si="33"/>
        <v>1050.5672699954234</v>
      </c>
      <c r="L711" s="29">
        <f t="shared" si="34"/>
        <v>85.829820303075678</v>
      </c>
      <c r="M711" s="29">
        <f t="shared" si="35"/>
        <v>90.874713810964138</v>
      </c>
    </row>
    <row r="712" spans="2:13" ht="15" x14ac:dyDescent="0.25">
      <c r="B712" s="88">
        <v>42964.506597222222</v>
      </c>
      <c r="C712" s="52">
        <f>VLOOKUP(B712,NWS!$A$5:$Y$1564,3,TRUE)</f>
        <v>36.630000000000003</v>
      </c>
      <c r="F712" s="87">
        <v>125.4</v>
      </c>
      <c r="G712">
        <v>48.76</v>
      </c>
      <c r="H712">
        <v>124.8</v>
      </c>
      <c r="I712">
        <v>130.5</v>
      </c>
      <c r="J712">
        <v>61.6</v>
      </c>
      <c r="K712" s="29">
        <f t="shared" si="33"/>
        <v>1049.7301646010048</v>
      </c>
      <c r="L712" s="29">
        <f t="shared" si="34"/>
        <v>83.993013607942558</v>
      </c>
      <c r="M712" s="29">
        <f t="shared" si="35"/>
        <v>89.422980462488027</v>
      </c>
    </row>
    <row r="713" spans="2:13" ht="15" x14ac:dyDescent="0.25">
      <c r="B713" s="88">
        <v>42964.506666666668</v>
      </c>
      <c r="C713" s="52">
        <f>VLOOKUP(B713,NWS!$A$5:$Y$1564,3,TRUE)</f>
        <v>36.630000000000003</v>
      </c>
      <c r="F713" s="87">
        <v>125.3</v>
      </c>
      <c r="G713">
        <v>48.72</v>
      </c>
      <c r="H713">
        <v>123.4</v>
      </c>
      <c r="I713">
        <v>129.4</v>
      </c>
      <c r="J713">
        <v>60.9</v>
      </c>
      <c r="K713" s="29">
        <f t="shared" si="33"/>
        <v>1048.9159605903806</v>
      </c>
      <c r="L713" s="29">
        <f t="shared" si="34"/>
        <v>82.723500509193954</v>
      </c>
      <c r="M713" s="29">
        <f t="shared" si="35"/>
        <v>88.443691854764594</v>
      </c>
    </row>
    <row r="714" spans="2:13" ht="15" x14ac:dyDescent="0.25">
      <c r="B714" s="88">
        <v>42964.506736111114</v>
      </c>
      <c r="C714" s="52">
        <f>VLOOKUP(B714,NWS!$A$5:$Y$1564,3,TRUE)</f>
        <v>36.630000000000003</v>
      </c>
      <c r="F714" s="87">
        <v>125.3</v>
      </c>
      <c r="G714">
        <v>48.72</v>
      </c>
      <c r="H714">
        <v>123.4</v>
      </c>
      <c r="I714">
        <v>129.6</v>
      </c>
      <c r="J714">
        <v>61.48</v>
      </c>
      <c r="K714" s="29">
        <f t="shared" si="33"/>
        <v>1048.9159605903806</v>
      </c>
      <c r="L714" s="29">
        <f t="shared" si="34"/>
        <v>82.723500509193954</v>
      </c>
      <c r="M714" s="29">
        <f t="shared" si="35"/>
        <v>88.634364899616926</v>
      </c>
    </row>
    <row r="715" spans="2:13" ht="15" x14ac:dyDescent="0.25">
      <c r="B715" s="88">
        <v>42964.506805555553</v>
      </c>
      <c r="C715" s="52">
        <f>VLOOKUP(B715,NWS!$A$5:$Y$1564,3,TRUE)</f>
        <v>36.630000000000003</v>
      </c>
      <c r="F715" s="87">
        <v>125.3</v>
      </c>
      <c r="G715">
        <v>48.72</v>
      </c>
      <c r="H715">
        <v>124.1</v>
      </c>
      <c r="I715">
        <v>130.30000000000001</v>
      </c>
      <c r="J715">
        <v>61.77</v>
      </c>
      <c r="K715" s="29">
        <f t="shared" si="33"/>
        <v>1048.9159605903806</v>
      </c>
      <c r="L715" s="29">
        <f t="shared" si="34"/>
        <v>83.390856166177187</v>
      </c>
      <c r="M715" s="29">
        <f t="shared" si="35"/>
        <v>89.301720556600188</v>
      </c>
    </row>
    <row r="716" spans="2:13" ht="15" x14ac:dyDescent="0.25">
      <c r="B716" s="88">
        <v>42964.506874999999</v>
      </c>
      <c r="C716" s="52">
        <f>VLOOKUP(B716,NWS!$A$5:$Y$1564,3,TRUE)</f>
        <v>36.630000000000003</v>
      </c>
      <c r="F716" s="87">
        <v>125.3</v>
      </c>
      <c r="G716">
        <v>48.72</v>
      </c>
      <c r="H716">
        <v>122.8</v>
      </c>
      <c r="I716">
        <v>129.30000000000001</v>
      </c>
      <c r="J716">
        <v>61.05</v>
      </c>
      <c r="K716" s="29">
        <f t="shared" si="33"/>
        <v>1048.9159605903806</v>
      </c>
      <c r="L716" s="29">
        <f t="shared" si="34"/>
        <v>82.151481374636859</v>
      </c>
      <c r="M716" s="29">
        <f t="shared" si="35"/>
        <v>88.348355332338414</v>
      </c>
    </row>
    <row r="717" spans="2:13" ht="15" x14ac:dyDescent="0.25">
      <c r="B717" s="88">
        <v>42964.506944444445</v>
      </c>
      <c r="C717" s="52">
        <f>VLOOKUP(B717,NWS!$A$5:$Y$1564,3,TRUE)</f>
        <v>36.729999999999997</v>
      </c>
      <c r="F717" s="87">
        <v>125.4</v>
      </c>
      <c r="G717">
        <v>48.74</v>
      </c>
      <c r="H717">
        <v>123.1</v>
      </c>
      <c r="I717">
        <v>129.5</v>
      </c>
      <c r="J717">
        <v>61.09</v>
      </c>
      <c r="K717" s="29">
        <f t="shared" si="33"/>
        <v>1049.7416243064181</v>
      </c>
      <c r="L717" s="29">
        <f t="shared" si="34"/>
        <v>82.277389026148327</v>
      </c>
      <c r="M717" s="29">
        <f t="shared" si="35"/>
        <v>88.374127358524731</v>
      </c>
    </row>
    <row r="718" spans="2:13" ht="15" x14ac:dyDescent="0.25">
      <c r="B718" s="88">
        <v>42964.507013888891</v>
      </c>
      <c r="C718" s="52">
        <f>VLOOKUP(B718,NWS!$A$5:$Y$1564,3,TRUE)</f>
        <v>36.729999999999997</v>
      </c>
      <c r="F718" s="87">
        <v>125.2</v>
      </c>
      <c r="G718">
        <v>48.76</v>
      </c>
      <c r="H718">
        <v>124.3</v>
      </c>
      <c r="I718">
        <v>130.69999999999999</v>
      </c>
      <c r="J718">
        <v>61.29</v>
      </c>
      <c r="K718" s="29">
        <f t="shared" si="33"/>
        <v>1048.0559538121674</v>
      </c>
      <c r="L718" s="29">
        <f t="shared" si="34"/>
        <v>83.554699232875393</v>
      </c>
      <c r="M718" s="29">
        <f t="shared" si="35"/>
        <v>89.661243427124603</v>
      </c>
    </row>
    <row r="719" spans="2:13" ht="15" x14ac:dyDescent="0.25">
      <c r="B719" s="88">
        <v>42964.50708333333</v>
      </c>
      <c r="C719" s="52">
        <f>VLOOKUP(B719,NWS!$A$5:$Y$1564,3,TRUE)</f>
        <v>36.729999999999997</v>
      </c>
      <c r="F719" s="87">
        <v>125.2</v>
      </c>
      <c r="G719">
        <v>48.72</v>
      </c>
      <c r="H719">
        <v>126.2</v>
      </c>
      <c r="I719">
        <v>132.30000000000001</v>
      </c>
      <c r="J719">
        <v>61.87</v>
      </c>
      <c r="K719" s="29">
        <f t="shared" si="33"/>
        <v>1048.0788369187203</v>
      </c>
      <c r="L719" s="29">
        <f t="shared" si="34"/>
        <v>85.36571567749202</v>
      </c>
      <c r="M719" s="29">
        <f t="shared" si="35"/>
        <v>91.185888535798739</v>
      </c>
    </row>
    <row r="720" spans="2:13" ht="15" x14ac:dyDescent="0.25">
      <c r="B720" s="88">
        <v>42964.507152777776</v>
      </c>
      <c r="C720" s="52">
        <f>VLOOKUP(B720,NWS!$A$5:$Y$1564,3,TRUE)</f>
        <v>36.729999999999997</v>
      </c>
      <c r="F720" s="87">
        <v>125.3</v>
      </c>
      <c r="G720">
        <v>48.81</v>
      </c>
      <c r="H720">
        <v>125.8</v>
      </c>
      <c r="I720">
        <v>131.5</v>
      </c>
      <c r="J720">
        <v>61.29</v>
      </c>
      <c r="K720" s="29">
        <f t="shared" si="33"/>
        <v>1048.8644338830959</v>
      </c>
      <c r="L720" s="29">
        <f t="shared" si="34"/>
        <v>84.920412135861923</v>
      </c>
      <c r="M720" s="29">
        <f t="shared" si="35"/>
        <v>90.354860874768562</v>
      </c>
    </row>
    <row r="721" spans="2:13" ht="15" x14ac:dyDescent="0.25">
      <c r="B721" s="88">
        <v>42964.507222222222</v>
      </c>
      <c r="C721" s="52">
        <f>VLOOKUP(B721,NWS!$A$5:$Y$1564,3,TRUE)</f>
        <v>36.729999999999997</v>
      </c>
      <c r="F721" s="87">
        <v>125.4</v>
      </c>
      <c r="G721">
        <v>48.82</v>
      </c>
      <c r="H721">
        <v>126.1</v>
      </c>
      <c r="I721">
        <v>131.80000000000001</v>
      </c>
      <c r="J721">
        <v>61.58</v>
      </c>
      <c r="K721" s="29">
        <f t="shared" ref="K721:K784" si="36">IF(OR(F721="",$C$5="",$C$6=""),"",(F721*1000/($C$5+$C$6*(G721-25))))</f>
        <v>1049.6957869859405</v>
      </c>
      <c r="L721" s="29">
        <f t="shared" ref="L721:L784" si="37">IF(OR($K721="",H721=""),"",((H721-$C721)*1000)/$K721)</f>
        <v>85.138952740406694</v>
      </c>
      <c r="M721" s="29">
        <f t="shared" ref="M721:M784" si="38">IF(OR($K721="",I721=""),"",((I721-$C721)*1000)/$K721)</f>
        <v>90.569097426770341</v>
      </c>
    </row>
    <row r="722" spans="2:13" ht="15" x14ac:dyDescent="0.25">
      <c r="B722" s="88">
        <v>42964.507291666669</v>
      </c>
      <c r="C722" s="52">
        <f>VLOOKUP(B722,NWS!$A$5:$Y$1564,3,TRUE)</f>
        <v>36.729999999999997</v>
      </c>
      <c r="F722" s="87">
        <v>125.4</v>
      </c>
      <c r="G722">
        <v>48.86</v>
      </c>
      <c r="H722">
        <v>126.8</v>
      </c>
      <c r="I722">
        <v>132.69999999999999</v>
      </c>
      <c r="J722">
        <v>62.3</v>
      </c>
      <c r="K722" s="29">
        <f t="shared" si="36"/>
        <v>1049.6728698267955</v>
      </c>
      <c r="L722" s="29">
        <f t="shared" si="37"/>
        <v>85.807685983979255</v>
      </c>
      <c r="M722" s="29">
        <f t="shared" si="38"/>
        <v>91.42848477720095</v>
      </c>
    </row>
    <row r="723" spans="2:13" ht="15" x14ac:dyDescent="0.25">
      <c r="B723" s="88">
        <v>42964.507361111115</v>
      </c>
      <c r="C723" s="52">
        <f>VLOOKUP(B723,NWS!$A$5:$Y$1564,3,TRUE)</f>
        <v>36.729999999999997</v>
      </c>
      <c r="F723" s="87">
        <v>125.3</v>
      </c>
      <c r="G723">
        <v>48.89</v>
      </c>
      <c r="H723">
        <v>126.3</v>
      </c>
      <c r="I723">
        <v>132.30000000000001</v>
      </c>
      <c r="J723">
        <v>61.96</v>
      </c>
      <c r="K723" s="29">
        <f t="shared" si="36"/>
        <v>1048.8186366152165</v>
      </c>
      <c r="L723" s="29">
        <f t="shared" si="37"/>
        <v>85.400847079780519</v>
      </c>
      <c r="M723" s="29">
        <f t="shared" si="38"/>
        <v>91.121569224233852</v>
      </c>
    </row>
    <row r="724" spans="2:13" ht="15" x14ac:dyDescent="0.25">
      <c r="B724" s="88">
        <v>42964.507430555554</v>
      </c>
      <c r="C724" s="52">
        <f>VLOOKUP(B724,NWS!$A$5:$Y$1564,3,TRUE)</f>
        <v>36.729999999999997</v>
      </c>
      <c r="F724" s="87">
        <v>125.3</v>
      </c>
      <c r="G724">
        <v>48.86</v>
      </c>
      <c r="H724">
        <v>125.4</v>
      </c>
      <c r="I724">
        <v>131.5</v>
      </c>
      <c r="J724">
        <v>61.63</v>
      </c>
      <c r="K724" s="29">
        <f t="shared" si="36"/>
        <v>1048.8358101219894</v>
      </c>
      <c r="L724" s="29">
        <f t="shared" si="37"/>
        <v>84.541354465849963</v>
      </c>
      <c r="M724" s="29">
        <f t="shared" si="38"/>
        <v>90.357326747813246</v>
      </c>
    </row>
    <row r="725" spans="2:13" ht="15" x14ac:dyDescent="0.25">
      <c r="B725" s="88">
        <v>42964.5075</v>
      </c>
      <c r="C725" s="52">
        <f>VLOOKUP(B725,NWS!$A$5:$Y$1564,3,TRUE)</f>
        <v>36.729999999999997</v>
      </c>
      <c r="F725" s="87">
        <v>125.3</v>
      </c>
      <c r="G725">
        <v>48.91</v>
      </c>
      <c r="H725">
        <v>125.7</v>
      </c>
      <c r="I725">
        <v>131.9</v>
      </c>
      <c r="J725">
        <v>61.29</v>
      </c>
      <c r="K725" s="29">
        <f t="shared" si="36"/>
        <v>1048.8071879231388</v>
      </c>
      <c r="L725" s="29">
        <f t="shared" si="37"/>
        <v>84.829700849189933</v>
      </c>
      <c r="M725" s="29">
        <f t="shared" si="38"/>
        <v>90.74117826028332</v>
      </c>
    </row>
    <row r="726" spans="2:13" ht="15" x14ac:dyDescent="0.25">
      <c r="B726" s="88">
        <v>42964.507569444446</v>
      </c>
      <c r="C726" s="52">
        <f>VLOOKUP(B726,NWS!$A$5:$Y$1564,3,TRUE)</f>
        <v>36.729999999999997</v>
      </c>
      <c r="F726" s="87">
        <v>125.2</v>
      </c>
      <c r="G726">
        <v>48.91</v>
      </c>
      <c r="H726">
        <v>126</v>
      </c>
      <c r="I726">
        <v>131.9</v>
      </c>
      <c r="J726">
        <v>61.33</v>
      </c>
      <c r="K726" s="29">
        <f t="shared" si="36"/>
        <v>1047.9701510612688</v>
      </c>
      <c r="L726" s="29">
        <f t="shared" si="37"/>
        <v>85.183723896713275</v>
      </c>
      <c r="M726" s="29">
        <f t="shared" si="38"/>
        <v>90.813655239724454</v>
      </c>
    </row>
    <row r="727" spans="2:13" ht="15" x14ac:dyDescent="0.25">
      <c r="B727" s="88">
        <v>42964.507638888892</v>
      </c>
      <c r="C727" s="52">
        <f>VLOOKUP(B727,NWS!$A$5:$Y$1564,3,TRUE)</f>
        <v>36.479999999999997</v>
      </c>
      <c r="F727" s="87">
        <v>125.2</v>
      </c>
      <c r="G727">
        <v>48.86</v>
      </c>
      <c r="H727">
        <v>124.8</v>
      </c>
      <c r="I727">
        <v>130.9</v>
      </c>
      <c r="J727">
        <v>61.46</v>
      </c>
      <c r="K727" s="29">
        <f t="shared" si="36"/>
        <v>1047.9987504171834</v>
      </c>
      <c r="L727" s="29">
        <f t="shared" si="37"/>
        <v>84.2749096454952</v>
      </c>
      <c r="M727" s="29">
        <f t="shared" si="38"/>
        <v>90.09552727273163</v>
      </c>
    </row>
    <row r="728" spans="2:13" ht="15" x14ac:dyDescent="0.25">
      <c r="B728" s="88">
        <v>42964.507708333331</v>
      </c>
      <c r="C728" s="52">
        <f>VLOOKUP(B728,NWS!$A$5:$Y$1564,3,TRUE)</f>
        <v>36.479999999999997</v>
      </c>
      <c r="F728" s="87">
        <v>125.1</v>
      </c>
      <c r="G728">
        <v>48.89</v>
      </c>
      <c r="H728">
        <v>125.2</v>
      </c>
      <c r="I728">
        <v>131.1</v>
      </c>
      <c r="J728">
        <v>61.29</v>
      </c>
      <c r="K728" s="29">
        <f t="shared" si="36"/>
        <v>1047.1445446174268</v>
      </c>
      <c r="L728" s="29">
        <f t="shared" si="37"/>
        <v>84.725647911782573</v>
      </c>
      <c r="M728" s="29">
        <f t="shared" si="38"/>
        <v>90.360018095275777</v>
      </c>
    </row>
    <row r="729" spans="2:13" ht="15" x14ac:dyDescent="0.25">
      <c r="B729" s="88">
        <v>42964.507777777777</v>
      </c>
      <c r="C729" s="52">
        <f>VLOOKUP(B729,NWS!$A$5:$Y$1564,3,TRUE)</f>
        <v>36.479999999999997</v>
      </c>
      <c r="F729" s="87">
        <v>125.1</v>
      </c>
      <c r="G729">
        <v>48.86</v>
      </c>
      <c r="H729">
        <v>125.5</v>
      </c>
      <c r="I729">
        <v>131.69999999999999</v>
      </c>
      <c r="J729">
        <v>62.06</v>
      </c>
      <c r="K729" s="29">
        <f t="shared" si="36"/>
        <v>1047.1616907123773</v>
      </c>
      <c r="L729" s="29">
        <f t="shared" si="37"/>
        <v>85.01074933274181</v>
      </c>
      <c r="M729" s="29">
        <f t="shared" si="38"/>
        <v>90.931515967913654</v>
      </c>
    </row>
    <row r="730" spans="2:13" ht="15" x14ac:dyDescent="0.25">
      <c r="B730" s="88">
        <v>42964.507847222223</v>
      </c>
      <c r="C730" s="52">
        <f>VLOOKUP(B730,NWS!$A$5:$Y$1564,3,TRUE)</f>
        <v>36.479999999999997</v>
      </c>
      <c r="F730" s="87">
        <v>125.1</v>
      </c>
      <c r="G730">
        <v>48.91</v>
      </c>
      <c r="H730">
        <v>126.3</v>
      </c>
      <c r="I730">
        <v>132.5</v>
      </c>
      <c r="J730">
        <v>62.01</v>
      </c>
      <c r="K730" s="29">
        <f t="shared" si="36"/>
        <v>1047.1331141993987</v>
      </c>
      <c r="L730" s="29">
        <f t="shared" si="37"/>
        <v>85.777060033741009</v>
      </c>
      <c r="M730" s="29">
        <f t="shared" si="38"/>
        <v>91.697988248049569</v>
      </c>
    </row>
    <row r="731" spans="2:13" ht="15" x14ac:dyDescent="0.25">
      <c r="B731" s="88">
        <v>42964.507916666669</v>
      </c>
      <c r="C731" s="52">
        <f>VLOOKUP(B731,NWS!$A$5:$Y$1564,3,TRUE)</f>
        <v>36.479999999999997</v>
      </c>
      <c r="F731" s="87">
        <v>125.1</v>
      </c>
      <c r="G731">
        <v>48.93</v>
      </c>
      <c r="H731">
        <v>126.1</v>
      </c>
      <c r="I731">
        <v>132.30000000000001</v>
      </c>
      <c r="J731">
        <v>61.67</v>
      </c>
      <c r="K731" s="29">
        <f t="shared" si="36"/>
        <v>1047.1216840309121</v>
      </c>
      <c r="L731" s="29">
        <f t="shared" si="37"/>
        <v>85.586996589552356</v>
      </c>
      <c r="M731" s="29">
        <f t="shared" si="38"/>
        <v>91.507989435515611</v>
      </c>
    </row>
    <row r="732" spans="2:13" ht="15" x14ac:dyDescent="0.25">
      <c r="B732" s="88">
        <v>42964.507986111108</v>
      </c>
      <c r="C732" s="52">
        <f>VLOOKUP(B732,NWS!$A$5:$Y$1564,3,TRUE)</f>
        <v>36.479999999999997</v>
      </c>
      <c r="F732" s="87">
        <v>125.2</v>
      </c>
      <c r="G732">
        <v>48.96</v>
      </c>
      <c r="H732">
        <v>127.1</v>
      </c>
      <c r="I732">
        <v>133.19999999999999</v>
      </c>
      <c r="J732">
        <v>62.15</v>
      </c>
      <c r="K732" s="29">
        <f t="shared" si="36"/>
        <v>1047.9415532662356</v>
      </c>
      <c r="L732" s="29">
        <f t="shared" si="37"/>
        <v>86.474288301246006</v>
      </c>
      <c r="M732" s="29">
        <f t="shared" si="38"/>
        <v>92.295223620575072</v>
      </c>
    </row>
    <row r="733" spans="2:13" ht="15" x14ac:dyDescent="0.25">
      <c r="B733" s="88">
        <v>42964.508055555554</v>
      </c>
      <c r="C733" s="52">
        <f>VLOOKUP(B733,NWS!$A$5:$Y$1564,3,TRUE)</f>
        <v>36.479999999999997</v>
      </c>
      <c r="F733" s="87">
        <v>125.2</v>
      </c>
      <c r="G733">
        <v>48.96</v>
      </c>
      <c r="H733">
        <v>127.7</v>
      </c>
      <c r="I733">
        <v>133.5</v>
      </c>
      <c r="J733">
        <v>62.58</v>
      </c>
      <c r="K733" s="29">
        <f t="shared" si="36"/>
        <v>1047.9415532662356</v>
      </c>
      <c r="L733" s="29">
        <f t="shared" si="37"/>
        <v>87.04683931626198</v>
      </c>
      <c r="M733" s="29">
        <f t="shared" si="38"/>
        <v>92.581499128083081</v>
      </c>
    </row>
    <row r="734" spans="2:13" ht="15" x14ac:dyDescent="0.25">
      <c r="B734" s="88">
        <v>42964.508125</v>
      </c>
      <c r="C734" s="52">
        <f>VLOOKUP(B734,NWS!$A$5:$Y$1564,3,TRUE)</f>
        <v>36.479999999999997</v>
      </c>
      <c r="F734" s="87">
        <v>125.2</v>
      </c>
      <c r="G734">
        <v>48.96</v>
      </c>
      <c r="H734">
        <v>128.80000000000001</v>
      </c>
      <c r="I734">
        <v>134.4</v>
      </c>
      <c r="J734">
        <v>62.87</v>
      </c>
      <c r="K734" s="29">
        <f t="shared" si="36"/>
        <v>1047.9415532662356</v>
      </c>
      <c r="L734" s="29">
        <f t="shared" si="37"/>
        <v>88.096516177124613</v>
      </c>
      <c r="M734" s="29">
        <f t="shared" si="38"/>
        <v>93.440325650607036</v>
      </c>
    </row>
    <row r="735" spans="2:13" ht="15" x14ac:dyDescent="0.25">
      <c r="B735" s="88">
        <v>42964.508194444446</v>
      </c>
      <c r="C735" s="52">
        <f>VLOOKUP(B735,NWS!$A$5:$Y$1564,3,TRUE)</f>
        <v>36.479999999999997</v>
      </c>
      <c r="F735" s="87">
        <v>125.2</v>
      </c>
      <c r="G735">
        <v>49.08</v>
      </c>
      <c r="H735">
        <v>129.6</v>
      </c>
      <c r="I735">
        <v>135.19999999999999</v>
      </c>
      <c r="J735">
        <v>63.4</v>
      </c>
      <c r="K735" s="29">
        <f t="shared" si="36"/>
        <v>1047.8729249257872</v>
      </c>
      <c r="L735" s="29">
        <f t="shared" si="37"/>
        <v>88.865737232971242</v>
      </c>
      <c r="M735" s="29">
        <f t="shared" si="38"/>
        <v>94.209896688562296</v>
      </c>
    </row>
    <row r="736" spans="2:13" ht="15" x14ac:dyDescent="0.25">
      <c r="B736" s="88">
        <v>42964.508263888885</v>
      </c>
      <c r="C736" s="52">
        <f>VLOOKUP(B736,NWS!$A$5:$Y$1564,3,TRUE)</f>
        <v>36.479999999999997</v>
      </c>
      <c r="F736" s="87">
        <v>125.1</v>
      </c>
      <c r="G736">
        <v>49.11</v>
      </c>
      <c r="H736">
        <v>129.4</v>
      </c>
      <c r="I736">
        <v>134.80000000000001</v>
      </c>
      <c r="J736">
        <v>62.63</v>
      </c>
      <c r="K736" s="29">
        <f t="shared" si="36"/>
        <v>1047.0188237425543</v>
      </c>
      <c r="L736" s="29">
        <f t="shared" si="37"/>
        <v>88.747210549528376</v>
      </c>
      <c r="M736" s="29">
        <f t="shared" si="38"/>
        <v>93.904710947370106</v>
      </c>
    </row>
    <row r="737" spans="2:13" ht="15" x14ac:dyDescent="0.25">
      <c r="B737" s="88">
        <v>42964.508333333331</v>
      </c>
      <c r="C737" s="52">
        <f>VLOOKUP(B737,NWS!$A$5:$Y$1564,3,TRUE)</f>
        <v>36.61</v>
      </c>
      <c r="F737" s="87">
        <v>125.3</v>
      </c>
      <c r="G737">
        <v>49.25</v>
      </c>
      <c r="H737">
        <v>130.19999999999999</v>
      </c>
      <c r="I737">
        <v>135.6</v>
      </c>
      <c r="J737">
        <v>63.09</v>
      </c>
      <c r="K737" s="29">
        <f t="shared" si="36"/>
        <v>1048.6125983920347</v>
      </c>
      <c r="L737" s="29">
        <f t="shared" si="37"/>
        <v>89.251264140363105</v>
      </c>
      <c r="M737" s="29">
        <f t="shared" si="38"/>
        <v>94.400925710594564</v>
      </c>
    </row>
    <row r="738" spans="2:13" ht="15" x14ac:dyDescent="0.25">
      <c r="B738" s="88">
        <v>42964.508402777778</v>
      </c>
      <c r="C738" s="52">
        <f>VLOOKUP(B738,NWS!$A$5:$Y$1564,3,TRUE)</f>
        <v>36.61</v>
      </c>
      <c r="F738" s="87">
        <v>125.3</v>
      </c>
      <c r="G738">
        <v>49.34</v>
      </c>
      <c r="H738">
        <v>130.80000000000001</v>
      </c>
      <c r="I738">
        <v>136.4</v>
      </c>
      <c r="J738">
        <v>63.59</v>
      </c>
      <c r="K738" s="29">
        <f t="shared" si="36"/>
        <v>1048.5611014842982</v>
      </c>
      <c r="L738" s="29">
        <f t="shared" si="37"/>
        <v>89.827860166344792</v>
      </c>
      <c r="M738" s="29">
        <f t="shared" si="38"/>
        <v>95.168512219976066</v>
      </c>
    </row>
    <row r="739" spans="2:13" ht="15" x14ac:dyDescent="0.25">
      <c r="B739" s="88">
        <v>42964.508472222224</v>
      </c>
      <c r="C739" s="52">
        <f>VLOOKUP(B739,NWS!$A$5:$Y$1564,3,TRUE)</f>
        <v>36.61</v>
      </c>
      <c r="F739" s="87">
        <v>125.6</v>
      </c>
      <c r="G739">
        <v>49.44</v>
      </c>
      <c r="H739">
        <v>131.30000000000001</v>
      </c>
      <c r="I739">
        <v>136.69999999999999</v>
      </c>
      <c r="J739">
        <v>63.3</v>
      </c>
      <c r="K739" s="29">
        <f t="shared" si="36"/>
        <v>1051.0142730399286</v>
      </c>
      <c r="L739" s="29">
        <f t="shared" si="37"/>
        <v>90.093923963678364</v>
      </c>
      <c r="M739" s="29">
        <f t="shared" si="38"/>
        <v>95.231818032786606</v>
      </c>
    </row>
    <row r="740" spans="2:13" ht="15" x14ac:dyDescent="0.25">
      <c r="B740" s="88">
        <v>42964.50854166667</v>
      </c>
      <c r="C740" s="52">
        <f>VLOOKUP(B740,NWS!$A$5:$Y$1564,3,TRUE)</f>
        <v>36.61</v>
      </c>
      <c r="F740" s="87">
        <v>125.5</v>
      </c>
      <c r="G740">
        <v>49.44</v>
      </c>
      <c r="H740">
        <v>131.1</v>
      </c>
      <c r="I740">
        <v>136.4</v>
      </c>
      <c r="J740">
        <v>63.07</v>
      </c>
      <c r="K740" s="29">
        <f t="shared" si="36"/>
        <v>1050.1774782365528</v>
      </c>
      <c r="L740" s="29">
        <f t="shared" si="37"/>
        <v>89.975267950581681</v>
      </c>
      <c r="M740" s="29">
        <f t="shared" si="38"/>
        <v>95.022033959027894</v>
      </c>
    </row>
    <row r="741" spans="2:13" ht="15" x14ac:dyDescent="0.25">
      <c r="B741" s="88">
        <v>42964.508611111109</v>
      </c>
      <c r="C741" s="52">
        <f>VLOOKUP(B741,NWS!$A$5:$Y$1564,3,TRUE)</f>
        <v>36.61</v>
      </c>
      <c r="F741" s="87">
        <v>125.2</v>
      </c>
      <c r="G741">
        <v>49.54</v>
      </c>
      <c r="H741">
        <v>131.6</v>
      </c>
      <c r="I741">
        <v>136.80000000000001</v>
      </c>
      <c r="J741">
        <v>63.4</v>
      </c>
      <c r="K741" s="29">
        <f t="shared" si="36"/>
        <v>1047.6099328707371</v>
      </c>
      <c r="L741" s="29">
        <f t="shared" si="37"/>
        <v>90.673061622947273</v>
      </c>
      <c r="M741" s="29">
        <f t="shared" si="38"/>
        <v>95.636741172787538</v>
      </c>
    </row>
    <row r="742" spans="2:13" ht="15" x14ac:dyDescent="0.25">
      <c r="B742" s="88">
        <v>42964.508680555555</v>
      </c>
      <c r="C742" s="52">
        <f>VLOOKUP(B742,NWS!$A$5:$Y$1564,3,TRUE)</f>
        <v>36.61</v>
      </c>
      <c r="F742" s="87">
        <v>125.3</v>
      </c>
      <c r="G742">
        <v>49.63</v>
      </c>
      <c r="H742">
        <v>130.69999999999999</v>
      </c>
      <c r="I742">
        <v>136.1</v>
      </c>
      <c r="J742">
        <v>63.21</v>
      </c>
      <c r="K742" s="29">
        <f t="shared" si="36"/>
        <v>1048.3952014051333</v>
      </c>
      <c r="L742" s="29">
        <f t="shared" si="37"/>
        <v>89.746690822214674</v>
      </c>
      <c r="M742" s="29">
        <f t="shared" si="38"/>
        <v>94.897420234904232</v>
      </c>
    </row>
    <row r="743" spans="2:13" ht="15" x14ac:dyDescent="0.25">
      <c r="B743" s="88">
        <v>42964.508750000001</v>
      </c>
      <c r="C743" s="52">
        <f>VLOOKUP(B743,NWS!$A$5:$Y$1564,3,TRUE)</f>
        <v>36.61</v>
      </c>
      <c r="F743" s="87">
        <v>125</v>
      </c>
      <c r="G743">
        <v>49.66</v>
      </c>
      <c r="H743">
        <v>130.30000000000001</v>
      </c>
      <c r="I743">
        <v>136</v>
      </c>
      <c r="J743">
        <v>62.68</v>
      </c>
      <c r="K743" s="29">
        <f t="shared" si="36"/>
        <v>1045.8679592220233</v>
      </c>
      <c r="L743" s="29">
        <f t="shared" si="37"/>
        <v>89.581097856456012</v>
      </c>
      <c r="M743" s="29">
        <f t="shared" si="38"/>
        <v>95.031116618135997</v>
      </c>
    </row>
    <row r="744" spans="2:13" ht="15" x14ac:dyDescent="0.25">
      <c r="B744" s="88">
        <v>42964.508819444447</v>
      </c>
      <c r="C744" s="52">
        <f>VLOOKUP(B744,NWS!$A$5:$Y$1564,3,TRUE)</f>
        <v>36.61</v>
      </c>
      <c r="F744" s="87">
        <v>125.3</v>
      </c>
      <c r="G744">
        <v>49.73</v>
      </c>
      <c r="H744">
        <v>130.5</v>
      </c>
      <c r="I744">
        <v>136.1</v>
      </c>
      <c r="J744">
        <v>62.87</v>
      </c>
      <c r="K744" s="29">
        <f t="shared" si="36"/>
        <v>1048.3380066527907</v>
      </c>
      <c r="L744" s="29">
        <f t="shared" si="37"/>
        <v>89.560809017865125</v>
      </c>
      <c r="M744" s="29">
        <f t="shared" si="38"/>
        <v>94.902597605574613</v>
      </c>
    </row>
    <row r="745" spans="2:13" ht="15" x14ac:dyDescent="0.25">
      <c r="B745" s="88">
        <v>42964.508888888886</v>
      </c>
      <c r="C745" s="52">
        <f>VLOOKUP(B745,NWS!$A$5:$Y$1564,3,TRUE)</f>
        <v>36.61</v>
      </c>
      <c r="F745" s="87">
        <v>125.2</v>
      </c>
      <c r="G745">
        <v>49.78</v>
      </c>
      <c r="H745">
        <v>130.80000000000001</v>
      </c>
      <c r="I745">
        <v>136.6</v>
      </c>
      <c r="J745">
        <v>63.28</v>
      </c>
      <c r="K745" s="29">
        <f t="shared" si="36"/>
        <v>1047.4727720224648</v>
      </c>
      <c r="L745" s="29">
        <f t="shared" si="37"/>
        <v>89.921191763426521</v>
      </c>
      <c r="M745" s="29">
        <f t="shared" si="38"/>
        <v>95.458328531956866</v>
      </c>
    </row>
    <row r="746" spans="2:13" ht="15" x14ac:dyDescent="0.25">
      <c r="B746" s="88">
        <v>42964.508958333332</v>
      </c>
      <c r="C746" s="52">
        <f>VLOOKUP(B746,NWS!$A$5:$Y$1564,3,TRUE)</f>
        <v>36.61</v>
      </c>
      <c r="F746" s="87">
        <v>125.4</v>
      </c>
      <c r="G746">
        <v>49.85</v>
      </c>
      <c r="H746">
        <v>131.30000000000001</v>
      </c>
      <c r="I746">
        <v>137.1</v>
      </c>
      <c r="J746">
        <v>63.18</v>
      </c>
      <c r="K746" s="29">
        <f t="shared" si="36"/>
        <v>1049.1059888334589</v>
      </c>
      <c r="L746" s="29">
        <f t="shared" si="37"/>
        <v>90.257801411742435</v>
      </c>
      <c r="M746" s="29">
        <f t="shared" si="38"/>
        <v>95.786318131439387</v>
      </c>
    </row>
    <row r="747" spans="2:13" ht="15" x14ac:dyDescent="0.25">
      <c r="B747" s="88">
        <v>42964.509027777778</v>
      </c>
      <c r="C747" s="52">
        <f>VLOOKUP(B747,NWS!$A$5:$Y$1564,3,TRUE)</f>
        <v>37.26</v>
      </c>
      <c r="F747" s="87">
        <v>125.2</v>
      </c>
      <c r="G747">
        <v>49.9</v>
      </c>
      <c r="H747">
        <v>131.69999999999999</v>
      </c>
      <c r="I747">
        <v>137.30000000000001</v>
      </c>
      <c r="J747">
        <v>63.45</v>
      </c>
      <c r="K747" s="29">
        <f t="shared" si="36"/>
        <v>1047.4042050660323</v>
      </c>
      <c r="L747" s="29">
        <f t="shared" si="37"/>
        <v>90.165763650000002</v>
      </c>
      <c r="M747" s="29">
        <f t="shared" si="38"/>
        <v>95.512314650000008</v>
      </c>
    </row>
    <row r="748" spans="2:13" ht="15" x14ac:dyDescent="0.25">
      <c r="B748" s="88">
        <v>42964.509097222224</v>
      </c>
      <c r="C748" s="52">
        <f>VLOOKUP(B748,NWS!$A$5:$Y$1564,3,TRUE)</f>
        <v>37.26</v>
      </c>
      <c r="F748" s="87">
        <v>125.2</v>
      </c>
      <c r="G748">
        <v>49.95</v>
      </c>
      <c r="H748">
        <v>132.30000000000001</v>
      </c>
      <c r="I748">
        <v>137.6</v>
      </c>
      <c r="J748">
        <v>63.49</v>
      </c>
      <c r="K748" s="29">
        <f t="shared" si="36"/>
        <v>1047.3756381501548</v>
      </c>
      <c r="L748" s="29">
        <f t="shared" si="37"/>
        <v>90.741083273482445</v>
      </c>
      <c r="M748" s="29">
        <f t="shared" si="38"/>
        <v>95.801349912260392</v>
      </c>
    </row>
    <row r="749" spans="2:13" ht="15" x14ac:dyDescent="0.25">
      <c r="B749" s="88">
        <v>42964.509166666663</v>
      </c>
      <c r="C749" s="52">
        <f>VLOOKUP(B749,NWS!$A$5:$Y$1564,3,TRUE)</f>
        <v>37.26</v>
      </c>
      <c r="F749" s="87">
        <v>125.2</v>
      </c>
      <c r="G749">
        <v>50.02</v>
      </c>
      <c r="H749">
        <v>132</v>
      </c>
      <c r="I749">
        <v>137.5</v>
      </c>
      <c r="J749">
        <v>63.76</v>
      </c>
      <c r="K749" s="29">
        <f t="shared" si="36"/>
        <v>1047.3356470857182</v>
      </c>
      <c r="L749" s="29">
        <f t="shared" si="37"/>
        <v>90.458106972316301</v>
      </c>
      <c r="M749" s="29">
        <f t="shared" si="38"/>
        <v>95.709527579744417</v>
      </c>
    </row>
    <row r="750" spans="2:13" ht="15" x14ac:dyDescent="0.25">
      <c r="B750" s="88">
        <v>42964.509236111109</v>
      </c>
      <c r="C750" s="52">
        <f>VLOOKUP(B750,NWS!$A$5:$Y$1564,3,TRUE)</f>
        <v>37.26</v>
      </c>
      <c r="F750" s="87">
        <v>125.2</v>
      </c>
      <c r="G750">
        <v>50.09</v>
      </c>
      <c r="H750">
        <v>132.4</v>
      </c>
      <c r="I750">
        <v>138.19999999999999</v>
      </c>
      <c r="J750">
        <v>64.02</v>
      </c>
      <c r="K750" s="29">
        <f t="shared" si="36"/>
        <v>1047.2956590750555</v>
      </c>
      <c r="L750" s="29">
        <f t="shared" si="37"/>
        <v>90.843496939560708</v>
      </c>
      <c r="M750" s="29">
        <f t="shared" si="38"/>
        <v>96.381570118554308</v>
      </c>
    </row>
    <row r="751" spans="2:13" ht="15" x14ac:dyDescent="0.25">
      <c r="B751" s="88">
        <v>42964.509305555555</v>
      </c>
      <c r="C751" s="52">
        <f>VLOOKUP(B751,NWS!$A$5:$Y$1564,3,TRUE)</f>
        <v>37.26</v>
      </c>
      <c r="F751" s="87">
        <v>125.1</v>
      </c>
      <c r="G751">
        <v>50.16</v>
      </c>
      <c r="H751">
        <v>133</v>
      </c>
      <c r="I751">
        <v>138.69999999999999</v>
      </c>
      <c r="J751">
        <v>64.55</v>
      </c>
      <c r="K751" s="29">
        <f t="shared" si="36"/>
        <v>1046.4192079244319</v>
      </c>
      <c r="L751" s="29">
        <f t="shared" si="37"/>
        <v>91.492968855091931</v>
      </c>
      <c r="M751" s="29">
        <f t="shared" si="38"/>
        <v>96.940116572597901</v>
      </c>
    </row>
    <row r="752" spans="2:13" ht="15" x14ac:dyDescent="0.25">
      <c r="B752" s="88">
        <v>42964.509375000001</v>
      </c>
      <c r="C752" s="52">
        <f>VLOOKUP(B752,NWS!$A$5:$Y$1564,3,TRUE)</f>
        <v>37.26</v>
      </c>
      <c r="F752" s="87">
        <v>125.2</v>
      </c>
      <c r="G752">
        <v>50.24</v>
      </c>
      <c r="H752">
        <v>133.19999999999999</v>
      </c>
      <c r="I752">
        <v>138.6</v>
      </c>
      <c r="J752">
        <v>64.41</v>
      </c>
      <c r="K752" s="29">
        <f t="shared" si="36"/>
        <v>1047.2099807622676</v>
      </c>
      <c r="L752" s="29">
        <f t="shared" si="37"/>
        <v>91.614864031533543</v>
      </c>
      <c r="M752" s="29">
        <f t="shared" si="38"/>
        <v>96.771422982651757</v>
      </c>
    </row>
    <row r="753" spans="2:13" ht="15" x14ac:dyDescent="0.25">
      <c r="B753" s="88">
        <v>42964.509444444448</v>
      </c>
      <c r="C753" s="52">
        <f>VLOOKUP(B753,NWS!$A$5:$Y$1564,3,TRUE)</f>
        <v>37.26</v>
      </c>
      <c r="F753" s="87">
        <v>125</v>
      </c>
      <c r="G753">
        <v>50.31</v>
      </c>
      <c r="H753">
        <v>133.69999999999999</v>
      </c>
      <c r="I753">
        <v>139</v>
      </c>
      <c r="J753">
        <v>64.19</v>
      </c>
      <c r="K753" s="29">
        <f t="shared" si="36"/>
        <v>1045.4972068159973</v>
      </c>
      <c r="L753" s="29">
        <f t="shared" si="37"/>
        <v>92.243192398095999</v>
      </c>
      <c r="M753" s="29">
        <f t="shared" si="38"/>
        <v>97.312550752616005</v>
      </c>
    </row>
    <row r="754" spans="2:13" ht="15" x14ac:dyDescent="0.25">
      <c r="B754" s="88">
        <v>42964.509513888886</v>
      </c>
      <c r="C754" s="52">
        <f>VLOOKUP(B754,NWS!$A$5:$Y$1564,3,TRUE)</f>
        <v>37.26</v>
      </c>
      <c r="F754" s="87">
        <v>125.2</v>
      </c>
      <c r="G754">
        <v>50.38</v>
      </c>
      <c r="H754">
        <v>134.19999999999999</v>
      </c>
      <c r="I754">
        <v>139.6</v>
      </c>
      <c r="J754">
        <v>64.09</v>
      </c>
      <c r="K754" s="29">
        <f t="shared" si="36"/>
        <v>1047.1300269838634</v>
      </c>
      <c r="L754" s="29">
        <f t="shared" si="37"/>
        <v>92.576850536150147</v>
      </c>
      <c r="M754" s="29">
        <f t="shared" si="38"/>
        <v>97.733803217140562</v>
      </c>
    </row>
    <row r="755" spans="2:13" ht="15" x14ac:dyDescent="0.25">
      <c r="B755" s="88">
        <v>42964.509583333333</v>
      </c>
      <c r="C755" s="52">
        <f>VLOOKUP(B755,NWS!$A$5:$Y$1564,3,TRUE)</f>
        <v>37.26</v>
      </c>
      <c r="F755" s="87">
        <v>125.5</v>
      </c>
      <c r="G755">
        <v>50.45</v>
      </c>
      <c r="H755">
        <v>132.80000000000001</v>
      </c>
      <c r="I755">
        <v>138.19999999999999</v>
      </c>
      <c r="J755">
        <v>63.4</v>
      </c>
      <c r="K755" s="29">
        <f t="shared" si="36"/>
        <v>1049.5990564012486</v>
      </c>
      <c r="L755" s="29">
        <f t="shared" si="37"/>
        <v>91.025234271434272</v>
      </c>
      <c r="M755" s="29">
        <f t="shared" si="38"/>
        <v>96.170055969840632</v>
      </c>
    </row>
    <row r="756" spans="2:13" ht="15" x14ac:dyDescent="0.25">
      <c r="B756" s="88">
        <v>42964.509652777779</v>
      </c>
      <c r="C756" s="52">
        <f>VLOOKUP(B756,NWS!$A$5:$Y$1564,3,TRUE)</f>
        <v>37.26</v>
      </c>
      <c r="F756" s="87">
        <v>125</v>
      </c>
      <c r="G756">
        <v>50.55</v>
      </c>
      <c r="H756">
        <v>132.6</v>
      </c>
      <c r="I756">
        <v>138.30000000000001</v>
      </c>
      <c r="J756">
        <v>63.49</v>
      </c>
      <c r="K756" s="29">
        <f t="shared" si="36"/>
        <v>1045.3603800567394</v>
      </c>
      <c r="L756" s="29">
        <f t="shared" si="37"/>
        <v>91.202997376679988</v>
      </c>
      <c r="M756" s="29">
        <f t="shared" si="38"/>
        <v>96.655662418080013</v>
      </c>
    </row>
    <row r="757" spans="2:13" ht="15" x14ac:dyDescent="0.25">
      <c r="B757" s="88">
        <v>42964.509722222225</v>
      </c>
      <c r="C757" s="52">
        <f>VLOOKUP(B757,NWS!$A$5:$Y$1564,3,TRUE)</f>
        <v>37.39</v>
      </c>
      <c r="F757" s="87">
        <v>125</v>
      </c>
      <c r="G757">
        <v>50.6</v>
      </c>
      <c r="H757">
        <v>133.4</v>
      </c>
      <c r="I757">
        <v>138.9</v>
      </c>
      <c r="J757">
        <v>64.41</v>
      </c>
      <c r="K757" s="29">
        <f t="shared" si="36"/>
        <v>1045.3318789895718</v>
      </c>
      <c r="L757" s="29">
        <f t="shared" si="37"/>
        <v>91.846428803839999</v>
      </c>
      <c r="M757" s="29">
        <f t="shared" si="38"/>
        <v>97.107915715840008</v>
      </c>
    </row>
    <row r="758" spans="2:13" ht="15" x14ac:dyDescent="0.25">
      <c r="B758" s="88">
        <v>42964.509791666664</v>
      </c>
      <c r="C758" s="52">
        <f>VLOOKUP(B758,NWS!$A$5:$Y$1564,3,TRUE)</f>
        <v>37.39</v>
      </c>
      <c r="F758" s="87">
        <v>125.2</v>
      </c>
      <c r="G758">
        <v>50.7</v>
      </c>
      <c r="H758">
        <v>133.69999999999999</v>
      </c>
      <c r="I758">
        <v>139.1</v>
      </c>
      <c r="J758">
        <v>64.5</v>
      </c>
      <c r="K758" s="29">
        <f t="shared" si="36"/>
        <v>1046.9473213277884</v>
      </c>
      <c r="L758" s="29">
        <f t="shared" si="37"/>
        <v>91.991256902835445</v>
      </c>
      <c r="M758" s="29">
        <f t="shared" si="38"/>
        <v>97.149109537819484</v>
      </c>
    </row>
    <row r="759" spans="2:13" ht="15" x14ac:dyDescent="0.25">
      <c r="B759" s="88">
        <v>42964.50986111111</v>
      </c>
      <c r="C759" s="52">
        <f>VLOOKUP(B759,NWS!$A$5:$Y$1564,3,TRUE)</f>
        <v>37.39</v>
      </c>
      <c r="F759" s="87">
        <v>125</v>
      </c>
      <c r="G759">
        <v>50.74</v>
      </c>
      <c r="H759">
        <v>133.69999999999999</v>
      </c>
      <c r="I759">
        <v>139.30000000000001</v>
      </c>
      <c r="J759">
        <v>64.17</v>
      </c>
      <c r="K759" s="29">
        <f t="shared" si="36"/>
        <v>1045.2520842688218</v>
      </c>
      <c r="L759" s="29">
        <f t="shared" si="37"/>
        <v>92.140452479815977</v>
      </c>
      <c r="M759" s="29">
        <f t="shared" si="38"/>
        <v>97.498011755976009</v>
      </c>
    </row>
    <row r="760" spans="2:13" ht="15" x14ac:dyDescent="0.25">
      <c r="B760" s="88">
        <v>42964.509930555556</v>
      </c>
      <c r="C760" s="52">
        <f>VLOOKUP(B760,NWS!$A$5:$Y$1564,3,TRUE)</f>
        <v>37.39</v>
      </c>
      <c r="F760" s="87">
        <v>125.1</v>
      </c>
      <c r="G760">
        <v>50.79</v>
      </c>
      <c r="H760">
        <v>133.1</v>
      </c>
      <c r="I760">
        <v>138.80000000000001</v>
      </c>
      <c r="J760">
        <v>63.83</v>
      </c>
      <c r="K760" s="29">
        <f t="shared" si="36"/>
        <v>1046.0597679777809</v>
      </c>
      <c r="L760" s="29">
        <f t="shared" si="37"/>
        <v>91.495727997478014</v>
      </c>
      <c r="M760" s="29">
        <f t="shared" si="38"/>
        <v>96.944747426854519</v>
      </c>
    </row>
    <row r="761" spans="2:13" ht="15" x14ac:dyDescent="0.25">
      <c r="B761" s="88">
        <v>42964.51</v>
      </c>
      <c r="C761" s="52">
        <f>VLOOKUP(B761,NWS!$A$5:$Y$1564,3,TRUE)</f>
        <v>37.39</v>
      </c>
      <c r="F761" s="87">
        <v>125.3</v>
      </c>
      <c r="G761">
        <v>50.84</v>
      </c>
      <c r="H761">
        <v>133.30000000000001</v>
      </c>
      <c r="I761">
        <v>138.9</v>
      </c>
      <c r="J761">
        <v>64.17</v>
      </c>
      <c r="K761" s="29">
        <f t="shared" si="36"/>
        <v>1047.7035637269648</v>
      </c>
      <c r="L761" s="29">
        <f t="shared" si="37"/>
        <v>91.543069357158828</v>
      </c>
      <c r="M761" s="29">
        <f t="shared" si="38"/>
        <v>96.888092695706305</v>
      </c>
    </row>
    <row r="762" spans="2:13" ht="15" x14ac:dyDescent="0.25">
      <c r="B762" s="88">
        <v>42964.510069444441</v>
      </c>
      <c r="C762" s="52">
        <f>VLOOKUP(B762,NWS!$A$5:$Y$1564,3,TRUE)</f>
        <v>37.39</v>
      </c>
      <c r="F762" s="87">
        <v>125</v>
      </c>
      <c r="G762">
        <v>50.91</v>
      </c>
      <c r="H762">
        <v>133.9</v>
      </c>
      <c r="I762">
        <v>139.6</v>
      </c>
      <c r="J762">
        <v>64.36</v>
      </c>
      <c r="K762" s="29">
        <f t="shared" si="36"/>
        <v>1045.1552070553614</v>
      </c>
      <c r="L762" s="29">
        <f t="shared" si="37"/>
        <v>92.340352273524005</v>
      </c>
      <c r="M762" s="29">
        <f t="shared" si="38"/>
        <v>97.794087720204004</v>
      </c>
    </row>
    <row r="763" spans="2:13" ht="15" x14ac:dyDescent="0.25">
      <c r="B763" s="88">
        <v>42964.510138888887</v>
      </c>
      <c r="C763" s="52">
        <f>VLOOKUP(B763,NWS!$A$5:$Y$1564,3,TRUE)</f>
        <v>37.39</v>
      </c>
      <c r="F763" s="87">
        <v>124.9</v>
      </c>
      <c r="G763">
        <v>50.99</v>
      </c>
      <c r="H763">
        <v>133.5</v>
      </c>
      <c r="I763">
        <v>139.4</v>
      </c>
      <c r="J763">
        <v>64.36</v>
      </c>
      <c r="K763" s="29">
        <f t="shared" si="36"/>
        <v>1044.2735362927333</v>
      </c>
      <c r="L763" s="29">
        <f t="shared" si="37"/>
        <v>92.035273000596476</v>
      </c>
      <c r="M763" s="29">
        <f t="shared" si="38"/>
        <v>97.685133688386713</v>
      </c>
    </row>
    <row r="764" spans="2:13" ht="15" x14ac:dyDescent="0.25">
      <c r="B764" s="88">
        <v>42964.510208333333</v>
      </c>
      <c r="C764" s="52">
        <f>VLOOKUP(B764,NWS!$A$5:$Y$1564,3,TRUE)</f>
        <v>37.39</v>
      </c>
      <c r="F764" s="87">
        <v>125.1</v>
      </c>
      <c r="G764">
        <v>51.08</v>
      </c>
      <c r="H764">
        <v>134.1</v>
      </c>
      <c r="I764">
        <v>139.69999999999999</v>
      </c>
      <c r="J764">
        <v>64.98</v>
      </c>
      <c r="K764" s="29">
        <f t="shared" si="36"/>
        <v>1045.8943944762384</v>
      </c>
      <c r="L764" s="29">
        <f t="shared" si="37"/>
        <v>92.466314487162251</v>
      </c>
      <c r="M764" s="29">
        <f t="shared" si="38"/>
        <v>97.820583550631468</v>
      </c>
    </row>
    <row r="765" spans="2:13" ht="15" x14ac:dyDescent="0.25">
      <c r="B765" s="88">
        <v>42964.510277777779</v>
      </c>
      <c r="C765" s="52">
        <f>VLOOKUP(B765,NWS!$A$5:$Y$1564,3,TRUE)</f>
        <v>37.39</v>
      </c>
      <c r="F765" s="87">
        <v>125.1</v>
      </c>
      <c r="G765">
        <v>51.13</v>
      </c>
      <c r="H765">
        <v>134.5</v>
      </c>
      <c r="I765">
        <v>140</v>
      </c>
      <c r="J765">
        <v>64.55</v>
      </c>
      <c r="K765" s="29">
        <f t="shared" si="36"/>
        <v>1045.8658870882109</v>
      </c>
      <c r="L765" s="29">
        <f t="shared" si="37"/>
        <v>92.851293075791375</v>
      </c>
      <c r="M765" s="29">
        <f t="shared" si="38"/>
        <v>98.11009352802958</v>
      </c>
    </row>
    <row r="766" spans="2:13" ht="15" x14ac:dyDescent="0.25">
      <c r="B766" s="88">
        <v>42964.510347222225</v>
      </c>
      <c r="C766" s="52">
        <f>VLOOKUP(B766,NWS!$A$5:$Y$1564,3,TRUE)</f>
        <v>37.39</v>
      </c>
      <c r="F766" s="87">
        <v>124.9</v>
      </c>
      <c r="G766">
        <v>51.23</v>
      </c>
      <c r="H766">
        <v>134.9</v>
      </c>
      <c r="I766">
        <v>140.4</v>
      </c>
      <c r="J766">
        <v>64.5</v>
      </c>
      <c r="K766" s="29">
        <f t="shared" si="36"/>
        <v>1044.1369203361187</v>
      </c>
      <c r="L766" s="29">
        <f t="shared" si="37"/>
        <v>93.388135311421138</v>
      </c>
      <c r="M766" s="29">
        <f t="shared" si="38"/>
        <v>98.65564371274219</v>
      </c>
    </row>
    <row r="767" spans="2:13" ht="15" x14ac:dyDescent="0.25">
      <c r="B767" s="88">
        <v>42964.510416666664</v>
      </c>
      <c r="C767" s="52">
        <f>VLOOKUP(B767,NWS!$A$5:$Y$1564,3,TRUE)</f>
        <v>37.32</v>
      </c>
      <c r="F767" s="87">
        <v>125.1</v>
      </c>
      <c r="G767">
        <v>51.25</v>
      </c>
      <c r="H767">
        <v>134</v>
      </c>
      <c r="I767">
        <v>139.5</v>
      </c>
      <c r="J767">
        <v>63.88</v>
      </c>
      <c r="K767" s="29">
        <f t="shared" si="36"/>
        <v>1045.7974756969384</v>
      </c>
      <c r="L767" s="29">
        <f t="shared" si="37"/>
        <v>92.446197515987208</v>
      </c>
      <c r="M767" s="29">
        <f t="shared" si="38"/>
        <v>97.705341975419671</v>
      </c>
    </row>
    <row r="768" spans="2:13" ht="15" x14ac:dyDescent="0.25">
      <c r="B768" s="88">
        <v>42964.51048611111</v>
      </c>
      <c r="C768" s="52">
        <f>VLOOKUP(B768,NWS!$A$5:$Y$1564,3,TRUE)</f>
        <v>37.32</v>
      </c>
      <c r="F768" s="87">
        <v>125</v>
      </c>
      <c r="G768">
        <v>51.32</v>
      </c>
      <c r="H768">
        <v>134.30000000000001</v>
      </c>
      <c r="I768">
        <v>139.9</v>
      </c>
      <c r="J768">
        <v>64.36</v>
      </c>
      <c r="K768" s="29">
        <f t="shared" si="36"/>
        <v>1044.9216358762144</v>
      </c>
      <c r="L768" s="29">
        <f t="shared" si="37"/>
        <v>92.810787594304017</v>
      </c>
      <c r="M768" s="29">
        <f t="shared" si="38"/>
        <v>98.170041157184016</v>
      </c>
    </row>
    <row r="769" spans="2:13" ht="15" x14ac:dyDescent="0.25">
      <c r="B769" s="88">
        <v>42964.510555555556</v>
      </c>
      <c r="C769" s="52">
        <f>VLOOKUP(B769,NWS!$A$5:$Y$1564,3,TRUE)</f>
        <v>37.32</v>
      </c>
      <c r="F769" s="87">
        <v>124.9</v>
      </c>
      <c r="G769">
        <v>51.32</v>
      </c>
      <c r="H769">
        <v>133.4</v>
      </c>
      <c r="I769">
        <v>139.19999999999999</v>
      </c>
      <c r="J769">
        <v>64.069999999999993</v>
      </c>
      <c r="K769" s="29">
        <f t="shared" si="36"/>
        <v>1044.0856985675134</v>
      </c>
      <c r="L769" s="29">
        <f t="shared" si="37"/>
        <v>92.023097463955182</v>
      </c>
      <c r="M769" s="29">
        <f t="shared" si="38"/>
        <v>97.578197019439557</v>
      </c>
    </row>
    <row r="770" spans="2:13" ht="15" x14ac:dyDescent="0.25">
      <c r="B770" s="88">
        <v>42964.510625000003</v>
      </c>
      <c r="C770" s="52">
        <f>VLOOKUP(B770,NWS!$A$5:$Y$1564,3,TRUE)</f>
        <v>37.32</v>
      </c>
      <c r="F770" s="87">
        <v>125.1</v>
      </c>
      <c r="G770">
        <v>51.32</v>
      </c>
      <c r="H770">
        <v>133.80000000000001</v>
      </c>
      <c r="I770">
        <v>139.80000000000001</v>
      </c>
      <c r="J770">
        <v>64.36</v>
      </c>
      <c r="K770" s="29">
        <f t="shared" si="36"/>
        <v>1045.7575731849154</v>
      </c>
      <c r="L770" s="29">
        <f t="shared" si="37"/>
        <v>92.258476031079155</v>
      </c>
      <c r="M770" s="29">
        <f t="shared" si="38"/>
        <v>97.995943445947262</v>
      </c>
    </row>
    <row r="771" spans="2:13" ht="15" x14ac:dyDescent="0.25">
      <c r="B771" s="88">
        <v>42964.510694444441</v>
      </c>
      <c r="C771" s="52">
        <f>VLOOKUP(B771,NWS!$A$5:$Y$1564,3,TRUE)</f>
        <v>37.32</v>
      </c>
      <c r="F771" s="87">
        <v>125.1</v>
      </c>
      <c r="G771">
        <v>51.37</v>
      </c>
      <c r="H771">
        <v>133.5</v>
      </c>
      <c r="I771">
        <v>139.4</v>
      </c>
      <c r="J771">
        <v>64.55</v>
      </c>
      <c r="K771" s="29">
        <f t="shared" si="36"/>
        <v>1045.7290732548292</v>
      </c>
      <c r="L771" s="29">
        <f t="shared" si="37"/>
        <v>91.974109221846518</v>
      </c>
      <c r="M771" s="29">
        <f t="shared" si="38"/>
        <v>97.616105940591538</v>
      </c>
    </row>
    <row r="772" spans="2:13" ht="15" x14ac:dyDescent="0.25">
      <c r="B772" s="88">
        <v>42964.510763888888</v>
      </c>
      <c r="C772" s="52">
        <f>VLOOKUP(B772,NWS!$A$5:$Y$1564,3,TRUE)</f>
        <v>37.32</v>
      </c>
      <c r="F772" s="87">
        <v>124.9</v>
      </c>
      <c r="G772">
        <v>51.4</v>
      </c>
      <c r="H772">
        <v>134.1</v>
      </c>
      <c r="I772">
        <v>139.80000000000001</v>
      </c>
      <c r="J772">
        <v>64.45</v>
      </c>
      <c r="K772" s="29">
        <f t="shared" si="36"/>
        <v>1044.0401723253087</v>
      </c>
      <c r="L772" s="29">
        <f t="shared" si="37"/>
        <v>92.69758249287429</v>
      </c>
      <c r="M772" s="29">
        <f t="shared" si="38"/>
        <v>98.157142528102497</v>
      </c>
    </row>
    <row r="773" spans="2:13" ht="15" x14ac:dyDescent="0.25">
      <c r="B773" s="88">
        <v>42964.510833333334</v>
      </c>
      <c r="C773" s="52">
        <f>VLOOKUP(B773,NWS!$A$5:$Y$1564,3,TRUE)</f>
        <v>37.32</v>
      </c>
      <c r="F773" s="87">
        <v>125</v>
      </c>
      <c r="G773">
        <v>51.4</v>
      </c>
      <c r="H773">
        <v>133.1</v>
      </c>
      <c r="I773">
        <v>138.80000000000001</v>
      </c>
      <c r="J773">
        <v>63.73</v>
      </c>
      <c r="K773" s="29">
        <f t="shared" si="36"/>
        <v>1044.8760731838559</v>
      </c>
      <c r="L773" s="29">
        <f t="shared" si="37"/>
        <v>91.66637313087999</v>
      </c>
      <c r="M773" s="29">
        <f t="shared" si="38"/>
        <v>97.121565518080004</v>
      </c>
    </row>
    <row r="774" spans="2:13" ht="15" x14ac:dyDescent="0.25">
      <c r="B774" s="88">
        <v>42964.51090277778</v>
      </c>
      <c r="C774" s="52">
        <f>VLOOKUP(B774,NWS!$A$5:$Y$1564,3,TRUE)</f>
        <v>37.32</v>
      </c>
      <c r="F774" s="87">
        <v>124.9</v>
      </c>
      <c r="G774">
        <v>51.37</v>
      </c>
      <c r="H774">
        <v>131.5</v>
      </c>
      <c r="I774">
        <v>137.6</v>
      </c>
      <c r="J774">
        <v>63.73</v>
      </c>
      <c r="K774" s="29">
        <f t="shared" si="36"/>
        <v>1044.0572442008647</v>
      </c>
      <c r="L774" s="29">
        <f t="shared" si="37"/>
        <v>90.205781841096865</v>
      </c>
      <c r="M774" s="29">
        <f t="shared" si="38"/>
        <v>96.048373359791825</v>
      </c>
    </row>
    <row r="775" spans="2:13" ht="15" x14ac:dyDescent="0.25">
      <c r="B775" s="88">
        <v>42964.510972222219</v>
      </c>
      <c r="C775" s="52">
        <f>VLOOKUP(B775,NWS!$A$5:$Y$1564,3,TRUE)</f>
        <v>37.32</v>
      </c>
      <c r="F775" s="87">
        <v>124.9</v>
      </c>
      <c r="G775">
        <v>51.32</v>
      </c>
      <c r="H775">
        <v>131.30000000000001</v>
      </c>
      <c r="I775">
        <v>137.30000000000001</v>
      </c>
      <c r="J775">
        <v>63.54</v>
      </c>
      <c r="K775" s="29">
        <f t="shared" si="36"/>
        <v>1044.0856985675134</v>
      </c>
      <c r="L775" s="29">
        <f t="shared" si="37"/>
        <v>90.011768314555653</v>
      </c>
      <c r="M775" s="29">
        <f t="shared" si="38"/>
        <v>95.758423027125716</v>
      </c>
    </row>
    <row r="776" spans="2:13" ht="15" x14ac:dyDescent="0.25">
      <c r="B776" s="88">
        <v>42964.511041666665</v>
      </c>
      <c r="C776" s="52">
        <f>VLOOKUP(B776,NWS!$A$5:$Y$1564,3,TRUE)</f>
        <v>37.32</v>
      </c>
      <c r="F776" s="87">
        <v>125</v>
      </c>
      <c r="G776">
        <v>51.25</v>
      </c>
      <c r="H776">
        <v>129.19999999999999</v>
      </c>
      <c r="I776">
        <v>135.69999999999999</v>
      </c>
      <c r="J776">
        <v>63.3</v>
      </c>
      <c r="K776" s="29">
        <f t="shared" si="36"/>
        <v>1044.961506491745</v>
      </c>
      <c r="L776" s="29">
        <f t="shared" si="37"/>
        <v>87.926683834000002</v>
      </c>
      <c r="M776" s="29">
        <f t="shared" si="38"/>
        <v>94.147008658999994</v>
      </c>
    </row>
    <row r="777" spans="2:13" ht="15" x14ac:dyDescent="0.25">
      <c r="B777" s="88">
        <v>42964.511111111111</v>
      </c>
      <c r="C777" s="52">
        <f>VLOOKUP(B777,NWS!$A$5:$Y$1564,3,TRUE)</f>
        <v>37.44</v>
      </c>
      <c r="F777" s="87">
        <v>125.1</v>
      </c>
      <c r="G777">
        <v>51.15</v>
      </c>
      <c r="H777">
        <v>129.30000000000001</v>
      </c>
      <c r="I777">
        <v>136</v>
      </c>
      <c r="J777">
        <v>62.92</v>
      </c>
      <c r="K777" s="29">
        <f t="shared" si="36"/>
        <v>1045.8544845681213</v>
      </c>
      <c r="L777" s="29">
        <f t="shared" si="37"/>
        <v>87.832486598681072</v>
      </c>
      <c r="M777" s="29">
        <f t="shared" si="38"/>
        <v>94.23873153892886</v>
      </c>
    </row>
    <row r="778" spans="2:13" ht="15" x14ac:dyDescent="0.25">
      <c r="B778" s="88">
        <v>42964.511180555557</v>
      </c>
      <c r="C778" s="52">
        <f>VLOOKUP(B778,NWS!$A$5:$Y$1564,3,TRUE)</f>
        <v>37.44</v>
      </c>
      <c r="F778" s="87">
        <v>124.9</v>
      </c>
      <c r="G778">
        <v>51.11</v>
      </c>
      <c r="H778">
        <v>129.30000000000001</v>
      </c>
      <c r="I778">
        <v>135.80000000000001</v>
      </c>
      <c r="J778">
        <v>62.82</v>
      </c>
      <c r="K778" s="29">
        <f t="shared" si="36"/>
        <v>1044.2052238459748</v>
      </c>
      <c r="L778" s="29">
        <f t="shared" si="37"/>
        <v>87.971212844219394</v>
      </c>
      <c r="M778" s="29">
        <f t="shared" si="38"/>
        <v>94.196042840816673</v>
      </c>
    </row>
    <row r="779" spans="2:13" ht="15" x14ac:dyDescent="0.25">
      <c r="B779" s="88">
        <v>42964.511250000003</v>
      </c>
      <c r="C779" s="52">
        <f>VLOOKUP(B779,NWS!$A$5:$Y$1564,3,TRUE)</f>
        <v>37.44</v>
      </c>
      <c r="F779" s="87">
        <v>124.9</v>
      </c>
      <c r="G779">
        <v>51.08</v>
      </c>
      <c r="H779">
        <v>128.9</v>
      </c>
      <c r="I779">
        <v>135.30000000000001</v>
      </c>
      <c r="J779">
        <v>62.44</v>
      </c>
      <c r="K779" s="29">
        <f t="shared" si="36"/>
        <v>1044.2223011197616</v>
      </c>
      <c r="L779" s="29">
        <f t="shared" si="37"/>
        <v>87.586713961120893</v>
      </c>
      <c r="M779" s="29">
        <f t="shared" si="38"/>
        <v>93.715677107317859</v>
      </c>
    </row>
    <row r="780" spans="2:13" ht="15" x14ac:dyDescent="0.25">
      <c r="B780" s="88">
        <v>42964.511319444442</v>
      </c>
      <c r="C780" s="52">
        <f>VLOOKUP(B780,NWS!$A$5:$Y$1564,3,TRUE)</f>
        <v>37.44</v>
      </c>
      <c r="F780" s="87">
        <v>124.6</v>
      </c>
      <c r="G780">
        <v>51.03</v>
      </c>
      <c r="H780">
        <v>128.9</v>
      </c>
      <c r="I780">
        <v>135.4</v>
      </c>
      <c r="J780">
        <v>62.27</v>
      </c>
      <c r="K780" s="29">
        <f t="shared" si="36"/>
        <v>1041.742556082567</v>
      </c>
      <c r="L780" s="29">
        <f t="shared" si="37"/>
        <v>87.795203782335477</v>
      </c>
      <c r="M780" s="29">
        <f t="shared" si="38"/>
        <v>94.034749207495992</v>
      </c>
    </row>
    <row r="781" spans="2:13" ht="15" x14ac:dyDescent="0.25">
      <c r="B781" s="88">
        <v>42964.511388888888</v>
      </c>
      <c r="C781" s="52">
        <f>VLOOKUP(B781,NWS!$A$5:$Y$1564,3,TRUE)</f>
        <v>37.44</v>
      </c>
      <c r="F781" s="87">
        <v>124.9</v>
      </c>
      <c r="G781">
        <v>50.99</v>
      </c>
      <c r="H781">
        <v>129.1</v>
      </c>
      <c r="I781">
        <v>135.69999999999999</v>
      </c>
      <c r="J781">
        <v>62.73</v>
      </c>
      <c r="K781" s="29">
        <f t="shared" si="36"/>
        <v>1044.2735362927333</v>
      </c>
      <c r="L781" s="29">
        <f t="shared" si="37"/>
        <v>87.773937397093675</v>
      </c>
      <c r="M781" s="29">
        <f t="shared" si="38"/>
        <v>94.094120539367481</v>
      </c>
    </row>
    <row r="782" spans="2:13" ht="15" x14ac:dyDescent="0.25">
      <c r="B782" s="88">
        <v>42964.511458333334</v>
      </c>
      <c r="C782" s="52">
        <f>VLOOKUP(B782,NWS!$A$5:$Y$1564,3,TRUE)</f>
        <v>37.44</v>
      </c>
      <c r="F782" s="87">
        <v>124.8</v>
      </c>
      <c r="G782">
        <v>50.98</v>
      </c>
      <c r="H782">
        <v>128.69999999999999</v>
      </c>
      <c r="I782">
        <v>135.1</v>
      </c>
      <c r="J782">
        <v>62.58</v>
      </c>
      <c r="K782" s="29">
        <f t="shared" si="36"/>
        <v>1043.4431371427606</v>
      </c>
      <c r="L782" s="29">
        <f t="shared" si="37"/>
        <v>87.460443939374983</v>
      </c>
      <c r="M782" s="29">
        <f t="shared" si="38"/>
        <v>93.593983729118591</v>
      </c>
    </row>
    <row r="783" spans="2:13" ht="15" x14ac:dyDescent="0.25">
      <c r="B783" s="88">
        <v>42964.51152777778</v>
      </c>
      <c r="C783" s="52">
        <f>VLOOKUP(B783,NWS!$A$5:$Y$1564,3,TRUE)</f>
        <v>37.44</v>
      </c>
      <c r="F783" s="87">
        <v>124.7</v>
      </c>
      <c r="G783">
        <v>50.93</v>
      </c>
      <c r="H783">
        <v>128.4</v>
      </c>
      <c r="I783">
        <v>134.69999999999999</v>
      </c>
      <c r="J783">
        <v>62.91</v>
      </c>
      <c r="K783" s="29">
        <f t="shared" si="36"/>
        <v>1042.6354657705319</v>
      </c>
      <c r="L783" s="29">
        <f t="shared" si="37"/>
        <v>87.240462257610289</v>
      </c>
      <c r="M783" s="29">
        <f t="shared" si="38"/>
        <v>93.282842559093822</v>
      </c>
    </row>
    <row r="784" spans="2:13" ht="15" x14ac:dyDescent="0.25">
      <c r="B784" s="88">
        <v>42964.511597222219</v>
      </c>
      <c r="C784" s="52">
        <f>VLOOKUP(B784,NWS!$A$5:$Y$1564,3,TRUE)</f>
        <v>37.44</v>
      </c>
      <c r="F784" s="87">
        <v>124.8</v>
      </c>
      <c r="G784">
        <v>50.89</v>
      </c>
      <c r="H784">
        <v>128</v>
      </c>
      <c r="I784">
        <v>134.19999999999999</v>
      </c>
      <c r="J784">
        <v>63.01</v>
      </c>
      <c r="K784" s="29">
        <f t="shared" si="36"/>
        <v>1043.49433687701</v>
      </c>
      <c r="L784" s="29">
        <f t="shared" si="37"/>
        <v>86.785329636794884</v>
      </c>
      <c r="M784" s="29">
        <f t="shared" si="38"/>
        <v>92.726904766522438</v>
      </c>
    </row>
    <row r="785" spans="2:13" ht="15" x14ac:dyDescent="0.25">
      <c r="B785" s="88">
        <v>42964.511666666665</v>
      </c>
      <c r="C785" s="52">
        <f>VLOOKUP(B785,NWS!$A$5:$Y$1564,3,TRUE)</f>
        <v>37.44</v>
      </c>
      <c r="F785" s="87">
        <v>124.8</v>
      </c>
      <c r="G785">
        <v>50.86</v>
      </c>
      <c r="H785">
        <v>128.1</v>
      </c>
      <c r="I785">
        <v>134.5</v>
      </c>
      <c r="J785">
        <v>62.96</v>
      </c>
      <c r="K785" s="29">
        <f t="shared" ref="K785:K848" si="39">IF(OR(F785="",$C$5="",$C$6=""),"",(F785*1000/($C$5+$C$6*(G785-25))))</f>
        <v>1043.5114045716768</v>
      </c>
      <c r="L785" s="29">
        <f t="shared" ref="L785:L848" si="40">IF(OR($K785="",H785=""),"",((H785-$C785)*1000)/$K785)</f>
        <v>86.879740463605771</v>
      </c>
      <c r="M785" s="29">
        <f t="shared" ref="M785:M848" si="41">IF(OR($K785="",I785=""),"",((I785-$C785)*1000)/$K785)</f>
        <v>93.012878991810894</v>
      </c>
    </row>
    <row r="786" spans="2:13" ht="15" x14ac:dyDescent="0.25">
      <c r="B786" s="88">
        <v>42964.511736111112</v>
      </c>
      <c r="C786" s="52">
        <f>VLOOKUP(B786,NWS!$A$5:$Y$1564,3,TRUE)</f>
        <v>37.44</v>
      </c>
      <c r="F786" s="87">
        <v>124.7</v>
      </c>
      <c r="G786">
        <v>50.79</v>
      </c>
      <c r="H786">
        <v>128</v>
      </c>
      <c r="I786">
        <v>134.4</v>
      </c>
      <c r="J786">
        <v>63.01</v>
      </c>
      <c r="K786" s="29">
        <f t="shared" si="39"/>
        <v>1042.7150524926401</v>
      </c>
      <c r="L786" s="29">
        <f t="shared" si="40"/>
        <v>86.850189592558138</v>
      </c>
      <c r="M786" s="29">
        <f t="shared" si="41"/>
        <v>92.988012178604663</v>
      </c>
    </row>
    <row r="787" spans="2:13" ht="15" x14ac:dyDescent="0.25">
      <c r="B787" s="88">
        <v>42964.511805555558</v>
      </c>
      <c r="C787" s="52">
        <f>VLOOKUP(B787,NWS!$A$5:$Y$1564,3,TRUE)</f>
        <v>37.799999999999997</v>
      </c>
      <c r="F787" s="87">
        <v>124.8</v>
      </c>
      <c r="G787">
        <v>50.74</v>
      </c>
      <c r="H787">
        <v>128.30000000000001</v>
      </c>
      <c r="I787">
        <v>134.9</v>
      </c>
      <c r="J787">
        <v>63.2</v>
      </c>
      <c r="K787" s="29">
        <f t="shared" si="39"/>
        <v>1043.5796809339918</v>
      </c>
      <c r="L787" s="29">
        <f t="shared" si="40"/>
        <v>86.720737911458343</v>
      </c>
      <c r="M787" s="29">
        <f t="shared" si="41"/>
        <v>93.045123217708337</v>
      </c>
    </row>
    <row r="788" spans="2:13" ht="15" x14ac:dyDescent="0.25">
      <c r="B788" s="88">
        <v>42964.511874999997</v>
      </c>
      <c r="C788" s="52">
        <f>VLOOKUP(B788,NWS!$A$5:$Y$1564,3,TRUE)</f>
        <v>37.799999999999997</v>
      </c>
      <c r="F788" s="87">
        <v>124.8</v>
      </c>
      <c r="G788">
        <v>50.74</v>
      </c>
      <c r="H788">
        <v>129.19999999999999</v>
      </c>
      <c r="I788">
        <v>135.5</v>
      </c>
      <c r="J788">
        <v>63.83</v>
      </c>
      <c r="K788" s="29">
        <f t="shared" si="39"/>
        <v>1043.5796809339918</v>
      </c>
      <c r="L788" s="29">
        <f t="shared" si="40"/>
        <v>87.583154089583303</v>
      </c>
      <c r="M788" s="29">
        <f t="shared" si="41"/>
        <v>93.62006733645832</v>
      </c>
    </row>
    <row r="789" spans="2:13" ht="15" x14ac:dyDescent="0.25">
      <c r="B789" s="88">
        <v>42964.511944444443</v>
      </c>
      <c r="C789" s="52">
        <f>VLOOKUP(B789,NWS!$A$5:$Y$1564,3,TRUE)</f>
        <v>37.799999999999997</v>
      </c>
      <c r="F789" s="87">
        <v>125</v>
      </c>
      <c r="G789">
        <v>50.74</v>
      </c>
      <c r="H789">
        <v>130.80000000000001</v>
      </c>
      <c r="I789">
        <v>137.1</v>
      </c>
      <c r="J789">
        <v>63.87</v>
      </c>
      <c r="K789" s="29">
        <f t="shared" si="39"/>
        <v>1045.2520842688218</v>
      </c>
      <c r="L789" s="29">
        <f t="shared" si="40"/>
        <v>88.973752264800012</v>
      </c>
      <c r="M789" s="29">
        <f t="shared" si="41"/>
        <v>95.001006450479991</v>
      </c>
    </row>
    <row r="790" spans="2:13" ht="15" x14ac:dyDescent="0.25">
      <c r="B790" s="88">
        <v>42964.512013888889</v>
      </c>
      <c r="C790" s="52">
        <f>VLOOKUP(B790,NWS!$A$5:$Y$1564,3,TRUE)</f>
        <v>37.799999999999997</v>
      </c>
      <c r="F790" s="87">
        <v>125</v>
      </c>
      <c r="G790">
        <v>50.76</v>
      </c>
      <c r="H790">
        <v>131.4</v>
      </c>
      <c r="I790">
        <v>137.30000000000001</v>
      </c>
      <c r="J790">
        <v>64.31</v>
      </c>
      <c r="K790" s="29">
        <f t="shared" si="39"/>
        <v>1045.240686017451</v>
      </c>
      <c r="L790" s="29">
        <f t="shared" si="40"/>
        <v>89.548752983040018</v>
      </c>
      <c r="M790" s="29">
        <f t="shared" si="41"/>
        <v>95.193385916800025</v>
      </c>
    </row>
    <row r="791" spans="2:13" ht="15" x14ac:dyDescent="0.25">
      <c r="B791" s="88">
        <v>42964.512083333335</v>
      </c>
      <c r="C791" s="52">
        <f>VLOOKUP(B791,NWS!$A$5:$Y$1564,3,TRUE)</f>
        <v>37.799999999999997</v>
      </c>
      <c r="F791" s="87">
        <v>124.9</v>
      </c>
      <c r="G791">
        <v>50.79</v>
      </c>
      <c r="H791">
        <v>131.4</v>
      </c>
      <c r="I791">
        <v>137.19999999999999</v>
      </c>
      <c r="J791">
        <v>63.63</v>
      </c>
      <c r="K791" s="29">
        <f t="shared" si="39"/>
        <v>1044.3874102352104</v>
      </c>
      <c r="L791" s="29">
        <f t="shared" si="40"/>
        <v>89.621915280384329</v>
      </c>
      <c r="M791" s="29">
        <f t="shared" si="41"/>
        <v>95.175410030664523</v>
      </c>
    </row>
    <row r="792" spans="2:13" ht="15" x14ac:dyDescent="0.25">
      <c r="B792" s="88">
        <v>42964.512152777781</v>
      </c>
      <c r="C792" s="52">
        <f>VLOOKUP(B792,NWS!$A$5:$Y$1564,3,TRUE)</f>
        <v>37.799999999999997</v>
      </c>
      <c r="F792" s="87">
        <v>124.9</v>
      </c>
      <c r="G792">
        <v>50.84</v>
      </c>
      <c r="H792">
        <v>131.9</v>
      </c>
      <c r="I792">
        <v>137.9</v>
      </c>
      <c r="J792">
        <v>63.59</v>
      </c>
      <c r="K792" s="29">
        <f t="shared" si="39"/>
        <v>1044.358939421372</v>
      </c>
      <c r="L792" s="29">
        <f t="shared" si="40"/>
        <v>90.103121109047237</v>
      </c>
      <c r="M792" s="29">
        <f t="shared" si="41"/>
        <v>95.848272295596473</v>
      </c>
    </row>
    <row r="793" spans="2:13" ht="15" x14ac:dyDescent="0.25">
      <c r="B793" s="88">
        <v>42964.51222222222</v>
      </c>
      <c r="C793" s="52">
        <f>VLOOKUP(B793,NWS!$A$5:$Y$1564,3,TRUE)</f>
        <v>37.799999999999997</v>
      </c>
      <c r="F793" s="87">
        <v>124.9</v>
      </c>
      <c r="G793">
        <v>50.89</v>
      </c>
      <c r="H793">
        <v>132.30000000000001</v>
      </c>
      <c r="I793">
        <v>137.69999999999999</v>
      </c>
      <c r="J793">
        <v>63.78</v>
      </c>
      <c r="K793" s="29">
        <f t="shared" si="39"/>
        <v>1044.3304701597642</v>
      </c>
      <c r="L793" s="29">
        <f t="shared" si="40"/>
        <v>90.488597910528426</v>
      </c>
      <c r="M793" s="29">
        <f t="shared" si="41"/>
        <v>95.659374933987166</v>
      </c>
    </row>
    <row r="794" spans="2:13" ht="15" x14ac:dyDescent="0.25">
      <c r="B794" s="88">
        <v>42964.512291666666</v>
      </c>
      <c r="C794" s="52">
        <f>VLOOKUP(B794,NWS!$A$5:$Y$1564,3,TRUE)</f>
        <v>37.799999999999997</v>
      </c>
      <c r="F794" s="87">
        <v>125</v>
      </c>
      <c r="G794">
        <v>50.93</v>
      </c>
      <c r="H794">
        <v>132.6</v>
      </c>
      <c r="I794">
        <v>138.30000000000001</v>
      </c>
      <c r="J794">
        <v>64.069999999999993</v>
      </c>
      <c r="K794" s="29">
        <f t="shared" si="39"/>
        <v>1045.1438109167323</v>
      </c>
      <c r="L794" s="29">
        <f t="shared" si="40"/>
        <v>90.705220668959996</v>
      </c>
      <c r="M794" s="29">
        <f t="shared" si="41"/>
        <v>96.159015582600006</v>
      </c>
    </row>
    <row r="795" spans="2:13" ht="15" x14ac:dyDescent="0.25">
      <c r="B795" s="88">
        <v>42964.512361111112</v>
      </c>
      <c r="C795" s="52">
        <f>VLOOKUP(B795,NWS!$A$5:$Y$1564,3,TRUE)</f>
        <v>37.799999999999997</v>
      </c>
      <c r="F795" s="87">
        <v>125</v>
      </c>
      <c r="G795">
        <v>51.03</v>
      </c>
      <c r="H795">
        <v>133.30000000000001</v>
      </c>
      <c r="I795">
        <v>138.9</v>
      </c>
      <c r="J795">
        <v>64.45</v>
      </c>
      <c r="K795" s="29">
        <f t="shared" si="39"/>
        <v>1045.0868339512108</v>
      </c>
      <c r="L795" s="29">
        <f t="shared" si="40"/>
        <v>91.379966618600008</v>
      </c>
      <c r="M795" s="29">
        <f t="shared" si="41"/>
        <v>96.738373038120017</v>
      </c>
    </row>
    <row r="796" spans="2:13" ht="15" x14ac:dyDescent="0.25">
      <c r="B796" s="88">
        <v>42964.512430555558</v>
      </c>
      <c r="C796" s="52">
        <f>VLOOKUP(B796,NWS!$A$5:$Y$1564,3,TRUE)</f>
        <v>37.799999999999997</v>
      </c>
      <c r="F796" s="87">
        <v>125.2</v>
      </c>
      <c r="G796">
        <v>51.08</v>
      </c>
      <c r="H796">
        <v>133.69999999999999</v>
      </c>
      <c r="I796">
        <v>139.19999999999999</v>
      </c>
      <c r="J796">
        <v>64.930000000000007</v>
      </c>
      <c r="K796" s="29">
        <f t="shared" si="39"/>
        <v>1046.7304411544767</v>
      </c>
      <c r="L796" s="29">
        <f t="shared" si="40"/>
        <v>91.618621403833842</v>
      </c>
      <c r="M796" s="29">
        <f t="shared" si="41"/>
        <v>96.873078314376983</v>
      </c>
    </row>
    <row r="797" spans="2:13" ht="15" x14ac:dyDescent="0.25">
      <c r="B797" s="88">
        <v>42964.512499999997</v>
      </c>
      <c r="C797" s="52">
        <f>VLOOKUP(B797,NWS!$A$5:$Y$1564,3,TRUE)</f>
        <v>37.89</v>
      </c>
      <c r="F797" s="87">
        <v>124.7</v>
      </c>
      <c r="G797">
        <v>51.17</v>
      </c>
      <c r="H797">
        <v>133.9</v>
      </c>
      <c r="I797">
        <v>139.30000000000001</v>
      </c>
      <c r="J797">
        <v>64.88</v>
      </c>
      <c r="K797" s="29">
        <f t="shared" si="39"/>
        <v>1042.4990596514272</v>
      </c>
      <c r="L797" s="29">
        <f t="shared" si="40"/>
        <v>92.096006333187646</v>
      </c>
      <c r="M797" s="29">
        <f t="shared" si="41"/>
        <v>97.275867120597439</v>
      </c>
    </row>
    <row r="798" spans="2:13" ht="15" x14ac:dyDescent="0.25">
      <c r="B798" s="88">
        <v>42964.512569444443</v>
      </c>
      <c r="C798" s="52">
        <f>VLOOKUP(B798,NWS!$A$5:$Y$1564,3,TRUE)</f>
        <v>37.89</v>
      </c>
      <c r="F798" s="87">
        <v>125</v>
      </c>
      <c r="G798">
        <v>51.25</v>
      </c>
      <c r="H798">
        <v>134.69999999999999</v>
      </c>
      <c r="I798">
        <v>140.1</v>
      </c>
      <c r="J798">
        <v>65.12</v>
      </c>
      <c r="K798" s="29">
        <f t="shared" si="39"/>
        <v>1044.961506491745</v>
      </c>
      <c r="L798" s="29">
        <f t="shared" si="40"/>
        <v>92.644560970499981</v>
      </c>
      <c r="M798" s="29">
        <f t="shared" si="41"/>
        <v>97.812215440499997</v>
      </c>
    </row>
    <row r="799" spans="2:13" ht="15" x14ac:dyDescent="0.25">
      <c r="B799" s="88">
        <v>42964.512638888889</v>
      </c>
      <c r="C799" s="52">
        <f>VLOOKUP(B799,NWS!$A$5:$Y$1564,3,TRUE)</f>
        <v>37.89</v>
      </c>
      <c r="F799" s="87">
        <v>125</v>
      </c>
      <c r="G799">
        <v>51.32</v>
      </c>
      <c r="H799">
        <v>135</v>
      </c>
      <c r="I799">
        <v>140.30000000000001</v>
      </c>
      <c r="J799">
        <v>64.930000000000007</v>
      </c>
      <c r="K799" s="29">
        <f t="shared" si="39"/>
        <v>1044.9216358762144</v>
      </c>
      <c r="L799" s="29">
        <f t="shared" si="40"/>
        <v>92.935198837727995</v>
      </c>
      <c r="M799" s="29">
        <f t="shared" si="41"/>
        <v>98.007349531168018</v>
      </c>
    </row>
    <row r="800" spans="2:13" ht="15" x14ac:dyDescent="0.25">
      <c r="B800" s="88">
        <v>42964.512708333335</v>
      </c>
      <c r="C800" s="52">
        <f>VLOOKUP(B800,NWS!$A$5:$Y$1564,3,TRUE)</f>
        <v>37.89</v>
      </c>
      <c r="F800" s="87">
        <v>125.1</v>
      </c>
      <c r="G800">
        <v>51.41</v>
      </c>
      <c r="H800">
        <v>133.5</v>
      </c>
      <c r="I800">
        <v>138.69999999999999</v>
      </c>
      <c r="J800">
        <v>64.349999999999994</v>
      </c>
      <c r="K800" s="29">
        <f t="shared" si="39"/>
        <v>1045.7062744291923</v>
      </c>
      <c r="L800" s="29">
        <f t="shared" si="40"/>
        <v>91.431028327901672</v>
      </c>
      <c r="M800" s="29">
        <f t="shared" si="41"/>
        <v>96.403744019828125</v>
      </c>
    </row>
    <row r="801" spans="2:13" ht="15" x14ac:dyDescent="0.25">
      <c r="B801" s="88">
        <v>42964.512777777774</v>
      </c>
      <c r="C801" s="52">
        <f>VLOOKUP(B801,NWS!$A$5:$Y$1564,3,TRUE)</f>
        <v>37.89</v>
      </c>
      <c r="F801" s="87">
        <v>125.1</v>
      </c>
      <c r="G801">
        <v>51.46</v>
      </c>
      <c r="H801">
        <v>133.69999999999999</v>
      </c>
      <c r="I801">
        <v>139.1</v>
      </c>
      <c r="J801">
        <v>64.069999999999993</v>
      </c>
      <c r="K801" s="29">
        <f t="shared" si="39"/>
        <v>1045.6777772950795</v>
      </c>
      <c r="L801" s="29">
        <f t="shared" si="40"/>
        <v>91.624783542629871</v>
      </c>
      <c r="M801" s="29">
        <f t="shared" si="41"/>
        <v>96.788898260615497</v>
      </c>
    </row>
    <row r="802" spans="2:13" ht="15" x14ac:dyDescent="0.25">
      <c r="B802" s="88">
        <v>42964.51284722222</v>
      </c>
      <c r="C802" s="52">
        <f>VLOOKUP(B802,NWS!$A$5:$Y$1564,3,TRUE)</f>
        <v>37.89</v>
      </c>
      <c r="F802" s="87">
        <v>124.7</v>
      </c>
      <c r="G802">
        <v>51.56</v>
      </c>
      <c r="H802">
        <v>133.4</v>
      </c>
      <c r="I802">
        <v>139</v>
      </c>
      <c r="J802">
        <v>64.209999999999994</v>
      </c>
      <c r="K802" s="29">
        <f t="shared" si="39"/>
        <v>1042.2774758150504</v>
      </c>
      <c r="L802" s="29">
        <f t="shared" si="40"/>
        <v>91.635866855236557</v>
      </c>
      <c r="M802" s="29">
        <f t="shared" si="41"/>
        <v>97.008716341042501</v>
      </c>
    </row>
    <row r="803" spans="2:13" ht="15" x14ac:dyDescent="0.25">
      <c r="B803" s="88">
        <v>42964.512916666667</v>
      </c>
      <c r="C803" s="52">
        <f>VLOOKUP(B803,NWS!$A$5:$Y$1564,3,TRUE)</f>
        <v>37.89</v>
      </c>
      <c r="F803" s="87">
        <v>124.9</v>
      </c>
      <c r="G803">
        <v>51.61</v>
      </c>
      <c r="H803">
        <v>132.19999999999999</v>
      </c>
      <c r="I803">
        <v>138.1</v>
      </c>
      <c r="J803">
        <v>64.02</v>
      </c>
      <c r="K803" s="29">
        <f t="shared" si="39"/>
        <v>1043.9206848270471</v>
      </c>
      <c r="L803" s="29">
        <f t="shared" si="40"/>
        <v>90.342112548162518</v>
      </c>
      <c r="M803" s="29">
        <f t="shared" si="41"/>
        <v>95.993882922822266</v>
      </c>
    </row>
    <row r="804" spans="2:13" ht="15" x14ac:dyDescent="0.25">
      <c r="B804" s="88">
        <v>42964.512986111113</v>
      </c>
      <c r="C804" s="52">
        <f>VLOOKUP(B804,NWS!$A$5:$Y$1564,3,TRUE)</f>
        <v>37.89</v>
      </c>
      <c r="F804" s="87">
        <v>125</v>
      </c>
      <c r="G804">
        <v>51.65</v>
      </c>
      <c r="H804">
        <v>133.19999999999999</v>
      </c>
      <c r="I804">
        <v>139.19999999999999</v>
      </c>
      <c r="J804">
        <v>64.16</v>
      </c>
      <c r="K804" s="29">
        <f t="shared" si="39"/>
        <v>1044.7337153767123</v>
      </c>
      <c r="L804" s="29">
        <f t="shared" si="40"/>
        <v>91.228988398859997</v>
      </c>
      <c r="M804" s="29">
        <f t="shared" si="41"/>
        <v>96.972078634859997</v>
      </c>
    </row>
    <row r="805" spans="2:13" ht="15" x14ac:dyDescent="0.25">
      <c r="B805" s="88">
        <v>42964.513055555559</v>
      </c>
      <c r="C805" s="52">
        <f>VLOOKUP(B805,NWS!$A$5:$Y$1564,3,TRUE)</f>
        <v>37.89</v>
      </c>
      <c r="F805" s="87">
        <v>124.9</v>
      </c>
      <c r="G805">
        <v>51.73</v>
      </c>
      <c r="H805">
        <v>134.4</v>
      </c>
      <c r="I805">
        <v>140.30000000000001</v>
      </c>
      <c r="J805">
        <v>64.97</v>
      </c>
      <c r="K805" s="29">
        <f t="shared" si="39"/>
        <v>1043.852418535412</v>
      </c>
      <c r="L805" s="29">
        <f t="shared" si="40"/>
        <v>92.45559840289431</v>
      </c>
      <c r="M805" s="29">
        <f t="shared" si="41"/>
        <v>98.107738394367502</v>
      </c>
    </row>
    <row r="806" spans="2:13" ht="15" x14ac:dyDescent="0.25">
      <c r="B806" s="88">
        <v>42964.513124999998</v>
      </c>
      <c r="C806" s="52">
        <f>VLOOKUP(B806,NWS!$A$5:$Y$1564,3,TRUE)</f>
        <v>37.89</v>
      </c>
      <c r="F806" s="87">
        <v>124.8</v>
      </c>
      <c r="G806">
        <v>51.77</v>
      </c>
      <c r="H806">
        <v>135.30000000000001</v>
      </c>
      <c r="I806">
        <v>140.80000000000001</v>
      </c>
      <c r="J806">
        <v>65.55</v>
      </c>
      <c r="K806" s="29">
        <f t="shared" si="39"/>
        <v>1042.9939327709938</v>
      </c>
      <c r="L806" s="29">
        <f t="shared" si="40"/>
        <v>93.394598893978383</v>
      </c>
      <c r="M806" s="29">
        <f t="shared" si="41"/>
        <v>98.667879808842159</v>
      </c>
    </row>
    <row r="807" spans="2:13" ht="15" x14ac:dyDescent="0.25">
      <c r="B807" s="88">
        <v>42964.513194444444</v>
      </c>
      <c r="C807" s="52">
        <f>VLOOKUP(B807,NWS!$A$5:$Y$1564,3,TRUE)</f>
        <v>37.97</v>
      </c>
      <c r="F807" s="87">
        <v>124.9</v>
      </c>
      <c r="G807">
        <v>51.8</v>
      </c>
      <c r="H807">
        <v>135.5</v>
      </c>
      <c r="I807">
        <v>140.69999999999999</v>
      </c>
      <c r="J807">
        <v>64.73</v>
      </c>
      <c r="K807" s="29">
        <f t="shared" si="39"/>
        <v>1043.8126006549994</v>
      </c>
      <c r="L807" s="29">
        <f t="shared" si="40"/>
        <v>93.436312168294648</v>
      </c>
      <c r="M807" s="29">
        <f t="shared" si="41"/>
        <v>98.418049308406722</v>
      </c>
    </row>
    <row r="808" spans="2:13" ht="15" x14ac:dyDescent="0.25">
      <c r="B808" s="88">
        <v>42964.51326388889</v>
      </c>
      <c r="C808" s="52">
        <f>VLOOKUP(B808,NWS!$A$5:$Y$1564,3,TRUE)</f>
        <v>37.97</v>
      </c>
      <c r="F808" s="87">
        <v>125</v>
      </c>
      <c r="G808">
        <v>51.85</v>
      </c>
      <c r="H808">
        <v>133.9</v>
      </c>
      <c r="I808">
        <v>139.6</v>
      </c>
      <c r="J808">
        <v>63.97</v>
      </c>
      <c r="K808" s="29">
        <f t="shared" si="39"/>
        <v>1044.619857057269</v>
      </c>
      <c r="L808" s="29">
        <f t="shared" si="40"/>
        <v>91.832449241620012</v>
      </c>
      <c r="M808" s="29">
        <f t="shared" si="41"/>
        <v>97.288979635420006</v>
      </c>
    </row>
    <row r="809" spans="2:13" ht="15" x14ac:dyDescent="0.25">
      <c r="B809" s="88">
        <v>42964.513333333336</v>
      </c>
      <c r="C809" s="52">
        <f>VLOOKUP(B809,NWS!$A$5:$Y$1564,3,TRUE)</f>
        <v>37.97</v>
      </c>
      <c r="F809" s="87">
        <v>124.7</v>
      </c>
      <c r="G809">
        <v>51.8</v>
      </c>
      <c r="H809">
        <v>132.6</v>
      </c>
      <c r="I809">
        <v>138.4</v>
      </c>
      <c r="J809">
        <v>63.58</v>
      </c>
      <c r="K809" s="29">
        <f t="shared" si="39"/>
        <v>1042.1411633441028</v>
      </c>
      <c r="L809" s="29">
        <f t="shared" si="40"/>
        <v>90.803437507778668</v>
      </c>
      <c r="M809" s="29">
        <f t="shared" si="41"/>
        <v>96.368902344987973</v>
      </c>
    </row>
    <row r="810" spans="2:13" ht="15" x14ac:dyDescent="0.25">
      <c r="B810" s="88">
        <v>42964.513402777775</v>
      </c>
      <c r="C810" s="52">
        <f>VLOOKUP(B810,NWS!$A$5:$Y$1564,3,TRUE)</f>
        <v>37.97</v>
      </c>
      <c r="F810" s="87">
        <v>124.9</v>
      </c>
      <c r="G810">
        <v>51.8</v>
      </c>
      <c r="H810">
        <v>131.19999999999999</v>
      </c>
      <c r="I810">
        <v>137.19999999999999</v>
      </c>
      <c r="J810">
        <v>63.34</v>
      </c>
      <c r="K810" s="29">
        <f t="shared" si="39"/>
        <v>1043.8126006549994</v>
      </c>
      <c r="L810" s="29">
        <f t="shared" si="40"/>
        <v>89.316798763971178</v>
      </c>
      <c r="M810" s="29">
        <f t="shared" si="41"/>
        <v>95.064957002562039</v>
      </c>
    </row>
    <row r="811" spans="2:13" ht="15" x14ac:dyDescent="0.25">
      <c r="B811" s="88">
        <v>42964.513472222221</v>
      </c>
      <c r="C811" s="52">
        <f>VLOOKUP(B811,NWS!$A$5:$Y$1564,3,TRUE)</f>
        <v>37.97</v>
      </c>
      <c r="F811" s="87">
        <v>125</v>
      </c>
      <c r="G811">
        <v>51.77</v>
      </c>
      <c r="H811">
        <v>131.9</v>
      </c>
      <c r="I811">
        <v>138.30000000000001</v>
      </c>
      <c r="J811">
        <v>63.58</v>
      </c>
      <c r="K811" s="29">
        <f t="shared" si="39"/>
        <v>1044.6653974068447</v>
      </c>
      <c r="L811" s="29">
        <f t="shared" si="40"/>
        <v>89.913957362003998</v>
      </c>
      <c r="M811" s="29">
        <f t="shared" si="41"/>
        <v>96.040320899924012</v>
      </c>
    </row>
    <row r="812" spans="2:13" ht="15" x14ac:dyDescent="0.25">
      <c r="B812" s="88">
        <v>42964.513541666667</v>
      </c>
      <c r="C812" s="52">
        <f>VLOOKUP(B812,NWS!$A$5:$Y$1564,3,TRUE)</f>
        <v>37.97</v>
      </c>
      <c r="F812" s="87">
        <v>124.9</v>
      </c>
      <c r="G812">
        <v>51.77</v>
      </c>
      <c r="H812">
        <v>133.4</v>
      </c>
      <c r="I812">
        <v>139.80000000000001</v>
      </c>
      <c r="J812">
        <v>64.3</v>
      </c>
      <c r="K812" s="29">
        <f t="shared" si="39"/>
        <v>1043.8296650889192</v>
      </c>
      <c r="L812" s="29">
        <f t="shared" si="40"/>
        <v>91.42296218595277</v>
      </c>
      <c r="M812" s="29">
        <f t="shared" si="41"/>
        <v>97.554230738714992</v>
      </c>
    </row>
    <row r="813" spans="2:13" ht="15" x14ac:dyDescent="0.25">
      <c r="B813" s="88">
        <v>42964.513611111113</v>
      </c>
      <c r="C813" s="52">
        <f>VLOOKUP(B813,NWS!$A$5:$Y$1564,3,TRUE)</f>
        <v>37.97</v>
      </c>
      <c r="F813" s="87">
        <v>124.9</v>
      </c>
      <c r="G813">
        <v>51.75</v>
      </c>
      <c r="H813">
        <v>134.30000000000001</v>
      </c>
      <c r="I813">
        <v>140.19999999999999</v>
      </c>
      <c r="J813">
        <v>64.3</v>
      </c>
      <c r="K813" s="29">
        <f t="shared" si="39"/>
        <v>1043.8410416881718</v>
      </c>
      <c r="L813" s="29">
        <f t="shared" si="40"/>
        <v>92.284166029923952</v>
      </c>
      <c r="M813" s="29">
        <f t="shared" si="41"/>
        <v>97.936367624199349</v>
      </c>
    </row>
    <row r="814" spans="2:13" ht="15" x14ac:dyDescent="0.25">
      <c r="B814" s="88">
        <v>42964.513680555552</v>
      </c>
      <c r="C814" s="52">
        <f>VLOOKUP(B814,NWS!$A$5:$Y$1564,3,TRUE)</f>
        <v>37.97</v>
      </c>
      <c r="F814" s="87">
        <v>125</v>
      </c>
      <c r="G814">
        <v>51.75</v>
      </c>
      <c r="H814">
        <v>134.4</v>
      </c>
      <c r="I814">
        <v>140.1</v>
      </c>
      <c r="J814">
        <v>64.45</v>
      </c>
      <c r="K814" s="29">
        <f t="shared" si="39"/>
        <v>1044.6767831146635</v>
      </c>
      <c r="L814" s="29">
        <f t="shared" si="40"/>
        <v>92.306062084099992</v>
      </c>
      <c r="M814" s="29">
        <f t="shared" si="41"/>
        <v>97.762295143100005</v>
      </c>
    </row>
    <row r="815" spans="2:13" ht="15" x14ac:dyDescent="0.25">
      <c r="B815" s="88">
        <v>42964.513749999998</v>
      </c>
      <c r="C815" s="52">
        <f>VLOOKUP(B815,NWS!$A$5:$Y$1564,3,TRUE)</f>
        <v>37.97</v>
      </c>
      <c r="F815" s="87">
        <v>124.9</v>
      </c>
      <c r="G815">
        <v>51.8</v>
      </c>
      <c r="H815">
        <v>133.30000000000001</v>
      </c>
      <c r="I815">
        <v>139.1</v>
      </c>
      <c r="J815">
        <v>63.58</v>
      </c>
      <c r="K815" s="29">
        <f t="shared" si="39"/>
        <v>1043.8126006549994</v>
      </c>
      <c r="L815" s="29">
        <f t="shared" si="40"/>
        <v>91.328654147478005</v>
      </c>
      <c r="M815" s="29">
        <f t="shared" si="41"/>
        <v>96.885207111449162</v>
      </c>
    </row>
    <row r="816" spans="2:13" ht="15" x14ac:dyDescent="0.25">
      <c r="B816" s="88">
        <v>42964.513819444444</v>
      </c>
      <c r="C816" s="52">
        <f>VLOOKUP(B816,NWS!$A$5:$Y$1564,3,TRUE)</f>
        <v>37.97</v>
      </c>
      <c r="F816" s="87">
        <v>125</v>
      </c>
      <c r="G816">
        <v>51.85</v>
      </c>
      <c r="H816">
        <v>132.80000000000001</v>
      </c>
      <c r="I816">
        <v>138.6</v>
      </c>
      <c r="J816">
        <v>63.97</v>
      </c>
      <c r="K816" s="29">
        <f t="shared" si="39"/>
        <v>1044.619857057269</v>
      </c>
      <c r="L816" s="29">
        <f t="shared" si="40"/>
        <v>90.779434604220015</v>
      </c>
      <c r="M816" s="29">
        <f t="shared" si="41"/>
        <v>96.331693601420014</v>
      </c>
    </row>
    <row r="817" spans="2:13" ht="15" x14ac:dyDescent="0.25">
      <c r="B817" s="88">
        <v>42964.513888888891</v>
      </c>
      <c r="C817" s="52">
        <f>VLOOKUP(B817,NWS!$A$5:$Y$1564,3,TRUE)</f>
        <v>37.57</v>
      </c>
      <c r="F817" s="87">
        <v>124.7</v>
      </c>
      <c r="G817">
        <v>51.89</v>
      </c>
      <c r="H817">
        <v>133.69999999999999</v>
      </c>
      <c r="I817">
        <v>139.6</v>
      </c>
      <c r="J817">
        <v>64.88</v>
      </c>
      <c r="K817" s="29">
        <f t="shared" si="39"/>
        <v>1042.090055359296</v>
      </c>
      <c r="L817" s="29">
        <f t="shared" si="40"/>
        <v>92.247305792449879</v>
      </c>
      <c r="M817" s="29">
        <f t="shared" si="41"/>
        <v>97.909004577173221</v>
      </c>
    </row>
    <row r="818" spans="2:13" ht="15" x14ac:dyDescent="0.25">
      <c r="B818" s="88">
        <v>42964.513958333337</v>
      </c>
      <c r="C818" s="52">
        <f>VLOOKUP(B818,NWS!$A$5:$Y$1564,3,TRUE)</f>
        <v>37.57</v>
      </c>
      <c r="F818" s="87">
        <v>125.1</v>
      </c>
      <c r="G818">
        <v>51.94</v>
      </c>
      <c r="H818">
        <v>134</v>
      </c>
      <c r="I818">
        <v>139.6</v>
      </c>
      <c r="J818">
        <v>64.64</v>
      </c>
      <c r="K818" s="29">
        <f t="shared" si="39"/>
        <v>1045.4042838128832</v>
      </c>
      <c r="L818" s="29">
        <f t="shared" si="40"/>
        <v>92.241825954924053</v>
      </c>
      <c r="M818" s="29">
        <f t="shared" si="41"/>
        <v>97.598605228465217</v>
      </c>
    </row>
    <row r="819" spans="2:13" ht="15" x14ac:dyDescent="0.25">
      <c r="B819" s="88">
        <v>42964.514027777775</v>
      </c>
      <c r="C819" s="52">
        <f>VLOOKUP(B819,NWS!$A$5:$Y$1564,3,TRUE)</f>
        <v>37.57</v>
      </c>
      <c r="F819" s="87">
        <v>124.9</v>
      </c>
      <c r="G819">
        <v>51.99</v>
      </c>
      <c r="H819">
        <v>134.1</v>
      </c>
      <c r="I819">
        <v>140</v>
      </c>
      <c r="J819">
        <v>64.83</v>
      </c>
      <c r="K819" s="29">
        <f t="shared" si="39"/>
        <v>1043.7045388620061</v>
      </c>
      <c r="L819" s="29">
        <f t="shared" si="40"/>
        <v>92.487860697866296</v>
      </c>
      <c r="M819" s="29">
        <f t="shared" si="41"/>
        <v>98.140801525768623</v>
      </c>
    </row>
    <row r="820" spans="2:13" ht="15" x14ac:dyDescent="0.25">
      <c r="B820" s="88">
        <v>42964.514097222222</v>
      </c>
      <c r="C820" s="52">
        <f>VLOOKUP(B820,NWS!$A$5:$Y$1564,3,TRUE)</f>
        <v>37.57</v>
      </c>
      <c r="F820" s="87">
        <v>124.8</v>
      </c>
      <c r="G820">
        <v>52.06</v>
      </c>
      <c r="H820">
        <v>134.80000000000001</v>
      </c>
      <c r="I820">
        <v>140.6</v>
      </c>
      <c r="J820">
        <v>65.069999999999993</v>
      </c>
      <c r="K820" s="29">
        <f t="shared" si="39"/>
        <v>1042.8291319963339</v>
      </c>
      <c r="L820" s="29">
        <f t="shared" si="40"/>
        <v>93.236750889254822</v>
      </c>
      <c r="M820" s="29">
        <f t="shared" si="41"/>
        <v>98.798544113133005</v>
      </c>
    </row>
    <row r="821" spans="2:13" ht="15" x14ac:dyDescent="0.25">
      <c r="B821" s="88">
        <v>42964.514166666668</v>
      </c>
      <c r="C821" s="52">
        <f>VLOOKUP(B821,NWS!$A$5:$Y$1564,3,TRUE)</f>
        <v>37.57</v>
      </c>
      <c r="F821" s="87">
        <v>125</v>
      </c>
      <c r="G821">
        <v>52.09</v>
      </c>
      <c r="H821">
        <v>134.1</v>
      </c>
      <c r="I821">
        <v>139.69999999999999</v>
      </c>
      <c r="J821">
        <v>64.69</v>
      </c>
      <c r="K821" s="29">
        <f t="shared" si="39"/>
        <v>1044.4832598284436</v>
      </c>
      <c r="L821" s="29">
        <f t="shared" si="40"/>
        <v>92.418905800228003</v>
      </c>
      <c r="M821" s="29">
        <f t="shared" si="41"/>
        <v>97.780408674788006</v>
      </c>
    </row>
    <row r="822" spans="2:13" ht="15" x14ac:dyDescent="0.25">
      <c r="B822" s="88">
        <v>42964.514236111114</v>
      </c>
      <c r="C822" s="52">
        <f>VLOOKUP(B822,NWS!$A$5:$Y$1564,3,TRUE)</f>
        <v>37.57</v>
      </c>
      <c r="F822" s="87">
        <v>124.9</v>
      </c>
      <c r="G822">
        <v>52.14</v>
      </c>
      <c r="H822">
        <v>133</v>
      </c>
      <c r="I822">
        <v>138.9</v>
      </c>
      <c r="J822">
        <v>64.209999999999994</v>
      </c>
      <c r="K822" s="29">
        <f t="shared" si="39"/>
        <v>1043.6192427235239</v>
      </c>
      <c r="L822" s="29">
        <f t="shared" si="40"/>
        <v>91.441395571585261</v>
      </c>
      <c r="M822" s="29">
        <f t="shared" si="41"/>
        <v>97.094798420504404</v>
      </c>
    </row>
    <row r="823" spans="2:13" ht="15" x14ac:dyDescent="0.25">
      <c r="B823" s="88">
        <v>42964.514305555553</v>
      </c>
      <c r="C823" s="52">
        <f>VLOOKUP(B823,NWS!$A$5:$Y$1564,3,TRUE)</f>
        <v>37.57</v>
      </c>
      <c r="F823" s="87">
        <v>124.7</v>
      </c>
      <c r="G823">
        <v>52.16</v>
      </c>
      <c r="H823">
        <v>133.80000000000001</v>
      </c>
      <c r="I823">
        <v>140.1</v>
      </c>
      <c r="J823">
        <v>65.02</v>
      </c>
      <c r="K823" s="29">
        <f t="shared" si="39"/>
        <v>1041.9367614772916</v>
      </c>
      <c r="L823" s="29">
        <f t="shared" si="40"/>
        <v>92.356852697626309</v>
      </c>
      <c r="M823" s="29">
        <f t="shared" si="41"/>
        <v>98.403284912060926</v>
      </c>
    </row>
    <row r="824" spans="2:13" ht="15" x14ac:dyDescent="0.25">
      <c r="B824" s="88">
        <v>42964.514374999999</v>
      </c>
      <c r="C824" s="52">
        <f>VLOOKUP(B824,NWS!$A$5:$Y$1564,3,TRUE)</f>
        <v>37.57</v>
      </c>
      <c r="F824" s="87">
        <v>124.8</v>
      </c>
      <c r="G824">
        <v>52.18</v>
      </c>
      <c r="H824">
        <v>134.4</v>
      </c>
      <c r="I824">
        <v>140.4</v>
      </c>
      <c r="J824">
        <v>64.73</v>
      </c>
      <c r="K824" s="29">
        <f t="shared" si="39"/>
        <v>1042.7609538050556</v>
      </c>
      <c r="L824" s="29">
        <f t="shared" si="40"/>
        <v>92.859249904463155</v>
      </c>
      <c r="M824" s="29">
        <f t="shared" si="41"/>
        <v>98.613205284270848</v>
      </c>
    </row>
    <row r="825" spans="2:13" ht="15" x14ac:dyDescent="0.25">
      <c r="B825" s="88">
        <v>42964.514444444445</v>
      </c>
      <c r="C825" s="52">
        <f>VLOOKUP(B825,NWS!$A$5:$Y$1564,3,TRUE)</f>
        <v>37.57</v>
      </c>
      <c r="F825" s="87">
        <v>124.8</v>
      </c>
      <c r="G825">
        <v>52.23</v>
      </c>
      <c r="H825">
        <v>134.9</v>
      </c>
      <c r="I825">
        <v>140.6</v>
      </c>
      <c r="J825">
        <v>65.41</v>
      </c>
      <c r="K825" s="29">
        <f t="shared" si="39"/>
        <v>1042.7325488563656</v>
      </c>
      <c r="L825" s="29">
        <f t="shared" si="40"/>
        <v>93.341288815380622</v>
      </c>
      <c r="M825" s="29">
        <f t="shared" si="41"/>
        <v>98.807695331846958</v>
      </c>
    </row>
    <row r="826" spans="2:13" ht="15" x14ac:dyDescent="0.25">
      <c r="B826" s="88">
        <v>42964.514513888891</v>
      </c>
      <c r="C826" s="52">
        <f>VLOOKUP(B826,NWS!$A$5:$Y$1564,3,TRUE)</f>
        <v>37.57</v>
      </c>
      <c r="F826" s="87">
        <v>124.7</v>
      </c>
      <c r="G826">
        <v>52.23</v>
      </c>
      <c r="H826">
        <v>135.4</v>
      </c>
      <c r="I826">
        <v>141.1</v>
      </c>
      <c r="J826">
        <v>65.31</v>
      </c>
      <c r="K826" s="29">
        <f t="shared" si="39"/>
        <v>1041.8970259806795</v>
      </c>
      <c r="L826" s="29">
        <f t="shared" si="40"/>
        <v>93.896035366756223</v>
      </c>
      <c r="M826" s="29">
        <f t="shared" si="41"/>
        <v>99.366825529186045</v>
      </c>
    </row>
    <row r="827" spans="2:13" ht="15" x14ac:dyDescent="0.25">
      <c r="B827" s="88">
        <v>42964.51458333333</v>
      </c>
      <c r="C827" s="52">
        <f>VLOOKUP(B827,NWS!$A$5:$Y$1564,3,TRUE)</f>
        <v>37.71</v>
      </c>
      <c r="F827" s="87">
        <v>124.9</v>
      </c>
      <c r="G827">
        <v>52.26</v>
      </c>
      <c r="H827">
        <v>135.1</v>
      </c>
      <c r="I827">
        <v>140.6</v>
      </c>
      <c r="J827">
        <v>64.349999999999994</v>
      </c>
      <c r="K827" s="29">
        <f t="shared" si="39"/>
        <v>1043.5510158500001</v>
      </c>
      <c r="L827" s="29">
        <f t="shared" si="40"/>
        <v>93.325576345372284</v>
      </c>
      <c r="M827" s="29">
        <f t="shared" si="41"/>
        <v>98.596042203258591</v>
      </c>
    </row>
    <row r="828" spans="2:13" ht="15" x14ac:dyDescent="0.25">
      <c r="B828" s="88">
        <v>42964.514652777776</v>
      </c>
      <c r="C828" s="52">
        <f>VLOOKUP(B828,NWS!$A$5:$Y$1564,3,TRUE)</f>
        <v>37.71</v>
      </c>
      <c r="F828" s="87">
        <v>125</v>
      </c>
      <c r="G828">
        <v>52.28</v>
      </c>
      <c r="H828">
        <v>134.19999999999999</v>
      </c>
      <c r="I828">
        <v>139.9</v>
      </c>
      <c r="J828">
        <v>64.400000000000006</v>
      </c>
      <c r="K828" s="29">
        <f t="shared" si="39"/>
        <v>1044.3751456882442</v>
      </c>
      <c r="L828" s="29">
        <f t="shared" si="40"/>
        <v>92.390172629407971</v>
      </c>
      <c r="M828" s="29">
        <f t="shared" si="41"/>
        <v>97.847981562847991</v>
      </c>
    </row>
    <row r="829" spans="2:13" ht="15" x14ac:dyDescent="0.25">
      <c r="B829" s="88">
        <v>42964.514722222222</v>
      </c>
      <c r="C829" s="52">
        <f>VLOOKUP(B829,NWS!$A$5:$Y$1564,3,TRUE)</f>
        <v>37.71</v>
      </c>
      <c r="F829" s="87">
        <v>124.9</v>
      </c>
      <c r="G829">
        <v>52.33</v>
      </c>
      <c r="H829">
        <v>134.69999999999999</v>
      </c>
      <c r="I829">
        <v>140.6</v>
      </c>
      <c r="J829">
        <v>65</v>
      </c>
      <c r="K829" s="29">
        <f t="shared" si="39"/>
        <v>1043.5112209599156</v>
      </c>
      <c r="L829" s="29">
        <f t="shared" si="40"/>
        <v>92.945814143502787</v>
      </c>
      <c r="M829" s="29">
        <f t="shared" si="41"/>
        <v>98.599802219043227</v>
      </c>
    </row>
    <row r="830" spans="2:13" ht="15" x14ac:dyDescent="0.25">
      <c r="B830" s="88">
        <v>42964.514791666668</v>
      </c>
      <c r="C830" s="52">
        <f>VLOOKUP(B830,NWS!$A$5:$Y$1564,3,TRUE)</f>
        <v>37.71</v>
      </c>
      <c r="F830" s="87">
        <v>124.7</v>
      </c>
      <c r="G830">
        <v>52.38</v>
      </c>
      <c r="H830">
        <v>134.80000000000001</v>
      </c>
      <c r="I830">
        <v>140.9</v>
      </c>
      <c r="J830">
        <v>64.540000000000006</v>
      </c>
      <c r="K830" s="29">
        <f t="shared" si="39"/>
        <v>1041.811888692594</v>
      </c>
      <c r="L830" s="29">
        <f t="shared" si="40"/>
        <v>93.193407613961497</v>
      </c>
      <c r="M830" s="29">
        <f t="shared" si="41"/>
        <v>99.048591324386521</v>
      </c>
    </row>
    <row r="831" spans="2:13" ht="15" x14ac:dyDescent="0.25">
      <c r="B831" s="88">
        <v>42964.514861111114</v>
      </c>
      <c r="C831" s="52">
        <f>VLOOKUP(B831,NWS!$A$5:$Y$1564,3,TRUE)</f>
        <v>37.71</v>
      </c>
      <c r="F831" s="87">
        <v>124.9</v>
      </c>
      <c r="G831">
        <v>52.47</v>
      </c>
      <c r="H831">
        <v>135.1</v>
      </c>
      <c r="I831">
        <v>141</v>
      </c>
      <c r="J831">
        <v>64.400000000000006</v>
      </c>
      <c r="K831" s="29">
        <f t="shared" si="39"/>
        <v>1043.4316402843087</v>
      </c>
      <c r="L831" s="29">
        <f t="shared" si="40"/>
        <v>93.336253416144899</v>
      </c>
      <c r="M831" s="29">
        <f t="shared" si="41"/>
        <v>98.990672711301016</v>
      </c>
    </row>
    <row r="832" spans="2:13" ht="15" x14ac:dyDescent="0.25">
      <c r="B832" s="88">
        <v>42964.514930555553</v>
      </c>
      <c r="C832" s="52">
        <f>VLOOKUP(B832,NWS!$A$5:$Y$1564,3,TRUE)</f>
        <v>37.71</v>
      </c>
      <c r="F832" s="87">
        <v>125</v>
      </c>
      <c r="G832">
        <v>52.52</v>
      </c>
      <c r="H832">
        <v>135.19999999999999</v>
      </c>
      <c r="I832">
        <v>140.9</v>
      </c>
      <c r="J832">
        <v>65.31</v>
      </c>
      <c r="K832" s="29">
        <f t="shared" si="39"/>
        <v>1044.2386124459395</v>
      </c>
      <c r="L832" s="29">
        <f t="shared" si="40"/>
        <v>93.359888092671994</v>
      </c>
      <c r="M832" s="29">
        <f t="shared" si="41"/>
        <v>98.818410629632012</v>
      </c>
    </row>
    <row r="833" spans="2:13" ht="15" x14ac:dyDescent="0.25">
      <c r="B833" s="88">
        <v>42964.514999999999</v>
      </c>
      <c r="C833" s="52">
        <f>VLOOKUP(B833,NWS!$A$5:$Y$1564,3,TRUE)</f>
        <v>37.71</v>
      </c>
      <c r="F833" s="87">
        <v>125</v>
      </c>
      <c r="G833">
        <v>52.57</v>
      </c>
      <c r="H833">
        <v>135.69999999999999</v>
      </c>
      <c r="I833">
        <v>141.4</v>
      </c>
      <c r="J833">
        <v>65.53</v>
      </c>
      <c r="K833" s="29">
        <f t="shared" si="39"/>
        <v>1044.2101725136411</v>
      </c>
      <c r="L833" s="29">
        <f t="shared" si="40"/>
        <v>93.841261634251978</v>
      </c>
      <c r="M833" s="29">
        <f t="shared" si="41"/>
        <v>99.299932838611994</v>
      </c>
    </row>
    <row r="834" spans="2:13" ht="15" x14ac:dyDescent="0.25">
      <c r="B834" s="88">
        <v>42964.515069444446</v>
      </c>
      <c r="C834" s="52">
        <f>VLOOKUP(B834,NWS!$A$5:$Y$1564,3,TRUE)</f>
        <v>37.71</v>
      </c>
      <c r="F834" s="87">
        <v>124.9</v>
      </c>
      <c r="G834">
        <v>52.67</v>
      </c>
      <c r="H834">
        <v>136.30000000000001</v>
      </c>
      <c r="I834">
        <v>141.9</v>
      </c>
      <c r="J834">
        <v>66.2</v>
      </c>
      <c r="K834" s="29">
        <f t="shared" si="39"/>
        <v>1043.3179746583385</v>
      </c>
      <c r="L834" s="29">
        <f t="shared" si="40"/>
        <v>94.496598730876698</v>
      </c>
      <c r="M834" s="29">
        <f t="shared" si="41"/>
        <v>99.864089885080062</v>
      </c>
    </row>
    <row r="835" spans="2:13" ht="15" x14ac:dyDescent="0.25">
      <c r="B835" s="88">
        <v>42964.515138888892</v>
      </c>
      <c r="C835" s="52">
        <f>VLOOKUP(B835,NWS!$A$5:$Y$1564,3,TRUE)</f>
        <v>37.71</v>
      </c>
      <c r="F835" s="87">
        <v>124.8</v>
      </c>
      <c r="G835">
        <v>52.71</v>
      </c>
      <c r="H835">
        <v>136.9</v>
      </c>
      <c r="I835">
        <v>142.4</v>
      </c>
      <c r="J835">
        <v>66.41</v>
      </c>
      <c r="K835" s="29">
        <f t="shared" si="39"/>
        <v>1042.4599400656284</v>
      </c>
      <c r="L835" s="29">
        <f t="shared" si="40"/>
        <v>95.14993928088542</v>
      </c>
      <c r="M835" s="29">
        <f t="shared" si="41"/>
        <v>100.42592139647036</v>
      </c>
    </row>
    <row r="836" spans="2:13" ht="15" x14ac:dyDescent="0.25">
      <c r="B836" s="88">
        <v>42964.515208333331</v>
      </c>
      <c r="C836" s="52">
        <f>VLOOKUP(B836,NWS!$A$5:$Y$1564,3,TRUE)</f>
        <v>37.71</v>
      </c>
      <c r="F836" s="87">
        <v>124.9</v>
      </c>
      <c r="G836">
        <v>52.76</v>
      </c>
      <c r="H836">
        <v>136.5</v>
      </c>
      <c r="I836">
        <v>141.9</v>
      </c>
      <c r="J836">
        <v>65.72</v>
      </c>
      <c r="K836" s="29">
        <f t="shared" si="39"/>
        <v>1043.2668332055759</v>
      </c>
      <c r="L836" s="29">
        <f t="shared" si="40"/>
        <v>94.69293651026419</v>
      </c>
      <c r="M836" s="29">
        <f t="shared" si="41"/>
        <v>99.868985271833466</v>
      </c>
    </row>
    <row r="837" spans="2:13" ht="15" x14ac:dyDescent="0.25">
      <c r="B837" s="88">
        <v>42964.515277777777</v>
      </c>
      <c r="C837" s="52">
        <f>VLOOKUP(B837,NWS!$A$5:$Y$1564,3,TRUE)</f>
        <v>37.590000000000003</v>
      </c>
      <c r="F837" s="87">
        <v>125</v>
      </c>
      <c r="G837">
        <v>52.81</v>
      </c>
      <c r="H837">
        <v>136.30000000000001</v>
      </c>
      <c r="I837">
        <v>141.69999999999999</v>
      </c>
      <c r="J837">
        <v>65.84</v>
      </c>
      <c r="K837" s="29">
        <f t="shared" si="39"/>
        <v>1044.0736823996542</v>
      </c>
      <c r="L837" s="29">
        <f t="shared" si="40"/>
        <v>94.543135857164003</v>
      </c>
      <c r="M837" s="29">
        <f t="shared" si="41"/>
        <v>99.715184622523978</v>
      </c>
    </row>
    <row r="838" spans="2:13" ht="15" x14ac:dyDescent="0.25">
      <c r="B838" s="88">
        <v>42964.515347222223</v>
      </c>
      <c r="C838" s="52">
        <f>VLOOKUP(B838,NWS!$A$5:$Y$1564,3,TRUE)</f>
        <v>37.590000000000003</v>
      </c>
      <c r="F838" s="87">
        <v>124.7</v>
      </c>
      <c r="G838">
        <v>52.86</v>
      </c>
      <c r="H838">
        <v>136.1</v>
      </c>
      <c r="I838">
        <v>141.4</v>
      </c>
      <c r="J838">
        <v>65.69</v>
      </c>
      <c r="K838" s="29">
        <f t="shared" si="39"/>
        <v>1041.5395428468123</v>
      </c>
      <c r="L838" s="29">
        <f t="shared" si="40"/>
        <v>94.58114257548516</v>
      </c>
      <c r="M838" s="29">
        <f t="shared" si="41"/>
        <v>99.669763585028079</v>
      </c>
    </row>
    <row r="839" spans="2:13" ht="15" x14ac:dyDescent="0.25">
      <c r="B839" s="88">
        <v>42964.515416666669</v>
      </c>
      <c r="C839" s="52">
        <f>VLOOKUP(B839,NWS!$A$5:$Y$1564,3,TRUE)</f>
        <v>37.590000000000003</v>
      </c>
      <c r="F839" s="87">
        <v>124.8</v>
      </c>
      <c r="G839">
        <v>52.88</v>
      </c>
      <c r="H839">
        <v>136.19999999999999</v>
      </c>
      <c r="I839">
        <v>141.69999999999999</v>
      </c>
      <c r="J839">
        <v>65.930000000000007</v>
      </c>
      <c r="K839" s="29">
        <f t="shared" si="39"/>
        <v>1042.3634252968877</v>
      </c>
      <c r="L839" s="29">
        <f t="shared" si="40"/>
        <v>94.602321615336535</v>
      </c>
      <c r="M839" s="29">
        <f t="shared" si="41"/>
        <v>99.878792245945505</v>
      </c>
    </row>
    <row r="840" spans="2:13" ht="15" x14ac:dyDescent="0.25">
      <c r="B840" s="88">
        <v>42964.515486111108</v>
      </c>
      <c r="C840" s="52">
        <f>VLOOKUP(B840,NWS!$A$5:$Y$1564,3,TRUE)</f>
        <v>37.590000000000003</v>
      </c>
      <c r="F840" s="87">
        <v>124.7</v>
      </c>
      <c r="G840">
        <v>52.91</v>
      </c>
      <c r="H840">
        <v>136.5</v>
      </c>
      <c r="I840">
        <v>141.80000000000001</v>
      </c>
      <c r="J840">
        <v>66.22</v>
      </c>
      <c r="K840" s="29">
        <f t="shared" si="39"/>
        <v>1041.5111816763658</v>
      </c>
      <c r="L840" s="29">
        <f t="shared" si="40"/>
        <v>94.967775421094629</v>
      </c>
      <c r="M840" s="29">
        <f t="shared" si="41"/>
        <v>100.05653499779874</v>
      </c>
    </row>
    <row r="841" spans="2:13" ht="15" x14ac:dyDescent="0.25">
      <c r="B841" s="88">
        <v>42964.515555555554</v>
      </c>
      <c r="C841" s="52">
        <f>VLOOKUP(B841,NWS!$A$5:$Y$1564,3,TRUE)</f>
        <v>37.590000000000003</v>
      </c>
      <c r="F841" s="87">
        <v>124.9</v>
      </c>
      <c r="G841">
        <v>52.91</v>
      </c>
      <c r="H841">
        <v>136.4</v>
      </c>
      <c r="I841">
        <v>141.6</v>
      </c>
      <c r="J841">
        <v>66.319999999999993</v>
      </c>
      <c r="K841" s="29">
        <f t="shared" si="39"/>
        <v>1043.1816085916448</v>
      </c>
      <c r="L841" s="29">
        <f t="shared" si="40"/>
        <v>94.719844738634905</v>
      </c>
      <c r="M841" s="29">
        <f t="shared" si="41"/>
        <v>99.704595195480366</v>
      </c>
    </row>
    <row r="842" spans="2:13" ht="15" x14ac:dyDescent="0.25">
      <c r="B842" s="88">
        <v>42964.515625</v>
      </c>
      <c r="C842" s="52">
        <f>VLOOKUP(B842,NWS!$A$5:$Y$1564,3,TRUE)</f>
        <v>37.590000000000003</v>
      </c>
      <c r="F842" s="87">
        <v>124.6</v>
      </c>
      <c r="G842">
        <v>52.95</v>
      </c>
      <c r="H842">
        <v>136.5</v>
      </c>
      <c r="I842">
        <v>142</v>
      </c>
      <c r="J842">
        <v>65.84</v>
      </c>
      <c r="K842" s="29">
        <f t="shared" si="39"/>
        <v>1040.6532985883473</v>
      </c>
      <c r="L842" s="29">
        <f t="shared" si="40"/>
        <v>95.046063981320231</v>
      </c>
      <c r="M842" s="29">
        <f t="shared" si="41"/>
        <v>100.33120554331862</v>
      </c>
    </row>
    <row r="843" spans="2:13" ht="15" x14ac:dyDescent="0.25">
      <c r="B843" s="88">
        <v>42964.515694444446</v>
      </c>
      <c r="C843" s="52">
        <f>VLOOKUP(B843,NWS!$A$5:$Y$1564,3,TRUE)</f>
        <v>37.590000000000003</v>
      </c>
      <c r="F843" s="87">
        <v>125</v>
      </c>
      <c r="G843">
        <v>53</v>
      </c>
      <c r="H843">
        <v>135.80000000000001</v>
      </c>
      <c r="I843">
        <v>141.4</v>
      </c>
      <c r="J843">
        <v>65.260000000000005</v>
      </c>
      <c r="K843" s="29">
        <f t="shared" si="39"/>
        <v>1043.9656530289119</v>
      </c>
      <c r="L843" s="29">
        <f t="shared" si="40"/>
        <v>94.073976203200004</v>
      </c>
      <c r="M843" s="29">
        <f t="shared" si="41"/>
        <v>99.438137355199999</v>
      </c>
    </row>
    <row r="844" spans="2:13" ht="15" x14ac:dyDescent="0.25">
      <c r="B844" s="88">
        <v>42964.515763888892</v>
      </c>
      <c r="C844" s="52">
        <f>VLOOKUP(B844,NWS!$A$5:$Y$1564,3,TRUE)</f>
        <v>37.590000000000003</v>
      </c>
      <c r="F844" s="87">
        <v>124.7</v>
      </c>
      <c r="G844">
        <v>53.05</v>
      </c>
      <c r="H844">
        <v>135.5</v>
      </c>
      <c r="I844">
        <v>141.19999999999999</v>
      </c>
      <c r="J844">
        <v>65.84</v>
      </c>
      <c r="K844" s="29">
        <f t="shared" si="39"/>
        <v>1041.4317786155059</v>
      </c>
      <c r="L844" s="29">
        <f t="shared" si="40"/>
        <v>94.014799634943856</v>
      </c>
      <c r="M844" s="29">
        <f t="shared" si="41"/>
        <v>99.488033808360044</v>
      </c>
    </row>
    <row r="845" spans="2:13" ht="15" x14ac:dyDescent="0.25">
      <c r="B845" s="88">
        <v>42964.515833333331</v>
      </c>
      <c r="C845" s="52">
        <f>VLOOKUP(B845,NWS!$A$5:$Y$1564,3,TRUE)</f>
        <v>37.590000000000003</v>
      </c>
      <c r="F845" s="87">
        <v>124.4</v>
      </c>
      <c r="G845">
        <v>53.1</v>
      </c>
      <c r="H845">
        <v>136.6</v>
      </c>
      <c r="I845">
        <v>142.5</v>
      </c>
      <c r="J845">
        <v>66.22</v>
      </c>
      <c r="K845" s="29">
        <f t="shared" si="39"/>
        <v>1038.8980421828599</v>
      </c>
      <c r="L845" s="29">
        <f t="shared" si="40"/>
        <v>95.302903634284561</v>
      </c>
      <c r="M845" s="29">
        <f t="shared" si="41"/>
        <v>100.98199798275724</v>
      </c>
    </row>
    <row r="846" spans="2:13" ht="15" x14ac:dyDescent="0.25">
      <c r="B846" s="88">
        <v>42964.515902777777</v>
      </c>
      <c r="C846" s="52">
        <f>VLOOKUP(B846,NWS!$A$5:$Y$1564,3,TRUE)</f>
        <v>37.590000000000003</v>
      </c>
      <c r="F846" s="87">
        <v>124.4</v>
      </c>
      <c r="G846">
        <v>53.12</v>
      </c>
      <c r="H846">
        <v>134.80000000000001</v>
      </c>
      <c r="I846">
        <v>140.19999999999999</v>
      </c>
      <c r="J846">
        <v>64.83</v>
      </c>
      <c r="K846" s="29">
        <f t="shared" si="39"/>
        <v>1038.8867277799411</v>
      </c>
      <c r="L846" s="29">
        <f t="shared" si="40"/>
        <v>93.571317642813526</v>
      </c>
      <c r="M846" s="29">
        <f t="shared" si="41"/>
        <v>98.769189418054651</v>
      </c>
    </row>
    <row r="847" spans="2:13" ht="15" x14ac:dyDescent="0.25">
      <c r="B847" s="88">
        <v>42964.515972222223</v>
      </c>
      <c r="C847" s="52">
        <f>VLOOKUP(B847,NWS!$A$5:$Y$1564,3,TRUE)</f>
        <v>37.39</v>
      </c>
      <c r="F847" s="87">
        <v>124.7</v>
      </c>
      <c r="G847">
        <v>53.12</v>
      </c>
      <c r="H847">
        <v>134.69999999999999</v>
      </c>
      <c r="I847">
        <v>140.4</v>
      </c>
      <c r="J847">
        <v>65.260000000000005</v>
      </c>
      <c r="K847" s="29">
        <f t="shared" si="39"/>
        <v>1041.3920816250697</v>
      </c>
      <c r="L847" s="29">
        <f t="shared" si="40"/>
        <v>93.442231525469097</v>
      </c>
      <c r="M847" s="29">
        <f t="shared" si="41"/>
        <v>98.91567433396952</v>
      </c>
    </row>
    <row r="848" spans="2:13" ht="15" x14ac:dyDescent="0.25">
      <c r="B848" s="88">
        <v>42964.516041666669</v>
      </c>
      <c r="C848" s="52">
        <f>VLOOKUP(B848,NWS!$A$5:$Y$1564,3,TRUE)</f>
        <v>37.39</v>
      </c>
      <c r="F848" s="87">
        <v>124.7</v>
      </c>
      <c r="G848">
        <v>53.1</v>
      </c>
      <c r="H848">
        <v>134.4</v>
      </c>
      <c r="I848">
        <v>140.30000000000001</v>
      </c>
      <c r="J848">
        <v>65.41</v>
      </c>
      <c r="K848" s="29">
        <f t="shared" si="39"/>
        <v>1041.403423313526</v>
      </c>
      <c r="L848" s="29">
        <f t="shared" si="40"/>
        <v>93.153141067401762</v>
      </c>
      <c r="M848" s="29">
        <f t="shared" si="41"/>
        <v>98.818572799157991</v>
      </c>
    </row>
    <row r="849" spans="2:13" ht="15" x14ac:dyDescent="0.25">
      <c r="B849" s="88">
        <v>42964.516111111108</v>
      </c>
      <c r="C849" s="52">
        <f>VLOOKUP(B849,NWS!$A$5:$Y$1564,3,TRUE)</f>
        <v>37.39</v>
      </c>
      <c r="F849" s="87">
        <v>124.8</v>
      </c>
      <c r="G849">
        <v>53.12</v>
      </c>
      <c r="H849">
        <v>134.69999999999999</v>
      </c>
      <c r="I849">
        <v>140.19999999999999</v>
      </c>
      <c r="J849">
        <v>65.59</v>
      </c>
      <c r="K849" s="29">
        <f t="shared" ref="K849:K912" si="42">IF(OR(F849="",$C$5="",$C$6=""),"",(F849*1000/($C$5+$C$6*(G849-25))))</f>
        <v>1042.2271995734459</v>
      </c>
      <c r="L849" s="29">
        <f t="shared" ref="L849:L912" si="43">IF(OR($K849="",H849=""),"",((H849-$C849)*1000)/$K849)</f>
        <v>93.367357942516009</v>
      </c>
      <c r="M849" s="29">
        <f t="shared" ref="M849:M912" si="44">IF(OR($K849="",I849=""),"",((I849-$C849)*1000)/$K849)</f>
        <v>98.644518241394209</v>
      </c>
    </row>
    <row r="850" spans="2:13" ht="15" x14ac:dyDescent="0.25">
      <c r="B850" s="88">
        <v>42964.516180555554</v>
      </c>
      <c r="C850" s="52">
        <f>VLOOKUP(B850,NWS!$A$5:$Y$1564,3,TRUE)</f>
        <v>37.39</v>
      </c>
      <c r="F850" s="87">
        <v>124.7</v>
      </c>
      <c r="G850">
        <v>53.07</v>
      </c>
      <c r="H850">
        <v>134.5</v>
      </c>
      <c r="I850">
        <v>140.4</v>
      </c>
      <c r="J850">
        <v>65.739999999999995</v>
      </c>
      <c r="K850" s="29">
        <f t="shared" si="42"/>
        <v>1041.420436309422</v>
      </c>
      <c r="L850" s="29">
        <f t="shared" si="43"/>
        <v>93.247641984190068</v>
      </c>
      <c r="M850" s="29">
        <f t="shared" si="44"/>
        <v>98.912981163540508</v>
      </c>
    </row>
    <row r="851" spans="2:13" ht="15" x14ac:dyDescent="0.25">
      <c r="B851" s="88">
        <v>42964.516250000001</v>
      </c>
      <c r="C851" s="52">
        <f>VLOOKUP(B851,NWS!$A$5:$Y$1564,3,TRUE)</f>
        <v>37.39</v>
      </c>
      <c r="F851" s="87">
        <v>125</v>
      </c>
      <c r="G851">
        <v>53.07</v>
      </c>
      <c r="H851">
        <v>133.69999999999999</v>
      </c>
      <c r="I851">
        <v>139.5</v>
      </c>
      <c r="J851">
        <v>65.5</v>
      </c>
      <c r="K851" s="29">
        <f t="shared" si="42"/>
        <v>1043.9258583695089</v>
      </c>
      <c r="L851" s="29">
        <f t="shared" si="43"/>
        <v>92.257509695587999</v>
      </c>
      <c r="M851" s="29">
        <f t="shared" si="44"/>
        <v>97.813459817428011</v>
      </c>
    </row>
    <row r="852" spans="2:13" ht="15" x14ac:dyDescent="0.25">
      <c r="B852" s="88">
        <v>42964.516319444447</v>
      </c>
      <c r="C852" s="52">
        <f>VLOOKUP(B852,NWS!$A$5:$Y$1564,3,TRUE)</f>
        <v>37.39</v>
      </c>
      <c r="F852" s="87">
        <v>124.6</v>
      </c>
      <c r="G852">
        <v>53.12</v>
      </c>
      <c r="H852">
        <v>133.5</v>
      </c>
      <c r="I852">
        <v>139.6</v>
      </c>
      <c r="J852">
        <v>65.45</v>
      </c>
      <c r="K852" s="29">
        <f t="shared" si="42"/>
        <v>1040.5569636766934</v>
      </c>
      <c r="L852" s="29">
        <f t="shared" si="43"/>
        <v>92.363996739213491</v>
      </c>
      <c r="M852" s="29">
        <f t="shared" si="44"/>
        <v>98.226241876131624</v>
      </c>
    </row>
    <row r="853" spans="2:13" ht="15" x14ac:dyDescent="0.25">
      <c r="B853" s="88">
        <v>42964.516388888886</v>
      </c>
      <c r="C853" s="52">
        <f>VLOOKUP(B853,NWS!$A$5:$Y$1564,3,TRUE)</f>
        <v>37.39</v>
      </c>
      <c r="F853" s="87">
        <v>125</v>
      </c>
      <c r="G853">
        <v>53.1</v>
      </c>
      <c r="H853">
        <v>133.19999999999999</v>
      </c>
      <c r="I853">
        <v>139.19999999999999</v>
      </c>
      <c r="J853">
        <v>65.23</v>
      </c>
      <c r="K853" s="29">
        <f t="shared" si="42"/>
        <v>1043.9088044441921</v>
      </c>
      <c r="L853" s="29">
        <f t="shared" si="43"/>
        <v>91.780047828039983</v>
      </c>
      <c r="M853" s="29">
        <f t="shared" si="44"/>
        <v>97.527676332039974</v>
      </c>
    </row>
    <row r="854" spans="2:13" ht="15" x14ac:dyDescent="0.25">
      <c r="B854" s="88">
        <v>42964.516458333332</v>
      </c>
      <c r="C854" s="52">
        <f>VLOOKUP(B854,NWS!$A$5:$Y$1564,3,TRUE)</f>
        <v>37.39</v>
      </c>
      <c r="F854" s="87">
        <v>124.6</v>
      </c>
      <c r="G854">
        <v>53.1</v>
      </c>
      <c r="H854">
        <v>133</v>
      </c>
      <c r="I854">
        <v>138.6</v>
      </c>
      <c r="J854">
        <v>64.73</v>
      </c>
      <c r="K854" s="29">
        <f t="shared" si="42"/>
        <v>1040.5682962699707</v>
      </c>
      <c r="L854" s="29">
        <f t="shared" si="43"/>
        <v>91.882484160553773</v>
      </c>
      <c r="M854" s="29">
        <f t="shared" si="44"/>
        <v>97.264158789767251</v>
      </c>
    </row>
    <row r="855" spans="2:13" ht="15" x14ac:dyDescent="0.25">
      <c r="B855" s="88">
        <v>42964.516527777778</v>
      </c>
      <c r="C855" s="52">
        <f>VLOOKUP(B855,NWS!$A$5:$Y$1564,3,TRUE)</f>
        <v>37.39</v>
      </c>
      <c r="F855" s="87">
        <v>124.6</v>
      </c>
      <c r="G855">
        <v>53.1</v>
      </c>
      <c r="H855">
        <v>133</v>
      </c>
      <c r="I855">
        <v>138.69999999999999</v>
      </c>
      <c r="J855">
        <v>64.989999999999995</v>
      </c>
      <c r="K855" s="29">
        <f t="shared" si="42"/>
        <v>1040.5682962699707</v>
      </c>
      <c r="L855" s="29">
        <f t="shared" si="43"/>
        <v>91.882484160553773</v>
      </c>
      <c r="M855" s="29">
        <f t="shared" si="44"/>
        <v>97.360260122431768</v>
      </c>
    </row>
    <row r="856" spans="2:13" ht="15" x14ac:dyDescent="0.25">
      <c r="B856" s="88">
        <v>42964.516597222224</v>
      </c>
      <c r="C856" s="52">
        <f>VLOOKUP(B856,NWS!$A$5:$Y$1564,3,TRUE)</f>
        <v>37.39</v>
      </c>
      <c r="F856" s="87">
        <v>124.9</v>
      </c>
      <c r="G856">
        <v>53.1</v>
      </c>
      <c r="H856">
        <v>132.69999999999999</v>
      </c>
      <c r="I856">
        <v>138.69999999999999</v>
      </c>
      <c r="J856">
        <v>64.78</v>
      </c>
      <c r="K856" s="29">
        <f t="shared" si="42"/>
        <v>1043.0736774006366</v>
      </c>
      <c r="L856" s="29">
        <f t="shared" si="43"/>
        <v>91.374178128542823</v>
      </c>
      <c r="M856" s="29">
        <f t="shared" si="44"/>
        <v>97.126408416773415</v>
      </c>
    </row>
    <row r="857" spans="2:13" ht="15" x14ac:dyDescent="0.25">
      <c r="B857" s="88">
        <v>42964.51666666667</v>
      </c>
      <c r="C857" s="52">
        <f>VLOOKUP(B857,NWS!$A$5:$Y$1564,3,TRUE)</f>
        <v>37.729999999999997</v>
      </c>
      <c r="F857" s="87">
        <v>124.7</v>
      </c>
      <c r="G857">
        <v>53.1</v>
      </c>
      <c r="H857">
        <v>131.80000000000001</v>
      </c>
      <c r="I857">
        <v>137.4</v>
      </c>
      <c r="J857">
        <v>64.63</v>
      </c>
      <c r="K857" s="29">
        <f t="shared" si="42"/>
        <v>1041.403423313526</v>
      </c>
      <c r="L857" s="29">
        <f t="shared" si="43"/>
        <v>90.330027628187665</v>
      </c>
      <c r="M857" s="29">
        <f t="shared" si="44"/>
        <v>95.707386560024077</v>
      </c>
    </row>
    <row r="858" spans="2:13" ht="15" x14ac:dyDescent="0.25">
      <c r="B858" s="88">
        <v>42964.516736111109</v>
      </c>
      <c r="C858" s="52">
        <f>VLOOKUP(B858,NWS!$A$5:$Y$1564,3,TRUE)</f>
        <v>37.729999999999997</v>
      </c>
      <c r="F858" s="87">
        <v>124.7</v>
      </c>
      <c r="G858">
        <v>53.1</v>
      </c>
      <c r="H858">
        <v>131.9</v>
      </c>
      <c r="I858">
        <v>137.80000000000001</v>
      </c>
      <c r="J858">
        <v>64.83</v>
      </c>
      <c r="K858" s="29">
        <f t="shared" si="42"/>
        <v>1041.403423313526</v>
      </c>
      <c r="L858" s="29">
        <f t="shared" si="43"/>
        <v>90.426051894827594</v>
      </c>
      <c r="M858" s="29">
        <f t="shared" si="44"/>
        <v>96.091483626583809</v>
      </c>
    </row>
    <row r="859" spans="2:13" ht="15" x14ac:dyDescent="0.25">
      <c r="B859" s="88">
        <v>42964.516805555555</v>
      </c>
      <c r="C859" s="52">
        <f>VLOOKUP(B859,NWS!$A$5:$Y$1564,3,TRUE)</f>
        <v>37.729999999999997</v>
      </c>
      <c r="F859" s="87">
        <v>124.7</v>
      </c>
      <c r="G859">
        <v>53.1</v>
      </c>
      <c r="H859">
        <v>131.30000000000001</v>
      </c>
      <c r="I859">
        <v>137.30000000000001</v>
      </c>
      <c r="J859">
        <v>65.069999999999993</v>
      </c>
      <c r="K859" s="29">
        <f t="shared" si="42"/>
        <v>1041.403423313526</v>
      </c>
      <c r="L859" s="29">
        <f t="shared" si="43"/>
        <v>89.849906294987989</v>
      </c>
      <c r="M859" s="29">
        <f t="shared" si="44"/>
        <v>95.611362293384133</v>
      </c>
    </row>
    <row r="860" spans="2:13" ht="15" x14ac:dyDescent="0.25">
      <c r="B860" s="88">
        <v>42964.516875000001</v>
      </c>
      <c r="C860" s="52">
        <f>VLOOKUP(B860,NWS!$A$5:$Y$1564,3,TRUE)</f>
        <v>37.729999999999997</v>
      </c>
      <c r="F860" s="87">
        <v>124.7</v>
      </c>
      <c r="G860">
        <v>53.12</v>
      </c>
      <c r="H860">
        <v>130.80000000000001</v>
      </c>
      <c r="I860">
        <v>136.9</v>
      </c>
      <c r="J860">
        <v>64.540000000000006</v>
      </c>
      <c r="K860" s="29">
        <f t="shared" si="42"/>
        <v>1041.3920816250697</v>
      </c>
      <c r="L860" s="29">
        <f t="shared" si="43"/>
        <v>89.370758278444271</v>
      </c>
      <c r="M860" s="29">
        <f t="shared" si="44"/>
        <v>95.228302336664001</v>
      </c>
    </row>
    <row r="861" spans="2:13" ht="15" x14ac:dyDescent="0.25">
      <c r="B861" s="88">
        <v>42964.516944444447</v>
      </c>
      <c r="C861" s="52">
        <f>VLOOKUP(B861,NWS!$A$5:$Y$1564,3,TRUE)</f>
        <v>37.729999999999997</v>
      </c>
      <c r="F861" s="87">
        <v>124.9</v>
      </c>
      <c r="G861">
        <v>53.1</v>
      </c>
      <c r="H861">
        <v>129.6</v>
      </c>
      <c r="I861">
        <v>135.9</v>
      </c>
      <c r="J861">
        <v>63.82</v>
      </c>
      <c r="K861" s="29">
        <f t="shared" si="42"/>
        <v>1043.0736774006366</v>
      </c>
      <c r="L861" s="29">
        <f t="shared" si="43"/>
        <v>88.076232763290633</v>
      </c>
      <c r="M861" s="29">
        <f t="shared" si="44"/>
        <v>94.116074565932763</v>
      </c>
    </row>
    <row r="862" spans="2:13" ht="15" x14ac:dyDescent="0.25">
      <c r="B862" s="88">
        <v>42964.517013888886</v>
      </c>
      <c r="C862" s="52">
        <f>VLOOKUP(B862,NWS!$A$5:$Y$1564,3,TRUE)</f>
        <v>37.729999999999997</v>
      </c>
      <c r="F862" s="87">
        <v>124.8</v>
      </c>
      <c r="G862">
        <v>53</v>
      </c>
      <c r="H862">
        <v>129</v>
      </c>
      <c r="I862">
        <v>135.6</v>
      </c>
      <c r="J862">
        <v>64.06</v>
      </c>
      <c r="K862" s="29">
        <f t="shared" si="42"/>
        <v>1042.2953079840656</v>
      </c>
      <c r="L862" s="29">
        <f t="shared" si="43"/>
        <v>87.566354084935909</v>
      </c>
      <c r="M862" s="29">
        <f t="shared" si="44"/>
        <v>93.898532642628197</v>
      </c>
    </row>
    <row r="863" spans="2:13" ht="15" x14ac:dyDescent="0.25">
      <c r="B863" s="88">
        <v>42964.517083333332</v>
      </c>
      <c r="C863" s="52">
        <f>VLOOKUP(B863,NWS!$A$5:$Y$1564,3,TRUE)</f>
        <v>37.729999999999997</v>
      </c>
      <c r="F863" s="87">
        <v>124.9</v>
      </c>
      <c r="G863">
        <v>52.9</v>
      </c>
      <c r="H863">
        <v>128</v>
      </c>
      <c r="I863">
        <v>135.1</v>
      </c>
      <c r="J863">
        <v>63.82</v>
      </c>
      <c r="K863" s="29">
        <f t="shared" si="42"/>
        <v>1043.1872897993794</v>
      </c>
      <c r="L863" s="29">
        <f t="shared" si="43"/>
        <v>86.53287945768615</v>
      </c>
      <c r="M863" s="29">
        <f t="shared" si="44"/>
        <v>93.338943976901518</v>
      </c>
    </row>
    <row r="864" spans="2:13" ht="15" x14ac:dyDescent="0.25">
      <c r="B864" s="88">
        <v>42964.517152777778</v>
      </c>
      <c r="C864" s="52">
        <f>VLOOKUP(B864,NWS!$A$5:$Y$1564,3,TRUE)</f>
        <v>37.729999999999997</v>
      </c>
      <c r="F864" s="87">
        <v>125.2</v>
      </c>
      <c r="G864">
        <v>52.83</v>
      </c>
      <c r="H864">
        <v>128.6</v>
      </c>
      <c r="I864">
        <v>135.6</v>
      </c>
      <c r="J864">
        <v>63.96</v>
      </c>
      <c r="K864" s="29">
        <f t="shared" si="42"/>
        <v>1045.732809529834</v>
      </c>
      <c r="L864" s="29">
        <f t="shared" si="43"/>
        <v>86.896001705115808</v>
      </c>
      <c r="M864" s="29">
        <f t="shared" si="44"/>
        <v>93.589872200722837</v>
      </c>
    </row>
    <row r="865" spans="2:13" ht="15" x14ac:dyDescent="0.25">
      <c r="B865" s="88">
        <v>42964.517222222225</v>
      </c>
      <c r="C865" s="52">
        <f>VLOOKUP(B865,NWS!$A$5:$Y$1564,3,TRUE)</f>
        <v>37.729999999999997</v>
      </c>
      <c r="F865" s="87">
        <v>124.9</v>
      </c>
      <c r="G865">
        <v>52.78</v>
      </c>
      <c r="H865">
        <v>128.80000000000001</v>
      </c>
      <c r="I865">
        <v>135.69999999999999</v>
      </c>
      <c r="J865">
        <v>64.25</v>
      </c>
      <c r="K865" s="29">
        <f t="shared" si="42"/>
        <v>1043.2554691191624</v>
      </c>
      <c r="L865" s="29">
        <f t="shared" si="43"/>
        <v>87.294054712113706</v>
      </c>
      <c r="M865" s="29">
        <f t="shared" si="44"/>
        <v>93.90796684029624</v>
      </c>
    </row>
    <row r="866" spans="2:13" ht="15" x14ac:dyDescent="0.25">
      <c r="B866" s="88">
        <v>42964.517291666663</v>
      </c>
      <c r="C866" s="52">
        <f>VLOOKUP(B866,NWS!$A$5:$Y$1564,3,TRUE)</f>
        <v>37.729999999999997</v>
      </c>
      <c r="F866" s="87">
        <v>125.1</v>
      </c>
      <c r="G866">
        <v>52.76</v>
      </c>
      <c r="H866">
        <v>128.5</v>
      </c>
      <c r="I866">
        <v>135.30000000000001</v>
      </c>
      <c r="J866">
        <v>63.82</v>
      </c>
      <c r="K866" s="29">
        <f t="shared" si="42"/>
        <v>1044.9373965894119</v>
      </c>
      <c r="L866" s="29">
        <f t="shared" si="43"/>
        <v>86.866447976946446</v>
      </c>
      <c r="M866" s="29">
        <f t="shared" si="44"/>
        <v>93.374014862957637</v>
      </c>
    </row>
    <row r="867" spans="2:13" ht="15" x14ac:dyDescent="0.25">
      <c r="B867" s="88">
        <v>42964.517361111109</v>
      </c>
      <c r="C867" s="52">
        <f>VLOOKUP(B867,NWS!$A$5:$Y$1564,3,TRUE)</f>
        <v>37.99</v>
      </c>
      <c r="F867" s="87">
        <v>125.1</v>
      </c>
      <c r="G867">
        <v>52.76</v>
      </c>
      <c r="H867">
        <v>129.30000000000001</v>
      </c>
      <c r="I867">
        <v>136.1</v>
      </c>
      <c r="J867">
        <v>63.96</v>
      </c>
      <c r="K867" s="29">
        <f t="shared" si="42"/>
        <v>1044.9373965894119</v>
      </c>
      <c r="L867" s="29">
        <f t="shared" si="43"/>
        <v>87.383225347306151</v>
      </c>
      <c r="M867" s="29">
        <f t="shared" si="44"/>
        <v>93.890792233317327</v>
      </c>
    </row>
    <row r="868" spans="2:13" ht="15" x14ac:dyDescent="0.25">
      <c r="B868" s="88">
        <v>42964.517430555556</v>
      </c>
      <c r="C868" s="52">
        <f>VLOOKUP(B868,NWS!$A$5:$Y$1564,3,TRUE)</f>
        <v>37.99</v>
      </c>
      <c r="F868" s="87">
        <v>124.8</v>
      </c>
      <c r="G868">
        <v>52.71</v>
      </c>
      <c r="H868">
        <v>130.1</v>
      </c>
      <c r="I868">
        <v>136.5</v>
      </c>
      <c r="J868">
        <v>64.44</v>
      </c>
      <c r="K868" s="29">
        <f t="shared" si="42"/>
        <v>1042.4599400656284</v>
      </c>
      <c r="L868" s="29">
        <f t="shared" si="43"/>
        <v>88.358311393914249</v>
      </c>
      <c r="M868" s="29">
        <f t="shared" si="44"/>
        <v>94.497636037503995</v>
      </c>
    </row>
    <row r="869" spans="2:13" ht="15" x14ac:dyDescent="0.25">
      <c r="B869" s="88">
        <v>42964.517500000002</v>
      </c>
      <c r="C869" s="52">
        <f>VLOOKUP(B869,NWS!$A$5:$Y$1564,3,TRUE)</f>
        <v>37.99</v>
      </c>
      <c r="F869" s="87">
        <v>125</v>
      </c>
      <c r="G869">
        <v>52.64</v>
      </c>
      <c r="H869">
        <v>129.30000000000001</v>
      </c>
      <c r="I869">
        <v>135.80000000000001</v>
      </c>
      <c r="J869">
        <v>64.44</v>
      </c>
      <c r="K869" s="29">
        <f t="shared" si="42"/>
        <v>1044.1703592108593</v>
      </c>
      <c r="L869" s="29">
        <f t="shared" si="43"/>
        <v>87.447416213775995</v>
      </c>
      <c r="M869" s="29">
        <f t="shared" si="44"/>
        <v>93.672454056175994</v>
      </c>
    </row>
    <row r="870" spans="2:13" ht="15" x14ac:dyDescent="0.25">
      <c r="B870" s="88">
        <v>42964.517569444448</v>
      </c>
      <c r="C870" s="52">
        <f>VLOOKUP(B870,NWS!$A$5:$Y$1564,3,TRUE)</f>
        <v>37.99</v>
      </c>
      <c r="F870" s="87">
        <v>124.6</v>
      </c>
      <c r="G870">
        <v>52.56</v>
      </c>
      <c r="H870">
        <v>129.9</v>
      </c>
      <c r="I870">
        <v>136.30000000000001</v>
      </c>
      <c r="J870">
        <v>64.56</v>
      </c>
      <c r="K870" s="29">
        <f t="shared" si="42"/>
        <v>1040.874369622966</v>
      </c>
      <c r="L870" s="29">
        <f t="shared" si="43"/>
        <v>88.300762015393261</v>
      </c>
      <c r="M870" s="29">
        <f t="shared" si="44"/>
        <v>94.449438730642058</v>
      </c>
    </row>
    <row r="871" spans="2:13" ht="15" x14ac:dyDescent="0.25">
      <c r="B871" s="88">
        <v>42964.517638888887</v>
      </c>
      <c r="C871" s="52">
        <f>VLOOKUP(B871,NWS!$A$5:$Y$1564,3,TRUE)</f>
        <v>37.99</v>
      </c>
      <c r="F871" s="87">
        <v>124.9</v>
      </c>
      <c r="G871">
        <v>52.52</v>
      </c>
      <c r="H871">
        <v>131</v>
      </c>
      <c r="I871">
        <v>137</v>
      </c>
      <c r="J871">
        <v>64.97</v>
      </c>
      <c r="K871" s="29">
        <f t="shared" si="42"/>
        <v>1043.4032215559828</v>
      </c>
      <c r="L871" s="29">
        <f t="shared" si="43"/>
        <v>89.14099370068854</v>
      </c>
      <c r="M871" s="29">
        <f t="shared" si="44"/>
        <v>94.891407228310626</v>
      </c>
    </row>
    <row r="872" spans="2:13" ht="15" x14ac:dyDescent="0.25">
      <c r="B872" s="88">
        <v>42964.517708333333</v>
      </c>
      <c r="C872" s="52">
        <f>VLOOKUP(B872,NWS!$A$5:$Y$1564,3,TRUE)</f>
        <v>37.99</v>
      </c>
      <c r="F872" s="87">
        <v>125</v>
      </c>
      <c r="G872">
        <v>52.52</v>
      </c>
      <c r="H872">
        <v>131.9</v>
      </c>
      <c r="I872">
        <v>137.6</v>
      </c>
      <c r="J872">
        <v>64.97</v>
      </c>
      <c r="K872" s="29">
        <f t="shared" si="42"/>
        <v>1044.2386124459395</v>
      </c>
      <c r="L872" s="29">
        <f t="shared" si="43"/>
        <v>89.93155288524801</v>
      </c>
      <c r="M872" s="29">
        <f t="shared" si="44"/>
        <v>95.390075422207985</v>
      </c>
    </row>
    <row r="873" spans="2:13" ht="15" x14ac:dyDescent="0.25">
      <c r="B873" s="88">
        <v>42964.517777777779</v>
      </c>
      <c r="C873" s="52">
        <f>VLOOKUP(B873,NWS!$A$5:$Y$1564,3,TRUE)</f>
        <v>37.99</v>
      </c>
      <c r="F873" s="87">
        <v>125</v>
      </c>
      <c r="G873">
        <v>52.52</v>
      </c>
      <c r="H873">
        <v>132.80000000000001</v>
      </c>
      <c r="I873">
        <v>138.6</v>
      </c>
      <c r="J873">
        <v>65.349999999999994</v>
      </c>
      <c r="K873" s="29">
        <f t="shared" si="42"/>
        <v>1044.2386124459395</v>
      </c>
      <c r="L873" s="29">
        <f t="shared" si="43"/>
        <v>90.793424864767999</v>
      </c>
      <c r="M873" s="29">
        <f t="shared" si="44"/>
        <v>96.347710955007997</v>
      </c>
    </row>
    <row r="874" spans="2:13" ht="15" x14ac:dyDescent="0.25">
      <c r="B874" s="88">
        <v>42964.517847222225</v>
      </c>
      <c r="C874" s="52">
        <f>VLOOKUP(B874,NWS!$A$5:$Y$1564,3,TRUE)</f>
        <v>37.99</v>
      </c>
      <c r="F874" s="87">
        <v>124.6</v>
      </c>
      <c r="G874">
        <v>52.52</v>
      </c>
      <c r="H874">
        <v>132.30000000000001</v>
      </c>
      <c r="I874">
        <v>137.30000000000001</v>
      </c>
      <c r="J874">
        <v>65.11</v>
      </c>
      <c r="K874" s="29">
        <f t="shared" si="42"/>
        <v>1040.8970488861125</v>
      </c>
      <c r="L874" s="29">
        <f t="shared" si="43"/>
        <v>90.604541631589086</v>
      </c>
      <c r="M874" s="29">
        <f t="shared" si="44"/>
        <v>95.408090652455854</v>
      </c>
    </row>
    <row r="875" spans="2:13" ht="15" x14ac:dyDescent="0.25">
      <c r="B875" s="88">
        <v>42964.517916666664</v>
      </c>
      <c r="C875" s="52">
        <f>VLOOKUP(B875,NWS!$A$5:$Y$1564,3,TRUE)</f>
        <v>37.99</v>
      </c>
      <c r="F875" s="87">
        <v>124.8</v>
      </c>
      <c r="G875">
        <v>52.52</v>
      </c>
      <c r="H875">
        <v>130.69999999999999</v>
      </c>
      <c r="I875">
        <v>136</v>
      </c>
      <c r="J875">
        <v>64.78</v>
      </c>
      <c r="K875" s="29">
        <f t="shared" si="42"/>
        <v>1042.5678306660261</v>
      </c>
      <c r="L875" s="29">
        <f t="shared" si="43"/>
        <v>88.924669717435876</v>
      </c>
      <c r="M875" s="29">
        <f t="shared" si="44"/>
        <v>94.008271804615362</v>
      </c>
    </row>
    <row r="876" spans="2:13" ht="15" x14ac:dyDescent="0.25">
      <c r="B876" s="88">
        <v>42964.51798611111</v>
      </c>
      <c r="C876" s="52">
        <f>VLOOKUP(B876,NWS!$A$5:$Y$1564,3,TRUE)</f>
        <v>37.99</v>
      </c>
      <c r="F876" s="87">
        <v>124.9</v>
      </c>
      <c r="G876">
        <v>52.56</v>
      </c>
      <c r="H876">
        <v>130.69999999999999</v>
      </c>
      <c r="I876">
        <v>136.30000000000001</v>
      </c>
      <c r="J876">
        <v>64.97</v>
      </c>
      <c r="K876" s="29">
        <f t="shared" si="42"/>
        <v>1043.3804876878689</v>
      </c>
      <c r="L876" s="29">
        <f t="shared" si="43"/>
        <v>88.855409022882284</v>
      </c>
      <c r="M876" s="29">
        <f t="shared" si="44"/>
        <v>94.222578589575647</v>
      </c>
    </row>
    <row r="877" spans="2:13" ht="15" x14ac:dyDescent="0.25">
      <c r="B877" s="88">
        <v>42964.518055555556</v>
      </c>
      <c r="C877" s="52">
        <f>VLOOKUP(B877,NWS!$A$5:$Y$1564,3,TRUE)</f>
        <v>38.36</v>
      </c>
      <c r="F877" s="87">
        <v>124.8</v>
      </c>
      <c r="G877">
        <v>52.56</v>
      </c>
      <c r="H877">
        <v>130</v>
      </c>
      <c r="I877">
        <v>135.80000000000001</v>
      </c>
      <c r="J877">
        <v>64.8</v>
      </c>
      <c r="K877" s="29">
        <f t="shared" si="42"/>
        <v>1042.5451149995679</v>
      </c>
      <c r="L877" s="29">
        <f t="shared" si="43"/>
        <v>87.900272785833337</v>
      </c>
      <c r="M877" s="29">
        <f t="shared" si="44"/>
        <v>93.463581190000014</v>
      </c>
    </row>
    <row r="878" spans="2:13" ht="15" x14ac:dyDescent="0.25">
      <c r="B878" s="88">
        <v>42964.518125000002</v>
      </c>
      <c r="C878" s="52">
        <f>VLOOKUP(B878,NWS!$A$5:$Y$1564,3,TRUE)</f>
        <v>38.36</v>
      </c>
      <c r="F878" s="87">
        <v>124.8</v>
      </c>
      <c r="G878">
        <v>52.56</v>
      </c>
      <c r="H878">
        <v>131.9</v>
      </c>
      <c r="I878">
        <v>137.6</v>
      </c>
      <c r="J878">
        <v>64.97</v>
      </c>
      <c r="K878" s="29">
        <f t="shared" si="42"/>
        <v>1042.5451149995679</v>
      </c>
      <c r="L878" s="29">
        <f t="shared" si="43"/>
        <v>89.722735883750005</v>
      </c>
      <c r="M878" s="29">
        <f t="shared" si="44"/>
        <v>95.190125177499993</v>
      </c>
    </row>
    <row r="879" spans="2:13" ht="15" x14ac:dyDescent="0.25">
      <c r="B879" s="88">
        <v>42964.518194444441</v>
      </c>
      <c r="C879" s="52">
        <f>VLOOKUP(B879,NWS!$A$5:$Y$1564,3,TRUE)</f>
        <v>38.36</v>
      </c>
      <c r="F879" s="87">
        <v>124.7</v>
      </c>
      <c r="G879">
        <v>52.54</v>
      </c>
      <c r="H879">
        <v>131.80000000000001</v>
      </c>
      <c r="I879">
        <v>137.30000000000001</v>
      </c>
      <c r="J879">
        <v>64.87</v>
      </c>
      <c r="K879" s="29">
        <f t="shared" si="42"/>
        <v>1041.7210909200326</v>
      </c>
      <c r="L879" s="29">
        <f t="shared" si="43"/>
        <v>89.697713538155583</v>
      </c>
      <c r="M879" s="29">
        <f t="shared" si="44"/>
        <v>94.977437686912609</v>
      </c>
    </row>
    <row r="880" spans="2:13" ht="15" x14ac:dyDescent="0.25">
      <c r="B880" s="88">
        <v>42964.518263888887</v>
      </c>
      <c r="C880" s="52">
        <f>VLOOKUP(B880,NWS!$A$5:$Y$1564,3,TRUE)</f>
        <v>38.36</v>
      </c>
      <c r="F880" s="87">
        <v>124.9</v>
      </c>
      <c r="G880">
        <v>52.51</v>
      </c>
      <c r="H880">
        <v>132.19999999999999</v>
      </c>
      <c r="I880">
        <v>137.6</v>
      </c>
      <c r="J880">
        <v>65.400000000000006</v>
      </c>
      <c r="K880" s="29">
        <f t="shared" si="42"/>
        <v>1043.408905177806</v>
      </c>
      <c r="L880" s="29">
        <f t="shared" si="43"/>
        <v>89.935977673114479</v>
      </c>
      <c r="M880" s="29">
        <f t="shared" si="44"/>
        <v>95.111321656861492</v>
      </c>
    </row>
    <row r="881" spans="2:13" ht="15" x14ac:dyDescent="0.25">
      <c r="B881" s="88">
        <v>42964.518333333333</v>
      </c>
      <c r="C881" s="52">
        <f>VLOOKUP(B881,NWS!$A$5:$Y$1564,3,TRUE)</f>
        <v>38.36</v>
      </c>
      <c r="F881" s="87">
        <v>124.5</v>
      </c>
      <c r="G881">
        <v>52.51</v>
      </c>
      <c r="H881">
        <v>131.5</v>
      </c>
      <c r="I881">
        <v>137.1</v>
      </c>
      <c r="J881">
        <v>64.97</v>
      </c>
      <c r="K881" s="29">
        <f t="shared" si="42"/>
        <v>1040.0673234158276</v>
      </c>
      <c r="L881" s="29">
        <f t="shared" si="43"/>
        <v>89.551895250497992</v>
      </c>
      <c r="M881" s="29">
        <f t="shared" si="44"/>
        <v>94.936162089694776</v>
      </c>
    </row>
    <row r="882" spans="2:13" ht="15" x14ac:dyDescent="0.25">
      <c r="B882" s="88">
        <v>42964.51840277778</v>
      </c>
      <c r="C882" s="52">
        <f>VLOOKUP(B882,NWS!$A$5:$Y$1564,3,TRUE)</f>
        <v>38.36</v>
      </c>
      <c r="F882" s="87">
        <v>124.8</v>
      </c>
      <c r="G882">
        <v>52.49</v>
      </c>
      <c r="H882">
        <v>131.80000000000001</v>
      </c>
      <c r="I882">
        <v>137.19999999999999</v>
      </c>
      <c r="J882">
        <v>65.209999999999994</v>
      </c>
      <c r="K882" s="29">
        <f t="shared" si="42"/>
        <v>1042.5848680654942</v>
      </c>
      <c r="L882" s="29">
        <f t="shared" si="43"/>
        <v>89.623399362564129</v>
      </c>
      <c r="M882" s="29">
        <f t="shared" si="44"/>
        <v>94.802833829150629</v>
      </c>
    </row>
    <row r="883" spans="2:13" ht="15" x14ac:dyDescent="0.25">
      <c r="B883" s="88">
        <v>42964.518472222226</v>
      </c>
      <c r="C883" s="52">
        <f>VLOOKUP(B883,NWS!$A$5:$Y$1564,3,TRUE)</f>
        <v>38.36</v>
      </c>
      <c r="F883" s="87">
        <v>124.5</v>
      </c>
      <c r="G883">
        <v>52.47</v>
      </c>
      <c r="H883">
        <v>131.1</v>
      </c>
      <c r="I883">
        <v>136.30000000000001</v>
      </c>
      <c r="J883">
        <v>64.650000000000006</v>
      </c>
      <c r="K883" s="29">
        <f t="shared" si="42"/>
        <v>1040.0899857117408</v>
      </c>
      <c r="L883" s="29">
        <f t="shared" si="43"/>
        <v>89.165361914851403</v>
      </c>
      <c r="M883" s="29">
        <f t="shared" si="44"/>
        <v>94.164929328666688</v>
      </c>
    </row>
    <row r="884" spans="2:13" ht="15" x14ac:dyDescent="0.25">
      <c r="B884" s="88">
        <v>42964.518541666665</v>
      </c>
      <c r="C884" s="52">
        <f>VLOOKUP(B884,NWS!$A$5:$Y$1564,3,TRUE)</f>
        <v>38.36</v>
      </c>
      <c r="F884" s="87">
        <v>124.9</v>
      </c>
      <c r="G884">
        <v>52.47</v>
      </c>
      <c r="H884">
        <v>131.30000000000001</v>
      </c>
      <c r="I884">
        <v>136.69999999999999</v>
      </c>
      <c r="J884">
        <v>64.680000000000007</v>
      </c>
      <c r="K884" s="29">
        <f t="shared" si="42"/>
        <v>1043.4316402843087</v>
      </c>
      <c r="L884" s="29">
        <f t="shared" si="43"/>
        <v>89.071479540984797</v>
      </c>
      <c r="M884" s="29">
        <f t="shared" si="44"/>
        <v>94.246710760280209</v>
      </c>
    </row>
    <row r="885" spans="2:13" ht="15" x14ac:dyDescent="0.25">
      <c r="B885" s="88">
        <v>42964.518611111111</v>
      </c>
      <c r="C885" s="52">
        <f>VLOOKUP(B885,NWS!$A$5:$Y$1564,3,TRUE)</f>
        <v>38.36</v>
      </c>
      <c r="F885" s="87">
        <v>124.7</v>
      </c>
      <c r="G885">
        <v>52.47</v>
      </c>
      <c r="H885">
        <v>132.4</v>
      </c>
      <c r="I885">
        <v>137.6</v>
      </c>
      <c r="J885">
        <v>65.349999999999994</v>
      </c>
      <c r="K885" s="29">
        <f t="shared" si="42"/>
        <v>1041.7608129980247</v>
      </c>
      <c r="L885" s="29">
        <f t="shared" si="43"/>
        <v>90.270241332429833</v>
      </c>
      <c r="M885" s="29">
        <f t="shared" si="44"/>
        <v>95.261790193857266</v>
      </c>
    </row>
    <row r="886" spans="2:13" ht="15" x14ac:dyDescent="0.25">
      <c r="B886" s="88">
        <v>42964.518680555557</v>
      </c>
      <c r="C886" s="52">
        <f>VLOOKUP(B886,NWS!$A$5:$Y$1564,3,TRUE)</f>
        <v>38.36</v>
      </c>
      <c r="F886" s="87">
        <v>124.7</v>
      </c>
      <c r="G886">
        <v>52.47</v>
      </c>
      <c r="H886">
        <v>132.5</v>
      </c>
      <c r="I886">
        <v>137.9</v>
      </c>
      <c r="J886">
        <v>65.489999999999995</v>
      </c>
      <c r="K886" s="29">
        <f t="shared" si="42"/>
        <v>1041.7608129980247</v>
      </c>
      <c r="L886" s="29">
        <f t="shared" si="43"/>
        <v>90.366232656688055</v>
      </c>
      <c r="M886" s="29">
        <f t="shared" si="44"/>
        <v>95.549764166631931</v>
      </c>
    </row>
    <row r="887" spans="2:13" ht="15" x14ac:dyDescent="0.25">
      <c r="B887" s="88">
        <v>42964.518750000003</v>
      </c>
      <c r="C887" s="52">
        <f>VLOOKUP(B887,NWS!$A$5:$Y$1564,3,TRUE)</f>
        <v>38.47</v>
      </c>
      <c r="F887" s="87">
        <v>124.9</v>
      </c>
      <c r="G887">
        <v>52.47</v>
      </c>
      <c r="H887">
        <v>133.69999999999999</v>
      </c>
      <c r="I887">
        <v>139.30000000000001</v>
      </c>
      <c r="J887">
        <v>66.05</v>
      </c>
      <c r="K887" s="29">
        <f t="shared" si="42"/>
        <v>1043.4316402843087</v>
      </c>
      <c r="L887" s="29">
        <f t="shared" si="43"/>
        <v>91.266160928426729</v>
      </c>
      <c r="M887" s="29">
        <f t="shared" si="44"/>
        <v>96.633067378066457</v>
      </c>
    </row>
    <row r="888" spans="2:13" ht="15" x14ac:dyDescent="0.25">
      <c r="B888" s="88">
        <v>42964.518819444442</v>
      </c>
      <c r="C888" s="52">
        <f>VLOOKUP(B888,NWS!$A$5:$Y$1564,3,TRUE)</f>
        <v>38.47</v>
      </c>
      <c r="F888" s="87">
        <v>124.6</v>
      </c>
      <c r="G888">
        <v>52.47</v>
      </c>
      <c r="H888">
        <v>134.4</v>
      </c>
      <c r="I888">
        <v>139.6</v>
      </c>
      <c r="J888">
        <v>66.260000000000005</v>
      </c>
      <c r="K888" s="29">
        <f t="shared" si="42"/>
        <v>1040.9253993548828</v>
      </c>
      <c r="L888" s="29">
        <f t="shared" si="43"/>
        <v>92.158381435838692</v>
      </c>
      <c r="M888" s="29">
        <f t="shared" si="44"/>
        <v>97.153936355742374</v>
      </c>
    </row>
    <row r="889" spans="2:13" ht="15" x14ac:dyDescent="0.25">
      <c r="B889" s="88">
        <v>42964.518888888888</v>
      </c>
      <c r="C889" s="52">
        <f>VLOOKUP(B889,NWS!$A$5:$Y$1564,3,TRUE)</f>
        <v>38.47</v>
      </c>
      <c r="F889" s="87">
        <v>124.8</v>
      </c>
      <c r="G889">
        <v>52.53</v>
      </c>
      <c r="H889">
        <v>134.69999999999999</v>
      </c>
      <c r="I889">
        <v>139.9</v>
      </c>
      <c r="J889">
        <v>66.400000000000006</v>
      </c>
      <c r="K889" s="29">
        <f t="shared" si="42"/>
        <v>1042.56215165661</v>
      </c>
      <c r="L889" s="29">
        <f t="shared" si="43"/>
        <v>92.301451618104949</v>
      </c>
      <c r="M889" s="29">
        <f t="shared" si="44"/>
        <v>97.289163853521629</v>
      </c>
    </row>
    <row r="890" spans="2:13" ht="15" x14ac:dyDescent="0.25">
      <c r="B890" s="88">
        <v>42964.518958333334</v>
      </c>
      <c r="C890" s="52">
        <f>VLOOKUP(B890,NWS!$A$5:$Y$1564,3,TRUE)</f>
        <v>38.47</v>
      </c>
      <c r="F890" s="87">
        <v>124.8</v>
      </c>
      <c r="G890">
        <v>52.56</v>
      </c>
      <c r="H890">
        <v>135.19999999999999</v>
      </c>
      <c r="I890">
        <v>140.19999999999999</v>
      </c>
      <c r="J890">
        <v>66.59</v>
      </c>
      <c r="K890" s="29">
        <f t="shared" si="42"/>
        <v>1042.5451149995679</v>
      </c>
      <c r="L890" s="29">
        <f t="shared" si="43"/>
        <v>92.782555506041646</v>
      </c>
      <c r="M890" s="29">
        <f t="shared" si="44"/>
        <v>97.578511026874992</v>
      </c>
    </row>
    <row r="891" spans="2:13" x14ac:dyDescent="0.2">
      <c r="B891" s="28"/>
      <c r="K891" s="29" t="str">
        <f t="shared" si="42"/>
        <v/>
      </c>
      <c r="L891" s="29" t="str">
        <f t="shared" si="43"/>
        <v/>
      </c>
      <c r="M891" s="29" t="str">
        <f t="shared" si="44"/>
        <v/>
      </c>
    </row>
    <row r="892" spans="2:13" x14ac:dyDescent="0.2">
      <c r="B892" s="28"/>
      <c r="K892" s="29" t="str">
        <f t="shared" si="42"/>
        <v/>
      </c>
      <c r="L892" s="29" t="str">
        <f t="shared" si="43"/>
        <v/>
      </c>
      <c r="M892" s="29" t="str">
        <f t="shared" si="44"/>
        <v/>
      </c>
    </row>
    <row r="893" spans="2:13" x14ac:dyDescent="0.2">
      <c r="B893" s="28"/>
      <c r="K893" s="29" t="str">
        <f t="shared" si="42"/>
        <v/>
      </c>
      <c r="L893" s="29" t="str">
        <f t="shared" si="43"/>
        <v/>
      </c>
      <c r="M893" s="29" t="str">
        <f t="shared" si="44"/>
        <v/>
      </c>
    </row>
    <row r="894" spans="2:13" x14ac:dyDescent="0.2">
      <c r="B894" s="28"/>
      <c r="K894" s="29" t="str">
        <f t="shared" si="42"/>
        <v/>
      </c>
      <c r="L894" s="29" t="str">
        <f t="shared" si="43"/>
        <v/>
      </c>
      <c r="M894" s="29" t="str">
        <f t="shared" si="44"/>
        <v/>
      </c>
    </row>
    <row r="895" spans="2:13" x14ac:dyDescent="0.2">
      <c r="B895" s="28"/>
      <c r="K895" s="29" t="str">
        <f t="shared" si="42"/>
        <v/>
      </c>
      <c r="L895" s="29" t="str">
        <f t="shared" si="43"/>
        <v/>
      </c>
      <c r="M895" s="29" t="str">
        <f t="shared" si="44"/>
        <v/>
      </c>
    </row>
    <row r="896" spans="2:13" x14ac:dyDescent="0.2">
      <c r="B896" s="28"/>
      <c r="K896" s="29" t="str">
        <f t="shared" si="42"/>
        <v/>
      </c>
      <c r="L896" s="29" t="str">
        <f t="shared" si="43"/>
        <v/>
      </c>
      <c r="M896" s="29" t="str">
        <f t="shared" si="44"/>
        <v/>
      </c>
    </row>
    <row r="897" spans="2:13" x14ac:dyDescent="0.2">
      <c r="B897" s="28"/>
      <c r="K897" s="29" t="str">
        <f t="shared" si="42"/>
        <v/>
      </c>
      <c r="L897" s="29" t="str">
        <f t="shared" si="43"/>
        <v/>
      </c>
      <c r="M897" s="29" t="str">
        <f t="shared" si="44"/>
        <v/>
      </c>
    </row>
    <row r="898" spans="2:13" x14ac:dyDescent="0.2">
      <c r="B898" s="28"/>
      <c r="K898" s="29" t="str">
        <f t="shared" si="42"/>
        <v/>
      </c>
      <c r="L898" s="29" t="str">
        <f t="shared" si="43"/>
        <v/>
      </c>
      <c r="M898" s="29" t="str">
        <f t="shared" si="44"/>
        <v/>
      </c>
    </row>
    <row r="899" spans="2:13" x14ac:dyDescent="0.2">
      <c r="B899" s="28"/>
      <c r="K899" s="29" t="str">
        <f t="shared" si="42"/>
        <v/>
      </c>
      <c r="L899" s="29" t="str">
        <f t="shared" si="43"/>
        <v/>
      </c>
      <c r="M899" s="29" t="str">
        <f t="shared" si="44"/>
        <v/>
      </c>
    </row>
    <row r="900" spans="2:13" x14ac:dyDescent="0.2">
      <c r="B900" s="28"/>
      <c r="K900" s="29" t="str">
        <f t="shared" si="42"/>
        <v/>
      </c>
      <c r="L900" s="29" t="str">
        <f t="shared" si="43"/>
        <v/>
      </c>
      <c r="M900" s="29" t="str">
        <f t="shared" si="44"/>
        <v/>
      </c>
    </row>
    <row r="901" spans="2:13" x14ac:dyDescent="0.2">
      <c r="B901" s="28"/>
      <c r="K901" s="29" t="str">
        <f t="shared" si="42"/>
        <v/>
      </c>
      <c r="L901" s="29" t="str">
        <f t="shared" si="43"/>
        <v/>
      </c>
      <c r="M901" s="29" t="str">
        <f t="shared" si="44"/>
        <v/>
      </c>
    </row>
    <row r="902" spans="2:13" x14ac:dyDescent="0.2">
      <c r="B902" s="28"/>
      <c r="K902" s="29" t="str">
        <f t="shared" si="42"/>
        <v/>
      </c>
      <c r="L902" s="29" t="str">
        <f t="shared" si="43"/>
        <v/>
      </c>
      <c r="M902" s="29" t="str">
        <f t="shared" si="44"/>
        <v/>
      </c>
    </row>
    <row r="903" spans="2:13" x14ac:dyDescent="0.2">
      <c r="B903" s="28"/>
      <c r="K903" s="29" t="str">
        <f t="shared" si="42"/>
        <v/>
      </c>
      <c r="L903" s="29" t="str">
        <f t="shared" si="43"/>
        <v/>
      </c>
      <c r="M903" s="29" t="str">
        <f t="shared" si="44"/>
        <v/>
      </c>
    </row>
    <row r="904" spans="2:13" x14ac:dyDescent="0.2">
      <c r="B904" s="28"/>
      <c r="K904" s="29" t="str">
        <f t="shared" si="42"/>
        <v/>
      </c>
      <c r="L904" s="29" t="str">
        <f t="shared" si="43"/>
        <v/>
      </c>
      <c r="M904" s="29" t="str">
        <f t="shared" si="44"/>
        <v/>
      </c>
    </row>
    <row r="905" spans="2:13" x14ac:dyDescent="0.2">
      <c r="B905" s="28"/>
      <c r="K905" s="29" t="str">
        <f t="shared" si="42"/>
        <v/>
      </c>
      <c r="L905" s="29" t="str">
        <f t="shared" si="43"/>
        <v/>
      </c>
      <c r="M905" s="29" t="str">
        <f t="shared" si="44"/>
        <v/>
      </c>
    </row>
    <row r="906" spans="2:13" x14ac:dyDescent="0.2">
      <c r="B906" s="28"/>
      <c r="K906" s="29" t="str">
        <f t="shared" si="42"/>
        <v/>
      </c>
      <c r="L906" s="29" t="str">
        <f t="shared" si="43"/>
        <v/>
      </c>
      <c r="M906" s="29" t="str">
        <f t="shared" si="44"/>
        <v/>
      </c>
    </row>
    <row r="907" spans="2:13" x14ac:dyDescent="0.2">
      <c r="B907" s="28"/>
      <c r="K907" s="29" t="str">
        <f t="shared" si="42"/>
        <v/>
      </c>
      <c r="L907" s="29" t="str">
        <f t="shared" si="43"/>
        <v/>
      </c>
      <c r="M907" s="29" t="str">
        <f t="shared" si="44"/>
        <v/>
      </c>
    </row>
    <row r="908" spans="2:13" x14ac:dyDescent="0.2">
      <c r="B908" s="28"/>
      <c r="K908" s="29" t="str">
        <f t="shared" si="42"/>
        <v/>
      </c>
      <c r="L908" s="29" t="str">
        <f t="shared" si="43"/>
        <v/>
      </c>
      <c r="M908" s="29" t="str">
        <f t="shared" si="44"/>
        <v/>
      </c>
    </row>
    <row r="909" spans="2:13" x14ac:dyDescent="0.2">
      <c r="B909" s="28"/>
      <c r="K909" s="29" t="str">
        <f t="shared" si="42"/>
        <v/>
      </c>
      <c r="L909" s="29" t="str">
        <f t="shared" si="43"/>
        <v/>
      </c>
      <c r="M909" s="29" t="str">
        <f t="shared" si="44"/>
        <v/>
      </c>
    </row>
    <row r="910" spans="2:13" x14ac:dyDescent="0.2">
      <c r="B910" s="28"/>
      <c r="K910" s="29" t="str">
        <f t="shared" si="42"/>
        <v/>
      </c>
      <c r="L910" s="29" t="str">
        <f t="shared" si="43"/>
        <v/>
      </c>
      <c r="M910" s="29" t="str">
        <f t="shared" si="44"/>
        <v/>
      </c>
    </row>
    <row r="911" spans="2:13" x14ac:dyDescent="0.2">
      <c r="B911" s="28"/>
      <c r="K911" s="29" t="str">
        <f t="shared" si="42"/>
        <v/>
      </c>
      <c r="L911" s="29" t="str">
        <f t="shared" si="43"/>
        <v/>
      </c>
      <c r="M911" s="29" t="str">
        <f t="shared" si="44"/>
        <v/>
      </c>
    </row>
    <row r="912" spans="2:13" x14ac:dyDescent="0.2">
      <c r="B912" s="28"/>
      <c r="K912" s="29" t="str">
        <f t="shared" si="42"/>
        <v/>
      </c>
      <c r="L912" s="29" t="str">
        <f t="shared" si="43"/>
        <v/>
      </c>
      <c r="M912" s="29" t="str">
        <f t="shared" si="44"/>
        <v/>
      </c>
    </row>
    <row r="913" spans="2:13" x14ac:dyDescent="0.2">
      <c r="B913" s="28"/>
      <c r="K913" s="29" t="str">
        <f t="shared" ref="K913:K976" si="45">IF(OR(F913="",$C$5="",$C$6=""),"",(F913*1000/($C$5+$C$6*(G913-25))))</f>
        <v/>
      </c>
      <c r="L913" s="29" t="str">
        <f t="shared" ref="L913:L976" si="46">IF(OR($K913="",H913=""),"",((H913-$C913)*1000)/$K913)</f>
        <v/>
      </c>
      <c r="M913" s="29" t="str">
        <f t="shared" ref="M913:M976" si="47">IF(OR($K913="",I913=""),"",((I913-$C913)*1000)/$K913)</f>
        <v/>
      </c>
    </row>
    <row r="914" spans="2:13" x14ac:dyDescent="0.2">
      <c r="B914" s="28"/>
      <c r="K914" s="29" t="str">
        <f t="shared" si="45"/>
        <v/>
      </c>
      <c r="L914" s="29" t="str">
        <f t="shared" si="46"/>
        <v/>
      </c>
      <c r="M914" s="29" t="str">
        <f t="shared" si="47"/>
        <v/>
      </c>
    </row>
    <row r="915" spans="2:13" x14ac:dyDescent="0.2">
      <c r="B915" s="28"/>
      <c r="K915" s="29" t="str">
        <f t="shared" si="45"/>
        <v/>
      </c>
      <c r="L915" s="29" t="str">
        <f t="shared" si="46"/>
        <v/>
      </c>
      <c r="M915" s="29" t="str">
        <f t="shared" si="47"/>
        <v/>
      </c>
    </row>
    <row r="916" spans="2:13" x14ac:dyDescent="0.2">
      <c r="B916" s="28"/>
      <c r="K916" s="29" t="str">
        <f t="shared" si="45"/>
        <v/>
      </c>
      <c r="L916" s="29" t="str">
        <f t="shared" si="46"/>
        <v/>
      </c>
      <c r="M916" s="29" t="str">
        <f t="shared" si="47"/>
        <v/>
      </c>
    </row>
    <row r="917" spans="2:13" x14ac:dyDescent="0.2">
      <c r="B917" s="28"/>
      <c r="K917" s="29" t="str">
        <f t="shared" si="45"/>
        <v/>
      </c>
      <c r="L917" s="29" t="str">
        <f t="shared" si="46"/>
        <v/>
      </c>
      <c r="M917" s="29" t="str">
        <f t="shared" si="47"/>
        <v/>
      </c>
    </row>
    <row r="918" spans="2:13" x14ac:dyDescent="0.2">
      <c r="B918" s="28"/>
      <c r="K918" s="29" t="str">
        <f t="shared" si="45"/>
        <v/>
      </c>
      <c r="L918" s="29" t="str">
        <f t="shared" si="46"/>
        <v/>
      </c>
      <c r="M918" s="29" t="str">
        <f t="shared" si="47"/>
        <v/>
      </c>
    </row>
    <row r="919" spans="2:13" x14ac:dyDescent="0.2">
      <c r="B919" s="28"/>
      <c r="K919" s="29" t="str">
        <f t="shared" si="45"/>
        <v/>
      </c>
      <c r="L919" s="29" t="str">
        <f t="shared" si="46"/>
        <v/>
      </c>
      <c r="M919" s="29" t="str">
        <f t="shared" si="47"/>
        <v/>
      </c>
    </row>
    <row r="920" spans="2:13" x14ac:dyDescent="0.2">
      <c r="B920" s="28"/>
      <c r="K920" s="29" t="str">
        <f t="shared" si="45"/>
        <v/>
      </c>
      <c r="L920" s="29" t="str">
        <f t="shared" si="46"/>
        <v/>
      </c>
      <c r="M920" s="29" t="str">
        <f t="shared" si="47"/>
        <v/>
      </c>
    </row>
    <row r="921" spans="2:13" x14ac:dyDescent="0.2">
      <c r="B921" s="28"/>
      <c r="K921" s="29" t="str">
        <f t="shared" si="45"/>
        <v/>
      </c>
      <c r="L921" s="29" t="str">
        <f t="shared" si="46"/>
        <v/>
      </c>
      <c r="M921" s="29" t="str">
        <f t="shared" si="47"/>
        <v/>
      </c>
    </row>
    <row r="922" spans="2:13" x14ac:dyDescent="0.2">
      <c r="B922" s="28"/>
      <c r="K922" s="29" t="str">
        <f t="shared" si="45"/>
        <v/>
      </c>
      <c r="L922" s="29" t="str">
        <f t="shared" si="46"/>
        <v/>
      </c>
      <c r="M922" s="29" t="str">
        <f t="shared" si="47"/>
        <v/>
      </c>
    </row>
    <row r="923" spans="2:13" x14ac:dyDescent="0.2">
      <c r="B923" s="28"/>
      <c r="K923" s="29" t="str">
        <f t="shared" si="45"/>
        <v/>
      </c>
      <c r="L923" s="29" t="str">
        <f t="shared" si="46"/>
        <v/>
      </c>
      <c r="M923" s="29" t="str">
        <f t="shared" si="47"/>
        <v/>
      </c>
    </row>
    <row r="924" spans="2:13" x14ac:dyDescent="0.2">
      <c r="B924" s="28"/>
      <c r="K924" s="29" t="str">
        <f t="shared" si="45"/>
        <v/>
      </c>
      <c r="L924" s="29" t="str">
        <f t="shared" si="46"/>
        <v/>
      </c>
      <c r="M924" s="29" t="str">
        <f t="shared" si="47"/>
        <v/>
      </c>
    </row>
    <row r="925" spans="2:13" x14ac:dyDescent="0.2">
      <c r="B925" s="28"/>
      <c r="K925" s="29" t="str">
        <f t="shared" si="45"/>
        <v/>
      </c>
      <c r="L925" s="29" t="str">
        <f t="shared" si="46"/>
        <v/>
      </c>
      <c r="M925" s="29" t="str">
        <f t="shared" si="47"/>
        <v/>
      </c>
    </row>
    <row r="926" spans="2:13" x14ac:dyDescent="0.2">
      <c r="B926" s="28"/>
      <c r="K926" s="29" t="str">
        <f t="shared" si="45"/>
        <v/>
      </c>
      <c r="L926" s="29" t="str">
        <f t="shared" si="46"/>
        <v/>
      </c>
      <c r="M926" s="29" t="str">
        <f t="shared" si="47"/>
        <v/>
      </c>
    </row>
    <row r="927" spans="2:13" x14ac:dyDescent="0.2">
      <c r="B927" s="28"/>
      <c r="K927" s="29" t="str">
        <f t="shared" si="45"/>
        <v/>
      </c>
      <c r="L927" s="29" t="str">
        <f t="shared" si="46"/>
        <v/>
      </c>
      <c r="M927" s="29" t="str">
        <f t="shared" si="47"/>
        <v/>
      </c>
    </row>
    <row r="928" spans="2:13" x14ac:dyDescent="0.2">
      <c r="B928" s="28"/>
      <c r="K928" s="29" t="str">
        <f t="shared" si="45"/>
        <v/>
      </c>
      <c r="L928" s="29" t="str">
        <f t="shared" si="46"/>
        <v/>
      </c>
      <c r="M928" s="29" t="str">
        <f t="shared" si="47"/>
        <v/>
      </c>
    </row>
    <row r="929" spans="2:13" x14ac:dyDescent="0.2">
      <c r="B929" s="28"/>
      <c r="K929" s="29" t="str">
        <f t="shared" si="45"/>
        <v/>
      </c>
      <c r="L929" s="29" t="str">
        <f t="shared" si="46"/>
        <v/>
      </c>
      <c r="M929" s="29" t="str">
        <f t="shared" si="47"/>
        <v/>
      </c>
    </row>
    <row r="930" spans="2:13" x14ac:dyDescent="0.2">
      <c r="B930" s="28"/>
      <c r="K930" s="29" t="str">
        <f t="shared" si="45"/>
        <v/>
      </c>
      <c r="L930" s="29" t="str">
        <f t="shared" si="46"/>
        <v/>
      </c>
      <c r="M930" s="29" t="str">
        <f t="shared" si="47"/>
        <v/>
      </c>
    </row>
    <row r="931" spans="2:13" x14ac:dyDescent="0.2">
      <c r="B931" s="28"/>
      <c r="K931" s="29" t="str">
        <f t="shared" si="45"/>
        <v/>
      </c>
      <c r="L931" s="29" t="str">
        <f t="shared" si="46"/>
        <v/>
      </c>
      <c r="M931" s="29" t="str">
        <f t="shared" si="47"/>
        <v/>
      </c>
    </row>
    <row r="932" spans="2:13" x14ac:dyDescent="0.2">
      <c r="B932" s="28"/>
      <c r="K932" s="29" t="str">
        <f t="shared" si="45"/>
        <v/>
      </c>
      <c r="L932" s="29" t="str">
        <f t="shared" si="46"/>
        <v/>
      </c>
      <c r="M932" s="29" t="str">
        <f t="shared" si="47"/>
        <v/>
      </c>
    </row>
    <row r="933" spans="2:13" x14ac:dyDescent="0.2">
      <c r="B933" s="28"/>
      <c r="K933" s="29" t="str">
        <f t="shared" si="45"/>
        <v/>
      </c>
      <c r="L933" s="29" t="str">
        <f t="shared" si="46"/>
        <v/>
      </c>
      <c r="M933" s="29" t="str">
        <f t="shared" si="47"/>
        <v/>
      </c>
    </row>
    <row r="934" spans="2:13" x14ac:dyDescent="0.2">
      <c r="B934" s="28"/>
      <c r="K934" s="29" t="str">
        <f t="shared" si="45"/>
        <v/>
      </c>
      <c r="L934" s="29" t="str">
        <f t="shared" si="46"/>
        <v/>
      </c>
      <c r="M934" s="29" t="str">
        <f t="shared" si="47"/>
        <v/>
      </c>
    </row>
    <row r="935" spans="2:13" x14ac:dyDescent="0.2">
      <c r="B935" s="28"/>
      <c r="K935" s="29" t="str">
        <f t="shared" si="45"/>
        <v/>
      </c>
      <c r="L935" s="29" t="str">
        <f t="shared" si="46"/>
        <v/>
      </c>
      <c r="M935" s="29" t="str">
        <f t="shared" si="47"/>
        <v/>
      </c>
    </row>
    <row r="936" spans="2:13" x14ac:dyDescent="0.2">
      <c r="B936" s="28"/>
      <c r="K936" s="29" t="str">
        <f t="shared" si="45"/>
        <v/>
      </c>
      <c r="L936" s="29" t="str">
        <f t="shared" si="46"/>
        <v/>
      </c>
      <c r="M936" s="29" t="str">
        <f t="shared" si="47"/>
        <v/>
      </c>
    </row>
    <row r="937" spans="2:13" x14ac:dyDescent="0.2">
      <c r="B937" s="28"/>
      <c r="K937" s="29" t="str">
        <f t="shared" si="45"/>
        <v/>
      </c>
      <c r="L937" s="29" t="str">
        <f t="shared" si="46"/>
        <v/>
      </c>
      <c r="M937" s="29" t="str">
        <f t="shared" si="47"/>
        <v/>
      </c>
    </row>
    <row r="938" spans="2:13" x14ac:dyDescent="0.2">
      <c r="B938" s="28"/>
      <c r="K938" s="29" t="str">
        <f t="shared" si="45"/>
        <v/>
      </c>
      <c r="L938" s="29" t="str">
        <f t="shared" si="46"/>
        <v/>
      </c>
      <c r="M938" s="29" t="str">
        <f t="shared" si="47"/>
        <v/>
      </c>
    </row>
    <row r="939" spans="2:13" x14ac:dyDescent="0.2">
      <c r="B939" s="28"/>
      <c r="K939" s="29" t="str">
        <f t="shared" si="45"/>
        <v/>
      </c>
      <c r="L939" s="29" t="str">
        <f t="shared" si="46"/>
        <v/>
      </c>
      <c r="M939" s="29" t="str">
        <f t="shared" si="47"/>
        <v/>
      </c>
    </row>
    <row r="940" spans="2:13" x14ac:dyDescent="0.2">
      <c r="B940" s="28"/>
      <c r="K940" s="29" t="str">
        <f t="shared" si="45"/>
        <v/>
      </c>
      <c r="L940" s="29" t="str">
        <f t="shared" si="46"/>
        <v/>
      </c>
      <c r="M940" s="29" t="str">
        <f t="shared" si="47"/>
        <v/>
      </c>
    </row>
    <row r="941" spans="2:13" x14ac:dyDescent="0.2">
      <c r="B941" s="28"/>
      <c r="K941" s="29" t="str">
        <f t="shared" si="45"/>
        <v/>
      </c>
      <c r="L941" s="29" t="str">
        <f t="shared" si="46"/>
        <v/>
      </c>
      <c r="M941" s="29" t="str">
        <f t="shared" si="47"/>
        <v/>
      </c>
    </row>
    <row r="942" spans="2:13" x14ac:dyDescent="0.2">
      <c r="B942" s="28"/>
      <c r="K942" s="29" t="str">
        <f t="shared" si="45"/>
        <v/>
      </c>
      <c r="L942" s="29" t="str">
        <f t="shared" si="46"/>
        <v/>
      </c>
      <c r="M942" s="29" t="str">
        <f t="shared" si="47"/>
        <v/>
      </c>
    </row>
    <row r="943" spans="2:13" x14ac:dyDescent="0.2">
      <c r="B943" s="28"/>
      <c r="K943" s="29" t="str">
        <f t="shared" si="45"/>
        <v/>
      </c>
      <c r="L943" s="29" t="str">
        <f t="shared" si="46"/>
        <v/>
      </c>
      <c r="M943" s="29" t="str">
        <f t="shared" si="47"/>
        <v/>
      </c>
    </row>
    <row r="944" spans="2:13" x14ac:dyDescent="0.2">
      <c r="B944" s="28"/>
      <c r="K944" s="29" t="str">
        <f t="shared" si="45"/>
        <v/>
      </c>
      <c r="L944" s="29" t="str">
        <f t="shared" si="46"/>
        <v/>
      </c>
      <c r="M944" s="29" t="str">
        <f t="shared" si="47"/>
        <v/>
      </c>
    </row>
    <row r="945" spans="2:13" x14ac:dyDescent="0.2">
      <c r="B945" s="28"/>
      <c r="K945" s="29" t="str">
        <f t="shared" si="45"/>
        <v/>
      </c>
      <c r="L945" s="29" t="str">
        <f t="shared" si="46"/>
        <v/>
      </c>
      <c r="M945" s="29" t="str">
        <f t="shared" si="47"/>
        <v/>
      </c>
    </row>
    <row r="946" spans="2:13" x14ac:dyDescent="0.2">
      <c r="B946" s="28"/>
      <c r="K946" s="29" t="str">
        <f t="shared" si="45"/>
        <v/>
      </c>
      <c r="L946" s="29" t="str">
        <f t="shared" si="46"/>
        <v/>
      </c>
      <c r="M946" s="29" t="str">
        <f t="shared" si="47"/>
        <v/>
      </c>
    </row>
    <row r="947" spans="2:13" x14ac:dyDescent="0.2">
      <c r="B947" s="28"/>
      <c r="K947" s="29" t="str">
        <f t="shared" si="45"/>
        <v/>
      </c>
      <c r="L947" s="29" t="str">
        <f t="shared" si="46"/>
        <v/>
      </c>
      <c r="M947" s="29" t="str">
        <f t="shared" si="47"/>
        <v/>
      </c>
    </row>
    <row r="948" spans="2:13" x14ac:dyDescent="0.2">
      <c r="B948" s="28"/>
      <c r="K948" s="29" t="str">
        <f t="shared" si="45"/>
        <v/>
      </c>
      <c r="L948" s="29" t="str">
        <f t="shared" si="46"/>
        <v/>
      </c>
      <c r="M948" s="29" t="str">
        <f t="shared" si="47"/>
        <v/>
      </c>
    </row>
    <row r="949" spans="2:13" x14ac:dyDescent="0.2">
      <c r="B949" s="28"/>
      <c r="K949" s="29" t="str">
        <f t="shared" si="45"/>
        <v/>
      </c>
      <c r="L949" s="29" t="str">
        <f t="shared" si="46"/>
        <v/>
      </c>
      <c r="M949" s="29" t="str">
        <f t="shared" si="47"/>
        <v/>
      </c>
    </row>
    <row r="950" spans="2:13" x14ac:dyDescent="0.2">
      <c r="B950" s="28"/>
      <c r="K950" s="29" t="str">
        <f t="shared" si="45"/>
        <v/>
      </c>
      <c r="L950" s="29" t="str">
        <f t="shared" si="46"/>
        <v/>
      </c>
      <c r="M950" s="29" t="str">
        <f t="shared" si="47"/>
        <v/>
      </c>
    </row>
    <row r="951" spans="2:13" x14ac:dyDescent="0.2">
      <c r="B951" s="28"/>
      <c r="K951" s="29" t="str">
        <f t="shared" si="45"/>
        <v/>
      </c>
      <c r="L951" s="29" t="str">
        <f t="shared" si="46"/>
        <v/>
      </c>
      <c r="M951" s="29" t="str">
        <f t="shared" si="47"/>
        <v/>
      </c>
    </row>
    <row r="952" spans="2:13" x14ac:dyDescent="0.2">
      <c r="B952" s="28"/>
      <c r="K952" s="29" t="str">
        <f t="shared" si="45"/>
        <v/>
      </c>
      <c r="L952" s="29" t="str">
        <f t="shared" si="46"/>
        <v/>
      </c>
      <c r="M952" s="29" t="str">
        <f t="shared" si="47"/>
        <v/>
      </c>
    </row>
    <row r="953" spans="2:13" x14ac:dyDescent="0.2">
      <c r="B953" s="28"/>
      <c r="K953" s="29" t="str">
        <f t="shared" si="45"/>
        <v/>
      </c>
      <c r="L953" s="29" t="str">
        <f t="shared" si="46"/>
        <v/>
      </c>
      <c r="M953" s="29" t="str">
        <f t="shared" si="47"/>
        <v/>
      </c>
    </row>
    <row r="954" spans="2:13" x14ac:dyDescent="0.2">
      <c r="B954" s="28"/>
      <c r="K954" s="29" t="str">
        <f t="shared" si="45"/>
        <v/>
      </c>
      <c r="L954" s="29" t="str">
        <f t="shared" si="46"/>
        <v/>
      </c>
      <c r="M954" s="29" t="str">
        <f t="shared" si="47"/>
        <v/>
      </c>
    </row>
    <row r="955" spans="2:13" x14ac:dyDescent="0.2">
      <c r="B955" s="28"/>
      <c r="K955" s="29" t="str">
        <f t="shared" si="45"/>
        <v/>
      </c>
      <c r="L955" s="29" t="str">
        <f t="shared" si="46"/>
        <v/>
      </c>
      <c r="M955" s="29" t="str">
        <f t="shared" si="47"/>
        <v/>
      </c>
    </row>
    <row r="956" spans="2:13" x14ac:dyDescent="0.2">
      <c r="B956" s="28"/>
      <c r="K956" s="29" t="str">
        <f t="shared" si="45"/>
        <v/>
      </c>
      <c r="L956" s="29" t="str">
        <f t="shared" si="46"/>
        <v/>
      </c>
      <c r="M956" s="29" t="str">
        <f t="shared" si="47"/>
        <v/>
      </c>
    </row>
    <row r="957" spans="2:13" x14ac:dyDescent="0.2">
      <c r="B957" s="28"/>
      <c r="K957" s="29" t="str">
        <f t="shared" si="45"/>
        <v/>
      </c>
      <c r="L957" s="29" t="str">
        <f t="shared" si="46"/>
        <v/>
      </c>
      <c r="M957" s="29" t="str">
        <f t="shared" si="47"/>
        <v/>
      </c>
    </row>
    <row r="958" spans="2:13" x14ac:dyDescent="0.2">
      <c r="B958" s="28"/>
      <c r="K958" s="29" t="str">
        <f t="shared" si="45"/>
        <v/>
      </c>
      <c r="L958" s="29" t="str">
        <f t="shared" si="46"/>
        <v/>
      </c>
      <c r="M958" s="29" t="str">
        <f t="shared" si="47"/>
        <v/>
      </c>
    </row>
    <row r="959" spans="2:13" x14ac:dyDescent="0.2">
      <c r="B959" s="28"/>
      <c r="K959" s="29" t="str">
        <f t="shared" si="45"/>
        <v/>
      </c>
      <c r="L959" s="29" t="str">
        <f t="shared" si="46"/>
        <v/>
      </c>
      <c r="M959" s="29" t="str">
        <f t="shared" si="47"/>
        <v/>
      </c>
    </row>
    <row r="960" spans="2:13" x14ac:dyDescent="0.2">
      <c r="B960" s="28"/>
      <c r="K960" s="29" t="str">
        <f t="shared" si="45"/>
        <v/>
      </c>
      <c r="L960" s="29" t="str">
        <f t="shared" si="46"/>
        <v/>
      </c>
      <c r="M960" s="29" t="str">
        <f t="shared" si="47"/>
        <v/>
      </c>
    </row>
    <row r="961" spans="2:13" x14ac:dyDescent="0.2">
      <c r="B961" s="28"/>
      <c r="K961" s="29" t="str">
        <f t="shared" si="45"/>
        <v/>
      </c>
      <c r="L961" s="29" t="str">
        <f t="shared" si="46"/>
        <v/>
      </c>
      <c r="M961" s="29" t="str">
        <f t="shared" si="47"/>
        <v/>
      </c>
    </row>
    <row r="962" spans="2:13" x14ac:dyDescent="0.2">
      <c r="B962" s="28"/>
      <c r="K962" s="29" t="str">
        <f t="shared" si="45"/>
        <v/>
      </c>
      <c r="L962" s="29" t="str">
        <f t="shared" si="46"/>
        <v/>
      </c>
      <c r="M962" s="29" t="str">
        <f t="shared" si="47"/>
        <v/>
      </c>
    </row>
    <row r="963" spans="2:13" x14ac:dyDescent="0.2">
      <c r="B963" s="28"/>
      <c r="K963" s="29" t="str">
        <f t="shared" si="45"/>
        <v/>
      </c>
      <c r="L963" s="29" t="str">
        <f t="shared" si="46"/>
        <v/>
      </c>
      <c r="M963" s="29" t="str">
        <f t="shared" si="47"/>
        <v/>
      </c>
    </row>
    <row r="964" spans="2:13" x14ac:dyDescent="0.2">
      <c r="B964" s="28"/>
      <c r="K964" s="29" t="str">
        <f t="shared" si="45"/>
        <v/>
      </c>
      <c r="L964" s="29" t="str">
        <f t="shared" si="46"/>
        <v/>
      </c>
      <c r="M964" s="29" t="str">
        <f t="shared" si="47"/>
        <v/>
      </c>
    </row>
    <row r="965" spans="2:13" x14ac:dyDescent="0.2">
      <c r="B965" s="28"/>
      <c r="K965" s="29" t="str">
        <f t="shared" si="45"/>
        <v/>
      </c>
      <c r="L965" s="29" t="str">
        <f t="shared" si="46"/>
        <v/>
      </c>
      <c r="M965" s="29" t="str">
        <f t="shared" si="47"/>
        <v/>
      </c>
    </row>
    <row r="966" spans="2:13" x14ac:dyDescent="0.2">
      <c r="B966" s="28"/>
      <c r="K966" s="29" t="str">
        <f t="shared" si="45"/>
        <v/>
      </c>
      <c r="L966" s="29" t="str">
        <f t="shared" si="46"/>
        <v/>
      </c>
      <c r="M966" s="29" t="str">
        <f t="shared" si="47"/>
        <v/>
      </c>
    </row>
    <row r="967" spans="2:13" x14ac:dyDescent="0.2">
      <c r="B967" s="28"/>
      <c r="K967" s="29" t="str">
        <f t="shared" si="45"/>
        <v/>
      </c>
      <c r="L967" s="29" t="str">
        <f t="shared" si="46"/>
        <v/>
      </c>
      <c r="M967" s="29" t="str">
        <f t="shared" si="47"/>
        <v/>
      </c>
    </row>
    <row r="968" spans="2:13" x14ac:dyDescent="0.2">
      <c r="B968" s="28"/>
      <c r="K968" s="29" t="str">
        <f t="shared" si="45"/>
        <v/>
      </c>
      <c r="L968" s="29" t="str">
        <f t="shared" si="46"/>
        <v/>
      </c>
      <c r="M968" s="29" t="str">
        <f t="shared" si="47"/>
        <v/>
      </c>
    </row>
    <row r="969" spans="2:13" x14ac:dyDescent="0.2">
      <c r="B969" s="28"/>
      <c r="K969" s="29" t="str">
        <f t="shared" si="45"/>
        <v/>
      </c>
      <c r="L969" s="29" t="str">
        <f t="shared" si="46"/>
        <v/>
      </c>
      <c r="M969" s="29" t="str">
        <f t="shared" si="47"/>
        <v/>
      </c>
    </row>
    <row r="970" spans="2:13" x14ac:dyDescent="0.2">
      <c r="B970" s="28"/>
      <c r="K970" s="29" t="str">
        <f t="shared" si="45"/>
        <v/>
      </c>
      <c r="L970" s="29" t="str">
        <f t="shared" si="46"/>
        <v/>
      </c>
      <c r="M970" s="29" t="str">
        <f t="shared" si="47"/>
        <v/>
      </c>
    </row>
    <row r="971" spans="2:13" x14ac:dyDescent="0.2">
      <c r="B971" s="28"/>
      <c r="K971" s="29" t="str">
        <f t="shared" si="45"/>
        <v/>
      </c>
      <c r="L971" s="29" t="str">
        <f t="shared" si="46"/>
        <v/>
      </c>
      <c r="M971" s="29" t="str">
        <f t="shared" si="47"/>
        <v/>
      </c>
    </row>
    <row r="972" spans="2:13" x14ac:dyDescent="0.2">
      <c r="B972" s="28"/>
      <c r="K972" s="29" t="str">
        <f t="shared" si="45"/>
        <v/>
      </c>
      <c r="L972" s="29" t="str">
        <f t="shared" si="46"/>
        <v/>
      </c>
      <c r="M972" s="29" t="str">
        <f t="shared" si="47"/>
        <v/>
      </c>
    </row>
    <row r="973" spans="2:13" x14ac:dyDescent="0.2">
      <c r="B973" s="28"/>
      <c r="K973" s="29" t="str">
        <f t="shared" si="45"/>
        <v/>
      </c>
      <c r="L973" s="29" t="str">
        <f t="shared" si="46"/>
        <v/>
      </c>
      <c r="M973" s="29" t="str">
        <f t="shared" si="47"/>
        <v/>
      </c>
    </row>
    <row r="974" spans="2:13" x14ac:dyDescent="0.2">
      <c r="B974" s="28"/>
      <c r="K974" s="29" t="str">
        <f t="shared" si="45"/>
        <v/>
      </c>
      <c r="L974" s="29" t="str">
        <f t="shared" si="46"/>
        <v/>
      </c>
      <c r="M974" s="29" t="str">
        <f t="shared" si="47"/>
        <v/>
      </c>
    </row>
    <row r="975" spans="2:13" x14ac:dyDescent="0.2">
      <c r="B975" s="28"/>
      <c r="K975" s="29" t="str">
        <f t="shared" si="45"/>
        <v/>
      </c>
      <c r="L975" s="29" t="str">
        <f t="shared" si="46"/>
        <v/>
      </c>
      <c r="M975" s="29" t="str">
        <f t="shared" si="47"/>
        <v/>
      </c>
    </row>
    <row r="976" spans="2:13" x14ac:dyDescent="0.2">
      <c r="B976" s="28"/>
      <c r="K976" s="29" t="str">
        <f t="shared" si="45"/>
        <v/>
      </c>
      <c r="L976" s="29" t="str">
        <f t="shared" si="46"/>
        <v/>
      </c>
      <c r="M976" s="29" t="str">
        <f t="shared" si="47"/>
        <v/>
      </c>
    </row>
    <row r="977" spans="2:13" x14ac:dyDescent="0.2">
      <c r="B977" s="28"/>
      <c r="K977" s="29" t="str">
        <f t="shared" ref="K977:K1040" si="48">IF(OR(F977="",$C$5="",$C$6=""),"",(F977*1000/($C$5+$C$6*(G977-25))))</f>
        <v/>
      </c>
      <c r="L977" s="29" t="str">
        <f t="shared" ref="L977:L1040" si="49">IF(OR($K977="",H977=""),"",((H977-$C977)*1000)/$K977)</f>
        <v/>
      </c>
      <c r="M977" s="29" t="str">
        <f t="shared" ref="M977:M1040" si="50">IF(OR($K977="",I977=""),"",((I977-$C977)*1000)/$K977)</f>
        <v/>
      </c>
    </row>
    <row r="978" spans="2:13" x14ac:dyDescent="0.2">
      <c r="B978" s="28"/>
      <c r="K978" s="29" t="str">
        <f t="shared" si="48"/>
        <v/>
      </c>
      <c r="L978" s="29" t="str">
        <f t="shared" si="49"/>
        <v/>
      </c>
      <c r="M978" s="29" t="str">
        <f t="shared" si="50"/>
        <v/>
      </c>
    </row>
    <row r="979" spans="2:13" x14ac:dyDescent="0.2">
      <c r="B979" s="28"/>
      <c r="K979" s="29" t="str">
        <f t="shared" si="48"/>
        <v/>
      </c>
      <c r="L979" s="29" t="str">
        <f t="shared" si="49"/>
        <v/>
      </c>
      <c r="M979" s="29" t="str">
        <f t="shared" si="50"/>
        <v/>
      </c>
    </row>
    <row r="980" spans="2:13" x14ac:dyDescent="0.2">
      <c r="B980" s="28"/>
      <c r="K980" s="29" t="str">
        <f t="shared" si="48"/>
        <v/>
      </c>
      <c r="L980" s="29" t="str">
        <f t="shared" si="49"/>
        <v/>
      </c>
      <c r="M980" s="29" t="str">
        <f t="shared" si="50"/>
        <v/>
      </c>
    </row>
    <row r="981" spans="2:13" x14ac:dyDescent="0.2">
      <c r="B981" s="28"/>
      <c r="K981" s="29" t="str">
        <f t="shared" si="48"/>
        <v/>
      </c>
      <c r="L981" s="29" t="str">
        <f t="shared" si="49"/>
        <v/>
      </c>
      <c r="M981" s="29" t="str">
        <f t="shared" si="50"/>
        <v/>
      </c>
    </row>
    <row r="982" spans="2:13" x14ac:dyDescent="0.2">
      <c r="B982" s="28"/>
      <c r="K982" s="29" t="str">
        <f t="shared" si="48"/>
        <v/>
      </c>
      <c r="L982" s="29" t="str">
        <f t="shared" si="49"/>
        <v/>
      </c>
      <c r="M982" s="29" t="str">
        <f t="shared" si="50"/>
        <v/>
      </c>
    </row>
    <row r="983" spans="2:13" x14ac:dyDescent="0.2">
      <c r="B983" s="28"/>
      <c r="K983" s="29" t="str">
        <f t="shared" si="48"/>
        <v/>
      </c>
      <c r="L983" s="29" t="str">
        <f t="shared" si="49"/>
        <v/>
      </c>
      <c r="M983" s="29" t="str">
        <f t="shared" si="50"/>
        <v/>
      </c>
    </row>
    <row r="984" spans="2:13" x14ac:dyDescent="0.2">
      <c r="B984" s="28"/>
      <c r="K984" s="29" t="str">
        <f t="shared" si="48"/>
        <v/>
      </c>
      <c r="L984" s="29" t="str">
        <f t="shared" si="49"/>
        <v/>
      </c>
      <c r="M984" s="29" t="str">
        <f t="shared" si="50"/>
        <v/>
      </c>
    </row>
    <row r="985" spans="2:13" x14ac:dyDescent="0.2">
      <c r="B985" s="28"/>
      <c r="K985" s="29" t="str">
        <f t="shared" si="48"/>
        <v/>
      </c>
      <c r="L985" s="29" t="str">
        <f t="shared" si="49"/>
        <v/>
      </c>
      <c r="M985" s="29" t="str">
        <f t="shared" si="50"/>
        <v/>
      </c>
    </row>
    <row r="986" spans="2:13" x14ac:dyDescent="0.2">
      <c r="B986" s="28"/>
      <c r="K986" s="29" t="str">
        <f t="shared" si="48"/>
        <v/>
      </c>
      <c r="L986" s="29" t="str">
        <f t="shared" si="49"/>
        <v/>
      </c>
      <c r="M986" s="29" t="str">
        <f t="shared" si="50"/>
        <v/>
      </c>
    </row>
    <row r="987" spans="2:13" x14ac:dyDescent="0.2">
      <c r="B987" s="28"/>
      <c r="K987" s="29" t="str">
        <f t="shared" si="48"/>
        <v/>
      </c>
      <c r="L987" s="29" t="str">
        <f t="shared" si="49"/>
        <v/>
      </c>
      <c r="M987" s="29" t="str">
        <f t="shared" si="50"/>
        <v/>
      </c>
    </row>
    <row r="988" spans="2:13" x14ac:dyDescent="0.2">
      <c r="B988" s="28"/>
      <c r="K988" s="29" t="str">
        <f t="shared" si="48"/>
        <v/>
      </c>
      <c r="L988" s="29" t="str">
        <f t="shared" si="49"/>
        <v/>
      </c>
      <c r="M988" s="29" t="str">
        <f t="shared" si="50"/>
        <v/>
      </c>
    </row>
    <row r="989" spans="2:13" x14ac:dyDescent="0.2">
      <c r="B989" s="28"/>
      <c r="K989" s="29" t="str">
        <f t="shared" si="48"/>
        <v/>
      </c>
      <c r="L989" s="29" t="str">
        <f t="shared" si="49"/>
        <v/>
      </c>
      <c r="M989" s="29" t="str">
        <f t="shared" si="50"/>
        <v/>
      </c>
    </row>
    <row r="990" spans="2:13" x14ac:dyDescent="0.2">
      <c r="B990" s="28"/>
      <c r="K990" s="29" t="str">
        <f t="shared" si="48"/>
        <v/>
      </c>
      <c r="L990" s="29" t="str">
        <f t="shared" si="49"/>
        <v/>
      </c>
      <c r="M990" s="29" t="str">
        <f t="shared" si="50"/>
        <v/>
      </c>
    </row>
    <row r="991" spans="2:13" x14ac:dyDescent="0.2">
      <c r="B991" s="28"/>
      <c r="K991" s="29" t="str">
        <f t="shared" si="48"/>
        <v/>
      </c>
      <c r="L991" s="29" t="str">
        <f t="shared" si="49"/>
        <v/>
      </c>
      <c r="M991" s="29" t="str">
        <f t="shared" si="50"/>
        <v/>
      </c>
    </row>
    <row r="992" spans="2:13" x14ac:dyDescent="0.2">
      <c r="B992" s="28"/>
      <c r="K992" s="29" t="str">
        <f t="shared" si="48"/>
        <v/>
      </c>
      <c r="L992" s="29" t="str">
        <f t="shared" si="49"/>
        <v/>
      </c>
      <c r="M992" s="29" t="str">
        <f t="shared" si="50"/>
        <v/>
      </c>
    </row>
    <row r="993" spans="2:13" x14ac:dyDescent="0.2">
      <c r="B993" s="28"/>
      <c r="K993" s="29" t="str">
        <f t="shared" si="48"/>
        <v/>
      </c>
      <c r="L993" s="29" t="str">
        <f t="shared" si="49"/>
        <v/>
      </c>
      <c r="M993" s="29" t="str">
        <f t="shared" si="50"/>
        <v/>
      </c>
    </row>
    <row r="994" spans="2:13" x14ac:dyDescent="0.2">
      <c r="B994" s="28"/>
      <c r="K994" s="29" t="str">
        <f t="shared" si="48"/>
        <v/>
      </c>
      <c r="L994" s="29" t="str">
        <f t="shared" si="49"/>
        <v/>
      </c>
      <c r="M994" s="29" t="str">
        <f t="shared" si="50"/>
        <v/>
      </c>
    </row>
    <row r="995" spans="2:13" x14ac:dyDescent="0.2">
      <c r="B995" s="28"/>
      <c r="K995" s="29" t="str">
        <f t="shared" si="48"/>
        <v/>
      </c>
      <c r="L995" s="29" t="str">
        <f t="shared" si="49"/>
        <v/>
      </c>
      <c r="M995" s="29" t="str">
        <f t="shared" si="50"/>
        <v/>
      </c>
    </row>
    <row r="996" spans="2:13" x14ac:dyDescent="0.2">
      <c r="B996" s="28"/>
      <c r="K996" s="29" t="str">
        <f t="shared" si="48"/>
        <v/>
      </c>
      <c r="L996" s="29" t="str">
        <f t="shared" si="49"/>
        <v/>
      </c>
      <c r="M996" s="29" t="str">
        <f t="shared" si="50"/>
        <v/>
      </c>
    </row>
    <row r="997" spans="2:13" x14ac:dyDescent="0.2">
      <c r="B997" s="28"/>
      <c r="K997" s="29" t="str">
        <f t="shared" si="48"/>
        <v/>
      </c>
      <c r="L997" s="29" t="str">
        <f t="shared" si="49"/>
        <v/>
      </c>
      <c r="M997" s="29" t="str">
        <f t="shared" si="50"/>
        <v/>
      </c>
    </row>
    <row r="998" spans="2:13" x14ac:dyDescent="0.2">
      <c r="B998" s="28"/>
      <c r="K998" s="29" t="str">
        <f t="shared" si="48"/>
        <v/>
      </c>
      <c r="L998" s="29" t="str">
        <f t="shared" si="49"/>
        <v/>
      </c>
      <c r="M998" s="29" t="str">
        <f t="shared" si="50"/>
        <v/>
      </c>
    </row>
    <row r="999" spans="2:13" x14ac:dyDescent="0.2">
      <c r="B999" s="28"/>
      <c r="K999" s="29" t="str">
        <f t="shared" si="48"/>
        <v/>
      </c>
      <c r="L999" s="29" t="str">
        <f t="shared" si="49"/>
        <v/>
      </c>
      <c r="M999" s="29" t="str">
        <f t="shared" si="50"/>
        <v/>
      </c>
    </row>
    <row r="1000" spans="2:13" x14ac:dyDescent="0.2">
      <c r="B1000" s="28"/>
      <c r="K1000" s="29" t="str">
        <f t="shared" si="48"/>
        <v/>
      </c>
      <c r="L1000" s="29" t="str">
        <f t="shared" si="49"/>
        <v/>
      </c>
      <c r="M1000" s="29" t="str">
        <f t="shared" si="50"/>
        <v/>
      </c>
    </row>
    <row r="1001" spans="2:13" x14ac:dyDescent="0.2">
      <c r="B1001" s="28"/>
      <c r="K1001" s="29" t="str">
        <f t="shared" si="48"/>
        <v/>
      </c>
      <c r="L1001" s="29" t="str">
        <f t="shared" si="49"/>
        <v/>
      </c>
      <c r="M1001" s="29" t="str">
        <f t="shared" si="50"/>
        <v/>
      </c>
    </row>
    <row r="1002" spans="2:13" x14ac:dyDescent="0.2">
      <c r="B1002" s="28"/>
      <c r="K1002" s="29" t="str">
        <f t="shared" si="48"/>
        <v/>
      </c>
      <c r="L1002" s="29" t="str">
        <f t="shared" si="49"/>
        <v/>
      </c>
      <c r="M1002" s="29" t="str">
        <f t="shared" si="50"/>
        <v/>
      </c>
    </row>
    <row r="1003" spans="2:13" x14ac:dyDescent="0.2">
      <c r="B1003" s="28"/>
      <c r="K1003" s="29" t="str">
        <f t="shared" si="48"/>
        <v/>
      </c>
      <c r="L1003" s="29" t="str">
        <f t="shared" si="49"/>
        <v/>
      </c>
      <c r="M1003" s="29" t="str">
        <f t="shared" si="50"/>
        <v/>
      </c>
    </row>
    <row r="1004" spans="2:13" x14ac:dyDescent="0.2">
      <c r="B1004" s="28"/>
      <c r="K1004" s="29" t="str">
        <f t="shared" si="48"/>
        <v/>
      </c>
      <c r="L1004" s="29" t="str">
        <f t="shared" si="49"/>
        <v/>
      </c>
      <c r="M1004" s="29" t="str">
        <f t="shared" si="50"/>
        <v/>
      </c>
    </row>
    <row r="1005" spans="2:13" x14ac:dyDescent="0.2">
      <c r="B1005" s="28"/>
      <c r="K1005" s="29" t="str">
        <f t="shared" si="48"/>
        <v/>
      </c>
      <c r="L1005" s="29" t="str">
        <f t="shared" si="49"/>
        <v/>
      </c>
      <c r="M1005" s="29" t="str">
        <f t="shared" si="50"/>
        <v/>
      </c>
    </row>
    <row r="1006" spans="2:13" x14ac:dyDescent="0.2">
      <c r="B1006" s="28"/>
      <c r="K1006" s="29" t="str">
        <f t="shared" si="48"/>
        <v/>
      </c>
      <c r="L1006" s="29" t="str">
        <f t="shared" si="49"/>
        <v/>
      </c>
      <c r="M1006" s="29" t="str">
        <f t="shared" si="50"/>
        <v/>
      </c>
    </row>
    <row r="1007" spans="2:13" x14ac:dyDescent="0.2">
      <c r="B1007" s="28"/>
      <c r="K1007" s="29" t="str">
        <f t="shared" si="48"/>
        <v/>
      </c>
      <c r="L1007" s="29" t="str">
        <f t="shared" si="49"/>
        <v/>
      </c>
      <c r="M1007" s="29" t="str">
        <f t="shared" si="50"/>
        <v/>
      </c>
    </row>
    <row r="1008" spans="2:13" x14ac:dyDescent="0.2">
      <c r="B1008" s="28"/>
      <c r="K1008" s="29" t="str">
        <f t="shared" si="48"/>
        <v/>
      </c>
      <c r="L1008" s="29" t="str">
        <f t="shared" si="49"/>
        <v/>
      </c>
      <c r="M1008" s="29" t="str">
        <f t="shared" si="50"/>
        <v/>
      </c>
    </row>
    <row r="1009" spans="2:13" x14ac:dyDescent="0.2">
      <c r="B1009" s="28"/>
      <c r="K1009" s="29" t="str">
        <f t="shared" si="48"/>
        <v/>
      </c>
      <c r="L1009" s="29" t="str">
        <f t="shared" si="49"/>
        <v/>
      </c>
      <c r="M1009" s="29" t="str">
        <f t="shared" si="50"/>
        <v/>
      </c>
    </row>
    <row r="1010" spans="2:13" x14ac:dyDescent="0.2">
      <c r="B1010" s="28"/>
      <c r="K1010" s="29" t="str">
        <f t="shared" si="48"/>
        <v/>
      </c>
      <c r="L1010" s="29" t="str">
        <f t="shared" si="49"/>
        <v/>
      </c>
      <c r="M1010" s="29" t="str">
        <f t="shared" si="50"/>
        <v/>
      </c>
    </row>
    <row r="1011" spans="2:13" x14ac:dyDescent="0.2">
      <c r="B1011" s="28"/>
      <c r="K1011" s="29" t="str">
        <f t="shared" si="48"/>
        <v/>
      </c>
      <c r="L1011" s="29" t="str">
        <f t="shared" si="49"/>
        <v/>
      </c>
      <c r="M1011" s="29" t="str">
        <f t="shared" si="50"/>
        <v/>
      </c>
    </row>
    <row r="1012" spans="2:13" x14ac:dyDescent="0.2">
      <c r="B1012" s="28"/>
      <c r="K1012" s="29" t="str">
        <f t="shared" si="48"/>
        <v/>
      </c>
      <c r="L1012" s="29" t="str">
        <f t="shared" si="49"/>
        <v/>
      </c>
      <c r="M1012" s="29" t="str">
        <f t="shared" si="50"/>
        <v/>
      </c>
    </row>
    <row r="1013" spans="2:13" x14ac:dyDescent="0.2">
      <c r="B1013" s="28"/>
      <c r="K1013" s="29" t="str">
        <f t="shared" si="48"/>
        <v/>
      </c>
      <c r="L1013" s="29" t="str">
        <f t="shared" si="49"/>
        <v/>
      </c>
      <c r="M1013" s="29" t="str">
        <f t="shared" si="50"/>
        <v/>
      </c>
    </row>
    <row r="1014" spans="2:13" x14ac:dyDescent="0.2">
      <c r="B1014" s="28"/>
      <c r="K1014" s="29" t="str">
        <f t="shared" si="48"/>
        <v/>
      </c>
      <c r="L1014" s="29" t="str">
        <f t="shared" si="49"/>
        <v/>
      </c>
      <c r="M1014" s="29" t="str">
        <f t="shared" si="50"/>
        <v/>
      </c>
    </row>
    <row r="1015" spans="2:13" x14ac:dyDescent="0.2">
      <c r="B1015" s="28"/>
      <c r="K1015" s="29" t="str">
        <f t="shared" si="48"/>
        <v/>
      </c>
      <c r="L1015" s="29" t="str">
        <f t="shared" si="49"/>
        <v/>
      </c>
      <c r="M1015" s="29" t="str">
        <f t="shared" si="50"/>
        <v/>
      </c>
    </row>
    <row r="1016" spans="2:13" x14ac:dyDescent="0.2">
      <c r="B1016" s="28"/>
      <c r="K1016" s="29" t="str">
        <f t="shared" si="48"/>
        <v/>
      </c>
      <c r="L1016" s="29" t="str">
        <f t="shared" si="49"/>
        <v/>
      </c>
      <c r="M1016" s="29" t="str">
        <f t="shared" si="50"/>
        <v/>
      </c>
    </row>
    <row r="1017" spans="2:13" x14ac:dyDescent="0.2">
      <c r="B1017" s="28"/>
      <c r="K1017" s="29" t="str">
        <f t="shared" si="48"/>
        <v/>
      </c>
      <c r="L1017" s="29" t="str">
        <f t="shared" si="49"/>
        <v/>
      </c>
      <c r="M1017" s="29" t="str">
        <f t="shared" si="50"/>
        <v/>
      </c>
    </row>
    <row r="1018" spans="2:13" x14ac:dyDescent="0.2">
      <c r="B1018" s="28"/>
      <c r="K1018" s="29" t="str">
        <f t="shared" si="48"/>
        <v/>
      </c>
      <c r="L1018" s="29" t="str">
        <f t="shared" si="49"/>
        <v/>
      </c>
      <c r="M1018" s="29" t="str">
        <f t="shared" si="50"/>
        <v/>
      </c>
    </row>
    <row r="1019" spans="2:13" x14ac:dyDescent="0.2">
      <c r="B1019" s="28"/>
      <c r="K1019" s="29" t="str">
        <f t="shared" si="48"/>
        <v/>
      </c>
      <c r="L1019" s="29" t="str">
        <f t="shared" si="49"/>
        <v/>
      </c>
      <c r="M1019" s="29" t="str">
        <f t="shared" si="50"/>
        <v/>
      </c>
    </row>
    <row r="1020" spans="2:13" x14ac:dyDescent="0.2">
      <c r="B1020" s="28"/>
      <c r="K1020" s="29" t="str">
        <f t="shared" si="48"/>
        <v/>
      </c>
      <c r="L1020" s="29" t="str">
        <f t="shared" si="49"/>
        <v/>
      </c>
      <c r="M1020" s="29" t="str">
        <f t="shared" si="50"/>
        <v/>
      </c>
    </row>
    <row r="1021" spans="2:13" x14ac:dyDescent="0.2">
      <c r="B1021" s="28"/>
      <c r="K1021" s="29" t="str">
        <f t="shared" si="48"/>
        <v/>
      </c>
      <c r="L1021" s="29" t="str">
        <f t="shared" si="49"/>
        <v/>
      </c>
      <c r="M1021" s="29" t="str">
        <f t="shared" si="50"/>
        <v/>
      </c>
    </row>
    <row r="1022" spans="2:13" x14ac:dyDescent="0.2">
      <c r="B1022" s="28"/>
      <c r="K1022" s="29" t="str">
        <f t="shared" si="48"/>
        <v/>
      </c>
      <c r="L1022" s="29" t="str">
        <f t="shared" si="49"/>
        <v/>
      </c>
      <c r="M1022" s="29" t="str">
        <f t="shared" si="50"/>
        <v/>
      </c>
    </row>
    <row r="1023" spans="2:13" x14ac:dyDescent="0.2">
      <c r="B1023" s="28"/>
      <c r="K1023" s="29" t="str">
        <f t="shared" si="48"/>
        <v/>
      </c>
      <c r="L1023" s="29" t="str">
        <f t="shared" si="49"/>
        <v/>
      </c>
      <c r="M1023" s="29" t="str">
        <f t="shared" si="50"/>
        <v/>
      </c>
    </row>
    <row r="1024" spans="2:13" x14ac:dyDescent="0.2">
      <c r="B1024" s="28"/>
      <c r="K1024" s="29" t="str">
        <f t="shared" si="48"/>
        <v/>
      </c>
      <c r="L1024" s="29" t="str">
        <f t="shared" si="49"/>
        <v/>
      </c>
      <c r="M1024" s="29" t="str">
        <f t="shared" si="50"/>
        <v/>
      </c>
    </row>
    <row r="1025" spans="2:13" x14ac:dyDescent="0.2">
      <c r="B1025" s="28"/>
      <c r="K1025" s="29" t="str">
        <f t="shared" si="48"/>
        <v/>
      </c>
      <c r="L1025" s="29" t="str">
        <f t="shared" si="49"/>
        <v/>
      </c>
      <c r="M1025" s="29" t="str">
        <f t="shared" si="50"/>
        <v/>
      </c>
    </row>
    <row r="1026" spans="2:13" x14ac:dyDescent="0.2">
      <c r="B1026" s="28"/>
      <c r="K1026" s="29" t="str">
        <f t="shared" si="48"/>
        <v/>
      </c>
      <c r="L1026" s="29" t="str">
        <f t="shared" si="49"/>
        <v/>
      </c>
      <c r="M1026" s="29" t="str">
        <f t="shared" si="50"/>
        <v/>
      </c>
    </row>
    <row r="1027" spans="2:13" x14ac:dyDescent="0.2">
      <c r="B1027" s="28"/>
      <c r="K1027" s="29" t="str">
        <f t="shared" si="48"/>
        <v/>
      </c>
      <c r="L1027" s="29" t="str">
        <f t="shared" si="49"/>
        <v/>
      </c>
      <c r="M1027" s="29" t="str">
        <f t="shared" si="50"/>
        <v/>
      </c>
    </row>
    <row r="1028" spans="2:13" x14ac:dyDescent="0.2">
      <c r="B1028" s="28"/>
      <c r="K1028" s="29" t="str">
        <f t="shared" si="48"/>
        <v/>
      </c>
      <c r="L1028" s="29" t="str">
        <f t="shared" si="49"/>
        <v/>
      </c>
      <c r="M1028" s="29" t="str">
        <f t="shared" si="50"/>
        <v/>
      </c>
    </row>
    <row r="1029" spans="2:13" x14ac:dyDescent="0.2">
      <c r="B1029" s="28"/>
      <c r="K1029" s="29" t="str">
        <f t="shared" si="48"/>
        <v/>
      </c>
      <c r="L1029" s="29" t="str">
        <f t="shared" si="49"/>
        <v/>
      </c>
      <c r="M1029" s="29" t="str">
        <f t="shared" si="50"/>
        <v/>
      </c>
    </row>
    <row r="1030" spans="2:13" x14ac:dyDescent="0.2">
      <c r="B1030" s="28"/>
      <c r="K1030" s="29" t="str">
        <f t="shared" si="48"/>
        <v/>
      </c>
      <c r="L1030" s="29" t="str">
        <f t="shared" si="49"/>
        <v/>
      </c>
      <c r="M1030" s="29" t="str">
        <f t="shared" si="50"/>
        <v/>
      </c>
    </row>
    <row r="1031" spans="2:13" x14ac:dyDescent="0.2">
      <c r="B1031" s="28"/>
      <c r="K1031" s="29" t="str">
        <f t="shared" si="48"/>
        <v/>
      </c>
      <c r="L1031" s="29" t="str">
        <f t="shared" si="49"/>
        <v/>
      </c>
      <c r="M1031" s="29" t="str">
        <f t="shared" si="50"/>
        <v/>
      </c>
    </row>
    <row r="1032" spans="2:13" x14ac:dyDescent="0.2">
      <c r="B1032" s="28"/>
      <c r="K1032" s="29" t="str">
        <f t="shared" si="48"/>
        <v/>
      </c>
      <c r="L1032" s="29" t="str">
        <f t="shared" si="49"/>
        <v/>
      </c>
      <c r="M1032" s="29" t="str">
        <f t="shared" si="50"/>
        <v/>
      </c>
    </row>
    <row r="1033" spans="2:13" x14ac:dyDescent="0.2">
      <c r="B1033" s="28"/>
      <c r="K1033" s="29" t="str">
        <f t="shared" si="48"/>
        <v/>
      </c>
      <c r="L1033" s="29" t="str">
        <f t="shared" si="49"/>
        <v/>
      </c>
      <c r="M1033" s="29" t="str">
        <f t="shared" si="50"/>
        <v/>
      </c>
    </row>
    <row r="1034" spans="2:13" x14ac:dyDescent="0.2">
      <c r="B1034" s="28"/>
      <c r="K1034" s="29" t="str">
        <f t="shared" si="48"/>
        <v/>
      </c>
      <c r="L1034" s="29" t="str">
        <f t="shared" si="49"/>
        <v/>
      </c>
      <c r="M1034" s="29" t="str">
        <f t="shared" si="50"/>
        <v/>
      </c>
    </row>
    <row r="1035" spans="2:13" x14ac:dyDescent="0.2">
      <c r="B1035" s="28"/>
      <c r="K1035" s="29" t="str">
        <f t="shared" si="48"/>
        <v/>
      </c>
      <c r="L1035" s="29" t="str">
        <f t="shared" si="49"/>
        <v/>
      </c>
      <c r="M1035" s="29" t="str">
        <f t="shared" si="50"/>
        <v/>
      </c>
    </row>
    <row r="1036" spans="2:13" x14ac:dyDescent="0.2">
      <c r="B1036" s="28"/>
      <c r="K1036" s="29" t="str">
        <f t="shared" si="48"/>
        <v/>
      </c>
      <c r="L1036" s="29" t="str">
        <f t="shared" si="49"/>
        <v/>
      </c>
      <c r="M1036" s="29" t="str">
        <f t="shared" si="50"/>
        <v/>
      </c>
    </row>
    <row r="1037" spans="2:13" x14ac:dyDescent="0.2">
      <c r="B1037" s="28"/>
      <c r="K1037" s="29" t="str">
        <f t="shared" si="48"/>
        <v/>
      </c>
      <c r="L1037" s="29" t="str">
        <f t="shared" si="49"/>
        <v/>
      </c>
      <c r="M1037" s="29" t="str">
        <f t="shared" si="50"/>
        <v/>
      </c>
    </row>
    <row r="1038" spans="2:13" x14ac:dyDescent="0.2">
      <c r="B1038" s="28"/>
      <c r="K1038" s="29" t="str">
        <f t="shared" si="48"/>
        <v/>
      </c>
      <c r="L1038" s="29" t="str">
        <f t="shared" si="49"/>
        <v/>
      </c>
      <c r="M1038" s="29" t="str">
        <f t="shared" si="50"/>
        <v/>
      </c>
    </row>
    <row r="1039" spans="2:13" x14ac:dyDescent="0.2">
      <c r="B1039" s="28"/>
      <c r="K1039" s="29" t="str">
        <f t="shared" si="48"/>
        <v/>
      </c>
      <c r="L1039" s="29" t="str">
        <f t="shared" si="49"/>
        <v/>
      </c>
      <c r="M1039" s="29" t="str">
        <f t="shared" si="50"/>
        <v/>
      </c>
    </row>
    <row r="1040" spans="2:13" x14ac:dyDescent="0.2">
      <c r="B1040" s="28"/>
      <c r="K1040" s="29" t="str">
        <f t="shared" si="48"/>
        <v/>
      </c>
      <c r="L1040" s="29" t="str">
        <f t="shared" si="49"/>
        <v/>
      </c>
      <c r="M1040" s="29" t="str">
        <f t="shared" si="50"/>
        <v/>
      </c>
    </row>
    <row r="1041" spans="2:13" x14ac:dyDescent="0.2">
      <c r="B1041" s="28"/>
      <c r="K1041" s="29" t="str">
        <f t="shared" ref="K1041:K1104" si="51">IF(OR(F1041="",$C$5="",$C$6=""),"",(F1041*1000/($C$5+$C$6*(G1041-25))))</f>
        <v/>
      </c>
      <c r="L1041" s="29" t="str">
        <f t="shared" ref="L1041:L1104" si="52">IF(OR($K1041="",H1041=""),"",((H1041-$C1041)*1000)/$K1041)</f>
        <v/>
      </c>
      <c r="M1041" s="29" t="str">
        <f t="shared" ref="M1041:M1104" si="53">IF(OR($K1041="",I1041=""),"",((I1041-$C1041)*1000)/$K1041)</f>
        <v/>
      </c>
    </row>
    <row r="1042" spans="2:13" x14ac:dyDescent="0.2">
      <c r="B1042" s="28"/>
      <c r="K1042" s="29" t="str">
        <f t="shared" si="51"/>
        <v/>
      </c>
      <c r="L1042" s="29" t="str">
        <f t="shared" si="52"/>
        <v/>
      </c>
      <c r="M1042" s="29" t="str">
        <f t="shared" si="53"/>
        <v/>
      </c>
    </row>
    <row r="1043" spans="2:13" x14ac:dyDescent="0.2">
      <c r="B1043" s="28"/>
      <c r="K1043" s="29" t="str">
        <f t="shared" si="51"/>
        <v/>
      </c>
      <c r="L1043" s="29" t="str">
        <f t="shared" si="52"/>
        <v/>
      </c>
      <c r="M1043" s="29" t="str">
        <f t="shared" si="53"/>
        <v/>
      </c>
    </row>
    <row r="1044" spans="2:13" x14ac:dyDescent="0.2">
      <c r="B1044" s="28"/>
      <c r="K1044" s="29" t="str">
        <f t="shared" si="51"/>
        <v/>
      </c>
      <c r="L1044" s="29" t="str">
        <f t="shared" si="52"/>
        <v/>
      </c>
      <c r="M1044" s="29" t="str">
        <f t="shared" si="53"/>
        <v/>
      </c>
    </row>
    <row r="1045" spans="2:13" x14ac:dyDescent="0.2">
      <c r="B1045" s="28"/>
      <c r="K1045" s="29" t="str">
        <f t="shared" si="51"/>
        <v/>
      </c>
      <c r="L1045" s="29" t="str">
        <f t="shared" si="52"/>
        <v/>
      </c>
      <c r="M1045" s="29" t="str">
        <f t="shared" si="53"/>
        <v/>
      </c>
    </row>
    <row r="1046" spans="2:13" x14ac:dyDescent="0.2">
      <c r="B1046" s="28"/>
      <c r="K1046" s="29" t="str">
        <f t="shared" si="51"/>
        <v/>
      </c>
      <c r="L1046" s="29" t="str">
        <f t="shared" si="52"/>
        <v/>
      </c>
      <c r="M1046" s="29" t="str">
        <f t="shared" si="53"/>
        <v/>
      </c>
    </row>
    <row r="1047" spans="2:13" x14ac:dyDescent="0.2">
      <c r="B1047" s="28"/>
      <c r="K1047" s="29" t="str">
        <f t="shared" si="51"/>
        <v/>
      </c>
      <c r="L1047" s="29" t="str">
        <f t="shared" si="52"/>
        <v/>
      </c>
      <c r="M1047" s="29" t="str">
        <f t="shared" si="53"/>
        <v/>
      </c>
    </row>
    <row r="1048" spans="2:13" x14ac:dyDescent="0.2">
      <c r="B1048" s="28"/>
      <c r="K1048" s="29" t="str">
        <f t="shared" si="51"/>
        <v/>
      </c>
      <c r="L1048" s="29" t="str">
        <f t="shared" si="52"/>
        <v/>
      </c>
      <c r="M1048" s="29" t="str">
        <f t="shared" si="53"/>
        <v/>
      </c>
    </row>
    <row r="1049" spans="2:13" x14ac:dyDescent="0.2">
      <c r="B1049" s="28"/>
      <c r="K1049" s="29" t="str">
        <f t="shared" si="51"/>
        <v/>
      </c>
      <c r="L1049" s="29" t="str">
        <f t="shared" si="52"/>
        <v/>
      </c>
      <c r="M1049" s="29" t="str">
        <f t="shared" si="53"/>
        <v/>
      </c>
    </row>
    <row r="1050" spans="2:13" x14ac:dyDescent="0.2">
      <c r="B1050" s="28"/>
      <c r="K1050" s="29" t="str">
        <f t="shared" si="51"/>
        <v/>
      </c>
      <c r="L1050" s="29" t="str">
        <f t="shared" si="52"/>
        <v/>
      </c>
      <c r="M1050" s="29" t="str">
        <f t="shared" si="53"/>
        <v/>
      </c>
    </row>
    <row r="1051" spans="2:13" x14ac:dyDescent="0.2">
      <c r="B1051" s="28"/>
      <c r="K1051" s="29" t="str">
        <f t="shared" si="51"/>
        <v/>
      </c>
      <c r="L1051" s="29" t="str">
        <f t="shared" si="52"/>
        <v/>
      </c>
      <c r="M1051" s="29" t="str">
        <f t="shared" si="53"/>
        <v/>
      </c>
    </row>
    <row r="1052" spans="2:13" x14ac:dyDescent="0.2">
      <c r="B1052" s="28"/>
      <c r="K1052" s="29" t="str">
        <f t="shared" si="51"/>
        <v/>
      </c>
      <c r="L1052" s="29" t="str">
        <f t="shared" si="52"/>
        <v/>
      </c>
      <c r="M1052" s="29" t="str">
        <f t="shared" si="53"/>
        <v/>
      </c>
    </row>
    <row r="1053" spans="2:13" x14ac:dyDescent="0.2">
      <c r="B1053" s="28"/>
      <c r="K1053" s="29" t="str">
        <f t="shared" si="51"/>
        <v/>
      </c>
      <c r="L1053" s="29" t="str">
        <f t="shared" si="52"/>
        <v/>
      </c>
      <c r="M1053" s="29" t="str">
        <f t="shared" si="53"/>
        <v/>
      </c>
    </row>
    <row r="1054" spans="2:13" x14ac:dyDescent="0.2">
      <c r="B1054" s="28"/>
      <c r="K1054" s="29" t="str">
        <f t="shared" si="51"/>
        <v/>
      </c>
      <c r="L1054" s="29" t="str">
        <f t="shared" si="52"/>
        <v/>
      </c>
      <c r="M1054" s="29" t="str">
        <f t="shared" si="53"/>
        <v/>
      </c>
    </row>
    <row r="1055" spans="2:13" x14ac:dyDescent="0.2">
      <c r="B1055" s="28"/>
      <c r="K1055" s="29" t="str">
        <f t="shared" si="51"/>
        <v/>
      </c>
      <c r="L1055" s="29" t="str">
        <f t="shared" si="52"/>
        <v/>
      </c>
      <c r="M1055" s="29" t="str">
        <f t="shared" si="53"/>
        <v/>
      </c>
    </row>
    <row r="1056" spans="2:13" x14ac:dyDescent="0.2">
      <c r="B1056" s="28"/>
      <c r="K1056" s="29" t="str">
        <f t="shared" si="51"/>
        <v/>
      </c>
      <c r="L1056" s="29" t="str">
        <f t="shared" si="52"/>
        <v/>
      </c>
      <c r="M1056" s="29" t="str">
        <f t="shared" si="53"/>
        <v/>
      </c>
    </row>
    <row r="1057" spans="2:13" x14ac:dyDescent="0.2">
      <c r="B1057" s="28"/>
      <c r="K1057" s="29" t="str">
        <f t="shared" si="51"/>
        <v/>
      </c>
      <c r="L1057" s="29" t="str">
        <f t="shared" si="52"/>
        <v/>
      </c>
      <c r="M1057" s="29" t="str">
        <f t="shared" si="53"/>
        <v/>
      </c>
    </row>
    <row r="1058" spans="2:13" x14ac:dyDescent="0.2">
      <c r="B1058" s="28"/>
      <c r="K1058" s="29" t="str">
        <f t="shared" si="51"/>
        <v/>
      </c>
      <c r="L1058" s="29" t="str">
        <f t="shared" si="52"/>
        <v/>
      </c>
      <c r="M1058" s="29" t="str">
        <f t="shared" si="53"/>
        <v/>
      </c>
    </row>
    <row r="1059" spans="2:13" x14ac:dyDescent="0.2">
      <c r="B1059" s="28"/>
      <c r="K1059" s="29" t="str">
        <f t="shared" si="51"/>
        <v/>
      </c>
      <c r="L1059" s="29" t="str">
        <f t="shared" si="52"/>
        <v/>
      </c>
      <c r="M1059" s="29" t="str">
        <f t="shared" si="53"/>
        <v/>
      </c>
    </row>
    <row r="1060" spans="2:13" x14ac:dyDescent="0.2">
      <c r="B1060" s="28"/>
      <c r="K1060" s="29" t="str">
        <f t="shared" si="51"/>
        <v/>
      </c>
      <c r="L1060" s="29" t="str">
        <f t="shared" si="52"/>
        <v/>
      </c>
      <c r="M1060" s="29" t="str">
        <f t="shared" si="53"/>
        <v/>
      </c>
    </row>
    <row r="1061" spans="2:13" x14ac:dyDescent="0.2">
      <c r="B1061" s="28"/>
      <c r="K1061" s="29" t="str">
        <f t="shared" si="51"/>
        <v/>
      </c>
      <c r="L1061" s="29" t="str">
        <f t="shared" si="52"/>
        <v/>
      </c>
      <c r="M1061" s="29" t="str">
        <f t="shared" si="53"/>
        <v/>
      </c>
    </row>
    <row r="1062" spans="2:13" x14ac:dyDescent="0.2">
      <c r="B1062" s="28"/>
      <c r="K1062" s="29" t="str">
        <f t="shared" si="51"/>
        <v/>
      </c>
      <c r="L1062" s="29" t="str">
        <f t="shared" si="52"/>
        <v/>
      </c>
      <c r="M1062" s="29" t="str">
        <f t="shared" si="53"/>
        <v/>
      </c>
    </row>
    <row r="1063" spans="2:13" x14ac:dyDescent="0.2">
      <c r="B1063" s="28"/>
      <c r="K1063" s="29" t="str">
        <f t="shared" si="51"/>
        <v/>
      </c>
      <c r="L1063" s="29" t="str">
        <f t="shared" si="52"/>
        <v/>
      </c>
      <c r="M1063" s="29" t="str">
        <f t="shared" si="53"/>
        <v/>
      </c>
    </row>
    <row r="1064" spans="2:13" x14ac:dyDescent="0.2">
      <c r="B1064" s="28"/>
      <c r="K1064" s="29" t="str">
        <f t="shared" si="51"/>
        <v/>
      </c>
      <c r="L1064" s="29" t="str">
        <f t="shared" si="52"/>
        <v/>
      </c>
      <c r="M1064" s="29" t="str">
        <f t="shared" si="53"/>
        <v/>
      </c>
    </row>
    <row r="1065" spans="2:13" x14ac:dyDescent="0.2">
      <c r="B1065" s="28"/>
      <c r="K1065" s="29" t="str">
        <f t="shared" si="51"/>
        <v/>
      </c>
      <c r="L1065" s="29" t="str">
        <f t="shared" si="52"/>
        <v/>
      </c>
      <c r="M1065" s="29" t="str">
        <f t="shared" si="53"/>
        <v/>
      </c>
    </row>
    <row r="1066" spans="2:13" x14ac:dyDescent="0.2">
      <c r="B1066" s="28"/>
      <c r="K1066" s="29" t="str">
        <f t="shared" si="51"/>
        <v/>
      </c>
      <c r="L1066" s="29" t="str">
        <f t="shared" si="52"/>
        <v/>
      </c>
      <c r="M1066" s="29" t="str">
        <f t="shared" si="53"/>
        <v/>
      </c>
    </row>
    <row r="1067" spans="2:13" x14ac:dyDescent="0.2">
      <c r="B1067" s="28"/>
      <c r="K1067" s="29" t="str">
        <f t="shared" si="51"/>
        <v/>
      </c>
      <c r="L1067" s="29" t="str">
        <f t="shared" si="52"/>
        <v/>
      </c>
      <c r="M1067" s="29" t="str">
        <f t="shared" si="53"/>
        <v/>
      </c>
    </row>
    <row r="1068" spans="2:13" x14ac:dyDescent="0.2">
      <c r="B1068" s="28"/>
      <c r="K1068" s="29" t="str">
        <f t="shared" si="51"/>
        <v/>
      </c>
      <c r="L1068" s="29" t="str">
        <f t="shared" si="52"/>
        <v/>
      </c>
      <c r="M1068" s="29" t="str">
        <f t="shared" si="53"/>
        <v/>
      </c>
    </row>
    <row r="1069" spans="2:13" x14ac:dyDescent="0.2">
      <c r="B1069" s="28"/>
      <c r="K1069" s="29" t="str">
        <f t="shared" si="51"/>
        <v/>
      </c>
      <c r="L1069" s="29" t="str">
        <f t="shared" si="52"/>
        <v/>
      </c>
      <c r="M1069" s="29" t="str">
        <f t="shared" si="53"/>
        <v/>
      </c>
    </row>
    <row r="1070" spans="2:13" x14ac:dyDescent="0.2">
      <c r="B1070" s="28"/>
      <c r="K1070" s="29" t="str">
        <f t="shared" si="51"/>
        <v/>
      </c>
      <c r="L1070" s="29" t="str">
        <f t="shared" si="52"/>
        <v/>
      </c>
      <c r="M1070" s="29" t="str">
        <f t="shared" si="53"/>
        <v/>
      </c>
    </row>
    <row r="1071" spans="2:13" x14ac:dyDescent="0.2">
      <c r="B1071" s="28"/>
      <c r="K1071" s="29" t="str">
        <f t="shared" si="51"/>
        <v/>
      </c>
      <c r="L1071" s="29" t="str">
        <f t="shared" si="52"/>
        <v/>
      </c>
      <c r="M1071" s="29" t="str">
        <f t="shared" si="53"/>
        <v/>
      </c>
    </row>
    <row r="1072" spans="2:13" x14ac:dyDescent="0.2">
      <c r="B1072" s="28"/>
      <c r="K1072" s="29" t="str">
        <f t="shared" si="51"/>
        <v/>
      </c>
      <c r="L1072" s="29" t="str">
        <f t="shared" si="52"/>
        <v/>
      </c>
      <c r="M1072" s="29" t="str">
        <f t="shared" si="53"/>
        <v/>
      </c>
    </row>
    <row r="1073" spans="2:13" x14ac:dyDescent="0.2">
      <c r="B1073" s="28"/>
      <c r="K1073" s="29" t="str">
        <f t="shared" si="51"/>
        <v/>
      </c>
      <c r="L1073" s="29" t="str">
        <f t="shared" si="52"/>
        <v/>
      </c>
      <c r="M1073" s="29" t="str">
        <f t="shared" si="53"/>
        <v/>
      </c>
    </row>
    <row r="1074" spans="2:13" x14ac:dyDescent="0.2">
      <c r="B1074" s="28"/>
      <c r="K1074" s="29" t="str">
        <f t="shared" si="51"/>
        <v/>
      </c>
      <c r="L1074" s="29" t="str">
        <f t="shared" si="52"/>
        <v/>
      </c>
      <c r="M1074" s="29" t="str">
        <f t="shared" si="53"/>
        <v/>
      </c>
    </row>
    <row r="1075" spans="2:13" x14ac:dyDescent="0.2">
      <c r="B1075" s="28"/>
      <c r="K1075" s="29" t="str">
        <f t="shared" si="51"/>
        <v/>
      </c>
      <c r="L1075" s="29" t="str">
        <f t="shared" si="52"/>
        <v/>
      </c>
      <c r="M1075" s="29" t="str">
        <f t="shared" si="53"/>
        <v/>
      </c>
    </row>
    <row r="1076" spans="2:13" x14ac:dyDescent="0.2">
      <c r="B1076" s="28"/>
      <c r="K1076" s="29" t="str">
        <f t="shared" si="51"/>
        <v/>
      </c>
      <c r="L1076" s="29" t="str">
        <f t="shared" si="52"/>
        <v/>
      </c>
      <c r="M1076" s="29" t="str">
        <f t="shared" si="53"/>
        <v/>
      </c>
    </row>
    <row r="1077" spans="2:13" x14ac:dyDescent="0.2">
      <c r="B1077" s="28"/>
      <c r="K1077" s="29" t="str">
        <f t="shared" si="51"/>
        <v/>
      </c>
      <c r="L1077" s="29" t="str">
        <f t="shared" si="52"/>
        <v/>
      </c>
      <c r="M1077" s="29" t="str">
        <f t="shared" si="53"/>
        <v/>
      </c>
    </row>
    <row r="1078" spans="2:13" x14ac:dyDescent="0.2">
      <c r="B1078" s="28"/>
      <c r="K1078" s="29" t="str">
        <f t="shared" si="51"/>
        <v/>
      </c>
      <c r="L1078" s="29" t="str">
        <f t="shared" si="52"/>
        <v/>
      </c>
      <c r="M1078" s="29" t="str">
        <f t="shared" si="53"/>
        <v/>
      </c>
    </row>
    <row r="1079" spans="2:13" x14ac:dyDescent="0.2">
      <c r="B1079" s="28"/>
      <c r="K1079" s="29" t="str">
        <f t="shared" si="51"/>
        <v/>
      </c>
      <c r="L1079" s="29" t="str">
        <f t="shared" si="52"/>
        <v/>
      </c>
      <c r="M1079" s="29" t="str">
        <f t="shared" si="53"/>
        <v/>
      </c>
    </row>
    <row r="1080" spans="2:13" x14ac:dyDescent="0.2">
      <c r="B1080" s="28"/>
      <c r="K1080" s="29" t="str">
        <f t="shared" si="51"/>
        <v/>
      </c>
      <c r="L1080" s="29" t="str">
        <f t="shared" si="52"/>
        <v/>
      </c>
      <c r="M1080" s="29" t="str">
        <f t="shared" si="53"/>
        <v/>
      </c>
    </row>
    <row r="1081" spans="2:13" x14ac:dyDescent="0.2">
      <c r="B1081" s="28"/>
      <c r="K1081" s="29" t="str">
        <f t="shared" si="51"/>
        <v/>
      </c>
      <c r="L1081" s="29" t="str">
        <f t="shared" si="52"/>
        <v/>
      </c>
      <c r="M1081" s="29" t="str">
        <f t="shared" si="53"/>
        <v/>
      </c>
    </row>
    <row r="1082" spans="2:13" x14ac:dyDescent="0.2">
      <c r="B1082" s="28"/>
      <c r="K1082" s="29" t="str">
        <f t="shared" si="51"/>
        <v/>
      </c>
      <c r="L1082" s="29" t="str">
        <f t="shared" si="52"/>
        <v/>
      </c>
      <c r="M1082" s="29" t="str">
        <f t="shared" si="53"/>
        <v/>
      </c>
    </row>
    <row r="1083" spans="2:13" x14ac:dyDescent="0.2">
      <c r="B1083" s="28"/>
      <c r="K1083" s="29" t="str">
        <f t="shared" si="51"/>
        <v/>
      </c>
      <c r="L1083" s="29" t="str">
        <f t="shared" si="52"/>
        <v/>
      </c>
      <c r="M1083" s="29" t="str">
        <f t="shared" si="53"/>
        <v/>
      </c>
    </row>
    <row r="1084" spans="2:13" x14ac:dyDescent="0.2">
      <c r="B1084" s="28"/>
      <c r="K1084" s="29" t="str">
        <f t="shared" si="51"/>
        <v/>
      </c>
      <c r="L1084" s="29" t="str">
        <f t="shared" si="52"/>
        <v/>
      </c>
      <c r="M1084" s="29" t="str">
        <f t="shared" si="53"/>
        <v/>
      </c>
    </row>
    <row r="1085" spans="2:13" x14ac:dyDescent="0.2">
      <c r="B1085" s="28"/>
      <c r="K1085" s="29" t="str">
        <f t="shared" si="51"/>
        <v/>
      </c>
      <c r="L1085" s="29" t="str">
        <f t="shared" si="52"/>
        <v/>
      </c>
      <c r="M1085" s="29" t="str">
        <f t="shared" si="53"/>
        <v/>
      </c>
    </row>
    <row r="1086" spans="2:13" x14ac:dyDescent="0.2">
      <c r="B1086" s="28"/>
      <c r="K1086" s="29" t="str">
        <f t="shared" si="51"/>
        <v/>
      </c>
      <c r="L1086" s="29" t="str">
        <f t="shared" si="52"/>
        <v/>
      </c>
      <c r="M1086" s="29" t="str">
        <f t="shared" si="53"/>
        <v/>
      </c>
    </row>
    <row r="1087" spans="2:13" x14ac:dyDescent="0.2">
      <c r="B1087" s="28"/>
      <c r="K1087" s="29" t="str">
        <f t="shared" si="51"/>
        <v/>
      </c>
      <c r="L1087" s="29" t="str">
        <f t="shared" si="52"/>
        <v/>
      </c>
      <c r="M1087" s="29" t="str">
        <f t="shared" si="53"/>
        <v/>
      </c>
    </row>
    <row r="1088" spans="2:13" x14ac:dyDescent="0.2">
      <c r="B1088" s="28"/>
      <c r="K1088" s="29" t="str">
        <f t="shared" si="51"/>
        <v/>
      </c>
      <c r="L1088" s="29" t="str">
        <f t="shared" si="52"/>
        <v/>
      </c>
      <c r="M1088" s="29" t="str">
        <f t="shared" si="53"/>
        <v/>
      </c>
    </row>
    <row r="1089" spans="2:13" x14ac:dyDescent="0.2">
      <c r="B1089" s="28"/>
      <c r="K1089" s="29" t="str">
        <f t="shared" si="51"/>
        <v/>
      </c>
      <c r="L1089" s="29" t="str">
        <f t="shared" si="52"/>
        <v/>
      </c>
      <c r="M1089" s="29" t="str">
        <f t="shared" si="53"/>
        <v/>
      </c>
    </row>
    <row r="1090" spans="2:13" x14ac:dyDescent="0.2">
      <c r="B1090" s="28"/>
      <c r="K1090" s="29" t="str">
        <f t="shared" si="51"/>
        <v/>
      </c>
      <c r="L1090" s="29" t="str">
        <f t="shared" si="52"/>
        <v/>
      </c>
      <c r="M1090" s="29" t="str">
        <f t="shared" si="53"/>
        <v/>
      </c>
    </row>
    <row r="1091" spans="2:13" x14ac:dyDescent="0.2">
      <c r="B1091" s="28"/>
      <c r="K1091" s="29" t="str">
        <f t="shared" si="51"/>
        <v/>
      </c>
      <c r="L1091" s="29" t="str">
        <f t="shared" si="52"/>
        <v/>
      </c>
      <c r="M1091" s="29" t="str">
        <f t="shared" si="53"/>
        <v/>
      </c>
    </row>
    <row r="1092" spans="2:13" x14ac:dyDescent="0.2">
      <c r="B1092" s="28"/>
      <c r="K1092" s="29" t="str">
        <f t="shared" si="51"/>
        <v/>
      </c>
      <c r="L1092" s="29" t="str">
        <f t="shared" si="52"/>
        <v/>
      </c>
      <c r="M1092" s="29" t="str">
        <f t="shared" si="53"/>
        <v/>
      </c>
    </row>
    <row r="1093" spans="2:13" x14ac:dyDescent="0.2">
      <c r="B1093" s="28"/>
      <c r="K1093" s="29" t="str">
        <f t="shared" si="51"/>
        <v/>
      </c>
      <c r="L1093" s="29" t="str">
        <f t="shared" si="52"/>
        <v/>
      </c>
      <c r="M1093" s="29" t="str">
        <f t="shared" si="53"/>
        <v/>
      </c>
    </row>
    <row r="1094" spans="2:13" x14ac:dyDescent="0.2">
      <c r="B1094" s="28"/>
      <c r="K1094" s="29" t="str">
        <f t="shared" si="51"/>
        <v/>
      </c>
      <c r="L1094" s="29" t="str">
        <f t="shared" si="52"/>
        <v/>
      </c>
      <c r="M1094" s="29" t="str">
        <f t="shared" si="53"/>
        <v/>
      </c>
    </row>
    <row r="1095" spans="2:13" x14ac:dyDescent="0.2">
      <c r="B1095" s="28"/>
      <c r="K1095" s="29" t="str">
        <f t="shared" si="51"/>
        <v/>
      </c>
      <c r="L1095" s="29" t="str">
        <f t="shared" si="52"/>
        <v/>
      </c>
      <c r="M1095" s="29" t="str">
        <f t="shared" si="53"/>
        <v/>
      </c>
    </row>
    <row r="1096" spans="2:13" x14ac:dyDescent="0.2">
      <c r="B1096" s="28"/>
      <c r="K1096" s="29" t="str">
        <f t="shared" si="51"/>
        <v/>
      </c>
      <c r="L1096" s="29" t="str">
        <f t="shared" si="52"/>
        <v/>
      </c>
      <c r="M1096" s="29" t="str">
        <f t="shared" si="53"/>
        <v/>
      </c>
    </row>
    <row r="1097" spans="2:13" x14ac:dyDescent="0.2">
      <c r="B1097" s="28"/>
      <c r="K1097" s="29" t="str">
        <f t="shared" si="51"/>
        <v/>
      </c>
      <c r="L1097" s="29" t="str">
        <f t="shared" si="52"/>
        <v/>
      </c>
      <c r="M1097" s="29" t="str">
        <f t="shared" si="53"/>
        <v/>
      </c>
    </row>
    <row r="1098" spans="2:13" x14ac:dyDescent="0.2">
      <c r="B1098" s="28"/>
      <c r="K1098" s="29" t="str">
        <f t="shared" si="51"/>
        <v/>
      </c>
      <c r="L1098" s="29" t="str">
        <f t="shared" si="52"/>
        <v/>
      </c>
      <c r="M1098" s="29" t="str">
        <f t="shared" si="53"/>
        <v/>
      </c>
    </row>
    <row r="1099" spans="2:13" x14ac:dyDescent="0.2">
      <c r="B1099" s="28"/>
      <c r="K1099" s="29" t="str">
        <f t="shared" si="51"/>
        <v/>
      </c>
      <c r="L1099" s="29" t="str">
        <f t="shared" si="52"/>
        <v/>
      </c>
      <c r="M1099" s="29" t="str">
        <f t="shared" si="53"/>
        <v/>
      </c>
    </row>
    <row r="1100" spans="2:13" x14ac:dyDescent="0.2">
      <c r="B1100" s="28"/>
      <c r="K1100" s="29" t="str">
        <f t="shared" si="51"/>
        <v/>
      </c>
      <c r="L1100" s="29" t="str">
        <f t="shared" si="52"/>
        <v/>
      </c>
      <c r="M1100" s="29" t="str">
        <f t="shared" si="53"/>
        <v/>
      </c>
    </row>
    <row r="1101" spans="2:13" x14ac:dyDescent="0.2">
      <c r="B1101" s="28"/>
      <c r="K1101" s="29" t="str">
        <f t="shared" si="51"/>
        <v/>
      </c>
      <c r="L1101" s="29" t="str">
        <f t="shared" si="52"/>
        <v/>
      </c>
      <c r="M1101" s="29" t="str">
        <f t="shared" si="53"/>
        <v/>
      </c>
    </row>
    <row r="1102" spans="2:13" x14ac:dyDescent="0.2">
      <c r="B1102" s="28"/>
      <c r="K1102" s="29" t="str">
        <f t="shared" si="51"/>
        <v/>
      </c>
      <c r="L1102" s="29" t="str">
        <f t="shared" si="52"/>
        <v/>
      </c>
      <c r="M1102" s="29" t="str">
        <f t="shared" si="53"/>
        <v/>
      </c>
    </row>
    <row r="1103" spans="2:13" x14ac:dyDescent="0.2">
      <c r="B1103" s="28"/>
      <c r="K1103" s="29" t="str">
        <f t="shared" si="51"/>
        <v/>
      </c>
      <c r="L1103" s="29" t="str">
        <f t="shared" si="52"/>
        <v/>
      </c>
      <c r="M1103" s="29" t="str">
        <f t="shared" si="53"/>
        <v/>
      </c>
    </row>
    <row r="1104" spans="2:13" x14ac:dyDescent="0.2">
      <c r="B1104" s="28"/>
      <c r="K1104" s="29" t="str">
        <f t="shared" si="51"/>
        <v/>
      </c>
      <c r="L1104" s="29" t="str">
        <f t="shared" si="52"/>
        <v/>
      </c>
      <c r="M1104" s="29" t="str">
        <f t="shared" si="53"/>
        <v/>
      </c>
    </row>
    <row r="1105" spans="2:13" x14ac:dyDescent="0.2">
      <c r="B1105" s="28"/>
      <c r="K1105" s="29" t="str">
        <f t="shared" ref="K1105:K1168" si="54">IF(OR(F1105="",$C$5="",$C$6=""),"",(F1105*1000/($C$5+$C$6*(G1105-25))))</f>
        <v/>
      </c>
      <c r="L1105" s="29" t="str">
        <f t="shared" ref="L1105:L1168" si="55">IF(OR($K1105="",H1105=""),"",((H1105-$C1105)*1000)/$K1105)</f>
        <v/>
      </c>
      <c r="M1105" s="29" t="str">
        <f t="shared" ref="M1105:M1168" si="56">IF(OR($K1105="",I1105=""),"",((I1105-$C1105)*1000)/$K1105)</f>
        <v/>
      </c>
    </row>
    <row r="1106" spans="2:13" x14ac:dyDescent="0.2">
      <c r="B1106" s="28"/>
      <c r="K1106" s="29" t="str">
        <f t="shared" si="54"/>
        <v/>
      </c>
      <c r="L1106" s="29" t="str">
        <f t="shared" si="55"/>
        <v/>
      </c>
      <c r="M1106" s="29" t="str">
        <f t="shared" si="56"/>
        <v/>
      </c>
    </row>
    <row r="1107" spans="2:13" x14ac:dyDescent="0.2">
      <c r="B1107" s="28"/>
      <c r="K1107" s="29" t="str">
        <f t="shared" si="54"/>
        <v/>
      </c>
      <c r="L1107" s="29" t="str">
        <f t="shared" si="55"/>
        <v/>
      </c>
      <c r="M1107" s="29" t="str">
        <f t="shared" si="56"/>
        <v/>
      </c>
    </row>
    <row r="1108" spans="2:13" x14ac:dyDescent="0.2">
      <c r="B1108" s="28"/>
      <c r="K1108" s="29" t="str">
        <f t="shared" si="54"/>
        <v/>
      </c>
      <c r="L1108" s="29" t="str">
        <f t="shared" si="55"/>
        <v/>
      </c>
      <c r="M1108" s="29" t="str">
        <f t="shared" si="56"/>
        <v/>
      </c>
    </row>
    <row r="1109" spans="2:13" x14ac:dyDescent="0.2">
      <c r="B1109" s="28"/>
      <c r="K1109" s="29" t="str">
        <f t="shared" si="54"/>
        <v/>
      </c>
      <c r="L1109" s="29" t="str">
        <f t="shared" si="55"/>
        <v/>
      </c>
      <c r="M1109" s="29" t="str">
        <f t="shared" si="56"/>
        <v/>
      </c>
    </row>
    <row r="1110" spans="2:13" x14ac:dyDescent="0.2">
      <c r="B1110" s="28"/>
      <c r="K1110" s="29" t="str">
        <f t="shared" si="54"/>
        <v/>
      </c>
      <c r="L1110" s="29" t="str">
        <f t="shared" si="55"/>
        <v/>
      </c>
      <c r="M1110" s="29" t="str">
        <f t="shared" si="56"/>
        <v/>
      </c>
    </row>
    <row r="1111" spans="2:13" x14ac:dyDescent="0.2">
      <c r="B1111" s="28"/>
      <c r="K1111" s="29" t="str">
        <f t="shared" si="54"/>
        <v/>
      </c>
      <c r="L1111" s="29" t="str">
        <f t="shared" si="55"/>
        <v/>
      </c>
      <c r="M1111" s="29" t="str">
        <f t="shared" si="56"/>
        <v/>
      </c>
    </row>
    <row r="1112" spans="2:13" x14ac:dyDescent="0.2">
      <c r="B1112" s="28"/>
      <c r="K1112" s="29" t="str">
        <f t="shared" si="54"/>
        <v/>
      </c>
      <c r="L1112" s="29" t="str">
        <f t="shared" si="55"/>
        <v/>
      </c>
      <c r="M1112" s="29" t="str">
        <f t="shared" si="56"/>
        <v/>
      </c>
    </row>
    <row r="1113" spans="2:13" x14ac:dyDescent="0.2">
      <c r="B1113" s="28"/>
      <c r="K1113" s="29" t="str">
        <f t="shared" si="54"/>
        <v/>
      </c>
      <c r="L1113" s="29" t="str">
        <f t="shared" si="55"/>
        <v/>
      </c>
      <c r="M1113" s="29" t="str">
        <f t="shared" si="56"/>
        <v/>
      </c>
    </row>
    <row r="1114" spans="2:13" x14ac:dyDescent="0.2">
      <c r="B1114" s="28"/>
      <c r="K1114" s="29" t="str">
        <f t="shared" si="54"/>
        <v/>
      </c>
      <c r="L1114" s="29" t="str">
        <f t="shared" si="55"/>
        <v/>
      </c>
      <c r="M1114" s="29" t="str">
        <f t="shared" si="56"/>
        <v/>
      </c>
    </row>
    <row r="1115" spans="2:13" x14ac:dyDescent="0.2">
      <c r="B1115" s="28"/>
      <c r="K1115" s="29" t="str">
        <f t="shared" si="54"/>
        <v/>
      </c>
      <c r="L1115" s="29" t="str">
        <f t="shared" si="55"/>
        <v/>
      </c>
      <c r="M1115" s="29" t="str">
        <f t="shared" si="56"/>
        <v/>
      </c>
    </row>
    <row r="1116" spans="2:13" x14ac:dyDescent="0.2">
      <c r="B1116" s="28"/>
      <c r="K1116" s="29" t="str">
        <f t="shared" si="54"/>
        <v/>
      </c>
      <c r="L1116" s="29" t="str">
        <f t="shared" si="55"/>
        <v/>
      </c>
      <c r="M1116" s="29" t="str">
        <f t="shared" si="56"/>
        <v/>
      </c>
    </row>
    <row r="1117" spans="2:13" x14ac:dyDescent="0.2">
      <c r="B1117" s="28"/>
      <c r="K1117" s="29" t="str">
        <f t="shared" si="54"/>
        <v/>
      </c>
      <c r="L1117" s="29" t="str">
        <f t="shared" si="55"/>
        <v/>
      </c>
      <c r="M1117" s="29" t="str">
        <f t="shared" si="56"/>
        <v/>
      </c>
    </row>
    <row r="1118" spans="2:13" x14ac:dyDescent="0.2">
      <c r="B1118" s="28"/>
      <c r="K1118" s="29" t="str">
        <f t="shared" si="54"/>
        <v/>
      </c>
      <c r="L1118" s="29" t="str">
        <f t="shared" si="55"/>
        <v/>
      </c>
      <c r="M1118" s="29" t="str">
        <f t="shared" si="56"/>
        <v/>
      </c>
    </row>
    <row r="1119" spans="2:13" x14ac:dyDescent="0.2">
      <c r="B1119" s="28"/>
      <c r="K1119" s="29" t="str">
        <f t="shared" si="54"/>
        <v/>
      </c>
      <c r="L1119" s="29" t="str">
        <f t="shared" si="55"/>
        <v/>
      </c>
      <c r="M1119" s="29" t="str">
        <f t="shared" si="56"/>
        <v/>
      </c>
    </row>
    <row r="1120" spans="2:13" x14ac:dyDescent="0.2">
      <c r="B1120" s="28"/>
      <c r="K1120" s="29" t="str">
        <f t="shared" si="54"/>
        <v/>
      </c>
      <c r="L1120" s="29" t="str">
        <f t="shared" si="55"/>
        <v/>
      </c>
      <c r="M1120" s="29" t="str">
        <f t="shared" si="56"/>
        <v/>
      </c>
    </row>
    <row r="1121" spans="2:13" x14ac:dyDescent="0.2">
      <c r="B1121" s="28"/>
      <c r="K1121" s="29" t="str">
        <f t="shared" si="54"/>
        <v/>
      </c>
      <c r="L1121" s="29" t="str">
        <f t="shared" si="55"/>
        <v/>
      </c>
      <c r="M1121" s="29" t="str">
        <f t="shared" si="56"/>
        <v/>
      </c>
    </row>
    <row r="1122" spans="2:13" x14ac:dyDescent="0.2">
      <c r="B1122" s="28"/>
      <c r="K1122" s="29" t="str">
        <f t="shared" si="54"/>
        <v/>
      </c>
      <c r="L1122" s="29" t="str">
        <f t="shared" si="55"/>
        <v/>
      </c>
      <c r="M1122" s="29" t="str">
        <f t="shared" si="56"/>
        <v/>
      </c>
    </row>
    <row r="1123" spans="2:13" x14ac:dyDescent="0.2">
      <c r="B1123" s="28"/>
      <c r="K1123" s="29" t="str">
        <f t="shared" si="54"/>
        <v/>
      </c>
      <c r="L1123" s="29" t="str">
        <f t="shared" si="55"/>
        <v/>
      </c>
      <c r="M1123" s="29" t="str">
        <f t="shared" si="56"/>
        <v/>
      </c>
    </row>
    <row r="1124" spans="2:13" x14ac:dyDescent="0.2">
      <c r="B1124" s="28"/>
      <c r="K1124" s="29" t="str">
        <f t="shared" si="54"/>
        <v/>
      </c>
      <c r="L1124" s="29" t="str">
        <f t="shared" si="55"/>
        <v/>
      </c>
      <c r="M1124" s="29" t="str">
        <f t="shared" si="56"/>
        <v/>
      </c>
    </row>
    <row r="1125" spans="2:13" x14ac:dyDescent="0.2">
      <c r="B1125" s="28"/>
      <c r="K1125" s="29" t="str">
        <f t="shared" si="54"/>
        <v/>
      </c>
      <c r="L1125" s="29" t="str">
        <f t="shared" si="55"/>
        <v/>
      </c>
      <c r="M1125" s="29" t="str">
        <f t="shared" si="56"/>
        <v/>
      </c>
    </row>
    <row r="1126" spans="2:13" x14ac:dyDescent="0.2">
      <c r="B1126" s="28"/>
      <c r="K1126" s="29" t="str">
        <f t="shared" si="54"/>
        <v/>
      </c>
      <c r="L1126" s="29" t="str">
        <f t="shared" si="55"/>
        <v/>
      </c>
      <c r="M1126" s="29" t="str">
        <f t="shared" si="56"/>
        <v/>
      </c>
    </row>
    <row r="1127" spans="2:13" x14ac:dyDescent="0.2">
      <c r="B1127" s="28"/>
      <c r="K1127" s="29" t="str">
        <f t="shared" si="54"/>
        <v/>
      </c>
      <c r="L1127" s="29" t="str">
        <f t="shared" si="55"/>
        <v/>
      </c>
      <c r="M1127" s="29" t="str">
        <f t="shared" si="56"/>
        <v/>
      </c>
    </row>
    <row r="1128" spans="2:13" x14ac:dyDescent="0.2">
      <c r="B1128" s="28"/>
      <c r="K1128" s="29" t="str">
        <f t="shared" si="54"/>
        <v/>
      </c>
      <c r="L1128" s="29" t="str">
        <f t="shared" si="55"/>
        <v/>
      </c>
      <c r="M1128" s="29" t="str">
        <f t="shared" si="56"/>
        <v/>
      </c>
    </row>
    <row r="1129" spans="2:13" x14ac:dyDescent="0.2">
      <c r="B1129" s="28"/>
      <c r="K1129" s="29" t="str">
        <f t="shared" si="54"/>
        <v/>
      </c>
      <c r="L1129" s="29" t="str">
        <f t="shared" si="55"/>
        <v/>
      </c>
      <c r="M1129" s="29" t="str">
        <f t="shared" si="56"/>
        <v/>
      </c>
    </row>
    <row r="1130" spans="2:13" x14ac:dyDescent="0.2">
      <c r="B1130" s="28"/>
      <c r="K1130" s="29" t="str">
        <f t="shared" si="54"/>
        <v/>
      </c>
      <c r="L1130" s="29" t="str">
        <f t="shared" si="55"/>
        <v/>
      </c>
      <c r="M1130" s="29" t="str">
        <f t="shared" si="56"/>
        <v/>
      </c>
    </row>
    <row r="1131" spans="2:13" x14ac:dyDescent="0.2">
      <c r="B1131" s="28"/>
      <c r="K1131" s="29" t="str">
        <f t="shared" si="54"/>
        <v/>
      </c>
      <c r="L1131" s="29" t="str">
        <f t="shared" si="55"/>
        <v/>
      </c>
      <c r="M1131" s="29" t="str">
        <f t="shared" si="56"/>
        <v/>
      </c>
    </row>
    <row r="1132" spans="2:13" x14ac:dyDescent="0.2">
      <c r="B1132" s="28"/>
      <c r="K1132" s="29" t="str">
        <f t="shared" si="54"/>
        <v/>
      </c>
      <c r="L1132" s="29" t="str">
        <f t="shared" si="55"/>
        <v/>
      </c>
      <c r="M1132" s="29" t="str">
        <f t="shared" si="56"/>
        <v/>
      </c>
    </row>
    <row r="1133" spans="2:13" x14ac:dyDescent="0.2">
      <c r="B1133" s="28"/>
      <c r="K1133" s="29" t="str">
        <f t="shared" si="54"/>
        <v/>
      </c>
      <c r="L1133" s="29" t="str">
        <f t="shared" si="55"/>
        <v/>
      </c>
      <c r="M1133" s="29" t="str">
        <f t="shared" si="56"/>
        <v/>
      </c>
    </row>
    <row r="1134" spans="2:13" x14ac:dyDescent="0.2">
      <c r="B1134" s="28"/>
      <c r="K1134" s="29" t="str">
        <f t="shared" si="54"/>
        <v/>
      </c>
      <c r="L1134" s="29" t="str">
        <f t="shared" si="55"/>
        <v/>
      </c>
      <c r="M1134" s="29" t="str">
        <f t="shared" si="56"/>
        <v/>
      </c>
    </row>
    <row r="1135" spans="2:13" x14ac:dyDescent="0.2">
      <c r="B1135" s="28"/>
      <c r="K1135" s="29" t="str">
        <f t="shared" si="54"/>
        <v/>
      </c>
      <c r="L1135" s="29" t="str">
        <f t="shared" si="55"/>
        <v/>
      </c>
      <c r="M1135" s="29" t="str">
        <f t="shared" si="56"/>
        <v/>
      </c>
    </row>
    <row r="1136" spans="2:13" x14ac:dyDescent="0.2">
      <c r="B1136" s="28"/>
      <c r="K1136" s="29" t="str">
        <f t="shared" si="54"/>
        <v/>
      </c>
      <c r="L1136" s="29" t="str">
        <f t="shared" si="55"/>
        <v/>
      </c>
      <c r="M1136" s="29" t="str">
        <f t="shared" si="56"/>
        <v/>
      </c>
    </row>
    <row r="1137" spans="2:13" x14ac:dyDescent="0.2">
      <c r="B1137" s="28"/>
      <c r="K1137" s="29" t="str">
        <f t="shared" si="54"/>
        <v/>
      </c>
      <c r="L1137" s="29" t="str">
        <f t="shared" si="55"/>
        <v/>
      </c>
      <c r="M1137" s="29" t="str">
        <f t="shared" si="56"/>
        <v/>
      </c>
    </row>
    <row r="1138" spans="2:13" x14ac:dyDescent="0.2">
      <c r="B1138" s="28"/>
      <c r="K1138" s="29" t="str">
        <f t="shared" si="54"/>
        <v/>
      </c>
      <c r="L1138" s="29" t="str">
        <f t="shared" si="55"/>
        <v/>
      </c>
      <c r="M1138" s="29" t="str">
        <f t="shared" si="56"/>
        <v/>
      </c>
    </row>
    <row r="1139" spans="2:13" x14ac:dyDescent="0.2">
      <c r="B1139" s="28"/>
      <c r="K1139" s="29" t="str">
        <f t="shared" si="54"/>
        <v/>
      </c>
      <c r="L1139" s="29" t="str">
        <f t="shared" si="55"/>
        <v/>
      </c>
      <c r="M1139" s="29" t="str">
        <f t="shared" si="56"/>
        <v/>
      </c>
    </row>
    <row r="1140" spans="2:13" x14ac:dyDescent="0.2">
      <c r="B1140" s="28"/>
      <c r="K1140" s="29" t="str">
        <f t="shared" si="54"/>
        <v/>
      </c>
      <c r="L1140" s="29" t="str">
        <f t="shared" si="55"/>
        <v/>
      </c>
      <c r="M1140" s="29" t="str">
        <f t="shared" si="56"/>
        <v/>
      </c>
    </row>
    <row r="1141" spans="2:13" x14ac:dyDescent="0.2">
      <c r="B1141" s="28"/>
      <c r="K1141" s="29" t="str">
        <f t="shared" si="54"/>
        <v/>
      </c>
      <c r="L1141" s="29" t="str">
        <f t="shared" si="55"/>
        <v/>
      </c>
      <c r="M1141" s="29" t="str">
        <f t="shared" si="56"/>
        <v/>
      </c>
    </row>
    <row r="1142" spans="2:13" x14ac:dyDescent="0.2">
      <c r="B1142" s="28"/>
      <c r="K1142" s="29" t="str">
        <f t="shared" si="54"/>
        <v/>
      </c>
      <c r="L1142" s="29" t="str">
        <f t="shared" si="55"/>
        <v/>
      </c>
      <c r="M1142" s="29" t="str">
        <f t="shared" si="56"/>
        <v/>
      </c>
    </row>
    <row r="1143" spans="2:13" x14ac:dyDescent="0.2">
      <c r="B1143" s="28"/>
      <c r="K1143" s="29" t="str">
        <f t="shared" si="54"/>
        <v/>
      </c>
      <c r="L1143" s="29" t="str">
        <f t="shared" si="55"/>
        <v/>
      </c>
      <c r="M1143" s="29" t="str">
        <f t="shared" si="56"/>
        <v/>
      </c>
    </row>
    <row r="1144" spans="2:13" x14ac:dyDescent="0.2">
      <c r="B1144" s="28"/>
      <c r="K1144" s="29" t="str">
        <f t="shared" si="54"/>
        <v/>
      </c>
      <c r="L1144" s="29" t="str">
        <f t="shared" si="55"/>
        <v/>
      </c>
      <c r="M1144" s="29" t="str">
        <f t="shared" si="56"/>
        <v/>
      </c>
    </row>
    <row r="1145" spans="2:13" x14ac:dyDescent="0.2">
      <c r="B1145" s="28"/>
      <c r="K1145" s="29" t="str">
        <f t="shared" si="54"/>
        <v/>
      </c>
      <c r="L1145" s="29" t="str">
        <f t="shared" si="55"/>
        <v/>
      </c>
      <c r="M1145" s="29" t="str">
        <f t="shared" si="56"/>
        <v/>
      </c>
    </row>
    <row r="1146" spans="2:13" x14ac:dyDescent="0.2">
      <c r="B1146" s="28"/>
      <c r="K1146" s="29" t="str">
        <f t="shared" si="54"/>
        <v/>
      </c>
      <c r="L1146" s="29" t="str">
        <f t="shared" si="55"/>
        <v/>
      </c>
      <c r="M1146" s="29" t="str">
        <f t="shared" si="56"/>
        <v/>
      </c>
    </row>
    <row r="1147" spans="2:13" x14ac:dyDescent="0.2">
      <c r="B1147" s="28"/>
      <c r="K1147" s="29" t="str">
        <f t="shared" si="54"/>
        <v/>
      </c>
      <c r="L1147" s="29" t="str">
        <f t="shared" si="55"/>
        <v/>
      </c>
      <c r="M1147" s="29" t="str">
        <f t="shared" si="56"/>
        <v/>
      </c>
    </row>
    <row r="1148" spans="2:13" x14ac:dyDescent="0.2">
      <c r="B1148" s="28"/>
      <c r="K1148" s="29" t="str">
        <f t="shared" si="54"/>
        <v/>
      </c>
      <c r="L1148" s="29" t="str">
        <f t="shared" si="55"/>
        <v/>
      </c>
      <c r="M1148" s="29" t="str">
        <f t="shared" si="56"/>
        <v/>
      </c>
    </row>
    <row r="1149" spans="2:13" x14ac:dyDescent="0.2">
      <c r="B1149" s="28"/>
      <c r="K1149" s="29" t="str">
        <f t="shared" si="54"/>
        <v/>
      </c>
      <c r="L1149" s="29" t="str">
        <f t="shared" si="55"/>
        <v/>
      </c>
      <c r="M1149" s="29" t="str">
        <f t="shared" si="56"/>
        <v/>
      </c>
    </row>
    <row r="1150" spans="2:13" x14ac:dyDescent="0.2">
      <c r="B1150" s="28"/>
      <c r="K1150" s="29" t="str">
        <f t="shared" si="54"/>
        <v/>
      </c>
      <c r="L1150" s="29" t="str">
        <f t="shared" si="55"/>
        <v/>
      </c>
      <c r="M1150" s="29" t="str">
        <f t="shared" si="56"/>
        <v/>
      </c>
    </row>
    <row r="1151" spans="2:13" x14ac:dyDescent="0.2">
      <c r="B1151" s="28"/>
      <c r="K1151" s="29" t="str">
        <f t="shared" si="54"/>
        <v/>
      </c>
      <c r="L1151" s="29" t="str">
        <f t="shared" si="55"/>
        <v/>
      </c>
      <c r="M1151" s="29" t="str">
        <f t="shared" si="56"/>
        <v/>
      </c>
    </row>
    <row r="1152" spans="2:13" x14ac:dyDescent="0.2">
      <c r="B1152" s="28"/>
      <c r="K1152" s="29" t="str">
        <f t="shared" si="54"/>
        <v/>
      </c>
      <c r="L1152" s="29" t="str">
        <f t="shared" si="55"/>
        <v/>
      </c>
      <c r="M1152" s="29" t="str">
        <f t="shared" si="56"/>
        <v/>
      </c>
    </row>
    <row r="1153" spans="2:13" x14ac:dyDescent="0.2">
      <c r="B1153" s="28"/>
      <c r="K1153" s="29" t="str">
        <f t="shared" si="54"/>
        <v/>
      </c>
      <c r="L1153" s="29" t="str">
        <f t="shared" si="55"/>
        <v/>
      </c>
      <c r="M1153" s="29" t="str">
        <f t="shared" si="56"/>
        <v/>
      </c>
    </row>
    <row r="1154" spans="2:13" x14ac:dyDescent="0.2">
      <c r="B1154" s="28"/>
      <c r="K1154" s="29" t="str">
        <f t="shared" si="54"/>
        <v/>
      </c>
      <c r="L1154" s="29" t="str">
        <f t="shared" si="55"/>
        <v/>
      </c>
      <c r="M1154" s="29" t="str">
        <f t="shared" si="56"/>
        <v/>
      </c>
    </row>
    <row r="1155" spans="2:13" x14ac:dyDescent="0.2">
      <c r="B1155" s="28"/>
      <c r="K1155" s="29" t="str">
        <f t="shared" si="54"/>
        <v/>
      </c>
      <c r="L1155" s="29" t="str">
        <f t="shared" si="55"/>
        <v/>
      </c>
      <c r="M1155" s="29" t="str">
        <f t="shared" si="56"/>
        <v/>
      </c>
    </row>
    <row r="1156" spans="2:13" x14ac:dyDescent="0.2">
      <c r="B1156" s="28"/>
      <c r="K1156" s="29" t="str">
        <f t="shared" si="54"/>
        <v/>
      </c>
      <c r="L1156" s="29" t="str">
        <f t="shared" si="55"/>
        <v/>
      </c>
      <c r="M1156" s="29" t="str">
        <f t="shared" si="56"/>
        <v/>
      </c>
    </row>
    <row r="1157" spans="2:13" x14ac:dyDescent="0.2">
      <c r="B1157" s="28"/>
      <c r="K1157" s="29" t="str">
        <f t="shared" si="54"/>
        <v/>
      </c>
      <c r="L1157" s="29" t="str">
        <f t="shared" si="55"/>
        <v/>
      </c>
      <c r="M1157" s="29" t="str">
        <f t="shared" si="56"/>
        <v/>
      </c>
    </row>
    <row r="1158" spans="2:13" x14ac:dyDescent="0.2">
      <c r="B1158" s="28"/>
      <c r="K1158" s="29" t="str">
        <f t="shared" si="54"/>
        <v/>
      </c>
      <c r="L1158" s="29" t="str">
        <f t="shared" si="55"/>
        <v/>
      </c>
      <c r="M1158" s="29" t="str">
        <f t="shared" si="56"/>
        <v/>
      </c>
    </row>
    <row r="1159" spans="2:13" x14ac:dyDescent="0.2">
      <c r="B1159" s="28"/>
      <c r="K1159" s="29" t="str">
        <f t="shared" si="54"/>
        <v/>
      </c>
      <c r="L1159" s="29" t="str">
        <f t="shared" si="55"/>
        <v/>
      </c>
      <c r="M1159" s="29" t="str">
        <f t="shared" si="56"/>
        <v/>
      </c>
    </row>
    <row r="1160" spans="2:13" x14ac:dyDescent="0.2">
      <c r="B1160" s="28"/>
      <c r="K1160" s="29" t="str">
        <f t="shared" si="54"/>
        <v/>
      </c>
      <c r="L1160" s="29" t="str">
        <f t="shared" si="55"/>
        <v/>
      </c>
      <c r="M1160" s="29" t="str">
        <f t="shared" si="56"/>
        <v/>
      </c>
    </row>
    <row r="1161" spans="2:13" x14ac:dyDescent="0.2">
      <c r="B1161" s="28"/>
      <c r="K1161" s="29" t="str">
        <f t="shared" si="54"/>
        <v/>
      </c>
      <c r="L1161" s="29" t="str">
        <f t="shared" si="55"/>
        <v/>
      </c>
      <c r="M1161" s="29" t="str">
        <f t="shared" si="56"/>
        <v/>
      </c>
    </row>
    <row r="1162" spans="2:13" x14ac:dyDescent="0.2">
      <c r="B1162" s="28"/>
      <c r="K1162" s="29" t="str">
        <f t="shared" si="54"/>
        <v/>
      </c>
      <c r="L1162" s="29" t="str">
        <f t="shared" si="55"/>
        <v/>
      </c>
      <c r="M1162" s="29" t="str">
        <f t="shared" si="56"/>
        <v/>
      </c>
    </row>
    <row r="1163" spans="2:13" x14ac:dyDescent="0.2">
      <c r="B1163" s="28"/>
      <c r="K1163" s="29" t="str">
        <f t="shared" si="54"/>
        <v/>
      </c>
      <c r="L1163" s="29" t="str">
        <f t="shared" si="55"/>
        <v/>
      </c>
      <c r="M1163" s="29" t="str">
        <f t="shared" si="56"/>
        <v/>
      </c>
    </row>
    <row r="1164" spans="2:13" x14ac:dyDescent="0.2">
      <c r="B1164" s="28"/>
      <c r="K1164" s="29" t="str">
        <f t="shared" si="54"/>
        <v/>
      </c>
      <c r="L1164" s="29" t="str">
        <f t="shared" si="55"/>
        <v/>
      </c>
      <c r="M1164" s="29" t="str">
        <f t="shared" si="56"/>
        <v/>
      </c>
    </row>
    <row r="1165" spans="2:13" x14ac:dyDescent="0.2">
      <c r="B1165" s="28"/>
      <c r="K1165" s="29" t="str">
        <f t="shared" si="54"/>
        <v/>
      </c>
      <c r="L1165" s="29" t="str">
        <f t="shared" si="55"/>
        <v/>
      </c>
      <c r="M1165" s="29" t="str">
        <f t="shared" si="56"/>
        <v/>
      </c>
    </row>
    <row r="1166" spans="2:13" x14ac:dyDescent="0.2">
      <c r="B1166" s="28"/>
      <c r="K1166" s="29" t="str">
        <f t="shared" si="54"/>
        <v/>
      </c>
      <c r="L1166" s="29" t="str">
        <f t="shared" si="55"/>
        <v/>
      </c>
      <c r="M1166" s="29" t="str">
        <f t="shared" si="56"/>
        <v/>
      </c>
    </row>
    <row r="1167" spans="2:13" x14ac:dyDescent="0.2">
      <c r="B1167" s="28"/>
      <c r="K1167" s="29" t="str">
        <f t="shared" si="54"/>
        <v/>
      </c>
      <c r="L1167" s="29" t="str">
        <f t="shared" si="55"/>
        <v/>
      </c>
      <c r="M1167" s="29" t="str">
        <f t="shared" si="56"/>
        <v/>
      </c>
    </row>
    <row r="1168" spans="2:13" x14ac:dyDescent="0.2">
      <c r="B1168" s="28"/>
      <c r="K1168" s="29" t="str">
        <f t="shared" si="54"/>
        <v/>
      </c>
      <c r="L1168" s="29" t="str">
        <f t="shared" si="55"/>
        <v/>
      </c>
      <c r="M1168" s="29" t="str">
        <f t="shared" si="56"/>
        <v/>
      </c>
    </row>
    <row r="1169" spans="2:13" x14ac:dyDescent="0.2">
      <c r="B1169" s="28"/>
      <c r="K1169" s="29" t="str">
        <f t="shared" ref="K1169:K1232" si="57">IF(OR(F1169="",$C$5="",$C$6=""),"",(F1169*1000/($C$5+$C$6*(G1169-25))))</f>
        <v/>
      </c>
      <c r="L1169" s="29" t="str">
        <f t="shared" ref="L1169:L1232" si="58">IF(OR($K1169="",H1169=""),"",((H1169-$C1169)*1000)/$K1169)</f>
        <v/>
      </c>
      <c r="M1169" s="29" t="str">
        <f t="shared" ref="M1169:M1232" si="59">IF(OR($K1169="",I1169=""),"",((I1169-$C1169)*1000)/$K1169)</f>
        <v/>
      </c>
    </row>
    <row r="1170" spans="2:13" x14ac:dyDescent="0.2">
      <c r="B1170" s="28"/>
      <c r="K1170" s="29" t="str">
        <f t="shared" si="57"/>
        <v/>
      </c>
      <c r="L1170" s="29" t="str">
        <f t="shared" si="58"/>
        <v/>
      </c>
      <c r="M1170" s="29" t="str">
        <f t="shared" si="59"/>
        <v/>
      </c>
    </row>
    <row r="1171" spans="2:13" x14ac:dyDescent="0.2">
      <c r="B1171" s="28"/>
      <c r="K1171" s="29" t="str">
        <f t="shared" si="57"/>
        <v/>
      </c>
      <c r="L1171" s="29" t="str">
        <f t="shared" si="58"/>
        <v/>
      </c>
      <c r="M1171" s="29" t="str">
        <f t="shared" si="59"/>
        <v/>
      </c>
    </row>
    <row r="1172" spans="2:13" x14ac:dyDescent="0.2">
      <c r="B1172" s="28"/>
      <c r="K1172" s="29" t="str">
        <f t="shared" si="57"/>
        <v/>
      </c>
      <c r="L1172" s="29" t="str">
        <f t="shared" si="58"/>
        <v/>
      </c>
      <c r="M1172" s="29" t="str">
        <f t="shared" si="59"/>
        <v/>
      </c>
    </row>
    <row r="1173" spans="2:13" x14ac:dyDescent="0.2">
      <c r="B1173" s="28"/>
      <c r="K1173" s="29" t="str">
        <f t="shared" si="57"/>
        <v/>
      </c>
      <c r="L1173" s="29" t="str">
        <f t="shared" si="58"/>
        <v/>
      </c>
      <c r="M1173" s="29" t="str">
        <f t="shared" si="59"/>
        <v/>
      </c>
    </row>
    <row r="1174" spans="2:13" x14ac:dyDescent="0.2">
      <c r="B1174" s="28"/>
      <c r="K1174" s="29" t="str">
        <f t="shared" si="57"/>
        <v/>
      </c>
      <c r="L1174" s="29" t="str">
        <f t="shared" si="58"/>
        <v/>
      </c>
      <c r="M1174" s="29" t="str">
        <f t="shared" si="59"/>
        <v/>
      </c>
    </row>
    <row r="1175" spans="2:13" x14ac:dyDescent="0.2">
      <c r="B1175" s="28"/>
      <c r="K1175" s="29" t="str">
        <f t="shared" si="57"/>
        <v/>
      </c>
      <c r="L1175" s="29" t="str">
        <f t="shared" si="58"/>
        <v/>
      </c>
      <c r="M1175" s="29" t="str">
        <f t="shared" si="59"/>
        <v/>
      </c>
    </row>
    <row r="1176" spans="2:13" x14ac:dyDescent="0.2">
      <c r="B1176" s="28"/>
      <c r="K1176" s="29" t="str">
        <f t="shared" si="57"/>
        <v/>
      </c>
      <c r="L1176" s="29" t="str">
        <f t="shared" si="58"/>
        <v/>
      </c>
      <c r="M1176" s="29" t="str">
        <f t="shared" si="59"/>
        <v/>
      </c>
    </row>
    <row r="1177" spans="2:13" x14ac:dyDescent="0.2">
      <c r="B1177" s="28"/>
      <c r="K1177" s="29" t="str">
        <f t="shared" si="57"/>
        <v/>
      </c>
      <c r="L1177" s="29" t="str">
        <f t="shared" si="58"/>
        <v/>
      </c>
      <c r="M1177" s="29" t="str">
        <f t="shared" si="59"/>
        <v/>
      </c>
    </row>
    <row r="1178" spans="2:13" x14ac:dyDescent="0.2">
      <c r="B1178" s="28"/>
      <c r="K1178" s="29" t="str">
        <f t="shared" si="57"/>
        <v/>
      </c>
      <c r="L1178" s="29" t="str">
        <f t="shared" si="58"/>
        <v/>
      </c>
      <c r="M1178" s="29" t="str">
        <f t="shared" si="59"/>
        <v/>
      </c>
    </row>
    <row r="1179" spans="2:13" x14ac:dyDescent="0.2">
      <c r="B1179" s="28"/>
      <c r="K1179" s="29" t="str">
        <f t="shared" si="57"/>
        <v/>
      </c>
      <c r="L1179" s="29" t="str">
        <f t="shared" si="58"/>
        <v/>
      </c>
      <c r="M1179" s="29" t="str">
        <f t="shared" si="59"/>
        <v/>
      </c>
    </row>
    <row r="1180" spans="2:13" x14ac:dyDescent="0.2">
      <c r="B1180" s="28"/>
      <c r="K1180" s="29" t="str">
        <f t="shared" si="57"/>
        <v/>
      </c>
      <c r="L1180" s="29" t="str">
        <f t="shared" si="58"/>
        <v/>
      </c>
      <c r="M1180" s="29" t="str">
        <f t="shared" si="59"/>
        <v/>
      </c>
    </row>
    <row r="1181" spans="2:13" x14ac:dyDescent="0.2">
      <c r="B1181" s="28"/>
      <c r="K1181" s="29" t="str">
        <f t="shared" si="57"/>
        <v/>
      </c>
      <c r="L1181" s="29" t="str">
        <f t="shared" si="58"/>
        <v/>
      </c>
      <c r="M1181" s="29" t="str">
        <f t="shared" si="59"/>
        <v/>
      </c>
    </row>
    <row r="1182" spans="2:13" x14ac:dyDescent="0.2">
      <c r="B1182" s="28"/>
      <c r="K1182" s="29" t="str">
        <f t="shared" si="57"/>
        <v/>
      </c>
      <c r="L1182" s="29" t="str">
        <f t="shared" si="58"/>
        <v/>
      </c>
      <c r="M1182" s="29" t="str">
        <f t="shared" si="59"/>
        <v/>
      </c>
    </row>
    <row r="1183" spans="2:13" x14ac:dyDescent="0.2">
      <c r="B1183" s="28"/>
      <c r="K1183" s="29" t="str">
        <f t="shared" si="57"/>
        <v/>
      </c>
      <c r="L1183" s="29" t="str">
        <f t="shared" si="58"/>
        <v/>
      </c>
      <c r="M1183" s="29" t="str">
        <f t="shared" si="59"/>
        <v/>
      </c>
    </row>
    <row r="1184" spans="2:13" x14ac:dyDescent="0.2">
      <c r="B1184" s="28"/>
      <c r="K1184" s="29" t="str">
        <f t="shared" si="57"/>
        <v/>
      </c>
      <c r="L1184" s="29" t="str">
        <f t="shared" si="58"/>
        <v/>
      </c>
      <c r="M1184" s="29" t="str">
        <f t="shared" si="59"/>
        <v/>
      </c>
    </row>
    <row r="1185" spans="2:13" x14ac:dyDescent="0.2">
      <c r="B1185" s="28"/>
      <c r="K1185" s="29" t="str">
        <f t="shared" si="57"/>
        <v/>
      </c>
      <c r="L1185" s="29" t="str">
        <f t="shared" si="58"/>
        <v/>
      </c>
      <c r="M1185" s="29" t="str">
        <f t="shared" si="59"/>
        <v/>
      </c>
    </row>
    <row r="1186" spans="2:13" x14ac:dyDescent="0.2">
      <c r="B1186" s="28"/>
      <c r="K1186" s="29" t="str">
        <f t="shared" si="57"/>
        <v/>
      </c>
      <c r="L1186" s="29" t="str">
        <f t="shared" si="58"/>
        <v/>
      </c>
      <c r="M1186" s="29" t="str">
        <f t="shared" si="59"/>
        <v/>
      </c>
    </row>
    <row r="1187" spans="2:13" x14ac:dyDescent="0.2">
      <c r="B1187" s="28"/>
      <c r="K1187" s="29" t="str">
        <f t="shared" si="57"/>
        <v/>
      </c>
      <c r="L1187" s="29" t="str">
        <f t="shared" si="58"/>
        <v/>
      </c>
      <c r="M1187" s="29" t="str">
        <f t="shared" si="59"/>
        <v/>
      </c>
    </row>
    <row r="1188" spans="2:13" x14ac:dyDescent="0.2">
      <c r="B1188" s="28"/>
      <c r="K1188" s="29" t="str">
        <f t="shared" si="57"/>
        <v/>
      </c>
      <c r="L1188" s="29" t="str">
        <f t="shared" si="58"/>
        <v/>
      </c>
      <c r="M1188" s="29" t="str">
        <f t="shared" si="59"/>
        <v/>
      </c>
    </row>
    <row r="1189" spans="2:13" x14ac:dyDescent="0.2">
      <c r="B1189" s="28"/>
      <c r="K1189" s="29" t="str">
        <f t="shared" si="57"/>
        <v/>
      </c>
      <c r="L1189" s="29" t="str">
        <f t="shared" si="58"/>
        <v/>
      </c>
      <c r="M1189" s="29" t="str">
        <f t="shared" si="59"/>
        <v/>
      </c>
    </row>
    <row r="1190" spans="2:13" x14ac:dyDescent="0.2">
      <c r="B1190" s="28"/>
      <c r="K1190" s="29" t="str">
        <f t="shared" si="57"/>
        <v/>
      </c>
      <c r="L1190" s="29" t="str">
        <f t="shared" si="58"/>
        <v/>
      </c>
      <c r="M1190" s="29" t="str">
        <f t="shared" si="59"/>
        <v/>
      </c>
    </row>
    <row r="1191" spans="2:13" x14ac:dyDescent="0.2">
      <c r="B1191" s="28"/>
      <c r="K1191" s="29" t="str">
        <f t="shared" si="57"/>
        <v/>
      </c>
      <c r="L1191" s="29" t="str">
        <f t="shared" si="58"/>
        <v/>
      </c>
      <c r="M1191" s="29" t="str">
        <f t="shared" si="59"/>
        <v/>
      </c>
    </row>
    <row r="1192" spans="2:13" x14ac:dyDescent="0.2">
      <c r="B1192" s="28"/>
      <c r="K1192" s="29" t="str">
        <f t="shared" si="57"/>
        <v/>
      </c>
      <c r="L1192" s="29" t="str">
        <f t="shared" si="58"/>
        <v/>
      </c>
      <c r="M1192" s="29" t="str">
        <f t="shared" si="59"/>
        <v/>
      </c>
    </row>
    <row r="1193" spans="2:13" x14ac:dyDescent="0.2">
      <c r="B1193" s="28"/>
      <c r="K1193" s="29" t="str">
        <f t="shared" si="57"/>
        <v/>
      </c>
      <c r="L1193" s="29" t="str">
        <f t="shared" si="58"/>
        <v/>
      </c>
      <c r="M1193" s="29" t="str">
        <f t="shared" si="59"/>
        <v/>
      </c>
    </row>
    <row r="1194" spans="2:13" x14ac:dyDescent="0.2">
      <c r="B1194" s="28"/>
      <c r="K1194" s="29" t="str">
        <f t="shared" si="57"/>
        <v/>
      </c>
      <c r="L1194" s="29" t="str">
        <f t="shared" si="58"/>
        <v/>
      </c>
      <c r="M1194" s="29" t="str">
        <f t="shared" si="59"/>
        <v/>
      </c>
    </row>
    <row r="1195" spans="2:13" x14ac:dyDescent="0.2">
      <c r="B1195" s="28"/>
      <c r="K1195" s="29" t="str">
        <f t="shared" si="57"/>
        <v/>
      </c>
      <c r="L1195" s="29" t="str">
        <f t="shared" si="58"/>
        <v/>
      </c>
      <c r="M1195" s="29" t="str">
        <f t="shared" si="59"/>
        <v/>
      </c>
    </row>
    <row r="1196" spans="2:13" x14ac:dyDescent="0.2">
      <c r="B1196" s="28"/>
      <c r="K1196" s="29" t="str">
        <f t="shared" si="57"/>
        <v/>
      </c>
      <c r="L1196" s="29" t="str">
        <f t="shared" si="58"/>
        <v/>
      </c>
      <c r="M1196" s="29" t="str">
        <f t="shared" si="59"/>
        <v/>
      </c>
    </row>
    <row r="1197" spans="2:13" x14ac:dyDescent="0.2">
      <c r="B1197" s="28"/>
      <c r="K1197" s="29" t="str">
        <f t="shared" si="57"/>
        <v/>
      </c>
      <c r="L1197" s="29" t="str">
        <f t="shared" si="58"/>
        <v/>
      </c>
      <c r="M1197" s="29" t="str">
        <f t="shared" si="59"/>
        <v/>
      </c>
    </row>
    <row r="1198" spans="2:13" x14ac:dyDescent="0.2">
      <c r="B1198" s="28"/>
      <c r="K1198" s="29" t="str">
        <f t="shared" si="57"/>
        <v/>
      </c>
      <c r="L1198" s="29" t="str">
        <f t="shared" si="58"/>
        <v/>
      </c>
      <c r="M1198" s="29" t="str">
        <f t="shared" si="59"/>
        <v/>
      </c>
    </row>
    <row r="1199" spans="2:13" x14ac:dyDescent="0.2">
      <c r="B1199" s="28"/>
      <c r="K1199" s="29" t="str">
        <f t="shared" si="57"/>
        <v/>
      </c>
      <c r="L1199" s="29" t="str">
        <f t="shared" si="58"/>
        <v/>
      </c>
      <c r="M1199" s="29" t="str">
        <f t="shared" si="59"/>
        <v/>
      </c>
    </row>
    <row r="1200" spans="2:13" x14ac:dyDescent="0.2">
      <c r="B1200" s="28"/>
      <c r="K1200" s="29" t="str">
        <f t="shared" si="57"/>
        <v/>
      </c>
      <c r="L1200" s="29" t="str">
        <f t="shared" si="58"/>
        <v/>
      </c>
      <c r="M1200" s="29" t="str">
        <f t="shared" si="59"/>
        <v/>
      </c>
    </row>
    <row r="1201" spans="2:13" x14ac:dyDescent="0.2">
      <c r="B1201" s="28"/>
      <c r="K1201" s="29" t="str">
        <f t="shared" si="57"/>
        <v/>
      </c>
      <c r="L1201" s="29" t="str">
        <f t="shared" si="58"/>
        <v/>
      </c>
      <c r="M1201" s="29" t="str">
        <f t="shared" si="59"/>
        <v/>
      </c>
    </row>
    <row r="1202" spans="2:13" x14ac:dyDescent="0.2">
      <c r="B1202" s="28"/>
      <c r="K1202" s="29" t="str">
        <f t="shared" si="57"/>
        <v/>
      </c>
      <c r="L1202" s="29" t="str">
        <f t="shared" si="58"/>
        <v/>
      </c>
      <c r="M1202" s="29" t="str">
        <f t="shared" si="59"/>
        <v/>
      </c>
    </row>
    <row r="1203" spans="2:13" x14ac:dyDescent="0.2">
      <c r="B1203" s="28"/>
      <c r="K1203" s="29" t="str">
        <f t="shared" si="57"/>
        <v/>
      </c>
      <c r="L1203" s="29" t="str">
        <f t="shared" si="58"/>
        <v/>
      </c>
      <c r="M1203" s="29" t="str">
        <f t="shared" si="59"/>
        <v/>
      </c>
    </row>
    <row r="1204" spans="2:13" x14ac:dyDescent="0.2">
      <c r="B1204" s="28"/>
      <c r="K1204" s="29" t="str">
        <f t="shared" si="57"/>
        <v/>
      </c>
      <c r="L1204" s="29" t="str">
        <f t="shared" si="58"/>
        <v/>
      </c>
      <c r="M1204" s="29" t="str">
        <f t="shared" si="59"/>
        <v/>
      </c>
    </row>
    <row r="1205" spans="2:13" x14ac:dyDescent="0.2">
      <c r="B1205" s="28"/>
      <c r="K1205" s="29" t="str">
        <f t="shared" si="57"/>
        <v/>
      </c>
      <c r="L1205" s="29" t="str">
        <f t="shared" si="58"/>
        <v/>
      </c>
      <c r="M1205" s="29" t="str">
        <f t="shared" si="59"/>
        <v/>
      </c>
    </row>
    <row r="1206" spans="2:13" x14ac:dyDescent="0.2">
      <c r="B1206" s="28"/>
      <c r="K1206" s="29" t="str">
        <f t="shared" si="57"/>
        <v/>
      </c>
      <c r="L1206" s="29" t="str">
        <f t="shared" si="58"/>
        <v/>
      </c>
      <c r="M1206" s="29" t="str">
        <f t="shared" si="59"/>
        <v/>
      </c>
    </row>
    <row r="1207" spans="2:13" x14ac:dyDescent="0.2">
      <c r="B1207" s="28"/>
      <c r="K1207" s="29" t="str">
        <f t="shared" si="57"/>
        <v/>
      </c>
      <c r="L1207" s="29" t="str">
        <f t="shared" si="58"/>
        <v/>
      </c>
      <c r="M1207" s="29" t="str">
        <f t="shared" si="59"/>
        <v/>
      </c>
    </row>
    <row r="1208" spans="2:13" x14ac:dyDescent="0.2">
      <c r="B1208" s="28"/>
      <c r="K1208" s="29" t="str">
        <f t="shared" si="57"/>
        <v/>
      </c>
      <c r="L1208" s="29" t="str">
        <f t="shared" si="58"/>
        <v/>
      </c>
      <c r="M1208" s="29" t="str">
        <f t="shared" si="59"/>
        <v/>
      </c>
    </row>
    <row r="1209" spans="2:13" x14ac:dyDescent="0.2">
      <c r="B1209" s="28"/>
      <c r="K1209" s="29" t="str">
        <f t="shared" si="57"/>
        <v/>
      </c>
      <c r="L1209" s="29" t="str">
        <f t="shared" si="58"/>
        <v/>
      </c>
      <c r="M1209" s="29" t="str">
        <f t="shared" si="59"/>
        <v/>
      </c>
    </row>
    <row r="1210" spans="2:13" x14ac:dyDescent="0.2">
      <c r="B1210" s="28"/>
      <c r="K1210" s="29" t="str">
        <f t="shared" si="57"/>
        <v/>
      </c>
      <c r="L1210" s="29" t="str">
        <f t="shared" si="58"/>
        <v/>
      </c>
      <c r="M1210" s="29" t="str">
        <f t="shared" si="59"/>
        <v/>
      </c>
    </row>
    <row r="1211" spans="2:13" x14ac:dyDescent="0.2">
      <c r="B1211" s="28"/>
      <c r="K1211" s="29" t="str">
        <f t="shared" si="57"/>
        <v/>
      </c>
      <c r="L1211" s="29" t="str">
        <f t="shared" si="58"/>
        <v/>
      </c>
      <c r="M1211" s="29" t="str">
        <f t="shared" si="59"/>
        <v/>
      </c>
    </row>
    <row r="1212" spans="2:13" x14ac:dyDescent="0.2">
      <c r="B1212" s="28"/>
      <c r="K1212" s="29" t="str">
        <f t="shared" si="57"/>
        <v/>
      </c>
      <c r="L1212" s="29" t="str">
        <f t="shared" si="58"/>
        <v/>
      </c>
      <c r="M1212" s="29" t="str">
        <f t="shared" si="59"/>
        <v/>
      </c>
    </row>
    <row r="1213" spans="2:13" x14ac:dyDescent="0.2">
      <c r="B1213" s="28"/>
      <c r="K1213" s="29" t="str">
        <f t="shared" si="57"/>
        <v/>
      </c>
      <c r="L1213" s="29" t="str">
        <f t="shared" si="58"/>
        <v/>
      </c>
      <c r="M1213" s="29" t="str">
        <f t="shared" si="59"/>
        <v/>
      </c>
    </row>
    <row r="1214" spans="2:13" x14ac:dyDescent="0.2">
      <c r="B1214" s="28"/>
      <c r="K1214" s="29" t="str">
        <f t="shared" si="57"/>
        <v/>
      </c>
      <c r="L1214" s="29" t="str">
        <f t="shared" si="58"/>
        <v/>
      </c>
      <c r="M1214" s="29" t="str">
        <f t="shared" si="59"/>
        <v/>
      </c>
    </row>
    <row r="1215" spans="2:13" x14ac:dyDescent="0.2">
      <c r="B1215" s="28"/>
      <c r="K1215" s="29" t="str">
        <f t="shared" si="57"/>
        <v/>
      </c>
      <c r="L1215" s="29" t="str">
        <f t="shared" si="58"/>
        <v/>
      </c>
      <c r="M1215" s="29" t="str">
        <f t="shared" si="59"/>
        <v/>
      </c>
    </row>
    <row r="1216" spans="2:13" x14ac:dyDescent="0.2">
      <c r="B1216" s="28"/>
      <c r="K1216" s="29" t="str">
        <f t="shared" si="57"/>
        <v/>
      </c>
      <c r="L1216" s="29" t="str">
        <f t="shared" si="58"/>
        <v/>
      </c>
      <c r="M1216" s="29" t="str">
        <f t="shared" si="59"/>
        <v/>
      </c>
    </row>
    <row r="1217" spans="2:13" x14ac:dyDescent="0.2">
      <c r="B1217" s="28"/>
      <c r="K1217" s="29" t="str">
        <f t="shared" si="57"/>
        <v/>
      </c>
      <c r="L1217" s="29" t="str">
        <f t="shared" si="58"/>
        <v/>
      </c>
      <c r="M1217" s="29" t="str">
        <f t="shared" si="59"/>
        <v/>
      </c>
    </row>
    <row r="1218" spans="2:13" x14ac:dyDescent="0.2">
      <c r="B1218" s="28"/>
      <c r="K1218" s="29" t="str">
        <f t="shared" si="57"/>
        <v/>
      </c>
      <c r="L1218" s="29" t="str">
        <f t="shared" si="58"/>
        <v/>
      </c>
      <c r="M1218" s="29" t="str">
        <f t="shared" si="59"/>
        <v/>
      </c>
    </row>
    <row r="1219" spans="2:13" x14ac:dyDescent="0.2">
      <c r="B1219" s="28"/>
      <c r="K1219" s="29" t="str">
        <f t="shared" si="57"/>
        <v/>
      </c>
      <c r="L1219" s="29" t="str">
        <f t="shared" si="58"/>
        <v/>
      </c>
      <c r="M1219" s="29" t="str">
        <f t="shared" si="59"/>
        <v/>
      </c>
    </row>
    <row r="1220" spans="2:13" x14ac:dyDescent="0.2">
      <c r="B1220" s="28"/>
      <c r="K1220" s="29" t="str">
        <f t="shared" si="57"/>
        <v/>
      </c>
      <c r="L1220" s="29" t="str">
        <f t="shared" si="58"/>
        <v/>
      </c>
      <c r="M1220" s="29" t="str">
        <f t="shared" si="59"/>
        <v/>
      </c>
    </row>
    <row r="1221" spans="2:13" x14ac:dyDescent="0.2">
      <c r="B1221" s="28"/>
      <c r="K1221" s="29" t="str">
        <f t="shared" si="57"/>
        <v/>
      </c>
      <c r="L1221" s="29" t="str">
        <f t="shared" si="58"/>
        <v/>
      </c>
      <c r="M1221" s="29" t="str">
        <f t="shared" si="59"/>
        <v/>
      </c>
    </row>
    <row r="1222" spans="2:13" x14ac:dyDescent="0.2">
      <c r="B1222" s="28"/>
      <c r="K1222" s="29" t="str">
        <f t="shared" si="57"/>
        <v/>
      </c>
      <c r="L1222" s="29" t="str">
        <f t="shared" si="58"/>
        <v/>
      </c>
      <c r="M1222" s="29" t="str">
        <f t="shared" si="59"/>
        <v/>
      </c>
    </row>
    <row r="1223" spans="2:13" x14ac:dyDescent="0.2">
      <c r="B1223" s="28"/>
      <c r="K1223" s="29" t="str">
        <f t="shared" si="57"/>
        <v/>
      </c>
      <c r="L1223" s="29" t="str">
        <f t="shared" si="58"/>
        <v/>
      </c>
      <c r="M1223" s="29" t="str">
        <f t="shared" si="59"/>
        <v/>
      </c>
    </row>
    <row r="1224" spans="2:13" x14ac:dyDescent="0.2">
      <c r="B1224" s="28"/>
      <c r="K1224" s="29" t="str">
        <f t="shared" si="57"/>
        <v/>
      </c>
      <c r="L1224" s="29" t="str">
        <f t="shared" si="58"/>
        <v/>
      </c>
      <c r="M1224" s="29" t="str">
        <f t="shared" si="59"/>
        <v/>
      </c>
    </row>
    <row r="1225" spans="2:13" x14ac:dyDescent="0.2">
      <c r="B1225" s="28"/>
      <c r="K1225" s="29" t="str">
        <f t="shared" si="57"/>
        <v/>
      </c>
      <c r="L1225" s="29" t="str">
        <f t="shared" si="58"/>
        <v/>
      </c>
      <c r="M1225" s="29" t="str">
        <f t="shared" si="59"/>
        <v/>
      </c>
    </row>
    <row r="1226" spans="2:13" x14ac:dyDescent="0.2">
      <c r="B1226" s="28"/>
      <c r="K1226" s="29" t="str">
        <f t="shared" si="57"/>
        <v/>
      </c>
      <c r="L1226" s="29" t="str">
        <f t="shared" si="58"/>
        <v/>
      </c>
      <c r="M1226" s="29" t="str">
        <f t="shared" si="59"/>
        <v/>
      </c>
    </row>
    <row r="1227" spans="2:13" x14ac:dyDescent="0.2">
      <c r="B1227" s="28"/>
      <c r="K1227" s="29" t="str">
        <f t="shared" si="57"/>
        <v/>
      </c>
      <c r="L1227" s="29" t="str">
        <f t="shared" si="58"/>
        <v/>
      </c>
      <c r="M1227" s="29" t="str">
        <f t="shared" si="59"/>
        <v/>
      </c>
    </row>
    <row r="1228" spans="2:13" x14ac:dyDescent="0.2">
      <c r="B1228" s="28"/>
      <c r="K1228" s="29" t="str">
        <f t="shared" si="57"/>
        <v/>
      </c>
      <c r="L1228" s="29" t="str">
        <f t="shared" si="58"/>
        <v/>
      </c>
      <c r="M1228" s="29" t="str">
        <f t="shared" si="59"/>
        <v/>
      </c>
    </row>
    <row r="1229" spans="2:13" x14ac:dyDescent="0.2">
      <c r="B1229" s="28"/>
      <c r="K1229" s="29" t="str">
        <f t="shared" si="57"/>
        <v/>
      </c>
      <c r="L1229" s="29" t="str">
        <f t="shared" si="58"/>
        <v/>
      </c>
      <c r="M1229" s="29" t="str">
        <f t="shared" si="59"/>
        <v/>
      </c>
    </row>
    <row r="1230" spans="2:13" x14ac:dyDescent="0.2">
      <c r="B1230" s="28"/>
      <c r="K1230" s="29" t="str">
        <f t="shared" si="57"/>
        <v/>
      </c>
      <c r="L1230" s="29" t="str">
        <f t="shared" si="58"/>
        <v/>
      </c>
      <c r="M1230" s="29" t="str">
        <f t="shared" si="59"/>
        <v/>
      </c>
    </row>
    <row r="1231" spans="2:13" x14ac:dyDescent="0.2">
      <c r="B1231" s="28"/>
      <c r="K1231" s="29" t="str">
        <f t="shared" si="57"/>
        <v/>
      </c>
      <c r="L1231" s="29" t="str">
        <f t="shared" si="58"/>
        <v/>
      </c>
      <c r="M1231" s="29" t="str">
        <f t="shared" si="59"/>
        <v/>
      </c>
    </row>
    <row r="1232" spans="2:13" x14ac:dyDescent="0.2">
      <c r="B1232" s="28"/>
      <c r="K1232" s="29" t="str">
        <f t="shared" si="57"/>
        <v/>
      </c>
      <c r="L1232" s="29" t="str">
        <f t="shared" si="58"/>
        <v/>
      </c>
      <c r="M1232" s="29" t="str">
        <f t="shared" si="59"/>
        <v/>
      </c>
    </row>
    <row r="1233" spans="2:13" x14ac:dyDescent="0.2">
      <c r="B1233" s="28"/>
      <c r="K1233" s="29" t="str">
        <f t="shared" ref="K1233:K1296" si="60">IF(OR(F1233="",$C$5="",$C$6=""),"",(F1233*1000/($C$5+$C$6*(G1233-25))))</f>
        <v/>
      </c>
      <c r="L1233" s="29" t="str">
        <f t="shared" ref="L1233:L1296" si="61">IF(OR($K1233="",H1233=""),"",((H1233-$C1233)*1000)/$K1233)</f>
        <v/>
      </c>
      <c r="M1233" s="29" t="str">
        <f t="shared" ref="M1233:M1296" si="62">IF(OR($K1233="",I1233=""),"",((I1233-$C1233)*1000)/$K1233)</f>
        <v/>
      </c>
    </row>
    <row r="1234" spans="2:13" x14ac:dyDescent="0.2">
      <c r="B1234" s="28"/>
      <c r="K1234" s="29" t="str">
        <f t="shared" si="60"/>
        <v/>
      </c>
      <c r="L1234" s="29" t="str">
        <f t="shared" si="61"/>
        <v/>
      </c>
      <c r="M1234" s="29" t="str">
        <f t="shared" si="62"/>
        <v/>
      </c>
    </row>
    <row r="1235" spans="2:13" x14ac:dyDescent="0.2">
      <c r="B1235" s="28"/>
      <c r="K1235" s="29" t="str">
        <f t="shared" si="60"/>
        <v/>
      </c>
      <c r="L1235" s="29" t="str">
        <f t="shared" si="61"/>
        <v/>
      </c>
      <c r="M1235" s="29" t="str">
        <f t="shared" si="62"/>
        <v/>
      </c>
    </row>
    <row r="1236" spans="2:13" x14ac:dyDescent="0.2">
      <c r="B1236" s="28"/>
      <c r="K1236" s="29" t="str">
        <f t="shared" si="60"/>
        <v/>
      </c>
      <c r="L1236" s="29" t="str">
        <f t="shared" si="61"/>
        <v/>
      </c>
      <c r="M1236" s="29" t="str">
        <f t="shared" si="62"/>
        <v/>
      </c>
    </row>
    <row r="1237" spans="2:13" x14ac:dyDescent="0.2">
      <c r="B1237" s="28"/>
      <c r="K1237" s="29" t="str">
        <f t="shared" si="60"/>
        <v/>
      </c>
      <c r="L1237" s="29" t="str">
        <f t="shared" si="61"/>
        <v/>
      </c>
      <c r="M1237" s="29" t="str">
        <f t="shared" si="62"/>
        <v/>
      </c>
    </row>
    <row r="1238" spans="2:13" x14ac:dyDescent="0.2">
      <c r="B1238" s="28"/>
      <c r="K1238" s="29" t="str">
        <f t="shared" si="60"/>
        <v/>
      </c>
      <c r="L1238" s="29" t="str">
        <f t="shared" si="61"/>
        <v/>
      </c>
      <c r="M1238" s="29" t="str">
        <f t="shared" si="62"/>
        <v/>
      </c>
    </row>
    <row r="1239" spans="2:13" x14ac:dyDescent="0.2">
      <c r="B1239" s="28"/>
      <c r="K1239" s="29" t="str">
        <f t="shared" si="60"/>
        <v/>
      </c>
      <c r="L1239" s="29" t="str">
        <f t="shared" si="61"/>
        <v/>
      </c>
      <c r="M1239" s="29" t="str">
        <f t="shared" si="62"/>
        <v/>
      </c>
    </row>
    <row r="1240" spans="2:13" x14ac:dyDescent="0.2">
      <c r="B1240" s="28"/>
      <c r="K1240" s="29" t="str">
        <f t="shared" si="60"/>
        <v/>
      </c>
      <c r="L1240" s="29" t="str">
        <f t="shared" si="61"/>
        <v/>
      </c>
      <c r="M1240" s="29" t="str">
        <f t="shared" si="62"/>
        <v/>
      </c>
    </row>
    <row r="1241" spans="2:13" x14ac:dyDescent="0.2">
      <c r="B1241" s="28"/>
      <c r="K1241" s="29" t="str">
        <f t="shared" si="60"/>
        <v/>
      </c>
      <c r="L1241" s="29" t="str">
        <f t="shared" si="61"/>
        <v/>
      </c>
      <c r="M1241" s="29" t="str">
        <f t="shared" si="62"/>
        <v/>
      </c>
    </row>
    <row r="1242" spans="2:13" x14ac:dyDescent="0.2">
      <c r="B1242" s="28"/>
      <c r="K1242" s="29" t="str">
        <f t="shared" si="60"/>
        <v/>
      </c>
      <c r="L1242" s="29" t="str">
        <f t="shared" si="61"/>
        <v/>
      </c>
      <c r="M1242" s="29" t="str">
        <f t="shared" si="62"/>
        <v/>
      </c>
    </row>
    <row r="1243" spans="2:13" x14ac:dyDescent="0.2">
      <c r="B1243" s="28"/>
      <c r="K1243" s="29" t="str">
        <f t="shared" si="60"/>
        <v/>
      </c>
      <c r="L1243" s="29" t="str">
        <f t="shared" si="61"/>
        <v/>
      </c>
      <c r="M1243" s="29" t="str">
        <f t="shared" si="62"/>
        <v/>
      </c>
    </row>
    <row r="1244" spans="2:13" x14ac:dyDescent="0.2">
      <c r="B1244" s="28"/>
      <c r="K1244" s="29" t="str">
        <f t="shared" si="60"/>
        <v/>
      </c>
      <c r="L1244" s="29" t="str">
        <f t="shared" si="61"/>
        <v/>
      </c>
      <c r="M1244" s="29" t="str">
        <f t="shared" si="62"/>
        <v/>
      </c>
    </row>
    <row r="1245" spans="2:13" x14ac:dyDescent="0.2">
      <c r="B1245" s="28"/>
      <c r="K1245" s="29" t="str">
        <f t="shared" si="60"/>
        <v/>
      </c>
      <c r="L1245" s="29" t="str">
        <f t="shared" si="61"/>
        <v/>
      </c>
      <c r="M1245" s="29" t="str">
        <f t="shared" si="62"/>
        <v/>
      </c>
    </row>
    <row r="1246" spans="2:13" x14ac:dyDescent="0.2">
      <c r="B1246" s="28"/>
      <c r="K1246" s="29" t="str">
        <f t="shared" si="60"/>
        <v/>
      </c>
      <c r="L1246" s="29" t="str">
        <f t="shared" si="61"/>
        <v/>
      </c>
      <c r="M1246" s="29" t="str">
        <f t="shared" si="62"/>
        <v/>
      </c>
    </row>
    <row r="1247" spans="2:13" x14ac:dyDescent="0.2">
      <c r="B1247" s="28"/>
      <c r="K1247" s="29" t="str">
        <f t="shared" si="60"/>
        <v/>
      </c>
      <c r="L1247" s="29" t="str">
        <f t="shared" si="61"/>
        <v/>
      </c>
      <c r="M1247" s="29" t="str">
        <f t="shared" si="62"/>
        <v/>
      </c>
    </row>
    <row r="1248" spans="2:13" x14ac:dyDescent="0.2">
      <c r="B1248" s="28"/>
      <c r="K1248" s="29" t="str">
        <f t="shared" si="60"/>
        <v/>
      </c>
      <c r="L1248" s="29" t="str">
        <f t="shared" si="61"/>
        <v/>
      </c>
      <c r="M1248" s="29" t="str">
        <f t="shared" si="62"/>
        <v/>
      </c>
    </row>
    <row r="1249" spans="2:13" x14ac:dyDescent="0.2">
      <c r="B1249" s="28"/>
      <c r="K1249" s="29" t="str">
        <f t="shared" si="60"/>
        <v/>
      </c>
      <c r="L1249" s="29" t="str">
        <f t="shared" si="61"/>
        <v/>
      </c>
      <c r="M1249" s="29" t="str">
        <f t="shared" si="62"/>
        <v/>
      </c>
    </row>
    <row r="1250" spans="2:13" x14ac:dyDescent="0.2">
      <c r="B1250" s="28"/>
      <c r="K1250" s="29" t="str">
        <f t="shared" si="60"/>
        <v/>
      </c>
      <c r="L1250" s="29" t="str">
        <f t="shared" si="61"/>
        <v/>
      </c>
      <c r="M1250" s="29" t="str">
        <f t="shared" si="62"/>
        <v/>
      </c>
    </row>
    <row r="1251" spans="2:13" x14ac:dyDescent="0.2">
      <c r="B1251" s="28"/>
      <c r="K1251" s="29" t="str">
        <f t="shared" si="60"/>
        <v/>
      </c>
      <c r="L1251" s="29" t="str">
        <f t="shared" si="61"/>
        <v/>
      </c>
      <c r="M1251" s="29" t="str">
        <f t="shared" si="62"/>
        <v/>
      </c>
    </row>
    <row r="1252" spans="2:13" x14ac:dyDescent="0.2">
      <c r="B1252" s="28"/>
      <c r="K1252" s="29" t="str">
        <f t="shared" si="60"/>
        <v/>
      </c>
      <c r="L1252" s="29" t="str">
        <f t="shared" si="61"/>
        <v/>
      </c>
      <c r="M1252" s="29" t="str">
        <f t="shared" si="62"/>
        <v/>
      </c>
    </row>
    <row r="1253" spans="2:13" x14ac:dyDescent="0.2">
      <c r="B1253" s="28"/>
      <c r="K1253" s="29" t="str">
        <f t="shared" si="60"/>
        <v/>
      </c>
      <c r="L1253" s="29" t="str">
        <f t="shared" si="61"/>
        <v/>
      </c>
      <c r="M1253" s="29" t="str">
        <f t="shared" si="62"/>
        <v/>
      </c>
    </row>
    <row r="1254" spans="2:13" x14ac:dyDescent="0.2">
      <c r="B1254" s="28"/>
      <c r="K1254" s="29" t="str">
        <f t="shared" si="60"/>
        <v/>
      </c>
      <c r="L1254" s="29" t="str">
        <f t="shared" si="61"/>
        <v/>
      </c>
      <c r="M1254" s="29" t="str">
        <f t="shared" si="62"/>
        <v/>
      </c>
    </row>
    <row r="1255" spans="2:13" x14ac:dyDescent="0.2">
      <c r="B1255" s="28"/>
      <c r="K1255" s="29" t="str">
        <f t="shared" si="60"/>
        <v/>
      </c>
      <c r="L1255" s="29" t="str">
        <f t="shared" si="61"/>
        <v/>
      </c>
      <c r="M1255" s="29" t="str">
        <f t="shared" si="62"/>
        <v/>
      </c>
    </row>
    <row r="1256" spans="2:13" x14ac:dyDescent="0.2">
      <c r="B1256" s="28"/>
      <c r="K1256" s="29" t="str">
        <f t="shared" si="60"/>
        <v/>
      </c>
      <c r="L1256" s="29" t="str">
        <f t="shared" si="61"/>
        <v/>
      </c>
      <c r="M1256" s="29" t="str">
        <f t="shared" si="62"/>
        <v/>
      </c>
    </row>
    <row r="1257" spans="2:13" x14ac:dyDescent="0.2">
      <c r="B1257" s="28"/>
      <c r="K1257" s="29" t="str">
        <f t="shared" si="60"/>
        <v/>
      </c>
      <c r="L1257" s="29" t="str">
        <f t="shared" si="61"/>
        <v/>
      </c>
      <c r="M1257" s="29" t="str">
        <f t="shared" si="62"/>
        <v/>
      </c>
    </row>
    <row r="1258" spans="2:13" x14ac:dyDescent="0.2">
      <c r="B1258" s="28"/>
      <c r="K1258" s="29" t="str">
        <f t="shared" si="60"/>
        <v/>
      </c>
      <c r="L1258" s="29" t="str">
        <f t="shared" si="61"/>
        <v/>
      </c>
      <c r="M1258" s="29" t="str">
        <f t="shared" si="62"/>
        <v/>
      </c>
    </row>
    <row r="1259" spans="2:13" x14ac:dyDescent="0.2">
      <c r="B1259" s="28"/>
      <c r="K1259" s="29" t="str">
        <f t="shared" si="60"/>
        <v/>
      </c>
      <c r="L1259" s="29" t="str">
        <f t="shared" si="61"/>
        <v/>
      </c>
      <c r="M1259" s="29" t="str">
        <f t="shared" si="62"/>
        <v/>
      </c>
    </row>
    <row r="1260" spans="2:13" x14ac:dyDescent="0.2">
      <c r="B1260" s="28"/>
      <c r="K1260" s="29" t="str">
        <f t="shared" si="60"/>
        <v/>
      </c>
      <c r="L1260" s="29" t="str">
        <f t="shared" si="61"/>
        <v/>
      </c>
      <c r="M1260" s="29" t="str">
        <f t="shared" si="62"/>
        <v/>
      </c>
    </row>
    <row r="1261" spans="2:13" x14ac:dyDescent="0.2">
      <c r="B1261" s="28"/>
      <c r="K1261" s="29" t="str">
        <f t="shared" si="60"/>
        <v/>
      </c>
      <c r="L1261" s="29" t="str">
        <f t="shared" si="61"/>
        <v/>
      </c>
      <c r="M1261" s="29" t="str">
        <f t="shared" si="62"/>
        <v/>
      </c>
    </row>
    <row r="1262" spans="2:13" x14ac:dyDescent="0.2">
      <c r="B1262" s="28"/>
      <c r="K1262" s="29" t="str">
        <f t="shared" si="60"/>
        <v/>
      </c>
      <c r="L1262" s="29" t="str">
        <f t="shared" si="61"/>
        <v/>
      </c>
      <c r="M1262" s="29" t="str">
        <f t="shared" si="62"/>
        <v/>
      </c>
    </row>
    <row r="1263" spans="2:13" x14ac:dyDescent="0.2">
      <c r="B1263" s="28"/>
      <c r="K1263" s="29" t="str">
        <f t="shared" si="60"/>
        <v/>
      </c>
      <c r="L1263" s="29" t="str">
        <f t="shared" si="61"/>
        <v/>
      </c>
      <c r="M1263" s="29" t="str">
        <f t="shared" si="62"/>
        <v/>
      </c>
    </row>
    <row r="1264" spans="2:13" x14ac:dyDescent="0.2">
      <c r="B1264" s="28"/>
      <c r="K1264" s="29" t="str">
        <f t="shared" si="60"/>
        <v/>
      </c>
      <c r="L1264" s="29" t="str">
        <f t="shared" si="61"/>
        <v/>
      </c>
      <c r="M1264" s="29" t="str">
        <f t="shared" si="62"/>
        <v/>
      </c>
    </row>
    <row r="1265" spans="2:13" x14ac:dyDescent="0.2">
      <c r="B1265" s="28"/>
      <c r="K1265" s="29" t="str">
        <f t="shared" si="60"/>
        <v/>
      </c>
      <c r="L1265" s="29" t="str">
        <f t="shared" si="61"/>
        <v/>
      </c>
      <c r="M1265" s="29" t="str">
        <f t="shared" si="62"/>
        <v/>
      </c>
    </row>
    <row r="1266" spans="2:13" x14ac:dyDescent="0.2">
      <c r="B1266" s="28"/>
      <c r="K1266" s="29" t="str">
        <f t="shared" si="60"/>
        <v/>
      </c>
      <c r="L1266" s="29" t="str">
        <f t="shared" si="61"/>
        <v/>
      </c>
      <c r="M1266" s="29" t="str">
        <f t="shared" si="62"/>
        <v/>
      </c>
    </row>
    <row r="1267" spans="2:13" x14ac:dyDescent="0.2">
      <c r="B1267" s="28"/>
      <c r="K1267" s="29" t="str">
        <f t="shared" si="60"/>
        <v/>
      </c>
      <c r="L1267" s="29" t="str">
        <f t="shared" si="61"/>
        <v/>
      </c>
      <c r="M1267" s="29" t="str">
        <f t="shared" si="62"/>
        <v/>
      </c>
    </row>
    <row r="1268" spans="2:13" x14ac:dyDescent="0.2">
      <c r="B1268" s="28"/>
      <c r="K1268" s="29" t="str">
        <f t="shared" si="60"/>
        <v/>
      </c>
      <c r="L1268" s="29" t="str">
        <f t="shared" si="61"/>
        <v/>
      </c>
      <c r="M1268" s="29" t="str">
        <f t="shared" si="62"/>
        <v/>
      </c>
    </row>
    <row r="1269" spans="2:13" x14ac:dyDescent="0.2">
      <c r="B1269" s="28"/>
      <c r="K1269" s="29" t="str">
        <f t="shared" si="60"/>
        <v/>
      </c>
      <c r="L1269" s="29" t="str">
        <f t="shared" si="61"/>
        <v/>
      </c>
      <c r="M1269" s="29" t="str">
        <f t="shared" si="62"/>
        <v/>
      </c>
    </row>
    <row r="1270" spans="2:13" x14ac:dyDescent="0.2">
      <c r="B1270" s="28"/>
      <c r="K1270" s="29" t="str">
        <f t="shared" si="60"/>
        <v/>
      </c>
      <c r="L1270" s="29" t="str">
        <f t="shared" si="61"/>
        <v/>
      </c>
      <c r="M1270" s="29" t="str">
        <f t="shared" si="62"/>
        <v/>
      </c>
    </row>
    <row r="1271" spans="2:13" x14ac:dyDescent="0.2">
      <c r="B1271" s="28"/>
      <c r="K1271" s="29" t="str">
        <f t="shared" si="60"/>
        <v/>
      </c>
      <c r="L1271" s="29" t="str">
        <f t="shared" si="61"/>
        <v/>
      </c>
      <c r="M1271" s="29" t="str">
        <f t="shared" si="62"/>
        <v/>
      </c>
    </row>
    <row r="1272" spans="2:13" x14ac:dyDescent="0.2">
      <c r="B1272" s="28"/>
      <c r="K1272" s="29" t="str">
        <f t="shared" si="60"/>
        <v/>
      </c>
      <c r="L1272" s="29" t="str">
        <f t="shared" si="61"/>
        <v/>
      </c>
      <c r="M1272" s="29" t="str">
        <f t="shared" si="62"/>
        <v/>
      </c>
    </row>
    <row r="1273" spans="2:13" x14ac:dyDescent="0.2">
      <c r="B1273" s="28"/>
      <c r="K1273" s="29" t="str">
        <f t="shared" si="60"/>
        <v/>
      </c>
      <c r="L1273" s="29" t="str">
        <f t="shared" si="61"/>
        <v/>
      </c>
      <c r="M1273" s="29" t="str">
        <f t="shared" si="62"/>
        <v/>
      </c>
    </row>
    <row r="1274" spans="2:13" x14ac:dyDescent="0.2">
      <c r="B1274" s="28"/>
      <c r="K1274" s="29" t="str">
        <f t="shared" si="60"/>
        <v/>
      </c>
      <c r="L1274" s="29" t="str">
        <f t="shared" si="61"/>
        <v/>
      </c>
      <c r="M1274" s="29" t="str">
        <f t="shared" si="62"/>
        <v/>
      </c>
    </row>
    <row r="1275" spans="2:13" x14ac:dyDescent="0.2">
      <c r="B1275" s="28"/>
      <c r="K1275" s="29" t="str">
        <f t="shared" si="60"/>
        <v/>
      </c>
      <c r="L1275" s="29" t="str">
        <f t="shared" si="61"/>
        <v/>
      </c>
      <c r="M1275" s="29" t="str">
        <f t="shared" si="62"/>
        <v/>
      </c>
    </row>
    <row r="1276" spans="2:13" x14ac:dyDescent="0.2">
      <c r="B1276" s="28"/>
      <c r="K1276" s="29" t="str">
        <f t="shared" si="60"/>
        <v/>
      </c>
      <c r="L1276" s="29" t="str">
        <f t="shared" si="61"/>
        <v/>
      </c>
      <c r="M1276" s="29" t="str">
        <f t="shared" si="62"/>
        <v/>
      </c>
    </row>
    <row r="1277" spans="2:13" x14ac:dyDescent="0.2">
      <c r="B1277" s="28"/>
      <c r="K1277" s="29" t="str">
        <f t="shared" si="60"/>
        <v/>
      </c>
      <c r="L1277" s="29" t="str">
        <f t="shared" si="61"/>
        <v/>
      </c>
      <c r="M1277" s="29" t="str">
        <f t="shared" si="62"/>
        <v/>
      </c>
    </row>
    <row r="1278" spans="2:13" x14ac:dyDescent="0.2">
      <c r="B1278" s="28"/>
      <c r="K1278" s="29" t="str">
        <f t="shared" si="60"/>
        <v/>
      </c>
      <c r="L1278" s="29" t="str">
        <f t="shared" si="61"/>
        <v/>
      </c>
      <c r="M1278" s="29" t="str">
        <f t="shared" si="62"/>
        <v/>
      </c>
    </row>
    <row r="1279" spans="2:13" x14ac:dyDescent="0.2">
      <c r="B1279" s="28"/>
      <c r="K1279" s="29" t="str">
        <f t="shared" si="60"/>
        <v/>
      </c>
      <c r="L1279" s="29" t="str">
        <f t="shared" si="61"/>
        <v/>
      </c>
      <c r="M1279" s="29" t="str">
        <f t="shared" si="62"/>
        <v/>
      </c>
    </row>
    <row r="1280" spans="2:13" x14ac:dyDescent="0.2">
      <c r="B1280" s="28"/>
      <c r="K1280" s="29" t="str">
        <f t="shared" si="60"/>
        <v/>
      </c>
      <c r="L1280" s="29" t="str">
        <f t="shared" si="61"/>
        <v/>
      </c>
      <c r="M1280" s="29" t="str">
        <f t="shared" si="62"/>
        <v/>
      </c>
    </row>
    <row r="1281" spans="2:13" x14ac:dyDescent="0.2">
      <c r="B1281" s="28"/>
      <c r="K1281" s="29" t="str">
        <f t="shared" si="60"/>
        <v/>
      </c>
      <c r="L1281" s="29" t="str">
        <f t="shared" si="61"/>
        <v/>
      </c>
      <c r="M1281" s="29" t="str">
        <f t="shared" si="62"/>
        <v/>
      </c>
    </row>
    <row r="1282" spans="2:13" x14ac:dyDescent="0.2">
      <c r="B1282" s="28"/>
      <c r="K1282" s="29" t="str">
        <f t="shared" si="60"/>
        <v/>
      </c>
      <c r="L1282" s="29" t="str">
        <f t="shared" si="61"/>
        <v/>
      </c>
      <c r="M1282" s="29" t="str">
        <f t="shared" si="62"/>
        <v/>
      </c>
    </row>
    <row r="1283" spans="2:13" x14ac:dyDescent="0.2">
      <c r="B1283" s="28"/>
      <c r="K1283" s="29" t="str">
        <f t="shared" si="60"/>
        <v/>
      </c>
      <c r="L1283" s="29" t="str">
        <f t="shared" si="61"/>
        <v/>
      </c>
      <c r="M1283" s="29" t="str">
        <f t="shared" si="62"/>
        <v/>
      </c>
    </row>
    <row r="1284" spans="2:13" x14ac:dyDescent="0.2">
      <c r="B1284" s="28"/>
      <c r="K1284" s="29" t="str">
        <f t="shared" si="60"/>
        <v/>
      </c>
      <c r="L1284" s="29" t="str">
        <f t="shared" si="61"/>
        <v/>
      </c>
      <c r="M1284" s="29" t="str">
        <f t="shared" si="62"/>
        <v/>
      </c>
    </row>
    <row r="1285" spans="2:13" x14ac:dyDescent="0.2">
      <c r="B1285" s="28"/>
      <c r="K1285" s="29" t="str">
        <f t="shared" si="60"/>
        <v/>
      </c>
      <c r="L1285" s="29" t="str">
        <f t="shared" si="61"/>
        <v/>
      </c>
      <c r="M1285" s="29" t="str">
        <f t="shared" si="62"/>
        <v/>
      </c>
    </row>
    <row r="1286" spans="2:13" x14ac:dyDescent="0.2">
      <c r="B1286" s="28"/>
      <c r="K1286" s="29" t="str">
        <f t="shared" si="60"/>
        <v/>
      </c>
      <c r="L1286" s="29" t="str">
        <f t="shared" si="61"/>
        <v/>
      </c>
      <c r="M1286" s="29" t="str">
        <f t="shared" si="62"/>
        <v/>
      </c>
    </row>
    <row r="1287" spans="2:13" x14ac:dyDescent="0.2">
      <c r="B1287" s="28"/>
      <c r="K1287" s="29" t="str">
        <f t="shared" si="60"/>
        <v/>
      </c>
      <c r="L1287" s="29" t="str">
        <f t="shared" si="61"/>
        <v/>
      </c>
      <c r="M1287" s="29" t="str">
        <f t="shared" si="62"/>
        <v/>
      </c>
    </row>
    <row r="1288" spans="2:13" x14ac:dyDescent="0.2">
      <c r="B1288" s="28"/>
      <c r="K1288" s="29" t="str">
        <f t="shared" si="60"/>
        <v/>
      </c>
      <c r="L1288" s="29" t="str">
        <f t="shared" si="61"/>
        <v/>
      </c>
      <c r="M1288" s="29" t="str">
        <f t="shared" si="62"/>
        <v/>
      </c>
    </row>
    <row r="1289" spans="2:13" x14ac:dyDescent="0.2">
      <c r="B1289" s="28"/>
      <c r="K1289" s="29" t="str">
        <f t="shared" si="60"/>
        <v/>
      </c>
      <c r="L1289" s="29" t="str">
        <f t="shared" si="61"/>
        <v/>
      </c>
      <c r="M1289" s="29" t="str">
        <f t="shared" si="62"/>
        <v/>
      </c>
    </row>
    <row r="1290" spans="2:13" x14ac:dyDescent="0.2">
      <c r="B1290" s="28"/>
      <c r="K1290" s="29" t="str">
        <f t="shared" si="60"/>
        <v/>
      </c>
      <c r="L1290" s="29" t="str">
        <f t="shared" si="61"/>
        <v/>
      </c>
      <c r="M1290" s="29" t="str">
        <f t="shared" si="62"/>
        <v/>
      </c>
    </row>
    <row r="1291" spans="2:13" x14ac:dyDescent="0.2">
      <c r="B1291" s="28"/>
      <c r="K1291" s="29" t="str">
        <f t="shared" si="60"/>
        <v/>
      </c>
      <c r="L1291" s="29" t="str">
        <f t="shared" si="61"/>
        <v/>
      </c>
      <c r="M1291" s="29" t="str">
        <f t="shared" si="62"/>
        <v/>
      </c>
    </row>
    <row r="1292" spans="2:13" x14ac:dyDescent="0.2">
      <c r="B1292" s="28"/>
      <c r="K1292" s="29" t="str">
        <f t="shared" si="60"/>
        <v/>
      </c>
      <c r="L1292" s="29" t="str">
        <f t="shared" si="61"/>
        <v/>
      </c>
      <c r="M1292" s="29" t="str">
        <f t="shared" si="62"/>
        <v/>
      </c>
    </row>
    <row r="1293" spans="2:13" x14ac:dyDescent="0.2">
      <c r="B1293" s="28"/>
      <c r="K1293" s="29" t="str">
        <f t="shared" si="60"/>
        <v/>
      </c>
      <c r="L1293" s="29" t="str">
        <f t="shared" si="61"/>
        <v/>
      </c>
      <c r="M1293" s="29" t="str">
        <f t="shared" si="62"/>
        <v/>
      </c>
    </row>
    <row r="1294" spans="2:13" x14ac:dyDescent="0.2">
      <c r="B1294" s="28"/>
      <c r="K1294" s="29" t="str">
        <f t="shared" si="60"/>
        <v/>
      </c>
      <c r="L1294" s="29" t="str">
        <f t="shared" si="61"/>
        <v/>
      </c>
      <c r="M1294" s="29" t="str">
        <f t="shared" si="62"/>
        <v/>
      </c>
    </row>
    <row r="1295" spans="2:13" x14ac:dyDescent="0.2">
      <c r="B1295" s="28"/>
      <c r="K1295" s="29" t="str">
        <f t="shared" si="60"/>
        <v/>
      </c>
      <c r="L1295" s="29" t="str">
        <f t="shared" si="61"/>
        <v/>
      </c>
      <c r="M1295" s="29" t="str">
        <f t="shared" si="62"/>
        <v/>
      </c>
    </row>
    <row r="1296" spans="2:13" x14ac:dyDescent="0.2">
      <c r="B1296" s="28"/>
      <c r="K1296" s="29" t="str">
        <f t="shared" si="60"/>
        <v/>
      </c>
      <c r="L1296" s="29" t="str">
        <f t="shared" si="61"/>
        <v/>
      </c>
      <c r="M1296" s="29" t="str">
        <f t="shared" si="62"/>
        <v/>
      </c>
    </row>
    <row r="1297" spans="2:13" x14ac:dyDescent="0.2">
      <c r="B1297" s="28"/>
      <c r="K1297" s="29" t="str">
        <f t="shared" ref="K1297:K1360" si="63">IF(OR(F1297="",$C$5="",$C$6=""),"",(F1297*1000/($C$5+$C$6*(G1297-25))))</f>
        <v/>
      </c>
      <c r="L1297" s="29" t="str">
        <f t="shared" ref="L1297:L1360" si="64">IF(OR($K1297="",H1297=""),"",((H1297-$C1297)*1000)/$K1297)</f>
        <v/>
      </c>
      <c r="M1297" s="29" t="str">
        <f t="shared" ref="M1297:M1360" si="65">IF(OR($K1297="",I1297=""),"",((I1297-$C1297)*1000)/$K1297)</f>
        <v/>
      </c>
    </row>
    <row r="1298" spans="2:13" x14ac:dyDescent="0.2">
      <c r="B1298" s="28"/>
      <c r="K1298" s="29" t="str">
        <f t="shared" si="63"/>
        <v/>
      </c>
      <c r="L1298" s="29" t="str">
        <f t="shared" si="64"/>
        <v/>
      </c>
      <c r="M1298" s="29" t="str">
        <f t="shared" si="65"/>
        <v/>
      </c>
    </row>
    <row r="1299" spans="2:13" x14ac:dyDescent="0.2">
      <c r="B1299" s="28"/>
      <c r="K1299" s="29" t="str">
        <f t="shared" si="63"/>
        <v/>
      </c>
      <c r="L1299" s="29" t="str">
        <f t="shared" si="64"/>
        <v/>
      </c>
      <c r="M1299" s="29" t="str">
        <f t="shared" si="65"/>
        <v/>
      </c>
    </row>
    <row r="1300" spans="2:13" x14ac:dyDescent="0.2">
      <c r="B1300" s="28"/>
      <c r="K1300" s="29" t="str">
        <f t="shared" si="63"/>
        <v/>
      </c>
      <c r="L1300" s="29" t="str">
        <f t="shared" si="64"/>
        <v/>
      </c>
      <c r="M1300" s="29" t="str">
        <f t="shared" si="65"/>
        <v/>
      </c>
    </row>
    <row r="1301" spans="2:13" x14ac:dyDescent="0.2">
      <c r="B1301" s="28"/>
      <c r="K1301" s="29" t="str">
        <f t="shared" si="63"/>
        <v/>
      </c>
      <c r="L1301" s="29" t="str">
        <f t="shared" si="64"/>
        <v/>
      </c>
      <c r="M1301" s="29" t="str">
        <f t="shared" si="65"/>
        <v/>
      </c>
    </row>
    <row r="1302" spans="2:13" x14ac:dyDescent="0.2">
      <c r="B1302" s="28"/>
      <c r="K1302" s="29" t="str">
        <f t="shared" si="63"/>
        <v/>
      </c>
      <c r="L1302" s="29" t="str">
        <f t="shared" si="64"/>
        <v/>
      </c>
      <c r="M1302" s="29" t="str">
        <f t="shared" si="65"/>
        <v/>
      </c>
    </row>
    <row r="1303" spans="2:13" x14ac:dyDescent="0.2">
      <c r="B1303" s="28"/>
      <c r="K1303" s="29" t="str">
        <f t="shared" si="63"/>
        <v/>
      </c>
      <c r="L1303" s="29" t="str">
        <f t="shared" si="64"/>
        <v/>
      </c>
      <c r="M1303" s="29" t="str">
        <f t="shared" si="65"/>
        <v/>
      </c>
    </row>
    <row r="1304" spans="2:13" x14ac:dyDescent="0.2">
      <c r="B1304" s="28"/>
      <c r="K1304" s="29" t="str">
        <f t="shared" si="63"/>
        <v/>
      </c>
      <c r="L1304" s="29" t="str">
        <f t="shared" si="64"/>
        <v/>
      </c>
      <c r="M1304" s="29" t="str">
        <f t="shared" si="65"/>
        <v/>
      </c>
    </row>
    <row r="1305" spans="2:13" x14ac:dyDescent="0.2">
      <c r="B1305" s="28"/>
      <c r="K1305" s="29" t="str">
        <f t="shared" si="63"/>
        <v/>
      </c>
      <c r="L1305" s="29" t="str">
        <f t="shared" si="64"/>
        <v/>
      </c>
      <c r="M1305" s="29" t="str">
        <f t="shared" si="65"/>
        <v/>
      </c>
    </row>
    <row r="1306" spans="2:13" x14ac:dyDescent="0.2">
      <c r="B1306" s="28"/>
      <c r="K1306" s="29" t="str">
        <f t="shared" si="63"/>
        <v/>
      </c>
      <c r="L1306" s="29" t="str">
        <f t="shared" si="64"/>
        <v/>
      </c>
      <c r="M1306" s="29" t="str">
        <f t="shared" si="65"/>
        <v/>
      </c>
    </row>
    <row r="1307" spans="2:13" x14ac:dyDescent="0.2">
      <c r="B1307" s="28"/>
      <c r="K1307" s="29" t="str">
        <f t="shared" si="63"/>
        <v/>
      </c>
      <c r="L1307" s="29" t="str">
        <f t="shared" si="64"/>
        <v/>
      </c>
      <c r="M1307" s="29" t="str">
        <f t="shared" si="65"/>
        <v/>
      </c>
    </row>
    <row r="1308" spans="2:13" x14ac:dyDescent="0.2">
      <c r="B1308" s="28"/>
      <c r="K1308" s="29" t="str">
        <f t="shared" si="63"/>
        <v/>
      </c>
      <c r="L1308" s="29" t="str">
        <f t="shared" si="64"/>
        <v/>
      </c>
      <c r="M1308" s="29" t="str">
        <f t="shared" si="65"/>
        <v/>
      </c>
    </row>
    <row r="1309" spans="2:13" x14ac:dyDescent="0.2">
      <c r="B1309" s="28"/>
      <c r="K1309" s="29" t="str">
        <f t="shared" si="63"/>
        <v/>
      </c>
      <c r="L1309" s="29" t="str">
        <f t="shared" si="64"/>
        <v/>
      </c>
      <c r="M1309" s="29" t="str">
        <f t="shared" si="65"/>
        <v/>
      </c>
    </row>
    <row r="1310" spans="2:13" x14ac:dyDescent="0.2">
      <c r="B1310" s="28"/>
      <c r="K1310" s="29" t="str">
        <f t="shared" si="63"/>
        <v/>
      </c>
      <c r="L1310" s="29" t="str">
        <f t="shared" si="64"/>
        <v/>
      </c>
      <c r="M1310" s="29" t="str">
        <f t="shared" si="65"/>
        <v/>
      </c>
    </row>
    <row r="1311" spans="2:13" x14ac:dyDescent="0.2">
      <c r="B1311" s="28"/>
      <c r="K1311" s="29" t="str">
        <f t="shared" si="63"/>
        <v/>
      </c>
      <c r="L1311" s="29" t="str">
        <f t="shared" si="64"/>
        <v/>
      </c>
      <c r="M1311" s="29" t="str">
        <f t="shared" si="65"/>
        <v/>
      </c>
    </row>
    <row r="1312" spans="2:13" x14ac:dyDescent="0.2">
      <c r="B1312" s="28"/>
      <c r="K1312" s="29" t="str">
        <f t="shared" si="63"/>
        <v/>
      </c>
      <c r="L1312" s="29" t="str">
        <f t="shared" si="64"/>
        <v/>
      </c>
      <c r="M1312" s="29" t="str">
        <f t="shared" si="65"/>
        <v/>
      </c>
    </row>
    <row r="1313" spans="2:13" x14ac:dyDescent="0.2">
      <c r="B1313" s="28"/>
      <c r="K1313" s="29" t="str">
        <f t="shared" si="63"/>
        <v/>
      </c>
      <c r="L1313" s="29" t="str">
        <f t="shared" si="64"/>
        <v/>
      </c>
      <c r="M1313" s="29" t="str">
        <f t="shared" si="65"/>
        <v/>
      </c>
    </row>
    <row r="1314" spans="2:13" x14ac:dyDescent="0.2">
      <c r="B1314" s="28"/>
      <c r="K1314" s="29" t="str">
        <f t="shared" si="63"/>
        <v/>
      </c>
      <c r="L1314" s="29" t="str">
        <f t="shared" si="64"/>
        <v/>
      </c>
      <c r="M1314" s="29" t="str">
        <f t="shared" si="65"/>
        <v/>
      </c>
    </row>
    <row r="1315" spans="2:13" x14ac:dyDescent="0.2">
      <c r="B1315" s="28"/>
      <c r="K1315" s="29" t="str">
        <f t="shared" si="63"/>
        <v/>
      </c>
      <c r="L1315" s="29" t="str">
        <f t="shared" si="64"/>
        <v/>
      </c>
      <c r="M1315" s="29" t="str">
        <f t="shared" si="65"/>
        <v/>
      </c>
    </row>
    <row r="1316" spans="2:13" x14ac:dyDescent="0.2">
      <c r="B1316" s="28"/>
      <c r="K1316" s="29" t="str">
        <f t="shared" si="63"/>
        <v/>
      </c>
      <c r="L1316" s="29" t="str">
        <f t="shared" si="64"/>
        <v/>
      </c>
      <c r="M1316" s="29" t="str">
        <f t="shared" si="65"/>
        <v/>
      </c>
    </row>
    <row r="1317" spans="2:13" x14ac:dyDescent="0.2">
      <c r="B1317" s="28"/>
      <c r="K1317" s="29" t="str">
        <f t="shared" si="63"/>
        <v/>
      </c>
      <c r="L1317" s="29" t="str">
        <f t="shared" si="64"/>
        <v/>
      </c>
      <c r="M1317" s="29" t="str">
        <f t="shared" si="65"/>
        <v/>
      </c>
    </row>
    <row r="1318" spans="2:13" x14ac:dyDescent="0.2">
      <c r="B1318" s="28"/>
      <c r="K1318" s="29" t="str">
        <f t="shared" si="63"/>
        <v/>
      </c>
      <c r="L1318" s="29" t="str">
        <f t="shared" si="64"/>
        <v/>
      </c>
      <c r="M1318" s="29" t="str">
        <f t="shared" si="65"/>
        <v/>
      </c>
    </row>
    <row r="1319" spans="2:13" x14ac:dyDescent="0.2">
      <c r="B1319" s="28"/>
      <c r="K1319" s="29" t="str">
        <f t="shared" si="63"/>
        <v/>
      </c>
      <c r="L1319" s="29" t="str">
        <f t="shared" si="64"/>
        <v/>
      </c>
      <c r="M1319" s="29" t="str">
        <f t="shared" si="65"/>
        <v/>
      </c>
    </row>
    <row r="1320" spans="2:13" x14ac:dyDescent="0.2">
      <c r="B1320" s="28"/>
      <c r="K1320" s="29" t="str">
        <f t="shared" si="63"/>
        <v/>
      </c>
      <c r="L1320" s="29" t="str">
        <f t="shared" si="64"/>
        <v/>
      </c>
      <c r="M1320" s="29" t="str">
        <f t="shared" si="65"/>
        <v/>
      </c>
    </row>
    <row r="1321" spans="2:13" x14ac:dyDescent="0.2">
      <c r="B1321" s="28"/>
      <c r="K1321" s="29" t="str">
        <f t="shared" si="63"/>
        <v/>
      </c>
      <c r="L1321" s="29" t="str">
        <f t="shared" si="64"/>
        <v/>
      </c>
      <c r="M1321" s="29" t="str">
        <f t="shared" si="65"/>
        <v/>
      </c>
    </row>
    <row r="1322" spans="2:13" x14ac:dyDescent="0.2">
      <c r="B1322" s="28"/>
      <c r="K1322" s="29" t="str">
        <f t="shared" si="63"/>
        <v/>
      </c>
      <c r="L1322" s="29" t="str">
        <f t="shared" si="64"/>
        <v/>
      </c>
      <c r="M1322" s="29" t="str">
        <f t="shared" si="65"/>
        <v/>
      </c>
    </row>
    <row r="1323" spans="2:13" x14ac:dyDescent="0.2">
      <c r="B1323" s="28"/>
      <c r="K1323" s="29" t="str">
        <f t="shared" si="63"/>
        <v/>
      </c>
      <c r="L1323" s="29" t="str">
        <f t="shared" si="64"/>
        <v/>
      </c>
      <c r="M1323" s="29" t="str">
        <f t="shared" si="65"/>
        <v/>
      </c>
    </row>
    <row r="1324" spans="2:13" x14ac:dyDescent="0.2">
      <c r="B1324" s="28"/>
      <c r="K1324" s="29" t="str">
        <f t="shared" si="63"/>
        <v/>
      </c>
      <c r="L1324" s="29" t="str">
        <f t="shared" si="64"/>
        <v/>
      </c>
      <c r="M1324" s="29" t="str">
        <f t="shared" si="65"/>
        <v/>
      </c>
    </row>
    <row r="1325" spans="2:13" x14ac:dyDescent="0.2">
      <c r="B1325" s="28"/>
      <c r="K1325" s="29" t="str">
        <f t="shared" si="63"/>
        <v/>
      </c>
      <c r="L1325" s="29" t="str">
        <f t="shared" si="64"/>
        <v/>
      </c>
      <c r="M1325" s="29" t="str">
        <f t="shared" si="65"/>
        <v/>
      </c>
    </row>
    <row r="1326" spans="2:13" x14ac:dyDescent="0.2">
      <c r="B1326" s="28"/>
      <c r="K1326" s="29" t="str">
        <f t="shared" si="63"/>
        <v/>
      </c>
      <c r="L1326" s="29" t="str">
        <f t="shared" si="64"/>
        <v/>
      </c>
      <c r="M1326" s="29" t="str">
        <f t="shared" si="65"/>
        <v/>
      </c>
    </row>
    <row r="1327" spans="2:13" x14ac:dyDescent="0.2">
      <c r="B1327" s="28"/>
      <c r="K1327" s="29" t="str">
        <f t="shared" si="63"/>
        <v/>
      </c>
      <c r="L1327" s="29" t="str">
        <f t="shared" si="64"/>
        <v/>
      </c>
      <c r="M1327" s="29" t="str">
        <f t="shared" si="65"/>
        <v/>
      </c>
    </row>
    <row r="1328" spans="2:13" x14ac:dyDescent="0.2">
      <c r="B1328" s="28"/>
      <c r="K1328" s="29" t="str">
        <f t="shared" si="63"/>
        <v/>
      </c>
      <c r="L1328" s="29" t="str">
        <f t="shared" si="64"/>
        <v/>
      </c>
      <c r="M1328" s="29" t="str">
        <f t="shared" si="65"/>
        <v/>
      </c>
    </row>
    <row r="1329" spans="2:13" x14ac:dyDescent="0.2">
      <c r="B1329" s="28"/>
      <c r="K1329" s="29" t="str">
        <f t="shared" si="63"/>
        <v/>
      </c>
      <c r="L1329" s="29" t="str">
        <f t="shared" si="64"/>
        <v/>
      </c>
      <c r="M1329" s="29" t="str">
        <f t="shared" si="65"/>
        <v/>
      </c>
    </row>
    <row r="1330" spans="2:13" x14ac:dyDescent="0.2">
      <c r="B1330" s="28"/>
      <c r="K1330" s="29" t="str">
        <f t="shared" si="63"/>
        <v/>
      </c>
      <c r="L1330" s="29" t="str">
        <f t="shared" si="64"/>
        <v/>
      </c>
      <c r="M1330" s="29" t="str">
        <f t="shared" si="65"/>
        <v/>
      </c>
    </row>
    <row r="1331" spans="2:13" x14ac:dyDescent="0.2">
      <c r="B1331" s="28"/>
      <c r="K1331" s="29" t="str">
        <f t="shared" si="63"/>
        <v/>
      </c>
      <c r="L1331" s="29" t="str">
        <f t="shared" si="64"/>
        <v/>
      </c>
      <c r="M1331" s="29" t="str">
        <f t="shared" si="65"/>
        <v/>
      </c>
    </row>
    <row r="1332" spans="2:13" x14ac:dyDescent="0.2">
      <c r="B1332" s="28"/>
      <c r="K1332" s="29" t="str">
        <f t="shared" si="63"/>
        <v/>
      </c>
      <c r="L1332" s="29" t="str">
        <f t="shared" si="64"/>
        <v/>
      </c>
      <c r="M1332" s="29" t="str">
        <f t="shared" si="65"/>
        <v/>
      </c>
    </row>
    <row r="1333" spans="2:13" x14ac:dyDescent="0.2">
      <c r="B1333" s="28"/>
      <c r="K1333" s="29" t="str">
        <f t="shared" si="63"/>
        <v/>
      </c>
      <c r="L1333" s="29" t="str">
        <f t="shared" si="64"/>
        <v/>
      </c>
      <c r="M1333" s="29" t="str">
        <f t="shared" si="65"/>
        <v/>
      </c>
    </row>
    <row r="1334" spans="2:13" x14ac:dyDescent="0.2">
      <c r="B1334" s="28"/>
      <c r="K1334" s="29" t="str">
        <f t="shared" si="63"/>
        <v/>
      </c>
      <c r="L1334" s="29" t="str">
        <f t="shared" si="64"/>
        <v/>
      </c>
      <c r="M1334" s="29" t="str">
        <f t="shared" si="65"/>
        <v/>
      </c>
    </row>
    <row r="1335" spans="2:13" x14ac:dyDescent="0.2">
      <c r="B1335" s="28"/>
      <c r="K1335" s="29" t="str">
        <f t="shared" si="63"/>
        <v/>
      </c>
      <c r="L1335" s="29" t="str">
        <f t="shared" si="64"/>
        <v/>
      </c>
      <c r="M1335" s="29" t="str">
        <f t="shared" si="65"/>
        <v/>
      </c>
    </row>
    <row r="1336" spans="2:13" x14ac:dyDescent="0.2">
      <c r="B1336" s="28"/>
      <c r="K1336" s="29" t="str">
        <f t="shared" si="63"/>
        <v/>
      </c>
      <c r="L1336" s="29" t="str">
        <f t="shared" si="64"/>
        <v/>
      </c>
      <c r="M1336" s="29" t="str">
        <f t="shared" si="65"/>
        <v/>
      </c>
    </row>
    <row r="1337" spans="2:13" x14ac:dyDescent="0.2">
      <c r="B1337" s="28"/>
      <c r="K1337" s="29" t="str">
        <f t="shared" si="63"/>
        <v/>
      </c>
      <c r="L1337" s="29" t="str">
        <f t="shared" si="64"/>
        <v/>
      </c>
      <c r="M1337" s="29" t="str">
        <f t="shared" si="65"/>
        <v/>
      </c>
    </row>
    <row r="1338" spans="2:13" x14ac:dyDescent="0.2">
      <c r="B1338" s="28"/>
      <c r="K1338" s="29" t="str">
        <f t="shared" si="63"/>
        <v/>
      </c>
      <c r="L1338" s="29" t="str">
        <f t="shared" si="64"/>
        <v/>
      </c>
      <c r="M1338" s="29" t="str">
        <f t="shared" si="65"/>
        <v/>
      </c>
    </row>
    <row r="1339" spans="2:13" x14ac:dyDescent="0.2">
      <c r="B1339" s="28"/>
      <c r="K1339" s="29" t="str">
        <f t="shared" si="63"/>
        <v/>
      </c>
      <c r="L1339" s="29" t="str">
        <f t="shared" si="64"/>
        <v/>
      </c>
      <c r="M1339" s="29" t="str">
        <f t="shared" si="65"/>
        <v/>
      </c>
    </row>
    <row r="1340" spans="2:13" x14ac:dyDescent="0.2">
      <c r="B1340" s="28"/>
      <c r="K1340" s="29" t="str">
        <f t="shared" si="63"/>
        <v/>
      </c>
      <c r="L1340" s="29" t="str">
        <f t="shared" si="64"/>
        <v/>
      </c>
      <c r="M1340" s="29" t="str">
        <f t="shared" si="65"/>
        <v/>
      </c>
    </row>
    <row r="1341" spans="2:13" x14ac:dyDescent="0.2">
      <c r="B1341" s="28"/>
      <c r="K1341" s="29" t="str">
        <f t="shared" si="63"/>
        <v/>
      </c>
      <c r="L1341" s="29" t="str">
        <f t="shared" si="64"/>
        <v/>
      </c>
      <c r="M1341" s="29" t="str">
        <f t="shared" si="65"/>
        <v/>
      </c>
    </row>
    <row r="1342" spans="2:13" x14ac:dyDescent="0.2">
      <c r="B1342" s="28"/>
      <c r="K1342" s="29" t="str">
        <f t="shared" si="63"/>
        <v/>
      </c>
      <c r="L1342" s="29" t="str">
        <f t="shared" si="64"/>
        <v/>
      </c>
      <c r="M1342" s="29" t="str">
        <f t="shared" si="65"/>
        <v/>
      </c>
    </row>
    <row r="1343" spans="2:13" x14ac:dyDescent="0.2">
      <c r="B1343" s="28"/>
      <c r="K1343" s="29" t="str">
        <f t="shared" si="63"/>
        <v/>
      </c>
      <c r="L1343" s="29" t="str">
        <f t="shared" si="64"/>
        <v/>
      </c>
      <c r="M1343" s="29" t="str">
        <f t="shared" si="65"/>
        <v/>
      </c>
    </row>
    <row r="1344" spans="2:13" x14ac:dyDescent="0.2">
      <c r="B1344" s="28"/>
      <c r="K1344" s="29" t="str">
        <f t="shared" si="63"/>
        <v/>
      </c>
      <c r="L1344" s="29" t="str">
        <f t="shared" si="64"/>
        <v/>
      </c>
      <c r="M1344" s="29" t="str">
        <f t="shared" si="65"/>
        <v/>
      </c>
    </row>
    <row r="1345" spans="2:13" x14ac:dyDescent="0.2">
      <c r="B1345" s="28"/>
      <c r="K1345" s="29" t="str">
        <f t="shared" si="63"/>
        <v/>
      </c>
      <c r="L1345" s="29" t="str">
        <f t="shared" si="64"/>
        <v/>
      </c>
      <c r="M1345" s="29" t="str">
        <f t="shared" si="65"/>
        <v/>
      </c>
    </row>
    <row r="1346" spans="2:13" x14ac:dyDescent="0.2">
      <c r="B1346" s="28"/>
      <c r="K1346" s="29" t="str">
        <f t="shared" si="63"/>
        <v/>
      </c>
      <c r="L1346" s="29" t="str">
        <f t="shared" si="64"/>
        <v/>
      </c>
      <c r="M1346" s="29" t="str">
        <f t="shared" si="65"/>
        <v/>
      </c>
    </row>
    <row r="1347" spans="2:13" x14ac:dyDescent="0.2">
      <c r="B1347" s="28"/>
      <c r="K1347" s="29" t="str">
        <f t="shared" si="63"/>
        <v/>
      </c>
      <c r="L1347" s="29" t="str">
        <f t="shared" si="64"/>
        <v/>
      </c>
      <c r="M1347" s="29" t="str">
        <f t="shared" si="65"/>
        <v/>
      </c>
    </row>
    <row r="1348" spans="2:13" x14ac:dyDescent="0.2">
      <c r="B1348" s="28"/>
      <c r="K1348" s="29" t="str">
        <f t="shared" si="63"/>
        <v/>
      </c>
      <c r="L1348" s="29" t="str">
        <f t="shared" si="64"/>
        <v/>
      </c>
      <c r="M1348" s="29" t="str">
        <f t="shared" si="65"/>
        <v/>
      </c>
    </row>
    <row r="1349" spans="2:13" x14ac:dyDescent="0.2">
      <c r="B1349" s="28"/>
      <c r="K1349" s="29" t="str">
        <f t="shared" si="63"/>
        <v/>
      </c>
      <c r="L1349" s="29" t="str">
        <f t="shared" si="64"/>
        <v/>
      </c>
      <c r="M1349" s="29" t="str">
        <f t="shared" si="65"/>
        <v/>
      </c>
    </row>
    <row r="1350" spans="2:13" x14ac:dyDescent="0.2">
      <c r="B1350" s="28"/>
      <c r="K1350" s="29" t="str">
        <f t="shared" si="63"/>
        <v/>
      </c>
      <c r="L1350" s="29" t="str">
        <f t="shared" si="64"/>
        <v/>
      </c>
      <c r="M1350" s="29" t="str">
        <f t="shared" si="65"/>
        <v/>
      </c>
    </row>
    <row r="1351" spans="2:13" x14ac:dyDescent="0.2">
      <c r="B1351" s="28"/>
      <c r="K1351" s="29" t="str">
        <f t="shared" si="63"/>
        <v/>
      </c>
      <c r="L1351" s="29" t="str">
        <f t="shared" si="64"/>
        <v/>
      </c>
      <c r="M1351" s="29" t="str">
        <f t="shared" si="65"/>
        <v/>
      </c>
    </row>
    <row r="1352" spans="2:13" x14ac:dyDescent="0.2">
      <c r="B1352" s="28"/>
      <c r="K1352" s="29" t="str">
        <f t="shared" si="63"/>
        <v/>
      </c>
      <c r="L1352" s="29" t="str">
        <f t="shared" si="64"/>
        <v/>
      </c>
      <c r="M1352" s="29" t="str">
        <f t="shared" si="65"/>
        <v/>
      </c>
    </row>
    <row r="1353" spans="2:13" x14ac:dyDescent="0.2">
      <c r="B1353" s="28"/>
      <c r="K1353" s="29" t="str">
        <f t="shared" si="63"/>
        <v/>
      </c>
      <c r="L1353" s="29" t="str">
        <f t="shared" si="64"/>
        <v/>
      </c>
      <c r="M1353" s="29" t="str">
        <f t="shared" si="65"/>
        <v/>
      </c>
    </row>
    <row r="1354" spans="2:13" x14ac:dyDescent="0.2">
      <c r="B1354" s="28"/>
      <c r="K1354" s="29" t="str">
        <f t="shared" si="63"/>
        <v/>
      </c>
      <c r="L1354" s="29" t="str">
        <f t="shared" si="64"/>
        <v/>
      </c>
      <c r="M1354" s="29" t="str">
        <f t="shared" si="65"/>
        <v/>
      </c>
    </row>
    <row r="1355" spans="2:13" x14ac:dyDescent="0.2">
      <c r="B1355" s="28"/>
      <c r="K1355" s="29" t="str">
        <f t="shared" si="63"/>
        <v/>
      </c>
      <c r="L1355" s="29" t="str">
        <f t="shared" si="64"/>
        <v/>
      </c>
      <c r="M1355" s="29" t="str">
        <f t="shared" si="65"/>
        <v/>
      </c>
    </row>
    <row r="1356" spans="2:13" x14ac:dyDescent="0.2">
      <c r="B1356" s="28"/>
      <c r="K1356" s="29" t="str">
        <f t="shared" si="63"/>
        <v/>
      </c>
      <c r="L1356" s="29" t="str">
        <f t="shared" si="64"/>
        <v/>
      </c>
      <c r="M1356" s="29" t="str">
        <f t="shared" si="65"/>
        <v/>
      </c>
    </row>
    <row r="1357" spans="2:13" x14ac:dyDescent="0.2">
      <c r="B1357" s="28"/>
      <c r="K1357" s="29" t="str">
        <f t="shared" si="63"/>
        <v/>
      </c>
      <c r="L1357" s="29" t="str">
        <f t="shared" si="64"/>
        <v/>
      </c>
      <c r="M1357" s="29" t="str">
        <f t="shared" si="65"/>
        <v/>
      </c>
    </row>
    <row r="1358" spans="2:13" x14ac:dyDescent="0.2">
      <c r="B1358" s="28"/>
      <c r="K1358" s="29" t="str">
        <f t="shared" si="63"/>
        <v/>
      </c>
      <c r="L1358" s="29" t="str">
        <f t="shared" si="64"/>
        <v/>
      </c>
      <c r="M1358" s="29" t="str">
        <f t="shared" si="65"/>
        <v/>
      </c>
    </row>
    <row r="1359" spans="2:13" x14ac:dyDescent="0.2">
      <c r="B1359" s="28"/>
      <c r="K1359" s="29" t="str">
        <f t="shared" si="63"/>
        <v/>
      </c>
      <c r="L1359" s="29" t="str">
        <f t="shared" si="64"/>
        <v/>
      </c>
      <c r="M1359" s="29" t="str">
        <f t="shared" si="65"/>
        <v/>
      </c>
    </row>
    <row r="1360" spans="2:13" x14ac:dyDescent="0.2">
      <c r="B1360" s="28"/>
      <c r="K1360" s="29" t="str">
        <f t="shared" si="63"/>
        <v/>
      </c>
      <c r="L1360" s="29" t="str">
        <f t="shared" si="64"/>
        <v/>
      </c>
      <c r="M1360" s="29" t="str">
        <f t="shared" si="65"/>
        <v/>
      </c>
    </row>
    <row r="1361" spans="2:13" x14ac:dyDescent="0.2">
      <c r="B1361" s="28"/>
      <c r="K1361" s="29" t="str">
        <f t="shared" ref="K1361:K1424" si="66">IF(OR(F1361="",$C$5="",$C$6=""),"",(F1361*1000/($C$5+$C$6*(G1361-25))))</f>
        <v/>
      </c>
      <c r="L1361" s="29" t="str">
        <f t="shared" ref="L1361:L1424" si="67">IF(OR($K1361="",H1361=""),"",((H1361-$C1361)*1000)/$K1361)</f>
        <v/>
      </c>
      <c r="M1361" s="29" t="str">
        <f t="shared" ref="M1361:M1424" si="68">IF(OR($K1361="",I1361=""),"",((I1361-$C1361)*1000)/$K1361)</f>
        <v/>
      </c>
    </row>
    <row r="1362" spans="2:13" x14ac:dyDescent="0.2">
      <c r="B1362" s="28"/>
      <c r="K1362" s="29" t="str">
        <f t="shared" si="66"/>
        <v/>
      </c>
      <c r="L1362" s="29" t="str">
        <f t="shared" si="67"/>
        <v/>
      </c>
      <c r="M1362" s="29" t="str">
        <f t="shared" si="68"/>
        <v/>
      </c>
    </row>
    <row r="1363" spans="2:13" x14ac:dyDescent="0.2">
      <c r="B1363" s="28"/>
      <c r="K1363" s="29" t="str">
        <f t="shared" si="66"/>
        <v/>
      </c>
      <c r="L1363" s="29" t="str">
        <f t="shared" si="67"/>
        <v/>
      </c>
      <c r="M1363" s="29" t="str">
        <f t="shared" si="68"/>
        <v/>
      </c>
    </row>
    <row r="1364" spans="2:13" x14ac:dyDescent="0.2">
      <c r="B1364" s="28"/>
      <c r="K1364" s="29" t="str">
        <f t="shared" si="66"/>
        <v/>
      </c>
      <c r="L1364" s="29" t="str">
        <f t="shared" si="67"/>
        <v/>
      </c>
      <c r="M1364" s="29" t="str">
        <f t="shared" si="68"/>
        <v/>
      </c>
    </row>
    <row r="1365" spans="2:13" x14ac:dyDescent="0.2">
      <c r="B1365" s="28"/>
      <c r="K1365" s="29" t="str">
        <f t="shared" si="66"/>
        <v/>
      </c>
      <c r="L1365" s="29" t="str">
        <f t="shared" si="67"/>
        <v/>
      </c>
      <c r="M1365" s="29" t="str">
        <f t="shared" si="68"/>
        <v/>
      </c>
    </row>
    <row r="1366" spans="2:13" x14ac:dyDescent="0.2">
      <c r="B1366" s="28"/>
      <c r="K1366" s="29" t="str">
        <f t="shared" si="66"/>
        <v/>
      </c>
      <c r="L1366" s="29" t="str">
        <f t="shared" si="67"/>
        <v/>
      </c>
      <c r="M1366" s="29" t="str">
        <f t="shared" si="68"/>
        <v/>
      </c>
    </row>
    <row r="1367" spans="2:13" x14ac:dyDescent="0.2">
      <c r="B1367" s="28"/>
      <c r="K1367" s="29" t="str">
        <f t="shared" si="66"/>
        <v/>
      </c>
      <c r="L1367" s="29" t="str">
        <f t="shared" si="67"/>
        <v/>
      </c>
      <c r="M1367" s="29" t="str">
        <f t="shared" si="68"/>
        <v/>
      </c>
    </row>
    <row r="1368" spans="2:13" x14ac:dyDescent="0.2">
      <c r="B1368" s="28"/>
      <c r="K1368" s="29" t="str">
        <f t="shared" si="66"/>
        <v/>
      </c>
      <c r="L1368" s="29" t="str">
        <f t="shared" si="67"/>
        <v/>
      </c>
      <c r="M1368" s="29" t="str">
        <f t="shared" si="68"/>
        <v/>
      </c>
    </row>
    <row r="1369" spans="2:13" x14ac:dyDescent="0.2">
      <c r="B1369" s="28"/>
      <c r="K1369" s="29" t="str">
        <f t="shared" si="66"/>
        <v/>
      </c>
      <c r="L1369" s="29" t="str">
        <f t="shared" si="67"/>
        <v/>
      </c>
      <c r="M1369" s="29" t="str">
        <f t="shared" si="68"/>
        <v/>
      </c>
    </row>
    <row r="1370" spans="2:13" x14ac:dyDescent="0.2">
      <c r="B1370" s="28"/>
      <c r="K1370" s="29" t="str">
        <f t="shared" si="66"/>
        <v/>
      </c>
      <c r="L1370" s="29" t="str">
        <f t="shared" si="67"/>
        <v/>
      </c>
      <c r="M1370" s="29" t="str">
        <f t="shared" si="68"/>
        <v/>
      </c>
    </row>
    <row r="1371" spans="2:13" x14ac:dyDescent="0.2">
      <c r="B1371" s="28"/>
      <c r="K1371" s="29" t="str">
        <f t="shared" si="66"/>
        <v/>
      </c>
      <c r="L1371" s="29" t="str">
        <f t="shared" si="67"/>
        <v/>
      </c>
      <c r="M1371" s="29" t="str">
        <f t="shared" si="68"/>
        <v/>
      </c>
    </row>
    <row r="1372" spans="2:13" x14ac:dyDescent="0.2">
      <c r="B1372" s="28"/>
      <c r="K1372" s="29" t="str">
        <f t="shared" si="66"/>
        <v/>
      </c>
      <c r="L1372" s="29" t="str">
        <f t="shared" si="67"/>
        <v/>
      </c>
      <c r="M1372" s="29" t="str">
        <f t="shared" si="68"/>
        <v/>
      </c>
    </row>
    <row r="1373" spans="2:13" x14ac:dyDescent="0.2">
      <c r="B1373" s="28"/>
      <c r="K1373" s="29" t="str">
        <f t="shared" si="66"/>
        <v/>
      </c>
      <c r="L1373" s="29" t="str">
        <f t="shared" si="67"/>
        <v/>
      </c>
      <c r="M1373" s="29" t="str">
        <f t="shared" si="68"/>
        <v/>
      </c>
    </row>
    <row r="1374" spans="2:13" x14ac:dyDescent="0.2">
      <c r="B1374" s="28"/>
      <c r="K1374" s="29" t="str">
        <f t="shared" si="66"/>
        <v/>
      </c>
      <c r="L1374" s="29" t="str">
        <f t="shared" si="67"/>
        <v/>
      </c>
      <c r="M1374" s="29" t="str">
        <f t="shared" si="68"/>
        <v/>
      </c>
    </row>
    <row r="1375" spans="2:13" x14ac:dyDescent="0.2">
      <c r="B1375" s="28"/>
      <c r="K1375" s="29" t="str">
        <f t="shared" si="66"/>
        <v/>
      </c>
      <c r="L1375" s="29" t="str">
        <f t="shared" si="67"/>
        <v/>
      </c>
      <c r="M1375" s="29" t="str">
        <f t="shared" si="68"/>
        <v/>
      </c>
    </row>
    <row r="1376" spans="2:13" x14ac:dyDescent="0.2">
      <c r="B1376" s="28"/>
      <c r="K1376" s="29" t="str">
        <f t="shared" si="66"/>
        <v/>
      </c>
      <c r="L1376" s="29" t="str">
        <f t="shared" si="67"/>
        <v/>
      </c>
      <c r="M1376" s="29" t="str">
        <f t="shared" si="68"/>
        <v/>
      </c>
    </row>
    <row r="1377" spans="2:13" x14ac:dyDescent="0.2">
      <c r="B1377" s="28"/>
      <c r="K1377" s="29" t="str">
        <f t="shared" si="66"/>
        <v/>
      </c>
      <c r="L1377" s="29" t="str">
        <f t="shared" si="67"/>
        <v/>
      </c>
      <c r="M1377" s="29" t="str">
        <f t="shared" si="68"/>
        <v/>
      </c>
    </row>
    <row r="1378" spans="2:13" x14ac:dyDescent="0.2">
      <c r="B1378" s="28"/>
      <c r="K1378" s="29" t="str">
        <f t="shared" si="66"/>
        <v/>
      </c>
      <c r="L1378" s="29" t="str">
        <f t="shared" si="67"/>
        <v/>
      </c>
      <c r="M1378" s="29" t="str">
        <f t="shared" si="68"/>
        <v/>
      </c>
    </row>
    <row r="1379" spans="2:13" x14ac:dyDescent="0.2">
      <c r="B1379" s="28"/>
      <c r="K1379" s="29" t="str">
        <f t="shared" si="66"/>
        <v/>
      </c>
      <c r="L1379" s="29" t="str">
        <f t="shared" si="67"/>
        <v/>
      </c>
      <c r="M1379" s="29" t="str">
        <f t="shared" si="68"/>
        <v/>
      </c>
    </row>
    <row r="1380" spans="2:13" x14ac:dyDescent="0.2">
      <c r="B1380" s="28"/>
      <c r="K1380" s="29" t="str">
        <f t="shared" si="66"/>
        <v/>
      </c>
      <c r="L1380" s="29" t="str">
        <f t="shared" si="67"/>
        <v/>
      </c>
      <c r="M1380" s="29" t="str">
        <f t="shared" si="68"/>
        <v/>
      </c>
    </row>
    <row r="1381" spans="2:13" x14ac:dyDescent="0.2">
      <c r="B1381" s="28"/>
      <c r="K1381" s="29" t="str">
        <f t="shared" si="66"/>
        <v/>
      </c>
      <c r="L1381" s="29" t="str">
        <f t="shared" si="67"/>
        <v/>
      </c>
      <c r="M1381" s="29" t="str">
        <f t="shared" si="68"/>
        <v/>
      </c>
    </row>
    <row r="1382" spans="2:13" x14ac:dyDescent="0.2">
      <c r="B1382" s="28"/>
      <c r="K1382" s="29" t="str">
        <f t="shared" si="66"/>
        <v/>
      </c>
      <c r="L1382" s="29" t="str">
        <f t="shared" si="67"/>
        <v/>
      </c>
      <c r="M1382" s="29" t="str">
        <f t="shared" si="68"/>
        <v/>
      </c>
    </row>
    <row r="1383" spans="2:13" x14ac:dyDescent="0.2">
      <c r="B1383" s="28"/>
      <c r="K1383" s="29" t="str">
        <f t="shared" si="66"/>
        <v/>
      </c>
      <c r="L1383" s="29" t="str">
        <f t="shared" si="67"/>
        <v/>
      </c>
      <c r="M1383" s="29" t="str">
        <f t="shared" si="68"/>
        <v/>
      </c>
    </row>
    <row r="1384" spans="2:13" x14ac:dyDescent="0.2">
      <c r="B1384" s="28"/>
      <c r="K1384" s="29" t="str">
        <f t="shared" si="66"/>
        <v/>
      </c>
      <c r="L1384" s="29" t="str">
        <f t="shared" si="67"/>
        <v/>
      </c>
      <c r="M1384" s="29" t="str">
        <f t="shared" si="68"/>
        <v/>
      </c>
    </row>
    <row r="1385" spans="2:13" x14ac:dyDescent="0.2">
      <c r="B1385" s="28"/>
      <c r="K1385" s="29" t="str">
        <f t="shared" si="66"/>
        <v/>
      </c>
      <c r="L1385" s="29" t="str">
        <f t="shared" si="67"/>
        <v/>
      </c>
      <c r="M1385" s="29" t="str">
        <f t="shared" si="68"/>
        <v/>
      </c>
    </row>
    <row r="1386" spans="2:13" x14ac:dyDescent="0.2">
      <c r="B1386" s="28"/>
      <c r="K1386" s="29" t="str">
        <f t="shared" si="66"/>
        <v/>
      </c>
      <c r="L1386" s="29" t="str">
        <f t="shared" si="67"/>
        <v/>
      </c>
      <c r="M1386" s="29" t="str">
        <f t="shared" si="68"/>
        <v/>
      </c>
    </row>
    <row r="1387" spans="2:13" x14ac:dyDescent="0.2">
      <c r="B1387" s="28"/>
      <c r="K1387" s="29" t="str">
        <f t="shared" si="66"/>
        <v/>
      </c>
      <c r="L1387" s="29" t="str">
        <f t="shared" si="67"/>
        <v/>
      </c>
      <c r="M1387" s="29" t="str">
        <f t="shared" si="68"/>
        <v/>
      </c>
    </row>
    <row r="1388" spans="2:13" x14ac:dyDescent="0.2">
      <c r="B1388" s="28"/>
      <c r="K1388" s="29" t="str">
        <f t="shared" si="66"/>
        <v/>
      </c>
      <c r="L1388" s="29" t="str">
        <f t="shared" si="67"/>
        <v/>
      </c>
      <c r="M1388" s="29" t="str">
        <f t="shared" si="68"/>
        <v/>
      </c>
    </row>
    <row r="1389" spans="2:13" x14ac:dyDescent="0.2">
      <c r="B1389" s="28"/>
      <c r="K1389" s="29" t="str">
        <f t="shared" si="66"/>
        <v/>
      </c>
      <c r="L1389" s="29" t="str">
        <f t="shared" si="67"/>
        <v/>
      </c>
      <c r="M1389" s="29" t="str">
        <f t="shared" si="68"/>
        <v/>
      </c>
    </row>
    <row r="1390" spans="2:13" x14ac:dyDescent="0.2">
      <c r="B1390" s="28"/>
      <c r="K1390" s="29" t="str">
        <f t="shared" si="66"/>
        <v/>
      </c>
      <c r="L1390" s="29" t="str">
        <f t="shared" si="67"/>
        <v/>
      </c>
      <c r="M1390" s="29" t="str">
        <f t="shared" si="68"/>
        <v/>
      </c>
    </row>
    <row r="1391" spans="2:13" x14ac:dyDescent="0.2">
      <c r="B1391" s="28"/>
      <c r="K1391" s="29" t="str">
        <f t="shared" si="66"/>
        <v/>
      </c>
      <c r="L1391" s="29" t="str">
        <f t="shared" si="67"/>
        <v/>
      </c>
      <c r="M1391" s="29" t="str">
        <f t="shared" si="68"/>
        <v/>
      </c>
    </row>
    <row r="1392" spans="2:13" x14ac:dyDescent="0.2">
      <c r="B1392" s="28"/>
      <c r="K1392" s="29" t="str">
        <f t="shared" si="66"/>
        <v/>
      </c>
      <c r="L1392" s="29" t="str">
        <f t="shared" si="67"/>
        <v/>
      </c>
      <c r="M1392" s="29" t="str">
        <f t="shared" si="68"/>
        <v/>
      </c>
    </row>
    <row r="1393" spans="2:13" x14ac:dyDescent="0.2">
      <c r="B1393" s="28"/>
      <c r="K1393" s="29" t="str">
        <f t="shared" si="66"/>
        <v/>
      </c>
      <c r="L1393" s="29" t="str">
        <f t="shared" si="67"/>
        <v/>
      </c>
      <c r="M1393" s="29" t="str">
        <f t="shared" si="68"/>
        <v/>
      </c>
    </row>
    <row r="1394" spans="2:13" x14ac:dyDescent="0.2">
      <c r="B1394" s="28"/>
      <c r="K1394" s="29" t="str">
        <f t="shared" si="66"/>
        <v/>
      </c>
      <c r="L1394" s="29" t="str">
        <f t="shared" si="67"/>
        <v/>
      </c>
      <c r="M1394" s="29" t="str">
        <f t="shared" si="68"/>
        <v/>
      </c>
    </row>
    <row r="1395" spans="2:13" x14ac:dyDescent="0.2">
      <c r="B1395" s="28"/>
      <c r="K1395" s="29" t="str">
        <f t="shared" si="66"/>
        <v/>
      </c>
      <c r="L1395" s="29" t="str">
        <f t="shared" si="67"/>
        <v/>
      </c>
      <c r="M1395" s="29" t="str">
        <f t="shared" si="68"/>
        <v/>
      </c>
    </row>
    <row r="1396" spans="2:13" x14ac:dyDescent="0.2">
      <c r="B1396" s="28"/>
      <c r="K1396" s="29" t="str">
        <f t="shared" si="66"/>
        <v/>
      </c>
      <c r="L1396" s="29" t="str">
        <f t="shared" si="67"/>
        <v/>
      </c>
      <c r="M1396" s="29" t="str">
        <f t="shared" si="68"/>
        <v/>
      </c>
    </row>
    <row r="1397" spans="2:13" x14ac:dyDescent="0.2">
      <c r="B1397" s="28"/>
      <c r="K1397" s="29" t="str">
        <f t="shared" si="66"/>
        <v/>
      </c>
      <c r="L1397" s="29" t="str">
        <f t="shared" si="67"/>
        <v/>
      </c>
      <c r="M1397" s="29" t="str">
        <f t="shared" si="68"/>
        <v/>
      </c>
    </row>
    <row r="1398" spans="2:13" x14ac:dyDescent="0.2">
      <c r="B1398" s="28"/>
      <c r="K1398" s="29" t="str">
        <f t="shared" si="66"/>
        <v/>
      </c>
      <c r="L1398" s="29" t="str">
        <f t="shared" si="67"/>
        <v/>
      </c>
      <c r="M1398" s="29" t="str">
        <f t="shared" si="68"/>
        <v/>
      </c>
    </row>
    <row r="1399" spans="2:13" x14ac:dyDescent="0.2">
      <c r="B1399" s="28"/>
      <c r="K1399" s="29" t="str">
        <f t="shared" si="66"/>
        <v/>
      </c>
      <c r="L1399" s="29" t="str">
        <f t="shared" si="67"/>
        <v/>
      </c>
      <c r="M1399" s="29" t="str">
        <f t="shared" si="68"/>
        <v/>
      </c>
    </row>
    <row r="1400" spans="2:13" x14ac:dyDescent="0.2">
      <c r="B1400" s="28"/>
      <c r="K1400" s="29" t="str">
        <f t="shared" si="66"/>
        <v/>
      </c>
      <c r="L1400" s="29" t="str">
        <f t="shared" si="67"/>
        <v/>
      </c>
      <c r="M1400" s="29" t="str">
        <f t="shared" si="68"/>
        <v/>
      </c>
    </row>
    <row r="1401" spans="2:13" x14ac:dyDescent="0.2">
      <c r="B1401" s="28"/>
      <c r="K1401" s="29" t="str">
        <f t="shared" si="66"/>
        <v/>
      </c>
      <c r="L1401" s="29" t="str">
        <f t="shared" si="67"/>
        <v/>
      </c>
      <c r="M1401" s="29" t="str">
        <f t="shared" si="68"/>
        <v/>
      </c>
    </row>
    <row r="1402" spans="2:13" x14ac:dyDescent="0.2">
      <c r="B1402" s="28"/>
      <c r="K1402" s="29" t="str">
        <f t="shared" si="66"/>
        <v/>
      </c>
      <c r="L1402" s="29" t="str">
        <f t="shared" si="67"/>
        <v/>
      </c>
      <c r="M1402" s="29" t="str">
        <f t="shared" si="68"/>
        <v/>
      </c>
    </row>
    <row r="1403" spans="2:13" x14ac:dyDescent="0.2">
      <c r="B1403" s="28"/>
      <c r="K1403" s="29" t="str">
        <f t="shared" si="66"/>
        <v/>
      </c>
      <c r="L1403" s="29" t="str">
        <f t="shared" si="67"/>
        <v/>
      </c>
      <c r="M1403" s="29" t="str">
        <f t="shared" si="68"/>
        <v/>
      </c>
    </row>
    <row r="1404" spans="2:13" x14ac:dyDescent="0.2">
      <c r="B1404" s="28"/>
      <c r="K1404" s="29" t="str">
        <f t="shared" si="66"/>
        <v/>
      </c>
      <c r="L1404" s="29" t="str">
        <f t="shared" si="67"/>
        <v/>
      </c>
      <c r="M1404" s="29" t="str">
        <f t="shared" si="68"/>
        <v/>
      </c>
    </row>
    <row r="1405" spans="2:13" x14ac:dyDescent="0.2">
      <c r="B1405" s="28"/>
      <c r="K1405" s="29" t="str">
        <f t="shared" si="66"/>
        <v/>
      </c>
      <c r="L1405" s="29" t="str">
        <f t="shared" si="67"/>
        <v/>
      </c>
      <c r="M1405" s="29" t="str">
        <f t="shared" si="68"/>
        <v/>
      </c>
    </row>
    <row r="1406" spans="2:13" x14ac:dyDescent="0.2">
      <c r="B1406" s="28"/>
      <c r="K1406" s="29" t="str">
        <f t="shared" si="66"/>
        <v/>
      </c>
      <c r="L1406" s="29" t="str">
        <f t="shared" si="67"/>
        <v/>
      </c>
      <c r="M1406" s="29" t="str">
        <f t="shared" si="68"/>
        <v/>
      </c>
    </row>
    <row r="1407" spans="2:13" x14ac:dyDescent="0.2">
      <c r="B1407" s="28"/>
      <c r="K1407" s="29" t="str">
        <f t="shared" si="66"/>
        <v/>
      </c>
      <c r="L1407" s="29" t="str">
        <f t="shared" si="67"/>
        <v/>
      </c>
      <c r="M1407" s="29" t="str">
        <f t="shared" si="68"/>
        <v/>
      </c>
    </row>
    <row r="1408" spans="2:13" x14ac:dyDescent="0.2">
      <c r="B1408" s="28"/>
      <c r="K1408" s="29" t="str">
        <f t="shared" si="66"/>
        <v/>
      </c>
      <c r="L1408" s="29" t="str">
        <f t="shared" si="67"/>
        <v/>
      </c>
      <c r="M1408" s="29" t="str">
        <f t="shared" si="68"/>
        <v/>
      </c>
    </row>
    <row r="1409" spans="2:13" x14ac:dyDescent="0.2">
      <c r="B1409" s="28"/>
      <c r="K1409" s="29" t="str">
        <f t="shared" si="66"/>
        <v/>
      </c>
      <c r="L1409" s="29" t="str">
        <f t="shared" si="67"/>
        <v/>
      </c>
      <c r="M1409" s="29" t="str">
        <f t="shared" si="68"/>
        <v/>
      </c>
    </row>
    <row r="1410" spans="2:13" x14ac:dyDescent="0.2">
      <c r="B1410" s="28"/>
      <c r="K1410" s="29" t="str">
        <f t="shared" si="66"/>
        <v/>
      </c>
      <c r="L1410" s="29" t="str">
        <f t="shared" si="67"/>
        <v/>
      </c>
      <c r="M1410" s="29" t="str">
        <f t="shared" si="68"/>
        <v/>
      </c>
    </row>
    <row r="1411" spans="2:13" x14ac:dyDescent="0.2">
      <c r="B1411" s="28"/>
      <c r="K1411" s="29" t="str">
        <f t="shared" si="66"/>
        <v/>
      </c>
      <c r="L1411" s="29" t="str">
        <f t="shared" si="67"/>
        <v/>
      </c>
      <c r="M1411" s="29" t="str">
        <f t="shared" si="68"/>
        <v/>
      </c>
    </row>
    <row r="1412" spans="2:13" x14ac:dyDescent="0.2">
      <c r="B1412" s="28"/>
      <c r="K1412" s="29" t="str">
        <f t="shared" si="66"/>
        <v/>
      </c>
      <c r="L1412" s="29" t="str">
        <f t="shared" si="67"/>
        <v/>
      </c>
      <c r="M1412" s="29" t="str">
        <f t="shared" si="68"/>
        <v/>
      </c>
    </row>
    <row r="1413" spans="2:13" x14ac:dyDescent="0.2">
      <c r="B1413" s="28"/>
      <c r="K1413" s="29" t="str">
        <f t="shared" si="66"/>
        <v/>
      </c>
      <c r="L1413" s="29" t="str">
        <f t="shared" si="67"/>
        <v/>
      </c>
      <c r="M1413" s="29" t="str">
        <f t="shared" si="68"/>
        <v/>
      </c>
    </row>
    <row r="1414" spans="2:13" x14ac:dyDescent="0.2">
      <c r="B1414" s="28"/>
      <c r="K1414" s="29" t="str">
        <f t="shared" si="66"/>
        <v/>
      </c>
      <c r="L1414" s="29" t="str">
        <f t="shared" si="67"/>
        <v/>
      </c>
      <c r="M1414" s="29" t="str">
        <f t="shared" si="68"/>
        <v/>
      </c>
    </row>
    <row r="1415" spans="2:13" x14ac:dyDescent="0.2">
      <c r="B1415" s="28"/>
      <c r="K1415" s="29" t="str">
        <f t="shared" si="66"/>
        <v/>
      </c>
      <c r="L1415" s="29" t="str">
        <f t="shared" si="67"/>
        <v/>
      </c>
      <c r="M1415" s="29" t="str">
        <f t="shared" si="68"/>
        <v/>
      </c>
    </row>
    <row r="1416" spans="2:13" x14ac:dyDescent="0.2">
      <c r="B1416" s="28"/>
      <c r="K1416" s="29" t="str">
        <f t="shared" si="66"/>
        <v/>
      </c>
      <c r="L1416" s="29" t="str">
        <f t="shared" si="67"/>
        <v/>
      </c>
      <c r="M1416" s="29" t="str">
        <f t="shared" si="68"/>
        <v/>
      </c>
    </row>
    <row r="1417" spans="2:13" x14ac:dyDescent="0.2">
      <c r="B1417" s="28"/>
      <c r="K1417" s="29" t="str">
        <f t="shared" si="66"/>
        <v/>
      </c>
      <c r="L1417" s="29" t="str">
        <f t="shared" si="67"/>
        <v/>
      </c>
      <c r="M1417" s="29" t="str">
        <f t="shared" si="68"/>
        <v/>
      </c>
    </row>
    <row r="1418" spans="2:13" x14ac:dyDescent="0.2">
      <c r="B1418" s="28"/>
      <c r="K1418" s="29" t="str">
        <f t="shared" si="66"/>
        <v/>
      </c>
      <c r="L1418" s="29" t="str">
        <f t="shared" si="67"/>
        <v/>
      </c>
      <c r="M1418" s="29" t="str">
        <f t="shared" si="68"/>
        <v/>
      </c>
    </row>
    <row r="1419" spans="2:13" x14ac:dyDescent="0.2">
      <c r="B1419" s="28"/>
      <c r="K1419" s="29" t="str">
        <f t="shared" si="66"/>
        <v/>
      </c>
      <c r="L1419" s="29" t="str">
        <f t="shared" si="67"/>
        <v/>
      </c>
      <c r="M1419" s="29" t="str">
        <f t="shared" si="68"/>
        <v/>
      </c>
    </row>
    <row r="1420" spans="2:13" x14ac:dyDescent="0.2">
      <c r="B1420" s="28"/>
      <c r="K1420" s="29" t="str">
        <f t="shared" si="66"/>
        <v/>
      </c>
      <c r="L1420" s="29" t="str">
        <f t="shared" si="67"/>
        <v/>
      </c>
      <c r="M1420" s="29" t="str">
        <f t="shared" si="68"/>
        <v/>
      </c>
    </row>
    <row r="1421" spans="2:13" x14ac:dyDescent="0.2">
      <c r="B1421" s="28"/>
      <c r="K1421" s="29" t="str">
        <f t="shared" si="66"/>
        <v/>
      </c>
      <c r="L1421" s="29" t="str">
        <f t="shared" si="67"/>
        <v/>
      </c>
      <c r="M1421" s="29" t="str">
        <f t="shared" si="68"/>
        <v/>
      </c>
    </row>
    <row r="1422" spans="2:13" x14ac:dyDescent="0.2">
      <c r="B1422" s="28"/>
      <c r="K1422" s="29" t="str">
        <f t="shared" si="66"/>
        <v/>
      </c>
      <c r="L1422" s="29" t="str">
        <f t="shared" si="67"/>
        <v/>
      </c>
      <c r="M1422" s="29" t="str">
        <f t="shared" si="68"/>
        <v/>
      </c>
    </row>
    <row r="1423" spans="2:13" x14ac:dyDescent="0.2">
      <c r="B1423" s="28"/>
      <c r="K1423" s="29" t="str">
        <f t="shared" si="66"/>
        <v/>
      </c>
      <c r="L1423" s="29" t="str">
        <f t="shared" si="67"/>
        <v/>
      </c>
      <c r="M1423" s="29" t="str">
        <f t="shared" si="68"/>
        <v/>
      </c>
    </row>
    <row r="1424" spans="2:13" x14ac:dyDescent="0.2">
      <c r="B1424" s="28"/>
      <c r="K1424" s="29" t="str">
        <f t="shared" si="66"/>
        <v/>
      </c>
      <c r="L1424" s="29" t="str">
        <f t="shared" si="67"/>
        <v/>
      </c>
      <c r="M1424" s="29" t="str">
        <f t="shared" si="68"/>
        <v/>
      </c>
    </row>
    <row r="1425" spans="2:13" x14ac:dyDescent="0.2">
      <c r="B1425" s="28"/>
      <c r="K1425" s="29" t="str">
        <f t="shared" ref="K1425:K1488" si="69">IF(OR(F1425="",$C$5="",$C$6=""),"",(F1425*1000/($C$5+$C$6*(G1425-25))))</f>
        <v/>
      </c>
      <c r="L1425" s="29" t="str">
        <f t="shared" ref="L1425:L1488" si="70">IF(OR($K1425="",H1425=""),"",((H1425-$C1425)*1000)/$K1425)</f>
        <v/>
      </c>
      <c r="M1425" s="29" t="str">
        <f t="shared" ref="M1425:M1488" si="71">IF(OR($K1425="",I1425=""),"",((I1425-$C1425)*1000)/$K1425)</f>
        <v/>
      </c>
    </row>
    <row r="1426" spans="2:13" x14ac:dyDescent="0.2">
      <c r="B1426" s="28"/>
      <c r="K1426" s="29" t="str">
        <f t="shared" si="69"/>
        <v/>
      </c>
      <c r="L1426" s="29" t="str">
        <f t="shared" si="70"/>
        <v/>
      </c>
      <c r="M1426" s="29" t="str">
        <f t="shared" si="71"/>
        <v/>
      </c>
    </row>
    <row r="1427" spans="2:13" x14ac:dyDescent="0.2">
      <c r="B1427" s="28"/>
      <c r="K1427" s="29" t="str">
        <f t="shared" si="69"/>
        <v/>
      </c>
      <c r="L1427" s="29" t="str">
        <f t="shared" si="70"/>
        <v/>
      </c>
      <c r="M1427" s="29" t="str">
        <f t="shared" si="71"/>
        <v/>
      </c>
    </row>
    <row r="1428" spans="2:13" x14ac:dyDescent="0.2">
      <c r="B1428" s="28"/>
      <c r="K1428" s="29" t="str">
        <f t="shared" si="69"/>
        <v/>
      </c>
      <c r="L1428" s="29" t="str">
        <f t="shared" si="70"/>
        <v/>
      </c>
      <c r="M1428" s="29" t="str">
        <f t="shared" si="71"/>
        <v/>
      </c>
    </row>
    <row r="1429" spans="2:13" x14ac:dyDescent="0.2">
      <c r="B1429" s="28"/>
      <c r="K1429" s="29" t="str">
        <f t="shared" si="69"/>
        <v/>
      </c>
      <c r="L1429" s="29" t="str">
        <f t="shared" si="70"/>
        <v/>
      </c>
      <c r="M1429" s="29" t="str">
        <f t="shared" si="71"/>
        <v/>
      </c>
    </row>
    <row r="1430" spans="2:13" x14ac:dyDescent="0.2">
      <c r="B1430" s="28"/>
      <c r="K1430" s="29" t="str">
        <f t="shared" si="69"/>
        <v/>
      </c>
      <c r="L1430" s="29" t="str">
        <f t="shared" si="70"/>
        <v/>
      </c>
      <c r="M1430" s="29" t="str">
        <f t="shared" si="71"/>
        <v/>
      </c>
    </row>
    <row r="1431" spans="2:13" x14ac:dyDescent="0.2">
      <c r="B1431" s="28"/>
      <c r="K1431" s="29" t="str">
        <f t="shared" si="69"/>
        <v/>
      </c>
      <c r="L1431" s="29" t="str">
        <f t="shared" si="70"/>
        <v/>
      </c>
      <c r="M1431" s="29" t="str">
        <f t="shared" si="71"/>
        <v/>
      </c>
    </row>
    <row r="1432" spans="2:13" x14ac:dyDescent="0.2">
      <c r="B1432" s="28"/>
      <c r="K1432" s="29" t="str">
        <f t="shared" si="69"/>
        <v/>
      </c>
      <c r="L1432" s="29" t="str">
        <f t="shared" si="70"/>
        <v/>
      </c>
      <c r="M1432" s="29" t="str">
        <f t="shared" si="71"/>
        <v/>
      </c>
    </row>
    <row r="1433" spans="2:13" x14ac:dyDescent="0.2">
      <c r="B1433" s="28"/>
      <c r="K1433" s="29" t="str">
        <f t="shared" si="69"/>
        <v/>
      </c>
      <c r="L1433" s="29" t="str">
        <f t="shared" si="70"/>
        <v/>
      </c>
      <c r="M1433" s="29" t="str">
        <f t="shared" si="71"/>
        <v/>
      </c>
    </row>
    <row r="1434" spans="2:13" x14ac:dyDescent="0.2">
      <c r="B1434" s="28"/>
      <c r="K1434" s="29" t="str">
        <f t="shared" si="69"/>
        <v/>
      </c>
      <c r="L1434" s="29" t="str">
        <f t="shared" si="70"/>
        <v/>
      </c>
      <c r="M1434" s="29" t="str">
        <f t="shared" si="71"/>
        <v/>
      </c>
    </row>
    <row r="1435" spans="2:13" x14ac:dyDescent="0.2">
      <c r="B1435" s="28"/>
      <c r="K1435" s="29" t="str">
        <f t="shared" si="69"/>
        <v/>
      </c>
      <c r="L1435" s="29" t="str">
        <f t="shared" si="70"/>
        <v/>
      </c>
      <c r="M1435" s="29" t="str">
        <f t="shared" si="71"/>
        <v/>
      </c>
    </row>
    <row r="1436" spans="2:13" x14ac:dyDescent="0.2">
      <c r="B1436" s="28"/>
      <c r="K1436" s="29" t="str">
        <f t="shared" si="69"/>
        <v/>
      </c>
      <c r="L1436" s="29" t="str">
        <f t="shared" si="70"/>
        <v/>
      </c>
      <c r="M1436" s="29" t="str">
        <f t="shared" si="71"/>
        <v/>
      </c>
    </row>
    <row r="1437" spans="2:13" x14ac:dyDescent="0.2">
      <c r="B1437" s="28"/>
      <c r="K1437" s="29" t="str">
        <f t="shared" si="69"/>
        <v/>
      </c>
      <c r="L1437" s="29" t="str">
        <f t="shared" si="70"/>
        <v/>
      </c>
      <c r="M1437" s="29" t="str">
        <f t="shared" si="71"/>
        <v/>
      </c>
    </row>
    <row r="1438" spans="2:13" x14ac:dyDescent="0.2">
      <c r="B1438" s="28"/>
      <c r="K1438" s="29" t="str">
        <f t="shared" si="69"/>
        <v/>
      </c>
      <c r="L1438" s="29" t="str">
        <f t="shared" si="70"/>
        <v/>
      </c>
      <c r="M1438" s="29" t="str">
        <f t="shared" si="71"/>
        <v/>
      </c>
    </row>
    <row r="1439" spans="2:13" x14ac:dyDescent="0.2">
      <c r="B1439" s="28"/>
      <c r="K1439" s="29" t="str">
        <f t="shared" si="69"/>
        <v/>
      </c>
      <c r="L1439" s="29" t="str">
        <f t="shared" si="70"/>
        <v/>
      </c>
      <c r="M1439" s="29" t="str">
        <f t="shared" si="71"/>
        <v/>
      </c>
    </row>
    <row r="1440" spans="2:13" x14ac:dyDescent="0.2">
      <c r="B1440" s="28"/>
      <c r="K1440" s="29" t="str">
        <f t="shared" si="69"/>
        <v/>
      </c>
      <c r="L1440" s="29" t="str">
        <f t="shared" si="70"/>
        <v/>
      </c>
      <c r="M1440" s="29" t="str">
        <f t="shared" si="71"/>
        <v/>
      </c>
    </row>
    <row r="1441" spans="2:13" x14ac:dyDescent="0.2">
      <c r="B1441" s="28"/>
      <c r="K1441" s="29" t="str">
        <f t="shared" si="69"/>
        <v/>
      </c>
      <c r="L1441" s="29" t="str">
        <f t="shared" si="70"/>
        <v/>
      </c>
      <c r="M1441" s="29" t="str">
        <f t="shared" si="71"/>
        <v/>
      </c>
    </row>
    <row r="1442" spans="2:13" x14ac:dyDescent="0.2">
      <c r="B1442" s="28"/>
      <c r="K1442" s="29" t="str">
        <f t="shared" si="69"/>
        <v/>
      </c>
      <c r="L1442" s="29" t="str">
        <f t="shared" si="70"/>
        <v/>
      </c>
      <c r="M1442" s="29" t="str">
        <f t="shared" si="71"/>
        <v/>
      </c>
    </row>
    <row r="1443" spans="2:13" x14ac:dyDescent="0.2">
      <c r="B1443" s="28"/>
      <c r="K1443" s="29" t="str">
        <f t="shared" si="69"/>
        <v/>
      </c>
      <c r="L1443" s="29" t="str">
        <f t="shared" si="70"/>
        <v/>
      </c>
      <c r="M1443" s="29" t="str">
        <f t="shared" si="71"/>
        <v/>
      </c>
    </row>
    <row r="1444" spans="2:13" x14ac:dyDescent="0.2">
      <c r="B1444" s="28"/>
      <c r="K1444" s="29" t="str">
        <f t="shared" si="69"/>
        <v/>
      </c>
      <c r="L1444" s="29" t="str">
        <f t="shared" si="70"/>
        <v/>
      </c>
      <c r="M1444" s="29" t="str">
        <f t="shared" si="71"/>
        <v/>
      </c>
    </row>
    <row r="1445" spans="2:13" x14ac:dyDescent="0.2">
      <c r="B1445" s="28"/>
      <c r="K1445" s="29" t="str">
        <f t="shared" si="69"/>
        <v/>
      </c>
      <c r="L1445" s="29" t="str">
        <f t="shared" si="70"/>
        <v/>
      </c>
      <c r="M1445" s="29" t="str">
        <f t="shared" si="71"/>
        <v/>
      </c>
    </row>
    <row r="1446" spans="2:13" x14ac:dyDescent="0.2">
      <c r="B1446" s="28"/>
      <c r="K1446" s="29" t="str">
        <f t="shared" si="69"/>
        <v/>
      </c>
      <c r="L1446" s="29" t="str">
        <f t="shared" si="70"/>
        <v/>
      </c>
      <c r="M1446" s="29" t="str">
        <f t="shared" si="71"/>
        <v/>
      </c>
    </row>
    <row r="1447" spans="2:13" x14ac:dyDescent="0.2">
      <c r="B1447" s="28"/>
      <c r="K1447" s="29" t="str">
        <f t="shared" si="69"/>
        <v/>
      </c>
      <c r="L1447" s="29" t="str">
        <f t="shared" si="70"/>
        <v/>
      </c>
      <c r="M1447" s="29" t="str">
        <f t="shared" si="71"/>
        <v/>
      </c>
    </row>
    <row r="1448" spans="2:13" x14ac:dyDescent="0.2">
      <c r="B1448" s="28"/>
      <c r="K1448" s="29" t="str">
        <f t="shared" si="69"/>
        <v/>
      </c>
      <c r="L1448" s="29" t="str">
        <f t="shared" si="70"/>
        <v/>
      </c>
      <c r="M1448" s="29" t="str">
        <f t="shared" si="71"/>
        <v/>
      </c>
    </row>
    <row r="1449" spans="2:13" x14ac:dyDescent="0.2">
      <c r="B1449" s="28"/>
      <c r="K1449" s="29" t="str">
        <f t="shared" si="69"/>
        <v/>
      </c>
      <c r="L1449" s="29" t="str">
        <f t="shared" si="70"/>
        <v/>
      </c>
      <c r="M1449" s="29" t="str">
        <f t="shared" si="71"/>
        <v/>
      </c>
    </row>
    <row r="1450" spans="2:13" x14ac:dyDescent="0.2">
      <c r="B1450" s="28"/>
      <c r="K1450" s="29" t="str">
        <f t="shared" si="69"/>
        <v/>
      </c>
      <c r="L1450" s="29" t="str">
        <f t="shared" si="70"/>
        <v/>
      </c>
      <c r="M1450" s="29" t="str">
        <f t="shared" si="71"/>
        <v/>
      </c>
    </row>
    <row r="1451" spans="2:13" x14ac:dyDescent="0.2">
      <c r="B1451" s="28"/>
      <c r="K1451" s="29" t="str">
        <f t="shared" si="69"/>
        <v/>
      </c>
      <c r="L1451" s="29" t="str">
        <f t="shared" si="70"/>
        <v/>
      </c>
      <c r="M1451" s="29" t="str">
        <f t="shared" si="71"/>
        <v/>
      </c>
    </row>
    <row r="1452" spans="2:13" x14ac:dyDescent="0.2">
      <c r="B1452" s="28"/>
      <c r="K1452" s="29" t="str">
        <f t="shared" si="69"/>
        <v/>
      </c>
      <c r="L1452" s="29" t="str">
        <f t="shared" si="70"/>
        <v/>
      </c>
      <c r="M1452" s="29" t="str">
        <f t="shared" si="71"/>
        <v/>
      </c>
    </row>
    <row r="1453" spans="2:13" x14ac:dyDescent="0.2">
      <c r="B1453" s="28"/>
      <c r="K1453" s="29" t="str">
        <f t="shared" si="69"/>
        <v/>
      </c>
      <c r="L1453" s="29" t="str">
        <f t="shared" si="70"/>
        <v/>
      </c>
      <c r="M1453" s="29" t="str">
        <f t="shared" si="71"/>
        <v/>
      </c>
    </row>
    <row r="1454" spans="2:13" x14ac:dyDescent="0.2">
      <c r="B1454" s="28"/>
      <c r="K1454" s="29" t="str">
        <f t="shared" si="69"/>
        <v/>
      </c>
      <c r="L1454" s="29" t="str">
        <f t="shared" si="70"/>
        <v/>
      </c>
      <c r="M1454" s="29" t="str">
        <f t="shared" si="71"/>
        <v/>
      </c>
    </row>
    <row r="1455" spans="2:13" x14ac:dyDescent="0.2">
      <c r="B1455" s="28"/>
      <c r="K1455" s="29" t="str">
        <f t="shared" si="69"/>
        <v/>
      </c>
      <c r="L1455" s="29" t="str">
        <f t="shared" si="70"/>
        <v/>
      </c>
      <c r="M1455" s="29" t="str">
        <f t="shared" si="71"/>
        <v/>
      </c>
    </row>
    <row r="1456" spans="2:13" x14ac:dyDescent="0.2">
      <c r="B1456" s="28"/>
      <c r="K1456" s="29" t="str">
        <f t="shared" si="69"/>
        <v/>
      </c>
      <c r="L1456" s="29" t="str">
        <f t="shared" si="70"/>
        <v/>
      </c>
      <c r="M1456" s="29" t="str">
        <f t="shared" si="71"/>
        <v/>
      </c>
    </row>
    <row r="1457" spans="2:13" x14ac:dyDescent="0.2">
      <c r="B1457" s="28"/>
      <c r="K1457" s="29" t="str">
        <f t="shared" si="69"/>
        <v/>
      </c>
      <c r="L1457" s="29" t="str">
        <f t="shared" si="70"/>
        <v/>
      </c>
      <c r="M1457" s="29" t="str">
        <f t="shared" si="71"/>
        <v/>
      </c>
    </row>
    <row r="1458" spans="2:13" x14ac:dyDescent="0.2">
      <c r="B1458" s="28"/>
      <c r="K1458" s="29" t="str">
        <f t="shared" si="69"/>
        <v/>
      </c>
      <c r="L1458" s="29" t="str">
        <f t="shared" si="70"/>
        <v/>
      </c>
      <c r="M1458" s="29" t="str">
        <f t="shared" si="71"/>
        <v/>
      </c>
    </row>
    <row r="1459" spans="2:13" x14ac:dyDescent="0.2">
      <c r="B1459" s="28"/>
      <c r="K1459" s="29" t="str">
        <f t="shared" si="69"/>
        <v/>
      </c>
      <c r="L1459" s="29" t="str">
        <f t="shared" si="70"/>
        <v/>
      </c>
      <c r="M1459" s="29" t="str">
        <f t="shared" si="71"/>
        <v/>
      </c>
    </row>
    <row r="1460" spans="2:13" x14ac:dyDescent="0.2">
      <c r="B1460" s="28"/>
      <c r="K1460" s="29" t="str">
        <f t="shared" si="69"/>
        <v/>
      </c>
      <c r="L1460" s="29" t="str">
        <f t="shared" si="70"/>
        <v/>
      </c>
      <c r="M1460" s="29" t="str">
        <f t="shared" si="71"/>
        <v/>
      </c>
    </row>
    <row r="1461" spans="2:13" x14ac:dyDescent="0.2">
      <c r="B1461" s="28"/>
      <c r="K1461" s="29" t="str">
        <f t="shared" si="69"/>
        <v/>
      </c>
      <c r="L1461" s="29" t="str">
        <f t="shared" si="70"/>
        <v/>
      </c>
      <c r="M1461" s="29" t="str">
        <f t="shared" si="71"/>
        <v/>
      </c>
    </row>
    <row r="1462" spans="2:13" x14ac:dyDescent="0.2">
      <c r="B1462" s="28"/>
      <c r="K1462" s="29" t="str">
        <f t="shared" si="69"/>
        <v/>
      </c>
      <c r="L1462" s="29" t="str">
        <f t="shared" si="70"/>
        <v/>
      </c>
      <c r="M1462" s="29" t="str">
        <f t="shared" si="71"/>
        <v/>
      </c>
    </row>
    <row r="1463" spans="2:13" x14ac:dyDescent="0.2">
      <c r="B1463" s="28"/>
      <c r="K1463" s="29" t="str">
        <f t="shared" si="69"/>
        <v/>
      </c>
      <c r="L1463" s="29" t="str">
        <f t="shared" si="70"/>
        <v/>
      </c>
      <c r="M1463" s="29" t="str">
        <f t="shared" si="71"/>
        <v/>
      </c>
    </row>
    <row r="1464" spans="2:13" x14ac:dyDescent="0.2">
      <c r="B1464" s="28"/>
      <c r="K1464" s="29" t="str">
        <f t="shared" si="69"/>
        <v/>
      </c>
      <c r="L1464" s="29" t="str">
        <f t="shared" si="70"/>
        <v/>
      </c>
      <c r="M1464" s="29" t="str">
        <f t="shared" si="71"/>
        <v/>
      </c>
    </row>
    <row r="1465" spans="2:13" x14ac:dyDescent="0.2">
      <c r="B1465" s="28"/>
      <c r="K1465" s="29" t="str">
        <f t="shared" si="69"/>
        <v/>
      </c>
      <c r="L1465" s="29" t="str">
        <f t="shared" si="70"/>
        <v/>
      </c>
      <c r="M1465" s="29" t="str">
        <f t="shared" si="71"/>
        <v/>
      </c>
    </row>
    <row r="1466" spans="2:13" x14ac:dyDescent="0.2">
      <c r="B1466" s="28"/>
      <c r="K1466" s="29" t="str">
        <f t="shared" si="69"/>
        <v/>
      </c>
      <c r="L1466" s="29" t="str">
        <f t="shared" si="70"/>
        <v/>
      </c>
      <c r="M1466" s="29" t="str">
        <f t="shared" si="71"/>
        <v/>
      </c>
    </row>
    <row r="1467" spans="2:13" x14ac:dyDescent="0.2">
      <c r="B1467" s="28"/>
      <c r="K1467" s="29" t="str">
        <f t="shared" si="69"/>
        <v/>
      </c>
      <c r="L1467" s="29" t="str">
        <f t="shared" si="70"/>
        <v/>
      </c>
      <c r="M1467" s="29" t="str">
        <f t="shared" si="71"/>
        <v/>
      </c>
    </row>
    <row r="1468" spans="2:13" x14ac:dyDescent="0.2">
      <c r="B1468" s="28"/>
      <c r="K1468" s="29" t="str">
        <f t="shared" si="69"/>
        <v/>
      </c>
      <c r="L1468" s="29" t="str">
        <f t="shared" si="70"/>
        <v/>
      </c>
      <c r="M1468" s="29" t="str">
        <f t="shared" si="71"/>
        <v/>
      </c>
    </row>
    <row r="1469" spans="2:13" x14ac:dyDescent="0.2">
      <c r="B1469" s="28"/>
      <c r="K1469" s="29" t="str">
        <f t="shared" si="69"/>
        <v/>
      </c>
      <c r="L1469" s="29" t="str">
        <f t="shared" si="70"/>
        <v/>
      </c>
      <c r="M1469" s="29" t="str">
        <f t="shared" si="71"/>
        <v/>
      </c>
    </row>
    <row r="1470" spans="2:13" x14ac:dyDescent="0.2">
      <c r="B1470" s="28"/>
      <c r="K1470" s="29" t="str">
        <f t="shared" si="69"/>
        <v/>
      </c>
      <c r="L1470" s="29" t="str">
        <f t="shared" si="70"/>
        <v/>
      </c>
      <c r="M1470" s="29" t="str">
        <f t="shared" si="71"/>
        <v/>
      </c>
    </row>
    <row r="1471" spans="2:13" x14ac:dyDescent="0.2">
      <c r="B1471" s="28"/>
      <c r="K1471" s="29" t="str">
        <f t="shared" si="69"/>
        <v/>
      </c>
      <c r="L1471" s="29" t="str">
        <f t="shared" si="70"/>
        <v/>
      </c>
      <c r="M1471" s="29" t="str">
        <f t="shared" si="71"/>
        <v/>
      </c>
    </row>
    <row r="1472" spans="2:13" x14ac:dyDescent="0.2">
      <c r="B1472" s="28"/>
      <c r="K1472" s="29" t="str">
        <f t="shared" si="69"/>
        <v/>
      </c>
      <c r="L1472" s="29" t="str">
        <f t="shared" si="70"/>
        <v/>
      </c>
      <c r="M1472" s="29" t="str">
        <f t="shared" si="71"/>
        <v/>
      </c>
    </row>
    <row r="1473" spans="2:13" x14ac:dyDescent="0.2">
      <c r="B1473" s="28"/>
      <c r="K1473" s="29" t="str">
        <f t="shared" si="69"/>
        <v/>
      </c>
      <c r="L1473" s="29" t="str">
        <f t="shared" si="70"/>
        <v/>
      </c>
      <c r="M1473" s="29" t="str">
        <f t="shared" si="71"/>
        <v/>
      </c>
    </row>
    <row r="1474" spans="2:13" x14ac:dyDescent="0.2">
      <c r="B1474" s="28"/>
      <c r="K1474" s="29" t="str">
        <f t="shared" si="69"/>
        <v/>
      </c>
      <c r="L1474" s="29" t="str">
        <f t="shared" si="70"/>
        <v/>
      </c>
      <c r="M1474" s="29" t="str">
        <f t="shared" si="71"/>
        <v/>
      </c>
    </row>
    <row r="1475" spans="2:13" x14ac:dyDescent="0.2">
      <c r="B1475" s="28"/>
      <c r="K1475" s="29" t="str">
        <f t="shared" si="69"/>
        <v/>
      </c>
      <c r="L1475" s="29" t="str">
        <f t="shared" si="70"/>
        <v/>
      </c>
      <c r="M1475" s="29" t="str">
        <f t="shared" si="71"/>
        <v/>
      </c>
    </row>
    <row r="1476" spans="2:13" x14ac:dyDescent="0.2">
      <c r="B1476" s="28"/>
      <c r="K1476" s="29" t="str">
        <f t="shared" si="69"/>
        <v/>
      </c>
      <c r="L1476" s="29" t="str">
        <f t="shared" si="70"/>
        <v/>
      </c>
      <c r="M1476" s="29" t="str">
        <f t="shared" si="71"/>
        <v/>
      </c>
    </row>
    <row r="1477" spans="2:13" x14ac:dyDescent="0.2">
      <c r="B1477" s="28"/>
      <c r="K1477" s="29" t="str">
        <f t="shared" si="69"/>
        <v/>
      </c>
      <c r="L1477" s="29" t="str">
        <f t="shared" si="70"/>
        <v/>
      </c>
      <c r="M1477" s="29" t="str">
        <f t="shared" si="71"/>
        <v/>
      </c>
    </row>
    <row r="1478" spans="2:13" x14ac:dyDescent="0.2">
      <c r="B1478" s="28"/>
      <c r="K1478" s="29" t="str">
        <f t="shared" si="69"/>
        <v/>
      </c>
      <c r="L1478" s="29" t="str">
        <f t="shared" si="70"/>
        <v/>
      </c>
      <c r="M1478" s="29" t="str">
        <f t="shared" si="71"/>
        <v/>
      </c>
    </row>
    <row r="1479" spans="2:13" x14ac:dyDescent="0.2">
      <c r="B1479" s="28"/>
      <c r="K1479" s="29" t="str">
        <f t="shared" si="69"/>
        <v/>
      </c>
      <c r="L1479" s="29" t="str">
        <f t="shared" si="70"/>
        <v/>
      </c>
      <c r="M1479" s="29" t="str">
        <f t="shared" si="71"/>
        <v/>
      </c>
    </row>
    <row r="1480" spans="2:13" x14ac:dyDescent="0.2">
      <c r="B1480" s="28"/>
      <c r="K1480" s="29" t="str">
        <f t="shared" si="69"/>
        <v/>
      </c>
      <c r="L1480" s="29" t="str">
        <f t="shared" si="70"/>
        <v/>
      </c>
      <c r="M1480" s="29" t="str">
        <f t="shared" si="71"/>
        <v/>
      </c>
    </row>
    <row r="1481" spans="2:13" x14ac:dyDescent="0.2">
      <c r="B1481" s="28"/>
      <c r="K1481" s="29" t="str">
        <f t="shared" si="69"/>
        <v/>
      </c>
      <c r="L1481" s="29" t="str">
        <f t="shared" si="70"/>
        <v/>
      </c>
      <c r="M1481" s="29" t="str">
        <f t="shared" si="71"/>
        <v/>
      </c>
    </row>
    <row r="1482" spans="2:13" x14ac:dyDescent="0.2">
      <c r="B1482" s="28"/>
      <c r="K1482" s="29" t="str">
        <f t="shared" si="69"/>
        <v/>
      </c>
      <c r="L1482" s="29" t="str">
        <f t="shared" si="70"/>
        <v/>
      </c>
      <c r="M1482" s="29" t="str">
        <f t="shared" si="71"/>
        <v/>
      </c>
    </row>
    <row r="1483" spans="2:13" x14ac:dyDescent="0.2">
      <c r="B1483" s="28"/>
      <c r="K1483" s="29" t="str">
        <f t="shared" si="69"/>
        <v/>
      </c>
      <c r="L1483" s="29" t="str">
        <f t="shared" si="70"/>
        <v/>
      </c>
      <c r="M1483" s="29" t="str">
        <f t="shared" si="71"/>
        <v/>
      </c>
    </row>
    <row r="1484" spans="2:13" x14ac:dyDescent="0.2">
      <c r="B1484" s="28"/>
      <c r="K1484" s="29" t="str">
        <f t="shared" si="69"/>
        <v/>
      </c>
      <c r="L1484" s="29" t="str">
        <f t="shared" si="70"/>
        <v/>
      </c>
      <c r="M1484" s="29" t="str">
        <f t="shared" si="71"/>
        <v/>
      </c>
    </row>
    <row r="1485" spans="2:13" x14ac:dyDescent="0.2">
      <c r="B1485" s="28"/>
      <c r="K1485" s="29" t="str">
        <f t="shared" si="69"/>
        <v/>
      </c>
      <c r="L1485" s="29" t="str">
        <f t="shared" si="70"/>
        <v/>
      </c>
      <c r="M1485" s="29" t="str">
        <f t="shared" si="71"/>
        <v/>
      </c>
    </row>
    <row r="1486" spans="2:13" x14ac:dyDescent="0.2">
      <c r="B1486" s="28"/>
      <c r="K1486" s="29" t="str">
        <f t="shared" si="69"/>
        <v/>
      </c>
      <c r="L1486" s="29" t="str">
        <f t="shared" si="70"/>
        <v/>
      </c>
      <c r="M1486" s="29" t="str">
        <f t="shared" si="71"/>
        <v/>
      </c>
    </row>
    <row r="1487" spans="2:13" x14ac:dyDescent="0.2">
      <c r="B1487" s="28"/>
      <c r="K1487" s="29" t="str">
        <f t="shared" si="69"/>
        <v/>
      </c>
      <c r="L1487" s="29" t="str">
        <f t="shared" si="70"/>
        <v/>
      </c>
      <c r="M1487" s="29" t="str">
        <f t="shared" si="71"/>
        <v/>
      </c>
    </row>
    <row r="1488" spans="2:13" x14ac:dyDescent="0.2">
      <c r="B1488" s="28"/>
      <c r="K1488" s="29" t="str">
        <f t="shared" si="69"/>
        <v/>
      </c>
      <c r="L1488" s="29" t="str">
        <f t="shared" si="70"/>
        <v/>
      </c>
      <c r="M1488" s="29" t="str">
        <f t="shared" si="71"/>
        <v/>
      </c>
    </row>
    <row r="1489" spans="2:13" x14ac:dyDescent="0.2">
      <c r="B1489" s="28"/>
      <c r="K1489" s="29" t="str">
        <f t="shared" ref="K1489:K1552" si="72">IF(OR(F1489="",$C$5="",$C$6=""),"",(F1489*1000/($C$5+$C$6*(G1489-25))))</f>
        <v/>
      </c>
      <c r="L1489" s="29" t="str">
        <f t="shared" ref="L1489:L1552" si="73">IF(OR($K1489="",H1489=""),"",((H1489-$C1489)*1000)/$K1489)</f>
        <v/>
      </c>
      <c r="M1489" s="29" t="str">
        <f t="shared" ref="M1489:M1552" si="74">IF(OR($K1489="",I1489=""),"",((I1489-$C1489)*1000)/$K1489)</f>
        <v/>
      </c>
    </row>
    <row r="1490" spans="2:13" x14ac:dyDescent="0.2">
      <c r="B1490" s="28"/>
      <c r="K1490" s="29" t="str">
        <f t="shared" si="72"/>
        <v/>
      </c>
      <c r="L1490" s="29" t="str">
        <f t="shared" si="73"/>
        <v/>
      </c>
      <c r="M1490" s="29" t="str">
        <f t="shared" si="74"/>
        <v/>
      </c>
    </row>
    <row r="1491" spans="2:13" x14ac:dyDescent="0.2">
      <c r="B1491" s="28"/>
      <c r="K1491" s="29" t="str">
        <f t="shared" si="72"/>
        <v/>
      </c>
      <c r="L1491" s="29" t="str">
        <f t="shared" si="73"/>
        <v/>
      </c>
      <c r="M1491" s="29" t="str">
        <f t="shared" si="74"/>
        <v/>
      </c>
    </row>
    <row r="1492" spans="2:13" x14ac:dyDescent="0.2">
      <c r="B1492" s="28"/>
      <c r="K1492" s="29" t="str">
        <f t="shared" si="72"/>
        <v/>
      </c>
      <c r="L1492" s="29" t="str">
        <f t="shared" si="73"/>
        <v/>
      </c>
      <c r="M1492" s="29" t="str">
        <f t="shared" si="74"/>
        <v/>
      </c>
    </row>
    <row r="1493" spans="2:13" x14ac:dyDescent="0.2">
      <c r="B1493" s="28"/>
      <c r="K1493" s="29" t="str">
        <f t="shared" si="72"/>
        <v/>
      </c>
      <c r="L1493" s="29" t="str">
        <f t="shared" si="73"/>
        <v/>
      </c>
      <c r="M1493" s="29" t="str">
        <f t="shared" si="74"/>
        <v/>
      </c>
    </row>
    <row r="1494" spans="2:13" x14ac:dyDescent="0.2">
      <c r="B1494" s="28"/>
      <c r="K1494" s="29" t="str">
        <f t="shared" si="72"/>
        <v/>
      </c>
      <c r="L1494" s="29" t="str">
        <f t="shared" si="73"/>
        <v/>
      </c>
      <c r="M1494" s="29" t="str">
        <f t="shared" si="74"/>
        <v/>
      </c>
    </row>
    <row r="1495" spans="2:13" x14ac:dyDescent="0.2">
      <c r="B1495" s="28"/>
      <c r="K1495" s="29" t="str">
        <f t="shared" si="72"/>
        <v/>
      </c>
      <c r="L1495" s="29" t="str">
        <f t="shared" si="73"/>
        <v/>
      </c>
      <c r="M1495" s="29" t="str">
        <f t="shared" si="74"/>
        <v/>
      </c>
    </row>
    <row r="1496" spans="2:13" x14ac:dyDescent="0.2">
      <c r="B1496" s="28"/>
      <c r="K1496" s="29" t="str">
        <f t="shared" si="72"/>
        <v/>
      </c>
      <c r="L1496" s="29" t="str">
        <f t="shared" si="73"/>
        <v/>
      </c>
      <c r="M1496" s="29" t="str">
        <f t="shared" si="74"/>
        <v/>
      </c>
    </row>
    <row r="1497" spans="2:13" x14ac:dyDescent="0.2">
      <c r="B1497" s="28"/>
      <c r="K1497" s="29" t="str">
        <f t="shared" si="72"/>
        <v/>
      </c>
      <c r="L1497" s="29" t="str">
        <f t="shared" si="73"/>
        <v/>
      </c>
      <c r="M1497" s="29" t="str">
        <f t="shared" si="74"/>
        <v/>
      </c>
    </row>
    <row r="1498" spans="2:13" x14ac:dyDescent="0.2">
      <c r="B1498" s="28"/>
      <c r="K1498" s="29" t="str">
        <f t="shared" si="72"/>
        <v/>
      </c>
      <c r="L1498" s="29" t="str">
        <f t="shared" si="73"/>
        <v/>
      </c>
      <c r="M1498" s="29" t="str">
        <f t="shared" si="74"/>
        <v/>
      </c>
    </row>
    <row r="1499" spans="2:13" x14ac:dyDescent="0.2">
      <c r="B1499" s="28"/>
      <c r="K1499" s="29" t="str">
        <f t="shared" si="72"/>
        <v/>
      </c>
      <c r="L1499" s="29" t="str">
        <f t="shared" si="73"/>
        <v/>
      </c>
      <c r="M1499" s="29" t="str">
        <f t="shared" si="74"/>
        <v/>
      </c>
    </row>
    <row r="1500" spans="2:13" x14ac:dyDescent="0.2">
      <c r="B1500" s="28"/>
      <c r="K1500" s="29" t="str">
        <f t="shared" si="72"/>
        <v/>
      </c>
      <c r="L1500" s="29" t="str">
        <f t="shared" si="73"/>
        <v/>
      </c>
      <c r="M1500" s="29" t="str">
        <f t="shared" si="74"/>
        <v/>
      </c>
    </row>
    <row r="1501" spans="2:13" x14ac:dyDescent="0.2">
      <c r="B1501" s="28"/>
      <c r="K1501" s="29" t="str">
        <f t="shared" si="72"/>
        <v/>
      </c>
      <c r="L1501" s="29" t="str">
        <f t="shared" si="73"/>
        <v/>
      </c>
      <c r="M1501" s="29" t="str">
        <f t="shared" si="74"/>
        <v/>
      </c>
    </row>
    <row r="1502" spans="2:13" x14ac:dyDescent="0.2">
      <c r="B1502" s="28"/>
      <c r="K1502" s="29" t="str">
        <f t="shared" si="72"/>
        <v/>
      </c>
      <c r="L1502" s="29" t="str">
        <f t="shared" si="73"/>
        <v/>
      </c>
      <c r="M1502" s="29" t="str">
        <f t="shared" si="74"/>
        <v/>
      </c>
    </row>
    <row r="1503" spans="2:13" x14ac:dyDescent="0.2">
      <c r="B1503" s="28"/>
      <c r="K1503" s="29" t="str">
        <f t="shared" si="72"/>
        <v/>
      </c>
      <c r="L1503" s="29" t="str">
        <f t="shared" si="73"/>
        <v/>
      </c>
      <c r="M1503" s="29" t="str">
        <f t="shared" si="74"/>
        <v/>
      </c>
    </row>
    <row r="1504" spans="2:13" x14ac:dyDescent="0.2">
      <c r="B1504" s="28"/>
      <c r="K1504" s="29" t="str">
        <f t="shared" si="72"/>
        <v/>
      </c>
      <c r="L1504" s="29" t="str">
        <f t="shared" si="73"/>
        <v/>
      </c>
      <c r="M1504" s="29" t="str">
        <f t="shared" si="74"/>
        <v/>
      </c>
    </row>
    <row r="1505" spans="2:13" x14ac:dyDescent="0.2">
      <c r="B1505" s="28"/>
      <c r="K1505" s="29" t="str">
        <f t="shared" si="72"/>
        <v/>
      </c>
      <c r="L1505" s="29" t="str">
        <f t="shared" si="73"/>
        <v/>
      </c>
      <c r="M1505" s="29" t="str">
        <f t="shared" si="74"/>
        <v/>
      </c>
    </row>
    <row r="1506" spans="2:13" x14ac:dyDescent="0.2">
      <c r="B1506" s="28"/>
      <c r="K1506" s="29" t="str">
        <f t="shared" si="72"/>
        <v/>
      </c>
      <c r="L1506" s="29" t="str">
        <f t="shared" si="73"/>
        <v/>
      </c>
      <c r="M1506" s="29" t="str">
        <f t="shared" si="74"/>
        <v/>
      </c>
    </row>
    <row r="1507" spans="2:13" x14ac:dyDescent="0.2">
      <c r="B1507" s="28"/>
      <c r="K1507" s="29" t="str">
        <f t="shared" si="72"/>
        <v/>
      </c>
      <c r="L1507" s="29" t="str">
        <f t="shared" si="73"/>
        <v/>
      </c>
      <c r="M1507" s="29" t="str">
        <f t="shared" si="74"/>
        <v/>
      </c>
    </row>
    <row r="1508" spans="2:13" x14ac:dyDescent="0.2">
      <c r="B1508" s="28"/>
      <c r="K1508" s="29" t="str">
        <f t="shared" si="72"/>
        <v/>
      </c>
      <c r="L1508" s="29" t="str">
        <f t="shared" si="73"/>
        <v/>
      </c>
      <c r="M1508" s="29" t="str">
        <f t="shared" si="74"/>
        <v/>
      </c>
    </row>
    <row r="1509" spans="2:13" x14ac:dyDescent="0.2">
      <c r="B1509" s="28"/>
      <c r="K1509" s="29" t="str">
        <f t="shared" si="72"/>
        <v/>
      </c>
      <c r="L1509" s="29" t="str">
        <f t="shared" si="73"/>
        <v/>
      </c>
      <c r="M1509" s="29" t="str">
        <f t="shared" si="74"/>
        <v/>
      </c>
    </row>
    <row r="1510" spans="2:13" x14ac:dyDescent="0.2">
      <c r="B1510" s="28"/>
      <c r="K1510" s="29" t="str">
        <f t="shared" si="72"/>
        <v/>
      </c>
      <c r="L1510" s="29" t="str">
        <f t="shared" si="73"/>
        <v/>
      </c>
      <c r="M1510" s="29" t="str">
        <f t="shared" si="74"/>
        <v/>
      </c>
    </row>
    <row r="1511" spans="2:13" x14ac:dyDescent="0.2">
      <c r="B1511" s="28"/>
      <c r="K1511" s="29" t="str">
        <f t="shared" si="72"/>
        <v/>
      </c>
      <c r="L1511" s="29" t="str">
        <f t="shared" si="73"/>
        <v/>
      </c>
      <c r="M1511" s="29" t="str">
        <f t="shared" si="74"/>
        <v/>
      </c>
    </row>
    <row r="1512" spans="2:13" x14ac:dyDescent="0.2">
      <c r="B1512" s="28"/>
      <c r="K1512" s="29" t="str">
        <f t="shared" si="72"/>
        <v/>
      </c>
      <c r="L1512" s="29" t="str">
        <f t="shared" si="73"/>
        <v/>
      </c>
      <c r="M1512" s="29" t="str">
        <f t="shared" si="74"/>
        <v/>
      </c>
    </row>
    <row r="1513" spans="2:13" x14ac:dyDescent="0.2">
      <c r="B1513" s="28"/>
      <c r="K1513" s="29" t="str">
        <f t="shared" si="72"/>
        <v/>
      </c>
      <c r="L1513" s="29" t="str">
        <f t="shared" si="73"/>
        <v/>
      </c>
      <c r="M1513" s="29" t="str">
        <f t="shared" si="74"/>
        <v/>
      </c>
    </row>
    <row r="1514" spans="2:13" x14ac:dyDescent="0.2">
      <c r="B1514" s="28"/>
      <c r="K1514" s="29" t="str">
        <f t="shared" si="72"/>
        <v/>
      </c>
      <c r="L1514" s="29" t="str">
        <f t="shared" si="73"/>
        <v/>
      </c>
      <c r="M1514" s="29" t="str">
        <f t="shared" si="74"/>
        <v/>
      </c>
    </row>
    <row r="1515" spans="2:13" x14ac:dyDescent="0.2">
      <c r="B1515" s="28"/>
      <c r="K1515" s="29" t="str">
        <f t="shared" si="72"/>
        <v/>
      </c>
      <c r="L1515" s="29" t="str">
        <f t="shared" si="73"/>
        <v/>
      </c>
      <c r="M1515" s="29" t="str">
        <f t="shared" si="74"/>
        <v/>
      </c>
    </row>
    <row r="1516" spans="2:13" x14ac:dyDescent="0.2">
      <c r="B1516" s="28"/>
      <c r="K1516" s="29" t="str">
        <f t="shared" si="72"/>
        <v/>
      </c>
      <c r="L1516" s="29" t="str">
        <f t="shared" si="73"/>
        <v/>
      </c>
      <c r="M1516" s="29" t="str">
        <f t="shared" si="74"/>
        <v/>
      </c>
    </row>
    <row r="1517" spans="2:13" x14ac:dyDescent="0.2">
      <c r="B1517" s="28"/>
      <c r="K1517" s="29" t="str">
        <f t="shared" si="72"/>
        <v/>
      </c>
      <c r="L1517" s="29" t="str">
        <f t="shared" si="73"/>
        <v/>
      </c>
      <c r="M1517" s="29" t="str">
        <f t="shared" si="74"/>
        <v/>
      </c>
    </row>
    <row r="1518" spans="2:13" x14ac:dyDescent="0.2">
      <c r="B1518" s="28"/>
      <c r="K1518" s="29" t="str">
        <f t="shared" si="72"/>
        <v/>
      </c>
      <c r="L1518" s="29" t="str">
        <f t="shared" si="73"/>
        <v/>
      </c>
      <c r="M1518" s="29" t="str">
        <f t="shared" si="74"/>
        <v/>
      </c>
    </row>
    <row r="1519" spans="2:13" x14ac:dyDescent="0.2">
      <c r="B1519" s="28"/>
      <c r="K1519" s="29" t="str">
        <f t="shared" si="72"/>
        <v/>
      </c>
      <c r="L1519" s="29" t="str">
        <f t="shared" si="73"/>
        <v/>
      </c>
      <c r="M1519" s="29" t="str">
        <f t="shared" si="74"/>
        <v/>
      </c>
    </row>
    <row r="1520" spans="2:13" x14ac:dyDescent="0.2">
      <c r="B1520" s="28"/>
      <c r="K1520" s="29" t="str">
        <f t="shared" si="72"/>
        <v/>
      </c>
      <c r="L1520" s="29" t="str">
        <f t="shared" si="73"/>
        <v/>
      </c>
      <c r="M1520" s="29" t="str">
        <f t="shared" si="74"/>
        <v/>
      </c>
    </row>
    <row r="1521" spans="2:13" x14ac:dyDescent="0.2">
      <c r="B1521" s="28"/>
      <c r="K1521" s="29" t="str">
        <f t="shared" si="72"/>
        <v/>
      </c>
      <c r="L1521" s="29" t="str">
        <f t="shared" si="73"/>
        <v/>
      </c>
      <c r="M1521" s="29" t="str">
        <f t="shared" si="74"/>
        <v/>
      </c>
    </row>
    <row r="1522" spans="2:13" x14ac:dyDescent="0.2">
      <c r="B1522" s="28"/>
      <c r="K1522" s="29" t="str">
        <f t="shared" si="72"/>
        <v/>
      </c>
      <c r="L1522" s="29" t="str">
        <f t="shared" si="73"/>
        <v/>
      </c>
      <c r="M1522" s="29" t="str">
        <f t="shared" si="74"/>
        <v/>
      </c>
    </row>
    <row r="1523" spans="2:13" x14ac:dyDescent="0.2">
      <c r="B1523" s="28"/>
      <c r="K1523" s="29" t="str">
        <f t="shared" si="72"/>
        <v/>
      </c>
      <c r="L1523" s="29" t="str">
        <f t="shared" si="73"/>
        <v/>
      </c>
      <c r="M1523" s="29" t="str">
        <f t="shared" si="74"/>
        <v/>
      </c>
    </row>
    <row r="1524" spans="2:13" x14ac:dyDescent="0.2">
      <c r="B1524" s="28"/>
      <c r="K1524" s="29" t="str">
        <f t="shared" si="72"/>
        <v/>
      </c>
      <c r="L1524" s="29" t="str">
        <f t="shared" si="73"/>
        <v/>
      </c>
      <c r="M1524" s="29" t="str">
        <f t="shared" si="74"/>
        <v/>
      </c>
    </row>
    <row r="1525" spans="2:13" x14ac:dyDescent="0.2">
      <c r="B1525" s="28"/>
      <c r="K1525" s="29" t="str">
        <f t="shared" si="72"/>
        <v/>
      </c>
      <c r="L1525" s="29" t="str">
        <f t="shared" si="73"/>
        <v/>
      </c>
      <c r="M1525" s="29" t="str">
        <f t="shared" si="74"/>
        <v/>
      </c>
    </row>
    <row r="1526" spans="2:13" x14ac:dyDescent="0.2">
      <c r="B1526" s="28"/>
      <c r="K1526" s="29" t="str">
        <f t="shared" si="72"/>
        <v/>
      </c>
      <c r="L1526" s="29" t="str">
        <f t="shared" si="73"/>
        <v/>
      </c>
      <c r="M1526" s="29" t="str">
        <f t="shared" si="74"/>
        <v/>
      </c>
    </row>
    <row r="1527" spans="2:13" x14ac:dyDescent="0.2">
      <c r="B1527" s="28"/>
      <c r="K1527" s="29" t="str">
        <f t="shared" si="72"/>
        <v/>
      </c>
      <c r="L1527" s="29" t="str">
        <f t="shared" si="73"/>
        <v/>
      </c>
      <c r="M1527" s="29" t="str">
        <f t="shared" si="74"/>
        <v/>
      </c>
    </row>
    <row r="1528" spans="2:13" x14ac:dyDescent="0.2">
      <c r="B1528" s="28"/>
      <c r="K1528" s="29" t="str">
        <f t="shared" si="72"/>
        <v/>
      </c>
      <c r="L1528" s="29" t="str">
        <f t="shared" si="73"/>
        <v/>
      </c>
      <c r="M1528" s="29" t="str">
        <f t="shared" si="74"/>
        <v/>
      </c>
    </row>
    <row r="1529" spans="2:13" x14ac:dyDescent="0.2">
      <c r="B1529" s="28"/>
      <c r="K1529" s="29" t="str">
        <f t="shared" si="72"/>
        <v/>
      </c>
      <c r="L1529" s="29" t="str">
        <f t="shared" si="73"/>
        <v/>
      </c>
      <c r="M1529" s="29" t="str">
        <f t="shared" si="74"/>
        <v/>
      </c>
    </row>
    <row r="1530" spans="2:13" x14ac:dyDescent="0.2">
      <c r="B1530" s="28"/>
      <c r="K1530" s="29" t="str">
        <f t="shared" si="72"/>
        <v/>
      </c>
      <c r="L1530" s="29" t="str">
        <f t="shared" si="73"/>
        <v/>
      </c>
      <c r="M1530" s="29" t="str">
        <f t="shared" si="74"/>
        <v/>
      </c>
    </row>
    <row r="1531" spans="2:13" x14ac:dyDescent="0.2">
      <c r="B1531" s="28"/>
      <c r="K1531" s="29" t="str">
        <f t="shared" si="72"/>
        <v/>
      </c>
      <c r="L1531" s="29" t="str">
        <f t="shared" si="73"/>
        <v/>
      </c>
      <c r="M1531" s="29" t="str">
        <f t="shared" si="74"/>
        <v/>
      </c>
    </row>
    <row r="1532" spans="2:13" x14ac:dyDescent="0.2">
      <c r="B1532" s="28"/>
      <c r="K1532" s="29" t="str">
        <f t="shared" si="72"/>
        <v/>
      </c>
      <c r="L1532" s="29" t="str">
        <f t="shared" si="73"/>
        <v/>
      </c>
      <c r="M1532" s="29" t="str">
        <f t="shared" si="74"/>
        <v/>
      </c>
    </row>
    <row r="1533" spans="2:13" x14ac:dyDescent="0.2">
      <c r="B1533" s="28"/>
      <c r="K1533" s="29" t="str">
        <f t="shared" si="72"/>
        <v/>
      </c>
      <c r="L1533" s="29" t="str">
        <f t="shared" si="73"/>
        <v/>
      </c>
      <c r="M1533" s="29" t="str">
        <f t="shared" si="74"/>
        <v/>
      </c>
    </row>
    <row r="1534" spans="2:13" x14ac:dyDescent="0.2">
      <c r="B1534" s="28"/>
      <c r="K1534" s="29" t="str">
        <f t="shared" si="72"/>
        <v/>
      </c>
      <c r="L1534" s="29" t="str">
        <f t="shared" si="73"/>
        <v/>
      </c>
      <c r="M1534" s="29" t="str">
        <f t="shared" si="74"/>
        <v/>
      </c>
    </row>
    <row r="1535" spans="2:13" x14ac:dyDescent="0.2">
      <c r="B1535" s="28"/>
      <c r="K1535" s="29" t="str">
        <f t="shared" si="72"/>
        <v/>
      </c>
      <c r="L1535" s="29" t="str">
        <f t="shared" si="73"/>
        <v/>
      </c>
      <c r="M1535" s="29" t="str">
        <f t="shared" si="74"/>
        <v/>
      </c>
    </row>
    <row r="1536" spans="2:13" x14ac:dyDescent="0.2">
      <c r="B1536" s="28"/>
      <c r="K1536" s="29" t="str">
        <f t="shared" si="72"/>
        <v/>
      </c>
      <c r="L1536" s="29" t="str">
        <f t="shared" si="73"/>
        <v/>
      </c>
      <c r="M1536" s="29" t="str">
        <f t="shared" si="74"/>
        <v/>
      </c>
    </row>
    <row r="1537" spans="2:13" x14ac:dyDescent="0.2">
      <c r="B1537" s="28"/>
      <c r="K1537" s="29" t="str">
        <f t="shared" si="72"/>
        <v/>
      </c>
      <c r="L1537" s="29" t="str">
        <f t="shared" si="73"/>
        <v/>
      </c>
      <c r="M1537" s="29" t="str">
        <f t="shared" si="74"/>
        <v/>
      </c>
    </row>
    <row r="1538" spans="2:13" x14ac:dyDescent="0.2">
      <c r="B1538" s="28"/>
      <c r="K1538" s="29" t="str">
        <f t="shared" si="72"/>
        <v/>
      </c>
      <c r="L1538" s="29" t="str">
        <f t="shared" si="73"/>
        <v/>
      </c>
      <c r="M1538" s="29" t="str">
        <f t="shared" si="74"/>
        <v/>
      </c>
    </row>
    <row r="1539" spans="2:13" x14ac:dyDescent="0.2">
      <c r="B1539" s="28"/>
      <c r="K1539" s="29" t="str">
        <f t="shared" si="72"/>
        <v/>
      </c>
      <c r="L1539" s="29" t="str">
        <f t="shared" si="73"/>
        <v/>
      </c>
      <c r="M1539" s="29" t="str">
        <f t="shared" si="74"/>
        <v/>
      </c>
    </row>
    <row r="1540" spans="2:13" x14ac:dyDescent="0.2">
      <c r="B1540" s="28"/>
      <c r="K1540" s="29" t="str">
        <f t="shared" si="72"/>
        <v/>
      </c>
      <c r="L1540" s="29" t="str">
        <f t="shared" si="73"/>
        <v/>
      </c>
      <c r="M1540" s="29" t="str">
        <f t="shared" si="74"/>
        <v/>
      </c>
    </row>
    <row r="1541" spans="2:13" x14ac:dyDescent="0.2">
      <c r="B1541" s="28"/>
      <c r="K1541" s="29" t="str">
        <f t="shared" si="72"/>
        <v/>
      </c>
      <c r="L1541" s="29" t="str">
        <f t="shared" si="73"/>
        <v/>
      </c>
      <c r="M1541" s="29" t="str">
        <f t="shared" si="74"/>
        <v/>
      </c>
    </row>
    <row r="1542" spans="2:13" x14ac:dyDescent="0.2">
      <c r="B1542" s="28"/>
      <c r="K1542" s="29" t="str">
        <f t="shared" si="72"/>
        <v/>
      </c>
      <c r="L1542" s="29" t="str">
        <f t="shared" si="73"/>
        <v/>
      </c>
      <c r="M1542" s="29" t="str">
        <f t="shared" si="74"/>
        <v/>
      </c>
    </row>
    <row r="1543" spans="2:13" x14ac:dyDescent="0.2">
      <c r="B1543" s="28"/>
      <c r="K1543" s="29" t="str">
        <f t="shared" si="72"/>
        <v/>
      </c>
      <c r="L1543" s="29" t="str">
        <f t="shared" si="73"/>
        <v/>
      </c>
      <c r="M1543" s="29" t="str">
        <f t="shared" si="74"/>
        <v/>
      </c>
    </row>
    <row r="1544" spans="2:13" x14ac:dyDescent="0.2">
      <c r="B1544" s="28"/>
      <c r="K1544" s="29" t="str">
        <f t="shared" si="72"/>
        <v/>
      </c>
      <c r="L1544" s="29" t="str">
        <f t="shared" si="73"/>
        <v/>
      </c>
      <c r="M1544" s="29" t="str">
        <f t="shared" si="74"/>
        <v/>
      </c>
    </row>
    <row r="1545" spans="2:13" x14ac:dyDescent="0.2">
      <c r="B1545" s="28"/>
      <c r="K1545" s="29" t="str">
        <f t="shared" si="72"/>
        <v/>
      </c>
      <c r="L1545" s="29" t="str">
        <f t="shared" si="73"/>
        <v/>
      </c>
      <c r="M1545" s="29" t="str">
        <f t="shared" si="74"/>
        <v/>
      </c>
    </row>
    <row r="1546" spans="2:13" x14ac:dyDescent="0.2">
      <c r="B1546" s="28"/>
      <c r="K1546" s="29" t="str">
        <f t="shared" si="72"/>
        <v/>
      </c>
      <c r="L1546" s="29" t="str">
        <f t="shared" si="73"/>
        <v/>
      </c>
      <c r="M1546" s="29" t="str">
        <f t="shared" si="74"/>
        <v/>
      </c>
    </row>
    <row r="1547" spans="2:13" x14ac:dyDescent="0.2">
      <c r="B1547" s="28"/>
      <c r="K1547" s="29" t="str">
        <f t="shared" si="72"/>
        <v/>
      </c>
      <c r="L1547" s="29" t="str">
        <f t="shared" si="73"/>
        <v/>
      </c>
      <c r="M1547" s="29" t="str">
        <f t="shared" si="74"/>
        <v/>
      </c>
    </row>
    <row r="1548" spans="2:13" x14ac:dyDescent="0.2">
      <c r="B1548" s="28"/>
      <c r="K1548" s="29" t="str">
        <f t="shared" si="72"/>
        <v/>
      </c>
      <c r="L1548" s="29" t="str">
        <f t="shared" si="73"/>
        <v/>
      </c>
      <c r="M1548" s="29" t="str">
        <f t="shared" si="74"/>
        <v/>
      </c>
    </row>
    <row r="1549" spans="2:13" x14ac:dyDescent="0.2">
      <c r="B1549" s="28"/>
      <c r="K1549" s="29" t="str">
        <f t="shared" si="72"/>
        <v/>
      </c>
      <c r="L1549" s="29" t="str">
        <f t="shared" si="73"/>
        <v/>
      </c>
      <c r="M1549" s="29" t="str">
        <f t="shared" si="74"/>
        <v/>
      </c>
    </row>
    <row r="1550" spans="2:13" x14ac:dyDescent="0.2">
      <c r="B1550" s="28"/>
      <c r="K1550" s="29" t="str">
        <f t="shared" si="72"/>
        <v/>
      </c>
      <c r="L1550" s="29" t="str">
        <f t="shared" si="73"/>
        <v/>
      </c>
      <c r="M1550" s="29" t="str">
        <f t="shared" si="74"/>
        <v/>
      </c>
    </row>
    <row r="1551" spans="2:13" x14ac:dyDescent="0.2">
      <c r="B1551" s="28"/>
      <c r="K1551" s="29" t="str">
        <f t="shared" si="72"/>
        <v/>
      </c>
      <c r="L1551" s="29" t="str">
        <f t="shared" si="73"/>
        <v/>
      </c>
      <c r="M1551" s="29" t="str">
        <f t="shared" si="74"/>
        <v/>
      </c>
    </row>
    <row r="1552" spans="2:13" x14ac:dyDescent="0.2">
      <c r="B1552" s="28"/>
      <c r="K1552" s="29" t="str">
        <f t="shared" si="72"/>
        <v/>
      </c>
      <c r="L1552" s="29" t="str">
        <f t="shared" si="73"/>
        <v/>
      </c>
      <c r="M1552" s="29" t="str">
        <f t="shared" si="74"/>
        <v/>
      </c>
    </row>
    <row r="1553" spans="2:13" x14ac:dyDescent="0.2">
      <c r="B1553" s="28"/>
      <c r="K1553" s="29" t="str">
        <f t="shared" ref="K1553:K1616" si="75">IF(OR(F1553="",$C$5="",$C$6=""),"",(F1553*1000/($C$5+$C$6*(G1553-25))))</f>
        <v/>
      </c>
      <c r="L1553" s="29" t="str">
        <f t="shared" ref="L1553:L1616" si="76">IF(OR($K1553="",H1553=""),"",((H1553-$C1553)*1000)/$K1553)</f>
        <v/>
      </c>
      <c r="M1553" s="29" t="str">
        <f t="shared" ref="M1553:M1616" si="77">IF(OR($K1553="",I1553=""),"",((I1553-$C1553)*1000)/$K1553)</f>
        <v/>
      </c>
    </row>
    <row r="1554" spans="2:13" x14ac:dyDescent="0.2">
      <c r="B1554" s="28"/>
      <c r="K1554" s="29" t="str">
        <f t="shared" si="75"/>
        <v/>
      </c>
      <c r="L1554" s="29" t="str">
        <f t="shared" si="76"/>
        <v/>
      </c>
      <c r="M1554" s="29" t="str">
        <f t="shared" si="77"/>
        <v/>
      </c>
    </row>
    <row r="1555" spans="2:13" x14ac:dyDescent="0.2">
      <c r="B1555" s="28"/>
      <c r="K1555" s="29" t="str">
        <f t="shared" si="75"/>
        <v/>
      </c>
      <c r="L1555" s="29" t="str">
        <f t="shared" si="76"/>
        <v/>
      </c>
      <c r="M1555" s="29" t="str">
        <f t="shared" si="77"/>
        <v/>
      </c>
    </row>
    <row r="1556" spans="2:13" x14ac:dyDescent="0.2">
      <c r="B1556" s="28"/>
      <c r="K1556" s="29" t="str">
        <f t="shared" si="75"/>
        <v/>
      </c>
      <c r="L1556" s="29" t="str">
        <f t="shared" si="76"/>
        <v/>
      </c>
      <c r="M1556" s="29" t="str">
        <f t="shared" si="77"/>
        <v/>
      </c>
    </row>
    <row r="1557" spans="2:13" x14ac:dyDescent="0.2">
      <c r="B1557" s="28"/>
      <c r="K1557" s="29" t="str">
        <f t="shared" si="75"/>
        <v/>
      </c>
      <c r="L1557" s="29" t="str">
        <f t="shared" si="76"/>
        <v/>
      </c>
      <c r="M1557" s="29" t="str">
        <f t="shared" si="77"/>
        <v/>
      </c>
    </row>
    <row r="1558" spans="2:13" x14ac:dyDescent="0.2">
      <c r="B1558" s="28"/>
      <c r="K1558" s="29" t="str">
        <f t="shared" si="75"/>
        <v/>
      </c>
      <c r="L1558" s="29" t="str">
        <f t="shared" si="76"/>
        <v/>
      </c>
      <c r="M1558" s="29" t="str">
        <f t="shared" si="77"/>
        <v/>
      </c>
    </row>
    <row r="1559" spans="2:13" x14ac:dyDescent="0.2">
      <c r="B1559" s="28"/>
      <c r="K1559" s="29" t="str">
        <f t="shared" si="75"/>
        <v/>
      </c>
      <c r="L1559" s="29" t="str">
        <f t="shared" si="76"/>
        <v/>
      </c>
      <c r="M1559" s="29" t="str">
        <f t="shared" si="77"/>
        <v/>
      </c>
    </row>
    <row r="1560" spans="2:13" x14ac:dyDescent="0.2">
      <c r="B1560" s="28"/>
      <c r="K1560" s="29" t="str">
        <f t="shared" si="75"/>
        <v/>
      </c>
      <c r="L1560" s="29" t="str">
        <f t="shared" si="76"/>
        <v/>
      </c>
      <c r="M1560" s="29" t="str">
        <f t="shared" si="77"/>
        <v/>
      </c>
    </row>
    <row r="1561" spans="2:13" x14ac:dyDescent="0.2">
      <c r="B1561" s="28"/>
      <c r="K1561" s="29" t="str">
        <f t="shared" si="75"/>
        <v/>
      </c>
      <c r="L1561" s="29" t="str">
        <f t="shared" si="76"/>
        <v/>
      </c>
      <c r="M1561" s="29" t="str">
        <f t="shared" si="77"/>
        <v/>
      </c>
    </row>
    <row r="1562" spans="2:13" x14ac:dyDescent="0.2">
      <c r="B1562" s="28"/>
      <c r="K1562" s="29" t="str">
        <f t="shared" si="75"/>
        <v/>
      </c>
      <c r="L1562" s="29" t="str">
        <f t="shared" si="76"/>
        <v/>
      </c>
      <c r="M1562" s="29" t="str">
        <f t="shared" si="77"/>
        <v/>
      </c>
    </row>
    <row r="1563" spans="2:13" x14ac:dyDescent="0.2">
      <c r="B1563" s="28"/>
      <c r="K1563" s="29" t="str">
        <f t="shared" si="75"/>
        <v/>
      </c>
      <c r="L1563" s="29" t="str">
        <f t="shared" si="76"/>
        <v/>
      </c>
      <c r="M1563" s="29" t="str">
        <f t="shared" si="77"/>
        <v/>
      </c>
    </row>
    <row r="1564" spans="2:13" x14ac:dyDescent="0.2">
      <c r="B1564" s="28"/>
      <c r="K1564" s="29" t="str">
        <f t="shared" si="75"/>
        <v/>
      </c>
      <c r="L1564" s="29" t="str">
        <f t="shared" si="76"/>
        <v/>
      </c>
      <c r="M1564" s="29" t="str">
        <f t="shared" si="77"/>
        <v/>
      </c>
    </row>
    <row r="1565" spans="2:13" x14ac:dyDescent="0.2">
      <c r="B1565" s="28"/>
      <c r="K1565" s="29" t="str">
        <f t="shared" si="75"/>
        <v/>
      </c>
      <c r="L1565" s="29" t="str">
        <f t="shared" si="76"/>
        <v/>
      </c>
      <c r="M1565" s="29" t="str">
        <f t="shared" si="77"/>
        <v/>
      </c>
    </row>
    <row r="1566" spans="2:13" x14ac:dyDescent="0.2">
      <c r="B1566" s="28"/>
      <c r="K1566" s="29" t="str">
        <f t="shared" si="75"/>
        <v/>
      </c>
      <c r="L1566" s="29" t="str">
        <f t="shared" si="76"/>
        <v/>
      </c>
      <c r="M1566" s="29" t="str">
        <f t="shared" si="77"/>
        <v/>
      </c>
    </row>
    <row r="1567" spans="2:13" x14ac:dyDescent="0.2">
      <c r="B1567" s="28"/>
      <c r="K1567" s="29" t="str">
        <f t="shared" si="75"/>
        <v/>
      </c>
      <c r="L1567" s="29" t="str">
        <f t="shared" si="76"/>
        <v/>
      </c>
      <c r="M1567" s="29" t="str">
        <f t="shared" si="77"/>
        <v/>
      </c>
    </row>
    <row r="1568" spans="2:13" x14ac:dyDescent="0.2">
      <c r="B1568" s="28"/>
      <c r="K1568" s="29" t="str">
        <f t="shared" si="75"/>
        <v/>
      </c>
      <c r="L1568" s="29" t="str">
        <f t="shared" si="76"/>
        <v/>
      </c>
      <c r="M1568" s="29" t="str">
        <f t="shared" si="77"/>
        <v/>
      </c>
    </row>
    <row r="1569" spans="2:13" x14ac:dyDescent="0.2">
      <c r="B1569" s="28"/>
      <c r="K1569" s="29" t="str">
        <f t="shared" si="75"/>
        <v/>
      </c>
      <c r="L1569" s="29" t="str">
        <f t="shared" si="76"/>
        <v/>
      </c>
      <c r="M1569" s="29" t="str">
        <f t="shared" si="77"/>
        <v/>
      </c>
    </row>
    <row r="1570" spans="2:13" x14ac:dyDescent="0.2">
      <c r="B1570" s="28"/>
      <c r="K1570" s="29" t="str">
        <f t="shared" si="75"/>
        <v/>
      </c>
      <c r="L1570" s="29" t="str">
        <f t="shared" si="76"/>
        <v/>
      </c>
      <c r="M1570" s="29" t="str">
        <f t="shared" si="77"/>
        <v/>
      </c>
    </row>
    <row r="1571" spans="2:13" x14ac:dyDescent="0.2">
      <c r="B1571" s="28"/>
      <c r="K1571" s="29" t="str">
        <f t="shared" si="75"/>
        <v/>
      </c>
      <c r="L1571" s="29" t="str">
        <f t="shared" si="76"/>
        <v/>
      </c>
      <c r="M1571" s="29" t="str">
        <f t="shared" si="77"/>
        <v/>
      </c>
    </row>
    <row r="1572" spans="2:13" x14ac:dyDescent="0.2">
      <c r="B1572" s="28"/>
      <c r="K1572" s="29" t="str">
        <f t="shared" si="75"/>
        <v/>
      </c>
      <c r="L1572" s="29" t="str">
        <f t="shared" si="76"/>
        <v/>
      </c>
      <c r="M1572" s="29" t="str">
        <f t="shared" si="77"/>
        <v/>
      </c>
    </row>
    <row r="1573" spans="2:13" x14ac:dyDescent="0.2">
      <c r="B1573" s="28"/>
      <c r="K1573" s="29" t="str">
        <f t="shared" si="75"/>
        <v/>
      </c>
      <c r="L1573" s="29" t="str">
        <f t="shared" si="76"/>
        <v/>
      </c>
      <c r="M1573" s="29" t="str">
        <f t="shared" si="77"/>
        <v/>
      </c>
    </row>
    <row r="1574" spans="2:13" x14ac:dyDescent="0.2">
      <c r="B1574" s="28"/>
      <c r="K1574" s="29" t="str">
        <f t="shared" si="75"/>
        <v/>
      </c>
      <c r="L1574" s="29" t="str">
        <f t="shared" si="76"/>
        <v/>
      </c>
      <c r="M1574" s="29" t="str">
        <f t="shared" si="77"/>
        <v/>
      </c>
    </row>
    <row r="1575" spans="2:13" x14ac:dyDescent="0.2">
      <c r="B1575" s="28"/>
      <c r="K1575" s="29" t="str">
        <f t="shared" si="75"/>
        <v/>
      </c>
      <c r="L1575" s="29" t="str">
        <f t="shared" si="76"/>
        <v/>
      </c>
      <c r="M1575" s="29" t="str">
        <f t="shared" si="77"/>
        <v/>
      </c>
    </row>
    <row r="1576" spans="2:13" x14ac:dyDescent="0.2">
      <c r="B1576" s="28"/>
      <c r="K1576" s="29" t="str">
        <f t="shared" si="75"/>
        <v/>
      </c>
      <c r="L1576" s="29" t="str">
        <f t="shared" si="76"/>
        <v/>
      </c>
      <c r="M1576" s="29" t="str">
        <f t="shared" si="77"/>
        <v/>
      </c>
    </row>
    <row r="1577" spans="2:13" x14ac:dyDescent="0.2">
      <c r="B1577" s="28"/>
      <c r="K1577" s="29" t="str">
        <f t="shared" si="75"/>
        <v/>
      </c>
      <c r="L1577" s="29" t="str">
        <f t="shared" si="76"/>
        <v/>
      </c>
      <c r="M1577" s="29" t="str">
        <f t="shared" si="77"/>
        <v/>
      </c>
    </row>
    <row r="1578" spans="2:13" x14ac:dyDescent="0.2">
      <c r="B1578" s="28"/>
      <c r="K1578" s="29" t="str">
        <f t="shared" si="75"/>
        <v/>
      </c>
      <c r="L1578" s="29" t="str">
        <f t="shared" si="76"/>
        <v/>
      </c>
      <c r="M1578" s="29" t="str">
        <f t="shared" si="77"/>
        <v/>
      </c>
    </row>
    <row r="1579" spans="2:13" x14ac:dyDescent="0.2">
      <c r="B1579" s="28"/>
      <c r="K1579" s="29" t="str">
        <f t="shared" si="75"/>
        <v/>
      </c>
      <c r="L1579" s="29" t="str">
        <f t="shared" si="76"/>
        <v/>
      </c>
      <c r="M1579" s="29" t="str">
        <f t="shared" si="77"/>
        <v/>
      </c>
    </row>
    <row r="1580" spans="2:13" x14ac:dyDescent="0.2">
      <c r="B1580" s="28"/>
      <c r="K1580" s="29" t="str">
        <f t="shared" si="75"/>
        <v/>
      </c>
      <c r="L1580" s="29" t="str">
        <f t="shared" si="76"/>
        <v/>
      </c>
      <c r="M1580" s="29" t="str">
        <f t="shared" si="77"/>
        <v/>
      </c>
    </row>
    <row r="1581" spans="2:13" x14ac:dyDescent="0.2">
      <c r="B1581" s="28"/>
      <c r="K1581" s="29" t="str">
        <f t="shared" si="75"/>
        <v/>
      </c>
      <c r="L1581" s="29" t="str">
        <f t="shared" si="76"/>
        <v/>
      </c>
      <c r="M1581" s="29" t="str">
        <f t="shared" si="77"/>
        <v/>
      </c>
    </row>
    <row r="1582" spans="2:13" x14ac:dyDescent="0.2">
      <c r="B1582" s="28"/>
      <c r="K1582" s="29" t="str">
        <f t="shared" si="75"/>
        <v/>
      </c>
      <c r="L1582" s="29" t="str">
        <f t="shared" si="76"/>
        <v/>
      </c>
      <c r="M1582" s="29" t="str">
        <f t="shared" si="77"/>
        <v/>
      </c>
    </row>
    <row r="1583" spans="2:13" x14ac:dyDescent="0.2">
      <c r="B1583" s="28"/>
      <c r="K1583" s="29" t="str">
        <f t="shared" si="75"/>
        <v/>
      </c>
      <c r="L1583" s="29" t="str">
        <f t="shared" si="76"/>
        <v/>
      </c>
      <c r="M1583" s="29" t="str">
        <f t="shared" si="77"/>
        <v/>
      </c>
    </row>
    <row r="1584" spans="2:13" x14ac:dyDescent="0.2">
      <c r="B1584" s="28"/>
      <c r="K1584" s="29" t="str">
        <f t="shared" si="75"/>
        <v/>
      </c>
      <c r="L1584" s="29" t="str">
        <f t="shared" si="76"/>
        <v/>
      </c>
      <c r="M1584" s="29" t="str">
        <f t="shared" si="77"/>
        <v/>
      </c>
    </row>
    <row r="1585" spans="2:13" x14ac:dyDescent="0.2">
      <c r="B1585" s="28"/>
      <c r="K1585" s="29" t="str">
        <f t="shared" si="75"/>
        <v/>
      </c>
      <c r="L1585" s="29" t="str">
        <f t="shared" si="76"/>
        <v/>
      </c>
      <c r="M1585" s="29" t="str">
        <f t="shared" si="77"/>
        <v/>
      </c>
    </row>
    <row r="1586" spans="2:13" x14ac:dyDescent="0.2">
      <c r="B1586" s="28"/>
      <c r="K1586" s="29" t="str">
        <f t="shared" si="75"/>
        <v/>
      </c>
      <c r="L1586" s="29" t="str">
        <f t="shared" si="76"/>
        <v/>
      </c>
      <c r="M1586" s="29" t="str">
        <f t="shared" si="77"/>
        <v/>
      </c>
    </row>
    <row r="1587" spans="2:13" x14ac:dyDescent="0.2">
      <c r="B1587" s="28"/>
      <c r="K1587" s="29" t="str">
        <f t="shared" si="75"/>
        <v/>
      </c>
      <c r="L1587" s="29" t="str">
        <f t="shared" si="76"/>
        <v/>
      </c>
      <c r="M1587" s="29" t="str">
        <f t="shared" si="77"/>
        <v/>
      </c>
    </row>
    <row r="1588" spans="2:13" x14ac:dyDescent="0.2">
      <c r="B1588" s="28"/>
      <c r="K1588" s="29" t="str">
        <f t="shared" si="75"/>
        <v/>
      </c>
      <c r="L1588" s="29" t="str">
        <f t="shared" si="76"/>
        <v/>
      </c>
      <c r="M1588" s="29" t="str">
        <f t="shared" si="77"/>
        <v/>
      </c>
    </row>
    <row r="1589" spans="2:13" x14ac:dyDescent="0.2">
      <c r="B1589" s="28"/>
      <c r="K1589" s="29" t="str">
        <f t="shared" si="75"/>
        <v/>
      </c>
      <c r="L1589" s="29" t="str">
        <f t="shared" si="76"/>
        <v/>
      </c>
      <c r="M1589" s="29" t="str">
        <f t="shared" si="77"/>
        <v/>
      </c>
    </row>
    <row r="1590" spans="2:13" x14ac:dyDescent="0.2">
      <c r="B1590" s="28"/>
      <c r="K1590" s="29" t="str">
        <f t="shared" si="75"/>
        <v/>
      </c>
      <c r="L1590" s="29" t="str">
        <f t="shared" si="76"/>
        <v/>
      </c>
      <c r="M1590" s="29" t="str">
        <f t="shared" si="77"/>
        <v/>
      </c>
    </row>
    <row r="1591" spans="2:13" x14ac:dyDescent="0.2">
      <c r="B1591" s="28"/>
      <c r="K1591" s="29" t="str">
        <f t="shared" si="75"/>
        <v/>
      </c>
      <c r="L1591" s="29" t="str">
        <f t="shared" si="76"/>
        <v/>
      </c>
      <c r="M1591" s="29" t="str">
        <f t="shared" si="77"/>
        <v/>
      </c>
    </row>
    <row r="1592" spans="2:13" x14ac:dyDescent="0.2">
      <c r="B1592" s="28"/>
      <c r="K1592" s="29" t="str">
        <f t="shared" si="75"/>
        <v/>
      </c>
      <c r="L1592" s="29" t="str">
        <f t="shared" si="76"/>
        <v/>
      </c>
      <c r="M1592" s="29" t="str">
        <f t="shared" si="77"/>
        <v/>
      </c>
    </row>
    <row r="1593" spans="2:13" x14ac:dyDescent="0.2">
      <c r="B1593" s="28"/>
      <c r="K1593" s="29" t="str">
        <f t="shared" si="75"/>
        <v/>
      </c>
      <c r="L1593" s="29" t="str">
        <f t="shared" si="76"/>
        <v/>
      </c>
      <c r="M1593" s="29" t="str">
        <f t="shared" si="77"/>
        <v/>
      </c>
    </row>
    <row r="1594" spans="2:13" x14ac:dyDescent="0.2">
      <c r="B1594" s="28"/>
      <c r="K1594" s="29" t="str">
        <f t="shared" si="75"/>
        <v/>
      </c>
      <c r="L1594" s="29" t="str">
        <f t="shared" si="76"/>
        <v/>
      </c>
      <c r="M1594" s="29" t="str">
        <f t="shared" si="77"/>
        <v/>
      </c>
    </row>
    <row r="1595" spans="2:13" x14ac:dyDescent="0.2">
      <c r="B1595" s="28"/>
      <c r="K1595" s="29" t="str">
        <f t="shared" si="75"/>
        <v/>
      </c>
      <c r="L1595" s="29" t="str">
        <f t="shared" si="76"/>
        <v/>
      </c>
      <c r="M1595" s="29" t="str">
        <f t="shared" si="77"/>
        <v/>
      </c>
    </row>
    <row r="1596" spans="2:13" x14ac:dyDescent="0.2">
      <c r="B1596" s="28"/>
      <c r="K1596" s="29" t="str">
        <f t="shared" si="75"/>
        <v/>
      </c>
      <c r="L1596" s="29" t="str">
        <f t="shared" si="76"/>
        <v/>
      </c>
      <c r="M1596" s="29" t="str">
        <f t="shared" si="77"/>
        <v/>
      </c>
    </row>
    <row r="1597" spans="2:13" x14ac:dyDescent="0.2">
      <c r="B1597" s="28"/>
      <c r="K1597" s="29" t="str">
        <f t="shared" si="75"/>
        <v/>
      </c>
      <c r="L1597" s="29" t="str">
        <f t="shared" si="76"/>
        <v/>
      </c>
      <c r="M1597" s="29" t="str">
        <f t="shared" si="77"/>
        <v/>
      </c>
    </row>
    <row r="1598" spans="2:13" x14ac:dyDescent="0.2">
      <c r="B1598" s="28"/>
      <c r="K1598" s="29" t="str">
        <f t="shared" si="75"/>
        <v/>
      </c>
      <c r="L1598" s="29" t="str">
        <f t="shared" si="76"/>
        <v/>
      </c>
      <c r="M1598" s="29" t="str">
        <f t="shared" si="77"/>
        <v/>
      </c>
    </row>
    <row r="1599" spans="2:13" x14ac:dyDescent="0.2">
      <c r="B1599" s="28"/>
      <c r="K1599" s="29" t="str">
        <f t="shared" si="75"/>
        <v/>
      </c>
      <c r="L1599" s="29" t="str">
        <f t="shared" si="76"/>
        <v/>
      </c>
      <c r="M1599" s="29" t="str">
        <f t="shared" si="77"/>
        <v/>
      </c>
    </row>
    <row r="1600" spans="2:13" x14ac:dyDescent="0.2">
      <c r="B1600" s="28"/>
      <c r="K1600" s="29" t="str">
        <f t="shared" si="75"/>
        <v/>
      </c>
      <c r="L1600" s="29" t="str">
        <f t="shared" si="76"/>
        <v/>
      </c>
      <c r="M1600" s="29" t="str">
        <f t="shared" si="77"/>
        <v/>
      </c>
    </row>
    <row r="1601" spans="2:13" x14ac:dyDescent="0.2">
      <c r="B1601" s="28"/>
      <c r="K1601" s="29" t="str">
        <f t="shared" si="75"/>
        <v/>
      </c>
      <c r="L1601" s="29" t="str">
        <f t="shared" si="76"/>
        <v/>
      </c>
      <c r="M1601" s="29" t="str">
        <f t="shared" si="77"/>
        <v/>
      </c>
    </row>
    <row r="1602" spans="2:13" x14ac:dyDescent="0.2">
      <c r="B1602" s="28"/>
      <c r="K1602" s="29" t="str">
        <f t="shared" si="75"/>
        <v/>
      </c>
      <c r="L1602" s="29" t="str">
        <f t="shared" si="76"/>
        <v/>
      </c>
      <c r="M1602" s="29" t="str">
        <f t="shared" si="77"/>
        <v/>
      </c>
    </row>
    <row r="1603" spans="2:13" x14ac:dyDescent="0.2">
      <c r="B1603" s="28"/>
      <c r="K1603" s="29" t="str">
        <f t="shared" si="75"/>
        <v/>
      </c>
      <c r="L1603" s="29" t="str">
        <f t="shared" si="76"/>
        <v/>
      </c>
      <c r="M1603" s="29" t="str">
        <f t="shared" si="77"/>
        <v/>
      </c>
    </row>
    <row r="1604" spans="2:13" x14ac:dyDescent="0.2">
      <c r="B1604" s="28"/>
      <c r="K1604" s="29" t="str">
        <f t="shared" si="75"/>
        <v/>
      </c>
      <c r="L1604" s="29" t="str">
        <f t="shared" si="76"/>
        <v/>
      </c>
      <c r="M1604" s="29" t="str">
        <f t="shared" si="77"/>
        <v/>
      </c>
    </row>
    <row r="1605" spans="2:13" x14ac:dyDescent="0.2">
      <c r="B1605" s="28"/>
      <c r="K1605" s="29" t="str">
        <f t="shared" si="75"/>
        <v/>
      </c>
      <c r="L1605" s="29" t="str">
        <f t="shared" si="76"/>
        <v/>
      </c>
      <c r="M1605" s="29" t="str">
        <f t="shared" si="77"/>
        <v/>
      </c>
    </row>
    <row r="1606" spans="2:13" x14ac:dyDescent="0.2">
      <c r="B1606" s="28"/>
      <c r="K1606" s="29" t="str">
        <f t="shared" si="75"/>
        <v/>
      </c>
      <c r="L1606" s="29" t="str">
        <f t="shared" si="76"/>
        <v/>
      </c>
      <c r="M1606" s="29" t="str">
        <f t="shared" si="77"/>
        <v/>
      </c>
    </row>
    <row r="1607" spans="2:13" x14ac:dyDescent="0.2">
      <c r="B1607" s="28"/>
      <c r="K1607" s="29" t="str">
        <f t="shared" si="75"/>
        <v/>
      </c>
      <c r="L1607" s="29" t="str">
        <f t="shared" si="76"/>
        <v/>
      </c>
      <c r="M1607" s="29" t="str">
        <f t="shared" si="77"/>
        <v/>
      </c>
    </row>
    <row r="1608" spans="2:13" x14ac:dyDescent="0.2">
      <c r="B1608" s="28"/>
      <c r="K1608" s="29" t="str">
        <f t="shared" si="75"/>
        <v/>
      </c>
      <c r="L1608" s="29" t="str">
        <f t="shared" si="76"/>
        <v/>
      </c>
      <c r="M1608" s="29" t="str">
        <f t="shared" si="77"/>
        <v/>
      </c>
    </row>
    <row r="1609" spans="2:13" x14ac:dyDescent="0.2">
      <c r="B1609" s="28"/>
      <c r="K1609" s="29" t="str">
        <f t="shared" si="75"/>
        <v/>
      </c>
      <c r="L1609" s="29" t="str">
        <f t="shared" si="76"/>
        <v/>
      </c>
      <c r="M1609" s="29" t="str">
        <f t="shared" si="77"/>
        <v/>
      </c>
    </row>
    <row r="1610" spans="2:13" x14ac:dyDescent="0.2">
      <c r="B1610" s="28"/>
      <c r="K1610" s="29" t="str">
        <f t="shared" si="75"/>
        <v/>
      </c>
      <c r="L1610" s="29" t="str">
        <f t="shared" si="76"/>
        <v/>
      </c>
      <c r="M1610" s="29" t="str">
        <f t="shared" si="77"/>
        <v/>
      </c>
    </row>
    <row r="1611" spans="2:13" x14ac:dyDescent="0.2">
      <c r="B1611" s="28"/>
      <c r="K1611" s="29" t="str">
        <f t="shared" si="75"/>
        <v/>
      </c>
      <c r="L1611" s="29" t="str">
        <f t="shared" si="76"/>
        <v/>
      </c>
      <c r="M1611" s="29" t="str">
        <f t="shared" si="77"/>
        <v/>
      </c>
    </row>
    <row r="1612" spans="2:13" x14ac:dyDescent="0.2">
      <c r="B1612" s="28"/>
      <c r="K1612" s="29" t="str">
        <f t="shared" si="75"/>
        <v/>
      </c>
      <c r="L1612" s="29" t="str">
        <f t="shared" si="76"/>
        <v/>
      </c>
      <c r="M1612" s="29" t="str">
        <f t="shared" si="77"/>
        <v/>
      </c>
    </row>
    <row r="1613" spans="2:13" x14ac:dyDescent="0.2">
      <c r="B1613" s="28"/>
      <c r="K1613" s="29" t="str">
        <f t="shared" si="75"/>
        <v/>
      </c>
      <c r="L1613" s="29" t="str">
        <f t="shared" si="76"/>
        <v/>
      </c>
      <c r="M1613" s="29" t="str">
        <f t="shared" si="77"/>
        <v/>
      </c>
    </row>
    <row r="1614" spans="2:13" x14ac:dyDescent="0.2">
      <c r="B1614" s="28"/>
      <c r="K1614" s="29" t="str">
        <f t="shared" si="75"/>
        <v/>
      </c>
      <c r="L1614" s="29" t="str">
        <f t="shared" si="76"/>
        <v/>
      </c>
      <c r="M1614" s="29" t="str">
        <f t="shared" si="77"/>
        <v/>
      </c>
    </row>
    <row r="1615" spans="2:13" x14ac:dyDescent="0.2">
      <c r="B1615" s="28"/>
      <c r="K1615" s="29" t="str">
        <f t="shared" si="75"/>
        <v/>
      </c>
      <c r="L1615" s="29" t="str">
        <f t="shared" si="76"/>
        <v/>
      </c>
      <c r="M1615" s="29" t="str">
        <f t="shared" si="77"/>
        <v/>
      </c>
    </row>
    <row r="1616" spans="2:13" x14ac:dyDescent="0.2">
      <c r="B1616" s="28"/>
      <c r="K1616" s="29" t="str">
        <f t="shared" si="75"/>
        <v/>
      </c>
      <c r="L1616" s="29" t="str">
        <f t="shared" si="76"/>
        <v/>
      </c>
      <c r="M1616" s="29" t="str">
        <f t="shared" si="77"/>
        <v/>
      </c>
    </row>
    <row r="1617" spans="2:13" x14ac:dyDescent="0.2">
      <c r="B1617" s="28"/>
      <c r="K1617" s="29" t="str">
        <f t="shared" ref="K1617:K1680" si="78">IF(OR(F1617="",$C$5="",$C$6=""),"",(F1617*1000/($C$5+$C$6*(G1617-25))))</f>
        <v/>
      </c>
      <c r="L1617" s="29" t="str">
        <f t="shared" ref="L1617:L1680" si="79">IF(OR($K1617="",H1617=""),"",((H1617-$C1617)*1000)/$K1617)</f>
        <v/>
      </c>
      <c r="M1617" s="29" t="str">
        <f t="shared" ref="M1617:M1680" si="80">IF(OR($K1617="",I1617=""),"",((I1617-$C1617)*1000)/$K1617)</f>
        <v/>
      </c>
    </row>
    <row r="1618" spans="2:13" x14ac:dyDescent="0.2">
      <c r="B1618" s="28"/>
      <c r="K1618" s="29" t="str">
        <f t="shared" si="78"/>
        <v/>
      </c>
      <c r="L1618" s="29" t="str">
        <f t="shared" si="79"/>
        <v/>
      </c>
      <c r="M1618" s="29" t="str">
        <f t="shared" si="80"/>
        <v/>
      </c>
    </row>
    <row r="1619" spans="2:13" x14ac:dyDescent="0.2">
      <c r="B1619" s="28"/>
      <c r="K1619" s="29" t="str">
        <f t="shared" si="78"/>
        <v/>
      </c>
      <c r="L1619" s="29" t="str">
        <f t="shared" si="79"/>
        <v/>
      </c>
      <c r="M1619" s="29" t="str">
        <f t="shared" si="80"/>
        <v/>
      </c>
    </row>
    <row r="1620" spans="2:13" x14ac:dyDescent="0.2">
      <c r="B1620" s="28"/>
      <c r="K1620" s="29" t="str">
        <f t="shared" si="78"/>
        <v/>
      </c>
      <c r="L1620" s="29" t="str">
        <f t="shared" si="79"/>
        <v/>
      </c>
      <c r="M1620" s="29" t="str">
        <f t="shared" si="80"/>
        <v/>
      </c>
    </row>
    <row r="1621" spans="2:13" x14ac:dyDescent="0.2">
      <c r="B1621" s="28"/>
      <c r="K1621" s="29" t="str">
        <f t="shared" si="78"/>
        <v/>
      </c>
      <c r="L1621" s="29" t="str">
        <f t="shared" si="79"/>
        <v/>
      </c>
      <c r="M1621" s="29" t="str">
        <f t="shared" si="80"/>
        <v/>
      </c>
    </row>
    <row r="1622" spans="2:13" x14ac:dyDescent="0.2">
      <c r="B1622" s="28"/>
      <c r="K1622" s="29" t="str">
        <f t="shared" si="78"/>
        <v/>
      </c>
      <c r="L1622" s="29" t="str">
        <f t="shared" si="79"/>
        <v/>
      </c>
      <c r="M1622" s="29" t="str">
        <f t="shared" si="80"/>
        <v/>
      </c>
    </row>
    <row r="1623" spans="2:13" x14ac:dyDescent="0.2">
      <c r="B1623" s="28"/>
      <c r="K1623" s="29" t="str">
        <f t="shared" si="78"/>
        <v/>
      </c>
      <c r="L1623" s="29" t="str">
        <f t="shared" si="79"/>
        <v/>
      </c>
      <c r="M1623" s="29" t="str">
        <f t="shared" si="80"/>
        <v/>
      </c>
    </row>
    <row r="1624" spans="2:13" x14ac:dyDescent="0.2">
      <c r="B1624" s="28"/>
      <c r="K1624" s="29" t="str">
        <f t="shared" si="78"/>
        <v/>
      </c>
      <c r="L1624" s="29" t="str">
        <f t="shared" si="79"/>
        <v/>
      </c>
      <c r="M1624" s="29" t="str">
        <f t="shared" si="80"/>
        <v/>
      </c>
    </row>
    <row r="1625" spans="2:13" x14ac:dyDescent="0.2">
      <c r="B1625" s="28"/>
      <c r="K1625" s="29" t="str">
        <f t="shared" si="78"/>
        <v/>
      </c>
      <c r="L1625" s="29" t="str">
        <f t="shared" si="79"/>
        <v/>
      </c>
      <c r="M1625" s="29" t="str">
        <f t="shared" si="80"/>
        <v/>
      </c>
    </row>
    <row r="1626" spans="2:13" x14ac:dyDescent="0.2">
      <c r="B1626" s="28"/>
      <c r="K1626" s="29" t="str">
        <f t="shared" si="78"/>
        <v/>
      </c>
      <c r="L1626" s="29" t="str">
        <f t="shared" si="79"/>
        <v/>
      </c>
      <c r="M1626" s="29" t="str">
        <f t="shared" si="80"/>
        <v/>
      </c>
    </row>
    <row r="1627" spans="2:13" x14ac:dyDescent="0.2">
      <c r="B1627" s="28"/>
      <c r="K1627" s="29" t="str">
        <f t="shared" si="78"/>
        <v/>
      </c>
      <c r="L1627" s="29" t="str">
        <f t="shared" si="79"/>
        <v/>
      </c>
      <c r="M1627" s="29" t="str">
        <f t="shared" si="80"/>
        <v/>
      </c>
    </row>
    <row r="1628" spans="2:13" x14ac:dyDescent="0.2">
      <c r="B1628" s="28"/>
      <c r="K1628" s="29" t="str">
        <f t="shared" si="78"/>
        <v/>
      </c>
      <c r="L1628" s="29" t="str">
        <f t="shared" si="79"/>
        <v/>
      </c>
      <c r="M1628" s="29" t="str">
        <f t="shared" si="80"/>
        <v/>
      </c>
    </row>
    <row r="1629" spans="2:13" x14ac:dyDescent="0.2">
      <c r="B1629" s="28"/>
      <c r="K1629" s="29" t="str">
        <f t="shared" si="78"/>
        <v/>
      </c>
      <c r="L1629" s="29" t="str">
        <f t="shared" si="79"/>
        <v/>
      </c>
      <c r="M1629" s="29" t="str">
        <f t="shared" si="80"/>
        <v/>
      </c>
    </row>
    <row r="1630" spans="2:13" x14ac:dyDescent="0.2">
      <c r="B1630" s="28"/>
      <c r="K1630" s="29" t="str">
        <f t="shared" si="78"/>
        <v/>
      </c>
      <c r="L1630" s="29" t="str">
        <f t="shared" si="79"/>
        <v/>
      </c>
      <c r="M1630" s="29" t="str">
        <f t="shared" si="80"/>
        <v/>
      </c>
    </row>
    <row r="1631" spans="2:13" x14ac:dyDescent="0.2">
      <c r="B1631" s="28"/>
      <c r="K1631" s="29" t="str">
        <f t="shared" si="78"/>
        <v/>
      </c>
      <c r="L1631" s="29" t="str">
        <f t="shared" si="79"/>
        <v/>
      </c>
      <c r="M1631" s="29" t="str">
        <f t="shared" si="80"/>
        <v/>
      </c>
    </row>
    <row r="1632" spans="2:13" x14ac:dyDescent="0.2">
      <c r="B1632" s="28"/>
      <c r="K1632" s="29" t="str">
        <f t="shared" si="78"/>
        <v/>
      </c>
      <c r="L1632" s="29" t="str">
        <f t="shared" si="79"/>
        <v/>
      </c>
      <c r="M1632" s="29" t="str">
        <f t="shared" si="80"/>
        <v/>
      </c>
    </row>
    <row r="1633" spans="2:13" x14ac:dyDescent="0.2">
      <c r="B1633" s="28"/>
      <c r="K1633" s="29" t="str">
        <f t="shared" si="78"/>
        <v/>
      </c>
      <c r="L1633" s="29" t="str">
        <f t="shared" si="79"/>
        <v/>
      </c>
      <c r="M1633" s="29" t="str">
        <f t="shared" si="80"/>
        <v/>
      </c>
    </row>
    <row r="1634" spans="2:13" x14ac:dyDescent="0.2">
      <c r="B1634" s="28"/>
      <c r="K1634" s="29" t="str">
        <f t="shared" si="78"/>
        <v/>
      </c>
      <c r="L1634" s="29" t="str">
        <f t="shared" si="79"/>
        <v/>
      </c>
      <c r="M1634" s="29" t="str">
        <f t="shared" si="80"/>
        <v/>
      </c>
    </row>
    <row r="1635" spans="2:13" x14ac:dyDescent="0.2">
      <c r="B1635" s="28"/>
      <c r="K1635" s="29" t="str">
        <f t="shared" si="78"/>
        <v/>
      </c>
      <c r="L1635" s="29" t="str">
        <f t="shared" si="79"/>
        <v/>
      </c>
      <c r="M1635" s="29" t="str">
        <f t="shared" si="80"/>
        <v/>
      </c>
    </row>
    <row r="1636" spans="2:13" x14ac:dyDescent="0.2">
      <c r="B1636" s="28"/>
      <c r="K1636" s="29" t="str">
        <f t="shared" si="78"/>
        <v/>
      </c>
      <c r="L1636" s="29" t="str">
        <f t="shared" si="79"/>
        <v/>
      </c>
      <c r="M1636" s="29" t="str">
        <f t="shared" si="80"/>
        <v/>
      </c>
    </row>
    <row r="1637" spans="2:13" x14ac:dyDescent="0.2">
      <c r="B1637" s="28"/>
      <c r="K1637" s="29" t="str">
        <f t="shared" si="78"/>
        <v/>
      </c>
      <c r="L1637" s="29" t="str">
        <f t="shared" si="79"/>
        <v/>
      </c>
      <c r="M1637" s="29" t="str">
        <f t="shared" si="80"/>
        <v/>
      </c>
    </row>
    <row r="1638" spans="2:13" x14ac:dyDescent="0.2">
      <c r="B1638" s="28"/>
      <c r="K1638" s="29" t="str">
        <f t="shared" si="78"/>
        <v/>
      </c>
      <c r="L1638" s="29" t="str">
        <f t="shared" si="79"/>
        <v/>
      </c>
      <c r="M1638" s="29" t="str">
        <f t="shared" si="80"/>
        <v/>
      </c>
    </row>
    <row r="1639" spans="2:13" x14ac:dyDescent="0.2">
      <c r="B1639" s="28"/>
      <c r="K1639" s="29" t="str">
        <f t="shared" si="78"/>
        <v/>
      </c>
      <c r="L1639" s="29" t="str">
        <f t="shared" si="79"/>
        <v/>
      </c>
      <c r="M1639" s="29" t="str">
        <f t="shared" si="80"/>
        <v/>
      </c>
    </row>
    <row r="1640" spans="2:13" x14ac:dyDescent="0.2">
      <c r="B1640" s="28"/>
      <c r="K1640" s="29" t="str">
        <f t="shared" si="78"/>
        <v/>
      </c>
      <c r="L1640" s="29" t="str">
        <f t="shared" si="79"/>
        <v/>
      </c>
      <c r="M1640" s="29" t="str">
        <f t="shared" si="80"/>
        <v/>
      </c>
    </row>
    <row r="1641" spans="2:13" x14ac:dyDescent="0.2">
      <c r="B1641" s="28"/>
      <c r="K1641" s="29" t="str">
        <f t="shared" si="78"/>
        <v/>
      </c>
      <c r="L1641" s="29" t="str">
        <f t="shared" si="79"/>
        <v/>
      </c>
      <c r="M1641" s="29" t="str">
        <f t="shared" si="80"/>
        <v/>
      </c>
    </row>
    <row r="1642" spans="2:13" x14ac:dyDescent="0.2">
      <c r="B1642" s="28"/>
      <c r="K1642" s="29" t="str">
        <f t="shared" si="78"/>
        <v/>
      </c>
      <c r="L1642" s="29" t="str">
        <f t="shared" si="79"/>
        <v/>
      </c>
      <c r="M1642" s="29" t="str">
        <f t="shared" si="80"/>
        <v/>
      </c>
    </row>
    <row r="1643" spans="2:13" x14ac:dyDescent="0.2">
      <c r="B1643" s="28"/>
      <c r="K1643" s="29" t="str">
        <f t="shared" si="78"/>
        <v/>
      </c>
      <c r="L1643" s="29" t="str">
        <f t="shared" si="79"/>
        <v/>
      </c>
      <c r="M1643" s="29" t="str">
        <f t="shared" si="80"/>
        <v/>
      </c>
    </row>
    <row r="1644" spans="2:13" x14ac:dyDescent="0.2">
      <c r="B1644" s="28"/>
      <c r="K1644" s="29" t="str">
        <f t="shared" si="78"/>
        <v/>
      </c>
      <c r="L1644" s="29" t="str">
        <f t="shared" si="79"/>
        <v/>
      </c>
      <c r="M1644" s="29" t="str">
        <f t="shared" si="80"/>
        <v/>
      </c>
    </row>
    <row r="1645" spans="2:13" x14ac:dyDescent="0.2">
      <c r="B1645" s="28"/>
      <c r="K1645" s="29" t="str">
        <f t="shared" si="78"/>
        <v/>
      </c>
      <c r="L1645" s="29" t="str">
        <f t="shared" si="79"/>
        <v/>
      </c>
      <c r="M1645" s="29" t="str">
        <f t="shared" si="80"/>
        <v/>
      </c>
    </row>
    <row r="1646" spans="2:13" x14ac:dyDescent="0.2">
      <c r="B1646" s="28"/>
      <c r="K1646" s="29" t="str">
        <f t="shared" si="78"/>
        <v/>
      </c>
      <c r="L1646" s="29" t="str">
        <f t="shared" si="79"/>
        <v/>
      </c>
      <c r="M1646" s="29" t="str">
        <f t="shared" si="80"/>
        <v/>
      </c>
    </row>
    <row r="1647" spans="2:13" x14ac:dyDescent="0.2">
      <c r="B1647" s="28"/>
      <c r="K1647" s="29" t="str">
        <f t="shared" si="78"/>
        <v/>
      </c>
      <c r="L1647" s="29" t="str">
        <f t="shared" si="79"/>
        <v/>
      </c>
      <c r="M1647" s="29" t="str">
        <f t="shared" si="80"/>
        <v/>
      </c>
    </row>
    <row r="1648" spans="2:13" x14ac:dyDescent="0.2">
      <c r="B1648" s="28"/>
      <c r="K1648" s="29" t="str">
        <f t="shared" si="78"/>
        <v/>
      </c>
      <c r="L1648" s="29" t="str">
        <f t="shared" si="79"/>
        <v/>
      </c>
      <c r="M1648" s="29" t="str">
        <f t="shared" si="80"/>
        <v/>
      </c>
    </row>
    <row r="1649" spans="2:13" x14ac:dyDescent="0.2">
      <c r="B1649" s="28"/>
      <c r="K1649" s="29" t="str">
        <f t="shared" si="78"/>
        <v/>
      </c>
      <c r="L1649" s="29" t="str">
        <f t="shared" si="79"/>
        <v/>
      </c>
      <c r="M1649" s="29" t="str">
        <f t="shared" si="80"/>
        <v/>
      </c>
    </row>
    <row r="1650" spans="2:13" x14ac:dyDescent="0.2">
      <c r="B1650" s="28"/>
      <c r="K1650" s="29" t="str">
        <f t="shared" si="78"/>
        <v/>
      </c>
      <c r="L1650" s="29" t="str">
        <f t="shared" si="79"/>
        <v/>
      </c>
      <c r="M1650" s="29" t="str">
        <f t="shared" si="80"/>
        <v/>
      </c>
    </row>
    <row r="1651" spans="2:13" x14ac:dyDescent="0.2">
      <c r="B1651" s="28"/>
      <c r="K1651" s="29" t="str">
        <f t="shared" si="78"/>
        <v/>
      </c>
      <c r="L1651" s="29" t="str">
        <f t="shared" si="79"/>
        <v/>
      </c>
      <c r="M1651" s="29" t="str">
        <f t="shared" si="80"/>
        <v/>
      </c>
    </row>
    <row r="1652" spans="2:13" x14ac:dyDescent="0.2">
      <c r="B1652" s="28"/>
      <c r="K1652" s="29" t="str">
        <f t="shared" si="78"/>
        <v/>
      </c>
      <c r="L1652" s="29" t="str">
        <f t="shared" si="79"/>
        <v/>
      </c>
      <c r="M1652" s="29" t="str">
        <f t="shared" si="80"/>
        <v/>
      </c>
    </row>
    <row r="1653" spans="2:13" x14ac:dyDescent="0.2">
      <c r="B1653" s="28"/>
      <c r="K1653" s="29" t="str">
        <f t="shared" si="78"/>
        <v/>
      </c>
      <c r="L1653" s="29" t="str">
        <f t="shared" si="79"/>
        <v/>
      </c>
      <c r="M1653" s="29" t="str">
        <f t="shared" si="80"/>
        <v/>
      </c>
    </row>
    <row r="1654" spans="2:13" x14ac:dyDescent="0.2">
      <c r="B1654" s="28"/>
      <c r="K1654" s="29" t="str">
        <f t="shared" si="78"/>
        <v/>
      </c>
      <c r="L1654" s="29" t="str">
        <f t="shared" si="79"/>
        <v/>
      </c>
      <c r="M1654" s="29" t="str">
        <f t="shared" si="80"/>
        <v/>
      </c>
    </row>
    <row r="1655" spans="2:13" x14ac:dyDescent="0.2">
      <c r="B1655" s="28"/>
      <c r="K1655" s="29" t="str">
        <f t="shared" si="78"/>
        <v/>
      </c>
      <c r="L1655" s="29" t="str">
        <f t="shared" si="79"/>
        <v/>
      </c>
      <c r="M1655" s="29" t="str">
        <f t="shared" si="80"/>
        <v/>
      </c>
    </row>
    <row r="1656" spans="2:13" x14ac:dyDescent="0.2">
      <c r="B1656" s="28"/>
      <c r="K1656" s="29" t="str">
        <f t="shared" si="78"/>
        <v/>
      </c>
      <c r="L1656" s="29" t="str">
        <f t="shared" si="79"/>
        <v/>
      </c>
      <c r="M1656" s="29" t="str">
        <f t="shared" si="80"/>
        <v/>
      </c>
    </row>
    <row r="1657" spans="2:13" x14ac:dyDescent="0.2">
      <c r="B1657" s="28"/>
      <c r="K1657" s="29" t="str">
        <f t="shared" si="78"/>
        <v/>
      </c>
      <c r="L1657" s="29" t="str">
        <f t="shared" si="79"/>
        <v/>
      </c>
      <c r="M1657" s="29" t="str">
        <f t="shared" si="80"/>
        <v/>
      </c>
    </row>
    <row r="1658" spans="2:13" x14ac:dyDescent="0.2">
      <c r="B1658" s="28"/>
      <c r="K1658" s="29" t="str">
        <f t="shared" si="78"/>
        <v/>
      </c>
      <c r="L1658" s="29" t="str">
        <f t="shared" si="79"/>
        <v/>
      </c>
      <c r="M1658" s="29" t="str">
        <f t="shared" si="80"/>
        <v/>
      </c>
    </row>
    <row r="1659" spans="2:13" x14ac:dyDescent="0.2">
      <c r="B1659" s="28"/>
      <c r="K1659" s="29" t="str">
        <f t="shared" si="78"/>
        <v/>
      </c>
      <c r="L1659" s="29" t="str">
        <f t="shared" si="79"/>
        <v/>
      </c>
      <c r="M1659" s="29" t="str">
        <f t="shared" si="80"/>
        <v/>
      </c>
    </row>
    <row r="1660" spans="2:13" x14ac:dyDescent="0.2">
      <c r="B1660" s="28"/>
      <c r="K1660" s="29" t="str">
        <f t="shared" si="78"/>
        <v/>
      </c>
      <c r="L1660" s="29" t="str">
        <f t="shared" si="79"/>
        <v/>
      </c>
      <c r="M1660" s="29" t="str">
        <f t="shared" si="80"/>
        <v/>
      </c>
    </row>
    <row r="1661" spans="2:13" x14ac:dyDescent="0.2">
      <c r="B1661" s="28"/>
      <c r="K1661" s="29" t="str">
        <f t="shared" si="78"/>
        <v/>
      </c>
      <c r="L1661" s="29" t="str">
        <f t="shared" si="79"/>
        <v/>
      </c>
      <c r="M1661" s="29" t="str">
        <f t="shared" si="80"/>
        <v/>
      </c>
    </row>
    <row r="1662" spans="2:13" x14ac:dyDescent="0.2">
      <c r="B1662" s="28"/>
      <c r="K1662" s="29" t="str">
        <f t="shared" si="78"/>
        <v/>
      </c>
      <c r="L1662" s="29" t="str">
        <f t="shared" si="79"/>
        <v/>
      </c>
      <c r="M1662" s="29" t="str">
        <f t="shared" si="80"/>
        <v/>
      </c>
    </row>
    <row r="1663" spans="2:13" x14ac:dyDescent="0.2">
      <c r="B1663" s="28"/>
      <c r="K1663" s="29" t="str">
        <f t="shared" si="78"/>
        <v/>
      </c>
      <c r="L1663" s="29" t="str">
        <f t="shared" si="79"/>
        <v/>
      </c>
      <c r="M1663" s="29" t="str">
        <f t="shared" si="80"/>
        <v/>
      </c>
    </row>
    <row r="1664" spans="2:13" x14ac:dyDescent="0.2">
      <c r="B1664" s="28"/>
      <c r="K1664" s="29" t="str">
        <f t="shared" si="78"/>
        <v/>
      </c>
      <c r="L1664" s="29" t="str">
        <f t="shared" si="79"/>
        <v/>
      </c>
      <c r="M1664" s="29" t="str">
        <f t="shared" si="80"/>
        <v/>
      </c>
    </row>
    <row r="1665" spans="2:13" x14ac:dyDescent="0.2">
      <c r="B1665" s="28"/>
      <c r="K1665" s="29" t="str">
        <f t="shared" si="78"/>
        <v/>
      </c>
      <c r="L1665" s="29" t="str">
        <f t="shared" si="79"/>
        <v/>
      </c>
      <c r="M1665" s="29" t="str">
        <f t="shared" si="80"/>
        <v/>
      </c>
    </row>
    <row r="1666" spans="2:13" x14ac:dyDescent="0.2">
      <c r="B1666" s="28"/>
      <c r="K1666" s="29" t="str">
        <f t="shared" si="78"/>
        <v/>
      </c>
      <c r="L1666" s="29" t="str">
        <f t="shared" si="79"/>
        <v/>
      </c>
      <c r="M1666" s="29" t="str">
        <f t="shared" si="80"/>
        <v/>
      </c>
    </row>
    <row r="1667" spans="2:13" x14ac:dyDescent="0.2">
      <c r="B1667" s="28"/>
      <c r="K1667" s="29" t="str">
        <f t="shared" si="78"/>
        <v/>
      </c>
      <c r="L1667" s="29" t="str">
        <f t="shared" si="79"/>
        <v/>
      </c>
      <c r="M1667" s="29" t="str">
        <f t="shared" si="80"/>
        <v/>
      </c>
    </row>
    <row r="1668" spans="2:13" x14ac:dyDescent="0.2">
      <c r="B1668" s="28"/>
      <c r="K1668" s="29" t="str">
        <f t="shared" si="78"/>
        <v/>
      </c>
      <c r="L1668" s="29" t="str">
        <f t="shared" si="79"/>
        <v/>
      </c>
      <c r="M1668" s="29" t="str">
        <f t="shared" si="80"/>
        <v/>
      </c>
    </row>
    <row r="1669" spans="2:13" x14ac:dyDescent="0.2">
      <c r="B1669" s="28"/>
      <c r="K1669" s="29" t="str">
        <f t="shared" si="78"/>
        <v/>
      </c>
      <c r="L1669" s="29" t="str">
        <f t="shared" si="79"/>
        <v/>
      </c>
      <c r="M1669" s="29" t="str">
        <f t="shared" si="80"/>
        <v/>
      </c>
    </row>
    <row r="1670" spans="2:13" x14ac:dyDescent="0.2">
      <c r="B1670" s="28"/>
      <c r="K1670" s="29" t="str">
        <f t="shared" si="78"/>
        <v/>
      </c>
      <c r="L1670" s="29" t="str">
        <f t="shared" si="79"/>
        <v/>
      </c>
      <c r="M1670" s="29" t="str">
        <f t="shared" si="80"/>
        <v/>
      </c>
    </row>
    <row r="1671" spans="2:13" x14ac:dyDescent="0.2">
      <c r="B1671" s="28"/>
      <c r="K1671" s="29" t="str">
        <f t="shared" si="78"/>
        <v/>
      </c>
      <c r="L1671" s="29" t="str">
        <f t="shared" si="79"/>
        <v/>
      </c>
      <c r="M1671" s="29" t="str">
        <f t="shared" si="80"/>
        <v/>
      </c>
    </row>
    <row r="1672" spans="2:13" x14ac:dyDescent="0.2">
      <c r="B1672" s="28"/>
      <c r="K1672" s="29" t="str">
        <f t="shared" si="78"/>
        <v/>
      </c>
      <c r="L1672" s="29" t="str">
        <f t="shared" si="79"/>
        <v/>
      </c>
      <c r="M1672" s="29" t="str">
        <f t="shared" si="80"/>
        <v/>
      </c>
    </row>
    <row r="1673" spans="2:13" x14ac:dyDescent="0.2">
      <c r="B1673" s="28"/>
      <c r="K1673" s="29" t="str">
        <f t="shared" si="78"/>
        <v/>
      </c>
      <c r="L1673" s="29" t="str">
        <f t="shared" si="79"/>
        <v/>
      </c>
      <c r="M1673" s="29" t="str">
        <f t="shared" si="80"/>
        <v/>
      </c>
    </row>
    <row r="1674" spans="2:13" x14ac:dyDescent="0.2">
      <c r="B1674" s="28"/>
      <c r="K1674" s="29" t="str">
        <f t="shared" si="78"/>
        <v/>
      </c>
      <c r="L1674" s="29" t="str">
        <f t="shared" si="79"/>
        <v/>
      </c>
      <c r="M1674" s="29" t="str">
        <f t="shared" si="80"/>
        <v/>
      </c>
    </row>
    <row r="1675" spans="2:13" x14ac:dyDescent="0.2">
      <c r="B1675" s="28"/>
      <c r="K1675" s="29" t="str">
        <f t="shared" si="78"/>
        <v/>
      </c>
      <c r="L1675" s="29" t="str">
        <f t="shared" si="79"/>
        <v/>
      </c>
      <c r="M1675" s="29" t="str">
        <f t="shared" si="80"/>
        <v/>
      </c>
    </row>
    <row r="1676" spans="2:13" x14ac:dyDescent="0.2">
      <c r="B1676" s="28"/>
      <c r="K1676" s="29" t="str">
        <f t="shared" si="78"/>
        <v/>
      </c>
      <c r="L1676" s="29" t="str">
        <f t="shared" si="79"/>
        <v/>
      </c>
      <c r="M1676" s="29" t="str">
        <f t="shared" si="80"/>
        <v/>
      </c>
    </row>
    <row r="1677" spans="2:13" x14ac:dyDescent="0.2">
      <c r="B1677" s="28"/>
      <c r="K1677" s="29" t="str">
        <f t="shared" si="78"/>
        <v/>
      </c>
      <c r="L1677" s="29" t="str">
        <f t="shared" si="79"/>
        <v/>
      </c>
      <c r="M1677" s="29" t="str">
        <f t="shared" si="80"/>
        <v/>
      </c>
    </row>
    <row r="1678" spans="2:13" x14ac:dyDescent="0.2">
      <c r="B1678" s="28"/>
      <c r="K1678" s="29" t="str">
        <f t="shared" si="78"/>
        <v/>
      </c>
      <c r="L1678" s="29" t="str">
        <f t="shared" si="79"/>
        <v/>
      </c>
      <c r="M1678" s="29" t="str">
        <f t="shared" si="80"/>
        <v/>
      </c>
    </row>
    <row r="1679" spans="2:13" x14ac:dyDescent="0.2">
      <c r="B1679" s="28"/>
      <c r="K1679" s="29" t="str">
        <f t="shared" si="78"/>
        <v/>
      </c>
      <c r="L1679" s="29" t="str">
        <f t="shared" si="79"/>
        <v/>
      </c>
      <c r="M1679" s="29" t="str">
        <f t="shared" si="80"/>
        <v/>
      </c>
    </row>
    <row r="1680" spans="2:13" x14ac:dyDescent="0.2">
      <c r="B1680" s="28"/>
      <c r="K1680" s="29" t="str">
        <f t="shared" si="78"/>
        <v/>
      </c>
      <c r="L1680" s="29" t="str">
        <f t="shared" si="79"/>
        <v/>
      </c>
      <c r="M1680" s="29" t="str">
        <f t="shared" si="80"/>
        <v/>
      </c>
    </row>
    <row r="1681" spans="2:13" x14ac:dyDescent="0.2">
      <c r="B1681" s="28"/>
      <c r="K1681" s="29" t="str">
        <f t="shared" ref="K1681:K1744" si="81">IF(OR(F1681="",$C$5="",$C$6=""),"",(F1681*1000/($C$5+$C$6*(G1681-25))))</f>
        <v/>
      </c>
      <c r="L1681" s="29" t="str">
        <f t="shared" ref="L1681:L1744" si="82">IF(OR($K1681="",H1681=""),"",((H1681-$C1681)*1000)/$K1681)</f>
        <v/>
      </c>
      <c r="M1681" s="29" t="str">
        <f t="shared" ref="M1681:M1744" si="83">IF(OR($K1681="",I1681=""),"",((I1681-$C1681)*1000)/$K1681)</f>
        <v/>
      </c>
    </row>
    <row r="1682" spans="2:13" x14ac:dyDescent="0.2">
      <c r="B1682" s="28"/>
      <c r="K1682" s="29" t="str">
        <f t="shared" si="81"/>
        <v/>
      </c>
      <c r="L1682" s="29" t="str">
        <f t="shared" si="82"/>
        <v/>
      </c>
      <c r="M1682" s="29" t="str">
        <f t="shared" si="83"/>
        <v/>
      </c>
    </row>
    <row r="1683" spans="2:13" x14ac:dyDescent="0.2">
      <c r="B1683" s="28"/>
      <c r="K1683" s="29" t="str">
        <f t="shared" si="81"/>
        <v/>
      </c>
      <c r="L1683" s="29" t="str">
        <f t="shared" si="82"/>
        <v/>
      </c>
      <c r="M1683" s="29" t="str">
        <f t="shared" si="83"/>
        <v/>
      </c>
    </row>
    <row r="1684" spans="2:13" x14ac:dyDescent="0.2">
      <c r="B1684" s="28"/>
      <c r="K1684" s="29" t="str">
        <f t="shared" si="81"/>
        <v/>
      </c>
      <c r="L1684" s="29" t="str">
        <f t="shared" si="82"/>
        <v/>
      </c>
      <c r="M1684" s="29" t="str">
        <f t="shared" si="83"/>
        <v/>
      </c>
    </row>
    <row r="1685" spans="2:13" x14ac:dyDescent="0.2">
      <c r="B1685" s="28"/>
      <c r="K1685" s="29" t="str">
        <f t="shared" si="81"/>
        <v/>
      </c>
      <c r="L1685" s="29" t="str">
        <f t="shared" si="82"/>
        <v/>
      </c>
      <c r="M1685" s="29" t="str">
        <f t="shared" si="83"/>
        <v/>
      </c>
    </row>
    <row r="1686" spans="2:13" x14ac:dyDescent="0.2">
      <c r="B1686" s="28"/>
      <c r="K1686" s="29" t="str">
        <f t="shared" si="81"/>
        <v/>
      </c>
      <c r="L1686" s="29" t="str">
        <f t="shared" si="82"/>
        <v/>
      </c>
      <c r="M1686" s="29" t="str">
        <f t="shared" si="83"/>
        <v/>
      </c>
    </row>
    <row r="1687" spans="2:13" x14ac:dyDescent="0.2">
      <c r="B1687" s="28"/>
      <c r="K1687" s="29" t="str">
        <f t="shared" si="81"/>
        <v/>
      </c>
      <c r="L1687" s="29" t="str">
        <f t="shared" si="82"/>
        <v/>
      </c>
      <c r="M1687" s="29" t="str">
        <f t="shared" si="83"/>
        <v/>
      </c>
    </row>
    <row r="1688" spans="2:13" x14ac:dyDescent="0.2">
      <c r="B1688" s="28"/>
      <c r="K1688" s="29" t="str">
        <f t="shared" si="81"/>
        <v/>
      </c>
      <c r="L1688" s="29" t="str">
        <f t="shared" si="82"/>
        <v/>
      </c>
      <c r="M1688" s="29" t="str">
        <f t="shared" si="83"/>
        <v/>
      </c>
    </row>
    <row r="1689" spans="2:13" x14ac:dyDescent="0.2">
      <c r="B1689" s="28"/>
      <c r="K1689" s="29" t="str">
        <f t="shared" si="81"/>
        <v/>
      </c>
      <c r="L1689" s="29" t="str">
        <f t="shared" si="82"/>
        <v/>
      </c>
      <c r="M1689" s="29" t="str">
        <f t="shared" si="83"/>
        <v/>
      </c>
    </row>
    <row r="1690" spans="2:13" x14ac:dyDescent="0.2">
      <c r="B1690" s="28"/>
      <c r="K1690" s="29" t="str">
        <f t="shared" si="81"/>
        <v/>
      </c>
      <c r="L1690" s="29" t="str">
        <f t="shared" si="82"/>
        <v/>
      </c>
      <c r="M1690" s="29" t="str">
        <f t="shared" si="83"/>
        <v/>
      </c>
    </row>
    <row r="1691" spans="2:13" x14ac:dyDescent="0.2">
      <c r="B1691" s="28"/>
      <c r="K1691" s="29" t="str">
        <f t="shared" si="81"/>
        <v/>
      </c>
      <c r="L1691" s="29" t="str">
        <f t="shared" si="82"/>
        <v/>
      </c>
      <c r="M1691" s="29" t="str">
        <f t="shared" si="83"/>
        <v/>
      </c>
    </row>
    <row r="1692" spans="2:13" x14ac:dyDescent="0.2">
      <c r="B1692" s="28"/>
      <c r="K1692" s="29" t="str">
        <f t="shared" si="81"/>
        <v/>
      </c>
      <c r="L1692" s="29" t="str">
        <f t="shared" si="82"/>
        <v/>
      </c>
      <c r="M1692" s="29" t="str">
        <f t="shared" si="83"/>
        <v/>
      </c>
    </row>
    <row r="1693" spans="2:13" x14ac:dyDescent="0.2">
      <c r="B1693" s="28"/>
      <c r="K1693" s="29" t="str">
        <f t="shared" si="81"/>
        <v/>
      </c>
      <c r="L1693" s="29" t="str">
        <f t="shared" si="82"/>
        <v/>
      </c>
      <c r="M1693" s="29" t="str">
        <f t="shared" si="83"/>
        <v/>
      </c>
    </row>
    <row r="1694" spans="2:13" x14ac:dyDescent="0.2">
      <c r="B1694" s="28"/>
      <c r="K1694" s="29" t="str">
        <f t="shared" si="81"/>
        <v/>
      </c>
      <c r="L1694" s="29" t="str">
        <f t="shared" si="82"/>
        <v/>
      </c>
      <c r="M1694" s="29" t="str">
        <f t="shared" si="83"/>
        <v/>
      </c>
    </row>
    <row r="1695" spans="2:13" x14ac:dyDescent="0.2">
      <c r="B1695" s="28"/>
      <c r="K1695" s="29" t="str">
        <f t="shared" si="81"/>
        <v/>
      </c>
      <c r="L1695" s="29" t="str">
        <f t="shared" si="82"/>
        <v/>
      </c>
      <c r="M1695" s="29" t="str">
        <f t="shared" si="83"/>
        <v/>
      </c>
    </row>
    <row r="1696" spans="2:13" x14ac:dyDescent="0.2">
      <c r="B1696" s="28"/>
      <c r="K1696" s="29" t="str">
        <f t="shared" si="81"/>
        <v/>
      </c>
      <c r="L1696" s="29" t="str">
        <f t="shared" si="82"/>
        <v/>
      </c>
      <c r="M1696" s="29" t="str">
        <f t="shared" si="83"/>
        <v/>
      </c>
    </row>
    <row r="1697" spans="2:13" x14ac:dyDescent="0.2">
      <c r="B1697" s="28"/>
      <c r="K1697" s="29" t="str">
        <f t="shared" si="81"/>
        <v/>
      </c>
      <c r="L1697" s="29" t="str">
        <f t="shared" si="82"/>
        <v/>
      </c>
      <c r="M1697" s="29" t="str">
        <f t="shared" si="83"/>
        <v/>
      </c>
    </row>
    <row r="1698" spans="2:13" x14ac:dyDescent="0.2">
      <c r="B1698" s="28"/>
      <c r="K1698" s="29" t="str">
        <f t="shared" si="81"/>
        <v/>
      </c>
      <c r="L1698" s="29" t="str">
        <f t="shared" si="82"/>
        <v/>
      </c>
      <c r="M1698" s="29" t="str">
        <f t="shared" si="83"/>
        <v/>
      </c>
    </row>
    <row r="1699" spans="2:13" x14ac:dyDescent="0.2">
      <c r="B1699" s="28"/>
      <c r="K1699" s="29" t="str">
        <f t="shared" si="81"/>
        <v/>
      </c>
      <c r="L1699" s="29" t="str">
        <f t="shared" si="82"/>
        <v/>
      </c>
      <c r="M1699" s="29" t="str">
        <f t="shared" si="83"/>
        <v/>
      </c>
    </row>
    <row r="1700" spans="2:13" x14ac:dyDescent="0.2">
      <c r="B1700" s="28"/>
      <c r="K1700" s="29" t="str">
        <f t="shared" si="81"/>
        <v/>
      </c>
      <c r="L1700" s="29" t="str">
        <f t="shared" si="82"/>
        <v/>
      </c>
      <c r="M1700" s="29" t="str">
        <f t="shared" si="83"/>
        <v/>
      </c>
    </row>
    <row r="1701" spans="2:13" x14ac:dyDescent="0.2">
      <c r="B1701" s="28"/>
      <c r="K1701" s="29" t="str">
        <f t="shared" si="81"/>
        <v/>
      </c>
      <c r="L1701" s="29" t="str">
        <f t="shared" si="82"/>
        <v/>
      </c>
      <c r="M1701" s="29" t="str">
        <f t="shared" si="83"/>
        <v/>
      </c>
    </row>
    <row r="1702" spans="2:13" x14ac:dyDescent="0.2">
      <c r="B1702" s="28"/>
      <c r="K1702" s="29" t="str">
        <f t="shared" si="81"/>
        <v/>
      </c>
      <c r="L1702" s="29" t="str">
        <f t="shared" si="82"/>
        <v/>
      </c>
      <c r="M1702" s="29" t="str">
        <f t="shared" si="83"/>
        <v/>
      </c>
    </row>
    <row r="1703" spans="2:13" x14ac:dyDescent="0.2">
      <c r="B1703" s="28"/>
      <c r="K1703" s="29" t="str">
        <f t="shared" si="81"/>
        <v/>
      </c>
      <c r="L1703" s="29" t="str">
        <f t="shared" si="82"/>
        <v/>
      </c>
      <c r="M1703" s="29" t="str">
        <f t="shared" si="83"/>
        <v/>
      </c>
    </row>
    <row r="1704" spans="2:13" x14ac:dyDescent="0.2">
      <c r="B1704" s="28"/>
      <c r="K1704" s="29" t="str">
        <f t="shared" si="81"/>
        <v/>
      </c>
      <c r="L1704" s="29" t="str">
        <f t="shared" si="82"/>
        <v/>
      </c>
      <c r="M1704" s="29" t="str">
        <f t="shared" si="83"/>
        <v/>
      </c>
    </row>
    <row r="1705" spans="2:13" x14ac:dyDescent="0.2">
      <c r="B1705" s="28"/>
      <c r="K1705" s="29" t="str">
        <f t="shared" si="81"/>
        <v/>
      </c>
      <c r="L1705" s="29" t="str">
        <f t="shared" si="82"/>
        <v/>
      </c>
      <c r="M1705" s="29" t="str">
        <f t="shared" si="83"/>
        <v/>
      </c>
    </row>
    <row r="1706" spans="2:13" x14ac:dyDescent="0.2">
      <c r="B1706" s="28"/>
      <c r="K1706" s="29" t="str">
        <f t="shared" si="81"/>
        <v/>
      </c>
      <c r="L1706" s="29" t="str">
        <f t="shared" si="82"/>
        <v/>
      </c>
      <c r="M1706" s="29" t="str">
        <f t="shared" si="83"/>
        <v/>
      </c>
    </row>
    <row r="1707" spans="2:13" x14ac:dyDescent="0.2">
      <c r="B1707" s="28"/>
      <c r="K1707" s="29" t="str">
        <f t="shared" si="81"/>
        <v/>
      </c>
      <c r="L1707" s="29" t="str">
        <f t="shared" si="82"/>
        <v/>
      </c>
      <c r="M1707" s="29" t="str">
        <f t="shared" si="83"/>
        <v/>
      </c>
    </row>
    <row r="1708" spans="2:13" x14ac:dyDescent="0.2">
      <c r="B1708" s="28"/>
      <c r="K1708" s="29" t="str">
        <f t="shared" si="81"/>
        <v/>
      </c>
      <c r="L1708" s="29" t="str">
        <f t="shared" si="82"/>
        <v/>
      </c>
      <c r="M1708" s="29" t="str">
        <f t="shared" si="83"/>
        <v/>
      </c>
    </row>
    <row r="1709" spans="2:13" x14ac:dyDescent="0.2">
      <c r="B1709" s="28"/>
      <c r="K1709" s="29" t="str">
        <f t="shared" si="81"/>
        <v/>
      </c>
      <c r="L1709" s="29" t="str">
        <f t="shared" si="82"/>
        <v/>
      </c>
      <c r="M1709" s="29" t="str">
        <f t="shared" si="83"/>
        <v/>
      </c>
    </row>
    <row r="1710" spans="2:13" x14ac:dyDescent="0.2">
      <c r="B1710" s="28"/>
      <c r="K1710" s="29" t="str">
        <f t="shared" si="81"/>
        <v/>
      </c>
      <c r="L1710" s="29" t="str">
        <f t="shared" si="82"/>
        <v/>
      </c>
      <c r="M1710" s="29" t="str">
        <f t="shared" si="83"/>
        <v/>
      </c>
    </row>
    <row r="1711" spans="2:13" x14ac:dyDescent="0.2">
      <c r="B1711" s="28"/>
      <c r="K1711" s="29" t="str">
        <f t="shared" si="81"/>
        <v/>
      </c>
      <c r="L1711" s="29" t="str">
        <f t="shared" si="82"/>
        <v/>
      </c>
      <c r="M1711" s="29" t="str">
        <f t="shared" si="83"/>
        <v/>
      </c>
    </row>
    <row r="1712" spans="2:13" x14ac:dyDescent="0.2">
      <c r="B1712" s="28"/>
      <c r="K1712" s="29" t="str">
        <f t="shared" si="81"/>
        <v/>
      </c>
      <c r="L1712" s="29" t="str">
        <f t="shared" si="82"/>
        <v/>
      </c>
      <c r="M1712" s="29" t="str">
        <f t="shared" si="83"/>
        <v/>
      </c>
    </row>
    <row r="1713" spans="2:13" x14ac:dyDescent="0.2">
      <c r="B1713" s="28"/>
      <c r="K1713" s="29" t="str">
        <f t="shared" si="81"/>
        <v/>
      </c>
      <c r="L1713" s="29" t="str">
        <f t="shared" si="82"/>
        <v/>
      </c>
      <c r="M1713" s="29" t="str">
        <f t="shared" si="83"/>
        <v/>
      </c>
    </row>
    <row r="1714" spans="2:13" x14ac:dyDescent="0.2">
      <c r="B1714" s="28"/>
      <c r="K1714" s="29" t="str">
        <f t="shared" si="81"/>
        <v/>
      </c>
      <c r="L1714" s="29" t="str">
        <f t="shared" si="82"/>
        <v/>
      </c>
      <c r="M1714" s="29" t="str">
        <f t="shared" si="83"/>
        <v/>
      </c>
    </row>
    <row r="1715" spans="2:13" x14ac:dyDescent="0.2">
      <c r="B1715" s="28"/>
      <c r="K1715" s="29" t="str">
        <f t="shared" si="81"/>
        <v/>
      </c>
      <c r="L1715" s="29" t="str">
        <f t="shared" si="82"/>
        <v/>
      </c>
      <c r="M1715" s="29" t="str">
        <f t="shared" si="83"/>
        <v/>
      </c>
    </row>
    <row r="1716" spans="2:13" x14ac:dyDescent="0.2">
      <c r="B1716" s="28"/>
      <c r="K1716" s="29" t="str">
        <f t="shared" si="81"/>
        <v/>
      </c>
      <c r="L1716" s="29" t="str">
        <f t="shared" si="82"/>
        <v/>
      </c>
      <c r="M1716" s="29" t="str">
        <f t="shared" si="83"/>
        <v/>
      </c>
    </row>
    <row r="1717" spans="2:13" x14ac:dyDescent="0.2">
      <c r="B1717" s="28"/>
      <c r="K1717" s="29" t="str">
        <f t="shared" si="81"/>
        <v/>
      </c>
      <c r="L1717" s="29" t="str">
        <f t="shared" si="82"/>
        <v/>
      </c>
      <c r="M1717" s="29" t="str">
        <f t="shared" si="83"/>
        <v/>
      </c>
    </row>
    <row r="1718" spans="2:13" x14ac:dyDescent="0.2">
      <c r="B1718" s="28"/>
      <c r="K1718" s="29" t="str">
        <f t="shared" si="81"/>
        <v/>
      </c>
      <c r="L1718" s="29" t="str">
        <f t="shared" si="82"/>
        <v/>
      </c>
      <c r="M1718" s="29" t="str">
        <f t="shared" si="83"/>
        <v/>
      </c>
    </row>
    <row r="1719" spans="2:13" x14ac:dyDescent="0.2">
      <c r="B1719" s="28"/>
      <c r="K1719" s="29" t="str">
        <f t="shared" si="81"/>
        <v/>
      </c>
      <c r="L1719" s="29" t="str">
        <f t="shared" si="82"/>
        <v/>
      </c>
      <c r="M1719" s="29" t="str">
        <f t="shared" si="83"/>
        <v/>
      </c>
    </row>
    <row r="1720" spans="2:13" x14ac:dyDescent="0.2">
      <c r="B1720" s="28"/>
      <c r="K1720" s="29" t="str">
        <f t="shared" si="81"/>
        <v/>
      </c>
      <c r="L1720" s="29" t="str">
        <f t="shared" si="82"/>
        <v/>
      </c>
      <c r="M1720" s="29" t="str">
        <f t="shared" si="83"/>
        <v/>
      </c>
    </row>
    <row r="1721" spans="2:13" x14ac:dyDescent="0.2">
      <c r="B1721" s="28"/>
      <c r="K1721" s="29" t="str">
        <f t="shared" si="81"/>
        <v/>
      </c>
      <c r="L1721" s="29" t="str">
        <f t="shared" si="82"/>
        <v/>
      </c>
      <c r="M1721" s="29" t="str">
        <f t="shared" si="83"/>
        <v/>
      </c>
    </row>
    <row r="1722" spans="2:13" x14ac:dyDescent="0.2">
      <c r="B1722" s="28"/>
      <c r="K1722" s="29" t="str">
        <f t="shared" si="81"/>
        <v/>
      </c>
      <c r="L1722" s="29" t="str">
        <f t="shared" si="82"/>
        <v/>
      </c>
      <c r="M1722" s="29" t="str">
        <f t="shared" si="83"/>
        <v/>
      </c>
    </row>
    <row r="1723" spans="2:13" x14ac:dyDescent="0.2">
      <c r="B1723" s="28"/>
      <c r="K1723" s="29" t="str">
        <f t="shared" si="81"/>
        <v/>
      </c>
      <c r="L1723" s="29" t="str">
        <f t="shared" si="82"/>
        <v/>
      </c>
      <c r="M1723" s="29" t="str">
        <f t="shared" si="83"/>
        <v/>
      </c>
    </row>
    <row r="1724" spans="2:13" x14ac:dyDescent="0.2">
      <c r="B1724" s="28"/>
      <c r="K1724" s="29" t="str">
        <f t="shared" si="81"/>
        <v/>
      </c>
      <c r="L1724" s="29" t="str">
        <f t="shared" si="82"/>
        <v/>
      </c>
      <c r="M1724" s="29" t="str">
        <f t="shared" si="83"/>
        <v/>
      </c>
    </row>
    <row r="1725" spans="2:13" x14ac:dyDescent="0.2">
      <c r="B1725" s="28"/>
      <c r="K1725" s="29" t="str">
        <f t="shared" si="81"/>
        <v/>
      </c>
      <c r="L1725" s="29" t="str">
        <f t="shared" si="82"/>
        <v/>
      </c>
      <c r="M1725" s="29" t="str">
        <f t="shared" si="83"/>
        <v/>
      </c>
    </row>
    <row r="1726" spans="2:13" x14ac:dyDescent="0.2">
      <c r="B1726" s="28"/>
      <c r="K1726" s="29" t="str">
        <f t="shared" si="81"/>
        <v/>
      </c>
      <c r="L1726" s="29" t="str">
        <f t="shared" si="82"/>
        <v/>
      </c>
      <c r="M1726" s="29" t="str">
        <f t="shared" si="83"/>
        <v/>
      </c>
    </row>
    <row r="1727" spans="2:13" x14ac:dyDescent="0.2">
      <c r="B1727" s="28"/>
      <c r="K1727" s="29" t="str">
        <f t="shared" si="81"/>
        <v/>
      </c>
      <c r="L1727" s="29" t="str">
        <f t="shared" si="82"/>
        <v/>
      </c>
      <c r="M1727" s="29" t="str">
        <f t="shared" si="83"/>
        <v/>
      </c>
    </row>
    <row r="1728" spans="2:13" x14ac:dyDescent="0.2">
      <c r="B1728" s="28"/>
      <c r="K1728" s="29" t="str">
        <f t="shared" si="81"/>
        <v/>
      </c>
      <c r="L1728" s="29" t="str">
        <f t="shared" si="82"/>
        <v/>
      </c>
      <c r="M1728" s="29" t="str">
        <f t="shared" si="83"/>
        <v/>
      </c>
    </row>
    <row r="1729" spans="2:13" x14ac:dyDescent="0.2">
      <c r="B1729" s="28"/>
      <c r="K1729" s="29" t="str">
        <f t="shared" si="81"/>
        <v/>
      </c>
      <c r="L1729" s="29" t="str">
        <f t="shared" si="82"/>
        <v/>
      </c>
      <c r="M1729" s="29" t="str">
        <f t="shared" si="83"/>
        <v/>
      </c>
    </row>
    <row r="1730" spans="2:13" x14ac:dyDescent="0.2">
      <c r="B1730" s="28"/>
      <c r="K1730" s="29" t="str">
        <f t="shared" si="81"/>
        <v/>
      </c>
      <c r="L1730" s="29" t="str">
        <f t="shared" si="82"/>
        <v/>
      </c>
      <c r="M1730" s="29" t="str">
        <f t="shared" si="83"/>
        <v/>
      </c>
    </row>
    <row r="1731" spans="2:13" x14ac:dyDescent="0.2">
      <c r="B1731" s="28"/>
      <c r="K1731" s="29" t="str">
        <f t="shared" si="81"/>
        <v/>
      </c>
      <c r="L1731" s="29" t="str">
        <f t="shared" si="82"/>
        <v/>
      </c>
      <c r="M1731" s="29" t="str">
        <f t="shared" si="83"/>
        <v/>
      </c>
    </row>
    <row r="1732" spans="2:13" x14ac:dyDescent="0.2">
      <c r="B1732" s="28"/>
      <c r="K1732" s="29" t="str">
        <f t="shared" si="81"/>
        <v/>
      </c>
      <c r="L1732" s="29" t="str">
        <f t="shared" si="82"/>
        <v/>
      </c>
      <c r="M1732" s="29" t="str">
        <f t="shared" si="83"/>
        <v/>
      </c>
    </row>
    <row r="1733" spans="2:13" x14ac:dyDescent="0.2">
      <c r="B1733" s="28"/>
      <c r="K1733" s="29" t="str">
        <f t="shared" si="81"/>
        <v/>
      </c>
      <c r="L1733" s="29" t="str">
        <f t="shared" si="82"/>
        <v/>
      </c>
      <c r="M1733" s="29" t="str">
        <f t="shared" si="83"/>
        <v/>
      </c>
    </row>
    <row r="1734" spans="2:13" x14ac:dyDescent="0.2">
      <c r="B1734" s="28"/>
      <c r="K1734" s="29" t="str">
        <f t="shared" si="81"/>
        <v/>
      </c>
      <c r="L1734" s="29" t="str">
        <f t="shared" si="82"/>
        <v/>
      </c>
      <c r="M1734" s="29" t="str">
        <f t="shared" si="83"/>
        <v/>
      </c>
    </row>
    <row r="1735" spans="2:13" x14ac:dyDescent="0.2">
      <c r="B1735" s="28"/>
      <c r="K1735" s="29" t="str">
        <f t="shared" si="81"/>
        <v/>
      </c>
      <c r="L1735" s="29" t="str">
        <f t="shared" si="82"/>
        <v/>
      </c>
      <c r="M1735" s="29" t="str">
        <f t="shared" si="83"/>
        <v/>
      </c>
    </row>
    <row r="1736" spans="2:13" x14ac:dyDescent="0.2">
      <c r="B1736" s="28"/>
      <c r="K1736" s="29" t="str">
        <f t="shared" si="81"/>
        <v/>
      </c>
      <c r="L1736" s="29" t="str">
        <f t="shared" si="82"/>
        <v/>
      </c>
      <c r="M1736" s="29" t="str">
        <f t="shared" si="83"/>
        <v/>
      </c>
    </row>
    <row r="1737" spans="2:13" x14ac:dyDescent="0.2">
      <c r="B1737" s="28"/>
      <c r="K1737" s="29" t="str">
        <f t="shared" si="81"/>
        <v/>
      </c>
      <c r="L1737" s="29" t="str">
        <f t="shared" si="82"/>
        <v/>
      </c>
      <c r="M1737" s="29" t="str">
        <f t="shared" si="83"/>
        <v/>
      </c>
    </row>
    <row r="1738" spans="2:13" x14ac:dyDescent="0.2">
      <c r="B1738" s="28"/>
      <c r="K1738" s="29" t="str">
        <f t="shared" si="81"/>
        <v/>
      </c>
      <c r="L1738" s="29" t="str">
        <f t="shared" si="82"/>
        <v/>
      </c>
      <c r="M1738" s="29" t="str">
        <f t="shared" si="83"/>
        <v/>
      </c>
    </row>
    <row r="1739" spans="2:13" x14ac:dyDescent="0.2">
      <c r="B1739" s="28"/>
      <c r="K1739" s="29" t="str">
        <f t="shared" si="81"/>
        <v/>
      </c>
      <c r="L1739" s="29" t="str">
        <f t="shared" si="82"/>
        <v/>
      </c>
      <c r="M1739" s="29" t="str">
        <f t="shared" si="83"/>
        <v/>
      </c>
    </row>
    <row r="1740" spans="2:13" x14ac:dyDescent="0.2">
      <c r="B1740" s="28"/>
      <c r="K1740" s="29" t="str">
        <f t="shared" si="81"/>
        <v/>
      </c>
      <c r="L1740" s="29" t="str">
        <f t="shared" si="82"/>
        <v/>
      </c>
      <c r="M1740" s="29" t="str">
        <f t="shared" si="83"/>
        <v/>
      </c>
    </row>
    <row r="1741" spans="2:13" x14ac:dyDescent="0.2">
      <c r="B1741" s="28"/>
      <c r="K1741" s="29" t="str">
        <f t="shared" si="81"/>
        <v/>
      </c>
      <c r="L1741" s="29" t="str">
        <f t="shared" si="82"/>
        <v/>
      </c>
      <c r="M1741" s="29" t="str">
        <f t="shared" si="83"/>
        <v/>
      </c>
    </row>
    <row r="1742" spans="2:13" x14ac:dyDescent="0.2">
      <c r="B1742" s="28"/>
      <c r="K1742" s="29" t="str">
        <f t="shared" si="81"/>
        <v/>
      </c>
      <c r="L1742" s="29" t="str">
        <f t="shared" si="82"/>
        <v/>
      </c>
      <c r="M1742" s="29" t="str">
        <f t="shared" si="83"/>
        <v/>
      </c>
    </row>
    <row r="1743" spans="2:13" x14ac:dyDescent="0.2">
      <c r="B1743" s="28"/>
      <c r="K1743" s="29" t="str">
        <f t="shared" si="81"/>
        <v/>
      </c>
      <c r="L1743" s="29" t="str">
        <f t="shared" si="82"/>
        <v/>
      </c>
      <c r="M1743" s="29" t="str">
        <f t="shared" si="83"/>
        <v/>
      </c>
    </row>
    <row r="1744" spans="2:13" x14ac:dyDescent="0.2">
      <c r="B1744" s="28"/>
      <c r="K1744" s="29" t="str">
        <f t="shared" si="81"/>
        <v/>
      </c>
      <c r="L1744" s="29" t="str">
        <f t="shared" si="82"/>
        <v/>
      </c>
      <c r="M1744" s="29" t="str">
        <f t="shared" si="83"/>
        <v/>
      </c>
    </row>
    <row r="1745" spans="2:13" x14ac:dyDescent="0.2">
      <c r="B1745" s="28"/>
      <c r="K1745" s="29" t="str">
        <f t="shared" ref="K1745:K1808" si="84">IF(OR(F1745="",$C$5="",$C$6=""),"",(F1745*1000/($C$5+$C$6*(G1745-25))))</f>
        <v/>
      </c>
      <c r="L1745" s="29" t="str">
        <f t="shared" ref="L1745:L1808" si="85">IF(OR($K1745="",H1745=""),"",((H1745-$C1745)*1000)/$K1745)</f>
        <v/>
      </c>
      <c r="M1745" s="29" t="str">
        <f t="shared" ref="M1745:M1808" si="86">IF(OR($K1745="",I1745=""),"",((I1745-$C1745)*1000)/$K1745)</f>
        <v/>
      </c>
    </row>
    <row r="1746" spans="2:13" x14ac:dyDescent="0.2">
      <c r="B1746" s="28"/>
      <c r="K1746" s="29" t="str">
        <f t="shared" si="84"/>
        <v/>
      </c>
      <c r="L1746" s="29" t="str">
        <f t="shared" si="85"/>
        <v/>
      </c>
      <c r="M1746" s="29" t="str">
        <f t="shared" si="86"/>
        <v/>
      </c>
    </row>
    <row r="1747" spans="2:13" x14ac:dyDescent="0.2">
      <c r="B1747" s="28"/>
      <c r="K1747" s="29" t="str">
        <f t="shared" si="84"/>
        <v/>
      </c>
      <c r="L1747" s="29" t="str">
        <f t="shared" si="85"/>
        <v/>
      </c>
      <c r="M1747" s="29" t="str">
        <f t="shared" si="86"/>
        <v/>
      </c>
    </row>
    <row r="1748" spans="2:13" x14ac:dyDescent="0.2">
      <c r="B1748" s="28"/>
      <c r="K1748" s="29" t="str">
        <f t="shared" si="84"/>
        <v/>
      </c>
      <c r="L1748" s="29" t="str">
        <f t="shared" si="85"/>
        <v/>
      </c>
      <c r="M1748" s="29" t="str">
        <f t="shared" si="86"/>
        <v/>
      </c>
    </row>
    <row r="1749" spans="2:13" x14ac:dyDescent="0.2">
      <c r="B1749" s="28"/>
      <c r="K1749" s="29" t="str">
        <f t="shared" si="84"/>
        <v/>
      </c>
      <c r="L1749" s="29" t="str">
        <f t="shared" si="85"/>
        <v/>
      </c>
      <c r="M1749" s="29" t="str">
        <f t="shared" si="86"/>
        <v/>
      </c>
    </row>
    <row r="1750" spans="2:13" x14ac:dyDescent="0.2">
      <c r="B1750" s="28"/>
      <c r="K1750" s="29" t="str">
        <f t="shared" si="84"/>
        <v/>
      </c>
      <c r="L1750" s="29" t="str">
        <f t="shared" si="85"/>
        <v/>
      </c>
      <c r="M1750" s="29" t="str">
        <f t="shared" si="86"/>
        <v/>
      </c>
    </row>
    <row r="1751" spans="2:13" x14ac:dyDescent="0.2">
      <c r="B1751" s="28"/>
      <c r="K1751" s="29" t="str">
        <f t="shared" si="84"/>
        <v/>
      </c>
      <c r="L1751" s="29" t="str">
        <f t="shared" si="85"/>
        <v/>
      </c>
      <c r="M1751" s="29" t="str">
        <f t="shared" si="86"/>
        <v/>
      </c>
    </row>
    <row r="1752" spans="2:13" x14ac:dyDescent="0.2">
      <c r="B1752" s="28"/>
      <c r="K1752" s="29" t="str">
        <f t="shared" si="84"/>
        <v/>
      </c>
      <c r="L1752" s="29" t="str">
        <f t="shared" si="85"/>
        <v/>
      </c>
      <c r="M1752" s="29" t="str">
        <f t="shared" si="86"/>
        <v/>
      </c>
    </row>
    <row r="1753" spans="2:13" x14ac:dyDescent="0.2">
      <c r="B1753" s="28"/>
      <c r="K1753" s="29" t="str">
        <f t="shared" si="84"/>
        <v/>
      </c>
      <c r="L1753" s="29" t="str">
        <f t="shared" si="85"/>
        <v/>
      </c>
      <c r="M1753" s="29" t="str">
        <f t="shared" si="86"/>
        <v/>
      </c>
    </row>
    <row r="1754" spans="2:13" x14ac:dyDescent="0.2">
      <c r="B1754" s="28"/>
      <c r="K1754" s="29" t="str">
        <f t="shared" si="84"/>
        <v/>
      </c>
      <c r="L1754" s="29" t="str">
        <f t="shared" si="85"/>
        <v/>
      </c>
      <c r="M1754" s="29" t="str">
        <f t="shared" si="86"/>
        <v/>
      </c>
    </row>
    <row r="1755" spans="2:13" x14ac:dyDescent="0.2">
      <c r="B1755" s="28"/>
      <c r="K1755" s="29" t="str">
        <f t="shared" si="84"/>
        <v/>
      </c>
      <c r="L1755" s="29" t="str">
        <f t="shared" si="85"/>
        <v/>
      </c>
      <c r="M1755" s="29" t="str">
        <f t="shared" si="86"/>
        <v/>
      </c>
    </row>
    <row r="1756" spans="2:13" x14ac:dyDescent="0.2">
      <c r="B1756" s="28"/>
      <c r="K1756" s="29" t="str">
        <f t="shared" si="84"/>
        <v/>
      </c>
      <c r="L1756" s="29" t="str">
        <f t="shared" si="85"/>
        <v/>
      </c>
      <c r="M1756" s="29" t="str">
        <f t="shared" si="86"/>
        <v/>
      </c>
    </row>
    <row r="1757" spans="2:13" x14ac:dyDescent="0.2">
      <c r="B1757" s="28"/>
      <c r="K1757" s="29" t="str">
        <f t="shared" si="84"/>
        <v/>
      </c>
      <c r="L1757" s="29" t="str">
        <f t="shared" si="85"/>
        <v/>
      </c>
      <c r="M1757" s="29" t="str">
        <f t="shared" si="86"/>
        <v/>
      </c>
    </row>
    <row r="1758" spans="2:13" x14ac:dyDescent="0.2">
      <c r="B1758" s="28"/>
      <c r="K1758" s="29" t="str">
        <f t="shared" si="84"/>
        <v/>
      </c>
      <c r="L1758" s="29" t="str">
        <f t="shared" si="85"/>
        <v/>
      </c>
      <c r="M1758" s="29" t="str">
        <f t="shared" si="86"/>
        <v/>
      </c>
    </row>
    <row r="1759" spans="2:13" x14ac:dyDescent="0.2">
      <c r="B1759" s="28"/>
      <c r="K1759" s="29" t="str">
        <f t="shared" si="84"/>
        <v/>
      </c>
      <c r="L1759" s="29" t="str">
        <f t="shared" si="85"/>
        <v/>
      </c>
      <c r="M1759" s="29" t="str">
        <f t="shared" si="86"/>
        <v/>
      </c>
    </row>
    <row r="1760" spans="2:13" x14ac:dyDescent="0.2">
      <c r="B1760" s="28"/>
      <c r="K1760" s="29" t="str">
        <f t="shared" si="84"/>
        <v/>
      </c>
      <c r="L1760" s="29" t="str">
        <f t="shared" si="85"/>
        <v/>
      </c>
      <c r="M1760" s="29" t="str">
        <f t="shared" si="86"/>
        <v/>
      </c>
    </row>
    <row r="1761" spans="2:13" x14ac:dyDescent="0.2">
      <c r="B1761" s="28"/>
      <c r="K1761" s="29" t="str">
        <f t="shared" si="84"/>
        <v/>
      </c>
      <c r="L1761" s="29" t="str">
        <f t="shared" si="85"/>
        <v/>
      </c>
      <c r="M1761" s="29" t="str">
        <f t="shared" si="86"/>
        <v/>
      </c>
    </row>
    <row r="1762" spans="2:13" x14ac:dyDescent="0.2">
      <c r="B1762" s="28"/>
      <c r="K1762" s="29" t="str">
        <f t="shared" si="84"/>
        <v/>
      </c>
      <c r="L1762" s="29" t="str">
        <f t="shared" si="85"/>
        <v/>
      </c>
      <c r="M1762" s="29" t="str">
        <f t="shared" si="86"/>
        <v/>
      </c>
    </row>
    <row r="1763" spans="2:13" x14ac:dyDescent="0.2">
      <c r="B1763" s="28"/>
      <c r="K1763" s="29" t="str">
        <f t="shared" si="84"/>
        <v/>
      </c>
      <c r="L1763" s="29" t="str">
        <f t="shared" si="85"/>
        <v/>
      </c>
      <c r="M1763" s="29" t="str">
        <f t="shared" si="86"/>
        <v/>
      </c>
    </row>
    <row r="1764" spans="2:13" x14ac:dyDescent="0.2">
      <c r="B1764" s="28"/>
      <c r="K1764" s="29" t="str">
        <f t="shared" si="84"/>
        <v/>
      </c>
      <c r="L1764" s="29" t="str">
        <f t="shared" si="85"/>
        <v/>
      </c>
      <c r="M1764" s="29" t="str">
        <f t="shared" si="86"/>
        <v/>
      </c>
    </row>
    <row r="1765" spans="2:13" x14ac:dyDescent="0.2">
      <c r="B1765" s="28"/>
      <c r="K1765" s="29" t="str">
        <f t="shared" si="84"/>
        <v/>
      </c>
      <c r="L1765" s="29" t="str">
        <f t="shared" si="85"/>
        <v/>
      </c>
      <c r="M1765" s="29" t="str">
        <f t="shared" si="86"/>
        <v/>
      </c>
    </row>
    <row r="1766" spans="2:13" x14ac:dyDescent="0.2">
      <c r="B1766" s="28"/>
      <c r="K1766" s="29" t="str">
        <f t="shared" si="84"/>
        <v/>
      </c>
      <c r="L1766" s="29" t="str">
        <f t="shared" si="85"/>
        <v/>
      </c>
      <c r="M1766" s="29" t="str">
        <f t="shared" si="86"/>
        <v/>
      </c>
    </row>
    <row r="1767" spans="2:13" x14ac:dyDescent="0.2">
      <c r="B1767" s="28"/>
      <c r="K1767" s="29" t="str">
        <f t="shared" si="84"/>
        <v/>
      </c>
      <c r="L1767" s="29" t="str">
        <f t="shared" si="85"/>
        <v/>
      </c>
      <c r="M1767" s="29" t="str">
        <f t="shared" si="86"/>
        <v/>
      </c>
    </row>
    <row r="1768" spans="2:13" x14ac:dyDescent="0.2">
      <c r="B1768" s="28"/>
      <c r="K1768" s="29" t="str">
        <f t="shared" si="84"/>
        <v/>
      </c>
      <c r="L1768" s="29" t="str">
        <f t="shared" si="85"/>
        <v/>
      </c>
      <c r="M1768" s="29" t="str">
        <f t="shared" si="86"/>
        <v/>
      </c>
    </row>
    <row r="1769" spans="2:13" x14ac:dyDescent="0.2">
      <c r="B1769" s="28"/>
      <c r="K1769" s="29" t="str">
        <f t="shared" si="84"/>
        <v/>
      </c>
      <c r="L1769" s="29" t="str">
        <f t="shared" si="85"/>
        <v/>
      </c>
      <c r="M1769" s="29" t="str">
        <f t="shared" si="86"/>
        <v/>
      </c>
    </row>
    <row r="1770" spans="2:13" x14ac:dyDescent="0.2">
      <c r="B1770" s="28"/>
      <c r="K1770" s="29" t="str">
        <f t="shared" si="84"/>
        <v/>
      </c>
      <c r="L1770" s="29" t="str">
        <f t="shared" si="85"/>
        <v/>
      </c>
      <c r="M1770" s="29" t="str">
        <f t="shared" si="86"/>
        <v/>
      </c>
    </row>
    <row r="1771" spans="2:13" x14ac:dyDescent="0.2">
      <c r="B1771" s="28"/>
      <c r="K1771" s="29" t="str">
        <f t="shared" si="84"/>
        <v/>
      </c>
      <c r="L1771" s="29" t="str">
        <f t="shared" si="85"/>
        <v/>
      </c>
      <c r="M1771" s="29" t="str">
        <f t="shared" si="86"/>
        <v/>
      </c>
    </row>
    <row r="1772" spans="2:13" x14ac:dyDescent="0.2">
      <c r="B1772" s="28"/>
      <c r="K1772" s="29" t="str">
        <f t="shared" si="84"/>
        <v/>
      </c>
      <c r="L1772" s="29" t="str">
        <f t="shared" si="85"/>
        <v/>
      </c>
      <c r="M1772" s="29" t="str">
        <f t="shared" si="86"/>
        <v/>
      </c>
    </row>
    <row r="1773" spans="2:13" x14ac:dyDescent="0.2">
      <c r="B1773" s="28"/>
      <c r="K1773" s="29" t="str">
        <f t="shared" si="84"/>
        <v/>
      </c>
      <c r="L1773" s="29" t="str">
        <f t="shared" si="85"/>
        <v/>
      </c>
      <c r="M1773" s="29" t="str">
        <f t="shared" si="86"/>
        <v/>
      </c>
    </row>
    <row r="1774" spans="2:13" x14ac:dyDescent="0.2">
      <c r="B1774" s="28"/>
      <c r="K1774" s="29" t="str">
        <f t="shared" si="84"/>
        <v/>
      </c>
      <c r="L1774" s="29" t="str">
        <f t="shared" si="85"/>
        <v/>
      </c>
      <c r="M1774" s="29" t="str">
        <f t="shared" si="86"/>
        <v/>
      </c>
    </row>
    <row r="1775" spans="2:13" x14ac:dyDescent="0.2">
      <c r="B1775" s="28"/>
      <c r="K1775" s="29" t="str">
        <f t="shared" si="84"/>
        <v/>
      </c>
      <c r="L1775" s="29" t="str">
        <f t="shared" si="85"/>
        <v/>
      </c>
      <c r="M1775" s="29" t="str">
        <f t="shared" si="86"/>
        <v/>
      </c>
    </row>
    <row r="1776" spans="2:13" x14ac:dyDescent="0.2">
      <c r="B1776" s="28"/>
      <c r="K1776" s="29" t="str">
        <f t="shared" si="84"/>
        <v/>
      </c>
      <c r="L1776" s="29" t="str">
        <f t="shared" si="85"/>
        <v/>
      </c>
      <c r="M1776" s="29" t="str">
        <f t="shared" si="86"/>
        <v/>
      </c>
    </row>
    <row r="1777" spans="2:13" x14ac:dyDescent="0.2">
      <c r="B1777" s="28"/>
      <c r="K1777" s="29" t="str">
        <f t="shared" si="84"/>
        <v/>
      </c>
      <c r="L1777" s="29" t="str">
        <f t="shared" si="85"/>
        <v/>
      </c>
      <c r="M1777" s="29" t="str">
        <f t="shared" si="86"/>
        <v/>
      </c>
    </row>
    <row r="1778" spans="2:13" x14ac:dyDescent="0.2">
      <c r="B1778" s="28"/>
      <c r="K1778" s="29" t="str">
        <f t="shared" si="84"/>
        <v/>
      </c>
      <c r="L1778" s="29" t="str">
        <f t="shared" si="85"/>
        <v/>
      </c>
      <c r="M1778" s="29" t="str">
        <f t="shared" si="86"/>
        <v/>
      </c>
    </row>
    <row r="1779" spans="2:13" x14ac:dyDescent="0.2">
      <c r="B1779" s="28"/>
      <c r="K1779" s="29" t="str">
        <f t="shared" si="84"/>
        <v/>
      </c>
      <c r="L1779" s="29" t="str">
        <f t="shared" si="85"/>
        <v/>
      </c>
      <c r="M1779" s="29" t="str">
        <f t="shared" si="86"/>
        <v/>
      </c>
    </row>
    <row r="1780" spans="2:13" x14ac:dyDescent="0.2">
      <c r="B1780" s="28"/>
      <c r="K1780" s="29" t="str">
        <f t="shared" si="84"/>
        <v/>
      </c>
      <c r="L1780" s="29" t="str">
        <f t="shared" si="85"/>
        <v/>
      </c>
      <c r="M1780" s="29" t="str">
        <f t="shared" si="86"/>
        <v/>
      </c>
    </row>
    <row r="1781" spans="2:13" x14ac:dyDescent="0.2">
      <c r="B1781" s="28"/>
      <c r="K1781" s="29" t="str">
        <f t="shared" si="84"/>
        <v/>
      </c>
      <c r="L1781" s="29" t="str">
        <f t="shared" si="85"/>
        <v/>
      </c>
      <c r="M1781" s="29" t="str">
        <f t="shared" si="86"/>
        <v/>
      </c>
    </row>
    <row r="1782" spans="2:13" x14ac:dyDescent="0.2">
      <c r="B1782" s="28"/>
      <c r="K1782" s="29" t="str">
        <f t="shared" si="84"/>
        <v/>
      </c>
      <c r="L1782" s="29" t="str">
        <f t="shared" si="85"/>
        <v/>
      </c>
      <c r="M1782" s="29" t="str">
        <f t="shared" si="86"/>
        <v/>
      </c>
    </row>
    <row r="1783" spans="2:13" x14ac:dyDescent="0.2">
      <c r="B1783" s="28"/>
      <c r="K1783" s="29" t="str">
        <f t="shared" si="84"/>
        <v/>
      </c>
      <c r="L1783" s="29" t="str">
        <f t="shared" si="85"/>
        <v/>
      </c>
      <c r="M1783" s="29" t="str">
        <f t="shared" si="86"/>
        <v/>
      </c>
    </row>
    <row r="1784" spans="2:13" x14ac:dyDescent="0.2">
      <c r="B1784" s="28"/>
      <c r="K1784" s="29" t="str">
        <f t="shared" si="84"/>
        <v/>
      </c>
      <c r="L1784" s="29" t="str">
        <f t="shared" si="85"/>
        <v/>
      </c>
      <c r="M1784" s="29" t="str">
        <f t="shared" si="86"/>
        <v/>
      </c>
    </row>
    <row r="1785" spans="2:13" x14ac:dyDescent="0.2">
      <c r="B1785" s="28"/>
      <c r="K1785" s="29" t="str">
        <f t="shared" si="84"/>
        <v/>
      </c>
      <c r="L1785" s="29" t="str">
        <f t="shared" si="85"/>
        <v/>
      </c>
      <c r="M1785" s="29" t="str">
        <f t="shared" si="86"/>
        <v/>
      </c>
    </row>
    <row r="1786" spans="2:13" x14ac:dyDescent="0.2">
      <c r="B1786" s="28"/>
      <c r="K1786" s="29" t="str">
        <f t="shared" si="84"/>
        <v/>
      </c>
      <c r="L1786" s="29" t="str">
        <f t="shared" si="85"/>
        <v/>
      </c>
      <c r="M1786" s="29" t="str">
        <f t="shared" si="86"/>
        <v/>
      </c>
    </row>
    <row r="1787" spans="2:13" x14ac:dyDescent="0.2">
      <c r="B1787" s="28"/>
      <c r="K1787" s="29" t="str">
        <f t="shared" si="84"/>
        <v/>
      </c>
      <c r="L1787" s="29" t="str">
        <f t="shared" si="85"/>
        <v/>
      </c>
      <c r="M1787" s="29" t="str">
        <f t="shared" si="86"/>
        <v/>
      </c>
    </row>
    <row r="1788" spans="2:13" x14ac:dyDescent="0.2">
      <c r="B1788" s="28"/>
      <c r="K1788" s="29" t="str">
        <f t="shared" si="84"/>
        <v/>
      </c>
      <c r="L1788" s="29" t="str">
        <f t="shared" si="85"/>
        <v/>
      </c>
      <c r="M1788" s="29" t="str">
        <f t="shared" si="86"/>
        <v/>
      </c>
    </row>
    <row r="1789" spans="2:13" x14ac:dyDescent="0.2">
      <c r="B1789" s="28"/>
      <c r="K1789" s="29" t="str">
        <f t="shared" si="84"/>
        <v/>
      </c>
      <c r="L1789" s="29" t="str">
        <f t="shared" si="85"/>
        <v/>
      </c>
      <c r="M1789" s="29" t="str">
        <f t="shared" si="86"/>
        <v/>
      </c>
    </row>
    <row r="1790" spans="2:13" x14ac:dyDescent="0.2">
      <c r="B1790" s="28"/>
      <c r="K1790" s="29" t="str">
        <f t="shared" si="84"/>
        <v/>
      </c>
      <c r="L1790" s="29" t="str">
        <f t="shared" si="85"/>
        <v/>
      </c>
      <c r="M1790" s="29" t="str">
        <f t="shared" si="86"/>
        <v/>
      </c>
    </row>
    <row r="1791" spans="2:13" x14ac:dyDescent="0.2">
      <c r="B1791" s="28"/>
      <c r="K1791" s="29" t="str">
        <f t="shared" si="84"/>
        <v/>
      </c>
      <c r="L1791" s="29" t="str">
        <f t="shared" si="85"/>
        <v/>
      </c>
      <c r="M1791" s="29" t="str">
        <f t="shared" si="86"/>
        <v/>
      </c>
    </row>
    <row r="1792" spans="2:13" x14ac:dyDescent="0.2">
      <c r="B1792" s="28"/>
      <c r="K1792" s="29" t="str">
        <f t="shared" si="84"/>
        <v/>
      </c>
      <c r="L1792" s="29" t="str">
        <f t="shared" si="85"/>
        <v/>
      </c>
      <c r="M1792" s="29" t="str">
        <f t="shared" si="86"/>
        <v/>
      </c>
    </row>
    <row r="1793" spans="2:13" x14ac:dyDescent="0.2">
      <c r="B1793" s="28"/>
      <c r="K1793" s="29" t="str">
        <f t="shared" si="84"/>
        <v/>
      </c>
      <c r="L1793" s="29" t="str">
        <f t="shared" si="85"/>
        <v/>
      </c>
      <c r="M1793" s="29" t="str">
        <f t="shared" si="86"/>
        <v/>
      </c>
    </row>
    <row r="1794" spans="2:13" x14ac:dyDescent="0.2">
      <c r="B1794" s="28"/>
      <c r="K1794" s="29" t="str">
        <f t="shared" si="84"/>
        <v/>
      </c>
      <c r="L1794" s="29" t="str">
        <f t="shared" si="85"/>
        <v/>
      </c>
      <c r="M1794" s="29" t="str">
        <f t="shared" si="86"/>
        <v/>
      </c>
    </row>
    <row r="1795" spans="2:13" x14ac:dyDescent="0.2">
      <c r="B1795" s="28"/>
      <c r="K1795" s="29" t="str">
        <f t="shared" si="84"/>
        <v/>
      </c>
      <c r="L1795" s="29" t="str">
        <f t="shared" si="85"/>
        <v/>
      </c>
      <c r="M1795" s="29" t="str">
        <f t="shared" si="86"/>
        <v/>
      </c>
    </row>
    <row r="1796" spans="2:13" x14ac:dyDescent="0.2">
      <c r="B1796" s="28"/>
      <c r="K1796" s="29" t="str">
        <f t="shared" si="84"/>
        <v/>
      </c>
      <c r="L1796" s="29" t="str">
        <f t="shared" si="85"/>
        <v/>
      </c>
      <c r="M1796" s="29" t="str">
        <f t="shared" si="86"/>
        <v/>
      </c>
    </row>
    <row r="1797" spans="2:13" x14ac:dyDescent="0.2">
      <c r="B1797" s="28"/>
      <c r="K1797" s="29" t="str">
        <f t="shared" si="84"/>
        <v/>
      </c>
      <c r="L1797" s="29" t="str">
        <f t="shared" si="85"/>
        <v/>
      </c>
      <c r="M1797" s="29" t="str">
        <f t="shared" si="86"/>
        <v/>
      </c>
    </row>
    <row r="1798" spans="2:13" x14ac:dyDescent="0.2">
      <c r="B1798" s="28"/>
      <c r="K1798" s="29" t="str">
        <f t="shared" si="84"/>
        <v/>
      </c>
      <c r="L1798" s="29" t="str">
        <f t="shared" si="85"/>
        <v/>
      </c>
      <c r="M1798" s="29" t="str">
        <f t="shared" si="86"/>
        <v/>
      </c>
    </row>
    <row r="1799" spans="2:13" x14ac:dyDescent="0.2">
      <c r="B1799" s="28"/>
      <c r="K1799" s="29" t="str">
        <f t="shared" si="84"/>
        <v/>
      </c>
      <c r="L1799" s="29" t="str">
        <f t="shared" si="85"/>
        <v/>
      </c>
      <c r="M1799" s="29" t="str">
        <f t="shared" si="86"/>
        <v/>
      </c>
    </row>
    <row r="1800" spans="2:13" x14ac:dyDescent="0.2">
      <c r="B1800" s="28"/>
      <c r="K1800" s="29" t="str">
        <f t="shared" si="84"/>
        <v/>
      </c>
      <c r="L1800" s="29" t="str">
        <f t="shared" si="85"/>
        <v/>
      </c>
      <c r="M1800" s="29" t="str">
        <f t="shared" si="86"/>
        <v/>
      </c>
    </row>
    <row r="1801" spans="2:13" x14ac:dyDescent="0.2">
      <c r="B1801" s="28"/>
      <c r="K1801" s="29" t="str">
        <f t="shared" si="84"/>
        <v/>
      </c>
      <c r="L1801" s="29" t="str">
        <f t="shared" si="85"/>
        <v/>
      </c>
      <c r="M1801" s="29" t="str">
        <f t="shared" si="86"/>
        <v/>
      </c>
    </row>
    <row r="1802" spans="2:13" x14ac:dyDescent="0.2">
      <c r="B1802" s="28"/>
      <c r="K1802" s="29" t="str">
        <f t="shared" si="84"/>
        <v/>
      </c>
      <c r="L1802" s="29" t="str">
        <f t="shared" si="85"/>
        <v/>
      </c>
      <c r="M1802" s="29" t="str">
        <f t="shared" si="86"/>
        <v/>
      </c>
    </row>
    <row r="1803" spans="2:13" x14ac:dyDescent="0.2">
      <c r="B1803" s="28"/>
      <c r="K1803" s="29" t="str">
        <f t="shared" si="84"/>
        <v/>
      </c>
      <c r="L1803" s="29" t="str">
        <f t="shared" si="85"/>
        <v/>
      </c>
      <c r="M1803" s="29" t="str">
        <f t="shared" si="86"/>
        <v/>
      </c>
    </row>
    <row r="1804" spans="2:13" x14ac:dyDescent="0.2">
      <c r="B1804" s="28"/>
      <c r="K1804" s="29" t="str">
        <f t="shared" si="84"/>
        <v/>
      </c>
      <c r="L1804" s="29" t="str">
        <f t="shared" si="85"/>
        <v/>
      </c>
      <c r="M1804" s="29" t="str">
        <f t="shared" si="86"/>
        <v/>
      </c>
    </row>
    <row r="1805" spans="2:13" x14ac:dyDescent="0.2">
      <c r="B1805" s="28"/>
      <c r="K1805" s="29" t="str">
        <f t="shared" si="84"/>
        <v/>
      </c>
      <c r="L1805" s="29" t="str">
        <f t="shared" si="85"/>
        <v/>
      </c>
      <c r="M1805" s="29" t="str">
        <f t="shared" si="86"/>
        <v/>
      </c>
    </row>
    <row r="1806" spans="2:13" x14ac:dyDescent="0.2">
      <c r="B1806" s="28"/>
      <c r="K1806" s="29" t="str">
        <f t="shared" si="84"/>
        <v/>
      </c>
      <c r="L1806" s="29" t="str">
        <f t="shared" si="85"/>
        <v/>
      </c>
      <c r="M1806" s="29" t="str">
        <f t="shared" si="86"/>
        <v/>
      </c>
    </row>
    <row r="1807" spans="2:13" x14ac:dyDescent="0.2">
      <c r="B1807" s="28"/>
      <c r="K1807" s="29" t="str">
        <f t="shared" si="84"/>
        <v/>
      </c>
      <c r="L1807" s="29" t="str">
        <f t="shared" si="85"/>
        <v/>
      </c>
      <c r="M1807" s="29" t="str">
        <f t="shared" si="86"/>
        <v/>
      </c>
    </row>
    <row r="1808" spans="2:13" x14ac:dyDescent="0.2">
      <c r="B1808" s="28"/>
      <c r="K1808" s="29" t="str">
        <f t="shared" si="84"/>
        <v/>
      </c>
      <c r="L1808" s="29" t="str">
        <f t="shared" si="85"/>
        <v/>
      </c>
      <c r="M1808" s="29" t="str">
        <f t="shared" si="86"/>
        <v/>
      </c>
    </row>
    <row r="1809" spans="2:13" x14ac:dyDescent="0.2">
      <c r="B1809" s="28"/>
      <c r="K1809" s="29" t="str">
        <f t="shared" ref="K1809:K1872" si="87">IF(OR(F1809="",$C$5="",$C$6=""),"",(F1809*1000/($C$5+$C$6*(G1809-25))))</f>
        <v/>
      </c>
      <c r="L1809" s="29" t="str">
        <f t="shared" ref="L1809:L1872" si="88">IF(OR($K1809="",H1809=""),"",((H1809-$C1809)*1000)/$K1809)</f>
        <v/>
      </c>
      <c r="M1809" s="29" t="str">
        <f t="shared" ref="M1809:M1872" si="89">IF(OR($K1809="",I1809=""),"",((I1809-$C1809)*1000)/$K1809)</f>
        <v/>
      </c>
    </row>
    <row r="1810" spans="2:13" x14ac:dyDescent="0.2">
      <c r="B1810" s="28"/>
      <c r="K1810" s="29" t="str">
        <f t="shared" si="87"/>
        <v/>
      </c>
      <c r="L1810" s="29" t="str">
        <f t="shared" si="88"/>
        <v/>
      </c>
      <c r="M1810" s="29" t="str">
        <f t="shared" si="89"/>
        <v/>
      </c>
    </row>
    <row r="1811" spans="2:13" x14ac:dyDescent="0.2">
      <c r="B1811" s="28"/>
      <c r="K1811" s="29" t="str">
        <f t="shared" si="87"/>
        <v/>
      </c>
      <c r="L1811" s="29" t="str">
        <f t="shared" si="88"/>
        <v/>
      </c>
      <c r="M1811" s="29" t="str">
        <f t="shared" si="89"/>
        <v/>
      </c>
    </row>
    <row r="1812" spans="2:13" x14ac:dyDescent="0.2">
      <c r="B1812" s="28"/>
      <c r="K1812" s="29" t="str">
        <f t="shared" si="87"/>
        <v/>
      </c>
      <c r="L1812" s="29" t="str">
        <f t="shared" si="88"/>
        <v/>
      </c>
      <c r="M1812" s="29" t="str">
        <f t="shared" si="89"/>
        <v/>
      </c>
    </row>
    <row r="1813" spans="2:13" x14ac:dyDescent="0.2">
      <c r="B1813" s="28"/>
      <c r="K1813" s="29" t="str">
        <f t="shared" si="87"/>
        <v/>
      </c>
      <c r="L1813" s="29" t="str">
        <f t="shared" si="88"/>
        <v/>
      </c>
      <c r="M1813" s="29" t="str">
        <f t="shared" si="89"/>
        <v/>
      </c>
    </row>
    <row r="1814" spans="2:13" x14ac:dyDescent="0.2">
      <c r="B1814" s="28"/>
      <c r="K1814" s="29" t="str">
        <f t="shared" si="87"/>
        <v/>
      </c>
      <c r="L1814" s="29" t="str">
        <f t="shared" si="88"/>
        <v/>
      </c>
      <c r="M1814" s="29" t="str">
        <f t="shared" si="89"/>
        <v/>
      </c>
    </row>
    <row r="1815" spans="2:13" x14ac:dyDescent="0.2">
      <c r="B1815" s="28"/>
      <c r="K1815" s="29" t="str">
        <f t="shared" si="87"/>
        <v/>
      </c>
      <c r="L1815" s="29" t="str">
        <f t="shared" si="88"/>
        <v/>
      </c>
      <c r="M1815" s="29" t="str">
        <f t="shared" si="89"/>
        <v/>
      </c>
    </row>
    <row r="1816" spans="2:13" x14ac:dyDescent="0.2">
      <c r="B1816" s="28"/>
      <c r="K1816" s="29" t="str">
        <f t="shared" si="87"/>
        <v/>
      </c>
      <c r="L1816" s="29" t="str">
        <f t="shared" si="88"/>
        <v/>
      </c>
      <c r="M1816" s="29" t="str">
        <f t="shared" si="89"/>
        <v/>
      </c>
    </row>
    <row r="1817" spans="2:13" x14ac:dyDescent="0.2">
      <c r="B1817" s="28"/>
      <c r="K1817" s="29" t="str">
        <f t="shared" si="87"/>
        <v/>
      </c>
      <c r="L1817" s="29" t="str">
        <f t="shared" si="88"/>
        <v/>
      </c>
      <c r="M1817" s="29" t="str">
        <f t="shared" si="89"/>
        <v/>
      </c>
    </row>
    <row r="1818" spans="2:13" x14ac:dyDescent="0.2">
      <c r="B1818" s="28"/>
      <c r="K1818" s="29" t="str">
        <f t="shared" si="87"/>
        <v/>
      </c>
      <c r="L1818" s="29" t="str">
        <f t="shared" si="88"/>
        <v/>
      </c>
      <c r="M1818" s="29" t="str">
        <f t="shared" si="89"/>
        <v/>
      </c>
    </row>
    <row r="1819" spans="2:13" x14ac:dyDescent="0.2">
      <c r="B1819" s="28"/>
      <c r="K1819" s="29" t="str">
        <f t="shared" si="87"/>
        <v/>
      </c>
      <c r="L1819" s="29" t="str">
        <f t="shared" si="88"/>
        <v/>
      </c>
      <c r="M1819" s="29" t="str">
        <f t="shared" si="89"/>
        <v/>
      </c>
    </row>
    <row r="1820" spans="2:13" x14ac:dyDescent="0.2">
      <c r="B1820" s="28"/>
      <c r="K1820" s="29" t="str">
        <f t="shared" si="87"/>
        <v/>
      </c>
      <c r="L1820" s="29" t="str">
        <f t="shared" si="88"/>
        <v/>
      </c>
      <c r="M1820" s="29" t="str">
        <f t="shared" si="89"/>
        <v/>
      </c>
    </row>
    <row r="1821" spans="2:13" x14ac:dyDescent="0.2">
      <c r="B1821" s="28"/>
      <c r="K1821" s="29" t="str">
        <f t="shared" si="87"/>
        <v/>
      </c>
      <c r="L1821" s="29" t="str">
        <f t="shared" si="88"/>
        <v/>
      </c>
      <c r="M1821" s="29" t="str">
        <f t="shared" si="89"/>
        <v/>
      </c>
    </row>
    <row r="1822" spans="2:13" x14ac:dyDescent="0.2">
      <c r="B1822" s="28"/>
      <c r="K1822" s="29" t="str">
        <f t="shared" si="87"/>
        <v/>
      </c>
      <c r="L1822" s="29" t="str">
        <f t="shared" si="88"/>
        <v/>
      </c>
      <c r="M1822" s="29" t="str">
        <f t="shared" si="89"/>
        <v/>
      </c>
    </row>
    <row r="1823" spans="2:13" x14ac:dyDescent="0.2">
      <c r="B1823" s="28"/>
      <c r="K1823" s="29" t="str">
        <f t="shared" si="87"/>
        <v/>
      </c>
      <c r="L1823" s="29" t="str">
        <f t="shared" si="88"/>
        <v/>
      </c>
      <c r="M1823" s="29" t="str">
        <f t="shared" si="89"/>
        <v/>
      </c>
    </row>
    <row r="1824" spans="2:13" x14ac:dyDescent="0.2">
      <c r="B1824" s="28"/>
      <c r="K1824" s="29" t="str">
        <f t="shared" si="87"/>
        <v/>
      </c>
      <c r="L1824" s="29" t="str">
        <f t="shared" si="88"/>
        <v/>
      </c>
      <c r="M1824" s="29" t="str">
        <f t="shared" si="89"/>
        <v/>
      </c>
    </row>
    <row r="1825" spans="2:13" x14ac:dyDescent="0.2">
      <c r="B1825" s="28"/>
      <c r="K1825" s="29" t="str">
        <f t="shared" si="87"/>
        <v/>
      </c>
      <c r="L1825" s="29" t="str">
        <f t="shared" si="88"/>
        <v/>
      </c>
      <c r="M1825" s="29" t="str">
        <f t="shared" si="89"/>
        <v/>
      </c>
    </row>
    <row r="1826" spans="2:13" x14ac:dyDescent="0.2">
      <c r="B1826" s="28"/>
      <c r="K1826" s="29" t="str">
        <f t="shared" si="87"/>
        <v/>
      </c>
      <c r="L1826" s="29" t="str">
        <f t="shared" si="88"/>
        <v/>
      </c>
      <c r="M1826" s="29" t="str">
        <f t="shared" si="89"/>
        <v/>
      </c>
    </row>
    <row r="1827" spans="2:13" x14ac:dyDescent="0.2">
      <c r="B1827" s="28"/>
      <c r="K1827" s="29" t="str">
        <f t="shared" si="87"/>
        <v/>
      </c>
      <c r="L1827" s="29" t="str">
        <f t="shared" si="88"/>
        <v/>
      </c>
      <c r="M1827" s="29" t="str">
        <f t="shared" si="89"/>
        <v/>
      </c>
    </row>
    <row r="1828" spans="2:13" x14ac:dyDescent="0.2">
      <c r="B1828" s="28"/>
      <c r="K1828" s="29" t="str">
        <f t="shared" si="87"/>
        <v/>
      </c>
      <c r="L1828" s="29" t="str">
        <f t="shared" si="88"/>
        <v/>
      </c>
      <c r="M1828" s="29" t="str">
        <f t="shared" si="89"/>
        <v/>
      </c>
    </row>
    <row r="1829" spans="2:13" x14ac:dyDescent="0.2">
      <c r="B1829" s="28"/>
      <c r="K1829" s="29" t="str">
        <f t="shared" si="87"/>
        <v/>
      </c>
      <c r="L1829" s="29" t="str">
        <f t="shared" si="88"/>
        <v/>
      </c>
      <c r="M1829" s="29" t="str">
        <f t="shared" si="89"/>
        <v/>
      </c>
    </row>
    <row r="1830" spans="2:13" x14ac:dyDescent="0.2">
      <c r="B1830" s="28"/>
      <c r="K1830" s="29" t="str">
        <f t="shared" si="87"/>
        <v/>
      </c>
      <c r="L1830" s="29" t="str">
        <f t="shared" si="88"/>
        <v/>
      </c>
      <c r="M1830" s="29" t="str">
        <f t="shared" si="89"/>
        <v/>
      </c>
    </row>
    <row r="1831" spans="2:13" x14ac:dyDescent="0.2">
      <c r="B1831" s="28"/>
      <c r="K1831" s="29" t="str">
        <f t="shared" si="87"/>
        <v/>
      </c>
      <c r="L1831" s="29" t="str">
        <f t="shared" si="88"/>
        <v/>
      </c>
      <c r="M1831" s="29" t="str">
        <f t="shared" si="89"/>
        <v/>
      </c>
    </row>
    <row r="1832" spans="2:13" x14ac:dyDescent="0.2">
      <c r="B1832" s="28"/>
      <c r="K1832" s="29" t="str">
        <f t="shared" si="87"/>
        <v/>
      </c>
      <c r="L1832" s="29" t="str">
        <f t="shared" si="88"/>
        <v/>
      </c>
      <c r="M1832" s="29" t="str">
        <f t="shared" si="89"/>
        <v/>
      </c>
    </row>
    <row r="1833" spans="2:13" x14ac:dyDescent="0.2">
      <c r="B1833" s="28"/>
      <c r="K1833" s="29" t="str">
        <f t="shared" si="87"/>
        <v/>
      </c>
      <c r="L1833" s="29" t="str">
        <f t="shared" si="88"/>
        <v/>
      </c>
      <c r="M1833" s="29" t="str">
        <f t="shared" si="89"/>
        <v/>
      </c>
    </row>
    <row r="1834" spans="2:13" x14ac:dyDescent="0.2">
      <c r="B1834" s="28"/>
      <c r="K1834" s="29" t="str">
        <f t="shared" si="87"/>
        <v/>
      </c>
      <c r="L1834" s="29" t="str">
        <f t="shared" si="88"/>
        <v/>
      </c>
      <c r="M1834" s="29" t="str">
        <f t="shared" si="89"/>
        <v/>
      </c>
    </row>
    <row r="1835" spans="2:13" x14ac:dyDescent="0.2">
      <c r="B1835" s="28"/>
      <c r="K1835" s="29" t="str">
        <f t="shared" si="87"/>
        <v/>
      </c>
      <c r="L1835" s="29" t="str">
        <f t="shared" si="88"/>
        <v/>
      </c>
      <c r="M1835" s="29" t="str">
        <f t="shared" si="89"/>
        <v/>
      </c>
    </row>
    <row r="1836" spans="2:13" x14ac:dyDescent="0.2">
      <c r="B1836" s="28"/>
      <c r="K1836" s="29" t="str">
        <f t="shared" si="87"/>
        <v/>
      </c>
      <c r="L1836" s="29" t="str">
        <f t="shared" si="88"/>
        <v/>
      </c>
      <c r="M1836" s="29" t="str">
        <f t="shared" si="89"/>
        <v/>
      </c>
    </row>
    <row r="1837" spans="2:13" x14ac:dyDescent="0.2">
      <c r="B1837" s="28"/>
      <c r="K1837" s="29" t="str">
        <f t="shared" si="87"/>
        <v/>
      </c>
      <c r="L1837" s="29" t="str">
        <f t="shared" si="88"/>
        <v/>
      </c>
      <c r="M1837" s="29" t="str">
        <f t="shared" si="89"/>
        <v/>
      </c>
    </row>
    <row r="1838" spans="2:13" x14ac:dyDescent="0.2">
      <c r="B1838" s="28"/>
      <c r="K1838" s="29" t="str">
        <f t="shared" si="87"/>
        <v/>
      </c>
      <c r="L1838" s="29" t="str">
        <f t="shared" si="88"/>
        <v/>
      </c>
      <c r="M1838" s="29" t="str">
        <f t="shared" si="89"/>
        <v/>
      </c>
    </row>
    <row r="1839" spans="2:13" x14ac:dyDescent="0.2">
      <c r="B1839" s="28"/>
      <c r="K1839" s="29" t="str">
        <f t="shared" si="87"/>
        <v/>
      </c>
      <c r="L1839" s="29" t="str">
        <f t="shared" si="88"/>
        <v/>
      </c>
      <c r="M1839" s="29" t="str">
        <f t="shared" si="89"/>
        <v/>
      </c>
    </row>
    <row r="1840" spans="2:13" x14ac:dyDescent="0.2">
      <c r="B1840" s="28"/>
      <c r="K1840" s="29" t="str">
        <f t="shared" si="87"/>
        <v/>
      </c>
      <c r="L1840" s="29" t="str">
        <f t="shared" si="88"/>
        <v/>
      </c>
      <c r="M1840" s="29" t="str">
        <f t="shared" si="89"/>
        <v/>
      </c>
    </row>
    <row r="1841" spans="2:13" x14ac:dyDescent="0.2">
      <c r="B1841" s="28"/>
      <c r="K1841" s="29" t="str">
        <f t="shared" si="87"/>
        <v/>
      </c>
      <c r="L1841" s="29" t="str">
        <f t="shared" si="88"/>
        <v/>
      </c>
      <c r="M1841" s="29" t="str">
        <f t="shared" si="89"/>
        <v/>
      </c>
    </row>
    <row r="1842" spans="2:13" x14ac:dyDescent="0.2">
      <c r="B1842" s="28"/>
      <c r="K1842" s="29" t="str">
        <f t="shared" si="87"/>
        <v/>
      </c>
      <c r="L1842" s="29" t="str">
        <f t="shared" si="88"/>
        <v/>
      </c>
      <c r="M1842" s="29" t="str">
        <f t="shared" si="89"/>
        <v/>
      </c>
    </row>
    <row r="1843" spans="2:13" x14ac:dyDescent="0.2">
      <c r="B1843" s="28"/>
      <c r="K1843" s="29" t="str">
        <f t="shared" si="87"/>
        <v/>
      </c>
      <c r="L1843" s="29" t="str">
        <f t="shared" si="88"/>
        <v/>
      </c>
      <c r="M1843" s="29" t="str">
        <f t="shared" si="89"/>
        <v/>
      </c>
    </row>
    <row r="1844" spans="2:13" x14ac:dyDescent="0.2">
      <c r="B1844" s="28"/>
      <c r="K1844" s="29" t="str">
        <f t="shared" si="87"/>
        <v/>
      </c>
      <c r="L1844" s="29" t="str">
        <f t="shared" si="88"/>
        <v/>
      </c>
      <c r="M1844" s="29" t="str">
        <f t="shared" si="89"/>
        <v/>
      </c>
    </row>
    <row r="1845" spans="2:13" x14ac:dyDescent="0.2">
      <c r="B1845" s="28"/>
      <c r="K1845" s="29" t="str">
        <f t="shared" si="87"/>
        <v/>
      </c>
      <c r="L1845" s="29" t="str">
        <f t="shared" si="88"/>
        <v/>
      </c>
      <c r="M1845" s="29" t="str">
        <f t="shared" si="89"/>
        <v/>
      </c>
    </row>
    <row r="1846" spans="2:13" x14ac:dyDescent="0.2">
      <c r="B1846" s="28"/>
      <c r="K1846" s="29" t="str">
        <f t="shared" si="87"/>
        <v/>
      </c>
      <c r="L1846" s="29" t="str">
        <f t="shared" si="88"/>
        <v/>
      </c>
      <c r="M1846" s="29" t="str">
        <f t="shared" si="89"/>
        <v/>
      </c>
    </row>
    <row r="1847" spans="2:13" x14ac:dyDescent="0.2">
      <c r="B1847" s="28"/>
      <c r="K1847" s="29" t="str">
        <f t="shared" si="87"/>
        <v/>
      </c>
      <c r="L1847" s="29" t="str">
        <f t="shared" si="88"/>
        <v/>
      </c>
      <c r="M1847" s="29" t="str">
        <f t="shared" si="89"/>
        <v/>
      </c>
    </row>
    <row r="1848" spans="2:13" x14ac:dyDescent="0.2">
      <c r="B1848" s="28"/>
      <c r="K1848" s="29" t="str">
        <f t="shared" si="87"/>
        <v/>
      </c>
      <c r="L1848" s="29" t="str">
        <f t="shared" si="88"/>
        <v/>
      </c>
      <c r="M1848" s="29" t="str">
        <f t="shared" si="89"/>
        <v/>
      </c>
    </row>
    <row r="1849" spans="2:13" x14ac:dyDescent="0.2">
      <c r="B1849" s="28"/>
      <c r="K1849" s="29" t="str">
        <f t="shared" si="87"/>
        <v/>
      </c>
      <c r="L1849" s="29" t="str">
        <f t="shared" si="88"/>
        <v/>
      </c>
      <c r="M1849" s="29" t="str">
        <f t="shared" si="89"/>
        <v/>
      </c>
    </row>
    <row r="1850" spans="2:13" x14ac:dyDescent="0.2">
      <c r="B1850" s="28"/>
      <c r="K1850" s="29" t="str">
        <f t="shared" si="87"/>
        <v/>
      </c>
      <c r="L1850" s="29" t="str">
        <f t="shared" si="88"/>
        <v/>
      </c>
      <c r="M1850" s="29" t="str">
        <f t="shared" si="89"/>
        <v/>
      </c>
    </row>
    <row r="1851" spans="2:13" x14ac:dyDescent="0.2">
      <c r="B1851" s="28"/>
      <c r="K1851" s="29" t="str">
        <f t="shared" si="87"/>
        <v/>
      </c>
      <c r="L1851" s="29" t="str">
        <f t="shared" si="88"/>
        <v/>
      </c>
      <c r="M1851" s="29" t="str">
        <f t="shared" si="89"/>
        <v/>
      </c>
    </row>
    <row r="1852" spans="2:13" x14ac:dyDescent="0.2">
      <c r="B1852" s="28"/>
      <c r="K1852" s="29" t="str">
        <f t="shared" si="87"/>
        <v/>
      </c>
      <c r="L1852" s="29" t="str">
        <f t="shared" si="88"/>
        <v/>
      </c>
      <c r="M1852" s="29" t="str">
        <f t="shared" si="89"/>
        <v/>
      </c>
    </row>
    <row r="1853" spans="2:13" x14ac:dyDescent="0.2">
      <c r="B1853" s="28"/>
      <c r="K1853" s="29" t="str">
        <f t="shared" si="87"/>
        <v/>
      </c>
      <c r="L1853" s="29" t="str">
        <f t="shared" si="88"/>
        <v/>
      </c>
      <c r="M1853" s="29" t="str">
        <f t="shared" si="89"/>
        <v/>
      </c>
    </row>
    <row r="1854" spans="2:13" x14ac:dyDescent="0.2">
      <c r="B1854" s="28"/>
      <c r="K1854" s="29" t="str">
        <f t="shared" si="87"/>
        <v/>
      </c>
      <c r="L1854" s="29" t="str">
        <f t="shared" si="88"/>
        <v/>
      </c>
      <c r="M1854" s="29" t="str">
        <f t="shared" si="89"/>
        <v/>
      </c>
    </row>
    <row r="1855" spans="2:13" x14ac:dyDescent="0.2">
      <c r="B1855" s="28"/>
      <c r="K1855" s="29" t="str">
        <f t="shared" si="87"/>
        <v/>
      </c>
      <c r="L1855" s="29" t="str">
        <f t="shared" si="88"/>
        <v/>
      </c>
      <c r="M1855" s="29" t="str">
        <f t="shared" si="89"/>
        <v/>
      </c>
    </row>
    <row r="1856" spans="2:13" x14ac:dyDescent="0.2">
      <c r="B1856" s="28"/>
      <c r="K1856" s="29" t="str">
        <f t="shared" si="87"/>
        <v/>
      </c>
      <c r="L1856" s="29" t="str">
        <f t="shared" si="88"/>
        <v/>
      </c>
      <c r="M1856" s="29" t="str">
        <f t="shared" si="89"/>
        <v/>
      </c>
    </row>
    <row r="1857" spans="2:13" x14ac:dyDescent="0.2">
      <c r="B1857" s="28"/>
      <c r="K1857" s="29" t="str">
        <f t="shared" si="87"/>
        <v/>
      </c>
      <c r="L1857" s="29" t="str">
        <f t="shared" si="88"/>
        <v/>
      </c>
      <c r="M1857" s="29" t="str">
        <f t="shared" si="89"/>
        <v/>
      </c>
    </row>
    <row r="1858" spans="2:13" x14ac:dyDescent="0.2">
      <c r="B1858" s="28"/>
      <c r="K1858" s="29" t="str">
        <f t="shared" si="87"/>
        <v/>
      </c>
      <c r="L1858" s="29" t="str">
        <f t="shared" si="88"/>
        <v/>
      </c>
      <c r="M1858" s="29" t="str">
        <f t="shared" si="89"/>
        <v/>
      </c>
    </row>
    <row r="1859" spans="2:13" x14ac:dyDescent="0.2">
      <c r="B1859" s="28"/>
      <c r="K1859" s="29" t="str">
        <f t="shared" si="87"/>
        <v/>
      </c>
      <c r="L1859" s="29" t="str">
        <f t="shared" si="88"/>
        <v/>
      </c>
      <c r="M1859" s="29" t="str">
        <f t="shared" si="89"/>
        <v/>
      </c>
    </row>
    <row r="1860" spans="2:13" x14ac:dyDescent="0.2">
      <c r="B1860" s="28"/>
      <c r="K1860" s="29" t="str">
        <f t="shared" si="87"/>
        <v/>
      </c>
      <c r="L1860" s="29" t="str">
        <f t="shared" si="88"/>
        <v/>
      </c>
      <c r="M1860" s="29" t="str">
        <f t="shared" si="89"/>
        <v/>
      </c>
    </row>
    <row r="1861" spans="2:13" x14ac:dyDescent="0.2">
      <c r="B1861" s="28"/>
      <c r="K1861" s="29" t="str">
        <f t="shared" si="87"/>
        <v/>
      </c>
      <c r="L1861" s="29" t="str">
        <f t="shared" si="88"/>
        <v/>
      </c>
      <c r="M1861" s="29" t="str">
        <f t="shared" si="89"/>
        <v/>
      </c>
    </row>
    <row r="1862" spans="2:13" x14ac:dyDescent="0.2">
      <c r="B1862" s="28"/>
      <c r="K1862" s="29" t="str">
        <f t="shared" si="87"/>
        <v/>
      </c>
      <c r="L1862" s="29" t="str">
        <f t="shared" si="88"/>
        <v/>
      </c>
      <c r="M1862" s="29" t="str">
        <f t="shared" si="89"/>
        <v/>
      </c>
    </row>
    <row r="1863" spans="2:13" x14ac:dyDescent="0.2">
      <c r="B1863" s="28"/>
      <c r="K1863" s="29" t="str">
        <f t="shared" si="87"/>
        <v/>
      </c>
      <c r="L1863" s="29" t="str">
        <f t="shared" si="88"/>
        <v/>
      </c>
      <c r="M1863" s="29" t="str">
        <f t="shared" si="89"/>
        <v/>
      </c>
    </row>
    <row r="1864" spans="2:13" x14ac:dyDescent="0.2">
      <c r="B1864" s="28"/>
      <c r="K1864" s="29" t="str">
        <f t="shared" si="87"/>
        <v/>
      </c>
      <c r="L1864" s="29" t="str">
        <f t="shared" si="88"/>
        <v/>
      </c>
      <c r="M1864" s="29" t="str">
        <f t="shared" si="89"/>
        <v/>
      </c>
    </row>
    <row r="1865" spans="2:13" x14ac:dyDescent="0.2">
      <c r="B1865" s="28"/>
      <c r="K1865" s="29" t="str">
        <f t="shared" si="87"/>
        <v/>
      </c>
      <c r="L1865" s="29" t="str">
        <f t="shared" si="88"/>
        <v/>
      </c>
      <c r="M1865" s="29" t="str">
        <f t="shared" si="89"/>
        <v/>
      </c>
    </row>
    <row r="1866" spans="2:13" x14ac:dyDescent="0.2">
      <c r="B1866" s="28"/>
      <c r="K1866" s="29" t="str">
        <f t="shared" si="87"/>
        <v/>
      </c>
      <c r="L1866" s="29" t="str">
        <f t="shared" si="88"/>
        <v/>
      </c>
      <c r="M1866" s="29" t="str">
        <f t="shared" si="89"/>
        <v/>
      </c>
    </row>
    <row r="1867" spans="2:13" x14ac:dyDescent="0.2">
      <c r="B1867" s="28"/>
      <c r="K1867" s="29" t="str">
        <f t="shared" si="87"/>
        <v/>
      </c>
      <c r="L1867" s="29" t="str">
        <f t="shared" si="88"/>
        <v/>
      </c>
      <c r="M1867" s="29" t="str">
        <f t="shared" si="89"/>
        <v/>
      </c>
    </row>
    <row r="1868" spans="2:13" x14ac:dyDescent="0.2">
      <c r="B1868" s="28"/>
      <c r="K1868" s="29" t="str">
        <f t="shared" si="87"/>
        <v/>
      </c>
      <c r="L1868" s="29" t="str">
        <f t="shared" si="88"/>
        <v/>
      </c>
      <c r="M1868" s="29" t="str">
        <f t="shared" si="89"/>
        <v/>
      </c>
    </row>
    <row r="1869" spans="2:13" x14ac:dyDescent="0.2">
      <c r="B1869" s="28"/>
      <c r="K1869" s="29" t="str">
        <f t="shared" si="87"/>
        <v/>
      </c>
      <c r="L1869" s="29" t="str">
        <f t="shared" si="88"/>
        <v/>
      </c>
      <c r="M1869" s="29" t="str">
        <f t="shared" si="89"/>
        <v/>
      </c>
    </row>
    <row r="1870" spans="2:13" x14ac:dyDescent="0.2">
      <c r="B1870" s="28"/>
      <c r="K1870" s="29" t="str">
        <f t="shared" si="87"/>
        <v/>
      </c>
      <c r="L1870" s="29" t="str">
        <f t="shared" si="88"/>
        <v/>
      </c>
      <c r="M1870" s="29" t="str">
        <f t="shared" si="89"/>
        <v/>
      </c>
    </row>
    <row r="1871" spans="2:13" x14ac:dyDescent="0.2">
      <c r="B1871" s="28"/>
      <c r="K1871" s="29" t="str">
        <f t="shared" si="87"/>
        <v/>
      </c>
      <c r="L1871" s="29" t="str">
        <f t="shared" si="88"/>
        <v/>
      </c>
      <c r="M1871" s="29" t="str">
        <f t="shared" si="89"/>
        <v/>
      </c>
    </row>
    <row r="1872" spans="2:13" x14ac:dyDescent="0.2">
      <c r="B1872" s="28"/>
      <c r="K1872" s="29" t="str">
        <f t="shared" si="87"/>
        <v/>
      </c>
      <c r="L1872" s="29" t="str">
        <f t="shared" si="88"/>
        <v/>
      </c>
      <c r="M1872" s="29" t="str">
        <f t="shared" si="89"/>
        <v/>
      </c>
    </row>
    <row r="1873" spans="2:13" x14ac:dyDescent="0.2">
      <c r="B1873" s="28"/>
      <c r="K1873" s="29" t="str">
        <f t="shared" ref="K1873:K1936" si="90">IF(OR(F1873="",$C$5="",$C$6=""),"",(F1873*1000/($C$5+$C$6*(G1873-25))))</f>
        <v/>
      </c>
      <c r="L1873" s="29" t="str">
        <f t="shared" ref="L1873:L1936" si="91">IF(OR($K1873="",H1873=""),"",((H1873-$C1873)*1000)/$K1873)</f>
        <v/>
      </c>
      <c r="M1873" s="29" t="str">
        <f t="shared" ref="M1873:M1936" si="92">IF(OR($K1873="",I1873=""),"",((I1873-$C1873)*1000)/$K1873)</f>
        <v/>
      </c>
    </row>
    <row r="1874" spans="2:13" x14ac:dyDescent="0.2">
      <c r="B1874" s="28"/>
      <c r="K1874" s="29" t="str">
        <f t="shared" si="90"/>
        <v/>
      </c>
      <c r="L1874" s="29" t="str">
        <f t="shared" si="91"/>
        <v/>
      </c>
      <c r="M1874" s="29" t="str">
        <f t="shared" si="92"/>
        <v/>
      </c>
    </row>
    <row r="1875" spans="2:13" x14ac:dyDescent="0.2">
      <c r="B1875" s="28"/>
      <c r="K1875" s="29" t="str">
        <f t="shared" si="90"/>
        <v/>
      </c>
      <c r="L1875" s="29" t="str">
        <f t="shared" si="91"/>
        <v/>
      </c>
      <c r="M1875" s="29" t="str">
        <f t="shared" si="92"/>
        <v/>
      </c>
    </row>
    <row r="1876" spans="2:13" x14ac:dyDescent="0.2">
      <c r="B1876" s="28"/>
      <c r="K1876" s="29" t="str">
        <f t="shared" si="90"/>
        <v/>
      </c>
      <c r="L1876" s="29" t="str">
        <f t="shared" si="91"/>
        <v/>
      </c>
      <c r="M1876" s="29" t="str">
        <f t="shared" si="92"/>
        <v/>
      </c>
    </row>
    <row r="1877" spans="2:13" x14ac:dyDescent="0.2">
      <c r="B1877" s="28"/>
      <c r="K1877" s="29" t="str">
        <f t="shared" si="90"/>
        <v/>
      </c>
      <c r="L1877" s="29" t="str">
        <f t="shared" si="91"/>
        <v/>
      </c>
      <c r="M1877" s="29" t="str">
        <f t="shared" si="92"/>
        <v/>
      </c>
    </row>
    <row r="1878" spans="2:13" x14ac:dyDescent="0.2">
      <c r="B1878" s="28"/>
      <c r="K1878" s="29" t="str">
        <f t="shared" si="90"/>
        <v/>
      </c>
      <c r="L1878" s="29" t="str">
        <f t="shared" si="91"/>
        <v/>
      </c>
      <c r="M1878" s="29" t="str">
        <f t="shared" si="92"/>
        <v/>
      </c>
    </row>
    <row r="1879" spans="2:13" x14ac:dyDescent="0.2">
      <c r="B1879" s="28"/>
      <c r="K1879" s="29" t="str">
        <f t="shared" si="90"/>
        <v/>
      </c>
      <c r="L1879" s="29" t="str">
        <f t="shared" si="91"/>
        <v/>
      </c>
      <c r="M1879" s="29" t="str">
        <f t="shared" si="92"/>
        <v/>
      </c>
    </row>
    <row r="1880" spans="2:13" x14ac:dyDescent="0.2">
      <c r="B1880" s="28"/>
      <c r="K1880" s="29" t="str">
        <f t="shared" si="90"/>
        <v/>
      </c>
      <c r="L1880" s="29" t="str">
        <f t="shared" si="91"/>
        <v/>
      </c>
      <c r="M1880" s="29" t="str">
        <f t="shared" si="92"/>
        <v/>
      </c>
    </row>
    <row r="1881" spans="2:13" x14ac:dyDescent="0.2">
      <c r="B1881" s="28"/>
      <c r="K1881" s="29" t="str">
        <f t="shared" si="90"/>
        <v/>
      </c>
      <c r="L1881" s="29" t="str">
        <f t="shared" si="91"/>
        <v/>
      </c>
      <c r="M1881" s="29" t="str">
        <f t="shared" si="92"/>
        <v/>
      </c>
    </row>
    <row r="1882" spans="2:13" x14ac:dyDescent="0.2">
      <c r="B1882" s="28"/>
      <c r="K1882" s="29" t="str">
        <f t="shared" si="90"/>
        <v/>
      </c>
      <c r="L1882" s="29" t="str">
        <f t="shared" si="91"/>
        <v/>
      </c>
      <c r="M1882" s="29" t="str">
        <f t="shared" si="92"/>
        <v/>
      </c>
    </row>
    <row r="1883" spans="2:13" x14ac:dyDescent="0.2">
      <c r="B1883" s="28"/>
      <c r="K1883" s="29" t="str">
        <f t="shared" si="90"/>
        <v/>
      </c>
      <c r="L1883" s="29" t="str">
        <f t="shared" si="91"/>
        <v/>
      </c>
      <c r="M1883" s="29" t="str">
        <f t="shared" si="92"/>
        <v/>
      </c>
    </row>
    <row r="1884" spans="2:13" x14ac:dyDescent="0.2">
      <c r="B1884" s="28"/>
      <c r="K1884" s="29" t="str">
        <f t="shared" si="90"/>
        <v/>
      </c>
      <c r="L1884" s="29" t="str">
        <f t="shared" si="91"/>
        <v/>
      </c>
      <c r="M1884" s="29" t="str">
        <f t="shared" si="92"/>
        <v/>
      </c>
    </row>
    <row r="1885" spans="2:13" x14ac:dyDescent="0.2">
      <c r="B1885" s="28"/>
      <c r="K1885" s="29" t="str">
        <f t="shared" si="90"/>
        <v/>
      </c>
      <c r="L1885" s="29" t="str">
        <f t="shared" si="91"/>
        <v/>
      </c>
      <c r="M1885" s="29" t="str">
        <f t="shared" si="92"/>
        <v/>
      </c>
    </row>
    <row r="1886" spans="2:13" x14ac:dyDescent="0.2">
      <c r="B1886" s="28"/>
      <c r="K1886" s="29" t="str">
        <f t="shared" si="90"/>
        <v/>
      </c>
      <c r="L1886" s="29" t="str">
        <f t="shared" si="91"/>
        <v/>
      </c>
      <c r="M1886" s="29" t="str">
        <f t="shared" si="92"/>
        <v/>
      </c>
    </row>
    <row r="1887" spans="2:13" x14ac:dyDescent="0.2">
      <c r="B1887" s="28"/>
      <c r="K1887" s="29" t="str">
        <f t="shared" si="90"/>
        <v/>
      </c>
      <c r="L1887" s="29" t="str">
        <f t="shared" si="91"/>
        <v/>
      </c>
      <c r="M1887" s="29" t="str">
        <f t="shared" si="92"/>
        <v/>
      </c>
    </row>
    <row r="1888" spans="2:13" x14ac:dyDescent="0.2">
      <c r="B1888" s="28"/>
      <c r="K1888" s="29" t="str">
        <f t="shared" si="90"/>
        <v/>
      </c>
      <c r="L1888" s="29" t="str">
        <f t="shared" si="91"/>
        <v/>
      </c>
      <c r="M1888" s="29" t="str">
        <f t="shared" si="92"/>
        <v/>
      </c>
    </row>
    <row r="1889" spans="2:13" x14ac:dyDescent="0.2">
      <c r="B1889" s="28"/>
      <c r="K1889" s="29" t="str">
        <f t="shared" si="90"/>
        <v/>
      </c>
      <c r="L1889" s="29" t="str">
        <f t="shared" si="91"/>
        <v/>
      </c>
      <c r="M1889" s="29" t="str">
        <f t="shared" si="92"/>
        <v/>
      </c>
    </row>
    <row r="1890" spans="2:13" x14ac:dyDescent="0.2">
      <c r="B1890" s="28"/>
      <c r="K1890" s="29" t="str">
        <f t="shared" si="90"/>
        <v/>
      </c>
      <c r="L1890" s="29" t="str">
        <f t="shared" si="91"/>
        <v/>
      </c>
      <c r="M1890" s="29" t="str">
        <f t="shared" si="92"/>
        <v/>
      </c>
    </row>
    <row r="1891" spans="2:13" x14ac:dyDescent="0.2">
      <c r="B1891" s="28"/>
      <c r="K1891" s="29" t="str">
        <f t="shared" si="90"/>
        <v/>
      </c>
      <c r="L1891" s="29" t="str">
        <f t="shared" si="91"/>
        <v/>
      </c>
      <c r="M1891" s="29" t="str">
        <f t="shared" si="92"/>
        <v/>
      </c>
    </row>
    <row r="1892" spans="2:13" x14ac:dyDescent="0.2">
      <c r="B1892" s="28"/>
      <c r="K1892" s="29" t="str">
        <f t="shared" si="90"/>
        <v/>
      </c>
      <c r="L1892" s="29" t="str">
        <f t="shared" si="91"/>
        <v/>
      </c>
      <c r="M1892" s="29" t="str">
        <f t="shared" si="92"/>
        <v/>
      </c>
    </row>
    <row r="1893" spans="2:13" x14ac:dyDescent="0.2">
      <c r="B1893" s="28"/>
      <c r="K1893" s="29" t="str">
        <f t="shared" si="90"/>
        <v/>
      </c>
      <c r="L1893" s="29" t="str">
        <f t="shared" si="91"/>
        <v/>
      </c>
      <c r="M1893" s="29" t="str">
        <f t="shared" si="92"/>
        <v/>
      </c>
    </row>
    <row r="1894" spans="2:13" x14ac:dyDescent="0.2">
      <c r="B1894" s="28"/>
      <c r="K1894" s="29" t="str">
        <f t="shared" si="90"/>
        <v/>
      </c>
      <c r="L1894" s="29" t="str">
        <f t="shared" si="91"/>
        <v/>
      </c>
      <c r="M1894" s="29" t="str">
        <f t="shared" si="92"/>
        <v/>
      </c>
    </row>
    <row r="1895" spans="2:13" x14ac:dyDescent="0.2">
      <c r="B1895" s="28"/>
      <c r="K1895" s="29" t="str">
        <f t="shared" si="90"/>
        <v/>
      </c>
      <c r="L1895" s="29" t="str">
        <f t="shared" si="91"/>
        <v/>
      </c>
      <c r="M1895" s="29" t="str">
        <f t="shared" si="92"/>
        <v/>
      </c>
    </row>
    <row r="1896" spans="2:13" x14ac:dyDescent="0.2">
      <c r="B1896" s="28"/>
      <c r="K1896" s="29" t="str">
        <f t="shared" si="90"/>
        <v/>
      </c>
      <c r="L1896" s="29" t="str">
        <f t="shared" si="91"/>
        <v/>
      </c>
      <c r="M1896" s="29" t="str">
        <f t="shared" si="92"/>
        <v/>
      </c>
    </row>
    <row r="1897" spans="2:13" x14ac:dyDescent="0.2">
      <c r="B1897" s="28"/>
      <c r="K1897" s="29" t="str">
        <f t="shared" si="90"/>
        <v/>
      </c>
      <c r="L1897" s="29" t="str">
        <f t="shared" si="91"/>
        <v/>
      </c>
      <c r="M1897" s="29" t="str">
        <f t="shared" si="92"/>
        <v/>
      </c>
    </row>
    <row r="1898" spans="2:13" x14ac:dyDescent="0.2">
      <c r="B1898" s="28"/>
      <c r="K1898" s="29" t="str">
        <f t="shared" si="90"/>
        <v/>
      </c>
      <c r="L1898" s="29" t="str">
        <f t="shared" si="91"/>
        <v/>
      </c>
      <c r="M1898" s="29" t="str">
        <f t="shared" si="92"/>
        <v/>
      </c>
    </row>
    <row r="1899" spans="2:13" x14ac:dyDescent="0.2">
      <c r="B1899" s="28"/>
      <c r="K1899" s="29" t="str">
        <f t="shared" si="90"/>
        <v/>
      </c>
      <c r="L1899" s="29" t="str">
        <f t="shared" si="91"/>
        <v/>
      </c>
      <c r="M1899" s="29" t="str">
        <f t="shared" si="92"/>
        <v/>
      </c>
    </row>
    <row r="1900" spans="2:13" x14ac:dyDescent="0.2">
      <c r="B1900" s="28"/>
      <c r="K1900" s="29" t="str">
        <f t="shared" si="90"/>
        <v/>
      </c>
      <c r="L1900" s="29" t="str">
        <f t="shared" si="91"/>
        <v/>
      </c>
      <c r="M1900" s="29" t="str">
        <f t="shared" si="92"/>
        <v/>
      </c>
    </row>
    <row r="1901" spans="2:13" x14ac:dyDescent="0.2">
      <c r="B1901" s="28"/>
      <c r="K1901" s="29" t="str">
        <f t="shared" si="90"/>
        <v/>
      </c>
      <c r="L1901" s="29" t="str">
        <f t="shared" si="91"/>
        <v/>
      </c>
      <c r="M1901" s="29" t="str">
        <f t="shared" si="92"/>
        <v/>
      </c>
    </row>
    <row r="1902" spans="2:13" x14ac:dyDescent="0.2">
      <c r="B1902" s="28"/>
      <c r="K1902" s="29" t="str">
        <f t="shared" si="90"/>
        <v/>
      </c>
      <c r="L1902" s="29" t="str">
        <f t="shared" si="91"/>
        <v/>
      </c>
      <c r="M1902" s="29" t="str">
        <f t="shared" si="92"/>
        <v/>
      </c>
    </row>
    <row r="1903" spans="2:13" x14ac:dyDescent="0.2">
      <c r="B1903" s="28"/>
      <c r="K1903" s="29" t="str">
        <f t="shared" si="90"/>
        <v/>
      </c>
      <c r="L1903" s="29" t="str">
        <f t="shared" si="91"/>
        <v/>
      </c>
      <c r="M1903" s="29" t="str">
        <f t="shared" si="92"/>
        <v/>
      </c>
    </row>
    <row r="1904" spans="2:13" x14ac:dyDescent="0.2">
      <c r="B1904" s="28"/>
      <c r="K1904" s="29" t="str">
        <f t="shared" si="90"/>
        <v/>
      </c>
      <c r="L1904" s="29" t="str">
        <f t="shared" si="91"/>
        <v/>
      </c>
      <c r="M1904" s="29" t="str">
        <f t="shared" si="92"/>
        <v/>
      </c>
    </row>
    <row r="1905" spans="2:13" x14ac:dyDescent="0.2">
      <c r="B1905" s="28"/>
      <c r="K1905" s="29" t="str">
        <f t="shared" si="90"/>
        <v/>
      </c>
      <c r="L1905" s="29" t="str">
        <f t="shared" si="91"/>
        <v/>
      </c>
      <c r="M1905" s="29" t="str">
        <f t="shared" si="92"/>
        <v/>
      </c>
    </row>
    <row r="1906" spans="2:13" x14ac:dyDescent="0.2">
      <c r="B1906" s="28"/>
      <c r="K1906" s="29" t="str">
        <f t="shared" si="90"/>
        <v/>
      </c>
      <c r="L1906" s="29" t="str">
        <f t="shared" si="91"/>
        <v/>
      </c>
      <c r="M1906" s="29" t="str">
        <f t="shared" si="92"/>
        <v/>
      </c>
    </row>
    <row r="1907" spans="2:13" x14ac:dyDescent="0.2">
      <c r="B1907" s="28"/>
      <c r="K1907" s="29" t="str">
        <f t="shared" si="90"/>
        <v/>
      </c>
      <c r="L1907" s="29" t="str">
        <f t="shared" si="91"/>
        <v/>
      </c>
      <c r="M1907" s="29" t="str">
        <f t="shared" si="92"/>
        <v/>
      </c>
    </row>
    <row r="1908" spans="2:13" x14ac:dyDescent="0.2">
      <c r="B1908" s="28"/>
      <c r="K1908" s="29" t="str">
        <f t="shared" si="90"/>
        <v/>
      </c>
      <c r="L1908" s="29" t="str">
        <f t="shared" si="91"/>
        <v/>
      </c>
      <c r="M1908" s="29" t="str">
        <f t="shared" si="92"/>
        <v/>
      </c>
    </row>
    <row r="1909" spans="2:13" x14ac:dyDescent="0.2">
      <c r="B1909" s="28"/>
      <c r="K1909" s="29" t="str">
        <f t="shared" si="90"/>
        <v/>
      </c>
      <c r="L1909" s="29" t="str">
        <f t="shared" si="91"/>
        <v/>
      </c>
      <c r="M1909" s="29" t="str">
        <f t="shared" si="92"/>
        <v/>
      </c>
    </row>
    <row r="1910" spans="2:13" x14ac:dyDescent="0.2">
      <c r="B1910" s="28"/>
      <c r="K1910" s="29" t="str">
        <f t="shared" si="90"/>
        <v/>
      </c>
      <c r="L1910" s="29" t="str">
        <f t="shared" si="91"/>
        <v/>
      </c>
      <c r="M1910" s="29" t="str">
        <f t="shared" si="92"/>
        <v/>
      </c>
    </row>
    <row r="1911" spans="2:13" x14ac:dyDescent="0.2">
      <c r="B1911" s="28"/>
      <c r="K1911" s="29" t="str">
        <f t="shared" si="90"/>
        <v/>
      </c>
      <c r="L1911" s="29" t="str">
        <f t="shared" si="91"/>
        <v/>
      </c>
      <c r="M1911" s="29" t="str">
        <f t="shared" si="92"/>
        <v/>
      </c>
    </row>
    <row r="1912" spans="2:13" x14ac:dyDescent="0.2">
      <c r="B1912" s="28"/>
      <c r="K1912" s="29" t="str">
        <f t="shared" si="90"/>
        <v/>
      </c>
      <c r="L1912" s="29" t="str">
        <f t="shared" si="91"/>
        <v/>
      </c>
      <c r="M1912" s="29" t="str">
        <f t="shared" si="92"/>
        <v/>
      </c>
    </row>
    <row r="1913" spans="2:13" x14ac:dyDescent="0.2">
      <c r="B1913" s="28"/>
      <c r="K1913" s="29" t="str">
        <f t="shared" si="90"/>
        <v/>
      </c>
      <c r="L1913" s="29" t="str">
        <f t="shared" si="91"/>
        <v/>
      </c>
      <c r="M1913" s="29" t="str">
        <f t="shared" si="92"/>
        <v/>
      </c>
    </row>
    <row r="1914" spans="2:13" x14ac:dyDescent="0.2">
      <c r="B1914" s="28"/>
      <c r="K1914" s="29" t="str">
        <f t="shared" si="90"/>
        <v/>
      </c>
      <c r="L1914" s="29" t="str">
        <f t="shared" si="91"/>
        <v/>
      </c>
      <c r="M1914" s="29" t="str">
        <f t="shared" si="92"/>
        <v/>
      </c>
    </row>
    <row r="1915" spans="2:13" x14ac:dyDescent="0.2">
      <c r="B1915" s="28"/>
      <c r="K1915" s="29" t="str">
        <f t="shared" si="90"/>
        <v/>
      </c>
      <c r="L1915" s="29" t="str">
        <f t="shared" si="91"/>
        <v/>
      </c>
      <c r="M1915" s="29" t="str">
        <f t="shared" si="92"/>
        <v/>
      </c>
    </row>
    <row r="1916" spans="2:13" x14ac:dyDescent="0.2">
      <c r="B1916" s="28"/>
      <c r="K1916" s="29" t="str">
        <f t="shared" si="90"/>
        <v/>
      </c>
      <c r="L1916" s="29" t="str">
        <f t="shared" si="91"/>
        <v/>
      </c>
      <c r="M1916" s="29" t="str">
        <f t="shared" si="92"/>
        <v/>
      </c>
    </row>
    <row r="1917" spans="2:13" x14ac:dyDescent="0.2">
      <c r="B1917" s="28"/>
      <c r="K1917" s="29" t="str">
        <f t="shared" si="90"/>
        <v/>
      </c>
      <c r="L1917" s="29" t="str">
        <f t="shared" si="91"/>
        <v/>
      </c>
      <c r="M1917" s="29" t="str">
        <f t="shared" si="92"/>
        <v/>
      </c>
    </row>
    <row r="1918" spans="2:13" x14ac:dyDescent="0.2">
      <c r="B1918" s="28"/>
      <c r="K1918" s="29" t="str">
        <f t="shared" si="90"/>
        <v/>
      </c>
      <c r="L1918" s="29" t="str">
        <f t="shared" si="91"/>
        <v/>
      </c>
      <c r="M1918" s="29" t="str">
        <f t="shared" si="92"/>
        <v/>
      </c>
    </row>
    <row r="1919" spans="2:13" x14ac:dyDescent="0.2">
      <c r="B1919" s="28"/>
      <c r="K1919" s="29" t="str">
        <f t="shared" si="90"/>
        <v/>
      </c>
      <c r="L1919" s="29" t="str">
        <f t="shared" si="91"/>
        <v/>
      </c>
      <c r="M1919" s="29" t="str">
        <f t="shared" si="92"/>
        <v/>
      </c>
    </row>
    <row r="1920" spans="2:13" x14ac:dyDescent="0.2">
      <c r="B1920" s="28"/>
      <c r="K1920" s="29" t="str">
        <f t="shared" si="90"/>
        <v/>
      </c>
      <c r="L1920" s="29" t="str">
        <f t="shared" si="91"/>
        <v/>
      </c>
      <c r="M1920" s="29" t="str">
        <f t="shared" si="92"/>
        <v/>
      </c>
    </row>
    <row r="1921" spans="2:13" x14ac:dyDescent="0.2">
      <c r="B1921" s="28"/>
      <c r="K1921" s="29" t="str">
        <f t="shared" si="90"/>
        <v/>
      </c>
      <c r="L1921" s="29" t="str">
        <f t="shared" si="91"/>
        <v/>
      </c>
      <c r="M1921" s="29" t="str">
        <f t="shared" si="92"/>
        <v/>
      </c>
    </row>
    <row r="1922" spans="2:13" x14ac:dyDescent="0.2">
      <c r="B1922" s="28"/>
      <c r="K1922" s="29" t="str">
        <f t="shared" si="90"/>
        <v/>
      </c>
      <c r="L1922" s="29" t="str">
        <f t="shared" si="91"/>
        <v/>
      </c>
      <c r="M1922" s="29" t="str">
        <f t="shared" si="92"/>
        <v/>
      </c>
    </row>
    <row r="1923" spans="2:13" x14ac:dyDescent="0.2">
      <c r="B1923" s="28"/>
      <c r="K1923" s="29" t="str">
        <f t="shared" si="90"/>
        <v/>
      </c>
      <c r="L1923" s="29" t="str">
        <f t="shared" si="91"/>
        <v/>
      </c>
      <c r="M1923" s="29" t="str">
        <f t="shared" si="92"/>
        <v/>
      </c>
    </row>
    <row r="1924" spans="2:13" x14ac:dyDescent="0.2">
      <c r="B1924" s="28"/>
      <c r="K1924" s="29" t="str">
        <f t="shared" si="90"/>
        <v/>
      </c>
      <c r="L1924" s="29" t="str">
        <f t="shared" si="91"/>
        <v/>
      </c>
      <c r="M1924" s="29" t="str">
        <f t="shared" si="92"/>
        <v/>
      </c>
    </row>
    <row r="1925" spans="2:13" x14ac:dyDescent="0.2">
      <c r="B1925" s="28"/>
      <c r="K1925" s="29" t="str">
        <f t="shared" si="90"/>
        <v/>
      </c>
      <c r="L1925" s="29" t="str">
        <f t="shared" si="91"/>
        <v/>
      </c>
      <c r="M1925" s="29" t="str">
        <f t="shared" si="92"/>
        <v/>
      </c>
    </row>
    <row r="1926" spans="2:13" x14ac:dyDescent="0.2">
      <c r="B1926" s="28"/>
      <c r="K1926" s="29" t="str">
        <f t="shared" si="90"/>
        <v/>
      </c>
      <c r="L1926" s="29" t="str">
        <f t="shared" si="91"/>
        <v/>
      </c>
      <c r="M1926" s="29" t="str">
        <f t="shared" si="92"/>
        <v/>
      </c>
    </row>
    <row r="1927" spans="2:13" x14ac:dyDescent="0.2">
      <c r="B1927" s="28"/>
      <c r="K1927" s="29" t="str">
        <f t="shared" si="90"/>
        <v/>
      </c>
      <c r="L1927" s="29" t="str">
        <f t="shared" si="91"/>
        <v/>
      </c>
      <c r="M1927" s="29" t="str">
        <f t="shared" si="92"/>
        <v/>
      </c>
    </row>
    <row r="1928" spans="2:13" x14ac:dyDescent="0.2">
      <c r="B1928" s="28"/>
      <c r="K1928" s="29" t="str">
        <f t="shared" si="90"/>
        <v/>
      </c>
      <c r="L1928" s="29" t="str">
        <f t="shared" si="91"/>
        <v/>
      </c>
      <c r="M1928" s="29" t="str">
        <f t="shared" si="92"/>
        <v/>
      </c>
    </row>
    <row r="1929" spans="2:13" x14ac:dyDescent="0.2">
      <c r="B1929" s="28"/>
      <c r="K1929" s="29" t="str">
        <f t="shared" si="90"/>
        <v/>
      </c>
      <c r="L1929" s="29" t="str">
        <f t="shared" si="91"/>
        <v/>
      </c>
      <c r="M1929" s="29" t="str">
        <f t="shared" si="92"/>
        <v/>
      </c>
    </row>
    <row r="1930" spans="2:13" x14ac:dyDescent="0.2">
      <c r="B1930" s="28"/>
      <c r="K1930" s="29" t="str">
        <f t="shared" si="90"/>
        <v/>
      </c>
      <c r="L1930" s="29" t="str">
        <f t="shared" si="91"/>
        <v/>
      </c>
      <c r="M1930" s="29" t="str">
        <f t="shared" si="92"/>
        <v/>
      </c>
    </row>
    <row r="1931" spans="2:13" x14ac:dyDescent="0.2">
      <c r="B1931" s="28"/>
      <c r="K1931" s="29" t="str">
        <f t="shared" si="90"/>
        <v/>
      </c>
      <c r="L1931" s="29" t="str">
        <f t="shared" si="91"/>
        <v/>
      </c>
      <c r="M1931" s="29" t="str">
        <f t="shared" si="92"/>
        <v/>
      </c>
    </row>
    <row r="1932" spans="2:13" x14ac:dyDescent="0.2">
      <c r="B1932" s="28"/>
      <c r="K1932" s="29" t="str">
        <f t="shared" si="90"/>
        <v/>
      </c>
      <c r="L1932" s="29" t="str">
        <f t="shared" si="91"/>
        <v/>
      </c>
      <c r="M1932" s="29" t="str">
        <f t="shared" si="92"/>
        <v/>
      </c>
    </row>
    <row r="1933" spans="2:13" x14ac:dyDescent="0.2">
      <c r="B1933" s="28"/>
      <c r="K1933" s="29" t="str">
        <f t="shared" si="90"/>
        <v/>
      </c>
      <c r="L1933" s="29" t="str">
        <f t="shared" si="91"/>
        <v/>
      </c>
      <c r="M1933" s="29" t="str">
        <f t="shared" si="92"/>
        <v/>
      </c>
    </row>
    <row r="1934" spans="2:13" x14ac:dyDescent="0.2">
      <c r="B1934" s="28"/>
      <c r="K1934" s="29" t="str">
        <f t="shared" si="90"/>
        <v/>
      </c>
      <c r="L1934" s="29" t="str">
        <f t="shared" si="91"/>
        <v/>
      </c>
      <c r="M1934" s="29" t="str">
        <f t="shared" si="92"/>
        <v/>
      </c>
    </row>
    <row r="1935" spans="2:13" x14ac:dyDescent="0.2">
      <c r="B1935" s="28"/>
      <c r="K1935" s="29" t="str">
        <f t="shared" si="90"/>
        <v/>
      </c>
      <c r="L1935" s="29" t="str">
        <f t="shared" si="91"/>
        <v/>
      </c>
      <c r="M1935" s="29" t="str">
        <f t="shared" si="92"/>
        <v/>
      </c>
    </row>
    <row r="1936" spans="2:13" x14ac:dyDescent="0.2">
      <c r="B1936" s="28"/>
      <c r="K1936" s="29" t="str">
        <f t="shared" si="90"/>
        <v/>
      </c>
      <c r="L1936" s="29" t="str">
        <f t="shared" si="91"/>
        <v/>
      </c>
      <c r="M1936" s="29" t="str">
        <f t="shared" si="92"/>
        <v/>
      </c>
    </row>
    <row r="1937" spans="2:13" x14ac:dyDescent="0.2">
      <c r="B1937" s="28"/>
      <c r="K1937" s="29" t="str">
        <f t="shared" ref="K1937:K1972" si="93">IF(OR(F1937="",$C$5="",$C$6=""),"",(F1937*1000/($C$5+$C$6*(G1937-25))))</f>
        <v/>
      </c>
      <c r="L1937" s="29" t="str">
        <f t="shared" ref="L1937:L1972" si="94">IF(OR($K1937="",H1937=""),"",((H1937-$C1937)*1000)/$K1937)</f>
        <v/>
      </c>
      <c r="M1937" s="29" t="str">
        <f t="shared" ref="M1937:M1972" si="95">IF(OR($K1937="",I1937=""),"",((I1937-$C1937)*1000)/$K1937)</f>
        <v/>
      </c>
    </row>
    <row r="1938" spans="2:13" x14ac:dyDescent="0.2">
      <c r="B1938" s="28"/>
      <c r="K1938" s="29" t="str">
        <f t="shared" si="93"/>
        <v/>
      </c>
      <c r="L1938" s="29" t="str">
        <f t="shared" si="94"/>
        <v/>
      </c>
      <c r="M1938" s="29" t="str">
        <f t="shared" si="95"/>
        <v/>
      </c>
    </row>
    <row r="1939" spans="2:13" x14ac:dyDescent="0.2">
      <c r="B1939" s="28"/>
      <c r="K1939" s="29" t="str">
        <f t="shared" si="93"/>
        <v/>
      </c>
      <c r="L1939" s="29" t="str">
        <f t="shared" si="94"/>
        <v/>
      </c>
      <c r="M1939" s="29" t="str">
        <f t="shared" si="95"/>
        <v/>
      </c>
    </row>
    <row r="1940" spans="2:13" x14ac:dyDescent="0.2">
      <c r="B1940" s="28"/>
      <c r="K1940" s="29" t="str">
        <f t="shared" si="93"/>
        <v/>
      </c>
      <c r="L1940" s="29" t="str">
        <f t="shared" si="94"/>
        <v/>
      </c>
      <c r="M1940" s="29" t="str">
        <f t="shared" si="95"/>
        <v/>
      </c>
    </row>
    <row r="1941" spans="2:13" x14ac:dyDescent="0.2">
      <c r="B1941" s="28"/>
      <c r="K1941" s="29" t="str">
        <f t="shared" si="93"/>
        <v/>
      </c>
      <c r="L1941" s="29" t="str">
        <f t="shared" si="94"/>
        <v/>
      </c>
      <c r="M1941" s="29" t="str">
        <f t="shared" si="95"/>
        <v/>
      </c>
    </row>
    <row r="1942" spans="2:13" x14ac:dyDescent="0.2">
      <c r="B1942" s="28"/>
      <c r="K1942" s="29" t="str">
        <f t="shared" si="93"/>
        <v/>
      </c>
      <c r="L1942" s="29" t="str">
        <f t="shared" si="94"/>
        <v/>
      </c>
      <c r="M1942" s="29" t="str">
        <f t="shared" si="95"/>
        <v/>
      </c>
    </row>
    <row r="1943" spans="2:13" x14ac:dyDescent="0.2">
      <c r="B1943" s="28"/>
      <c r="K1943" s="29" t="str">
        <f t="shared" si="93"/>
        <v/>
      </c>
      <c r="L1943" s="29" t="str">
        <f t="shared" si="94"/>
        <v/>
      </c>
      <c r="M1943" s="29" t="str">
        <f t="shared" si="95"/>
        <v/>
      </c>
    </row>
    <row r="1944" spans="2:13" x14ac:dyDescent="0.2">
      <c r="B1944" s="28"/>
      <c r="K1944" s="29" t="str">
        <f t="shared" si="93"/>
        <v/>
      </c>
      <c r="L1944" s="29" t="str">
        <f t="shared" si="94"/>
        <v/>
      </c>
      <c r="M1944" s="29" t="str">
        <f t="shared" si="95"/>
        <v/>
      </c>
    </row>
    <row r="1945" spans="2:13" x14ac:dyDescent="0.2">
      <c r="B1945" s="28"/>
      <c r="K1945" s="29" t="str">
        <f t="shared" si="93"/>
        <v/>
      </c>
      <c r="L1945" s="29" t="str">
        <f t="shared" si="94"/>
        <v/>
      </c>
      <c r="M1945" s="29" t="str">
        <f t="shared" si="95"/>
        <v/>
      </c>
    </row>
    <row r="1946" spans="2:13" x14ac:dyDescent="0.2">
      <c r="B1946" s="28"/>
      <c r="K1946" s="29" t="str">
        <f t="shared" si="93"/>
        <v/>
      </c>
      <c r="L1946" s="29" t="str">
        <f t="shared" si="94"/>
        <v/>
      </c>
      <c r="M1946" s="29" t="str">
        <f t="shared" si="95"/>
        <v/>
      </c>
    </row>
    <row r="1947" spans="2:13" x14ac:dyDescent="0.2">
      <c r="B1947" s="28"/>
      <c r="K1947" s="29" t="str">
        <f t="shared" si="93"/>
        <v/>
      </c>
      <c r="L1947" s="29" t="str">
        <f t="shared" si="94"/>
        <v/>
      </c>
      <c r="M1947" s="29" t="str">
        <f t="shared" si="95"/>
        <v/>
      </c>
    </row>
    <row r="1948" spans="2:13" x14ac:dyDescent="0.2">
      <c r="B1948" s="28"/>
      <c r="K1948" s="29" t="str">
        <f t="shared" si="93"/>
        <v/>
      </c>
      <c r="L1948" s="29" t="str">
        <f t="shared" si="94"/>
        <v/>
      </c>
      <c r="M1948" s="29" t="str">
        <f t="shared" si="95"/>
        <v/>
      </c>
    </row>
    <row r="1949" spans="2:13" x14ac:dyDescent="0.2">
      <c r="B1949" s="28"/>
      <c r="K1949" s="29" t="str">
        <f t="shared" si="93"/>
        <v/>
      </c>
      <c r="L1949" s="29" t="str">
        <f t="shared" si="94"/>
        <v/>
      </c>
      <c r="M1949" s="29" t="str">
        <f t="shared" si="95"/>
        <v/>
      </c>
    </row>
    <row r="1950" spans="2:13" x14ac:dyDescent="0.2">
      <c r="B1950" s="28"/>
      <c r="K1950" s="29" t="str">
        <f t="shared" si="93"/>
        <v/>
      </c>
      <c r="L1950" s="29" t="str">
        <f t="shared" si="94"/>
        <v/>
      </c>
      <c r="M1950" s="29" t="str">
        <f t="shared" si="95"/>
        <v/>
      </c>
    </row>
    <row r="1951" spans="2:13" x14ac:dyDescent="0.2">
      <c r="B1951" s="28"/>
      <c r="K1951" s="29" t="str">
        <f t="shared" si="93"/>
        <v/>
      </c>
      <c r="L1951" s="29" t="str">
        <f t="shared" si="94"/>
        <v/>
      </c>
      <c r="M1951" s="29" t="str">
        <f t="shared" si="95"/>
        <v/>
      </c>
    </row>
    <row r="1952" spans="2:13" x14ac:dyDescent="0.2">
      <c r="B1952" s="28"/>
      <c r="K1952" s="29" t="str">
        <f t="shared" si="93"/>
        <v/>
      </c>
      <c r="L1952" s="29" t="str">
        <f t="shared" si="94"/>
        <v/>
      </c>
      <c r="M1952" s="29" t="str">
        <f t="shared" si="95"/>
        <v/>
      </c>
    </row>
    <row r="1953" spans="2:13" x14ac:dyDescent="0.2">
      <c r="B1953" s="28"/>
      <c r="K1953" s="29" t="str">
        <f t="shared" si="93"/>
        <v/>
      </c>
      <c r="L1953" s="29" t="str">
        <f t="shared" si="94"/>
        <v/>
      </c>
      <c r="M1953" s="29" t="str">
        <f t="shared" si="95"/>
        <v/>
      </c>
    </row>
    <row r="1954" spans="2:13" x14ac:dyDescent="0.2">
      <c r="B1954" s="28"/>
      <c r="K1954" s="29" t="str">
        <f t="shared" si="93"/>
        <v/>
      </c>
      <c r="L1954" s="29" t="str">
        <f t="shared" si="94"/>
        <v/>
      </c>
      <c r="M1954" s="29" t="str">
        <f t="shared" si="95"/>
        <v/>
      </c>
    </row>
    <row r="1955" spans="2:13" x14ac:dyDescent="0.2">
      <c r="B1955" s="28"/>
      <c r="K1955" s="29" t="str">
        <f t="shared" si="93"/>
        <v/>
      </c>
      <c r="L1955" s="29" t="str">
        <f t="shared" si="94"/>
        <v/>
      </c>
      <c r="M1955" s="29" t="str">
        <f t="shared" si="95"/>
        <v/>
      </c>
    </row>
    <row r="1956" spans="2:13" x14ac:dyDescent="0.2">
      <c r="B1956" s="28"/>
      <c r="K1956" s="29" t="str">
        <f t="shared" si="93"/>
        <v/>
      </c>
      <c r="L1956" s="29" t="str">
        <f t="shared" si="94"/>
        <v/>
      </c>
      <c r="M1956" s="29" t="str">
        <f t="shared" si="95"/>
        <v/>
      </c>
    </row>
    <row r="1957" spans="2:13" x14ac:dyDescent="0.2">
      <c r="B1957" s="28"/>
      <c r="K1957" s="29" t="str">
        <f t="shared" si="93"/>
        <v/>
      </c>
      <c r="L1957" s="29" t="str">
        <f t="shared" si="94"/>
        <v/>
      </c>
      <c r="M1957" s="29" t="str">
        <f t="shared" si="95"/>
        <v/>
      </c>
    </row>
    <row r="1958" spans="2:13" x14ac:dyDescent="0.2">
      <c r="B1958" s="28"/>
      <c r="K1958" s="29" t="str">
        <f t="shared" si="93"/>
        <v/>
      </c>
      <c r="L1958" s="29" t="str">
        <f t="shared" si="94"/>
        <v/>
      </c>
      <c r="M1958" s="29" t="str">
        <f t="shared" si="95"/>
        <v/>
      </c>
    </row>
    <row r="1959" spans="2:13" x14ac:dyDescent="0.2">
      <c r="B1959" s="28"/>
      <c r="K1959" s="29" t="str">
        <f t="shared" si="93"/>
        <v/>
      </c>
      <c r="L1959" s="29" t="str">
        <f t="shared" si="94"/>
        <v/>
      </c>
      <c r="M1959" s="29" t="str">
        <f t="shared" si="95"/>
        <v/>
      </c>
    </row>
    <row r="1960" spans="2:13" x14ac:dyDescent="0.2">
      <c r="B1960" s="28"/>
      <c r="K1960" s="29" t="str">
        <f t="shared" si="93"/>
        <v/>
      </c>
      <c r="L1960" s="29" t="str">
        <f t="shared" si="94"/>
        <v/>
      </c>
      <c r="M1960" s="29" t="str">
        <f t="shared" si="95"/>
        <v/>
      </c>
    </row>
    <row r="1961" spans="2:13" x14ac:dyDescent="0.2">
      <c r="B1961" s="28"/>
      <c r="K1961" s="29" t="str">
        <f t="shared" si="93"/>
        <v/>
      </c>
      <c r="L1961" s="29" t="str">
        <f t="shared" si="94"/>
        <v/>
      </c>
      <c r="M1961" s="29" t="str">
        <f t="shared" si="95"/>
        <v/>
      </c>
    </row>
    <row r="1962" spans="2:13" x14ac:dyDescent="0.2">
      <c r="B1962" s="28"/>
      <c r="K1962" s="29" t="str">
        <f t="shared" si="93"/>
        <v/>
      </c>
      <c r="L1962" s="29" t="str">
        <f t="shared" si="94"/>
        <v/>
      </c>
      <c r="M1962" s="29" t="str">
        <f t="shared" si="95"/>
        <v/>
      </c>
    </row>
    <row r="1963" spans="2:13" x14ac:dyDescent="0.2">
      <c r="B1963" s="28"/>
      <c r="K1963" s="29" t="str">
        <f t="shared" si="93"/>
        <v/>
      </c>
      <c r="L1963" s="29" t="str">
        <f t="shared" si="94"/>
        <v/>
      </c>
      <c r="M1963" s="29" t="str">
        <f t="shared" si="95"/>
        <v/>
      </c>
    </row>
    <row r="1964" spans="2:13" x14ac:dyDescent="0.2">
      <c r="B1964" s="28"/>
      <c r="K1964" s="29" t="str">
        <f t="shared" si="93"/>
        <v/>
      </c>
      <c r="L1964" s="29" t="str">
        <f t="shared" si="94"/>
        <v/>
      </c>
      <c r="M1964" s="29" t="str">
        <f t="shared" si="95"/>
        <v/>
      </c>
    </row>
    <row r="1965" spans="2:13" x14ac:dyDescent="0.2">
      <c r="B1965" s="28"/>
      <c r="K1965" s="29" t="str">
        <f t="shared" si="93"/>
        <v/>
      </c>
      <c r="L1965" s="29" t="str">
        <f t="shared" si="94"/>
        <v/>
      </c>
      <c r="M1965" s="29" t="str">
        <f t="shared" si="95"/>
        <v/>
      </c>
    </row>
    <row r="1966" spans="2:13" x14ac:dyDescent="0.2">
      <c r="B1966" s="28"/>
      <c r="K1966" s="29" t="str">
        <f t="shared" si="93"/>
        <v/>
      </c>
      <c r="L1966" s="29" t="str">
        <f t="shared" si="94"/>
        <v/>
      </c>
      <c r="M1966" s="29" t="str">
        <f t="shared" si="95"/>
        <v/>
      </c>
    </row>
    <row r="1967" spans="2:13" x14ac:dyDescent="0.2">
      <c r="B1967" s="28"/>
      <c r="K1967" s="29" t="str">
        <f t="shared" si="93"/>
        <v/>
      </c>
      <c r="L1967" s="29" t="str">
        <f t="shared" si="94"/>
        <v/>
      </c>
      <c r="M1967" s="29" t="str">
        <f t="shared" si="95"/>
        <v/>
      </c>
    </row>
    <row r="1968" spans="2:13" x14ac:dyDescent="0.2">
      <c r="B1968" s="28"/>
      <c r="K1968" s="29" t="str">
        <f t="shared" si="93"/>
        <v/>
      </c>
      <c r="L1968" s="29" t="str">
        <f t="shared" si="94"/>
        <v/>
      </c>
      <c r="M1968" s="29" t="str">
        <f t="shared" si="95"/>
        <v/>
      </c>
    </row>
    <row r="1969" spans="2:13" x14ac:dyDescent="0.2">
      <c r="B1969" s="28"/>
      <c r="K1969" s="29" t="str">
        <f t="shared" si="93"/>
        <v/>
      </c>
      <c r="L1969" s="29" t="str">
        <f t="shared" si="94"/>
        <v/>
      </c>
      <c r="M1969" s="29" t="str">
        <f t="shared" si="95"/>
        <v/>
      </c>
    </row>
    <row r="1970" spans="2:13" x14ac:dyDescent="0.2">
      <c r="B1970" s="28"/>
      <c r="K1970" s="29" t="str">
        <f t="shared" si="93"/>
        <v/>
      </c>
      <c r="L1970" s="29" t="str">
        <f t="shared" si="94"/>
        <v/>
      </c>
      <c r="M1970" s="29" t="str">
        <f t="shared" si="95"/>
        <v/>
      </c>
    </row>
    <row r="1971" spans="2:13" x14ac:dyDescent="0.2">
      <c r="B1971" s="28"/>
      <c r="K1971" s="29" t="str">
        <f t="shared" si="93"/>
        <v/>
      </c>
      <c r="L1971" s="29" t="str">
        <f t="shared" si="94"/>
        <v/>
      </c>
      <c r="M1971" s="29" t="str">
        <f t="shared" si="95"/>
        <v/>
      </c>
    </row>
    <row r="1972" spans="2:13" x14ac:dyDescent="0.2">
      <c r="B1972" s="28"/>
      <c r="K1972" s="29" t="str">
        <f t="shared" si="93"/>
        <v/>
      </c>
      <c r="L1972" s="29" t="str">
        <f t="shared" si="94"/>
        <v/>
      </c>
      <c r="M1972" s="29" t="str">
        <f t="shared" si="95"/>
        <v/>
      </c>
    </row>
  </sheetData>
  <sheetProtection selectLockedCells="1"/>
  <autoFilter ref="A16:M16" xr:uid="{00000000-0009-0000-0000-000008000000}">
    <sortState xmlns:xlrd2="http://schemas.microsoft.com/office/spreadsheetml/2017/richdata2" ref="A17:M1997">
      <sortCondition ref="B16"/>
    </sortState>
  </autoFilter>
  <mergeCells count="7">
    <mergeCell ref="C9:D9"/>
    <mergeCell ref="C3:D3"/>
    <mergeCell ref="C4:D4"/>
    <mergeCell ref="C5:D5"/>
    <mergeCell ref="C6:D6"/>
    <mergeCell ref="C7:D7"/>
    <mergeCell ref="C8:D8"/>
  </mergeCells>
  <conditionalFormatting sqref="C7:D9">
    <cfRule type="containsBlanks" dxfId="15" priority="3">
      <formula>LEN(TRIM(C7))=0</formula>
    </cfRule>
  </conditionalFormatting>
  <conditionalFormatting sqref="C5:D6">
    <cfRule type="containsBlanks" dxfId="14" priority="2">
      <formula>LEN(TRIM(C5))=0</formula>
    </cfRule>
  </conditionalFormatting>
  <conditionalFormatting sqref="C3:D4">
    <cfRule type="containsBlanks" dxfId="13" priority="1">
      <formula>LEN(TRIM(C3))=0</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'Shading (1)'!$H$3:$H$6</xm:f>
          </x14:formula1>
          <xm:sqref>C8:D8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
    <tabColor theme="9" tint="0.59999389629810485"/>
  </sheetPr>
  <dimension ref="A1:M1697"/>
  <sheetViews>
    <sheetView zoomScaleNormal="100" workbookViewId="0">
      <selection activeCell="C17" sqref="C17"/>
    </sheetView>
  </sheetViews>
  <sheetFormatPr defaultColWidth="9.140625" defaultRowHeight="12.75" x14ac:dyDescent="0.2"/>
  <cols>
    <col min="1" max="1" width="3.7109375" style="27" customWidth="1"/>
    <col min="2" max="2" width="22.140625" style="6" customWidth="1"/>
    <col min="3" max="3" width="12.85546875" style="6" customWidth="1"/>
    <col min="4" max="4" width="9.140625" style="6" customWidth="1"/>
    <col min="5" max="5" width="11.42578125" style="6" customWidth="1"/>
    <col min="6" max="8" width="10.5703125" style="6" customWidth="1"/>
    <col min="9" max="9" width="11" style="6" customWidth="1"/>
    <col min="10" max="13" width="12.85546875" style="6" customWidth="1"/>
    <col min="14" max="16384" width="9.140625" style="6"/>
  </cols>
  <sheetData>
    <row r="1" spans="2:13" s="27" customFormat="1" x14ac:dyDescent="0.2">
      <c r="B1" s="26"/>
      <c r="C1" s="26"/>
      <c r="D1" s="26"/>
      <c r="E1" s="26"/>
      <c r="F1" s="26"/>
      <c r="G1" s="26"/>
      <c r="H1" s="26"/>
      <c r="I1" s="26"/>
      <c r="J1" s="26"/>
      <c r="K1" s="26"/>
      <c r="L1" s="26"/>
      <c r="M1" s="26"/>
    </row>
    <row r="2" spans="2:13" s="27" customFormat="1" x14ac:dyDescent="0.2">
      <c r="B2" s="46" t="s">
        <v>220</v>
      </c>
      <c r="E2" s="26"/>
      <c r="F2" s="26"/>
      <c r="G2" s="26"/>
      <c r="H2" s="26"/>
      <c r="I2" s="26"/>
      <c r="J2" s="26"/>
      <c r="K2" s="26"/>
      <c r="L2" s="26"/>
      <c r="M2" s="26"/>
    </row>
    <row r="3" spans="2:13" s="27" customFormat="1" x14ac:dyDescent="0.2">
      <c r="B3" s="38" t="s">
        <v>72</v>
      </c>
      <c r="C3" s="120" t="s">
        <v>242</v>
      </c>
      <c r="D3" s="121"/>
      <c r="F3" s="26"/>
      <c r="G3" s="26"/>
      <c r="H3" s="26"/>
      <c r="I3" s="26"/>
      <c r="J3" s="26"/>
      <c r="K3" s="26"/>
      <c r="L3" s="26"/>
      <c r="M3" s="26"/>
    </row>
    <row r="4" spans="2:13" s="27" customFormat="1" x14ac:dyDescent="0.2">
      <c r="B4" s="38" t="s">
        <v>218</v>
      </c>
      <c r="C4" s="120" t="s">
        <v>243</v>
      </c>
      <c r="D4" s="121"/>
      <c r="F4" s="26"/>
      <c r="G4" s="26"/>
      <c r="H4" s="26"/>
      <c r="I4" s="26"/>
      <c r="J4" s="26"/>
      <c r="K4" s="26"/>
      <c r="L4" s="26"/>
      <c r="M4" s="26"/>
    </row>
    <row r="5" spans="2:13" s="27" customFormat="1" x14ac:dyDescent="0.2">
      <c r="B5" s="38" t="s">
        <v>84</v>
      </c>
      <c r="C5" s="123">
        <v>117.91</v>
      </c>
      <c r="D5" s="123"/>
      <c r="F5" s="26"/>
      <c r="G5" s="26"/>
      <c r="H5" s="26"/>
      <c r="I5" s="26"/>
      <c r="J5" s="26"/>
      <c r="K5" s="26"/>
      <c r="L5" s="26"/>
      <c r="M5" s="26"/>
    </row>
    <row r="6" spans="2:13" s="27" customFormat="1" x14ac:dyDescent="0.2">
      <c r="B6" s="38" t="s">
        <v>85</v>
      </c>
      <c r="C6" s="123">
        <v>6.5204999999999999E-2</v>
      </c>
      <c r="D6" s="123"/>
      <c r="F6" s="26"/>
      <c r="G6" s="26"/>
      <c r="H6" s="26"/>
      <c r="I6" s="26"/>
      <c r="J6" s="26"/>
      <c r="K6" s="26"/>
      <c r="L6" s="26"/>
      <c r="M6" s="26"/>
    </row>
    <row r="7" spans="2:13" s="27" customFormat="1" x14ac:dyDescent="0.2">
      <c r="B7" s="38" t="s">
        <v>89</v>
      </c>
      <c r="C7" s="120" t="s">
        <v>42</v>
      </c>
      <c r="D7" s="121"/>
      <c r="F7" s="26"/>
      <c r="G7" s="26"/>
      <c r="H7" s="26"/>
      <c r="I7" s="26"/>
      <c r="J7" s="26"/>
      <c r="K7" s="26"/>
      <c r="L7" s="26"/>
      <c r="M7" s="26"/>
    </row>
    <row r="8" spans="2:13" s="27" customFormat="1" x14ac:dyDescent="0.2">
      <c r="B8" s="38" t="s">
        <v>222</v>
      </c>
      <c r="C8" s="122">
        <v>0.125</v>
      </c>
      <c r="D8" s="122"/>
      <c r="F8" s="26"/>
      <c r="G8" s="26"/>
      <c r="H8" s="26"/>
      <c r="I8" s="26"/>
      <c r="J8" s="26"/>
      <c r="K8" s="26"/>
      <c r="L8" s="26"/>
      <c r="M8" s="26"/>
    </row>
    <row r="9" spans="2:13" s="27" customFormat="1" x14ac:dyDescent="0.2">
      <c r="B9" s="38" t="s">
        <v>223</v>
      </c>
      <c r="C9" s="119" t="s">
        <v>394</v>
      </c>
      <c r="D9" s="119"/>
      <c r="F9" s="26"/>
      <c r="G9" s="26"/>
      <c r="H9" s="26"/>
      <c r="I9" s="26"/>
      <c r="J9" s="26"/>
      <c r="K9" s="26"/>
      <c r="L9" s="26"/>
      <c r="M9" s="26"/>
    </row>
    <row r="10" spans="2:13" s="27" customFormat="1" x14ac:dyDescent="0.2">
      <c r="B10" s="33"/>
      <c r="F10" s="26"/>
      <c r="G10" s="26"/>
      <c r="H10" s="26"/>
      <c r="I10" s="26"/>
      <c r="J10" s="26"/>
      <c r="K10" s="26"/>
      <c r="L10" s="26"/>
      <c r="M10" s="26"/>
    </row>
    <row r="11" spans="2:13" s="27" customFormat="1" x14ac:dyDescent="0.2">
      <c r="B11" s="47" t="s">
        <v>82</v>
      </c>
      <c r="C11" s="55">
        <f t="shared" ref="C11:M11" si="0">IF(SUBTOTAL(4,C17:C4588)=0,"",SUBTOTAL(4,C17:C4588))</f>
        <v>39.700000000000003</v>
      </c>
      <c r="D11" s="64" t="str">
        <f t="shared" si="0"/>
        <v/>
      </c>
      <c r="E11" s="55" t="str">
        <f t="shared" si="0"/>
        <v/>
      </c>
      <c r="F11" s="55">
        <f t="shared" si="0"/>
        <v>125.5</v>
      </c>
      <c r="G11" s="55">
        <f t="shared" si="0"/>
        <v>53.21</v>
      </c>
      <c r="H11" s="55">
        <f t="shared" si="0"/>
        <v>135.30000000000001</v>
      </c>
      <c r="I11" s="55">
        <f t="shared" si="0"/>
        <v>141.1</v>
      </c>
      <c r="J11" s="55">
        <f t="shared" si="0"/>
        <v>72.37</v>
      </c>
      <c r="K11" s="55">
        <f t="shared" si="0"/>
        <v>1049.0670133383705</v>
      </c>
      <c r="L11" s="55">
        <f t="shared" si="0"/>
        <v>93.420439100064229</v>
      </c>
      <c r="M11" s="55">
        <f t="shared" si="0"/>
        <v>98.896544641717497</v>
      </c>
    </row>
    <row r="12" spans="2:13" s="27" customFormat="1" x14ac:dyDescent="0.2">
      <c r="B12" s="47" t="s">
        <v>83</v>
      </c>
      <c r="C12" s="55">
        <f t="shared" ref="C12:M12" si="1">IF(SUBTOTAL(5,C17:C4588)=0,"",SUBTOTAL(5,C17:C4588))</f>
        <v>37.590000000000003</v>
      </c>
      <c r="D12" s="55" t="str">
        <f t="shared" si="1"/>
        <v/>
      </c>
      <c r="E12" s="55" t="str">
        <f t="shared" si="1"/>
        <v/>
      </c>
      <c r="F12" s="55">
        <f t="shared" si="1"/>
        <v>124</v>
      </c>
      <c r="G12" s="55">
        <f t="shared" si="1"/>
        <v>48.35</v>
      </c>
      <c r="H12" s="55">
        <f t="shared" si="1"/>
        <v>122.9</v>
      </c>
      <c r="I12" s="55">
        <f t="shared" si="1"/>
        <v>129.9</v>
      </c>
      <c r="J12" s="55">
        <f t="shared" si="1"/>
        <v>63.95</v>
      </c>
      <c r="K12" s="55">
        <f t="shared" si="1"/>
        <v>1035.7718631146693</v>
      </c>
      <c r="L12" s="55">
        <f t="shared" si="1"/>
        <v>80.154434304339475</v>
      </c>
      <c r="M12" s="55">
        <f t="shared" si="1"/>
        <v>86.857110688646927</v>
      </c>
    </row>
    <row r="13" spans="2:13" s="27" customFormat="1" x14ac:dyDescent="0.2">
      <c r="B13" s="47" t="s">
        <v>221</v>
      </c>
      <c r="C13" s="64">
        <f t="shared" ref="C13:M13" si="2">IF(ISERROR(SUBTOTAL(1,C17:C4588))=TRUE,"",SUBTOTAL(1,C17:C4588))</f>
        <v>38.829679300291573</v>
      </c>
      <c r="D13" s="55" t="str">
        <f t="shared" si="2"/>
        <v/>
      </c>
      <c r="E13" s="55" t="str">
        <f t="shared" si="2"/>
        <v/>
      </c>
      <c r="F13" s="55">
        <f t="shared" si="2"/>
        <v>124.78134110787173</v>
      </c>
      <c r="G13" s="55">
        <f t="shared" si="2"/>
        <v>51.096603498542315</v>
      </c>
      <c r="H13" s="55">
        <f t="shared" si="2"/>
        <v>129.60889212827976</v>
      </c>
      <c r="I13" s="55">
        <f t="shared" si="2"/>
        <v>135.63265306122457</v>
      </c>
      <c r="J13" s="64">
        <f t="shared" si="2"/>
        <v>68.486486880466558</v>
      </c>
      <c r="K13" s="64">
        <f t="shared" si="2"/>
        <v>1043.2210295641876</v>
      </c>
      <c r="L13" s="64">
        <f t="shared" si="2"/>
        <v>87.018938473559174</v>
      </c>
      <c r="M13" s="64">
        <f t="shared" si="2"/>
        <v>92.793039554583814</v>
      </c>
    </row>
    <row r="14" spans="2:13" s="27" customFormat="1" ht="25.5" x14ac:dyDescent="0.2">
      <c r="B14" s="34" t="s">
        <v>74</v>
      </c>
      <c r="C14" s="34" t="s">
        <v>209</v>
      </c>
      <c r="D14" s="34" t="s">
        <v>75</v>
      </c>
      <c r="E14" s="34" t="s">
        <v>76</v>
      </c>
      <c r="F14" s="34" t="s">
        <v>77</v>
      </c>
      <c r="G14" s="34" t="s">
        <v>210</v>
      </c>
      <c r="H14" s="34" t="s">
        <v>211</v>
      </c>
      <c r="I14" s="34" t="s">
        <v>212</v>
      </c>
      <c r="J14" s="34" t="s">
        <v>213</v>
      </c>
      <c r="K14" s="35" t="s">
        <v>78</v>
      </c>
      <c r="L14" s="35" t="s">
        <v>214</v>
      </c>
      <c r="M14" s="35" t="s">
        <v>214</v>
      </c>
    </row>
    <row r="15" spans="2:13" s="27" customFormat="1" ht="15.75" x14ac:dyDescent="0.2">
      <c r="B15" s="36" t="s">
        <v>79</v>
      </c>
      <c r="C15" s="36" t="s">
        <v>73</v>
      </c>
      <c r="D15" s="36" t="s">
        <v>80</v>
      </c>
      <c r="E15" s="36" t="s">
        <v>81</v>
      </c>
      <c r="F15" s="36" t="s">
        <v>215</v>
      </c>
      <c r="G15" s="36" t="s">
        <v>73</v>
      </c>
      <c r="H15" s="36" t="s">
        <v>73</v>
      </c>
      <c r="I15" s="36" t="s">
        <v>73</v>
      </c>
      <c r="J15" s="36" t="s">
        <v>73</v>
      </c>
      <c r="K15" s="37" t="s">
        <v>216</v>
      </c>
      <c r="L15" s="36" t="s">
        <v>73</v>
      </c>
      <c r="M15" s="36" t="s">
        <v>73</v>
      </c>
    </row>
    <row r="16" spans="2:13" s="27" customFormat="1" x14ac:dyDescent="0.2">
      <c r="B16" s="53"/>
      <c r="C16" s="53"/>
      <c r="D16" s="53"/>
      <c r="E16" s="53"/>
      <c r="F16" s="53"/>
      <c r="G16" s="53"/>
      <c r="H16" s="53"/>
      <c r="I16" s="53"/>
      <c r="J16" s="53"/>
      <c r="K16" s="54"/>
      <c r="L16" s="53"/>
      <c r="M16" s="53"/>
    </row>
    <row r="17" spans="2:13" ht="15" x14ac:dyDescent="0.25">
      <c r="B17" s="88">
        <v>42964.538194444445</v>
      </c>
      <c r="C17" s="52">
        <f>VLOOKUP(B17,NWS!$A$5:$Y$1564,3,TRUE)</f>
        <v>37.950000000000003</v>
      </c>
      <c r="D17" s="52"/>
      <c r="E17" s="52"/>
      <c r="F17" s="87">
        <v>124.8</v>
      </c>
      <c r="G17">
        <v>49.05</v>
      </c>
      <c r="H17">
        <v>125.6</v>
      </c>
      <c r="I17">
        <v>131.4</v>
      </c>
      <c r="J17">
        <v>64.959999999999994</v>
      </c>
      <c r="K17" s="29">
        <f t="shared" ref="K17:K80" si="3">IF(OR(F17="",$C$5="",$C$6=""),"",(F17*1000/($C$5+$C$6*(G17-25))))</f>
        <v>1044.5421895350637</v>
      </c>
      <c r="L17" s="29">
        <f t="shared" ref="L17:L80" si="4">IF(OR($K17="",H17=""),"",((H17-$C17)*1000)/$K17)</f>
        <v>83.912359766927068</v>
      </c>
      <c r="M17" s="29">
        <f t="shared" ref="M17:M80" si="5">IF(OR($K17="",I17=""),"",((I17-$C17)*1000)/$K17)</f>
        <v>89.465031605468752</v>
      </c>
    </row>
    <row r="18" spans="2:13" ht="15" x14ac:dyDescent="0.25">
      <c r="B18" s="88">
        <v>42964.538263888891</v>
      </c>
      <c r="C18" s="52">
        <f>VLOOKUP(B18,NWS!$A$5:$Y$1564,3,TRUE)</f>
        <v>37.950000000000003</v>
      </c>
      <c r="D18" s="52"/>
      <c r="E18" s="52"/>
      <c r="F18" s="87">
        <v>124.8</v>
      </c>
      <c r="G18">
        <v>48.98</v>
      </c>
      <c r="H18">
        <v>125</v>
      </c>
      <c r="I18">
        <v>131</v>
      </c>
      <c r="J18">
        <v>64.45</v>
      </c>
      <c r="K18" s="29">
        <f t="shared" si="3"/>
        <v>1044.5820950498244</v>
      </c>
      <c r="L18" s="29">
        <f t="shared" si="4"/>
        <v>83.334761731530449</v>
      </c>
      <c r="M18" s="29">
        <f t="shared" si="5"/>
        <v>89.078685572876594</v>
      </c>
    </row>
    <row r="19" spans="2:13" ht="15" x14ac:dyDescent="0.25">
      <c r="B19" s="88">
        <v>42964.53833333333</v>
      </c>
      <c r="C19" s="52">
        <f>VLOOKUP(B19,NWS!$A$5:$Y$1564,3,TRUE)</f>
        <v>37.950000000000003</v>
      </c>
      <c r="D19" s="52"/>
      <c r="E19" s="52"/>
      <c r="F19" s="87">
        <v>124.8</v>
      </c>
      <c r="G19">
        <v>48.93</v>
      </c>
      <c r="H19">
        <v>123.7</v>
      </c>
      <c r="I19">
        <v>130.19999999999999</v>
      </c>
      <c r="J19">
        <v>64.52</v>
      </c>
      <c r="K19" s="29">
        <f t="shared" si="3"/>
        <v>1044.6106008557781</v>
      </c>
      <c r="L19" s="29">
        <f t="shared" si="4"/>
        <v>82.088004783553686</v>
      </c>
      <c r="M19" s="29">
        <f t="shared" si="5"/>
        <v>88.310419140324498</v>
      </c>
    </row>
    <row r="20" spans="2:13" ht="15" x14ac:dyDescent="0.25">
      <c r="B20" s="88">
        <v>42964.538402777776</v>
      </c>
      <c r="C20" s="52">
        <f>VLOOKUP(B20,NWS!$A$5:$Y$1564,3,TRUE)</f>
        <v>37.950000000000003</v>
      </c>
      <c r="D20" s="52"/>
      <c r="E20" s="52"/>
      <c r="F20" s="87">
        <v>124.7</v>
      </c>
      <c r="G20">
        <v>48.84</v>
      </c>
      <c r="H20">
        <v>123.8</v>
      </c>
      <c r="I20">
        <v>130.5</v>
      </c>
      <c r="J20">
        <v>64.81</v>
      </c>
      <c r="K20" s="29">
        <f t="shared" si="3"/>
        <v>1043.8248463849766</v>
      </c>
      <c r="L20" s="29">
        <f t="shared" si="4"/>
        <v>82.245599247153166</v>
      </c>
      <c r="M20" s="29">
        <f t="shared" si="5"/>
        <v>88.664300644426618</v>
      </c>
    </row>
    <row r="21" spans="2:13" ht="15" x14ac:dyDescent="0.25">
      <c r="B21" s="88">
        <v>42964.538472222222</v>
      </c>
      <c r="C21" s="52">
        <f>VLOOKUP(B21,NWS!$A$5:$Y$1564,3,TRUE)</f>
        <v>37.950000000000003</v>
      </c>
      <c r="D21" s="52"/>
      <c r="E21" s="52"/>
      <c r="F21" s="87">
        <v>124.7</v>
      </c>
      <c r="G21">
        <v>48.81</v>
      </c>
      <c r="H21">
        <v>123.8</v>
      </c>
      <c r="I21">
        <v>130.4</v>
      </c>
      <c r="J21">
        <v>64.569999999999993</v>
      </c>
      <c r="K21" s="29">
        <f t="shared" si="3"/>
        <v>1043.8419385891623</v>
      </c>
      <c r="L21" s="29">
        <f t="shared" si="4"/>
        <v>82.244252531214926</v>
      </c>
      <c r="M21" s="29">
        <f t="shared" si="5"/>
        <v>88.567048881896554</v>
      </c>
    </row>
    <row r="22" spans="2:13" ht="15" x14ac:dyDescent="0.25">
      <c r="B22" s="88">
        <v>42964.538541666669</v>
      </c>
      <c r="C22" s="52">
        <f>VLOOKUP(B22,NWS!$A$5:$Y$1564,3,TRUE)</f>
        <v>37.950000000000003</v>
      </c>
      <c r="D22" s="52"/>
      <c r="E22" s="52"/>
      <c r="F22" s="87">
        <v>124.8</v>
      </c>
      <c r="G22">
        <v>48.79</v>
      </c>
      <c r="H22">
        <v>124.5</v>
      </c>
      <c r="I22">
        <v>130.69999999999999</v>
      </c>
      <c r="J22">
        <v>64.290000000000006</v>
      </c>
      <c r="K22" s="29">
        <f t="shared" si="3"/>
        <v>1044.6904253899429</v>
      </c>
      <c r="L22" s="29">
        <f t="shared" si="4"/>
        <v>82.847509555468747</v>
      </c>
      <c r="M22" s="29">
        <f t="shared" si="5"/>
        <v>88.782282048177066</v>
      </c>
    </row>
    <row r="23" spans="2:13" ht="15" x14ac:dyDescent="0.25">
      <c r="B23" s="88">
        <v>42964.538611111115</v>
      </c>
      <c r="C23" s="52">
        <f>VLOOKUP(B23,NWS!$A$5:$Y$1564,3,TRUE)</f>
        <v>37.950000000000003</v>
      </c>
      <c r="D23" s="52"/>
      <c r="E23" s="52"/>
      <c r="F23" s="87">
        <v>124.8</v>
      </c>
      <c r="G23">
        <v>48.79</v>
      </c>
      <c r="H23">
        <v>125.3</v>
      </c>
      <c r="I23">
        <v>131.30000000000001</v>
      </c>
      <c r="J23">
        <v>64.86</v>
      </c>
      <c r="K23" s="29">
        <f t="shared" si="3"/>
        <v>1044.6904253899429</v>
      </c>
      <c r="L23" s="29">
        <f t="shared" si="4"/>
        <v>83.613286651302076</v>
      </c>
      <c r="M23" s="29">
        <f t="shared" si="5"/>
        <v>89.356614870052084</v>
      </c>
    </row>
    <row r="24" spans="2:13" ht="15" x14ac:dyDescent="0.25">
      <c r="B24" s="88">
        <v>42964.538680555554</v>
      </c>
      <c r="C24" s="52">
        <f>VLOOKUP(B24,NWS!$A$5:$Y$1564,3,TRUE)</f>
        <v>37.950000000000003</v>
      </c>
      <c r="D24" s="52"/>
      <c r="E24" s="52"/>
      <c r="F24" s="87">
        <v>124.9</v>
      </c>
      <c r="G24">
        <v>48.79</v>
      </c>
      <c r="H24">
        <v>125.9</v>
      </c>
      <c r="I24">
        <v>131.80000000000001</v>
      </c>
      <c r="J24">
        <v>65.03</v>
      </c>
      <c r="K24" s="29">
        <f t="shared" si="3"/>
        <v>1045.5275170769539</v>
      </c>
      <c r="L24" s="29">
        <f t="shared" si="4"/>
        <v>84.120215454383512</v>
      </c>
      <c r="M24" s="29">
        <f t="shared" si="5"/>
        <v>89.763299833927164</v>
      </c>
    </row>
    <row r="25" spans="2:13" ht="15" x14ac:dyDescent="0.25">
      <c r="B25" s="88">
        <v>42964.53875</v>
      </c>
      <c r="C25" s="52">
        <f>VLOOKUP(B25,NWS!$A$5:$Y$1564,3,TRUE)</f>
        <v>37.950000000000003</v>
      </c>
      <c r="D25" s="52"/>
      <c r="E25" s="52"/>
      <c r="F25" s="87">
        <v>124.7</v>
      </c>
      <c r="G25">
        <v>48.72</v>
      </c>
      <c r="H25">
        <v>124.4</v>
      </c>
      <c r="I25">
        <v>130.4</v>
      </c>
      <c r="J25">
        <v>63.95</v>
      </c>
      <c r="K25" s="29">
        <f t="shared" si="3"/>
        <v>1043.8932185604187</v>
      </c>
      <c r="L25" s="29">
        <f t="shared" si="4"/>
        <v>82.814983815316765</v>
      </c>
      <c r="M25" s="29">
        <f t="shared" si="5"/>
        <v>88.562698134482758</v>
      </c>
    </row>
    <row r="26" spans="2:13" ht="15" x14ac:dyDescent="0.25">
      <c r="B26" s="88">
        <v>42964.538819444446</v>
      </c>
      <c r="C26" s="52">
        <f>VLOOKUP(B26,NWS!$A$5:$Y$1564,3,TRUE)</f>
        <v>37.950000000000003</v>
      </c>
      <c r="D26" s="52"/>
      <c r="E26" s="52"/>
      <c r="F26" s="87">
        <v>124.8</v>
      </c>
      <c r="G26">
        <v>48.7</v>
      </c>
      <c r="H26">
        <v>124.2</v>
      </c>
      <c r="I26">
        <v>130.1</v>
      </c>
      <c r="J26">
        <v>64.67</v>
      </c>
      <c r="K26" s="29">
        <f t="shared" si="3"/>
        <v>1044.7417476043991</v>
      </c>
      <c r="L26" s="29">
        <f t="shared" si="4"/>
        <v>82.556287424879798</v>
      </c>
      <c r="M26" s="29">
        <f t="shared" si="5"/>
        <v>88.20361607191505</v>
      </c>
    </row>
    <row r="27" spans="2:13" ht="15" x14ac:dyDescent="0.25">
      <c r="B27" s="88">
        <v>42964.538888888892</v>
      </c>
      <c r="C27" s="52">
        <f>VLOOKUP(B27,NWS!$A$5:$Y$1564,3,TRUE)</f>
        <v>37.9</v>
      </c>
      <c r="D27" s="52"/>
      <c r="E27" s="52"/>
      <c r="F27" s="87">
        <v>124.7</v>
      </c>
      <c r="G27">
        <v>48.67</v>
      </c>
      <c r="H27">
        <v>124.4</v>
      </c>
      <c r="I27">
        <v>130.5</v>
      </c>
      <c r="J27">
        <v>64.19</v>
      </c>
      <c r="K27" s="29">
        <f t="shared" si="3"/>
        <v>1043.9217096104755</v>
      </c>
      <c r="L27" s="29">
        <f t="shared" si="4"/>
        <v>82.860619913993588</v>
      </c>
      <c r="M27" s="29">
        <f t="shared" si="5"/>
        <v>88.703969988853245</v>
      </c>
    </row>
    <row r="28" spans="2:13" ht="15" x14ac:dyDescent="0.25">
      <c r="B28" s="88">
        <v>42964.538958333331</v>
      </c>
      <c r="C28" s="52">
        <f>VLOOKUP(B28,NWS!$A$5:$Y$1564,3,TRUE)</f>
        <v>37.9</v>
      </c>
      <c r="D28" s="52"/>
      <c r="E28" s="52"/>
      <c r="F28" s="87">
        <v>124.7</v>
      </c>
      <c r="G28">
        <v>48.65</v>
      </c>
      <c r="H28">
        <v>124.1</v>
      </c>
      <c r="I28">
        <v>130.1</v>
      </c>
      <c r="J28">
        <v>64.290000000000006</v>
      </c>
      <c r="K28" s="29">
        <f t="shared" si="3"/>
        <v>1043.9331064659636</v>
      </c>
      <c r="L28" s="29">
        <f t="shared" si="4"/>
        <v>82.572340570569352</v>
      </c>
      <c r="M28" s="29">
        <f t="shared" si="5"/>
        <v>88.319835273857237</v>
      </c>
    </row>
    <row r="29" spans="2:13" ht="15" x14ac:dyDescent="0.25">
      <c r="B29" s="88">
        <v>42964.539027777777</v>
      </c>
      <c r="C29" s="52">
        <f>VLOOKUP(B29,NWS!$A$5:$Y$1564,3,TRUE)</f>
        <v>37.9</v>
      </c>
      <c r="D29" s="52"/>
      <c r="E29" s="52"/>
      <c r="F29" s="87">
        <v>124.8</v>
      </c>
      <c r="G29">
        <v>48.62</v>
      </c>
      <c r="H29">
        <v>125.4</v>
      </c>
      <c r="I29">
        <v>131.4</v>
      </c>
      <c r="J29">
        <v>64.63</v>
      </c>
      <c r="K29" s="29">
        <f t="shared" si="3"/>
        <v>1044.7873715840478</v>
      </c>
      <c r="L29" s="29">
        <f t="shared" si="4"/>
        <v>83.749098026842944</v>
      </c>
      <c r="M29" s="29">
        <f t="shared" si="5"/>
        <v>89.491893320112169</v>
      </c>
    </row>
    <row r="30" spans="2:13" ht="15" x14ac:dyDescent="0.25">
      <c r="B30" s="88">
        <v>42964.539097222223</v>
      </c>
      <c r="C30" s="52">
        <f>VLOOKUP(B30,NWS!$A$5:$Y$1564,3,TRUE)</f>
        <v>37.9</v>
      </c>
      <c r="D30" s="52"/>
      <c r="E30" s="52"/>
      <c r="F30" s="87">
        <v>124.7</v>
      </c>
      <c r="G30">
        <v>48.62</v>
      </c>
      <c r="H30">
        <v>126</v>
      </c>
      <c r="I30">
        <v>131.69999999999999</v>
      </c>
      <c r="J30">
        <v>64.77</v>
      </c>
      <c r="K30" s="29">
        <f t="shared" si="3"/>
        <v>1043.9502022157913</v>
      </c>
      <c r="L30" s="29">
        <f t="shared" si="4"/>
        <v>84.390998548596627</v>
      </c>
      <c r="M30" s="29">
        <f t="shared" si="5"/>
        <v>89.851029101684034</v>
      </c>
    </row>
    <row r="31" spans="2:13" ht="15" x14ac:dyDescent="0.25">
      <c r="B31" s="88">
        <v>42964.539166666669</v>
      </c>
      <c r="C31" s="52">
        <f>VLOOKUP(B31,NWS!$A$5:$Y$1564,3,TRUE)</f>
        <v>37.9</v>
      </c>
      <c r="D31" s="52"/>
      <c r="E31" s="52"/>
      <c r="F31" s="87">
        <v>124.6</v>
      </c>
      <c r="G31">
        <v>48.62</v>
      </c>
      <c r="H31">
        <v>125.3</v>
      </c>
      <c r="I31">
        <v>131.30000000000001</v>
      </c>
      <c r="J31">
        <v>64.31</v>
      </c>
      <c r="K31" s="29">
        <f t="shared" si="3"/>
        <v>1043.1130328475349</v>
      </c>
      <c r="L31" s="29">
        <f t="shared" si="4"/>
        <v>83.787659867897261</v>
      </c>
      <c r="M31" s="29">
        <f t="shared" si="5"/>
        <v>89.539673131139637</v>
      </c>
    </row>
    <row r="32" spans="2:13" ht="15" x14ac:dyDescent="0.25">
      <c r="B32" s="88">
        <v>42964.539236111108</v>
      </c>
      <c r="C32" s="52">
        <f>VLOOKUP(B32,NWS!$A$5:$Y$1564,3,TRUE)</f>
        <v>37.9</v>
      </c>
      <c r="D32" s="52"/>
      <c r="E32" s="52"/>
      <c r="F32" s="87">
        <v>124.9</v>
      </c>
      <c r="G32">
        <v>48.56</v>
      </c>
      <c r="H32">
        <v>125</v>
      </c>
      <c r="I32">
        <v>130.80000000000001</v>
      </c>
      <c r="J32">
        <v>64.34</v>
      </c>
      <c r="K32" s="29">
        <f t="shared" si="3"/>
        <v>1045.658788972509</v>
      </c>
      <c r="L32" s="29">
        <f t="shared" si="4"/>
        <v>83.296770340912715</v>
      </c>
      <c r="M32" s="29">
        <f t="shared" si="5"/>
        <v>88.843512797598066</v>
      </c>
    </row>
    <row r="33" spans="2:13" ht="15" x14ac:dyDescent="0.25">
      <c r="B33" s="88">
        <v>42964.539305555554</v>
      </c>
      <c r="C33" s="52">
        <f>VLOOKUP(B33,NWS!$A$5:$Y$1564,3,TRUE)</f>
        <v>37.9</v>
      </c>
      <c r="D33" s="52"/>
      <c r="E33" s="52"/>
      <c r="F33" s="87">
        <v>124.8</v>
      </c>
      <c r="G33">
        <v>48.51</v>
      </c>
      <c r="H33">
        <v>125</v>
      </c>
      <c r="I33">
        <v>131</v>
      </c>
      <c r="J33">
        <v>64.290000000000006</v>
      </c>
      <c r="K33" s="29">
        <f t="shared" si="3"/>
        <v>1044.8501110628993</v>
      </c>
      <c r="L33" s="29">
        <f t="shared" si="4"/>
        <v>83.361239165104166</v>
      </c>
      <c r="M33" s="29">
        <f t="shared" si="5"/>
        <v>89.103689624238783</v>
      </c>
    </row>
    <row r="34" spans="2:13" ht="15" x14ac:dyDescent="0.25">
      <c r="B34" s="88">
        <v>42964.539375</v>
      </c>
      <c r="C34" s="52">
        <f>VLOOKUP(B34,NWS!$A$5:$Y$1564,3,TRUE)</f>
        <v>37.9</v>
      </c>
      <c r="D34" s="52"/>
      <c r="E34" s="52"/>
      <c r="F34" s="87">
        <v>124.6</v>
      </c>
      <c r="G34">
        <v>48.46</v>
      </c>
      <c r="H34">
        <v>125.1</v>
      </c>
      <c r="I34">
        <v>130.9</v>
      </c>
      <c r="J34">
        <v>64.099999999999994</v>
      </c>
      <c r="K34" s="29">
        <f t="shared" si="3"/>
        <v>1043.2041465124364</v>
      </c>
      <c r="L34" s="29">
        <f t="shared" si="4"/>
        <v>83.588624807062573</v>
      </c>
      <c r="M34" s="29">
        <f t="shared" si="5"/>
        <v>89.148418658908497</v>
      </c>
    </row>
    <row r="35" spans="2:13" ht="15" x14ac:dyDescent="0.25">
      <c r="B35" s="88">
        <v>42964.539444444446</v>
      </c>
      <c r="C35" s="52">
        <f>VLOOKUP(B35,NWS!$A$5:$Y$1564,3,TRUE)</f>
        <v>37.9</v>
      </c>
      <c r="D35" s="52"/>
      <c r="E35" s="52"/>
      <c r="F35" s="87">
        <v>124.4</v>
      </c>
      <c r="G35">
        <v>48.46</v>
      </c>
      <c r="H35">
        <v>125.2</v>
      </c>
      <c r="I35">
        <v>131.1</v>
      </c>
      <c r="J35">
        <v>64.44</v>
      </c>
      <c r="K35" s="29">
        <f t="shared" si="3"/>
        <v>1041.5296615260602</v>
      </c>
      <c r="L35" s="29">
        <f t="shared" si="4"/>
        <v>83.819024291720254</v>
      </c>
      <c r="M35" s="29">
        <f t="shared" si="5"/>
        <v>89.483769346945309</v>
      </c>
    </row>
    <row r="36" spans="2:13" ht="15" x14ac:dyDescent="0.25">
      <c r="B36" s="88">
        <v>42964.539513888885</v>
      </c>
      <c r="C36" s="52">
        <f>VLOOKUP(B36,NWS!$A$5:$Y$1564,3,TRUE)</f>
        <v>37.9</v>
      </c>
      <c r="D36" s="52"/>
      <c r="E36" s="52"/>
      <c r="F36" s="87">
        <v>124.7</v>
      </c>
      <c r="G36">
        <v>48.46</v>
      </c>
      <c r="H36">
        <v>125.2</v>
      </c>
      <c r="I36">
        <v>131.1</v>
      </c>
      <c r="J36">
        <v>64.53</v>
      </c>
      <c r="K36" s="29">
        <f t="shared" si="3"/>
        <v>1044.0413890056245</v>
      </c>
      <c r="L36" s="29">
        <f t="shared" si="4"/>
        <v>83.617374674338421</v>
      </c>
      <c r="M36" s="29">
        <f t="shared" si="5"/>
        <v>89.268491634001577</v>
      </c>
    </row>
    <row r="37" spans="2:13" ht="15" x14ac:dyDescent="0.25">
      <c r="B37" s="88">
        <v>42964.539583333331</v>
      </c>
      <c r="C37" s="52">
        <f>VLOOKUP(B37,NWS!$A$5:$Y$1564,3,TRUE)</f>
        <v>38.46</v>
      </c>
      <c r="D37" s="52"/>
      <c r="E37" s="52"/>
      <c r="F37" s="87">
        <v>124.6</v>
      </c>
      <c r="G37">
        <v>48.51</v>
      </c>
      <c r="H37">
        <v>124.7</v>
      </c>
      <c r="I37">
        <v>130.69999999999999</v>
      </c>
      <c r="J37">
        <v>64.87</v>
      </c>
      <c r="K37" s="29">
        <f t="shared" si="3"/>
        <v>1043.1756717823498</v>
      </c>
      <c r="L37" s="29">
        <f t="shared" si="4"/>
        <v>82.670639598651704</v>
      </c>
      <c r="M37" s="29">
        <f t="shared" si="5"/>
        <v>88.4223074742536</v>
      </c>
    </row>
    <row r="38" spans="2:13" ht="15" x14ac:dyDescent="0.25">
      <c r="B38" s="88">
        <v>42964.539652777778</v>
      </c>
      <c r="C38" s="52">
        <f>VLOOKUP(B38,NWS!$A$5:$Y$1564,3,TRUE)</f>
        <v>38.46</v>
      </c>
      <c r="D38" s="52"/>
      <c r="E38" s="52"/>
      <c r="F38" s="87">
        <v>124.6</v>
      </c>
      <c r="G38">
        <v>48.56</v>
      </c>
      <c r="H38">
        <v>125.4</v>
      </c>
      <c r="I38">
        <v>131.30000000000001</v>
      </c>
      <c r="J38">
        <v>65.349999999999994</v>
      </c>
      <c r="K38" s="29">
        <f t="shared" si="3"/>
        <v>1043.1471986066822</v>
      </c>
      <c r="L38" s="29">
        <f t="shared" si="4"/>
        <v>83.343942366067409</v>
      </c>
      <c r="M38" s="29">
        <f t="shared" si="5"/>
        <v>88.999903488218294</v>
      </c>
    </row>
    <row r="39" spans="2:13" ht="15" x14ac:dyDescent="0.25">
      <c r="B39" s="88">
        <v>42964.539722222224</v>
      </c>
      <c r="C39" s="52">
        <f>VLOOKUP(B39,NWS!$A$5:$Y$1564,3,TRUE)</f>
        <v>38.46</v>
      </c>
      <c r="D39" s="52"/>
      <c r="E39" s="52"/>
      <c r="F39" s="87">
        <v>124.5</v>
      </c>
      <c r="G39">
        <v>48.56</v>
      </c>
      <c r="H39">
        <v>126.5</v>
      </c>
      <c r="I39">
        <v>132.1</v>
      </c>
      <c r="J39">
        <v>65.540000000000006</v>
      </c>
      <c r="K39" s="29">
        <f t="shared" si="3"/>
        <v>1042.3100018180733</v>
      </c>
      <c r="L39" s="29">
        <f t="shared" si="4"/>
        <v>84.466233506763047</v>
      </c>
      <c r="M39" s="29">
        <f t="shared" si="5"/>
        <v>89.838915329092359</v>
      </c>
    </row>
    <row r="40" spans="2:13" ht="15" x14ac:dyDescent="0.25">
      <c r="B40" s="88">
        <v>42964.53979166667</v>
      </c>
      <c r="C40" s="52">
        <f>VLOOKUP(B40,NWS!$A$5:$Y$1564,3,TRUE)</f>
        <v>38.46</v>
      </c>
      <c r="D40" s="52"/>
      <c r="E40" s="52"/>
      <c r="F40" s="87">
        <v>124.5</v>
      </c>
      <c r="G40">
        <v>48.58</v>
      </c>
      <c r="H40">
        <v>126.2</v>
      </c>
      <c r="I40">
        <v>132</v>
      </c>
      <c r="J40">
        <v>64.680000000000007</v>
      </c>
      <c r="K40" s="29">
        <f t="shared" si="3"/>
        <v>1042.2986221233321</v>
      </c>
      <c r="L40" s="29">
        <f t="shared" si="4"/>
        <v>84.179330316353429</v>
      </c>
      <c r="M40" s="29">
        <f t="shared" si="5"/>
        <v>89.743954385590357</v>
      </c>
    </row>
    <row r="41" spans="2:13" ht="15" x14ac:dyDescent="0.25">
      <c r="B41" s="88">
        <v>42964.539861111109</v>
      </c>
      <c r="C41" s="52">
        <f>VLOOKUP(B41,NWS!$A$5:$Y$1564,3,TRUE)</f>
        <v>38.46</v>
      </c>
      <c r="D41" s="52"/>
      <c r="E41" s="52"/>
      <c r="F41" s="87">
        <v>124.6</v>
      </c>
      <c r="G41">
        <v>48.56</v>
      </c>
      <c r="H41">
        <v>125.4</v>
      </c>
      <c r="I41">
        <v>131.1</v>
      </c>
      <c r="J41">
        <v>64.150000000000006</v>
      </c>
      <c r="K41" s="29">
        <f t="shared" si="3"/>
        <v>1043.1471986066822</v>
      </c>
      <c r="L41" s="29">
        <f t="shared" si="4"/>
        <v>83.343942366067409</v>
      </c>
      <c r="M41" s="29">
        <f t="shared" si="5"/>
        <v>88.808175992552151</v>
      </c>
    </row>
    <row r="42" spans="2:13" ht="15" x14ac:dyDescent="0.25">
      <c r="B42" s="88">
        <v>42964.539930555555</v>
      </c>
      <c r="C42" s="52">
        <f>VLOOKUP(B42,NWS!$A$5:$Y$1564,3,TRUE)</f>
        <v>38.46</v>
      </c>
      <c r="D42" s="52"/>
      <c r="E42" s="52"/>
      <c r="F42" s="87">
        <v>124.6</v>
      </c>
      <c r="G42">
        <v>48.53</v>
      </c>
      <c r="H42">
        <v>126.2</v>
      </c>
      <c r="I42">
        <v>132</v>
      </c>
      <c r="J42">
        <v>64.489999999999995</v>
      </c>
      <c r="K42" s="29">
        <f t="shared" si="3"/>
        <v>1043.1642823255595</v>
      </c>
      <c r="L42" s="29">
        <f t="shared" si="4"/>
        <v>84.109474880024095</v>
      </c>
      <c r="M42" s="29">
        <f t="shared" si="5"/>
        <v>89.669481197600319</v>
      </c>
    </row>
    <row r="43" spans="2:13" ht="15" x14ac:dyDescent="0.25">
      <c r="B43" s="88">
        <v>42964.54</v>
      </c>
      <c r="C43" s="52">
        <f>VLOOKUP(B43,NWS!$A$5:$Y$1564,3,TRUE)</f>
        <v>38.46</v>
      </c>
      <c r="D43" s="52"/>
      <c r="E43" s="52"/>
      <c r="F43" s="87">
        <v>124.5</v>
      </c>
      <c r="G43">
        <v>48.53</v>
      </c>
      <c r="H43">
        <v>126.5</v>
      </c>
      <c r="I43">
        <v>132.30000000000001</v>
      </c>
      <c r="J43">
        <v>64.39</v>
      </c>
      <c r="K43" s="29">
        <f t="shared" si="3"/>
        <v>1042.3270718261008</v>
      </c>
      <c r="L43" s="29">
        <f t="shared" si="4"/>
        <v>84.464850218040155</v>
      </c>
      <c r="M43" s="29">
        <f t="shared" si="5"/>
        <v>90.029322404144594</v>
      </c>
    </row>
    <row r="44" spans="2:13" ht="15" x14ac:dyDescent="0.25">
      <c r="B44" s="88">
        <v>42964.540069444447</v>
      </c>
      <c r="C44" s="52">
        <f>VLOOKUP(B44,NWS!$A$5:$Y$1564,3,TRUE)</f>
        <v>38.46</v>
      </c>
      <c r="D44" s="52"/>
      <c r="E44" s="52"/>
      <c r="F44" s="87">
        <v>124.3</v>
      </c>
      <c r="G44">
        <v>48.56</v>
      </c>
      <c r="H44">
        <v>126.6</v>
      </c>
      <c r="I44">
        <v>132.30000000000001</v>
      </c>
      <c r="J44">
        <v>64.489999999999995</v>
      </c>
      <c r="K44" s="29">
        <f t="shared" si="3"/>
        <v>1040.6356082408556</v>
      </c>
      <c r="L44" s="29">
        <f t="shared" si="4"/>
        <v>84.698235676363609</v>
      </c>
      <c r="M44" s="29">
        <f t="shared" si="5"/>
        <v>90.175657316427987</v>
      </c>
    </row>
    <row r="45" spans="2:13" ht="15" x14ac:dyDescent="0.25">
      <c r="B45" s="88">
        <v>42964.540138888886</v>
      </c>
      <c r="C45" s="52">
        <f>VLOOKUP(B45,NWS!$A$5:$Y$1564,3,TRUE)</f>
        <v>38.46</v>
      </c>
      <c r="D45" s="52"/>
      <c r="E45" s="52"/>
      <c r="F45" s="87">
        <v>124.5</v>
      </c>
      <c r="G45">
        <v>48.61</v>
      </c>
      <c r="H45">
        <v>127.2</v>
      </c>
      <c r="I45">
        <v>132.80000000000001</v>
      </c>
      <c r="J45">
        <v>64.900000000000006</v>
      </c>
      <c r="K45" s="29">
        <f t="shared" si="3"/>
        <v>1042.2815530471157</v>
      </c>
      <c r="L45" s="29">
        <f t="shared" si="4"/>
        <v>85.14014254648194</v>
      </c>
      <c r="M45" s="29">
        <f t="shared" si="5"/>
        <v>90.512971014594385</v>
      </c>
    </row>
    <row r="46" spans="2:13" ht="15" x14ac:dyDescent="0.25">
      <c r="B46" s="88">
        <v>42964.540208333332</v>
      </c>
      <c r="C46" s="52">
        <f>VLOOKUP(B46,NWS!$A$5:$Y$1564,3,TRUE)</f>
        <v>38.46</v>
      </c>
      <c r="D46" s="52"/>
      <c r="E46" s="52"/>
      <c r="F46" s="87">
        <v>124.5</v>
      </c>
      <c r="G46">
        <v>48.56</v>
      </c>
      <c r="H46">
        <v>126.6</v>
      </c>
      <c r="I46">
        <v>132.30000000000001</v>
      </c>
      <c r="J46">
        <v>64.78</v>
      </c>
      <c r="K46" s="29">
        <f t="shared" si="3"/>
        <v>1042.3100018180733</v>
      </c>
      <c r="L46" s="29">
        <f t="shared" si="4"/>
        <v>84.562174253590356</v>
      </c>
      <c r="M46" s="29">
        <f t="shared" si="5"/>
        <v>90.030796822746993</v>
      </c>
    </row>
    <row r="47" spans="2:13" ht="15" x14ac:dyDescent="0.25">
      <c r="B47" s="88">
        <v>42964.540277777778</v>
      </c>
      <c r="C47" s="52">
        <f>VLOOKUP(B47,NWS!$A$5:$Y$1564,3,TRUE)</f>
        <v>37.909999999999997</v>
      </c>
      <c r="D47" s="52"/>
      <c r="E47" s="52"/>
      <c r="F47" s="87">
        <v>124.7</v>
      </c>
      <c r="G47">
        <v>48.61</v>
      </c>
      <c r="H47">
        <v>125.9</v>
      </c>
      <c r="I47">
        <v>131.6</v>
      </c>
      <c r="J47">
        <v>64.73</v>
      </c>
      <c r="K47" s="29">
        <f t="shared" si="3"/>
        <v>1043.9559009234968</v>
      </c>
      <c r="L47" s="29">
        <f t="shared" si="4"/>
        <v>84.285169442658386</v>
      </c>
      <c r="M47" s="29">
        <f t="shared" si="5"/>
        <v>89.745170190733759</v>
      </c>
    </row>
    <row r="48" spans="2:13" ht="15" x14ac:dyDescent="0.25">
      <c r="B48" s="88">
        <v>42964.540347222224</v>
      </c>
      <c r="C48" s="52">
        <f>VLOOKUP(B48,NWS!$A$5:$Y$1564,3,TRUE)</f>
        <v>37.909999999999997</v>
      </c>
      <c r="D48" s="52"/>
      <c r="E48" s="52"/>
      <c r="F48" s="87">
        <v>124.6</v>
      </c>
      <c r="G48">
        <v>48.58</v>
      </c>
      <c r="H48">
        <v>126.6</v>
      </c>
      <c r="I48">
        <v>132.19999999999999</v>
      </c>
      <c r="J48">
        <v>65.180000000000007</v>
      </c>
      <c r="K48" s="29">
        <f t="shared" si="3"/>
        <v>1043.1358097716241</v>
      </c>
      <c r="L48" s="29">
        <f t="shared" si="4"/>
        <v>85.022486208595495</v>
      </c>
      <c r="M48" s="29">
        <f t="shared" si="5"/>
        <v>90.390914698483115</v>
      </c>
    </row>
    <row r="49" spans="2:13" ht="15" x14ac:dyDescent="0.25">
      <c r="B49" s="88">
        <v>42964.540416666663</v>
      </c>
      <c r="C49" s="52">
        <f>VLOOKUP(B49,NWS!$A$5:$Y$1564,3,TRUE)</f>
        <v>37.909999999999997</v>
      </c>
      <c r="D49" s="52"/>
      <c r="E49" s="52"/>
      <c r="F49" s="87">
        <v>124.7</v>
      </c>
      <c r="G49">
        <v>48.56</v>
      </c>
      <c r="H49">
        <v>126.5</v>
      </c>
      <c r="I49">
        <v>132.4</v>
      </c>
      <c r="J49">
        <v>64.930000000000007</v>
      </c>
      <c r="K49" s="29">
        <f t="shared" si="3"/>
        <v>1043.9843953952911</v>
      </c>
      <c r="L49" s="29">
        <f t="shared" si="4"/>
        <v>84.857590200336801</v>
      </c>
      <c r="M49" s="29">
        <f t="shared" si="5"/>
        <v>90.509015668019259</v>
      </c>
    </row>
    <row r="50" spans="2:13" ht="15" x14ac:dyDescent="0.25">
      <c r="B50" s="88">
        <v>42964.540486111109</v>
      </c>
      <c r="C50" s="52">
        <f>VLOOKUP(B50,NWS!$A$5:$Y$1564,3,TRUE)</f>
        <v>37.909999999999997</v>
      </c>
      <c r="D50" s="52"/>
      <c r="E50" s="52"/>
      <c r="F50" s="87">
        <v>124.6</v>
      </c>
      <c r="G50">
        <v>48.52</v>
      </c>
      <c r="H50">
        <v>126</v>
      </c>
      <c r="I50">
        <v>131.69999999999999</v>
      </c>
      <c r="J50">
        <v>64.61</v>
      </c>
      <c r="K50" s="29">
        <f t="shared" si="3"/>
        <v>1043.1699770228668</v>
      </c>
      <c r="L50" s="29">
        <f t="shared" si="4"/>
        <v>84.444531514799365</v>
      </c>
      <c r="M50" s="29">
        <f t="shared" si="5"/>
        <v>89.908645825553762</v>
      </c>
    </row>
    <row r="51" spans="2:13" ht="15" x14ac:dyDescent="0.25">
      <c r="B51" s="88">
        <v>42964.540555555555</v>
      </c>
      <c r="C51" s="52">
        <f>VLOOKUP(B51,NWS!$A$5:$Y$1564,3,TRUE)</f>
        <v>37.909999999999997</v>
      </c>
      <c r="D51" s="52"/>
      <c r="E51" s="52"/>
      <c r="F51" s="87">
        <v>124.6</v>
      </c>
      <c r="G51">
        <v>48.49</v>
      </c>
      <c r="H51">
        <v>127</v>
      </c>
      <c r="I51">
        <v>132.6</v>
      </c>
      <c r="J51">
        <v>65.430000000000007</v>
      </c>
      <c r="K51" s="29">
        <f t="shared" si="3"/>
        <v>1043.1870614878469</v>
      </c>
      <c r="L51" s="29">
        <f t="shared" si="4"/>
        <v>85.401749397596319</v>
      </c>
      <c r="M51" s="29">
        <f t="shared" si="5"/>
        <v>90.769914136922154</v>
      </c>
    </row>
    <row r="52" spans="2:13" ht="15" x14ac:dyDescent="0.25">
      <c r="B52" s="88">
        <v>42964.540625000001</v>
      </c>
      <c r="C52" s="52">
        <f>VLOOKUP(B52,NWS!$A$5:$Y$1564,3,TRUE)</f>
        <v>37.909999999999997</v>
      </c>
      <c r="D52" s="52"/>
      <c r="E52" s="52"/>
      <c r="F52" s="87">
        <v>124.7</v>
      </c>
      <c r="G52">
        <v>48.47</v>
      </c>
      <c r="H52">
        <v>127.6</v>
      </c>
      <c r="I52">
        <v>133.1</v>
      </c>
      <c r="J52">
        <v>64.97</v>
      </c>
      <c r="K52" s="29">
        <f t="shared" si="3"/>
        <v>1044.0356893645651</v>
      </c>
      <c r="L52" s="29">
        <f t="shared" si="4"/>
        <v>85.907024935697677</v>
      </c>
      <c r="M52" s="29">
        <f t="shared" si="5"/>
        <v>91.175044081046508</v>
      </c>
    </row>
    <row r="53" spans="2:13" ht="15" x14ac:dyDescent="0.25">
      <c r="B53" s="88">
        <v>42964.540694444448</v>
      </c>
      <c r="C53" s="52">
        <f>VLOOKUP(B53,NWS!$A$5:$Y$1564,3,TRUE)</f>
        <v>37.909999999999997</v>
      </c>
      <c r="D53" s="52"/>
      <c r="E53" s="52"/>
      <c r="F53" s="87">
        <v>124.6</v>
      </c>
      <c r="G53">
        <v>48.42</v>
      </c>
      <c r="H53">
        <v>127.1</v>
      </c>
      <c r="I53">
        <v>132.6</v>
      </c>
      <c r="J53">
        <v>65.03</v>
      </c>
      <c r="K53" s="29">
        <f t="shared" si="3"/>
        <v>1043.2269274157727</v>
      </c>
      <c r="L53" s="29">
        <f t="shared" si="4"/>
        <v>85.494342272142859</v>
      </c>
      <c r="M53" s="29">
        <f t="shared" si="5"/>
        <v>90.766445450714286</v>
      </c>
    </row>
    <row r="54" spans="2:13" ht="15" x14ac:dyDescent="0.25">
      <c r="B54" s="88">
        <v>42964.540763888886</v>
      </c>
      <c r="C54" s="52">
        <f>VLOOKUP(B54,NWS!$A$5:$Y$1564,3,TRUE)</f>
        <v>37.909999999999997</v>
      </c>
      <c r="D54" s="52"/>
      <c r="E54" s="52"/>
      <c r="F54" s="87">
        <v>124.6</v>
      </c>
      <c r="G54">
        <v>48.4</v>
      </c>
      <c r="H54">
        <v>127</v>
      </c>
      <c r="I54">
        <v>132.69999999999999</v>
      </c>
      <c r="J54">
        <v>64.400000000000006</v>
      </c>
      <c r="K54" s="29">
        <f t="shared" si="3"/>
        <v>1043.2383182405524</v>
      </c>
      <c r="L54" s="29">
        <f t="shared" si="4"/>
        <v>85.397553408747982</v>
      </c>
      <c r="M54" s="29">
        <f t="shared" si="5"/>
        <v>90.861309772311373</v>
      </c>
    </row>
    <row r="55" spans="2:13" ht="15" x14ac:dyDescent="0.25">
      <c r="B55" s="88">
        <v>42964.540833333333</v>
      </c>
      <c r="C55" s="52">
        <f>VLOOKUP(B55,NWS!$A$5:$Y$1564,3,TRUE)</f>
        <v>37.909999999999997</v>
      </c>
      <c r="D55" s="52"/>
      <c r="E55" s="52"/>
      <c r="F55" s="87">
        <v>124.3</v>
      </c>
      <c r="G55">
        <v>48.35</v>
      </c>
      <c r="H55">
        <v>126</v>
      </c>
      <c r="I55">
        <v>131.5</v>
      </c>
      <c r="J55">
        <v>64.31</v>
      </c>
      <c r="K55" s="29">
        <f t="shared" si="3"/>
        <v>1040.7549180688402</v>
      </c>
      <c r="L55" s="29">
        <f t="shared" si="4"/>
        <v>84.640484008909894</v>
      </c>
      <c r="M55" s="29">
        <f t="shared" si="5"/>
        <v>89.925109528821409</v>
      </c>
    </row>
    <row r="56" spans="2:13" ht="15" x14ac:dyDescent="0.25">
      <c r="B56" s="88">
        <v>42964.540902777779</v>
      </c>
      <c r="C56" s="52">
        <f>VLOOKUP(B56,NWS!$A$5:$Y$1564,3,TRUE)</f>
        <v>37.909999999999997</v>
      </c>
      <c r="D56" s="52"/>
      <c r="E56" s="52"/>
      <c r="F56" s="87">
        <v>124.5</v>
      </c>
      <c r="G56">
        <v>48.35</v>
      </c>
      <c r="H56">
        <v>127.1</v>
      </c>
      <c r="I56">
        <v>132.69999999999999</v>
      </c>
      <c r="J56">
        <v>65.03</v>
      </c>
      <c r="K56" s="29">
        <f t="shared" si="3"/>
        <v>1042.4295036168191</v>
      </c>
      <c r="L56" s="29">
        <f t="shared" si="4"/>
        <v>85.559742592228915</v>
      </c>
      <c r="M56" s="29">
        <f t="shared" si="5"/>
        <v>90.93180850226905</v>
      </c>
    </row>
    <row r="57" spans="2:13" ht="15" x14ac:dyDescent="0.25">
      <c r="B57" s="88">
        <v>42964.540972222225</v>
      </c>
      <c r="C57" s="52">
        <f>VLOOKUP(B57,NWS!$A$5:$Y$1564,3,TRUE)</f>
        <v>37.590000000000003</v>
      </c>
      <c r="D57" s="52"/>
      <c r="E57" s="52"/>
      <c r="F57" s="87">
        <v>124.5</v>
      </c>
      <c r="G57">
        <v>48.37</v>
      </c>
      <c r="H57">
        <v>127.8</v>
      </c>
      <c r="I57">
        <v>133.4</v>
      </c>
      <c r="J57">
        <v>65.790000000000006</v>
      </c>
      <c r="K57" s="29">
        <f t="shared" si="3"/>
        <v>1042.4181213125576</v>
      </c>
      <c r="L57" s="29">
        <f t="shared" si="4"/>
        <v>86.539170948421699</v>
      </c>
      <c r="M57" s="29">
        <f t="shared" si="5"/>
        <v>91.911295516775112</v>
      </c>
    </row>
    <row r="58" spans="2:13" ht="15" x14ac:dyDescent="0.25">
      <c r="B58" s="88">
        <v>42964.541041666664</v>
      </c>
      <c r="C58" s="52">
        <f>VLOOKUP(B58,NWS!$A$5:$Y$1564,3,TRUE)</f>
        <v>37.590000000000003</v>
      </c>
      <c r="D58" s="52"/>
      <c r="E58" s="52"/>
      <c r="F58" s="87">
        <v>124.5</v>
      </c>
      <c r="G58">
        <v>48.42</v>
      </c>
      <c r="H58">
        <v>128.4</v>
      </c>
      <c r="I58">
        <v>134</v>
      </c>
      <c r="J58">
        <v>66.66</v>
      </c>
      <c r="K58" s="29">
        <f t="shared" si="3"/>
        <v>1042.3896666393555</v>
      </c>
      <c r="L58" s="29">
        <f t="shared" si="4"/>
        <v>87.117133742096385</v>
      </c>
      <c r="M58" s="29">
        <f t="shared" si="5"/>
        <v>92.489404956232931</v>
      </c>
    </row>
    <row r="59" spans="2:13" ht="15" x14ac:dyDescent="0.25">
      <c r="B59" s="88">
        <v>42964.54111111111</v>
      </c>
      <c r="C59" s="52">
        <f>VLOOKUP(B59,NWS!$A$5:$Y$1564,3,TRUE)</f>
        <v>37.590000000000003</v>
      </c>
      <c r="D59" s="52"/>
      <c r="E59" s="52"/>
      <c r="F59" s="87">
        <v>124.6</v>
      </c>
      <c r="G59">
        <v>48.47</v>
      </c>
      <c r="H59">
        <v>128.30000000000001</v>
      </c>
      <c r="I59">
        <v>134.1</v>
      </c>
      <c r="J59">
        <v>65.94</v>
      </c>
      <c r="K59" s="29">
        <f t="shared" si="3"/>
        <v>1043.1984514420594</v>
      </c>
      <c r="L59" s="29">
        <f t="shared" si="4"/>
        <v>86.953733371256035</v>
      </c>
      <c r="M59" s="29">
        <f t="shared" si="5"/>
        <v>92.513557575349097</v>
      </c>
    </row>
    <row r="60" spans="2:13" ht="15" x14ac:dyDescent="0.25">
      <c r="B60" s="88">
        <v>42964.541180555556</v>
      </c>
      <c r="C60" s="52">
        <f>VLOOKUP(B60,NWS!$A$5:$Y$1564,3,TRUE)</f>
        <v>37.590000000000003</v>
      </c>
      <c r="D60" s="52"/>
      <c r="E60" s="52"/>
      <c r="F60" s="87">
        <v>124.5</v>
      </c>
      <c r="G60">
        <v>48.52</v>
      </c>
      <c r="H60">
        <v>127.7</v>
      </c>
      <c r="I60">
        <v>133.4</v>
      </c>
      <c r="J60">
        <v>65.41</v>
      </c>
      <c r="K60" s="29">
        <f t="shared" si="3"/>
        <v>1042.3327619530251</v>
      </c>
      <c r="L60" s="29">
        <f t="shared" si="4"/>
        <v>86.450319215871488</v>
      </c>
      <c r="M60" s="29">
        <f t="shared" si="5"/>
        <v>91.91882237346185</v>
      </c>
    </row>
    <row r="61" spans="2:13" ht="15" x14ac:dyDescent="0.25">
      <c r="B61" s="88">
        <v>42964.541250000002</v>
      </c>
      <c r="C61" s="52">
        <f>VLOOKUP(B61,NWS!$A$5:$Y$1564,3,TRUE)</f>
        <v>37.590000000000003</v>
      </c>
      <c r="D61" s="52"/>
      <c r="E61" s="52"/>
      <c r="F61" s="87">
        <v>124.5</v>
      </c>
      <c r="G61">
        <v>48.52</v>
      </c>
      <c r="H61">
        <v>127</v>
      </c>
      <c r="I61">
        <v>132.9</v>
      </c>
      <c r="J61">
        <v>64.930000000000007</v>
      </c>
      <c r="K61" s="29">
        <f t="shared" si="3"/>
        <v>1042.3327619530251</v>
      </c>
      <c r="L61" s="29">
        <f t="shared" si="4"/>
        <v>85.778748652658635</v>
      </c>
      <c r="M61" s="29">
        <f t="shared" si="5"/>
        <v>91.439129114024098</v>
      </c>
    </row>
    <row r="62" spans="2:13" ht="15" x14ac:dyDescent="0.25">
      <c r="B62" s="88">
        <v>42964.541319444441</v>
      </c>
      <c r="C62" s="52">
        <f>VLOOKUP(B62,NWS!$A$5:$Y$1564,3,TRUE)</f>
        <v>37.590000000000003</v>
      </c>
      <c r="D62" s="52"/>
      <c r="E62" s="52"/>
      <c r="F62" s="87">
        <v>124.8</v>
      </c>
      <c r="G62">
        <v>48.52</v>
      </c>
      <c r="H62">
        <v>128.1</v>
      </c>
      <c r="I62">
        <v>133.9</v>
      </c>
      <c r="J62">
        <v>64.790000000000006</v>
      </c>
      <c r="K62" s="29">
        <f t="shared" si="3"/>
        <v>1044.8444071625504</v>
      </c>
      <c r="L62" s="29">
        <f t="shared" si="4"/>
        <v>86.625338069038449</v>
      </c>
      <c r="M62" s="29">
        <f t="shared" si="5"/>
        <v>92.176403816474362</v>
      </c>
    </row>
    <row r="63" spans="2:13" ht="15" x14ac:dyDescent="0.25">
      <c r="B63" s="88">
        <v>42964.541388888887</v>
      </c>
      <c r="C63" s="52">
        <f>VLOOKUP(B63,NWS!$A$5:$Y$1564,3,TRUE)</f>
        <v>37.590000000000003</v>
      </c>
      <c r="D63" s="52"/>
      <c r="E63" s="52"/>
      <c r="F63" s="87">
        <v>124.6</v>
      </c>
      <c r="G63">
        <v>48.52</v>
      </c>
      <c r="H63">
        <v>128.5</v>
      </c>
      <c r="I63">
        <v>134.19999999999999</v>
      </c>
      <c r="J63">
        <v>65.069999999999993</v>
      </c>
      <c r="K63" s="29">
        <f t="shared" si="3"/>
        <v>1043.1699770228668</v>
      </c>
      <c r="L63" s="29">
        <f t="shared" si="4"/>
        <v>87.147830173804181</v>
      </c>
      <c r="M63" s="29">
        <f t="shared" si="5"/>
        <v>92.611944484558578</v>
      </c>
    </row>
    <row r="64" spans="2:13" ht="15" x14ac:dyDescent="0.25">
      <c r="B64" s="88">
        <v>42964.541458333333</v>
      </c>
      <c r="C64" s="52">
        <f>VLOOKUP(B64,NWS!$A$5:$Y$1564,3,TRUE)</f>
        <v>37.590000000000003</v>
      </c>
      <c r="D64" s="52"/>
      <c r="E64" s="52"/>
      <c r="F64" s="87">
        <v>124.3</v>
      </c>
      <c r="G64">
        <v>48.57</v>
      </c>
      <c r="H64">
        <v>129</v>
      </c>
      <c r="I64">
        <v>134.6</v>
      </c>
      <c r="J64">
        <v>65.89</v>
      </c>
      <c r="K64" s="29">
        <f t="shared" si="3"/>
        <v>1040.6299275027916</v>
      </c>
      <c r="L64" s="29">
        <f t="shared" si="4"/>
        <v>87.841025502079631</v>
      </c>
      <c r="M64" s="29">
        <f t="shared" si="5"/>
        <v>93.222381401999172</v>
      </c>
    </row>
    <row r="65" spans="2:13" ht="15" x14ac:dyDescent="0.25">
      <c r="B65" s="88">
        <v>42964.541527777779</v>
      </c>
      <c r="C65" s="52">
        <f>VLOOKUP(B65,NWS!$A$5:$Y$1564,3,TRUE)</f>
        <v>37.590000000000003</v>
      </c>
      <c r="D65" s="52"/>
      <c r="E65" s="52"/>
      <c r="F65" s="87">
        <v>124.5</v>
      </c>
      <c r="G65">
        <v>48.62</v>
      </c>
      <c r="H65">
        <v>129.30000000000001</v>
      </c>
      <c r="I65">
        <v>134.69999999999999</v>
      </c>
      <c r="J65">
        <v>66.08</v>
      </c>
      <c r="K65" s="29">
        <f t="shared" si="3"/>
        <v>1042.2758634792783</v>
      </c>
      <c r="L65" s="29">
        <f t="shared" si="4"/>
        <v>87.990140819204839</v>
      </c>
      <c r="M65" s="29">
        <f t="shared" si="5"/>
        <v>93.17111083799999</v>
      </c>
    </row>
    <row r="66" spans="2:13" ht="15" x14ac:dyDescent="0.25">
      <c r="B66" s="88">
        <v>42964.541597222225</v>
      </c>
      <c r="C66" s="52">
        <f>VLOOKUP(B66,NWS!$A$5:$Y$1564,3,TRUE)</f>
        <v>37.590000000000003</v>
      </c>
      <c r="D66" s="52"/>
      <c r="E66" s="52"/>
      <c r="F66" s="87">
        <v>124.7</v>
      </c>
      <c r="G66">
        <v>48.66</v>
      </c>
      <c r="H66">
        <v>129</v>
      </c>
      <c r="I66">
        <v>134.6</v>
      </c>
      <c r="J66">
        <v>65.94</v>
      </c>
      <c r="K66" s="29">
        <f t="shared" si="3"/>
        <v>1043.9274080071141</v>
      </c>
      <c r="L66" s="29">
        <f t="shared" si="4"/>
        <v>87.563559782862853</v>
      </c>
      <c r="M66" s="29">
        <f t="shared" si="5"/>
        <v>92.927917454715285</v>
      </c>
    </row>
    <row r="67" spans="2:13" ht="15" x14ac:dyDescent="0.25">
      <c r="B67" s="88">
        <v>42964.541666666664</v>
      </c>
      <c r="C67" s="52">
        <f>VLOOKUP(B67,NWS!$A$5:$Y$1564,3,TRUE)</f>
        <v>37.78</v>
      </c>
      <c r="D67" s="52"/>
      <c r="E67" s="52"/>
      <c r="F67" s="87">
        <v>124.6</v>
      </c>
      <c r="G67">
        <v>48.71</v>
      </c>
      <c r="H67">
        <v>128.80000000000001</v>
      </c>
      <c r="I67">
        <v>134.5</v>
      </c>
      <c r="J67">
        <v>66.37</v>
      </c>
      <c r="K67" s="29">
        <f t="shared" si="3"/>
        <v>1043.06178840492</v>
      </c>
      <c r="L67" s="29">
        <f t="shared" si="4"/>
        <v>87.262328091982369</v>
      </c>
      <c r="M67" s="29">
        <f t="shared" si="5"/>
        <v>92.727009152455864</v>
      </c>
    </row>
    <row r="68" spans="2:13" ht="15" x14ac:dyDescent="0.25">
      <c r="B68" s="88">
        <v>42964.54173611111</v>
      </c>
      <c r="C68" s="52">
        <f>VLOOKUP(B68,NWS!$A$5:$Y$1564,3,TRUE)</f>
        <v>37.78</v>
      </c>
      <c r="D68" s="52"/>
      <c r="E68" s="52"/>
      <c r="F68" s="87">
        <v>124.7</v>
      </c>
      <c r="G68">
        <v>48.76</v>
      </c>
      <c r="H68">
        <v>129.5</v>
      </c>
      <c r="I68">
        <v>135.1</v>
      </c>
      <c r="J68">
        <v>66.66</v>
      </c>
      <c r="K68" s="29">
        <f t="shared" si="3"/>
        <v>1043.8704268400741</v>
      </c>
      <c r="L68" s="29">
        <f t="shared" si="4"/>
        <v>87.865311289302326</v>
      </c>
      <c r="M68" s="29">
        <f t="shared" si="5"/>
        <v>93.229961782325589</v>
      </c>
    </row>
    <row r="69" spans="2:13" ht="15" x14ac:dyDescent="0.25">
      <c r="B69" s="88">
        <v>42964.541805555556</v>
      </c>
      <c r="C69" s="52">
        <f>VLOOKUP(B69,NWS!$A$5:$Y$1564,3,TRUE)</f>
        <v>37.78</v>
      </c>
      <c r="D69" s="52"/>
      <c r="E69" s="52"/>
      <c r="F69" s="87">
        <v>124.5</v>
      </c>
      <c r="G69">
        <v>48.81</v>
      </c>
      <c r="H69">
        <v>130</v>
      </c>
      <c r="I69">
        <v>135.80000000000001</v>
      </c>
      <c r="J69">
        <v>67.040000000000006</v>
      </c>
      <c r="K69" s="29">
        <f t="shared" si="3"/>
        <v>1042.1677734911846</v>
      </c>
      <c r="L69" s="29">
        <f t="shared" si="4"/>
        <v>88.488631433180714</v>
      </c>
      <c r="M69" s="29">
        <f t="shared" si="5"/>
        <v>94.053954164827317</v>
      </c>
    </row>
    <row r="70" spans="2:13" ht="15" x14ac:dyDescent="0.25">
      <c r="B70" s="88">
        <v>42964.541875000003</v>
      </c>
      <c r="C70" s="52">
        <f>VLOOKUP(B70,NWS!$A$5:$Y$1564,3,TRUE)</f>
        <v>37.78</v>
      </c>
      <c r="D70" s="52"/>
      <c r="E70" s="52"/>
      <c r="F70" s="87">
        <v>124.5</v>
      </c>
      <c r="G70">
        <v>48.86</v>
      </c>
      <c r="H70">
        <v>130.19999999999999</v>
      </c>
      <c r="I70">
        <v>135.9</v>
      </c>
      <c r="J70">
        <v>66.819999999999993</v>
      </c>
      <c r="K70" s="29">
        <f t="shared" si="3"/>
        <v>1042.139332483541</v>
      </c>
      <c r="L70" s="29">
        <f t="shared" si="4"/>
        <v>88.682959292738929</v>
      </c>
      <c r="M70" s="29">
        <f t="shared" si="5"/>
        <v>94.152477448642557</v>
      </c>
    </row>
    <row r="71" spans="2:13" ht="15" x14ac:dyDescent="0.25">
      <c r="B71" s="88">
        <v>42964.541944444441</v>
      </c>
      <c r="C71" s="52">
        <f>VLOOKUP(B71,NWS!$A$5:$Y$1564,3,TRUE)</f>
        <v>37.78</v>
      </c>
      <c r="D71" s="52"/>
      <c r="E71" s="52"/>
      <c r="F71" s="87">
        <v>124.5</v>
      </c>
      <c r="G71">
        <v>48.91</v>
      </c>
      <c r="H71">
        <v>130.1</v>
      </c>
      <c r="I71">
        <v>136</v>
      </c>
      <c r="J71">
        <v>66.08</v>
      </c>
      <c r="K71" s="29">
        <f t="shared" si="3"/>
        <v>1042.1108930281785</v>
      </c>
      <c r="L71" s="29">
        <f t="shared" si="4"/>
        <v>88.589420394345396</v>
      </c>
      <c r="M71" s="29">
        <f t="shared" si="5"/>
        <v>94.251005969807238</v>
      </c>
    </row>
    <row r="72" spans="2:13" ht="15" x14ac:dyDescent="0.25">
      <c r="B72" s="88">
        <v>42964.542013888888</v>
      </c>
      <c r="C72" s="52">
        <f>VLOOKUP(B72,NWS!$A$5:$Y$1564,3,TRUE)</f>
        <v>37.78</v>
      </c>
      <c r="D72" s="52"/>
      <c r="E72" s="52"/>
      <c r="F72" s="87">
        <v>124.4</v>
      </c>
      <c r="G72">
        <v>48.91</v>
      </c>
      <c r="H72">
        <v>129.69999999999999</v>
      </c>
      <c r="I72">
        <v>135.5</v>
      </c>
      <c r="J72">
        <v>66.8</v>
      </c>
      <c r="K72" s="29">
        <f t="shared" si="3"/>
        <v>1041.2738561663084</v>
      </c>
      <c r="L72" s="29">
        <f t="shared" si="4"/>
        <v>88.276488894501611</v>
      </c>
      <c r="M72" s="29">
        <f t="shared" si="5"/>
        <v>93.846589368697764</v>
      </c>
    </row>
    <row r="73" spans="2:13" ht="15" x14ac:dyDescent="0.25">
      <c r="B73" s="88">
        <v>42964.542083333334</v>
      </c>
      <c r="C73" s="52">
        <f>VLOOKUP(B73,NWS!$A$5:$Y$1564,3,TRUE)</f>
        <v>37.78</v>
      </c>
      <c r="D73" s="52"/>
      <c r="E73" s="52"/>
      <c r="F73" s="87">
        <v>124.6</v>
      </c>
      <c r="G73">
        <v>48.91</v>
      </c>
      <c r="H73">
        <v>129.5</v>
      </c>
      <c r="I73">
        <v>135.30000000000001</v>
      </c>
      <c r="J73">
        <v>66.03</v>
      </c>
      <c r="K73" s="29">
        <f t="shared" si="3"/>
        <v>1042.9479298900485</v>
      </c>
      <c r="L73" s="29">
        <f t="shared" si="4"/>
        <v>87.94302895799359</v>
      </c>
      <c r="M73" s="29">
        <f t="shared" si="5"/>
        <v>93.504188660963109</v>
      </c>
    </row>
    <row r="74" spans="2:13" ht="15" x14ac:dyDescent="0.25">
      <c r="B74" s="88">
        <v>42964.54215277778</v>
      </c>
      <c r="C74" s="52">
        <f>VLOOKUP(B74,NWS!$A$5:$Y$1564,3,TRUE)</f>
        <v>37.78</v>
      </c>
      <c r="D74" s="52"/>
      <c r="E74" s="52"/>
      <c r="F74" s="87">
        <v>124.5</v>
      </c>
      <c r="G74">
        <v>48.91</v>
      </c>
      <c r="H74">
        <v>129.30000000000001</v>
      </c>
      <c r="I74">
        <v>135.19999999999999</v>
      </c>
      <c r="J74">
        <v>65.7</v>
      </c>
      <c r="K74" s="29">
        <f t="shared" si="3"/>
        <v>1042.1108930281785</v>
      </c>
      <c r="L74" s="29">
        <f t="shared" si="4"/>
        <v>87.821747773943798</v>
      </c>
      <c r="M74" s="29">
        <f t="shared" si="5"/>
        <v>93.483333349405612</v>
      </c>
    </row>
    <row r="75" spans="2:13" ht="15" x14ac:dyDescent="0.25">
      <c r="B75" s="88">
        <v>42964.542222222219</v>
      </c>
      <c r="C75" s="52">
        <f>VLOOKUP(B75,NWS!$A$5:$Y$1564,3,TRUE)</f>
        <v>37.78</v>
      </c>
      <c r="D75" s="52"/>
      <c r="E75" s="52"/>
      <c r="F75" s="87">
        <v>124.6</v>
      </c>
      <c r="G75">
        <v>48.91</v>
      </c>
      <c r="H75">
        <v>128.80000000000001</v>
      </c>
      <c r="I75">
        <v>134.69999999999999</v>
      </c>
      <c r="J75">
        <v>65.459999999999994</v>
      </c>
      <c r="K75" s="29">
        <f t="shared" si="3"/>
        <v>1042.9479298900485</v>
      </c>
      <c r="L75" s="29">
        <f t="shared" si="4"/>
        <v>87.27185451108349</v>
      </c>
      <c r="M75" s="29">
        <f t="shared" si="5"/>
        <v>92.928896277897266</v>
      </c>
    </row>
    <row r="76" spans="2:13" ht="15" x14ac:dyDescent="0.25">
      <c r="B76" s="88">
        <v>42964.542291666665</v>
      </c>
      <c r="C76" s="52">
        <f>VLOOKUP(B76,NWS!$A$5:$Y$1564,3,TRUE)</f>
        <v>37.78</v>
      </c>
      <c r="D76" s="52"/>
      <c r="E76" s="52"/>
      <c r="F76" s="87">
        <v>124.5</v>
      </c>
      <c r="G76">
        <v>48.91</v>
      </c>
      <c r="H76">
        <v>129.1</v>
      </c>
      <c r="I76">
        <v>134.80000000000001</v>
      </c>
      <c r="J76">
        <v>65.89</v>
      </c>
      <c r="K76" s="29">
        <f t="shared" si="3"/>
        <v>1042.1108930281785</v>
      </c>
      <c r="L76" s="29">
        <f t="shared" si="4"/>
        <v>87.629829618843388</v>
      </c>
      <c r="M76" s="29">
        <f t="shared" si="5"/>
        <v>93.099497039204849</v>
      </c>
    </row>
    <row r="77" spans="2:13" ht="15" x14ac:dyDescent="0.25">
      <c r="B77" s="88">
        <v>42964.542361111111</v>
      </c>
      <c r="C77" s="52">
        <f>VLOOKUP(B77,NWS!$A$5:$Y$1564,3,TRUE)</f>
        <v>38.090000000000003</v>
      </c>
      <c r="D77" s="52"/>
      <c r="E77" s="52"/>
      <c r="F77" s="87">
        <v>124.5</v>
      </c>
      <c r="G77">
        <v>48.88</v>
      </c>
      <c r="H77">
        <v>129.5</v>
      </c>
      <c r="I77">
        <v>135.30000000000001</v>
      </c>
      <c r="J77">
        <v>65.36</v>
      </c>
      <c r="K77" s="29">
        <f t="shared" si="3"/>
        <v>1042.1279565151294</v>
      </c>
      <c r="L77" s="29">
        <f t="shared" si="4"/>
        <v>87.71475655031324</v>
      </c>
      <c r="M77" s="29">
        <f t="shared" si="5"/>
        <v>93.280291918345384</v>
      </c>
    </row>
    <row r="78" spans="2:13" ht="15" x14ac:dyDescent="0.25">
      <c r="B78" s="88">
        <v>42964.542430555557</v>
      </c>
      <c r="C78" s="52">
        <f>VLOOKUP(B78,NWS!$A$5:$Y$1564,3,TRUE)</f>
        <v>38.090000000000003</v>
      </c>
      <c r="D78" s="52"/>
      <c r="E78" s="52"/>
      <c r="F78" s="87">
        <v>124.5</v>
      </c>
      <c r="G78">
        <v>48.86</v>
      </c>
      <c r="H78">
        <v>129.1</v>
      </c>
      <c r="I78">
        <v>135</v>
      </c>
      <c r="J78">
        <v>65.459999999999994</v>
      </c>
      <c r="K78" s="29">
        <f t="shared" si="3"/>
        <v>1042.139332483541</v>
      </c>
      <c r="L78" s="29">
        <f t="shared" si="4"/>
        <v>87.329973222594347</v>
      </c>
      <c r="M78" s="29">
        <f t="shared" si="5"/>
        <v>92.991404296248987</v>
      </c>
    </row>
    <row r="79" spans="2:13" ht="15" x14ac:dyDescent="0.25">
      <c r="B79" s="88">
        <v>42964.542500000003</v>
      </c>
      <c r="C79" s="52">
        <f>VLOOKUP(B79,NWS!$A$5:$Y$1564,3,TRUE)</f>
        <v>38.090000000000003</v>
      </c>
      <c r="D79" s="52"/>
      <c r="E79" s="52"/>
      <c r="F79" s="87">
        <v>124.5</v>
      </c>
      <c r="G79">
        <v>48.79</v>
      </c>
      <c r="H79">
        <v>128.69999999999999</v>
      </c>
      <c r="I79">
        <v>134.80000000000001</v>
      </c>
      <c r="J79">
        <v>65.17</v>
      </c>
      <c r="K79" s="29">
        <f t="shared" si="3"/>
        <v>1042.1791503289094</v>
      </c>
      <c r="L79" s="29">
        <f t="shared" si="4"/>
        <v>86.942825493489934</v>
      </c>
      <c r="M79" s="29">
        <f t="shared" si="5"/>
        <v>92.795945850076308</v>
      </c>
    </row>
    <row r="80" spans="2:13" ht="15" x14ac:dyDescent="0.25">
      <c r="B80" s="88">
        <v>42964.542569444442</v>
      </c>
      <c r="C80" s="52">
        <f>VLOOKUP(B80,NWS!$A$5:$Y$1564,3,TRUE)</f>
        <v>38.090000000000003</v>
      </c>
      <c r="D80" s="52"/>
      <c r="E80" s="52"/>
      <c r="F80" s="87">
        <v>124.5</v>
      </c>
      <c r="G80">
        <v>48.67</v>
      </c>
      <c r="H80">
        <v>128.30000000000001</v>
      </c>
      <c r="I80">
        <v>134.4</v>
      </c>
      <c r="J80">
        <v>65.650000000000006</v>
      </c>
      <c r="K80" s="29">
        <f t="shared" si="3"/>
        <v>1042.2474165718061</v>
      </c>
      <c r="L80" s="29">
        <f t="shared" si="4"/>
        <v>86.553344787096393</v>
      </c>
      <c r="M80" s="29">
        <f t="shared" si="5"/>
        <v>92.406081769706816</v>
      </c>
    </row>
    <row r="81" spans="2:13" ht="15" x14ac:dyDescent="0.25">
      <c r="B81" s="88">
        <v>42964.542638888888</v>
      </c>
      <c r="C81" s="52">
        <f>VLOOKUP(B81,NWS!$A$5:$Y$1564,3,TRUE)</f>
        <v>38.090000000000003</v>
      </c>
      <c r="D81" s="52"/>
      <c r="E81" s="52"/>
      <c r="F81" s="87">
        <v>124.4</v>
      </c>
      <c r="G81">
        <v>48.71</v>
      </c>
      <c r="H81">
        <v>128.1</v>
      </c>
      <c r="I81">
        <v>134.19999999999999</v>
      </c>
      <c r="J81">
        <v>66.08</v>
      </c>
      <c r="K81" s="29">
        <f t="shared" ref="K81:K144" si="6">IF(OR(F81="",$C$5="",$C$6=""),"",(F81*1000/($C$5+$C$6*(G81-25))))</f>
        <v>1041.3875319227291</v>
      </c>
      <c r="L81" s="29">
        <f t="shared" ref="L81:L144" si="7">IF(OR($K81="",H81=""),"",((H81-$C81)*1000)/$K81)</f>
        <v>86.43276133123392</v>
      </c>
      <c r="M81" s="29">
        <f t="shared" ref="M81:M144" si="8">IF(OR($K81="",I81=""),"",((I81-$C81)*1000)/$K81)</f>
        <v>92.290330980389868</v>
      </c>
    </row>
    <row r="82" spans="2:13" ht="15" x14ac:dyDescent="0.25">
      <c r="B82" s="88">
        <v>42964.542708333334</v>
      </c>
      <c r="C82" s="52">
        <f>VLOOKUP(B82,NWS!$A$5:$Y$1564,3,TRUE)</f>
        <v>38.090000000000003</v>
      </c>
      <c r="D82" s="52"/>
      <c r="E82" s="52"/>
      <c r="F82" s="87">
        <v>124.5</v>
      </c>
      <c r="G82">
        <v>48.67</v>
      </c>
      <c r="H82">
        <v>128</v>
      </c>
      <c r="I82">
        <v>134</v>
      </c>
      <c r="J82">
        <v>65.84</v>
      </c>
      <c r="K82" s="29">
        <f t="shared" si="6"/>
        <v>1042.2474165718061</v>
      </c>
      <c r="L82" s="29">
        <f t="shared" si="7"/>
        <v>86.265505263361433</v>
      </c>
      <c r="M82" s="29">
        <f t="shared" si="8"/>
        <v>92.022295738060237</v>
      </c>
    </row>
    <row r="83" spans="2:13" ht="15" x14ac:dyDescent="0.25">
      <c r="B83" s="88">
        <v>42964.54277777778</v>
      </c>
      <c r="C83" s="52">
        <f>VLOOKUP(B83,NWS!$A$5:$Y$1564,3,TRUE)</f>
        <v>38.090000000000003</v>
      </c>
      <c r="D83" s="52"/>
      <c r="E83" s="52"/>
      <c r="F83" s="87">
        <v>124.4</v>
      </c>
      <c r="G83">
        <v>48.67</v>
      </c>
      <c r="H83">
        <v>128.1</v>
      </c>
      <c r="I83">
        <v>134.1</v>
      </c>
      <c r="J83">
        <v>65.650000000000006</v>
      </c>
      <c r="K83" s="29">
        <f t="shared" si="6"/>
        <v>1041.4102700524713</v>
      </c>
      <c r="L83" s="29">
        <f t="shared" si="7"/>
        <v>86.430874160156733</v>
      </c>
      <c r="M83" s="29">
        <f t="shared" si="8"/>
        <v>92.19229227993165</v>
      </c>
    </row>
    <row r="84" spans="2:13" ht="15" x14ac:dyDescent="0.25">
      <c r="B84" s="88">
        <v>42964.542847222219</v>
      </c>
      <c r="C84" s="52">
        <f>VLOOKUP(B84,NWS!$A$5:$Y$1564,3,TRUE)</f>
        <v>38.090000000000003</v>
      </c>
      <c r="D84" s="52"/>
      <c r="E84" s="52"/>
      <c r="F84" s="87">
        <v>124.6</v>
      </c>
      <c r="G84">
        <v>48.67</v>
      </c>
      <c r="H84">
        <v>129</v>
      </c>
      <c r="I84">
        <v>134.80000000000001</v>
      </c>
      <c r="J84">
        <v>66.61</v>
      </c>
      <c r="K84" s="29">
        <f t="shared" si="6"/>
        <v>1043.0845630911408</v>
      </c>
      <c r="L84" s="29">
        <f t="shared" si="7"/>
        <v>87.154966353439008</v>
      </c>
      <c r="M84" s="29">
        <f t="shared" si="8"/>
        <v>92.715397602475932</v>
      </c>
    </row>
    <row r="85" spans="2:13" ht="15" x14ac:dyDescent="0.25">
      <c r="B85" s="88">
        <v>42964.542916666665</v>
      </c>
      <c r="C85" s="52">
        <f>VLOOKUP(B85,NWS!$A$5:$Y$1564,3,TRUE)</f>
        <v>38.090000000000003</v>
      </c>
      <c r="D85" s="52"/>
      <c r="E85" s="52"/>
      <c r="F85" s="87">
        <v>124.6</v>
      </c>
      <c r="G85">
        <v>48.67</v>
      </c>
      <c r="H85">
        <v>129.4</v>
      </c>
      <c r="I85">
        <v>135.1</v>
      </c>
      <c r="J85">
        <v>65.8</v>
      </c>
      <c r="K85" s="29">
        <f t="shared" si="6"/>
        <v>1043.0845630911408</v>
      </c>
      <c r="L85" s="29">
        <f t="shared" si="7"/>
        <v>87.538444370613959</v>
      </c>
      <c r="M85" s="29">
        <f t="shared" si="8"/>
        <v>93.003006115357124</v>
      </c>
    </row>
    <row r="86" spans="2:13" ht="15" x14ac:dyDescent="0.25">
      <c r="B86" s="88">
        <v>42964.542986111112</v>
      </c>
      <c r="C86" s="52">
        <f>VLOOKUP(B86,NWS!$A$5:$Y$1564,3,TRUE)</f>
        <v>38.090000000000003</v>
      </c>
      <c r="D86" s="52"/>
      <c r="E86" s="52"/>
      <c r="F86" s="87">
        <v>124.5</v>
      </c>
      <c r="G86">
        <v>48.67</v>
      </c>
      <c r="H86">
        <v>128.4</v>
      </c>
      <c r="I86">
        <v>134.30000000000001</v>
      </c>
      <c r="J86">
        <v>65.08</v>
      </c>
      <c r="K86" s="29">
        <f t="shared" si="6"/>
        <v>1042.2474165718061</v>
      </c>
      <c r="L86" s="29">
        <f t="shared" si="7"/>
        <v>86.649291295008027</v>
      </c>
      <c r="M86" s="29">
        <f t="shared" si="8"/>
        <v>92.310135261795182</v>
      </c>
    </row>
    <row r="87" spans="2:13" ht="15" x14ac:dyDescent="0.25">
      <c r="B87" s="88">
        <v>42964.543055555558</v>
      </c>
      <c r="C87" s="52">
        <f>VLOOKUP(B87,NWS!$A$5:$Y$1564,3,TRUE)</f>
        <v>38.44</v>
      </c>
      <c r="D87" s="52"/>
      <c r="E87" s="52"/>
      <c r="F87" s="87">
        <v>124.5</v>
      </c>
      <c r="G87">
        <v>48.67</v>
      </c>
      <c r="H87">
        <v>129.1</v>
      </c>
      <c r="I87">
        <v>134.80000000000001</v>
      </c>
      <c r="J87">
        <v>66.52</v>
      </c>
      <c r="K87" s="29">
        <f t="shared" si="6"/>
        <v>1042.2474165718061</v>
      </c>
      <c r="L87" s="29">
        <f t="shared" si="7"/>
        <v>86.985104072698789</v>
      </c>
      <c r="M87" s="29">
        <f t="shared" si="8"/>
        <v>92.454055023662661</v>
      </c>
    </row>
    <row r="88" spans="2:13" ht="15" x14ac:dyDescent="0.25">
      <c r="B88" s="88">
        <v>42964.543124999997</v>
      </c>
      <c r="C88" s="52">
        <f>VLOOKUP(B88,NWS!$A$5:$Y$1564,3,TRUE)</f>
        <v>38.44</v>
      </c>
      <c r="D88" s="52"/>
      <c r="E88" s="52"/>
      <c r="F88" s="87">
        <v>124.7</v>
      </c>
      <c r="G88">
        <v>48.67</v>
      </c>
      <c r="H88">
        <v>130.4</v>
      </c>
      <c r="I88">
        <v>136.1</v>
      </c>
      <c r="J88">
        <v>67.72</v>
      </c>
      <c r="K88" s="29">
        <f t="shared" si="6"/>
        <v>1043.9217096104755</v>
      </c>
      <c r="L88" s="29">
        <f t="shared" si="7"/>
        <v>88.090897194113893</v>
      </c>
      <c r="M88" s="29">
        <f t="shared" si="8"/>
        <v>93.551076772261425</v>
      </c>
    </row>
    <row r="89" spans="2:13" ht="15" x14ac:dyDescent="0.25">
      <c r="B89" s="88">
        <v>42964.543194444443</v>
      </c>
      <c r="C89" s="52">
        <f>VLOOKUP(B89,NWS!$A$5:$Y$1564,3,TRUE)</f>
        <v>38.44</v>
      </c>
      <c r="D89" s="52"/>
      <c r="E89" s="52"/>
      <c r="F89" s="87">
        <v>124.5</v>
      </c>
      <c r="G89">
        <v>48.72</v>
      </c>
      <c r="H89">
        <v>130.80000000000001</v>
      </c>
      <c r="I89">
        <v>136.4</v>
      </c>
      <c r="J89">
        <v>68</v>
      </c>
      <c r="K89" s="29">
        <f t="shared" si="6"/>
        <v>1042.218971217098</v>
      </c>
      <c r="L89" s="29">
        <f t="shared" si="7"/>
        <v>88.618613315148622</v>
      </c>
      <c r="M89" s="29">
        <f t="shared" si="8"/>
        <v>93.991764403983964</v>
      </c>
    </row>
    <row r="90" spans="2:13" ht="15" x14ac:dyDescent="0.25">
      <c r="B90" s="88">
        <v>42964.543263888889</v>
      </c>
      <c r="C90" s="52">
        <f>VLOOKUP(B90,NWS!$A$5:$Y$1564,3,TRUE)</f>
        <v>38.44</v>
      </c>
      <c r="D90" s="52"/>
      <c r="E90" s="52"/>
      <c r="F90" s="87">
        <v>124.6</v>
      </c>
      <c r="G90">
        <v>48.72</v>
      </c>
      <c r="H90">
        <v>131.19999999999999</v>
      </c>
      <c r="I90">
        <v>136.6</v>
      </c>
      <c r="J90">
        <v>67.69</v>
      </c>
      <c r="K90" s="29">
        <f t="shared" si="6"/>
        <v>1043.0560948887585</v>
      </c>
      <c r="L90" s="29">
        <f t="shared" si="7"/>
        <v>88.930979316019247</v>
      </c>
      <c r="M90" s="29">
        <f t="shared" si="8"/>
        <v>94.108073842825036</v>
      </c>
    </row>
    <row r="91" spans="2:13" ht="15" x14ac:dyDescent="0.25">
      <c r="B91" s="88">
        <v>42964.543333333335</v>
      </c>
      <c r="C91" s="52">
        <f>VLOOKUP(B91,NWS!$A$5:$Y$1564,3,TRUE)</f>
        <v>38.44</v>
      </c>
      <c r="D91" s="52"/>
      <c r="E91" s="52"/>
      <c r="F91" s="87">
        <v>124.6</v>
      </c>
      <c r="G91">
        <v>48.76</v>
      </c>
      <c r="H91">
        <v>130.9</v>
      </c>
      <c r="I91">
        <v>136.4</v>
      </c>
      <c r="J91">
        <v>66.900000000000006</v>
      </c>
      <c r="K91" s="29">
        <f t="shared" si="6"/>
        <v>1043.0333214456555</v>
      </c>
      <c r="L91" s="29">
        <f t="shared" si="7"/>
        <v>88.645298380160526</v>
      </c>
      <c r="M91" s="29">
        <f t="shared" si="8"/>
        <v>93.918380157046556</v>
      </c>
    </row>
    <row r="92" spans="2:13" ht="15" x14ac:dyDescent="0.25">
      <c r="B92" s="88">
        <v>42964.543402777781</v>
      </c>
      <c r="C92" s="52">
        <f>VLOOKUP(B92,NWS!$A$5:$Y$1564,3,TRUE)</f>
        <v>38.44</v>
      </c>
      <c r="D92" s="52"/>
      <c r="E92" s="52"/>
      <c r="F92" s="87">
        <v>124.6</v>
      </c>
      <c r="G92">
        <v>48.77</v>
      </c>
      <c r="H92">
        <v>130.9</v>
      </c>
      <c r="I92">
        <v>136.6</v>
      </c>
      <c r="J92">
        <v>67.38</v>
      </c>
      <c r="K92" s="29">
        <f t="shared" si="6"/>
        <v>1043.0276282402606</v>
      </c>
      <c r="L92" s="29">
        <f t="shared" si="7"/>
        <v>88.645782236845918</v>
      </c>
      <c r="M92" s="29">
        <f t="shared" si="8"/>
        <v>94.110642270914923</v>
      </c>
    </row>
    <row r="93" spans="2:13" ht="15" x14ac:dyDescent="0.25">
      <c r="B93" s="88">
        <v>42964.54347222222</v>
      </c>
      <c r="C93" s="52">
        <f>VLOOKUP(B93,NWS!$A$5:$Y$1564,3,TRUE)</f>
        <v>38.44</v>
      </c>
      <c r="D93" s="52"/>
      <c r="E93" s="52"/>
      <c r="F93" s="87">
        <v>124.6</v>
      </c>
      <c r="G93">
        <v>48.82</v>
      </c>
      <c r="H93">
        <v>130.6</v>
      </c>
      <c r="I93">
        <v>136.5</v>
      </c>
      <c r="J93">
        <v>67.48</v>
      </c>
      <c r="K93" s="29">
        <f t="shared" si="6"/>
        <v>1042.9991631455198</v>
      </c>
      <c r="L93" s="29">
        <f t="shared" si="7"/>
        <v>88.360569458234352</v>
      </c>
      <c r="M93" s="29">
        <f t="shared" si="8"/>
        <v>94.017333344991968</v>
      </c>
    </row>
    <row r="94" spans="2:13" ht="15" x14ac:dyDescent="0.25">
      <c r="B94" s="88">
        <v>42964.543541666666</v>
      </c>
      <c r="C94" s="52">
        <f>VLOOKUP(B94,NWS!$A$5:$Y$1564,3,TRUE)</f>
        <v>38.44</v>
      </c>
      <c r="D94" s="52"/>
      <c r="E94" s="52"/>
      <c r="F94" s="87">
        <v>124.6</v>
      </c>
      <c r="G94">
        <v>48.93</v>
      </c>
      <c r="H94">
        <v>130.9</v>
      </c>
      <c r="I94">
        <v>136.6</v>
      </c>
      <c r="J94">
        <v>67.430000000000007</v>
      </c>
      <c r="K94" s="29">
        <f t="shared" si="6"/>
        <v>1042.9365454056888</v>
      </c>
      <c r="L94" s="29">
        <f t="shared" si="7"/>
        <v>88.653523943812203</v>
      </c>
      <c r="M94" s="29">
        <f t="shared" si="8"/>
        <v>94.118861240802559</v>
      </c>
    </row>
    <row r="95" spans="2:13" ht="15" x14ac:dyDescent="0.25">
      <c r="B95" s="88">
        <v>42964.543611111112</v>
      </c>
      <c r="C95" s="52">
        <f>VLOOKUP(B95,NWS!$A$5:$Y$1564,3,TRUE)</f>
        <v>38.44</v>
      </c>
      <c r="D95" s="52"/>
      <c r="E95" s="52"/>
      <c r="F95" s="87">
        <v>124.6</v>
      </c>
      <c r="G95">
        <v>48.96</v>
      </c>
      <c r="H95">
        <v>130.30000000000001</v>
      </c>
      <c r="I95">
        <v>136.19999999999999</v>
      </c>
      <c r="J95">
        <v>66.52</v>
      </c>
      <c r="K95" s="29">
        <f t="shared" si="6"/>
        <v>1042.9194691451514</v>
      </c>
      <c r="L95" s="29">
        <f t="shared" si="7"/>
        <v>88.079667431364371</v>
      </c>
      <c r="M95" s="29">
        <f t="shared" si="8"/>
        <v>93.736863575987144</v>
      </c>
    </row>
    <row r="96" spans="2:13" ht="15" x14ac:dyDescent="0.25">
      <c r="B96" s="88">
        <v>42964.543680555558</v>
      </c>
      <c r="C96" s="52">
        <f>VLOOKUP(B96,NWS!$A$5:$Y$1564,3,TRUE)</f>
        <v>38.44</v>
      </c>
      <c r="D96" s="52"/>
      <c r="E96" s="52"/>
      <c r="F96" s="87">
        <v>124.5</v>
      </c>
      <c r="G96">
        <v>48.92</v>
      </c>
      <c r="H96">
        <v>130</v>
      </c>
      <c r="I96">
        <v>135.80000000000001</v>
      </c>
      <c r="J96">
        <v>65.47</v>
      </c>
      <c r="K96" s="29">
        <f t="shared" si="6"/>
        <v>1042.1052053233686</v>
      </c>
      <c r="L96" s="29">
        <f t="shared" si="7"/>
        <v>87.860610936674703</v>
      </c>
      <c r="M96" s="29">
        <f t="shared" si="8"/>
        <v>93.426267811212867</v>
      </c>
    </row>
    <row r="97" spans="2:13" ht="15" x14ac:dyDescent="0.25">
      <c r="B97" s="88">
        <v>42964.543749999997</v>
      </c>
      <c r="C97" s="52">
        <f>VLOOKUP(B97,NWS!$A$5:$Y$1564,3,TRUE)</f>
        <v>38.86</v>
      </c>
      <c r="D97" s="52"/>
      <c r="E97" s="52"/>
      <c r="F97" s="87">
        <v>124.5</v>
      </c>
      <c r="G97">
        <v>48.96</v>
      </c>
      <c r="H97">
        <v>130.1</v>
      </c>
      <c r="I97">
        <v>136.1</v>
      </c>
      <c r="J97">
        <v>66.08</v>
      </c>
      <c r="K97" s="29">
        <f t="shared" si="6"/>
        <v>1042.0824551249707</v>
      </c>
      <c r="L97" s="29">
        <f t="shared" si="7"/>
        <v>87.555451635598388</v>
      </c>
      <c r="M97" s="29">
        <f t="shared" si="8"/>
        <v>93.313153409092365</v>
      </c>
    </row>
    <row r="98" spans="2:13" ht="15" x14ac:dyDescent="0.25">
      <c r="B98" s="88">
        <v>42964.543819444443</v>
      </c>
      <c r="C98" s="52">
        <f>VLOOKUP(B98,NWS!$A$5:$Y$1564,3,TRUE)</f>
        <v>38.86</v>
      </c>
      <c r="D98" s="52"/>
      <c r="E98" s="52"/>
      <c r="F98" s="87">
        <v>124.5</v>
      </c>
      <c r="G98">
        <v>48.92</v>
      </c>
      <c r="H98">
        <v>129.5</v>
      </c>
      <c r="I98">
        <v>135.6</v>
      </c>
      <c r="J98">
        <v>65.66</v>
      </c>
      <c r="K98" s="29">
        <f t="shared" si="6"/>
        <v>1042.1052053233686</v>
      </c>
      <c r="L98" s="29">
        <f t="shared" si="7"/>
        <v>86.977782604851413</v>
      </c>
      <c r="M98" s="29">
        <f t="shared" si="8"/>
        <v>92.831318283244983</v>
      </c>
    </row>
    <row r="99" spans="2:13" ht="15" x14ac:dyDescent="0.25">
      <c r="B99" s="88">
        <v>42964.543888888889</v>
      </c>
      <c r="C99" s="52">
        <f>VLOOKUP(B99,NWS!$A$5:$Y$1564,3,TRUE)</f>
        <v>38.86</v>
      </c>
      <c r="D99" s="52"/>
      <c r="E99" s="52"/>
      <c r="F99" s="87">
        <v>124.5</v>
      </c>
      <c r="G99">
        <v>48.92</v>
      </c>
      <c r="H99">
        <v>129.30000000000001</v>
      </c>
      <c r="I99">
        <v>135.4</v>
      </c>
      <c r="J99">
        <v>65.75</v>
      </c>
      <c r="K99" s="29">
        <f t="shared" si="6"/>
        <v>1042.1052053233686</v>
      </c>
      <c r="L99" s="29">
        <f t="shared" si="7"/>
        <v>86.785863402281137</v>
      </c>
      <c r="M99" s="29">
        <f t="shared" si="8"/>
        <v>92.639399080674707</v>
      </c>
    </row>
    <row r="100" spans="2:13" ht="15" x14ac:dyDescent="0.25">
      <c r="B100" s="88">
        <v>42964.543958333335</v>
      </c>
      <c r="C100" s="52">
        <f>VLOOKUP(B100,NWS!$A$5:$Y$1564,3,TRUE)</f>
        <v>38.86</v>
      </c>
      <c r="D100" s="52"/>
      <c r="E100" s="52"/>
      <c r="F100" s="87">
        <v>124.5</v>
      </c>
      <c r="G100">
        <v>48.92</v>
      </c>
      <c r="H100">
        <v>129.9</v>
      </c>
      <c r="I100">
        <v>135.9</v>
      </c>
      <c r="J100">
        <v>66.28</v>
      </c>
      <c r="K100" s="29">
        <f t="shared" si="6"/>
        <v>1042.1052053233686</v>
      </c>
      <c r="L100" s="29">
        <f t="shared" si="7"/>
        <v>87.361621009991978</v>
      </c>
      <c r="M100" s="29">
        <f t="shared" si="8"/>
        <v>93.119197087100403</v>
      </c>
    </row>
    <row r="101" spans="2:13" ht="15" x14ac:dyDescent="0.25">
      <c r="B101" s="88">
        <v>42964.544027777774</v>
      </c>
      <c r="C101" s="52">
        <f>VLOOKUP(B101,NWS!$A$5:$Y$1564,3,TRUE)</f>
        <v>38.86</v>
      </c>
      <c r="D101" s="52"/>
      <c r="E101" s="52"/>
      <c r="F101" s="87">
        <v>124.4</v>
      </c>
      <c r="G101">
        <v>48.89</v>
      </c>
      <c r="H101">
        <v>129.80000000000001</v>
      </c>
      <c r="I101">
        <v>135.80000000000001</v>
      </c>
      <c r="J101">
        <v>65.849999999999994</v>
      </c>
      <c r="K101" s="29">
        <f t="shared" si="6"/>
        <v>1041.285222625163</v>
      </c>
      <c r="L101" s="29">
        <f t="shared" si="7"/>
        <v>87.334380651953396</v>
      </c>
      <c r="M101" s="29">
        <f t="shared" si="8"/>
        <v>93.096490657580404</v>
      </c>
    </row>
    <row r="102" spans="2:13" ht="15" x14ac:dyDescent="0.25">
      <c r="B102" s="88">
        <v>42964.54409722222</v>
      </c>
      <c r="C102" s="52">
        <f>VLOOKUP(B102,NWS!$A$5:$Y$1564,3,TRUE)</f>
        <v>38.86</v>
      </c>
      <c r="D102" s="52"/>
      <c r="E102" s="52"/>
      <c r="F102" s="87">
        <v>124.4</v>
      </c>
      <c r="G102">
        <v>48.92</v>
      </c>
      <c r="H102">
        <v>129.69999999999999</v>
      </c>
      <c r="I102">
        <v>135.6</v>
      </c>
      <c r="J102">
        <v>66.47</v>
      </c>
      <c r="K102" s="29">
        <f t="shared" si="6"/>
        <v>1041.2681730299362</v>
      </c>
      <c r="L102" s="29">
        <f t="shared" si="7"/>
        <v>87.239773914983914</v>
      </c>
      <c r="M102" s="29">
        <f t="shared" si="8"/>
        <v>92.905941529453386</v>
      </c>
    </row>
    <row r="103" spans="2:13" ht="15" x14ac:dyDescent="0.25">
      <c r="B103" s="88">
        <v>42964.544166666667</v>
      </c>
      <c r="C103" s="52">
        <f>VLOOKUP(B103,NWS!$A$5:$Y$1564,3,TRUE)</f>
        <v>38.86</v>
      </c>
      <c r="D103" s="52"/>
      <c r="E103" s="52"/>
      <c r="F103" s="87">
        <v>124.2</v>
      </c>
      <c r="G103">
        <v>48.92</v>
      </c>
      <c r="H103">
        <v>130.30000000000001</v>
      </c>
      <c r="I103">
        <v>136.30000000000001</v>
      </c>
      <c r="J103">
        <v>66.569999999999993</v>
      </c>
      <c r="K103" s="29">
        <f t="shared" si="6"/>
        <v>1039.5941084430715</v>
      </c>
      <c r="L103" s="29">
        <f t="shared" si="7"/>
        <v>87.957404969275373</v>
      </c>
      <c r="M103" s="29">
        <f t="shared" si="8"/>
        <v>93.728888234975855</v>
      </c>
    </row>
    <row r="104" spans="2:13" ht="15" x14ac:dyDescent="0.25">
      <c r="B104" s="88">
        <v>42964.544236111113</v>
      </c>
      <c r="C104" s="52">
        <f>VLOOKUP(B104,NWS!$A$5:$Y$1564,3,TRUE)</f>
        <v>38.86</v>
      </c>
      <c r="D104" s="52"/>
      <c r="E104" s="52"/>
      <c r="F104" s="87">
        <v>124.4</v>
      </c>
      <c r="G104">
        <v>48.94</v>
      </c>
      <c r="H104">
        <v>129.80000000000001</v>
      </c>
      <c r="I104">
        <v>135.69999999999999</v>
      </c>
      <c r="J104">
        <v>65.849999999999994</v>
      </c>
      <c r="K104" s="29">
        <f t="shared" si="6"/>
        <v>1041.2568069432966</v>
      </c>
      <c r="L104" s="29">
        <f t="shared" si="7"/>
        <v>87.336763989051462</v>
      </c>
      <c r="M104" s="29">
        <f t="shared" si="8"/>
        <v>93.002993453922812</v>
      </c>
    </row>
    <row r="105" spans="2:13" ht="15" x14ac:dyDescent="0.25">
      <c r="B105" s="88">
        <v>42964.544305555559</v>
      </c>
      <c r="C105" s="52">
        <f>VLOOKUP(B105,NWS!$A$5:$Y$1564,3,TRUE)</f>
        <v>38.86</v>
      </c>
      <c r="D105" s="52"/>
      <c r="E105" s="52"/>
      <c r="F105" s="87">
        <v>124.6</v>
      </c>
      <c r="G105">
        <v>48.99</v>
      </c>
      <c r="H105">
        <v>130.19999999999999</v>
      </c>
      <c r="I105">
        <v>136</v>
      </c>
      <c r="J105">
        <v>66.33</v>
      </c>
      <c r="K105" s="29">
        <f t="shared" si="6"/>
        <v>1042.9023934437926</v>
      </c>
      <c r="L105" s="29">
        <f t="shared" si="7"/>
        <v>87.582501079879606</v>
      </c>
      <c r="M105" s="29">
        <f t="shared" si="8"/>
        <v>93.143903600826647</v>
      </c>
    </row>
    <row r="106" spans="2:13" ht="15" x14ac:dyDescent="0.25">
      <c r="B106" s="88">
        <v>42964.544374999998</v>
      </c>
      <c r="C106" s="52">
        <f>VLOOKUP(B106,NWS!$A$5:$Y$1564,3,TRUE)</f>
        <v>38.86</v>
      </c>
      <c r="D106" s="52"/>
      <c r="E106" s="52"/>
      <c r="F106" s="87">
        <v>124.3</v>
      </c>
      <c r="G106">
        <v>49.01</v>
      </c>
      <c r="H106">
        <v>130.4</v>
      </c>
      <c r="I106">
        <v>136.30000000000001</v>
      </c>
      <c r="J106">
        <v>66.760000000000005</v>
      </c>
      <c r="K106" s="29">
        <f t="shared" si="6"/>
        <v>1040.380036414314</v>
      </c>
      <c r="L106" s="29">
        <f t="shared" si="7"/>
        <v>87.987078563612229</v>
      </c>
      <c r="M106" s="29">
        <f t="shared" si="8"/>
        <v>93.658083190281602</v>
      </c>
    </row>
    <row r="107" spans="2:13" ht="15" x14ac:dyDescent="0.25">
      <c r="B107" s="88">
        <v>42964.544444444444</v>
      </c>
      <c r="C107" s="52">
        <f>VLOOKUP(B107,NWS!$A$5:$Y$1564,3,TRUE)</f>
        <v>38.75</v>
      </c>
      <c r="D107" s="52"/>
      <c r="E107" s="52"/>
      <c r="F107" s="87">
        <v>124.2</v>
      </c>
      <c r="G107">
        <v>49.06</v>
      </c>
      <c r="H107">
        <v>130.4</v>
      </c>
      <c r="I107">
        <v>136.4</v>
      </c>
      <c r="J107">
        <v>66.069999999999993</v>
      </c>
      <c r="K107" s="29">
        <f t="shared" si="6"/>
        <v>1039.5146789528844</v>
      </c>
      <c r="L107" s="29">
        <f t="shared" si="7"/>
        <v>88.166143158574869</v>
      </c>
      <c r="M107" s="29">
        <f t="shared" si="8"/>
        <v>93.938067424275346</v>
      </c>
    </row>
    <row r="108" spans="2:13" ht="15" x14ac:dyDescent="0.25">
      <c r="B108" s="88">
        <v>42964.54451388889</v>
      </c>
      <c r="C108" s="52">
        <f>VLOOKUP(B108,NWS!$A$5:$Y$1564,3,TRUE)</f>
        <v>38.75</v>
      </c>
      <c r="D108" s="52"/>
      <c r="E108" s="52"/>
      <c r="F108" s="87">
        <v>124.2</v>
      </c>
      <c r="G108">
        <v>49.06</v>
      </c>
      <c r="H108">
        <v>130.1</v>
      </c>
      <c r="I108">
        <v>136.1</v>
      </c>
      <c r="J108">
        <v>66.09</v>
      </c>
      <c r="K108" s="29">
        <f t="shared" si="6"/>
        <v>1039.5146789528844</v>
      </c>
      <c r="L108" s="29">
        <f t="shared" si="7"/>
        <v>87.877546945289836</v>
      </c>
      <c r="M108" s="29">
        <f t="shared" si="8"/>
        <v>93.649471210990328</v>
      </c>
    </row>
    <row r="109" spans="2:13" ht="15" x14ac:dyDescent="0.25">
      <c r="B109" s="88">
        <v>42964.544583333336</v>
      </c>
      <c r="C109" s="52">
        <f>VLOOKUP(B109,NWS!$A$5:$Y$1564,3,TRUE)</f>
        <v>38.75</v>
      </c>
      <c r="D109" s="52"/>
      <c r="E109" s="52"/>
      <c r="F109" s="87">
        <v>124.1</v>
      </c>
      <c r="G109">
        <v>49.08</v>
      </c>
      <c r="H109">
        <v>130.30000000000001</v>
      </c>
      <c r="I109">
        <v>136.1</v>
      </c>
      <c r="J109">
        <v>66.02</v>
      </c>
      <c r="K109" s="29">
        <f t="shared" si="6"/>
        <v>1038.666373668452</v>
      </c>
      <c r="L109" s="29">
        <f t="shared" si="7"/>
        <v>88.141873387751815</v>
      </c>
      <c r="M109" s="29">
        <f t="shared" si="8"/>
        <v>93.725957119580968</v>
      </c>
    </row>
    <row r="110" spans="2:13" ht="15" x14ac:dyDescent="0.25">
      <c r="B110" s="88">
        <v>42964.544652777775</v>
      </c>
      <c r="C110" s="52">
        <f>VLOOKUP(B110,NWS!$A$5:$Y$1564,3,TRUE)</f>
        <v>38.75</v>
      </c>
      <c r="D110" s="52"/>
      <c r="E110" s="52"/>
      <c r="F110" s="87">
        <v>124.1</v>
      </c>
      <c r="G110">
        <v>49.11</v>
      </c>
      <c r="H110">
        <v>130.9</v>
      </c>
      <c r="I110">
        <v>136.6</v>
      </c>
      <c r="J110">
        <v>66.38</v>
      </c>
      <c r="K110" s="29">
        <f t="shared" si="6"/>
        <v>1038.6493687166346</v>
      </c>
      <c r="L110" s="29">
        <f t="shared" si="7"/>
        <v>88.72098975408943</v>
      </c>
      <c r="M110" s="29">
        <f t="shared" si="8"/>
        <v>94.20888602753827</v>
      </c>
    </row>
    <row r="111" spans="2:13" ht="15" x14ac:dyDescent="0.25">
      <c r="B111" s="88">
        <v>42964.544722222221</v>
      </c>
      <c r="C111" s="52">
        <f>VLOOKUP(B111,NWS!$A$5:$Y$1564,3,TRUE)</f>
        <v>38.75</v>
      </c>
      <c r="D111" s="52"/>
      <c r="E111" s="52"/>
      <c r="F111" s="87">
        <v>124.1</v>
      </c>
      <c r="G111">
        <v>49.16</v>
      </c>
      <c r="H111">
        <v>131.19999999999999</v>
      </c>
      <c r="I111">
        <v>136.69999999999999</v>
      </c>
      <c r="J111">
        <v>67.34</v>
      </c>
      <c r="K111" s="29">
        <f t="shared" si="6"/>
        <v>1038.6210283675875</v>
      </c>
      <c r="L111" s="29">
        <f t="shared" si="7"/>
        <v>89.012255168090235</v>
      </c>
      <c r="M111" s="29">
        <f t="shared" si="8"/>
        <v>94.307738168896037</v>
      </c>
    </row>
    <row r="112" spans="2:13" ht="15" x14ac:dyDescent="0.25">
      <c r="B112" s="88">
        <v>42964.544791666667</v>
      </c>
      <c r="C112" s="52">
        <f>VLOOKUP(B112,NWS!$A$5:$Y$1564,3,TRUE)</f>
        <v>38.75</v>
      </c>
      <c r="D112" s="52"/>
      <c r="E112" s="52"/>
      <c r="F112" s="87">
        <v>124.3</v>
      </c>
      <c r="G112">
        <v>49.2</v>
      </c>
      <c r="H112">
        <v>131.80000000000001</v>
      </c>
      <c r="I112">
        <v>137.30000000000001</v>
      </c>
      <c r="J112">
        <v>67.77</v>
      </c>
      <c r="K112" s="29">
        <f t="shared" si="6"/>
        <v>1040.2721659967067</v>
      </c>
      <c r="L112" s="29">
        <f t="shared" si="7"/>
        <v>89.44774554344329</v>
      </c>
      <c r="M112" s="29">
        <f t="shared" si="8"/>
        <v>94.734823463797269</v>
      </c>
    </row>
    <row r="113" spans="2:13" ht="15" x14ac:dyDescent="0.25">
      <c r="B113" s="88">
        <v>42964.544861111113</v>
      </c>
      <c r="C113" s="52">
        <f>VLOOKUP(B113,NWS!$A$5:$Y$1564,3,TRUE)</f>
        <v>38.75</v>
      </c>
      <c r="D113" s="52"/>
      <c r="E113" s="52"/>
      <c r="F113" s="87">
        <v>124.3</v>
      </c>
      <c r="G113">
        <v>49.21</v>
      </c>
      <c r="H113">
        <v>132.30000000000001</v>
      </c>
      <c r="I113">
        <v>137.80000000000001</v>
      </c>
      <c r="J113">
        <v>68.11</v>
      </c>
      <c r="K113" s="29">
        <f t="shared" si="6"/>
        <v>1040.2664892259372</v>
      </c>
      <c r="L113" s="29">
        <f t="shared" si="7"/>
        <v>89.928879733125513</v>
      </c>
      <c r="M113" s="29">
        <f t="shared" si="8"/>
        <v>95.215986505249404</v>
      </c>
    </row>
    <row r="114" spans="2:13" ht="15" x14ac:dyDescent="0.25">
      <c r="B114" s="88">
        <v>42964.544930555552</v>
      </c>
      <c r="C114" s="52">
        <f>VLOOKUP(B114,NWS!$A$5:$Y$1564,3,TRUE)</f>
        <v>38.75</v>
      </c>
      <c r="D114" s="52"/>
      <c r="E114" s="52"/>
      <c r="F114" s="87">
        <v>124.3</v>
      </c>
      <c r="G114">
        <v>49.3</v>
      </c>
      <c r="H114">
        <v>132.4</v>
      </c>
      <c r="I114">
        <v>137.80000000000001</v>
      </c>
      <c r="J114">
        <v>67.86</v>
      </c>
      <c r="K114" s="29">
        <f t="shared" si="6"/>
        <v>1040.2154010769109</v>
      </c>
      <c r="L114" s="29">
        <f t="shared" si="7"/>
        <v>90.029430349758641</v>
      </c>
      <c r="M114" s="29">
        <f t="shared" si="8"/>
        <v>95.220662852574421</v>
      </c>
    </row>
    <row r="115" spans="2:13" ht="15" x14ac:dyDescent="0.25">
      <c r="B115" s="88">
        <v>42964.544999999998</v>
      </c>
      <c r="C115" s="52">
        <f>VLOOKUP(B115,NWS!$A$5:$Y$1564,3,TRUE)</f>
        <v>38.75</v>
      </c>
      <c r="D115" s="52"/>
      <c r="E115" s="52"/>
      <c r="F115" s="87">
        <v>124.2</v>
      </c>
      <c r="G115">
        <v>49.28</v>
      </c>
      <c r="H115">
        <v>132.5</v>
      </c>
      <c r="I115">
        <v>137.9</v>
      </c>
      <c r="J115">
        <v>68.180000000000007</v>
      </c>
      <c r="K115" s="29">
        <f t="shared" si="6"/>
        <v>1039.3898857023783</v>
      </c>
      <c r="L115" s="29">
        <f t="shared" si="7"/>
        <v>90.197144776570042</v>
      </c>
      <c r="M115" s="29">
        <f t="shared" si="8"/>
        <v>95.392500315700474</v>
      </c>
    </row>
    <row r="116" spans="2:13" ht="15" x14ac:dyDescent="0.25">
      <c r="B116" s="88">
        <v>42964.545069444444</v>
      </c>
      <c r="C116" s="52">
        <f>VLOOKUP(B116,NWS!$A$5:$Y$1564,3,TRUE)</f>
        <v>38.75</v>
      </c>
      <c r="D116" s="52"/>
      <c r="E116" s="52"/>
      <c r="F116" s="87">
        <v>124.5</v>
      </c>
      <c r="G116">
        <v>49.4</v>
      </c>
      <c r="H116">
        <v>132.6</v>
      </c>
      <c r="I116">
        <v>138</v>
      </c>
      <c r="J116">
        <v>67.72</v>
      </c>
      <c r="K116" s="29">
        <f t="shared" si="6"/>
        <v>1041.8322684859161</v>
      </c>
      <c r="L116" s="29">
        <f t="shared" si="7"/>
        <v>90.08167901767068</v>
      </c>
      <c r="M116" s="29">
        <f t="shared" si="8"/>
        <v>95.264855008032129</v>
      </c>
    </row>
    <row r="117" spans="2:13" ht="15" x14ac:dyDescent="0.25">
      <c r="B117" s="88">
        <v>42964.545138888891</v>
      </c>
      <c r="C117" s="52">
        <f>VLOOKUP(B117,NWS!$A$5:$Y$1564,3,TRUE)</f>
        <v>38.729999999999997</v>
      </c>
      <c r="D117" s="52"/>
      <c r="E117" s="52"/>
      <c r="F117" s="87">
        <v>124.4</v>
      </c>
      <c r="G117">
        <v>49.45</v>
      </c>
      <c r="H117">
        <v>132.5</v>
      </c>
      <c r="I117">
        <v>137.9</v>
      </c>
      <c r="J117">
        <v>68.099999999999994</v>
      </c>
      <c r="K117" s="29">
        <f t="shared" si="6"/>
        <v>1040.9670555495188</v>
      </c>
      <c r="L117" s="29">
        <f t="shared" si="7"/>
        <v>90.079699929119784</v>
      </c>
      <c r="M117" s="29">
        <f t="shared" si="8"/>
        <v>95.267183981772504</v>
      </c>
    </row>
    <row r="118" spans="2:13" ht="15" x14ac:dyDescent="0.25">
      <c r="B118" s="88">
        <v>42964.545208333337</v>
      </c>
      <c r="C118" s="52">
        <f>VLOOKUP(B118,NWS!$A$5:$Y$1564,3,TRUE)</f>
        <v>38.729999999999997</v>
      </c>
      <c r="D118" s="52"/>
      <c r="E118" s="52"/>
      <c r="F118" s="87">
        <v>124.5</v>
      </c>
      <c r="G118">
        <v>49.43</v>
      </c>
      <c r="H118">
        <v>132.9</v>
      </c>
      <c r="I118">
        <v>138.4</v>
      </c>
      <c r="J118">
        <v>68.540000000000006</v>
      </c>
      <c r="K118" s="29">
        <f t="shared" si="6"/>
        <v>1041.8152146805246</v>
      </c>
      <c r="L118" s="29">
        <f t="shared" si="7"/>
        <v>90.39030979104821</v>
      </c>
      <c r="M118" s="29">
        <f t="shared" si="8"/>
        <v>95.669556938236965</v>
      </c>
    </row>
    <row r="119" spans="2:13" ht="15" x14ac:dyDescent="0.25">
      <c r="B119" s="88">
        <v>42964.545277777775</v>
      </c>
      <c r="C119" s="52">
        <f>VLOOKUP(B119,NWS!$A$5:$Y$1564,3,TRUE)</f>
        <v>38.729999999999997</v>
      </c>
      <c r="D119" s="52"/>
      <c r="E119" s="52"/>
      <c r="F119" s="87">
        <v>124.3</v>
      </c>
      <c r="G119">
        <v>49.49</v>
      </c>
      <c r="H119">
        <v>132.4</v>
      </c>
      <c r="I119">
        <v>137.80000000000001</v>
      </c>
      <c r="J119">
        <v>68.150000000000006</v>
      </c>
      <c r="K119" s="29">
        <f t="shared" si="6"/>
        <v>1040.1075647948239</v>
      </c>
      <c r="L119" s="29">
        <f t="shared" si="7"/>
        <v>90.057993202345145</v>
      </c>
      <c r="M119" s="29">
        <f t="shared" si="8"/>
        <v>95.249763921814164</v>
      </c>
    </row>
    <row r="120" spans="2:13" ht="15" x14ac:dyDescent="0.25">
      <c r="B120" s="88">
        <v>42964.545347222222</v>
      </c>
      <c r="C120" s="52">
        <f>VLOOKUP(B120,NWS!$A$5:$Y$1564,3,TRUE)</f>
        <v>38.729999999999997</v>
      </c>
      <c r="D120" s="52"/>
      <c r="E120" s="52"/>
      <c r="F120" s="87">
        <v>124.3</v>
      </c>
      <c r="G120">
        <v>49.52</v>
      </c>
      <c r="H120">
        <v>131.1</v>
      </c>
      <c r="I120">
        <v>137</v>
      </c>
      <c r="J120">
        <v>66.67</v>
      </c>
      <c r="K120" s="29">
        <f t="shared" si="6"/>
        <v>1040.0905400572312</v>
      </c>
      <c r="L120" s="29">
        <f t="shared" si="7"/>
        <v>88.809576130667736</v>
      </c>
      <c r="M120" s="29">
        <f t="shared" si="8"/>
        <v>94.482159211440077</v>
      </c>
    </row>
    <row r="121" spans="2:13" ht="15" x14ac:dyDescent="0.25">
      <c r="B121" s="88">
        <v>42964.545416666668</v>
      </c>
      <c r="C121" s="52">
        <f>VLOOKUP(B121,NWS!$A$5:$Y$1564,3,TRUE)</f>
        <v>38.729999999999997</v>
      </c>
      <c r="D121" s="52"/>
      <c r="E121" s="52"/>
      <c r="F121" s="87">
        <v>124.2</v>
      </c>
      <c r="G121">
        <v>49.54</v>
      </c>
      <c r="H121">
        <v>130.30000000000001</v>
      </c>
      <c r="I121">
        <v>136.30000000000001</v>
      </c>
      <c r="J121">
        <v>67.150000000000006</v>
      </c>
      <c r="K121" s="29">
        <f t="shared" si="6"/>
        <v>1039.2424413941337</v>
      </c>
      <c r="L121" s="29">
        <f t="shared" si="7"/>
        <v>88.11225980836555</v>
      </c>
      <c r="M121" s="29">
        <f t="shared" si="8"/>
        <v>93.885696074066033</v>
      </c>
    </row>
    <row r="122" spans="2:13" ht="15" x14ac:dyDescent="0.25">
      <c r="B122" s="88">
        <v>42964.545486111114</v>
      </c>
      <c r="C122" s="52">
        <f>VLOOKUP(B122,NWS!$A$5:$Y$1564,3,TRUE)</f>
        <v>38.729999999999997</v>
      </c>
      <c r="D122" s="52"/>
      <c r="E122" s="52"/>
      <c r="F122" s="87">
        <v>124.3</v>
      </c>
      <c r="G122">
        <v>49.62</v>
      </c>
      <c r="H122">
        <v>131.19999999999999</v>
      </c>
      <c r="I122">
        <v>137.19999999999999</v>
      </c>
      <c r="J122">
        <v>68.56</v>
      </c>
      <c r="K122" s="29">
        <f t="shared" si="6"/>
        <v>1040.0337949568654</v>
      </c>
      <c r="L122" s="29">
        <f t="shared" si="7"/>
        <v>88.91057237600161</v>
      </c>
      <c r="M122" s="29">
        <f t="shared" si="8"/>
        <v>94.679615679300085</v>
      </c>
    </row>
    <row r="123" spans="2:13" ht="15" x14ac:dyDescent="0.25">
      <c r="B123" s="88">
        <v>42964.545555555553</v>
      </c>
      <c r="C123" s="52">
        <f>VLOOKUP(B123,NWS!$A$5:$Y$1564,3,TRUE)</f>
        <v>38.729999999999997</v>
      </c>
      <c r="D123" s="52"/>
      <c r="E123" s="52"/>
      <c r="F123" s="87">
        <v>124.4</v>
      </c>
      <c r="G123">
        <v>49.66</v>
      </c>
      <c r="H123">
        <v>131.6</v>
      </c>
      <c r="I123">
        <v>137.69999999999999</v>
      </c>
      <c r="J123">
        <v>68.56</v>
      </c>
      <c r="K123" s="29">
        <f t="shared" si="6"/>
        <v>1040.8477930177576</v>
      </c>
      <c r="L123" s="29">
        <f t="shared" si="7"/>
        <v>89.225341709895503</v>
      </c>
      <c r="M123" s="29">
        <f t="shared" si="8"/>
        <v>95.085948842773306</v>
      </c>
    </row>
    <row r="124" spans="2:13" ht="15" x14ac:dyDescent="0.25">
      <c r="B124" s="88">
        <v>42964.545624999999</v>
      </c>
      <c r="C124" s="52">
        <f>VLOOKUP(B124,NWS!$A$5:$Y$1564,3,TRUE)</f>
        <v>38.729999999999997</v>
      </c>
      <c r="D124" s="52"/>
      <c r="E124" s="52"/>
      <c r="F124" s="87">
        <v>124.5</v>
      </c>
      <c r="G124">
        <v>49.69</v>
      </c>
      <c r="H124">
        <v>130.69999999999999</v>
      </c>
      <c r="I124">
        <v>136.80000000000001</v>
      </c>
      <c r="J124">
        <v>67.77</v>
      </c>
      <c r="K124" s="29">
        <f t="shared" si="6"/>
        <v>1041.6674384174337</v>
      </c>
      <c r="L124" s="29">
        <f t="shared" si="7"/>
        <v>88.291134586799188</v>
      </c>
      <c r="M124" s="29">
        <f t="shared" si="8"/>
        <v>94.147130248204832</v>
      </c>
    </row>
    <row r="125" spans="2:13" ht="15" x14ac:dyDescent="0.25">
      <c r="B125" s="88">
        <v>42964.545694444445</v>
      </c>
      <c r="C125" s="52">
        <f>VLOOKUP(B125,NWS!$A$5:$Y$1564,3,TRUE)</f>
        <v>38.729999999999997</v>
      </c>
      <c r="D125" s="52"/>
      <c r="E125" s="52"/>
      <c r="F125" s="87">
        <v>124.5</v>
      </c>
      <c r="G125">
        <v>49.74</v>
      </c>
      <c r="H125">
        <v>130.6</v>
      </c>
      <c r="I125">
        <v>136.69999999999999</v>
      </c>
      <c r="J125">
        <v>67.77</v>
      </c>
      <c r="K125" s="29">
        <f t="shared" si="6"/>
        <v>1041.63902471139</v>
      </c>
      <c r="L125" s="29">
        <f t="shared" si="7"/>
        <v>88.197540434369472</v>
      </c>
      <c r="M125" s="29">
        <f t="shared" si="8"/>
        <v>94.053695834931716</v>
      </c>
    </row>
    <row r="126" spans="2:13" ht="15" x14ac:dyDescent="0.25">
      <c r="B126" s="88">
        <v>42964.545763888891</v>
      </c>
      <c r="C126" s="52">
        <f>VLOOKUP(B126,NWS!$A$5:$Y$1564,3,TRUE)</f>
        <v>38.729999999999997</v>
      </c>
      <c r="D126" s="52"/>
      <c r="E126" s="52"/>
      <c r="F126" s="87">
        <v>124.3</v>
      </c>
      <c r="G126">
        <v>49.78</v>
      </c>
      <c r="H126">
        <v>131.4</v>
      </c>
      <c r="I126">
        <v>137.5</v>
      </c>
      <c r="J126">
        <v>68.34</v>
      </c>
      <c r="K126" s="29">
        <f t="shared" si="6"/>
        <v>1039.9430156740605</v>
      </c>
      <c r="L126" s="29">
        <f t="shared" si="7"/>
        <v>89.110651836950936</v>
      </c>
      <c r="M126" s="29">
        <f t="shared" si="8"/>
        <v>94.97635784974257</v>
      </c>
    </row>
    <row r="127" spans="2:13" ht="15" x14ac:dyDescent="0.25">
      <c r="B127" s="88">
        <v>42964.54583333333</v>
      </c>
      <c r="C127" s="52">
        <f>VLOOKUP(B127,NWS!$A$5:$Y$1564,3,TRUE)</f>
        <v>39.35</v>
      </c>
      <c r="D127" s="52"/>
      <c r="E127" s="52"/>
      <c r="F127" s="87">
        <v>124.6</v>
      </c>
      <c r="G127">
        <v>49.83</v>
      </c>
      <c r="H127">
        <v>132.30000000000001</v>
      </c>
      <c r="I127">
        <v>138.1</v>
      </c>
      <c r="J127">
        <v>68.66</v>
      </c>
      <c r="K127" s="29">
        <f t="shared" si="6"/>
        <v>1042.4245007207983</v>
      </c>
      <c r="L127" s="29">
        <f t="shared" si="7"/>
        <v>89.167129068559404</v>
      </c>
      <c r="M127" s="29">
        <f t="shared" si="8"/>
        <v>94.731081178270458</v>
      </c>
    </row>
    <row r="128" spans="2:13" ht="15" x14ac:dyDescent="0.25">
      <c r="B128" s="88">
        <v>42964.545902777776</v>
      </c>
      <c r="C128" s="52">
        <f>VLOOKUP(B128,NWS!$A$5:$Y$1564,3,TRUE)</f>
        <v>39.35</v>
      </c>
      <c r="D128" s="52"/>
      <c r="E128" s="52"/>
      <c r="F128" s="87">
        <v>124.6</v>
      </c>
      <c r="G128">
        <v>49.9</v>
      </c>
      <c r="H128">
        <v>133</v>
      </c>
      <c r="I128">
        <v>138.69999999999999</v>
      </c>
      <c r="J128">
        <v>69.25</v>
      </c>
      <c r="K128" s="29">
        <f t="shared" si="6"/>
        <v>1042.3846960960673</v>
      </c>
      <c r="L128" s="29">
        <f t="shared" si="7"/>
        <v>89.842071118980741</v>
      </c>
      <c r="M128" s="29">
        <f t="shared" si="8"/>
        <v>95.310301822431782</v>
      </c>
    </row>
    <row r="129" spans="2:13" ht="15" x14ac:dyDescent="0.25">
      <c r="B129" s="88">
        <v>42964.545972222222</v>
      </c>
      <c r="C129" s="52">
        <f>VLOOKUP(B129,NWS!$A$5:$Y$1564,3,TRUE)</f>
        <v>39.35</v>
      </c>
      <c r="D129" s="52"/>
      <c r="E129" s="52"/>
      <c r="F129" s="87">
        <v>124.3</v>
      </c>
      <c r="G129">
        <v>49.98</v>
      </c>
      <c r="H129">
        <v>133.30000000000001</v>
      </c>
      <c r="I129">
        <v>139</v>
      </c>
      <c r="J129">
        <v>69.45</v>
      </c>
      <c r="K129" s="29">
        <f t="shared" si="6"/>
        <v>1039.8295638534278</v>
      </c>
      <c r="L129" s="29">
        <f t="shared" si="7"/>
        <v>90.351345322244569</v>
      </c>
      <c r="M129" s="29">
        <f t="shared" si="8"/>
        <v>95.833012893684625</v>
      </c>
    </row>
    <row r="130" spans="2:13" ht="15" x14ac:dyDescent="0.25">
      <c r="B130" s="88">
        <v>42964.546041666668</v>
      </c>
      <c r="C130" s="52">
        <f>VLOOKUP(B130,NWS!$A$5:$Y$1564,3,TRUE)</f>
        <v>39.35</v>
      </c>
      <c r="D130" s="52"/>
      <c r="E130" s="52"/>
      <c r="F130" s="87">
        <v>124.6</v>
      </c>
      <c r="G130">
        <v>50.05</v>
      </c>
      <c r="H130">
        <v>133.69999999999999</v>
      </c>
      <c r="I130">
        <v>139.30000000000001</v>
      </c>
      <c r="J130">
        <v>69.349999999999994</v>
      </c>
      <c r="K130" s="29">
        <f t="shared" si="6"/>
        <v>1042.2994107070429</v>
      </c>
      <c r="L130" s="29">
        <f t="shared" si="7"/>
        <v>90.521014432885238</v>
      </c>
      <c r="M130" s="29">
        <f t="shared" si="8"/>
        <v>95.893750848615582</v>
      </c>
    </row>
    <row r="131" spans="2:13" ht="15" x14ac:dyDescent="0.25">
      <c r="B131" s="88">
        <v>42964.546111111114</v>
      </c>
      <c r="C131" s="52">
        <f>VLOOKUP(B131,NWS!$A$5:$Y$1564,3,TRUE)</f>
        <v>39.35</v>
      </c>
      <c r="D131" s="52"/>
      <c r="E131" s="52"/>
      <c r="F131" s="87">
        <v>124.6</v>
      </c>
      <c r="G131">
        <v>50.16</v>
      </c>
      <c r="H131">
        <v>133.9</v>
      </c>
      <c r="I131">
        <v>139.5</v>
      </c>
      <c r="J131">
        <v>69.25</v>
      </c>
      <c r="K131" s="29">
        <f t="shared" si="6"/>
        <v>1042.2368769575075</v>
      </c>
      <c r="L131" s="29">
        <f t="shared" si="7"/>
        <v>90.718340609871603</v>
      </c>
      <c r="M131" s="29">
        <f t="shared" si="8"/>
        <v>96.09139938739969</v>
      </c>
    </row>
    <row r="132" spans="2:13" ht="15" x14ac:dyDescent="0.25">
      <c r="B132" s="88">
        <v>42964.546180555553</v>
      </c>
      <c r="C132" s="52">
        <f>VLOOKUP(B132,NWS!$A$5:$Y$1564,3,TRUE)</f>
        <v>39.35</v>
      </c>
      <c r="D132" s="52"/>
      <c r="E132" s="52"/>
      <c r="F132" s="87">
        <v>124.7</v>
      </c>
      <c r="G132">
        <v>50.21</v>
      </c>
      <c r="H132">
        <v>133.80000000000001</v>
      </c>
      <c r="I132">
        <v>139.4</v>
      </c>
      <c r="J132">
        <v>68.87</v>
      </c>
      <c r="K132" s="29">
        <f t="shared" si="6"/>
        <v>1043.0448983891738</v>
      </c>
      <c r="L132" s="29">
        <f t="shared" si="7"/>
        <v>90.552190174999993</v>
      </c>
      <c r="M132" s="29">
        <f t="shared" si="8"/>
        <v>95.921086575000004</v>
      </c>
    </row>
    <row r="133" spans="2:13" ht="15" x14ac:dyDescent="0.25">
      <c r="B133" s="88">
        <v>42964.546249999999</v>
      </c>
      <c r="C133" s="52">
        <f>VLOOKUP(B133,NWS!$A$5:$Y$1564,3,TRUE)</f>
        <v>39.35</v>
      </c>
      <c r="D133" s="52"/>
      <c r="E133" s="52"/>
      <c r="F133" s="87">
        <v>124.7</v>
      </c>
      <c r="G133">
        <v>50.26</v>
      </c>
      <c r="H133">
        <v>132.69999999999999</v>
      </c>
      <c r="I133">
        <v>138.69999999999999</v>
      </c>
      <c r="J133">
        <v>67.86</v>
      </c>
      <c r="K133" s="29">
        <f t="shared" si="6"/>
        <v>1043.016455178798</v>
      </c>
      <c r="L133" s="29">
        <f t="shared" si="7"/>
        <v>89.500026137169215</v>
      </c>
      <c r="M133" s="29">
        <f t="shared" si="8"/>
        <v>95.252572005653576</v>
      </c>
    </row>
    <row r="134" spans="2:13" ht="15" x14ac:dyDescent="0.25">
      <c r="B134" s="88">
        <v>42964.546319444446</v>
      </c>
      <c r="C134" s="52">
        <f>VLOOKUP(B134,NWS!$A$5:$Y$1564,3,TRUE)</f>
        <v>39.35</v>
      </c>
      <c r="D134" s="52"/>
      <c r="E134" s="52"/>
      <c r="F134" s="87">
        <v>124.9</v>
      </c>
      <c r="G134">
        <v>50.26</v>
      </c>
      <c r="H134">
        <v>131.9</v>
      </c>
      <c r="I134">
        <v>138.1</v>
      </c>
      <c r="J134">
        <v>67.14</v>
      </c>
      <c r="K134" s="29">
        <f t="shared" si="6"/>
        <v>1044.6892963258369</v>
      </c>
      <c r="L134" s="29">
        <f t="shared" si="7"/>
        <v>88.590933520136133</v>
      </c>
      <c r="M134" s="29">
        <f t="shared" si="8"/>
        <v>94.525712426941567</v>
      </c>
    </row>
    <row r="135" spans="2:13" ht="15" x14ac:dyDescent="0.25">
      <c r="B135" s="88">
        <v>42964.546388888892</v>
      </c>
      <c r="C135" s="52">
        <f>VLOOKUP(B135,NWS!$A$5:$Y$1564,3,TRUE)</f>
        <v>39.35</v>
      </c>
      <c r="D135" s="52"/>
      <c r="E135" s="52"/>
      <c r="F135" s="87">
        <v>124.8</v>
      </c>
      <c r="G135">
        <v>50.26</v>
      </c>
      <c r="H135">
        <v>131.30000000000001</v>
      </c>
      <c r="I135">
        <v>137.5</v>
      </c>
      <c r="J135">
        <v>66.900000000000006</v>
      </c>
      <c r="K135" s="29">
        <f t="shared" si="6"/>
        <v>1043.8528757523175</v>
      </c>
      <c r="L135" s="29">
        <f t="shared" si="7"/>
        <v>88.087126199399066</v>
      </c>
      <c r="M135" s="29">
        <f t="shared" si="8"/>
        <v>94.026660538020835</v>
      </c>
    </row>
    <row r="136" spans="2:13" ht="15" x14ac:dyDescent="0.25">
      <c r="B136" s="88">
        <v>42964.546458333331</v>
      </c>
      <c r="C136" s="52">
        <f>VLOOKUP(B136,NWS!$A$5:$Y$1564,3,TRUE)</f>
        <v>39.35</v>
      </c>
      <c r="D136" s="52"/>
      <c r="E136" s="52"/>
      <c r="F136" s="87">
        <v>124.6</v>
      </c>
      <c r="G136">
        <v>50.21</v>
      </c>
      <c r="H136">
        <v>130.80000000000001</v>
      </c>
      <c r="I136">
        <v>137.1</v>
      </c>
      <c r="J136">
        <v>66.760000000000005</v>
      </c>
      <c r="K136" s="29">
        <f t="shared" si="6"/>
        <v>1042.2084550063437</v>
      </c>
      <c r="L136" s="29">
        <f t="shared" si="7"/>
        <v>87.74636164263643</v>
      </c>
      <c r="M136" s="29">
        <f t="shared" si="8"/>
        <v>93.791217611456645</v>
      </c>
    </row>
    <row r="137" spans="2:13" ht="15" x14ac:dyDescent="0.25">
      <c r="B137" s="88">
        <v>42964.546527777777</v>
      </c>
      <c r="C137" s="52">
        <f>VLOOKUP(B137,NWS!$A$5:$Y$1564,3,TRUE)</f>
        <v>39.5</v>
      </c>
      <c r="D137" s="52"/>
      <c r="E137" s="52"/>
      <c r="F137" s="87">
        <v>124.5</v>
      </c>
      <c r="G137">
        <v>50.21</v>
      </c>
      <c r="H137">
        <v>130.80000000000001</v>
      </c>
      <c r="I137">
        <v>137.1</v>
      </c>
      <c r="J137">
        <v>66.760000000000005</v>
      </c>
      <c r="K137" s="29">
        <f t="shared" si="6"/>
        <v>1041.3720116235133</v>
      </c>
      <c r="L137" s="29">
        <f t="shared" si="7"/>
        <v>87.672799903333342</v>
      </c>
      <c r="M137" s="29">
        <f t="shared" si="8"/>
        <v>93.722511178152615</v>
      </c>
    </row>
    <row r="138" spans="2:13" ht="15" x14ac:dyDescent="0.25">
      <c r="B138" s="88">
        <v>42964.546597222223</v>
      </c>
      <c r="C138" s="52">
        <f>VLOOKUP(B138,NWS!$A$5:$Y$1564,3,TRUE)</f>
        <v>39.5</v>
      </c>
      <c r="D138" s="52"/>
      <c r="E138" s="52"/>
      <c r="F138" s="87">
        <v>124.7</v>
      </c>
      <c r="G138">
        <v>50.16</v>
      </c>
      <c r="H138">
        <v>130.5</v>
      </c>
      <c r="I138">
        <v>136.80000000000001</v>
      </c>
      <c r="J138">
        <v>66.47</v>
      </c>
      <c r="K138" s="29">
        <f t="shared" si="6"/>
        <v>1043.0733431508925</v>
      </c>
      <c r="L138" s="29">
        <f t="shared" si="7"/>
        <v>87.242187327987168</v>
      </c>
      <c r="M138" s="29">
        <f t="shared" si="8"/>
        <v>93.282031066078602</v>
      </c>
    </row>
    <row r="139" spans="2:13" ht="15" x14ac:dyDescent="0.25">
      <c r="B139" s="88">
        <v>42964.546666666669</v>
      </c>
      <c r="C139" s="52">
        <f>VLOOKUP(B139,NWS!$A$5:$Y$1564,3,TRUE)</f>
        <v>39.5</v>
      </c>
      <c r="D139" s="52"/>
      <c r="E139" s="52"/>
      <c r="F139" s="87">
        <v>124.9</v>
      </c>
      <c r="G139">
        <v>50.16</v>
      </c>
      <c r="H139">
        <v>130.4</v>
      </c>
      <c r="I139">
        <v>136.69999999999999</v>
      </c>
      <c r="J139">
        <v>66.95</v>
      </c>
      <c r="K139" s="29">
        <f t="shared" si="6"/>
        <v>1044.7462755376621</v>
      </c>
      <c r="L139" s="29">
        <f t="shared" si="7"/>
        <v>87.006771048999198</v>
      </c>
      <c r="M139" s="29">
        <f t="shared" si="8"/>
        <v>93.036943299919926</v>
      </c>
    </row>
    <row r="140" spans="2:13" ht="15" x14ac:dyDescent="0.25">
      <c r="B140" s="88">
        <v>42964.546736111108</v>
      </c>
      <c r="C140" s="52">
        <f>VLOOKUP(B140,NWS!$A$5:$Y$1564,3,TRUE)</f>
        <v>39.5</v>
      </c>
      <c r="D140" s="52"/>
      <c r="E140" s="52"/>
      <c r="F140" s="87">
        <v>125</v>
      </c>
      <c r="G140">
        <v>50.16</v>
      </c>
      <c r="H140">
        <v>130.4</v>
      </c>
      <c r="I140">
        <v>136.69999999999999</v>
      </c>
      <c r="J140">
        <v>67.28</v>
      </c>
      <c r="K140" s="29">
        <f t="shared" si="6"/>
        <v>1045.582741731047</v>
      </c>
      <c r="L140" s="29">
        <f t="shared" si="7"/>
        <v>86.937165632159989</v>
      </c>
      <c r="M140" s="29">
        <f t="shared" si="8"/>
        <v>92.962513745279978</v>
      </c>
    </row>
    <row r="141" spans="2:13" ht="15" x14ac:dyDescent="0.25">
      <c r="B141" s="88">
        <v>42964.546805555554</v>
      </c>
      <c r="C141" s="52">
        <f>VLOOKUP(B141,NWS!$A$5:$Y$1564,3,TRUE)</f>
        <v>39.5</v>
      </c>
      <c r="D141" s="52"/>
      <c r="E141" s="52"/>
      <c r="F141" s="87">
        <v>124.8</v>
      </c>
      <c r="G141">
        <v>50.15</v>
      </c>
      <c r="H141">
        <v>130.9</v>
      </c>
      <c r="I141">
        <v>137.1</v>
      </c>
      <c r="J141">
        <v>68.010000000000005</v>
      </c>
      <c r="K141" s="29">
        <f t="shared" si="6"/>
        <v>1043.9155030450536</v>
      </c>
      <c r="L141" s="29">
        <f t="shared" si="7"/>
        <v>87.554979050881414</v>
      </c>
      <c r="M141" s="29">
        <f t="shared" si="8"/>
        <v>93.494157060897436</v>
      </c>
    </row>
    <row r="142" spans="2:13" ht="15" x14ac:dyDescent="0.25">
      <c r="B142" s="88">
        <v>42964.546875</v>
      </c>
      <c r="C142" s="52">
        <f>VLOOKUP(B142,NWS!$A$5:$Y$1564,3,TRUE)</f>
        <v>39.5</v>
      </c>
      <c r="D142" s="52"/>
      <c r="E142" s="52"/>
      <c r="F142" s="87">
        <v>124.9</v>
      </c>
      <c r="G142">
        <v>50.17</v>
      </c>
      <c r="H142">
        <v>130.19999999999999</v>
      </c>
      <c r="I142">
        <v>136.6</v>
      </c>
      <c r="J142">
        <v>67.430000000000007</v>
      </c>
      <c r="K142" s="29">
        <f t="shared" si="6"/>
        <v>1044.7405773367839</v>
      </c>
      <c r="L142" s="29">
        <f t="shared" si="7"/>
        <v>86.815810515572437</v>
      </c>
      <c r="M142" s="29">
        <f t="shared" si="8"/>
        <v>92.941733198038435</v>
      </c>
    </row>
    <row r="143" spans="2:13" ht="15" x14ac:dyDescent="0.25">
      <c r="B143" s="88">
        <v>42964.546944444446</v>
      </c>
      <c r="C143" s="52">
        <f>VLOOKUP(B143,NWS!$A$5:$Y$1564,3,TRUE)</f>
        <v>39.5</v>
      </c>
      <c r="D143" s="52"/>
      <c r="E143" s="52"/>
      <c r="F143" s="87">
        <v>124.8</v>
      </c>
      <c r="G143">
        <v>50.17</v>
      </c>
      <c r="H143">
        <v>130.1</v>
      </c>
      <c r="I143">
        <v>136.6</v>
      </c>
      <c r="J143">
        <v>67.72</v>
      </c>
      <c r="K143" s="29">
        <f t="shared" si="6"/>
        <v>1043.9041157056095</v>
      </c>
      <c r="L143" s="29">
        <f t="shared" si="7"/>
        <v>86.789580227644237</v>
      </c>
      <c r="M143" s="29">
        <f t="shared" si="8"/>
        <v>93.016205740665072</v>
      </c>
    </row>
    <row r="144" spans="2:13" ht="15" x14ac:dyDescent="0.25">
      <c r="B144" s="88">
        <v>42964.547013888892</v>
      </c>
      <c r="C144" s="52">
        <f>VLOOKUP(B144,NWS!$A$5:$Y$1564,3,TRUE)</f>
        <v>39.5</v>
      </c>
      <c r="D144" s="52"/>
      <c r="E144" s="52"/>
      <c r="F144" s="87">
        <v>124.9</v>
      </c>
      <c r="G144">
        <v>50.22</v>
      </c>
      <c r="H144">
        <v>130.69999999999999</v>
      </c>
      <c r="I144">
        <v>137.1</v>
      </c>
      <c r="J144">
        <v>67.959999999999994</v>
      </c>
      <c r="K144" s="29">
        <f t="shared" si="6"/>
        <v>1044.712087264732</v>
      </c>
      <c r="L144" s="29">
        <f t="shared" si="7"/>
        <v>87.296778808006394</v>
      </c>
      <c r="M144" s="29">
        <f t="shared" si="8"/>
        <v>93.422868548919141</v>
      </c>
    </row>
    <row r="145" spans="2:13" ht="15" x14ac:dyDescent="0.25">
      <c r="B145" s="88">
        <v>42964.547083333331</v>
      </c>
      <c r="C145" s="52">
        <f>VLOOKUP(B145,NWS!$A$5:$Y$1564,3,TRUE)</f>
        <v>39.5</v>
      </c>
      <c r="D145" s="52"/>
      <c r="E145" s="52"/>
      <c r="F145" s="87">
        <v>124.9</v>
      </c>
      <c r="G145">
        <v>50.17</v>
      </c>
      <c r="H145">
        <v>129.69999999999999</v>
      </c>
      <c r="I145">
        <v>136.30000000000001</v>
      </c>
      <c r="J145">
        <v>67.34</v>
      </c>
      <c r="K145" s="29">
        <f t="shared" ref="K145:K208" si="9">IF(OR(F145="",$C$5="",$C$6=""),"",(F145*1000/($C$5+$C$6*(G145-25))))</f>
        <v>1044.7405773367839</v>
      </c>
      <c r="L145" s="29">
        <f t="shared" ref="L145:L208" si="10">IF(OR($K145="",H145=""),"",((H145-$C145)*1000)/$K145)</f>
        <v>86.337222806004789</v>
      </c>
      <c r="M145" s="29">
        <f t="shared" ref="M145:M208" si="11">IF(OR($K145="",I145=""),"",((I145-$C145)*1000)/$K145)</f>
        <v>92.654580572297846</v>
      </c>
    </row>
    <row r="146" spans="2:13" ht="15" x14ac:dyDescent="0.25">
      <c r="B146" s="88">
        <v>42964.547152777777</v>
      </c>
      <c r="C146" s="52">
        <f>VLOOKUP(B146,NWS!$A$5:$Y$1564,3,TRUE)</f>
        <v>39.5</v>
      </c>
      <c r="D146" s="52"/>
      <c r="E146" s="52"/>
      <c r="F146" s="87">
        <v>124.9</v>
      </c>
      <c r="G146">
        <v>50.12</v>
      </c>
      <c r="H146">
        <v>129.6</v>
      </c>
      <c r="I146">
        <v>136</v>
      </c>
      <c r="J146">
        <v>66.09</v>
      </c>
      <c r="K146" s="29">
        <f t="shared" si="9"/>
        <v>1044.7690689627689</v>
      </c>
      <c r="L146" s="29">
        <f t="shared" si="10"/>
        <v>86.239153394395501</v>
      </c>
      <c r="M146" s="29">
        <f t="shared" si="11"/>
        <v>92.364909018414721</v>
      </c>
    </row>
    <row r="147" spans="2:13" ht="15" x14ac:dyDescent="0.25">
      <c r="B147" s="88">
        <v>42964.547222222223</v>
      </c>
      <c r="C147" s="52">
        <f>VLOOKUP(B147,NWS!$A$5:$Y$1564,3,TRUE)</f>
        <v>39.33</v>
      </c>
      <c r="D147" s="52"/>
      <c r="E147" s="52"/>
      <c r="F147" s="87">
        <v>124.9</v>
      </c>
      <c r="G147">
        <v>50.05</v>
      </c>
      <c r="H147">
        <v>130.1</v>
      </c>
      <c r="I147">
        <v>136.1</v>
      </c>
      <c r="J147">
        <v>67.819999999999993</v>
      </c>
      <c r="K147" s="29">
        <f t="shared" si="9"/>
        <v>1044.8089598499971</v>
      </c>
      <c r="L147" s="29">
        <f t="shared" si="10"/>
        <v>86.877126334207375</v>
      </c>
      <c r="M147" s="29">
        <f t="shared" si="11"/>
        <v>92.619802967514019</v>
      </c>
    </row>
    <row r="148" spans="2:13" ht="15" x14ac:dyDescent="0.25">
      <c r="B148" s="88">
        <v>42964.547291666669</v>
      </c>
      <c r="C148" s="52">
        <f>VLOOKUP(B148,NWS!$A$5:$Y$1564,3,TRUE)</f>
        <v>39.33</v>
      </c>
      <c r="D148" s="52"/>
      <c r="E148" s="52"/>
      <c r="F148" s="87">
        <v>125.1</v>
      </c>
      <c r="G148">
        <v>50.04</v>
      </c>
      <c r="H148">
        <v>130.80000000000001</v>
      </c>
      <c r="I148">
        <v>136.80000000000001</v>
      </c>
      <c r="J148">
        <v>67.14</v>
      </c>
      <c r="K148" s="29">
        <f t="shared" si="9"/>
        <v>1046.4877006844276</v>
      </c>
      <c r="L148" s="29">
        <f t="shared" si="10"/>
        <v>87.406665114340555</v>
      </c>
      <c r="M148" s="29">
        <f t="shared" si="11"/>
        <v>93.140129536402895</v>
      </c>
    </row>
    <row r="149" spans="2:13" ht="15" x14ac:dyDescent="0.25">
      <c r="B149" s="88">
        <v>42964.547361111108</v>
      </c>
      <c r="C149" s="52">
        <f>VLOOKUP(B149,NWS!$A$5:$Y$1564,3,TRUE)</f>
        <v>39.33</v>
      </c>
      <c r="D149" s="52"/>
      <c r="E149" s="52"/>
      <c r="F149" s="87">
        <v>125</v>
      </c>
      <c r="G149">
        <v>50.02</v>
      </c>
      <c r="H149">
        <v>130.9</v>
      </c>
      <c r="I149">
        <v>136.9</v>
      </c>
      <c r="J149">
        <v>67.040000000000006</v>
      </c>
      <c r="K149" s="29">
        <f t="shared" si="9"/>
        <v>1045.6625869466036</v>
      </c>
      <c r="L149" s="29">
        <f t="shared" si="10"/>
        <v>87.571269301496017</v>
      </c>
      <c r="M149" s="29">
        <f t="shared" si="11"/>
        <v>93.309257898296011</v>
      </c>
    </row>
    <row r="150" spans="2:13" ht="15" x14ac:dyDescent="0.25">
      <c r="B150" s="88">
        <v>42964.547430555554</v>
      </c>
      <c r="C150" s="52">
        <f>VLOOKUP(B150,NWS!$A$5:$Y$1564,3,TRUE)</f>
        <v>39.33</v>
      </c>
      <c r="D150" s="52"/>
      <c r="E150" s="52"/>
      <c r="F150" s="87">
        <v>125</v>
      </c>
      <c r="G150">
        <v>50</v>
      </c>
      <c r="H150">
        <v>130.80000000000001</v>
      </c>
      <c r="I150">
        <v>136.69999999999999</v>
      </c>
      <c r="J150">
        <v>67.91</v>
      </c>
      <c r="K150" s="29">
        <f t="shared" si="9"/>
        <v>1045.6739944014614</v>
      </c>
      <c r="L150" s="29">
        <f t="shared" si="10"/>
        <v>87.474681870000012</v>
      </c>
      <c r="M150" s="29">
        <f t="shared" si="11"/>
        <v>93.116975769999982</v>
      </c>
    </row>
    <row r="151" spans="2:13" ht="15" x14ac:dyDescent="0.25">
      <c r="B151" s="88">
        <v>42964.547500000001</v>
      </c>
      <c r="C151" s="52">
        <f>VLOOKUP(B151,NWS!$A$5:$Y$1564,3,TRUE)</f>
        <v>39.33</v>
      </c>
      <c r="D151" s="52"/>
      <c r="E151" s="52"/>
      <c r="F151" s="87">
        <v>125.1</v>
      </c>
      <c r="G151">
        <v>49.9</v>
      </c>
      <c r="H151">
        <v>130.19999999999999</v>
      </c>
      <c r="I151">
        <v>136.1</v>
      </c>
      <c r="J151">
        <v>66.760000000000005</v>
      </c>
      <c r="K151" s="29">
        <f t="shared" si="9"/>
        <v>1046.5676202377049</v>
      </c>
      <c r="L151" s="29">
        <f t="shared" si="10"/>
        <v>86.8266877770983</v>
      </c>
      <c r="M151" s="29">
        <f t="shared" si="11"/>
        <v>92.464163928577136</v>
      </c>
    </row>
    <row r="152" spans="2:13" ht="15" x14ac:dyDescent="0.25">
      <c r="B152" s="88">
        <v>42964.547569444447</v>
      </c>
      <c r="C152" s="52">
        <f>VLOOKUP(B152,NWS!$A$5:$Y$1564,3,TRUE)</f>
        <v>39.33</v>
      </c>
      <c r="D152" s="52"/>
      <c r="E152" s="52"/>
      <c r="F152" s="87">
        <v>124.9</v>
      </c>
      <c r="G152">
        <v>49.88</v>
      </c>
      <c r="H152">
        <v>130.1</v>
      </c>
      <c r="I152">
        <v>135.9</v>
      </c>
      <c r="J152">
        <v>66.95</v>
      </c>
      <c r="K152" s="29">
        <f t="shared" si="9"/>
        <v>1044.9058504022566</v>
      </c>
      <c r="L152" s="29">
        <f t="shared" si="10"/>
        <v>86.869070514875901</v>
      </c>
      <c r="M152" s="29">
        <f t="shared" si="11"/>
        <v>92.41980984489993</v>
      </c>
    </row>
    <row r="153" spans="2:13" ht="15" x14ac:dyDescent="0.25">
      <c r="B153" s="88">
        <v>42964.547638888886</v>
      </c>
      <c r="C153" s="52">
        <f>VLOOKUP(B153,NWS!$A$5:$Y$1564,3,TRUE)</f>
        <v>39.33</v>
      </c>
      <c r="D153" s="52"/>
      <c r="E153" s="52"/>
      <c r="F153" s="87">
        <v>124.8</v>
      </c>
      <c r="G153">
        <v>49.88</v>
      </c>
      <c r="H153">
        <v>131.5</v>
      </c>
      <c r="I153">
        <v>137.30000000000001</v>
      </c>
      <c r="J153">
        <v>68.150000000000006</v>
      </c>
      <c r="K153" s="29">
        <f t="shared" si="9"/>
        <v>1044.0692564467704</v>
      </c>
      <c r="L153" s="29">
        <f t="shared" si="10"/>
        <v>88.279584357916676</v>
      </c>
      <c r="M153" s="29">
        <f t="shared" si="11"/>
        <v>93.834771395737192</v>
      </c>
    </row>
    <row r="154" spans="2:13" ht="15" x14ac:dyDescent="0.25">
      <c r="B154" s="88">
        <v>42964.547708333332</v>
      </c>
      <c r="C154" s="52">
        <f>VLOOKUP(B154,NWS!$A$5:$Y$1564,3,TRUE)</f>
        <v>39.33</v>
      </c>
      <c r="D154" s="52"/>
      <c r="E154" s="52"/>
      <c r="F154" s="87">
        <v>124.9</v>
      </c>
      <c r="G154">
        <v>49.88</v>
      </c>
      <c r="H154">
        <v>131.6</v>
      </c>
      <c r="I154">
        <v>137.4</v>
      </c>
      <c r="J154">
        <v>68.239999999999995</v>
      </c>
      <c r="K154" s="29">
        <f t="shared" si="9"/>
        <v>1044.9058504022566</v>
      </c>
      <c r="L154" s="29">
        <f t="shared" si="10"/>
        <v>88.304606548502804</v>
      </c>
      <c r="M154" s="29">
        <f t="shared" si="11"/>
        <v>93.855345878526833</v>
      </c>
    </row>
    <row r="155" spans="2:13" ht="15" x14ac:dyDescent="0.25">
      <c r="B155" s="88">
        <v>42964.547777777778</v>
      </c>
      <c r="C155" s="52">
        <f>VLOOKUP(B155,NWS!$A$5:$Y$1564,3,TRUE)</f>
        <v>39.33</v>
      </c>
      <c r="D155" s="52"/>
      <c r="E155" s="52"/>
      <c r="F155" s="87">
        <v>124.9</v>
      </c>
      <c r="G155">
        <v>49.88</v>
      </c>
      <c r="H155">
        <v>131.5</v>
      </c>
      <c r="I155">
        <v>137.30000000000001</v>
      </c>
      <c r="J155">
        <v>68.58</v>
      </c>
      <c r="K155" s="29">
        <f t="shared" si="9"/>
        <v>1044.9058504022566</v>
      </c>
      <c r="L155" s="29">
        <f t="shared" si="10"/>
        <v>88.208904146261006</v>
      </c>
      <c r="M155" s="29">
        <f t="shared" si="11"/>
        <v>93.759643476285035</v>
      </c>
    </row>
    <row r="156" spans="2:13" ht="15" x14ac:dyDescent="0.25">
      <c r="B156" s="88">
        <v>42964.547847222224</v>
      </c>
      <c r="C156" s="52">
        <f>VLOOKUP(B156,NWS!$A$5:$Y$1564,3,TRUE)</f>
        <v>39.33</v>
      </c>
      <c r="D156" s="52"/>
      <c r="E156" s="52"/>
      <c r="F156" s="87">
        <v>125.1</v>
      </c>
      <c r="G156">
        <v>49.88</v>
      </c>
      <c r="H156">
        <v>131.4</v>
      </c>
      <c r="I156">
        <v>137.4</v>
      </c>
      <c r="J156">
        <v>68.72</v>
      </c>
      <c r="K156" s="29">
        <f t="shared" si="9"/>
        <v>1046.5790383132291</v>
      </c>
      <c r="L156" s="29">
        <f t="shared" si="10"/>
        <v>87.972333315971227</v>
      </c>
      <c r="M156" s="29">
        <f t="shared" si="11"/>
        <v>93.705297363932857</v>
      </c>
    </row>
    <row r="157" spans="2:13" ht="15" x14ac:dyDescent="0.25">
      <c r="B157" s="88">
        <v>42964.54791666667</v>
      </c>
      <c r="C157" s="52">
        <f>VLOOKUP(B157,NWS!$A$5:$Y$1564,3,TRUE)</f>
        <v>39.229999999999997</v>
      </c>
      <c r="D157" s="52"/>
      <c r="E157" s="52"/>
      <c r="F157" s="87">
        <v>125</v>
      </c>
      <c r="G157">
        <v>49.88</v>
      </c>
      <c r="H157">
        <v>130.6</v>
      </c>
      <c r="I157">
        <v>136.9</v>
      </c>
      <c r="J157">
        <v>68.67</v>
      </c>
      <c r="K157" s="29">
        <f t="shared" si="9"/>
        <v>1045.7424443577429</v>
      </c>
      <c r="L157" s="29">
        <f t="shared" si="10"/>
        <v>87.373330300383998</v>
      </c>
      <c r="M157" s="29">
        <f t="shared" si="11"/>
        <v>93.397758240544007</v>
      </c>
    </row>
    <row r="158" spans="2:13" ht="15" x14ac:dyDescent="0.25">
      <c r="B158" s="88">
        <v>42964.547986111109</v>
      </c>
      <c r="C158" s="52">
        <f>VLOOKUP(B158,NWS!$A$5:$Y$1564,3,TRUE)</f>
        <v>39.229999999999997</v>
      </c>
      <c r="D158" s="52"/>
      <c r="E158" s="52"/>
      <c r="F158" s="87">
        <v>125</v>
      </c>
      <c r="G158">
        <v>49.88</v>
      </c>
      <c r="H158">
        <v>131.6</v>
      </c>
      <c r="I158">
        <v>137.5</v>
      </c>
      <c r="J158">
        <v>68.430000000000007</v>
      </c>
      <c r="K158" s="29">
        <f t="shared" si="9"/>
        <v>1045.7424443577429</v>
      </c>
      <c r="L158" s="29">
        <f t="shared" si="10"/>
        <v>88.329588703583994</v>
      </c>
      <c r="M158" s="29">
        <f t="shared" si="11"/>
        <v>93.971513282464002</v>
      </c>
    </row>
    <row r="159" spans="2:13" ht="15" x14ac:dyDescent="0.25">
      <c r="B159" s="88">
        <v>42964.548055555555</v>
      </c>
      <c r="C159" s="52">
        <f>VLOOKUP(B159,NWS!$A$5:$Y$1564,3,TRUE)</f>
        <v>39.229999999999997</v>
      </c>
      <c r="D159" s="52"/>
      <c r="E159" s="52"/>
      <c r="F159" s="87">
        <v>124.9</v>
      </c>
      <c r="G159">
        <v>49.92</v>
      </c>
      <c r="H159">
        <v>132.1</v>
      </c>
      <c r="I159">
        <v>137.9</v>
      </c>
      <c r="J159">
        <v>68.91</v>
      </c>
      <c r="K159" s="29">
        <f t="shared" si="9"/>
        <v>1044.8830510085822</v>
      </c>
      <c r="L159" s="29">
        <f t="shared" si="10"/>
        <v>88.88076030169735</v>
      </c>
      <c r="M159" s="29">
        <f t="shared" si="11"/>
        <v>94.431620749095273</v>
      </c>
    </row>
    <row r="160" spans="2:13" ht="15" x14ac:dyDescent="0.25">
      <c r="B160" s="88">
        <v>42964.548125000001</v>
      </c>
      <c r="C160" s="52">
        <f>VLOOKUP(B160,NWS!$A$5:$Y$1564,3,TRUE)</f>
        <v>39.229999999999997</v>
      </c>
      <c r="D160" s="52"/>
      <c r="E160" s="52"/>
      <c r="F160" s="87">
        <v>125.1</v>
      </c>
      <c r="G160">
        <v>50</v>
      </c>
      <c r="H160">
        <v>132</v>
      </c>
      <c r="I160">
        <v>137.80000000000001</v>
      </c>
      <c r="J160">
        <v>68.34</v>
      </c>
      <c r="K160" s="29">
        <f t="shared" si="9"/>
        <v>1046.5105335969827</v>
      </c>
      <c r="L160" s="29">
        <f t="shared" si="10"/>
        <v>88.646981584732217</v>
      </c>
      <c r="M160" s="29">
        <f t="shared" si="11"/>
        <v>94.189209602318158</v>
      </c>
    </row>
    <row r="161" spans="2:13" ht="15" x14ac:dyDescent="0.25">
      <c r="B161" s="88">
        <v>42964.548194444447</v>
      </c>
      <c r="C161" s="52">
        <f>VLOOKUP(B161,NWS!$A$5:$Y$1564,3,TRUE)</f>
        <v>39.229999999999997</v>
      </c>
      <c r="D161" s="52"/>
      <c r="E161" s="52"/>
      <c r="F161" s="87">
        <v>125</v>
      </c>
      <c r="G161">
        <v>50.04</v>
      </c>
      <c r="H161">
        <v>132.4</v>
      </c>
      <c r="I161">
        <v>138.19999999999999</v>
      </c>
      <c r="J161">
        <v>68.34</v>
      </c>
      <c r="K161" s="29">
        <f t="shared" si="9"/>
        <v>1045.6511797406351</v>
      </c>
      <c r="L161" s="29">
        <f t="shared" si="10"/>
        <v>89.102371617952016</v>
      </c>
      <c r="M161" s="29">
        <f t="shared" si="11"/>
        <v>94.649154438432006</v>
      </c>
    </row>
    <row r="162" spans="2:13" ht="15" x14ac:dyDescent="0.25">
      <c r="B162" s="88">
        <v>42964.548263888886</v>
      </c>
      <c r="C162" s="52">
        <f>VLOOKUP(B162,NWS!$A$5:$Y$1564,3,TRUE)</f>
        <v>39.229999999999997</v>
      </c>
      <c r="D162" s="52"/>
      <c r="E162" s="52"/>
      <c r="F162" s="87">
        <v>125</v>
      </c>
      <c r="G162">
        <v>50.05</v>
      </c>
      <c r="H162">
        <v>132.1</v>
      </c>
      <c r="I162">
        <v>138</v>
      </c>
      <c r="J162">
        <v>68.150000000000006</v>
      </c>
      <c r="K162" s="29">
        <f t="shared" si="9"/>
        <v>1045.645476230982</v>
      </c>
      <c r="L162" s="29">
        <f t="shared" si="10"/>
        <v>88.815953505340005</v>
      </c>
      <c r="M162" s="29">
        <f t="shared" si="11"/>
        <v>94.458401289140014</v>
      </c>
    </row>
    <row r="163" spans="2:13" ht="15" x14ac:dyDescent="0.25">
      <c r="B163" s="88">
        <v>42964.548333333332</v>
      </c>
      <c r="C163" s="52">
        <f>VLOOKUP(B163,NWS!$A$5:$Y$1564,3,TRUE)</f>
        <v>39.229999999999997</v>
      </c>
      <c r="D163" s="52"/>
      <c r="E163" s="52"/>
      <c r="F163" s="87">
        <v>124.9</v>
      </c>
      <c r="G163">
        <v>50.07</v>
      </c>
      <c r="H163">
        <v>132.19999999999999</v>
      </c>
      <c r="I163">
        <v>137.9</v>
      </c>
      <c r="J163">
        <v>67.67</v>
      </c>
      <c r="K163" s="29">
        <f t="shared" si="9"/>
        <v>1044.7975621428138</v>
      </c>
      <c r="L163" s="29">
        <f t="shared" si="10"/>
        <v>88.983745147073662</v>
      </c>
      <c r="M163" s="29">
        <f t="shared" si="11"/>
        <v>94.439347463286637</v>
      </c>
    </row>
    <row r="164" spans="2:13" ht="15" x14ac:dyDescent="0.25">
      <c r="B164" s="88">
        <v>42964.548402777778</v>
      </c>
      <c r="C164" s="52">
        <f>VLOOKUP(B164,NWS!$A$5:$Y$1564,3,TRUE)</f>
        <v>39.229999999999997</v>
      </c>
      <c r="D164" s="52"/>
      <c r="E164" s="52"/>
      <c r="F164" s="87">
        <v>124.8</v>
      </c>
      <c r="G164">
        <v>50.12</v>
      </c>
      <c r="H164">
        <v>132.30000000000001</v>
      </c>
      <c r="I164">
        <v>138</v>
      </c>
      <c r="J164">
        <v>68.44</v>
      </c>
      <c r="K164" s="29">
        <f t="shared" si="9"/>
        <v>1043.9325845200444</v>
      </c>
      <c r="L164" s="29">
        <f t="shared" si="10"/>
        <v>89.153266580705136</v>
      </c>
      <c r="M164" s="29">
        <f t="shared" si="11"/>
        <v>94.613389278782051</v>
      </c>
    </row>
    <row r="165" spans="2:13" ht="15" x14ac:dyDescent="0.25">
      <c r="B165" s="88">
        <v>42964.548472222225</v>
      </c>
      <c r="C165" s="52">
        <f>VLOOKUP(B165,NWS!$A$5:$Y$1564,3,TRUE)</f>
        <v>39.229999999999997</v>
      </c>
      <c r="D165" s="52"/>
      <c r="E165" s="52"/>
      <c r="F165" s="87">
        <v>124.8</v>
      </c>
      <c r="G165">
        <v>50.12</v>
      </c>
      <c r="H165">
        <v>133.19999999999999</v>
      </c>
      <c r="I165">
        <v>138.9</v>
      </c>
      <c r="J165">
        <v>69.25</v>
      </c>
      <c r="K165" s="29">
        <f t="shared" si="9"/>
        <v>1043.9325845200444</v>
      </c>
      <c r="L165" s="29">
        <f t="shared" si="10"/>
        <v>90.015391217243575</v>
      </c>
      <c r="M165" s="29">
        <f t="shared" si="11"/>
        <v>95.475513915320519</v>
      </c>
    </row>
    <row r="166" spans="2:13" ht="15" x14ac:dyDescent="0.25">
      <c r="B166" s="88">
        <v>42964.548541666663</v>
      </c>
      <c r="C166" s="52">
        <f>VLOOKUP(B166,NWS!$A$5:$Y$1564,3,TRUE)</f>
        <v>39.229999999999997</v>
      </c>
      <c r="D166" s="52"/>
      <c r="E166" s="52"/>
      <c r="F166" s="87">
        <v>124.9</v>
      </c>
      <c r="G166">
        <v>50.15</v>
      </c>
      <c r="H166">
        <v>132.69999999999999</v>
      </c>
      <c r="I166">
        <v>138.19999999999999</v>
      </c>
      <c r="J166">
        <v>67.98</v>
      </c>
      <c r="K166" s="29">
        <f t="shared" si="9"/>
        <v>1044.7519738006988</v>
      </c>
      <c r="L166" s="29">
        <f t="shared" si="10"/>
        <v>89.466210492013602</v>
      </c>
      <c r="M166" s="29">
        <f t="shared" si="11"/>
        <v>94.730617870916731</v>
      </c>
    </row>
    <row r="167" spans="2:13" ht="15" x14ac:dyDescent="0.25">
      <c r="B167" s="88">
        <v>42964.548611111109</v>
      </c>
      <c r="C167" s="52">
        <f>VLOOKUP(B167,NWS!$A$5:$Y$1564,3,TRUE)</f>
        <v>39.46</v>
      </c>
      <c r="D167" s="52"/>
      <c r="E167" s="52"/>
      <c r="F167" s="87">
        <v>124.8</v>
      </c>
      <c r="G167">
        <v>50.17</v>
      </c>
      <c r="H167">
        <v>132.69999999999999</v>
      </c>
      <c r="I167">
        <v>138.4</v>
      </c>
      <c r="J167">
        <v>68.489999999999995</v>
      </c>
      <c r="K167" s="29">
        <f t="shared" si="9"/>
        <v>1043.9041157056095</v>
      </c>
      <c r="L167" s="29">
        <f t="shared" si="10"/>
        <v>89.318548128317289</v>
      </c>
      <c r="M167" s="29">
        <f t="shared" si="11"/>
        <v>94.778819732043274</v>
      </c>
    </row>
    <row r="168" spans="2:13" ht="15" x14ac:dyDescent="0.25">
      <c r="B168" s="88">
        <v>42964.548680555556</v>
      </c>
      <c r="C168" s="52">
        <f>VLOOKUP(B168,NWS!$A$5:$Y$1564,3,TRUE)</f>
        <v>39.46</v>
      </c>
      <c r="D168" s="52"/>
      <c r="E168" s="52"/>
      <c r="F168" s="87">
        <v>125</v>
      </c>
      <c r="G168">
        <v>50.17</v>
      </c>
      <c r="H168">
        <v>132.4</v>
      </c>
      <c r="I168">
        <v>138.19999999999999</v>
      </c>
      <c r="J168">
        <v>68.39</v>
      </c>
      <c r="K168" s="29">
        <f t="shared" si="9"/>
        <v>1045.5770389679583</v>
      </c>
      <c r="L168" s="29">
        <f t="shared" si="10"/>
        <v>88.888715547671993</v>
      </c>
      <c r="M168" s="29">
        <f t="shared" si="11"/>
        <v>94.435891684711976</v>
      </c>
    </row>
    <row r="169" spans="2:13" ht="15" x14ac:dyDescent="0.25">
      <c r="B169" s="88">
        <v>42964.548750000002</v>
      </c>
      <c r="C169" s="52">
        <f>VLOOKUP(B169,NWS!$A$5:$Y$1564,3,TRUE)</f>
        <v>39.46</v>
      </c>
      <c r="D169" s="52"/>
      <c r="E169" s="52"/>
      <c r="F169" s="87">
        <v>125</v>
      </c>
      <c r="G169">
        <v>50.12</v>
      </c>
      <c r="H169">
        <v>132.30000000000001</v>
      </c>
      <c r="I169">
        <v>138</v>
      </c>
      <c r="J169">
        <v>68.010000000000005</v>
      </c>
      <c r="K169" s="29">
        <f t="shared" si="9"/>
        <v>1045.6055534054931</v>
      </c>
      <c r="L169" s="29">
        <f t="shared" si="10"/>
        <v>88.790653126912005</v>
      </c>
      <c r="M169" s="29">
        <f t="shared" si="11"/>
        <v>94.242039628671989</v>
      </c>
    </row>
    <row r="170" spans="2:13" ht="15" x14ac:dyDescent="0.25">
      <c r="B170" s="88">
        <v>42964.548819444448</v>
      </c>
      <c r="C170" s="52">
        <f>VLOOKUP(B170,NWS!$A$5:$Y$1564,3,TRUE)</f>
        <v>39.46</v>
      </c>
      <c r="D170" s="52"/>
      <c r="E170" s="52"/>
      <c r="F170" s="87">
        <v>124.9</v>
      </c>
      <c r="G170">
        <v>50.12</v>
      </c>
      <c r="H170">
        <v>132.4</v>
      </c>
      <c r="I170">
        <v>138.1</v>
      </c>
      <c r="J170">
        <v>68.34</v>
      </c>
      <c r="K170" s="29">
        <f t="shared" si="9"/>
        <v>1044.7690689627689</v>
      </c>
      <c r="L170" s="29">
        <f t="shared" si="10"/>
        <v>88.957457452554024</v>
      </c>
      <c r="M170" s="29">
        <f t="shared" si="11"/>
        <v>94.413208555196135</v>
      </c>
    </row>
    <row r="171" spans="2:13" ht="15" x14ac:dyDescent="0.25">
      <c r="B171" s="88">
        <v>42964.548888888887</v>
      </c>
      <c r="C171" s="52">
        <f>VLOOKUP(B171,NWS!$A$5:$Y$1564,3,TRUE)</f>
        <v>39.46</v>
      </c>
      <c r="D171" s="52"/>
      <c r="E171" s="52"/>
      <c r="F171" s="87">
        <v>125</v>
      </c>
      <c r="G171">
        <v>50.15</v>
      </c>
      <c r="H171">
        <v>132.6</v>
      </c>
      <c r="I171">
        <v>138.4</v>
      </c>
      <c r="J171">
        <v>69.040000000000006</v>
      </c>
      <c r="K171" s="29">
        <f t="shared" si="9"/>
        <v>1045.5884445563438</v>
      </c>
      <c r="L171" s="29">
        <f t="shared" si="10"/>
        <v>89.079025772439991</v>
      </c>
      <c r="M171" s="29">
        <f t="shared" si="11"/>
        <v>94.626141399239998</v>
      </c>
    </row>
    <row r="172" spans="2:13" ht="15" x14ac:dyDescent="0.25">
      <c r="B172" s="88">
        <v>42964.548958333333</v>
      </c>
      <c r="C172" s="52">
        <f>VLOOKUP(B172,NWS!$A$5:$Y$1564,3,TRUE)</f>
        <v>39.46</v>
      </c>
      <c r="D172" s="52"/>
      <c r="E172" s="52"/>
      <c r="F172" s="87">
        <v>125</v>
      </c>
      <c r="G172">
        <v>50.19</v>
      </c>
      <c r="H172">
        <v>133.19999999999999</v>
      </c>
      <c r="I172">
        <v>138.80000000000001</v>
      </c>
      <c r="J172">
        <v>69.69</v>
      </c>
      <c r="K172" s="29">
        <f t="shared" si="9"/>
        <v>1045.565633628401</v>
      </c>
      <c r="L172" s="29">
        <f t="shared" si="10"/>
        <v>89.654821261383987</v>
      </c>
      <c r="M172" s="29">
        <f t="shared" si="11"/>
        <v>95.010773886343998</v>
      </c>
    </row>
    <row r="173" spans="2:13" ht="15" x14ac:dyDescent="0.25">
      <c r="B173" s="88">
        <v>42964.549027777779</v>
      </c>
      <c r="C173" s="52">
        <f>VLOOKUP(B173,NWS!$A$5:$Y$1564,3,TRUE)</f>
        <v>39.46</v>
      </c>
      <c r="D173" s="52"/>
      <c r="E173" s="52"/>
      <c r="F173" s="87">
        <v>125</v>
      </c>
      <c r="G173">
        <v>50.24</v>
      </c>
      <c r="H173">
        <v>133.80000000000001</v>
      </c>
      <c r="I173">
        <v>139.4</v>
      </c>
      <c r="J173">
        <v>69.540000000000006</v>
      </c>
      <c r="K173" s="29">
        <f t="shared" si="9"/>
        <v>1045.5371213680785</v>
      </c>
      <c r="L173" s="29">
        <f t="shared" si="10"/>
        <v>90.231133904224009</v>
      </c>
      <c r="M173" s="29">
        <f t="shared" si="11"/>
        <v>95.587232588384012</v>
      </c>
    </row>
    <row r="174" spans="2:13" ht="15" x14ac:dyDescent="0.25">
      <c r="B174" s="88">
        <v>42964.549097222225</v>
      </c>
      <c r="C174" s="52">
        <f>VLOOKUP(B174,NWS!$A$5:$Y$1564,3,TRUE)</f>
        <v>39.46</v>
      </c>
      <c r="D174" s="52"/>
      <c r="E174" s="52"/>
      <c r="F174" s="87">
        <v>125.2</v>
      </c>
      <c r="G174">
        <v>50.27</v>
      </c>
      <c r="H174">
        <v>132.69999999999999</v>
      </c>
      <c r="I174">
        <v>138.6</v>
      </c>
      <c r="J174">
        <v>68.25</v>
      </c>
      <c r="K174" s="29">
        <f t="shared" si="9"/>
        <v>1047.1928467819062</v>
      </c>
      <c r="L174" s="29">
        <f t="shared" si="10"/>
        <v>89.03804135650158</v>
      </c>
      <c r="M174" s="29">
        <f t="shared" si="11"/>
        <v>94.67215165254791</v>
      </c>
    </row>
    <row r="175" spans="2:13" ht="15" x14ac:dyDescent="0.25">
      <c r="B175" s="88">
        <v>42964.549166666664</v>
      </c>
      <c r="C175" s="52">
        <f>VLOOKUP(B175,NWS!$A$5:$Y$1564,3,TRUE)</f>
        <v>39.46</v>
      </c>
      <c r="D175" s="52"/>
      <c r="E175" s="52"/>
      <c r="F175" s="87">
        <v>125.1</v>
      </c>
      <c r="G175">
        <v>50.29</v>
      </c>
      <c r="H175">
        <v>131.6</v>
      </c>
      <c r="I175">
        <v>137.80000000000001</v>
      </c>
      <c r="J175">
        <v>67.72</v>
      </c>
      <c r="K175" s="29">
        <f t="shared" si="9"/>
        <v>1046.3450175512855</v>
      </c>
      <c r="L175" s="29">
        <f t="shared" si="10"/>
        <v>88.058908347106296</v>
      </c>
      <c r="M175" s="29">
        <f t="shared" si="11"/>
        <v>93.984296145587535</v>
      </c>
    </row>
    <row r="176" spans="2:13" ht="15" x14ac:dyDescent="0.25">
      <c r="B176" s="88">
        <v>42964.54923611111</v>
      </c>
      <c r="C176" s="52">
        <f>VLOOKUP(B176,NWS!$A$5:$Y$1564,3,TRUE)</f>
        <v>39.46</v>
      </c>
      <c r="D176" s="52"/>
      <c r="E176" s="52"/>
      <c r="F176" s="87">
        <v>125.1</v>
      </c>
      <c r="G176">
        <v>50.32</v>
      </c>
      <c r="H176">
        <v>132.1</v>
      </c>
      <c r="I176">
        <v>138.19999999999999</v>
      </c>
      <c r="J176">
        <v>67.959999999999994</v>
      </c>
      <c r="K176" s="29">
        <f t="shared" si="9"/>
        <v>1046.3278981898968</v>
      </c>
      <c r="L176" s="29">
        <f t="shared" si="10"/>
        <v>88.538210784844097</v>
      </c>
      <c r="M176" s="29">
        <f t="shared" si="11"/>
        <v>94.368123196195029</v>
      </c>
    </row>
    <row r="177" spans="2:13" ht="15" x14ac:dyDescent="0.25">
      <c r="B177" s="88">
        <v>42964.549305555556</v>
      </c>
      <c r="C177" s="52">
        <f>VLOOKUP(B177,NWS!$A$5:$Y$1564,3,TRUE)</f>
        <v>39.26</v>
      </c>
      <c r="D177" s="52"/>
      <c r="E177" s="52"/>
      <c r="F177" s="87">
        <v>125.2</v>
      </c>
      <c r="G177">
        <v>50.32</v>
      </c>
      <c r="H177">
        <v>131.69999999999999</v>
      </c>
      <c r="I177">
        <v>137.69999999999999</v>
      </c>
      <c r="J177">
        <v>67.48</v>
      </c>
      <c r="K177" s="29">
        <f t="shared" si="9"/>
        <v>1047.1642913938854</v>
      </c>
      <c r="L177" s="29">
        <f t="shared" si="10"/>
        <v>88.276501366325888</v>
      </c>
      <c r="M177" s="29">
        <f t="shared" si="11"/>
        <v>94.00626129923323</v>
      </c>
    </row>
    <row r="178" spans="2:13" ht="15" x14ac:dyDescent="0.25">
      <c r="B178" s="88">
        <v>42964.549375000002</v>
      </c>
      <c r="C178" s="52">
        <f>VLOOKUP(B178,NWS!$A$5:$Y$1564,3,TRUE)</f>
        <v>39.26</v>
      </c>
      <c r="D178" s="52"/>
      <c r="E178" s="52"/>
      <c r="F178" s="87">
        <v>125.2</v>
      </c>
      <c r="G178">
        <v>50.36</v>
      </c>
      <c r="H178">
        <v>131.5</v>
      </c>
      <c r="I178">
        <v>137.5</v>
      </c>
      <c r="J178">
        <v>68.3</v>
      </c>
      <c r="K178" s="29">
        <f t="shared" si="9"/>
        <v>1047.1414482047189</v>
      </c>
      <c r="L178" s="29">
        <f t="shared" si="10"/>
        <v>88.087430936996824</v>
      </c>
      <c r="M178" s="29">
        <f t="shared" si="11"/>
        <v>93.817315863514395</v>
      </c>
    </row>
    <row r="179" spans="2:13" ht="15" x14ac:dyDescent="0.25">
      <c r="B179" s="88">
        <v>42964.549444444441</v>
      </c>
      <c r="C179" s="52">
        <f>VLOOKUP(B179,NWS!$A$5:$Y$1564,3,TRUE)</f>
        <v>39.26</v>
      </c>
      <c r="D179" s="52"/>
      <c r="E179" s="52"/>
      <c r="F179" s="87">
        <v>125.1</v>
      </c>
      <c r="G179">
        <v>50.36</v>
      </c>
      <c r="H179">
        <v>131.80000000000001</v>
      </c>
      <c r="I179">
        <v>137.80000000000001</v>
      </c>
      <c r="J179">
        <v>68.25</v>
      </c>
      <c r="K179" s="29">
        <f t="shared" si="9"/>
        <v>1046.305073246089</v>
      </c>
      <c r="L179" s="29">
        <f t="shared" si="10"/>
        <v>88.444567809368522</v>
      </c>
      <c r="M179" s="29">
        <f t="shared" si="11"/>
        <v>94.179032979632311</v>
      </c>
    </row>
    <row r="180" spans="2:13" ht="15" x14ac:dyDescent="0.25">
      <c r="B180" s="88">
        <v>42964.549513888887</v>
      </c>
      <c r="C180" s="52">
        <f>VLOOKUP(B180,NWS!$A$5:$Y$1564,3,TRUE)</f>
        <v>39.26</v>
      </c>
      <c r="D180" s="52"/>
      <c r="E180" s="52"/>
      <c r="F180" s="87">
        <v>125.1</v>
      </c>
      <c r="G180">
        <v>50.41</v>
      </c>
      <c r="H180">
        <v>132.19999999999999</v>
      </c>
      <c r="I180">
        <v>138</v>
      </c>
      <c r="J180">
        <v>68.39</v>
      </c>
      <c r="K180" s="29">
        <f t="shared" si="9"/>
        <v>1046.2765434666655</v>
      </c>
      <c r="L180" s="29">
        <f t="shared" si="10"/>
        <v>88.829287610767395</v>
      </c>
      <c r="M180" s="29">
        <f t="shared" si="11"/>
        <v>94.372755096698654</v>
      </c>
    </row>
    <row r="181" spans="2:13" ht="15" x14ac:dyDescent="0.25">
      <c r="B181" s="88">
        <v>42964.549583333333</v>
      </c>
      <c r="C181" s="52">
        <f>VLOOKUP(B181,NWS!$A$5:$Y$1564,3,TRUE)</f>
        <v>39.26</v>
      </c>
      <c r="D181" s="52"/>
      <c r="E181" s="52"/>
      <c r="F181" s="87">
        <v>125.2</v>
      </c>
      <c r="G181">
        <v>50.41</v>
      </c>
      <c r="H181">
        <v>132.30000000000001</v>
      </c>
      <c r="I181">
        <v>138.19999999999999</v>
      </c>
      <c r="J181">
        <v>68.099999999999994</v>
      </c>
      <c r="K181" s="29">
        <f t="shared" si="9"/>
        <v>1047.1128956197165</v>
      </c>
      <c r="L181" s="29">
        <f t="shared" si="10"/>
        <v>88.853838386677324</v>
      </c>
      <c r="M181" s="29">
        <f t="shared" si="11"/>
        <v>94.4883788690655</v>
      </c>
    </row>
    <row r="182" spans="2:13" ht="15" x14ac:dyDescent="0.25">
      <c r="B182" s="88">
        <v>42964.54965277778</v>
      </c>
      <c r="C182" s="52">
        <f>VLOOKUP(B182,NWS!$A$5:$Y$1564,3,TRUE)</f>
        <v>39.26</v>
      </c>
      <c r="D182" s="52"/>
      <c r="E182" s="52"/>
      <c r="F182" s="87">
        <v>125.1</v>
      </c>
      <c r="G182">
        <v>50.44</v>
      </c>
      <c r="H182">
        <v>132.5</v>
      </c>
      <c r="I182">
        <v>138.19999999999999</v>
      </c>
      <c r="J182">
        <v>67.91</v>
      </c>
      <c r="K182" s="29">
        <f t="shared" si="9"/>
        <v>1046.2594263458086</v>
      </c>
      <c r="L182" s="29">
        <f t="shared" si="10"/>
        <v>89.117476652661878</v>
      </c>
      <c r="M182" s="29">
        <f t="shared" si="11"/>
        <v>94.565456242110315</v>
      </c>
    </row>
    <row r="183" spans="2:13" ht="15" x14ac:dyDescent="0.25">
      <c r="B183" s="88">
        <v>42964.549722222226</v>
      </c>
      <c r="C183" s="52">
        <f>VLOOKUP(B183,NWS!$A$5:$Y$1564,3,TRUE)</f>
        <v>39.26</v>
      </c>
      <c r="D183" s="52"/>
      <c r="E183" s="52"/>
      <c r="F183" s="87">
        <v>125.1</v>
      </c>
      <c r="G183">
        <v>50.41</v>
      </c>
      <c r="H183">
        <v>131.6</v>
      </c>
      <c r="I183">
        <v>137.4</v>
      </c>
      <c r="J183">
        <v>67.39</v>
      </c>
      <c r="K183" s="29">
        <f t="shared" si="9"/>
        <v>1046.2765434666655</v>
      </c>
      <c r="L183" s="29">
        <f t="shared" si="10"/>
        <v>88.255825457050364</v>
      </c>
      <c r="M183" s="29">
        <f t="shared" si="11"/>
        <v>93.799292942981637</v>
      </c>
    </row>
    <row r="184" spans="2:13" ht="15" x14ac:dyDescent="0.25">
      <c r="B184" s="88">
        <v>42964.549791666665</v>
      </c>
      <c r="C184" s="52">
        <f>VLOOKUP(B184,NWS!$A$5:$Y$1564,3,TRUE)</f>
        <v>39.26</v>
      </c>
      <c r="D184" s="52"/>
      <c r="E184" s="52"/>
      <c r="F184" s="87">
        <v>125</v>
      </c>
      <c r="G184">
        <v>50.36</v>
      </c>
      <c r="H184">
        <v>130.69999999999999</v>
      </c>
      <c r="I184">
        <v>136.5</v>
      </c>
      <c r="J184">
        <v>67.63</v>
      </c>
      <c r="K184" s="29">
        <f t="shared" si="9"/>
        <v>1045.4686982874591</v>
      </c>
      <c r="L184" s="29">
        <f t="shared" si="10"/>
        <v>87.463163794175998</v>
      </c>
      <c r="M184" s="29">
        <f t="shared" si="11"/>
        <v>93.010914778496002</v>
      </c>
    </row>
    <row r="185" spans="2:13" ht="15" x14ac:dyDescent="0.25">
      <c r="B185" s="88">
        <v>42964.549861111111</v>
      </c>
      <c r="C185" s="52">
        <f>VLOOKUP(B185,NWS!$A$5:$Y$1564,3,TRUE)</f>
        <v>39.26</v>
      </c>
      <c r="D185" s="52"/>
      <c r="E185" s="52"/>
      <c r="F185" s="87">
        <v>124.8</v>
      </c>
      <c r="G185">
        <v>50.32</v>
      </c>
      <c r="H185">
        <v>130.6</v>
      </c>
      <c r="I185">
        <v>136.6</v>
      </c>
      <c r="J185">
        <v>67.150000000000006</v>
      </c>
      <c r="K185" s="29">
        <f t="shared" si="9"/>
        <v>1043.8187185779307</v>
      </c>
      <c r="L185" s="29">
        <f t="shared" si="10"/>
        <v>87.505616036891013</v>
      </c>
      <c r="M185" s="29">
        <f t="shared" si="11"/>
        <v>93.253740584967943</v>
      </c>
    </row>
    <row r="186" spans="2:13" ht="15" x14ac:dyDescent="0.25">
      <c r="B186" s="88">
        <v>42964.549930555557</v>
      </c>
      <c r="C186" s="52">
        <f>VLOOKUP(B186,NWS!$A$5:$Y$1564,3,TRUE)</f>
        <v>39.26</v>
      </c>
      <c r="D186" s="52"/>
      <c r="E186" s="52"/>
      <c r="F186" s="87">
        <v>124.9</v>
      </c>
      <c r="G186">
        <v>50.22</v>
      </c>
      <c r="H186">
        <v>129.9</v>
      </c>
      <c r="I186">
        <v>135.80000000000001</v>
      </c>
      <c r="J186">
        <v>66.52</v>
      </c>
      <c r="K186" s="29">
        <f t="shared" si="9"/>
        <v>1044.712087264732</v>
      </c>
      <c r="L186" s="29">
        <f t="shared" si="10"/>
        <v>86.760745955676569</v>
      </c>
      <c r="M186" s="29">
        <f t="shared" si="11"/>
        <v>92.408234935580481</v>
      </c>
    </row>
    <row r="187" spans="2:13" ht="15" x14ac:dyDescent="0.25">
      <c r="B187" s="88">
        <v>42964.55</v>
      </c>
      <c r="C187" s="52">
        <f>VLOOKUP(B187,NWS!$A$5:$Y$1564,3,TRUE)</f>
        <v>39.270000000000003</v>
      </c>
      <c r="D187" s="52"/>
      <c r="E187" s="52"/>
      <c r="F187" s="87">
        <v>124.9</v>
      </c>
      <c r="G187">
        <v>50.12</v>
      </c>
      <c r="H187">
        <v>129.5</v>
      </c>
      <c r="I187">
        <v>135.5</v>
      </c>
      <c r="J187">
        <v>66.62</v>
      </c>
      <c r="K187" s="29">
        <f t="shared" si="9"/>
        <v>1044.7690689627689</v>
      </c>
      <c r="L187" s="29">
        <f t="shared" si="10"/>
        <v>86.363582805508386</v>
      </c>
      <c r="M187" s="29">
        <f t="shared" si="11"/>
        <v>92.106478703026397</v>
      </c>
    </row>
    <row r="188" spans="2:13" ht="15" x14ac:dyDescent="0.25">
      <c r="B188" s="88">
        <v>42964.550069444442</v>
      </c>
      <c r="C188" s="52">
        <f>VLOOKUP(B188,NWS!$A$5:$Y$1564,3,TRUE)</f>
        <v>39.270000000000003</v>
      </c>
      <c r="D188" s="52"/>
      <c r="E188" s="52"/>
      <c r="F188" s="87">
        <v>124.9</v>
      </c>
      <c r="G188">
        <v>50.12</v>
      </c>
      <c r="H188">
        <v>130.30000000000001</v>
      </c>
      <c r="I188">
        <v>136.30000000000001</v>
      </c>
      <c r="J188">
        <v>67.72</v>
      </c>
      <c r="K188" s="29">
        <f t="shared" si="9"/>
        <v>1044.7690689627689</v>
      </c>
      <c r="L188" s="29">
        <f t="shared" si="10"/>
        <v>87.129302258510791</v>
      </c>
      <c r="M188" s="29">
        <f t="shared" si="11"/>
        <v>92.872198156028816</v>
      </c>
    </row>
    <row r="189" spans="2:13" ht="15" x14ac:dyDescent="0.25">
      <c r="B189" s="88">
        <v>42964.550138888888</v>
      </c>
      <c r="C189" s="52">
        <f>VLOOKUP(B189,NWS!$A$5:$Y$1564,3,TRUE)</f>
        <v>39.270000000000003</v>
      </c>
      <c r="D189" s="52"/>
      <c r="E189" s="52"/>
      <c r="F189" s="87">
        <v>124.9</v>
      </c>
      <c r="G189">
        <v>50.07</v>
      </c>
      <c r="H189">
        <v>130.30000000000001</v>
      </c>
      <c r="I189">
        <v>136.19999999999999</v>
      </c>
      <c r="J189">
        <v>67.040000000000006</v>
      </c>
      <c r="K189" s="29">
        <f t="shared" si="9"/>
        <v>1044.7975621428138</v>
      </c>
      <c r="L189" s="29">
        <f t="shared" si="10"/>
        <v>87.126926113134502</v>
      </c>
      <c r="M189" s="29">
        <f t="shared" si="11"/>
        <v>92.773953072021598</v>
      </c>
    </row>
    <row r="190" spans="2:13" ht="15" x14ac:dyDescent="0.25">
      <c r="B190" s="88">
        <v>42964.550208333334</v>
      </c>
      <c r="C190" s="52">
        <f>VLOOKUP(B190,NWS!$A$5:$Y$1564,3,TRUE)</f>
        <v>39.270000000000003</v>
      </c>
      <c r="D190" s="52"/>
      <c r="E190" s="52"/>
      <c r="F190" s="87">
        <v>124.9</v>
      </c>
      <c r="G190">
        <v>50.09</v>
      </c>
      <c r="H190">
        <v>130.69999999999999</v>
      </c>
      <c r="I190">
        <v>136.6</v>
      </c>
      <c r="J190">
        <v>67.86</v>
      </c>
      <c r="K190" s="29">
        <f t="shared" si="9"/>
        <v>1044.7861646843005</v>
      </c>
      <c r="L190" s="29">
        <f t="shared" si="10"/>
        <v>87.510730033094461</v>
      </c>
      <c r="M190" s="29">
        <f t="shared" si="11"/>
        <v>93.157818594783805</v>
      </c>
    </row>
    <row r="191" spans="2:13" ht="15" x14ac:dyDescent="0.25">
      <c r="B191" s="88">
        <v>42964.55027777778</v>
      </c>
      <c r="C191" s="52">
        <f>VLOOKUP(B191,NWS!$A$5:$Y$1564,3,TRUE)</f>
        <v>39.270000000000003</v>
      </c>
      <c r="D191" s="52"/>
      <c r="E191" s="52"/>
      <c r="F191" s="87">
        <v>124.8</v>
      </c>
      <c r="G191">
        <v>50.12</v>
      </c>
      <c r="H191">
        <v>131.6</v>
      </c>
      <c r="I191">
        <v>137.4</v>
      </c>
      <c r="J191">
        <v>69.06</v>
      </c>
      <c r="K191" s="29">
        <f t="shared" si="9"/>
        <v>1043.9325845200444</v>
      </c>
      <c r="L191" s="29">
        <f t="shared" si="10"/>
        <v>88.444408546217929</v>
      </c>
      <c r="M191" s="29">
        <f t="shared" si="11"/>
        <v>94.000322870576909</v>
      </c>
    </row>
    <row r="192" spans="2:13" ht="15" x14ac:dyDescent="0.25">
      <c r="B192" s="88">
        <v>42964.550347222219</v>
      </c>
      <c r="C192" s="52">
        <f>VLOOKUP(B192,NWS!$A$5:$Y$1564,3,TRUE)</f>
        <v>39.270000000000003</v>
      </c>
      <c r="D192" s="52"/>
      <c r="E192" s="52"/>
      <c r="F192" s="87">
        <v>124.9</v>
      </c>
      <c r="G192">
        <v>50.21</v>
      </c>
      <c r="H192">
        <v>132</v>
      </c>
      <c r="I192">
        <v>137.69999999999999</v>
      </c>
      <c r="J192">
        <v>69.150000000000006</v>
      </c>
      <c r="K192" s="29">
        <f t="shared" si="9"/>
        <v>1044.717785154834</v>
      </c>
      <c r="L192" s="29">
        <f t="shared" si="10"/>
        <v>88.760813032638083</v>
      </c>
      <c r="M192" s="29">
        <f t="shared" si="11"/>
        <v>94.216831950852651</v>
      </c>
    </row>
    <row r="193" spans="2:13" ht="15" x14ac:dyDescent="0.25">
      <c r="B193" s="88">
        <v>42964.550416666665</v>
      </c>
      <c r="C193" s="52">
        <f>VLOOKUP(B193,NWS!$A$5:$Y$1564,3,TRUE)</f>
        <v>39.270000000000003</v>
      </c>
      <c r="D193" s="52"/>
      <c r="E193" s="52"/>
      <c r="F193" s="87">
        <v>124.9</v>
      </c>
      <c r="G193">
        <v>50.28</v>
      </c>
      <c r="H193">
        <v>132.69999999999999</v>
      </c>
      <c r="I193">
        <v>138.30000000000001</v>
      </c>
      <c r="J193">
        <v>69.319999999999993</v>
      </c>
      <c r="K193" s="29">
        <f t="shared" si="9"/>
        <v>1044.6779012292827</v>
      </c>
      <c r="L193" s="29">
        <f t="shared" si="10"/>
        <v>89.434264752858269</v>
      </c>
      <c r="M193" s="29">
        <f t="shared" si="11"/>
        <v>94.794768687526016</v>
      </c>
    </row>
    <row r="194" spans="2:13" ht="15" x14ac:dyDescent="0.25">
      <c r="B194" s="88">
        <v>42964.550486111111</v>
      </c>
      <c r="C194" s="52">
        <f>VLOOKUP(B194,NWS!$A$5:$Y$1564,3,TRUE)</f>
        <v>39.270000000000003</v>
      </c>
      <c r="D194" s="52"/>
      <c r="E194" s="52"/>
      <c r="F194" s="87">
        <v>124.6</v>
      </c>
      <c r="G194">
        <v>50.33</v>
      </c>
      <c r="H194">
        <v>132.9</v>
      </c>
      <c r="I194">
        <v>138.5</v>
      </c>
      <c r="J194">
        <v>69.010000000000005</v>
      </c>
      <c r="K194" s="29">
        <f t="shared" si="9"/>
        <v>1042.140248647713</v>
      </c>
      <c r="L194" s="29">
        <f t="shared" si="10"/>
        <v>89.84395346163322</v>
      </c>
      <c r="M194" s="29">
        <f t="shared" si="11"/>
        <v>95.21751043466692</v>
      </c>
    </row>
    <row r="195" spans="2:13" ht="15" x14ac:dyDescent="0.25">
      <c r="B195" s="88">
        <v>42964.550555555557</v>
      </c>
      <c r="C195" s="52">
        <f>VLOOKUP(B195,NWS!$A$5:$Y$1564,3,TRUE)</f>
        <v>39.270000000000003</v>
      </c>
      <c r="D195" s="52"/>
      <c r="E195" s="52"/>
      <c r="F195" s="87">
        <v>124.7</v>
      </c>
      <c r="G195">
        <v>50.35</v>
      </c>
      <c r="H195">
        <v>132.5</v>
      </c>
      <c r="I195">
        <v>138.19999999999999</v>
      </c>
      <c r="J195">
        <v>68.81</v>
      </c>
      <c r="K195" s="29">
        <f t="shared" si="9"/>
        <v>1042.9652613091021</v>
      </c>
      <c r="L195" s="29">
        <f t="shared" si="10"/>
        <v>89.38936267443863</v>
      </c>
      <c r="M195" s="29">
        <f t="shared" si="11"/>
        <v>94.854549494607042</v>
      </c>
    </row>
    <row r="196" spans="2:13" ht="15" x14ac:dyDescent="0.25">
      <c r="B196" s="88">
        <v>42964.550625000003</v>
      </c>
      <c r="C196" s="52">
        <f>VLOOKUP(B196,NWS!$A$5:$Y$1564,3,TRUE)</f>
        <v>39.270000000000003</v>
      </c>
      <c r="D196" s="52"/>
      <c r="E196" s="52"/>
      <c r="F196" s="87">
        <v>124.8</v>
      </c>
      <c r="G196">
        <v>50.4</v>
      </c>
      <c r="H196">
        <v>132.6</v>
      </c>
      <c r="I196">
        <v>138.30000000000001</v>
      </c>
      <c r="J196">
        <v>68.67</v>
      </c>
      <c r="K196" s="29">
        <f t="shared" si="9"/>
        <v>1043.7731791558797</v>
      </c>
      <c r="L196" s="29">
        <f t="shared" si="10"/>
        <v>89.415978359855757</v>
      </c>
      <c r="M196" s="29">
        <f t="shared" si="11"/>
        <v>94.876934929567312</v>
      </c>
    </row>
    <row r="197" spans="2:13" ht="15" x14ac:dyDescent="0.25">
      <c r="B197" s="88">
        <v>42964.550694444442</v>
      </c>
      <c r="C197" s="52">
        <f>VLOOKUP(B197,NWS!$A$5:$Y$1564,3,TRUE)</f>
        <v>39.19</v>
      </c>
      <c r="D197" s="52"/>
      <c r="E197" s="52"/>
      <c r="F197" s="87">
        <v>124.8</v>
      </c>
      <c r="G197">
        <v>50.45</v>
      </c>
      <c r="H197">
        <v>132.5</v>
      </c>
      <c r="I197">
        <v>138.19999999999999</v>
      </c>
      <c r="J197">
        <v>68.62</v>
      </c>
      <c r="K197" s="29">
        <f t="shared" si="9"/>
        <v>1043.7447190348671</v>
      </c>
      <c r="L197" s="29">
        <f t="shared" si="10"/>
        <v>89.399254720332536</v>
      </c>
      <c r="M197" s="29">
        <f t="shared" si="11"/>
        <v>94.860360195693104</v>
      </c>
    </row>
    <row r="198" spans="2:13" ht="15" x14ac:dyDescent="0.25">
      <c r="B198" s="88">
        <v>42964.550763888888</v>
      </c>
      <c r="C198" s="52">
        <f>VLOOKUP(B198,NWS!$A$5:$Y$1564,3,TRUE)</f>
        <v>39.19</v>
      </c>
      <c r="D198" s="52"/>
      <c r="E198" s="52"/>
      <c r="F198" s="87">
        <v>124.8</v>
      </c>
      <c r="G198">
        <v>50.48</v>
      </c>
      <c r="H198">
        <v>131.80000000000001</v>
      </c>
      <c r="I198">
        <v>137.80000000000001</v>
      </c>
      <c r="J198">
        <v>68.98</v>
      </c>
      <c r="K198" s="29">
        <f t="shared" si="9"/>
        <v>1043.7276437072171</v>
      </c>
      <c r="L198" s="29">
        <f t="shared" si="10"/>
        <v>88.730044239375019</v>
      </c>
      <c r="M198" s="29">
        <f t="shared" si="11"/>
        <v>94.478670364375006</v>
      </c>
    </row>
    <row r="199" spans="2:13" ht="15" x14ac:dyDescent="0.25">
      <c r="B199" s="88">
        <v>42964.550833333335</v>
      </c>
      <c r="C199" s="52">
        <f>VLOOKUP(B199,NWS!$A$5:$Y$1564,3,TRUE)</f>
        <v>39.19</v>
      </c>
      <c r="D199" s="52"/>
      <c r="E199" s="52"/>
      <c r="F199" s="87">
        <v>124.8</v>
      </c>
      <c r="G199">
        <v>50.5</v>
      </c>
      <c r="H199">
        <v>131.30000000000001</v>
      </c>
      <c r="I199">
        <v>137.19999999999999</v>
      </c>
      <c r="J199">
        <v>69.44</v>
      </c>
      <c r="K199" s="29">
        <f t="shared" si="9"/>
        <v>1043.7162604658324</v>
      </c>
      <c r="L199" s="29">
        <f t="shared" si="10"/>
        <v>88.251954567508022</v>
      </c>
      <c r="M199" s="29">
        <f t="shared" si="11"/>
        <v>93.904831909254796</v>
      </c>
    </row>
    <row r="200" spans="2:13" ht="15" x14ac:dyDescent="0.25">
      <c r="B200" s="88">
        <v>42964.550902777781</v>
      </c>
      <c r="C200" s="52">
        <f>VLOOKUP(B200,NWS!$A$5:$Y$1564,3,TRUE)</f>
        <v>39.19</v>
      </c>
      <c r="D200" s="52"/>
      <c r="E200" s="52"/>
      <c r="F200" s="87">
        <v>124.5</v>
      </c>
      <c r="G200">
        <v>50.55</v>
      </c>
      <c r="H200">
        <v>132.19999999999999</v>
      </c>
      <c r="I200">
        <v>138</v>
      </c>
      <c r="J200">
        <v>69.819999999999993</v>
      </c>
      <c r="K200" s="29">
        <f t="shared" si="9"/>
        <v>1041.1789385365123</v>
      </c>
      <c r="L200" s="29">
        <f t="shared" si="10"/>
        <v>89.331426671706808</v>
      </c>
      <c r="M200" s="29">
        <f t="shared" si="11"/>
        <v>94.902034936365467</v>
      </c>
    </row>
    <row r="201" spans="2:13" ht="15" x14ac:dyDescent="0.25">
      <c r="B201" s="88">
        <v>42964.55097222222</v>
      </c>
      <c r="C201" s="52">
        <f>VLOOKUP(B201,NWS!$A$5:$Y$1564,3,TRUE)</f>
        <v>39.19</v>
      </c>
      <c r="D201" s="52"/>
      <c r="E201" s="52"/>
      <c r="F201" s="87">
        <v>124.8</v>
      </c>
      <c r="G201">
        <v>50.6</v>
      </c>
      <c r="H201">
        <v>131.9</v>
      </c>
      <c r="I201">
        <v>137.9</v>
      </c>
      <c r="J201">
        <v>69.099999999999994</v>
      </c>
      <c r="K201" s="29">
        <f t="shared" si="9"/>
        <v>1043.6593479831886</v>
      </c>
      <c r="L201" s="29">
        <f t="shared" si="10"/>
        <v>88.831667324358989</v>
      </c>
      <c r="M201" s="29">
        <f t="shared" si="11"/>
        <v>94.580669632051297</v>
      </c>
    </row>
    <row r="202" spans="2:13" ht="15" x14ac:dyDescent="0.25">
      <c r="B202" s="88">
        <v>42964.551041666666</v>
      </c>
      <c r="C202" s="52">
        <f>VLOOKUP(B202,NWS!$A$5:$Y$1564,3,TRUE)</f>
        <v>39.19</v>
      </c>
      <c r="D202" s="52"/>
      <c r="E202" s="52"/>
      <c r="F202" s="87">
        <v>124.8</v>
      </c>
      <c r="G202">
        <v>50.69</v>
      </c>
      <c r="H202">
        <v>132</v>
      </c>
      <c r="I202">
        <v>138</v>
      </c>
      <c r="J202">
        <v>69.39</v>
      </c>
      <c r="K202" s="29">
        <f t="shared" si="9"/>
        <v>1043.6081320552998</v>
      </c>
      <c r="L202" s="29">
        <f t="shared" si="10"/>
        <v>88.931848218946314</v>
      </c>
      <c r="M202" s="29">
        <f t="shared" si="11"/>
        <v>94.681132663657849</v>
      </c>
    </row>
    <row r="203" spans="2:13" ht="15" x14ac:dyDescent="0.25">
      <c r="B203" s="88">
        <v>42964.551111111112</v>
      </c>
      <c r="C203" s="52">
        <f>VLOOKUP(B203,NWS!$A$5:$Y$1564,3,TRUE)</f>
        <v>39.19</v>
      </c>
      <c r="D203" s="52"/>
      <c r="E203" s="52"/>
      <c r="F203" s="87">
        <v>124.9</v>
      </c>
      <c r="G203">
        <v>50.71</v>
      </c>
      <c r="H203">
        <v>132</v>
      </c>
      <c r="I203">
        <v>137.9</v>
      </c>
      <c r="J203">
        <v>69.239999999999995</v>
      </c>
      <c r="K203" s="29">
        <f t="shared" si="9"/>
        <v>1044.4329667663089</v>
      </c>
      <c r="L203" s="29">
        <f t="shared" si="10"/>
        <v>88.861614821821462</v>
      </c>
      <c r="M203" s="29">
        <f t="shared" si="11"/>
        <v>94.510613070380316</v>
      </c>
    </row>
    <row r="204" spans="2:13" ht="15" x14ac:dyDescent="0.25">
      <c r="B204" s="88">
        <v>42964.551180555558</v>
      </c>
      <c r="C204" s="52">
        <f>VLOOKUP(B204,NWS!$A$5:$Y$1564,3,TRUE)</f>
        <v>39.19</v>
      </c>
      <c r="D204" s="52"/>
      <c r="E204" s="52"/>
      <c r="F204" s="87">
        <v>125</v>
      </c>
      <c r="G204">
        <v>50.74</v>
      </c>
      <c r="H204">
        <v>131.9</v>
      </c>
      <c r="I204">
        <v>137.80000000000001</v>
      </c>
      <c r="J204">
        <v>69.290000000000006</v>
      </c>
      <c r="K204" s="29">
        <f t="shared" si="9"/>
        <v>1045.2520842688218</v>
      </c>
      <c r="L204" s="29">
        <f t="shared" si="10"/>
        <v>88.696307230856007</v>
      </c>
      <c r="M204" s="29">
        <f t="shared" si="11"/>
        <v>94.340878611096002</v>
      </c>
    </row>
    <row r="205" spans="2:13" ht="15" x14ac:dyDescent="0.25">
      <c r="B205" s="88">
        <v>42964.551249999997</v>
      </c>
      <c r="C205" s="52">
        <f>VLOOKUP(B205,NWS!$A$5:$Y$1564,3,TRUE)</f>
        <v>39.19</v>
      </c>
      <c r="D205" s="52"/>
      <c r="E205" s="52"/>
      <c r="F205" s="87">
        <v>124.9</v>
      </c>
      <c r="G205">
        <v>50.78</v>
      </c>
      <c r="H205">
        <v>132.1</v>
      </c>
      <c r="I205">
        <v>137.9</v>
      </c>
      <c r="J205">
        <v>69.02</v>
      </c>
      <c r="K205" s="29">
        <f t="shared" si="9"/>
        <v>1044.3931045842571</v>
      </c>
      <c r="L205" s="29">
        <f t="shared" si="10"/>
        <v>88.960755861160919</v>
      </c>
      <c r="M205" s="29">
        <f t="shared" si="11"/>
        <v>94.514220332097679</v>
      </c>
    </row>
    <row r="206" spans="2:13" ht="15" x14ac:dyDescent="0.25">
      <c r="B206" s="88">
        <v>42964.551319444443</v>
      </c>
      <c r="C206" s="52">
        <f>VLOOKUP(B206,NWS!$A$5:$Y$1564,3,TRUE)</f>
        <v>39.19</v>
      </c>
      <c r="D206" s="52"/>
      <c r="E206" s="52"/>
      <c r="F206" s="87">
        <v>125</v>
      </c>
      <c r="G206">
        <v>50.78</v>
      </c>
      <c r="H206">
        <v>131.69999999999999</v>
      </c>
      <c r="I206">
        <v>137.69999999999999</v>
      </c>
      <c r="J206">
        <v>69</v>
      </c>
      <c r="K206" s="29">
        <f t="shared" si="9"/>
        <v>1045.2292880146688</v>
      </c>
      <c r="L206" s="29">
        <f t="shared" si="10"/>
        <v>88.506896104791977</v>
      </c>
      <c r="M206" s="29">
        <f t="shared" si="11"/>
        <v>94.247263379991978</v>
      </c>
    </row>
    <row r="207" spans="2:13" ht="15" x14ac:dyDescent="0.25">
      <c r="B207" s="88">
        <v>42964.551388888889</v>
      </c>
      <c r="C207" s="52">
        <f>VLOOKUP(B207,NWS!$A$5:$Y$1564,3,TRUE)</f>
        <v>39.18</v>
      </c>
      <c r="D207" s="52"/>
      <c r="E207" s="52"/>
      <c r="F207" s="87">
        <v>124.8</v>
      </c>
      <c r="G207">
        <v>50.78</v>
      </c>
      <c r="H207">
        <v>132</v>
      </c>
      <c r="I207">
        <v>137.80000000000001</v>
      </c>
      <c r="J207">
        <v>69.67</v>
      </c>
      <c r="K207" s="29">
        <f t="shared" si="9"/>
        <v>1043.5569211538452</v>
      </c>
      <c r="L207" s="29">
        <f t="shared" si="10"/>
        <v>88.945795019374998</v>
      </c>
      <c r="M207" s="29">
        <f t="shared" si="11"/>
        <v>94.503709381714742</v>
      </c>
    </row>
    <row r="208" spans="2:13" ht="15" x14ac:dyDescent="0.25">
      <c r="B208" s="88">
        <v>42964.551458333335</v>
      </c>
      <c r="C208" s="52">
        <f>VLOOKUP(B208,NWS!$A$5:$Y$1564,3,TRUE)</f>
        <v>39.18</v>
      </c>
      <c r="D208" s="52"/>
      <c r="E208" s="52"/>
      <c r="F208" s="87">
        <v>125</v>
      </c>
      <c r="G208">
        <v>50.8</v>
      </c>
      <c r="H208">
        <v>132.5</v>
      </c>
      <c r="I208">
        <v>138.30000000000001</v>
      </c>
      <c r="J208">
        <v>69.48</v>
      </c>
      <c r="K208" s="29">
        <f t="shared" si="9"/>
        <v>1045.2178902604667</v>
      </c>
      <c r="L208" s="29">
        <f t="shared" si="10"/>
        <v>89.282819275839984</v>
      </c>
      <c r="M208" s="29">
        <f t="shared" si="11"/>
        <v>94.831901485439985</v>
      </c>
    </row>
    <row r="209" spans="2:13" ht="15" x14ac:dyDescent="0.25">
      <c r="B209" s="88">
        <v>42964.551527777781</v>
      </c>
      <c r="C209" s="52">
        <f>VLOOKUP(B209,NWS!$A$5:$Y$1564,3,TRUE)</f>
        <v>39.18</v>
      </c>
      <c r="D209" s="52"/>
      <c r="E209" s="52"/>
      <c r="F209" s="87">
        <v>125.1</v>
      </c>
      <c r="G209">
        <v>50.83</v>
      </c>
      <c r="H209">
        <v>132.30000000000001</v>
      </c>
      <c r="I209">
        <v>138.1</v>
      </c>
      <c r="J209">
        <v>69.760000000000005</v>
      </c>
      <c r="K209" s="29">
        <f t="shared" ref="K209:K272" si="12">IF(OR(F209="",$C$5="",$C$6=""),"",(F209*1000/($C$5+$C$6*(G209-25))))</f>
        <v>1046.0369547305095</v>
      </c>
      <c r="L209" s="29">
        <f t="shared" ref="L209:L272" si="13">IF(OR($K209="",H209=""),"",((H209-$C209)*1000)/$K209)</f>
        <v>89.021711497745798</v>
      </c>
      <c r="M209" s="29">
        <f t="shared" ref="M209:M272" si="14">IF(OR($K209="",I209=""),"",((I209-$C209)*1000)/$K209)</f>
        <v>94.566448682957613</v>
      </c>
    </row>
    <row r="210" spans="2:13" ht="15" x14ac:dyDescent="0.25">
      <c r="B210" s="88">
        <v>42964.55159722222</v>
      </c>
      <c r="C210" s="52">
        <f>VLOOKUP(B210,NWS!$A$5:$Y$1564,3,TRUE)</f>
        <v>39.18</v>
      </c>
      <c r="D210" s="52"/>
      <c r="E210" s="52"/>
      <c r="F210" s="87">
        <v>125</v>
      </c>
      <c r="G210">
        <v>50.85</v>
      </c>
      <c r="H210">
        <v>133.1</v>
      </c>
      <c r="I210">
        <v>138.69999999999999</v>
      </c>
      <c r="J210">
        <v>70.77</v>
      </c>
      <c r="K210" s="29">
        <f t="shared" si="12"/>
        <v>1045.1893969624459</v>
      </c>
      <c r="L210" s="29">
        <f t="shared" si="13"/>
        <v>89.859311884479979</v>
      </c>
      <c r="M210" s="29">
        <f t="shared" si="14"/>
        <v>95.217192490879981</v>
      </c>
    </row>
    <row r="211" spans="2:13" ht="15" x14ac:dyDescent="0.25">
      <c r="B211" s="88">
        <v>42964.551666666666</v>
      </c>
      <c r="C211" s="52">
        <f>VLOOKUP(B211,NWS!$A$5:$Y$1564,3,TRUE)</f>
        <v>39.18</v>
      </c>
      <c r="D211" s="52"/>
      <c r="E211" s="52"/>
      <c r="F211" s="87">
        <v>125.1</v>
      </c>
      <c r="G211">
        <v>50.85</v>
      </c>
      <c r="H211">
        <v>132.1</v>
      </c>
      <c r="I211">
        <v>138</v>
      </c>
      <c r="J211">
        <v>69.67</v>
      </c>
      <c r="K211" s="29">
        <f t="shared" si="12"/>
        <v>1046.0255484800159</v>
      </c>
      <c r="L211" s="29">
        <f t="shared" si="13"/>
        <v>88.831482304636268</v>
      </c>
      <c r="M211" s="29">
        <f t="shared" si="14"/>
        <v>94.471879911151078</v>
      </c>
    </row>
    <row r="212" spans="2:13" ht="15" x14ac:dyDescent="0.25">
      <c r="B212" s="88">
        <v>42964.551736111112</v>
      </c>
      <c r="C212" s="52">
        <f>VLOOKUP(B212,NWS!$A$5:$Y$1564,3,TRUE)</f>
        <v>39.18</v>
      </c>
      <c r="D212" s="52"/>
      <c r="E212" s="52"/>
      <c r="F212" s="87">
        <v>125</v>
      </c>
      <c r="G212">
        <v>50.87</v>
      </c>
      <c r="H212">
        <v>131.5</v>
      </c>
      <c r="I212">
        <v>137.5</v>
      </c>
      <c r="J212">
        <v>69.709999999999994</v>
      </c>
      <c r="K212" s="29">
        <f t="shared" si="12"/>
        <v>1045.1780000782103</v>
      </c>
      <c r="L212" s="29">
        <f t="shared" si="13"/>
        <v>88.329452010175999</v>
      </c>
      <c r="M212" s="29">
        <f t="shared" si="14"/>
        <v>94.070100970976</v>
      </c>
    </row>
    <row r="213" spans="2:13" ht="15" x14ac:dyDescent="0.25">
      <c r="B213" s="88">
        <v>42964.551805555559</v>
      </c>
      <c r="C213" s="52">
        <f>VLOOKUP(B213,NWS!$A$5:$Y$1564,3,TRUE)</f>
        <v>39.18</v>
      </c>
      <c r="D213" s="52"/>
      <c r="E213" s="52"/>
      <c r="F213" s="87">
        <v>125</v>
      </c>
      <c r="G213">
        <v>50.92</v>
      </c>
      <c r="H213">
        <v>132.1</v>
      </c>
      <c r="I213">
        <v>138.1</v>
      </c>
      <c r="J213">
        <v>69.67</v>
      </c>
      <c r="K213" s="29">
        <f t="shared" si="12"/>
        <v>1045.1495089549815</v>
      </c>
      <c r="L213" s="29">
        <f t="shared" si="13"/>
        <v>88.90594044569599</v>
      </c>
      <c r="M213" s="29">
        <f t="shared" si="14"/>
        <v>94.646745898495993</v>
      </c>
    </row>
    <row r="214" spans="2:13" ht="15" x14ac:dyDescent="0.25">
      <c r="B214" s="88">
        <v>42964.551874999997</v>
      </c>
      <c r="C214" s="52">
        <f>VLOOKUP(B214,NWS!$A$5:$Y$1564,3,TRUE)</f>
        <v>39.18</v>
      </c>
      <c r="D214" s="52"/>
      <c r="E214" s="52"/>
      <c r="F214" s="87">
        <v>124.8</v>
      </c>
      <c r="G214">
        <v>50.97</v>
      </c>
      <c r="H214">
        <v>131.80000000000001</v>
      </c>
      <c r="I214">
        <v>137.80000000000001</v>
      </c>
      <c r="J214">
        <v>69.14</v>
      </c>
      <c r="K214" s="29">
        <f t="shared" si="12"/>
        <v>1043.448825754007</v>
      </c>
      <c r="L214" s="29">
        <f t="shared" si="13"/>
        <v>88.763337227459928</v>
      </c>
      <c r="M214" s="29">
        <f t="shared" si="14"/>
        <v>94.513499431786855</v>
      </c>
    </row>
    <row r="215" spans="2:13" ht="15" x14ac:dyDescent="0.25">
      <c r="B215" s="88">
        <v>42964.551944444444</v>
      </c>
      <c r="C215" s="52">
        <f>VLOOKUP(B215,NWS!$A$5:$Y$1564,3,TRUE)</f>
        <v>39.18</v>
      </c>
      <c r="D215" s="52"/>
      <c r="E215" s="52"/>
      <c r="F215" s="87">
        <v>125.2</v>
      </c>
      <c r="G215">
        <v>50.97</v>
      </c>
      <c r="H215">
        <v>131.30000000000001</v>
      </c>
      <c r="I215">
        <v>137.5</v>
      </c>
      <c r="J215">
        <v>68.61</v>
      </c>
      <c r="K215" s="29">
        <f t="shared" si="12"/>
        <v>1046.7932130160391</v>
      </c>
      <c r="L215" s="29">
        <f t="shared" si="13"/>
        <v>88.002099034041521</v>
      </c>
      <c r="M215" s="29">
        <f t="shared" si="14"/>
        <v>93.924949815750793</v>
      </c>
    </row>
    <row r="216" spans="2:13" ht="15" x14ac:dyDescent="0.25">
      <c r="B216" s="88">
        <v>42964.55201388889</v>
      </c>
      <c r="C216" s="52">
        <f>VLOOKUP(B216,NWS!$A$5:$Y$1564,3,TRUE)</f>
        <v>39.18</v>
      </c>
      <c r="D216" s="52"/>
      <c r="E216" s="52"/>
      <c r="F216" s="87">
        <v>125.2</v>
      </c>
      <c r="G216">
        <v>51.01</v>
      </c>
      <c r="H216">
        <v>131.19999999999999</v>
      </c>
      <c r="I216">
        <v>137.4</v>
      </c>
      <c r="J216">
        <v>69.209999999999994</v>
      </c>
      <c r="K216" s="29">
        <f t="shared" si="12"/>
        <v>1046.7703860134811</v>
      </c>
      <c r="L216" s="29">
        <f t="shared" si="13"/>
        <v>87.908486168059099</v>
      </c>
      <c r="M216" s="29">
        <f t="shared" si="14"/>
        <v>93.831466109832277</v>
      </c>
    </row>
    <row r="217" spans="2:13" ht="15" x14ac:dyDescent="0.25">
      <c r="B217" s="88">
        <v>42964.552083333336</v>
      </c>
      <c r="C217" s="52">
        <f>VLOOKUP(B217,NWS!$A$5:$Y$1564,3,TRUE)</f>
        <v>39.299999999999997</v>
      </c>
      <c r="D217" s="52"/>
      <c r="E217" s="52"/>
      <c r="F217" s="87">
        <v>125.1</v>
      </c>
      <c r="G217">
        <v>50.97</v>
      </c>
      <c r="H217">
        <v>131.19999999999999</v>
      </c>
      <c r="I217">
        <v>137.19999999999999</v>
      </c>
      <c r="J217">
        <v>69.23</v>
      </c>
      <c r="K217" s="29">
        <f t="shared" si="12"/>
        <v>1045.9571162005311</v>
      </c>
      <c r="L217" s="29">
        <f t="shared" si="13"/>
        <v>87.862110765907246</v>
      </c>
      <c r="M217" s="29">
        <f t="shared" si="14"/>
        <v>93.59848361243003</v>
      </c>
    </row>
    <row r="218" spans="2:13" ht="15" x14ac:dyDescent="0.25">
      <c r="B218" s="88">
        <v>42964.552152777775</v>
      </c>
      <c r="C218" s="52">
        <f>VLOOKUP(B218,NWS!$A$5:$Y$1564,3,TRUE)</f>
        <v>39.299999999999997</v>
      </c>
      <c r="D218" s="52"/>
      <c r="E218" s="52"/>
      <c r="F218" s="87">
        <v>125.2</v>
      </c>
      <c r="G218">
        <v>51.01</v>
      </c>
      <c r="H218">
        <v>130.80000000000001</v>
      </c>
      <c r="I218">
        <v>136.80000000000001</v>
      </c>
      <c r="J218">
        <v>68.8</v>
      </c>
      <c r="K218" s="29">
        <f t="shared" si="12"/>
        <v>1046.7703860134811</v>
      </c>
      <c r="L218" s="29">
        <f t="shared" si="13"/>
        <v>87.411720108426536</v>
      </c>
      <c r="M218" s="29">
        <f t="shared" si="14"/>
        <v>93.143636181110239</v>
      </c>
    </row>
    <row r="219" spans="2:13" ht="15" x14ac:dyDescent="0.25">
      <c r="B219" s="88">
        <v>42964.552222222221</v>
      </c>
      <c r="C219" s="52">
        <f>VLOOKUP(B219,NWS!$A$5:$Y$1564,3,TRUE)</f>
        <v>39.299999999999997</v>
      </c>
      <c r="D219" s="52"/>
      <c r="E219" s="52"/>
      <c r="F219" s="87">
        <v>124.9</v>
      </c>
      <c r="G219">
        <v>51.01</v>
      </c>
      <c r="H219">
        <v>131.19999999999999</v>
      </c>
      <c r="I219">
        <v>137.4</v>
      </c>
      <c r="J219">
        <v>68.7</v>
      </c>
      <c r="K219" s="29">
        <f t="shared" si="12"/>
        <v>1044.2621502642476</v>
      </c>
      <c r="L219" s="29">
        <f t="shared" si="13"/>
        <v>88.004721780584461</v>
      </c>
      <c r="M219" s="29">
        <f t="shared" si="14"/>
        <v>93.941928255444367</v>
      </c>
    </row>
    <row r="220" spans="2:13" ht="15" x14ac:dyDescent="0.25">
      <c r="B220" s="88">
        <v>42964.552291666667</v>
      </c>
      <c r="C220" s="52">
        <f>VLOOKUP(B220,NWS!$A$5:$Y$1564,3,TRUE)</f>
        <v>39.299999999999997</v>
      </c>
      <c r="D220" s="52"/>
      <c r="E220" s="52"/>
      <c r="F220" s="87">
        <v>125.1</v>
      </c>
      <c r="G220">
        <v>51.01</v>
      </c>
      <c r="H220">
        <v>129.9</v>
      </c>
      <c r="I220">
        <v>136.30000000000001</v>
      </c>
      <c r="J220">
        <v>68.61</v>
      </c>
      <c r="K220" s="29">
        <f t="shared" si="12"/>
        <v>1045.9343074304034</v>
      </c>
      <c r="L220" s="29">
        <f t="shared" si="13"/>
        <v>86.621118894724233</v>
      </c>
      <c r="M220" s="29">
        <f t="shared" si="14"/>
        <v>92.740050030775393</v>
      </c>
    </row>
    <row r="221" spans="2:13" ht="15" x14ac:dyDescent="0.25">
      <c r="B221" s="88">
        <v>42964.552361111113</v>
      </c>
      <c r="C221" s="52">
        <f>VLOOKUP(B221,NWS!$A$5:$Y$1564,3,TRUE)</f>
        <v>39.299999999999997</v>
      </c>
      <c r="D221" s="52"/>
      <c r="E221" s="52"/>
      <c r="F221" s="87">
        <v>125.2</v>
      </c>
      <c r="G221">
        <v>51.01</v>
      </c>
      <c r="H221">
        <v>130.19999999999999</v>
      </c>
      <c r="I221">
        <v>136.5</v>
      </c>
      <c r="J221">
        <v>68.7</v>
      </c>
      <c r="K221" s="29">
        <f t="shared" si="12"/>
        <v>1046.7703860134811</v>
      </c>
      <c r="L221" s="29">
        <f t="shared" si="13"/>
        <v>86.838528501158137</v>
      </c>
      <c r="M221" s="29">
        <f t="shared" si="14"/>
        <v>92.857040377476039</v>
      </c>
    </row>
    <row r="222" spans="2:13" ht="15" x14ac:dyDescent="0.25">
      <c r="B222" s="88">
        <v>42964.552430555559</v>
      </c>
      <c r="C222" s="52">
        <f>VLOOKUP(B222,NWS!$A$5:$Y$1564,3,TRUE)</f>
        <v>39.299999999999997</v>
      </c>
      <c r="D222" s="52"/>
      <c r="E222" s="52"/>
      <c r="F222" s="87">
        <v>125</v>
      </c>
      <c r="G222">
        <v>50.97</v>
      </c>
      <c r="H222">
        <v>129.5</v>
      </c>
      <c r="I222">
        <v>135.9</v>
      </c>
      <c r="J222">
        <v>68.510000000000005</v>
      </c>
      <c r="K222" s="29">
        <f t="shared" si="12"/>
        <v>1045.1210193850229</v>
      </c>
      <c r="L222" s="29">
        <f t="shared" si="13"/>
        <v>86.305794570160003</v>
      </c>
      <c r="M222" s="29">
        <f t="shared" si="14"/>
        <v>92.429487311280013</v>
      </c>
    </row>
    <row r="223" spans="2:13" ht="15" x14ac:dyDescent="0.25">
      <c r="B223" s="88">
        <v>42964.552499999998</v>
      </c>
      <c r="C223" s="52">
        <f>VLOOKUP(B223,NWS!$A$5:$Y$1564,3,TRUE)</f>
        <v>39.299999999999997</v>
      </c>
      <c r="D223" s="52"/>
      <c r="E223" s="52"/>
      <c r="F223" s="87">
        <v>125</v>
      </c>
      <c r="G223">
        <v>50.92</v>
      </c>
      <c r="H223">
        <v>129.69999999999999</v>
      </c>
      <c r="I223">
        <v>136.1</v>
      </c>
      <c r="J223">
        <v>68.7</v>
      </c>
      <c r="K223" s="29">
        <f t="shared" si="12"/>
        <v>1045.1495089549815</v>
      </c>
      <c r="L223" s="29">
        <f t="shared" si="13"/>
        <v>86.494802155519992</v>
      </c>
      <c r="M223" s="29">
        <f t="shared" si="14"/>
        <v>92.618327971840003</v>
      </c>
    </row>
    <row r="224" spans="2:13" ht="15" x14ac:dyDescent="0.25">
      <c r="B224" s="88">
        <v>42964.552569444444</v>
      </c>
      <c r="C224" s="52">
        <f>VLOOKUP(B224,NWS!$A$5:$Y$1564,3,TRUE)</f>
        <v>39.299999999999997</v>
      </c>
      <c r="D224" s="52"/>
      <c r="E224" s="52"/>
      <c r="F224" s="87">
        <v>125.1</v>
      </c>
      <c r="G224">
        <v>50.94</v>
      </c>
      <c r="H224">
        <v>130.5</v>
      </c>
      <c r="I224">
        <v>136.6</v>
      </c>
      <c r="J224">
        <v>68.89</v>
      </c>
      <c r="K224" s="29">
        <f t="shared" si="12"/>
        <v>1045.9742234309651</v>
      </c>
      <c r="L224" s="29">
        <f t="shared" si="13"/>
        <v>87.191441200959247</v>
      </c>
      <c r="M224" s="29">
        <f t="shared" si="14"/>
        <v>93.023324877777782</v>
      </c>
    </row>
    <row r="225" spans="2:13" ht="15" x14ac:dyDescent="0.25">
      <c r="B225" s="88">
        <v>42964.55263888889</v>
      </c>
      <c r="C225" s="52">
        <f>VLOOKUP(B225,NWS!$A$5:$Y$1564,3,TRUE)</f>
        <v>39.299999999999997</v>
      </c>
      <c r="D225" s="52"/>
      <c r="E225" s="52"/>
      <c r="F225" s="87">
        <v>125.1</v>
      </c>
      <c r="G225">
        <v>50.91</v>
      </c>
      <c r="H225">
        <v>130.69999999999999</v>
      </c>
      <c r="I225">
        <v>136.69999999999999</v>
      </c>
      <c r="J225">
        <v>68.8</v>
      </c>
      <c r="K225" s="29">
        <f t="shared" si="12"/>
        <v>1045.9913312210058</v>
      </c>
      <c r="L225" s="29">
        <f t="shared" si="13"/>
        <v>87.381221308313343</v>
      </c>
      <c r="M225" s="29">
        <f t="shared" si="14"/>
        <v>93.11740651454835</v>
      </c>
    </row>
    <row r="226" spans="2:13" ht="15" x14ac:dyDescent="0.25">
      <c r="B226" s="88">
        <v>42964.552708333336</v>
      </c>
      <c r="C226" s="52">
        <f>VLOOKUP(B226,NWS!$A$5:$Y$1564,3,TRUE)</f>
        <v>39.299999999999997</v>
      </c>
      <c r="D226" s="52"/>
      <c r="E226" s="52"/>
      <c r="F226" s="87">
        <v>125.1</v>
      </c>
      <c r="G226">
        <v>50.87</v>
      </c>
      <c r="H226">
        <v>131</v>
      </c>
      <c r="I226">
        <v>136.9</v>
      </c>
      <c r="J226">
        <v>68.94</v>
      </c>
      <c r="K226" s="29">
        <f t="shared" si="12"/>
        <v>1046.0141424782728</v>
      </c>
      <c r="L226" s="29">
        <f t="shared" si="13"/>
        <v>87.666118722581942</v>
      </c>
      <c r="M226" s="29">
        <f t="shared" si="14"/>
        <v>93.306577833413286</v>
      </c>
    </row>
    <row r="227" spans="2:13" ht="15" x14ac:dyDescent="0.25">
      <c r="B227" s="88">
        <v>42964.552777777775</v>
      </c>
      <c r="C227" s="52">
        <f>VLOOKUP(B227,NWS!$A$5:$Y$1564,3,TRUE)</f>
        <v>39.35</v>
      </c>
      <c r="D227" s="52"/>
      <c r="E227" s="52"/>
      <c r="F227" s="87">
        <v>125.2</v>
      </c>
      <c r="G227">
        <v>50.84</v>
      </c>
      <c r="H227">
        <v>130.30000000000001</v>
      </c>
      <c r="I227">
        <v>136.30000000000001</v>
      </c>
      <c r="J227">
        <v>69.180000000000007</v>
      </c>
      <c r="K227" s="29">
        <f t="shared" si="12"/>
        <v>1046.8674076505665</v>
      </c>
      <c r="L227" s="29">
        <f t="shared" si="13"/>
        <v>86.878242015495218</v>
      </c>
      <c r="M227" s="29">
        <f t="shared" si="14"/>
        <v>92.609626865335485</v>
      </c>
    </row>
    <row r="228" spans="2:13" ht="15" x14ac:dyDescent="0.25">
      <c r="B228" s="88">
        <v>42964.552847222221</v>
      </c>
      <c r="C228" s="52">
        <f>VLOOKUP(B228,NWS!$A$5:$Y$1564,3,TRUE)</f>
        <v>39.35</v>
      </c>
      <c r="D228" s="52"/>
      <c r="E228" s="52"/>
      <c r="F228" s="87">
        <v>125</v>
      </c>
      <c r="G228">
        <v>50.86</v>
      </c>
      <c r="H228">
        <v>128.9</v>
      </c>
      <c r="I228">
        <v>135</v>
      </c>
      <c r="J228">
        <v>68.27</v>
      </c>
      <c r="K228" s="29">
        <f t="shared" si="12"/>
        <v>1045.1836984892598</v>
      </c>
      <c r="L228" s="29">
        <f t="shared" si="13"/>
        <v>85.678718611320008</v>
      </c>
      <c r="M228" s="29">
        <f t="shared" si="14"/>
        <v>91.515013234759991</v>
      </c>
    </row>
    <row r="229" spans="2:13" ht="15" x14ac:dyDescent="0.25">
      <c r="B229" s="88">
        <v>42964.552916666667</v>
      </c>
      <c r="C229" s="52">
        <f>VLOOKUP(B229,NWS!$A$5:$Y$1564,3,TRUE)</f>
        <v>39.35</v>
      </c>
      <c r="D229" s="52"/>
      <c r="E229" s="52"/>
      <c r="F229" s="87">
        <v>125.2</v>
      </c>
      <c r="G229">
        <v>50.84</v>
      </c>
      <c r="H229">
        <v>128.4</v>
      </c>
      <c r="I229">
        <v>134.5</v>
      </c>
      <c r="J229">
        <v>68.650000000000006</v>
      </c>
      <c r="K229" s="29">
        <f t="shared" si="12"/>
        <v>1046.8674076505665</v>
      </c>
      <c r="L229" s="29">
        <f t="shared" si="13"/>
        <v>85.063303479712474</v>
      </c>
      <c r="M229" s="29">
        <f t="shared" si="14"/>
        <v>90.890211410383387</v>
      </c>
    </row>
    <row r="230" spans="2:13" ht="15" x14ac:dyDescent="0.25">
      <c r="B230" s="88">
        <v>42964.552986111114</v>
      </c>
      <c r="C230" s="52">
        <f>VLOOKUP(B230,NWS!$A$5:$Y$1564,3,TRUE)</f>
        <v>39.35</v>
      </c>
      <c r="D230" s="52"/>
      <c r="E230" s="52"/>
      <c r="F230" s="87">
        <v>125.2</v>
      </c>
      <c r="G230">
        <v>50.86</v>
      </c>
      <c r="H230">
        <v>130</v>
      </c>
      <c r="I230">
        <v>136</v>
      </c>
      <c r="J230">
        <v>69.010000000000005</v>
      </c>
      <c r="K230" s="29">
        <f t="shared" si="12"/>
        <v>1046.8559924068425</v>
      </c>
      <c r="L230" s="29">
        <f t="shared" si="13"/>
        <v>86.592616995567084</v>
      </c>
      <c r="M230" s="29">
        <f t="shared" si="14"/>
        <v>92.324064342212452</v>
      </c>
    </row>
    <row r="231" spans="2:13" ht="15" x14ac:dyDescent="0.25">
      <c r="B231" s="88">
        <v>42964.553055555552</v>
      </c>
      <c r="C231" s="52">
        <f>VLOOKUP(B231,NWS!$A$5:$Y$1564,3,TRUE)</f>
        <v>39.35</v>
      </c>
      <c r="D231" s="52"/>
      <c r="E231" s="52"/>
      <c r="F231" s="87">
        <v>125</v>
      </c>
      <c r="G231">
        <v>50.86</v>
      </c>
      <c r="H231">
        <v>130.6</v>
      </c>
      <c r="I231">
        <v>136.5</v>
      </c>
      <c r="J231">
        <v>68.89</v>
      </c>
      <c r="K231" s="29">
        <f t="shared" si="12"/>
        <v>1045.1836984892598</v>
      </c>
      <c r="L231" s="29">
        <f t="shared" si="13"/>
        <v>87.305226948999987</v>
      </c>
      <c r="M231" s="29">
        <f t="shared" si="14"/>
        <v>92.950167650359987</v>
      </c>
    </row>
    <row r="232" spans="2:13" ht="15" x14ac:dyDescent="0.25">
      <c r="B232" s="88">
        <v>42964.553124999999</v>
      </c>
      <c r="C232" s="52">
        <f>VLOOKUP(B232,NWS!$A$5:$Y$1564,3,TRUE)</f>
        <v>39.35</v>
      </c>
      <c r="D232" s="52"/>
      <c r="E232" s="52"/>
      <c r="F232" s="87">
        <v>125.3</v>
      </c>
      <c r="G232">
        <v>50.89</v>
      </c>
      <c r="H232">
        <v>130.69999999999999</v>
      </c>
      <c r="I232">
        <v>136.6</v>
      </c>
      <c r="J232">
        <v>68.5</v>
      </c>
      <c r="K232" s="29">
        <f t="shared" si="12"/>
        <v>1047.6750032907803</v>
      </c>
      <c r="L232" s="29">
        <f t="shared" si="13"/>
        <v>87.19307009622905</v>
      </c>
      <c r="M232" s="29">
        <f t="shared" si="14"/>
        <v>92.824587486133268</v>
      </c>
    </row>
    <row r="233" spans="2:13" ht="15" x14ac:dyDescent="0.25">
      <c r="B233" s="88">
        <v>42964.553194444445</v>
      </c>
      <c r="C233" s="52">
        <f>VLOOKUP(B233,NWS!$A$5:$Y$1564,3,TRUE)</f>
        <v>39.35</v>
      </c>
      <c r="D233" s="52"/>
      <c r="E233" s="52"/>
      <c r="F233" s="87">
        <v>125</v>
      </c>
      <c r="G233">
        <v>50.91</v>
      </c>
      <c r="H233">
        <v>131.1</v>
      </c>
      <c r="I233">
        <v>136.9</v>
      </c>
      <c r="J233">
        <v>69.180000000000007</v>
      </c>
      <c r="K233" s="29">
        <f t="shared" si="12"/>
        <v>1045.1552070553614</v>
      </c>
      <c r="L233" s="29">
        <f t="shared" si="13"/>
        <v>87.786004777700015</v>
      </c>
      <c r="M233" s="29">
        <f t="shared" si="14"/>
        <v>93.335419793620019</v>
      </c>
    </row>
    <row r="234" spans="2:13" ht="15" x14ac:dyDescent="0.25">
      <c r="B234" s="88">
        <v>42964.553263888891</v>
      </c>
      <c r="C234" s="52">
        <f>VLOOKUP(B234,NWS!$A$5:$Y$1564,3,TRUE)</f>
        <v>39.35</v>
      </c>
      <c r="D234" s="52"/>
      <c r="E234" s="52"/>
      <c r="F234" s="87">
        <v>125.1</v>
      </c>
      <c r="G234">
        <v>50.96</v>
      </c>
      <c r="H234">
        <v>130.5</v>
      </c>
      <c r="I234">
        <v>136.4</v>
      </c>
      <c r="J234">
        <v>69.56</v>
      </c>
      <c r="K234" s="29">
        <f t="shared" si="12"/>
        <v>1045.9628185484989</v>
      </c>
      <c r="L234" s="29">
        <f t="shared" si="13"/>
        <v>87.144589065307756</v>
      </c>
      <c r="M234" s="29">
        <f t="shared" si="14"/>
        <v>92.785324945563559</v>
      </c>
    </row>
    <row r="235" spans="2:13" ht="15" x14ac:dyDescent="0.25">
      <c r="B235" s="88">
        <v>42964.553333333337</v>
      </c>
      <c r="C235" s="52">
        <f>VLOOKUP(B235,NWS!$A$5:$Y$1564,3,TRUE)</f>
        <v>39.35</v>
      </c>
      <c r="D235" s="52"/>
      <c r="E235" s="52"/>
      <c r="F235" s="87">
        <v>125.2</v>
      </c>
      <c r="G235">
        <v>50.98</v>
      </c>
      <c r="H235">
        <v>130</v>
      </c>
      <c r="I235">
        <v>136</v>
      </c>
      <c r="J235">
        <v>69.42</v>
      </c>
      <c r="K235" s="29">
        <f t="shared" si="12"/>
        <v>1046.7875061720645</v>
      </c>
      <c r="L235" s="29">
        <f t="shared" si="13"/>
        <v>86.598282330950468</v>
      </c>
      <c r="M235" s="29">
        <f t="shared" si="14"/>
        <v>92.330104658426507</v>
      </c>
    </row>
    <row r="236" spans="2:13" ht="15" x14ac:dyDescent="0.25">
      <c r="B236" s="88">
        <v>42964.553402777776</v>
      </c>
      <c r="C236" s="52">
        <f>VLOOKUP(B236,NWS!$A$5:$Y$1564,3,TRUE)</f>
        <v>39.35</v>
      </c>
      <c r="D236" s="52"/>
      <c r="E236" s="52"/>
      <c r="F236" s="87">
        <v>125.4</v>
      </c>
      <c r="G236">
        <v>51.01</v>
      </c>
      <c r="H236">
        <v>129.5</v>
      </c>
      <c r="I236">
        <v>135.6</v>
      </c>
      <c r="J236">
        <v>69.27</v>
      </c>
      <c r="K236" s="29">
        <f t="shared" si="12"/>
        <v>1048.4425431796369</v>
      </c>
      <c r="L236" s="29">
        <f t="shared" si="13"/>
        <v>85.984683268002385</v>
      </c>
      <c r="M236" s="29">
        <f t="shared" si="14"/>
        <v>91.802837099780703</v>
      </c>
    </row>
    <row r="237" spans="2:13" ht="15" x14ac:dyDescent="0.25">
      <c r="B237" s="88">
        <v>42964.553472222222</v>
      </c>
      <c r="C237" s="52">
        <f>VLOOKUP(B237,NWS!$A$5:$Y$1564,3,TRUE)</f>
        <v>39.119999999999997</v>
      </c>
      <c r="D237" s="52"/>
      <c r="E237" s="52"/>
      <c r="F237" s="87">
        <v>125.4</v>
      </c>
      <c r="G237">
        <v>51.08</v>
      </c>
      <c r="H237">
        <v>130.19999999999999</v>
      </c>
      <c r="I237">
        <v>136.19999999999999</v>
      </c>
      <c r="J237">
        <v>69.319999999999993</v>
      </c>
      <c r="K237" s="29">
        <f t="shared" si="12"/>
        <v>1048.4025345109535</v>
      </c>
      <c r="L237" s="29">
        <f t="shared" si="13"/>
        <v>86.875028437894713</v>
      </c>
      <c r="M237" s="29">
        <f t="shared" si="14"/>
        <v>92.598021088612427</v>
      </c>
    </row>
    <row r="238" spans="2:13" ht="15" x14ac:dyDescent="0.25">
      <c r="B238" s="88">
        <v>42964.553541666668</v>
      </c>
      <c r="C238" s="52">
        <f>VLOOKUP(B238,NWS!$A$5:$Y$1564,3,TRUE)</f>
        <v>39.119999999999997</v>
      </c>
      <c r="D238" s="52"/>
      <c r="E238" s="52"/>
      <c r="F238" s="87">
        <v>125.3</v>
      </c>
      <c r="G238">
        <v>51.15</v>
      </c>
      <c r="H238">
        <v>130.9</v>
      </c>
      <c r="I238">
        <v>136.69999999999999</v>
      </c>
      <c r="J238">
        <v>70.010000000000005</v>
      </c>
      <c r="K238" s="29">
        <f t="shared" si="12"/>
        <v>1047.526514119789</v>
      </c>
      <c r="L238" s="29">
        <f t="shared" si="13"/>
        <v>87.615920707382287</v>
      </c>
      <c r="M238" s="29">
        <f t="shared" si="14"/>
        <v>93.152773399720658</v>
      </c>
    </row>
    <row r="239" spans="2:13" ht="15" x14ac:dyDescent="0.25">
      <c r="B239" s="88">
        <v>42964.553611111114</v>
      </c>
      <c r="C239" s="52">
        <f>VLOOKUP(B239,NWS!$A$5:$Y$1564,3,TRUE)</f>
        <v>39.119999999999997</v>
      </c>
      <c r="D239" s="52"/>
      <c r="E239" s="52"/>
      <c r="F239" s="87">
        <v>125.3</v>
      </c>
      <c r="G239">
        <v>51.18</v>
      </c>
      <c r="H239">
        <v>132</v>
      </c>
      <c r="I239">
        <v>137.80000000000001</v>
      </c>
      <c r="J239">
        <v>70.52</v>
      </c>
      <c r="K239" s="29">
        <f t="shared" si="12"/>
        <v>1047.5093834624029</v>
      </c>
      <c r="L239" s="29">
        <f t="shared" si="13"/>
        <v>88.667463477031134</v>
      </c>
      <c r="M239" s="29">
        <f t="shared" si="14"/>
        <v>94.204406717414201</v>
      </c>
    </row>
    <row r="240" spans="2:13" ht="15" x14ac:dyDescent="0.25">
      <c r="B240" s="88">
        <v>42964.553680555553</v>
      </c>
      <c r="C240" s="52">
        <f>VLOOKUP(B240,NWS!$A$5:$Y$1564,3,TRUE)</f>
        <v>39.119999999999997</v>
      </c>
      <c r="D240" s="52"/>
      <c r="E240" s="52"/>
      <c r="F240" s="87">
        <v>125</v>
      </c>
      <c r="G240">
        <v>51.2</v>
      </c>
      <c r="H240">
        <v>132.1</v>
      </c>
      <c r="I240">
        <v>137.9</v>
      </c>
      <c r="J240">
        <v>70.44</v>
      </c>
      <c r="K240" s="29">
        <f t="shared" si="12"/>
        <v>1044.9899873657366</v>
      </c>
      <c r="L240" s="29">
        <f t="shared" si="13"/>
        <v>88.976929084639991</v>
      </c>
      <c r="M240" s="29">
        <f t="shared" si="14"/>
        <v>94.527221499039996</v>
      </c>
    </row>
    <row r="241" spans="2:13" ht="15" x14ac:dyDescent="0.25">
      <c r="B241" s="88">
        <v>42964.553749999999</v>
      </c>
      <c r="C241" s="52">
        <f>VLOOKUP(B241,NWS!$A$5:$Y$1564,3,TRUE)</f>
        <v>39.119999999999997</v>
      </c>
      <c r="D241" s="52"/>
      <c r="E241" s="52"/>
      <c r="F241" s="87">
        <v>125.1</v>
      </c>
      <c r="G241">
        <v>51.29</v>
      </c>
      <c r="H241">
        <v>131.9</v>
      </c>
      <c r="I241">
        <v>137.80000000000001</v>
      </c>
      <c r="J241">
        <v>70.08</v>
      </c>
      <c r="K241" s="29">
        <f t="shared" si="12"/>
        <v>1045.7746738886374</v>
      </c>
      <c r="L241" s="29">
        <f t="shared" si="13"/>
        <v>88.718920353085522</v>
      </c>
      <c r="M241" s="29">
        <f t="shared" si="14"/>
        <v>94.360671054564335</v>
      </c>
    </row>
    <row r="242" spans="2:13" ht="15" x14ac:dyDescent="0.25">
      <c r="B242" s="88">
        <v>42964.553819444445</v>
      </c>
      <c r="C242" s="52">
        <f>VLOOKUP(B242,NWS!$A$5:$Y$1564,3,TRUE)</f>
        <v>39.119999999999997</v>
      </c>
      <c r="D242" s="52"/>
      <c r="E242" s="52"/>
      <c r="F242" s="87">
        <v>125.1</v>
      </c>
      <c r="G242">
        <v>51.34</v>
      </c>
      <c r="H242">
        <v>132</v>
      </c>
      <c r="I242">
        <v>137.80000000000001</v>
      </c>
      <c r="J242">
        <v>69.94</v>
      </c>
      <c r="K242" s="29">
        <f t="shared" si="12"/>
        <v>1045.7461730264683</v>
      </c>
      <c r="L242" s="29">
        <f t="shared" si="13"/>
        <v>88.816963806043177</v>
      </c>
      <c r="M242" s="29">
        <f t="shared" si="14"/>
        <v>94.363242768952844</v>
      </c>
    </row>
    <row r="243" spans="2:13" ht="15" x14ac:dyDescent="0.25">
      <c r="B243" s="88">
        <v>42964.553888888891</v>
      </c>
      <c r="C243" s="52">
        <f>VLOOKUP(B243,NWS!$A$5:$Y$1564,3,TRUE)</f>
        <v>39.119999999999997</v>
      </c>
      <c r="D243" s="52"/>
      <c r="E243" s="52"/>
      <c r="F243" s="87">
        <v>124.6</v>
      </c>
      <c r="G243">
        <v>51.39</v>
      </c>
      <c r="H243">
        <v>132.6</v>
      </c>
      <c r="I243">
        <v>138.30000000000001</v>
      </c>
      <c r="J243">
        <v>70.540000000000006</v>
      </c>
      <c r="K243" s="29">
        <f t="shared" si="12"/>
        <v>1041.5381466445328</v>
      </c>
      <c r="L243" s="29">
        <f t="shared" si="13"/>
        <v>89.751873516260019</v>
      </c>
      <c r="M243" s="29">
        <f t="shared" si="14"/>
        <v>95.224548730666129</v>
      </c>
    </row>
    <row r="244" spans="2:13" ht="15" x14ac:dyDescent="0.25">
      <c r="B244" s="88">
        <v>42964.55395833333</v>
      </c>
      <c r="C244" s="52">
        <f>VLOOKUP(B244,NWS!$A$5:$Y$1564,3,TRUE)</f>
        <v>39.119999999999997</v>
      </c>
      <c r="D244" s="52"/>
      <c r="E244" s="52"/>
      <c r="F244" s="87">
        <v>124.8</v>
      </c>
      <c r="G244">
        <v>51.48</v>
      </c>
      <c r="H244">
        <v>133.19999999999999</v>
      </c>
      <c r="I244">
        <v>138.69999999999999</v>
      </c>
      <c r="J244">
        <v>70.84</v>
      </c>
      <c r="K244" s="29">
        <f t="shared" si="12"/>
        <v>1043.1587856416054</v>
      </c>
      <c r="L244" s="29">
        <f t="shared" si="13"/>
        <v>90.187612178461521</v>
      </c>
      <c r="M244" s="29">
        <f t="shared" si="14"/>
        <v>95.460059744166657</v>
      </c>
    </row>
    <row r="245" spans="2:13" ht="15" x14ac:dyDescent="0.25">
      <c r="B245" s="88">
        <v>42964.554027777776</v>
      </c>
      <c r="C245" s="52">
        <f>VLOOKUP(B245,NWS!$A$5:$Y$1564,3,TRUE)</f>
        <v>39.119999999999997</v>
      </c>
      <c r="D245" s="52"/>
      <c r="E245" s="52"/>
      <c r="F245" s="87">
        <v>125</v>
      </c>
      <c r="G245">
        <v>51.48</v>
      </c>
      <c r="H245">
        <v>133.4</v>
      </c>
      <c r="I245">
        <v>139</v>
      </c>
      <c r="J245">
        <v>70.319999999999993</v>
      </c>
      <c r="K245" s="29">
        <f t="shared" si="12"/>
        <v>1044.8305144647491</v>
      </c>
      <c r="L245" s="29">
        <f t="shared" si="13"/>
        <v>90.234730604416001</v>
      </c>
      <c r="M245" s="29">
        <f t="shared" si="14"/>
        <v>95.59445155673599</v>
      </c>
    </row>
    <row r="246" spans="2:13" ht="15" x14ac:dyDescent="0.25">
      <c r="B246" s="88">
        <v>42964.554097222222</v>
      </c>
      <c r="C246" s="52">
        <f>VLOOKUP(B246,NWS!$A$5:$Y$1564,3,TRUE)</f>
        <v>39.119999999999997</v>
      </c>
      <c r="D246" s="52"/>
      <c r="E246" s="52"/>
      <c r="F246" s="87">
        <v>124.9</v>
      </c>
      <c r="G246">
        <v>51.53</v>
      </c>
      <c r="H246">
        <v>133.6</v>
      </c>
      <c r="I246">
        <v>139.1</v>
      </c>
      <c r="J246">
        <v>70.36</v>
      </c>
      <c r="K246" s="29">
        <f t="shared" si="12"/>
        <v>1043.966200648917</v>
      </c>
      <c r="L246" s="29">
        <f t="shared" si="13"/>
        <v>90.501014248614879</v>
      </c>
      <c r="M246" s="29">
        <f t="shared" si="14"/>
        <v>95.769384045052036</v>
      </c>
    </row>
    <row r="247" spans="2:13" ht="15" x14ac:dyDescent="0.25">
      <c r="B247" s="88">
        <v>42964.554166666669</v>
      </c>
      <c r="C247" s="52">
        <f>VLOOKUP(B247,NWS!$A$5:$Y$1564,3,TRUE)</f>
        <v>38.799999999999997</v>
      </c>
      <c r="D247" s="52"/>
      <c r="E247" s="52"/>
      <c r="F247" s="87">
        <v>125</v>
      </c>
      <c r="G247">
        <v>51.58</v>
      </c>
      <c r="H247">
        <v>133.19999999999999</v>
      </c>
      <c r="I247">
        <v>138.80000000000001</v>
      </c>
      <c r="J247">
        <v>69.650000000000006</v>
      </c>
      <c r="K247" s="29">
        <f t="shared" si="12"/>
        <v>1044.7735716524592</v>
      </c>
      <c r="L247" s="29">
        <f t="shared" si="13"/>
        <v>90.354506049279991</v>
      </c>
      <c r="M247" s="29">
        <f t="shared" si="14"/>
        <v>95.71451912000002</v>
      </c>
    </row>
    <row r="248" spans="2:13" ht="15" x14ac:dyDescent="0.25">
      <c r="B248" s="88">
        <v>42964.554236111115</v>
      </c>
      <c r="C248" s="52">
        <f>VLOOKUP(B248,NWS!$A$5:$Y$1564,3,TRUE)</f>
        <v>38.799999999999997</v>
      </c>
      <c r="D248" s="52"/>
      <c r="E248" s="52"/>
      <c r="F248" s="87">
        <v>124.6</v>
      </c>
      <c r="G248">
        <v>51.58</v>
      </c>
      <c r="H248">
        <v>132.69999999999999</v>
      </c>
      <c r="I248">
        <v>138.4</v>
      </c>
      <c r="J248">
        <v>69.09</v>
      </c>
      <c r="K248" s="29">
        <f t="shared" si="12"/>
        <v>1041.4302962231714</v>
      </c>
      <c r="L248" s="29">
        <f t="shared" si="13"/>
        <v>90.164459724799343</v>
      </c>
      <c r="M248" s="29">
        <f t="shared" si="14"/>
        <v>95.637701688924579</v>
      </c>
    </row>
    <row r="249" spans="2:13" ht="15" x14ac:dyDescent="0.25">
      <c r="B249" s="88">
        <v>42964.554305555554</v>
      </c>
      <c r="C249" s="52">
        <f>VLOOKUP(B249,NWS!$A$5:$Y$1564,3,TRUE)</f>
        <v>38.799999999999997</v>
      </c>
      <c r="D249" s="52"/>
      <c r="E249" s="52"/>
      <c r="F249" s="87">
        <v>124.7</v>
      </c>
      <c r="G249">
        <v>51.58</v>
      </c>
      <c r="H249">
        <v>131.9</v>
      </c>
      <c r="I249">
        <v>137.6</v>
      </c>
      <c r="J249">
        <v>68.88</v>
      </c>
      <c r="K249" s="29">
        <f t="shared" si="12"/>
        <v>1042.2661150804934</v>
      </c>
      <c r="L249" s="29">
        <f t="shared" si="13"/>
        <v>89.324596331916609</v>
      </c>
      <c r="M249" s="29">
        <f t="shared" si="14"/>
        <v>94.79344916856455</v>
      </c>
    </row>
    <row r="250" spans="2:13" ht="15" x14ac:dyDescent="0.25">
      <c r="B250" s="88">
        <v>42964.554375</v>
      </c>
      <c r="C250" s="52">
        <f>VLOOKUP(B250,NWS!$A$5:$Y$1564,3,TRUE)</f>
        <v>38.799999999999997</v>
      </c>
      <c r="D250" s="52"/>
      <c r="E250" s="52"/>
      <c r="F250" s="87">
        <v>124.6</v>
      </c>
      <c r="G250">
        <v>51.58</v>
      </c>
      <c r="H250">
        <v>132.30000000000001</v>
      </c>
      <c r="I250">
        <v>138</v>
      </c>
      <c r="J250">
        <v>68.97</v>
      </c>
      <c r="K250" s="29">
        <f t="shared" si="12"/>
        <v>1041.4302962231714</v>
      </c>
      <c r="L250" s="29">
        <f t="shared" si="13"/>
        <v>89.78037256942217</v>
      </c>
      <c r="M250" s="29">
        <f t="shared" si="14"/>
        <v>95.253614533547349</v>
      </c>
    </row>
    <row r="251" spans="2:13" ht="15" x14ac:dyDescent="0.25">
      <c r="B251" s="88">
        <v>42964.554444444446</v>
      </c>
      <c r="C251" s="52">
        <f>VLOOKUP(B251,NWS!$A$5:$Y$1564,3,TRUE)</f>
        <v>38.799999999999997</v>
      </c>
      <c r="D251" s="52"/>
      <c r="E251" s="52"/>
      <c r="F251" s="87">
        <v>124.6</v>
      </c>
      <c r="G251">
        <v>51.58</v>
      </c>
      <c r="H251">
        <v>132.30000000000001</v>
      </c>
      <c r="I251">
        <v>138.1</v>
      </c>
      <c r="J251">
        <v>69.17</v>
      </c>
      <c r="K251" s="29">
        <f t="shared" si="12"/>
        <v>1041.4302962231714</v>
      </c>
      <c r="L251" s="29">
        <f t="shared" si="13"/>
        <v>89.78037256942217</v>
      </c>
      <c r="M251" s="29">
        <f t="shared" si="14"/>
        <v>95.34963632239166</v>
      </c>
    </row>
    <row r="252" spans="2:13" ht="15" x14ac:dyDescent="0.25">
      <c r="B252" s="88">
        <v>42964.554513888892</v>
      </c>
      <c r="C252" s="52">
        <f>VLOOKUP(B252,NWS!$A$5:$Y$1564,3,TRUE)</f>
        <v>38.799999999999997</v>
      </c>
      <c r="D252" s="52"/>
      <c r="E252" s="52"/>
      <c r="F252" s="87">
        <v>124.5</v>
      </c>
      <c r="G252">
        <v>51.53</v>
      </c>
      <c r="H252">
        <v>132.4</v>
      </c>
      <c r="I252">
        <v>138.19999999999999</v>
      </c>
      <c r="J252">
        <v>69.069999999999993</v>
      </c>
      <c r="K252" s="29">
        <f t="shared" si="12"/>
        <v>1040.6228341136123</v>
      </c>
      <c r="L252" s="29">
        <f t="shared" si="13"/>
        <v>89.946133153734962</v>
      </c>
      <c r="M252" s="29">
        <f t="shared" si="14"/>
        <v>95.519718327791153</v>
      </c>
    </row>
    <row r="253" spans="2:13" ht="15" x14ac:dyDescent="0.25">
      <c r="B253" s="88">
        <v>42964.554583333331</v>
      </c>
      <c r="C253" s="52">
        <f>VLOOKUP(B253,NWS!$A$5:$Y$1564,3,TRUE)</f>
        <v>38.799999999999997</v>
      </c>
      <c r="D253" s="52"/>
      <c r="E253" s="52"/>
      <c r="F253" s="87">
        <v>124.5</v>
      </c>
      <c r="G253">
        <v>51.53</v>
      </c>
      <c r="H253">
        <v>132.5</v>
      </c>
      <c r="I253">
        <v>138.30000000000001</v>
      </c>
      <c r="J253">
        <v>69.569999999999993</v>
      </c>
      <c r="K253" s="29">
        <f t="shared" si="12"/>
        <v>1040.6228341136123</v>
      </c>
      <c r="L253" s="29">
        <f t="shared" si="13"/>
        <v>90.042229449839368</v>
      </c>
      <c r="M253" s="29">
        <f t="shared" si="14"/>
        <v>95.615814623895602</v>
      </c>
    </row>
    <row r="254" spans="2:13" ht="15" x14ac:dyDescent="0.25">
      <c r="B254" s="88">
        <v>42964.554652777777</v>
      </c>
      <c r="C254" s="52">
        <f>VLOOKUP(B254,NWS!$A$5:$Y$1564,3,TRUE)</f>
        <v>38.799999999999997</v>
      </c>
      <c r="D254" s="52"/>
      <c r="E254" s="52"/>
      <c r="F254" s="87">
        <v>124.5</v>
      </c>
      <c r="G254">
        <v>51.6</v>
      </c>
      <c r="H254">
        <v>133.1</v>
      </c>
      <c r="I254">
        <v>138.80000000000001</v>
      </c>
      <c r="J254">
        <v>69.930000000000007</v>
      </c>
      <c r="K254" s="29">
        <f t="shared" si="12"/>
        <v>1040.5831350994602</v>
      </c>
      <c r="L254" s="29">
        <f t="shared" si="13"/>
        <v>90.622264400803203</v>
      </c>
      <c r="M254" s="29">
        <f t="shared" si="14"/>
        <v>96.099962248995993</v>
      </c>
    </row>
    <row r="255" spans="2:13" ht="15" x14ac:dyDescent="0.25">
      <c r="B255" s="88">
        <v>42964.554722222223</v>
      </c>
      <c r="C255" s="52">
        <f>VLOOKUP(B255,NWS!$A$5:$Y$1564,3,TRUE)</f>
        <v>38.799999999999997</v>
      </c>
      <c r="D255" s="52"/>
      <c r="E255" s="52"/>
      <c r="F255" s="87">
        <v>124.6</v>
      </c>
      <c r="G255">
        <v>51.58</v>
      </c>
      <c r="H255">
        <v>134</v>
      </c>
      <c r="I255">
        <v>139.6</v>
      </c>
      <c r="J255">
        <v>71.03</v>
      </c>
      <c r="K255" s="29">
        <f t="shared" si="12"/>
        <v>1041.4302962231714</v>
      </c>
      <c r="L255" s="29">
        <f t="shared" si="13"/>
        <v>91.412742979775288</v>
      </c>
      <c r="M255" s="29">
        <f t="shared" si="14"/>
        <v>96.789963155056185</v>
      </c>
    </row>
    <row r="256" spans="2:13" ht="15" x14ac:dyDescent="0.25">
      <c r="B256" s="88">
        <v>42964.554791666669</v>
      </c>
      <c r="C256" s="52">
        <f>VLOOKUP(B256,NWS!$A$5:$Y$1564,3,TRUE)</f>
        <v>38.799999999999997</v>
      </c>
      <c r="D256" s="52"/>
      <c r="E256" s="52"/>
      <c r="F256" s="87">
        <v>124.6</v>
      </c>
      <c r="G256">
        <v>51.67</v>
      </c>
      <c r="H256">
        <v>133.69999999999999</v>
      </c>
      <c r="I256">
        <v>139.30000000000001</v>
      </c>
      <c r="J256">
        <v>70.84</v>
      </c>
      <c r="K256" s="29">
        <f t="shared" si="12"/>
        <v>1041.3792169769124</v>
      </c>
      <c r="L256" s="29">
        <f t="shared" si="13"/>
        <v>91.129147243298533</v>
      </c>
      <c r="M256" s="29">
        <f t="shared" si="14"/>
        <v>96.506631169141258</v>
      </c>
    </row>
    <row r="257" spans="2:13" ht="15" x14ac:dyDescent="0.25">
      <c r="B257" s="88">
        <v>42964.554861111108</v>
      </c>
      <c r="C257" s="52">
        <f>VLOOKUP(B257,NWS!$A$5:$Y$1564,3,TRUE)</f>
        <v>38.69</v>
      </c>
      <c r="D257" s="52"/>
      <c r="E257" s="52"/>
      <c r="F257" s="87">
        <v>124.7</v>
      </c>
      <c r="G257">
        <v>51.67</v>
      </c>
      <c r="H257">
        <v>133.19999999999999</v>
      </c>
      <c r="I257">
        <v>138.9</v>
      </c>
      <c r="J257">
        <v>71.27</v>
      </c>
      <c r="K257" s="29">
        <f t="shared" si="12"/>
        <v>1042.2149948396548</v>
      </c>
      <c r="L257" s="29">
        <f t="shared" si="13"/>
        <v>90.681865515224516</v>
      </c>
      <c r="M257" s="29">
        <f t="shared" si="14"/>
        <v>96.150986596980758</v>
      </c>
    </row>
    <row r="258" spans="2:13" ht="15" x14ac:dyDescent="0.25">
      <c r="B258" s="88">
        <v>42964.554930555554</v>
      </c>
      <c r="C258" s="52">
        <f>VLOOKUP(B258,NWS!$A$5:$Y$1564,3,TRUE)</f>
        <v>38.69</v>
      </c>
      <c r="D258" s="52"/>
      <c r="E258" s="52"/>
      <c r="F258" s="87">
        <v>124.7</v>
      </c>
      <c r="G258">
        <v>51.69</v>
      </c>
      <c r="H258">
        <v>133.1</v>
      </c>
      <c r="I258">
        <v>139</v>
      </c>
      <c r="J258">
        <v>71.03</v>
      </c>
      <c r="K258" s="29">
        <f t="shared" si="12"/>
        <v>1042.2036354671241</v>
      </c>
      <c r="L258" s="29">
        <f t="shared" si="13"/>
        <v>90.586903352802722</v>
      </c>
      <c r="M258" s="29">
        <f t="shared" si="14"/>
        <v>96.247985121487559</v>
      </c>
    </row>
    <row r="259" spans="2:13" ht="15" x14ac:dyDescent="0.25">
      <c r="B259" s="88">
        <v>42964.555</v>
      </c>
      <c r="C259" s="52">
        <f>VLOOKUP(B259,NWS!$A$5:$Y$1564,3,TRUE)</f>
        <v>38.69</v>
      </c>
      <c r="D259" s="52"/>
      <c r="E259" s="52"/>
      <c r="F259" s="87">
        <v>124.8</v>
      </c>
      <c r="G259">
        <v>51.74</v>
      </c>
      <c r="H259">
        <v>132.9</v>
      </c>
      <c r="I259">
        <v>138.9</v>
      </c>
      <c r="J259">
        <v>70.84</v>
      </c>
      <c r="K259" s="29">
        <f t="shared" si="12"/>
        <v>1043.0109840999437</v>
      </c>
      <c r="L259" s="29">
        <f t="shared" si="13"/>
        <v>90.325031506065713</v>
      </c>
      <c r="M259" s="29">
        <f t="shared" si="14"/>
        <v>96.077607549334942</v>
      </c>
    </row>
    <row r="260" spans="2:13" ht="15" x14ac:dyDescent="0.25">
      <c r="B260" s="88">
        <v>42964.555069444446</v>
      </c>
      <c r="C260" s="52">
        <f>VLOOKUP(B260,NWS!$A$5:$Y$1564,3,TRUE)</f>
        <v>38.69</v>
      </c>
      <c r="D260" s="52"/>
      <c r="E260" s="52"/>
      <c r="F260" s="87">
        <v>124.9</v>
      </c>
      <c r="G260">
        <v>51.82</v>
      </c>
      <c r="H260">
        <v>133.1</v>
      </c>
      <c r="I260">
        <v>139</v>
      </c>
      <c r="J260">
        <v>71.099999999999994</v>
      </c>
      <c r="K260" s="29">
        <f t="shared" si="12"/>
        <v>1043.8012246756805</v>
      </c>
      <c r="L260" s="29">
        <f t="shared" si="13"/>
        <v>90.448255633474787</v>
      </c>
      <c r="M260" s="29">
        <f t="shared" si="14"/>
        <v>96.100672837558051</v>
      </c>
    </row>
    <row r="261" spans="2:13" ht="15" x14ac:dyDescent="0.25">
      <c r="B261" s="88">
        <v>42964.555138888885</v>
      </c>
      <c r="C261" s="52">
        <f>VLOOKUP(B261,NWS!$A$5:$Y$1564,3,TRUE)</f>
        <v>38.69</v>
      </c>
      <c r="D261" s="52"/>
      <c r="E261" s="52"/>
      <c r="F261" s="87">
        <v>124.8</v>
      </c>
      <c r="G261">
        <v>51.86</v>
      </c>
      <c r="H261">
        <v>133.30000000000001</v>
      </c>
      <c r="I261">
        <v>139.19999999999999</v>
      </c>
      <c r="J261">
        <v>71.03</v>
      </c>
      <c r="K261" s="29">
        <f t="shared" si="12"/>
        <v>1042.9427821290783</v>
      </c>
      <c r="L261" s="29">
        <f t="shared" si="13"/>
        <v>90.714468349703523</v>
      </c>
      <c r="M261" s="29">
        <f t="shared" si="14"/>
        <v>96.371538038565674</v>
      </c>
    </row>
    <row r="262" spans="2:13" ht="15" x14ac:dyDescent="0.25">
      <c r="B262" s="88">
        <v>42964.555208333331</v>
      </c>
      <c r="C262" s="52">
        <f>VLOOKUP(B262,NWS!$A$5:$Y$1564,3,TRUE)</f>
        <v>38.69</v>
      </c>
      <c r="D262" s="52"/>
      <c r="E262" s="52"/>
      <c r="F262" s="87">
        <v>124.7</v>
      </c>
      <c r="G262">
        <v>51.91</v>
      </c>
      <c r="H262">
        <v>133.5</v>
      </c>
      <c r="I262">
        <v>139.4</v>
      </c>
      <c r="J262">
        <v>71.489999999999995</v>
      </c>
      <c r="K262" s="29">
        <f t="shared" si="12"/>
        <v>1042.078698710083</v>
      </c>
      <c r="L262" s="29">
        <f t="shared" si="13"/>
        <v>90.981612154013632</v>
      </c>
      <c r="M262" s="29">
        <f t="shared" si="14"/>
        <v>96.643372640340829</v>
      </c>
    </row>
    <row r="263" spans="2:13" ht="15" x14ac:dyDescent="0.25">
      <c r="B263" s="88">
        <v>42964.555277777778</v>
      </c>
      <c r="C263" s="52">
        <f>VLOOKUP(B263,NWS!$A$5:$Y$1564,3,TRUE)</f>
        <v>38.69</v>
      </c>
      <c r="D263" s="52"/>
      <c r="E263" s="52"/>
      <c r="F263" s="87">
        <v>124.8</v>
      </c>
      <c r="G263">
        <v>51.98</v>
      </c>
      <c r="H263">
        <v>134.5</v>
      </c>
      <c r="I263">
        <v>140.19999999999999</v>
      </c>
      <c r="J263">
        <v>71.89</v>
      </c>
      <c r="K263" s="29">
        <f t="shared" si="12"/>
        <v>1042.8745890770156</v>
      </c>
      <c r="L263" s="29">
        <f t="shared" si="13"/>
        <v>91.871065805520843</v>
      </c>
      <c r="M263" s="29">
        <f t="shared" si="14"/>
        <v>97.336727793741971</v>
      </c>
    </row>
    <row r="264" spans="2:13" ht="15" x14ac:dyDescent="0.25">
      <c r="B264" s="88">
        <v>42964.555347222224</v>
      </c>
      <c r="C264" s="52">
        <f>VLOOKUP(B264,NWS!$A$5:$Y$1564,3,TRUE)</f>
        <v>38.69</v>
      </c>
      <c r="D264" s="52"/>
      <c r="E264" s="52"/>
      <c r="F264" s="87">
        <v>124.5</v>
      </c>
      <c r="G264">
        <v>52.06</v>
      </c>
      <c r="H264">
        <v>134.9</v>
      </c>
      <c r="I264">
        <v>140.6</v>
      </c>
      <c r="J264">
        <v>71.989999999999995</v>
      </c>
      <c r="K264" s="29">
        <f t="shared" si="12"/>
        <v>1040.3223311982658</v>
      </c>
      <c r="L264" s="29">
        <f t="shared" si="13"/>
        <v>92.480952407493987</v>
      </c>
      <c r="M264" s="29">
        <f t="shared" si="14"/>
        <v>97.960023488698781</v>
      </c>
    </row>
    <row r="265" spans="2:13" ht="15" x14ac:dyDescent="0.25">
      <c r="B265" s="88">
        <v>42964.55541666667</v>
      </c>
      <c r="C265" s="52">
        <f>VLOOKUP(B265,NWS!$A$5:$Y$1564,3,TRUE)</f>
        <v>38.69</v>
      </c>
      <c r="D265" s="52"/>
      <c r="E265" s="52"/>
      <c r="F265" s="87">
        <v>124.7</v>
      </c>
      <c r="G265">
        <v>52.1</v>
      </c>
      <c r="H265">
        <v>134.4</v>
      </c>
      <c r="I265">
        <v>140.1</v>
      </c>
      <c r="J265">
        <v>71.180000000000007</v>
      </c>
      <c r="K265" s="29">
        <f t="shared" si="12"/>
        <v>1041.9708228867646</v>
      </c>
      <c r="L265" s="29">
        <f t="shared" si="13"/>
        <v>91.854779325621507</v>
      </c>
      <c r="M265" s="29">
        <f t="shared" si="14"/>
        <v>97.32518202289495</v>
      </c>
    </row>
    <row r="266" spans="2:13" ht="15" x14ac:dyDescent="0.25">
      <c r="B266" s="88">
        <v>42964.555486111109</v>
      </c>
      <c r="C266" s="52">
        <f>VLOOKUP(B266,NWS!$A$5:$Y$1564,3,TRUE)</f>
        <v>38.69</v>
      </c>
      <c r="D266" s="52"/>
      <c r="E266" s="52"/>
      <c r="F266" s="87">
        <v>124.6</v>
      </c>
      <c r="G266">
        <v>52.15</v>
      </c>
      <c r="H266">
        <v>133.6</v>
      </c>
      <c r="I266">
        <v>139.5</v>
      </c>
      <c r="J266">
        <v>70.72</v>
      </c>
      <c r="K266" s="29">
        <f t="shared" si="12"/>
        <v>1041.1068789313417</v>
      </c>
      <c r="L266" s="29">
        <f t="shared" si="13"/>
        <v>91.162590432042535</v>
      </c>
      <c r="M266" s="29">
        <f t="shared" si="14"/>
        <v>96.829635880878811</v>
      </c>
    </row>
    <row r="267" spans="2:13" ht="15" x14ac:dyDescent="0.25">
      <c r="B267" s="88">
        <v>42964.555555555555</v>
      </c>
      <c r="C267" s="52">
        <f>VLOOKUP(B267,NWS!$A$5:$Y$1564,3,TRUE)</f>
        <v>38.06</v>
      </c>
      <c r="D267" s="52"/>
      <c r="E267" s="52"/>
      <c r="F267" s="87">
        <v>124.7</v>
      </c>
      <c r="G267">
        <v>52.2</v>
      </c>
      <c r="H267">
        <v>132.6</v>
      </c>
      <c r="I267">
        <v>138.6</v>
      </c>
      <c r="J267">
        <v>70.599999999999994</v>
      </c>
      <c r="K267" s="29">
        <f t="shared" si="12"/>
        <v>1041.9140551081127</v>
      </c>
      <c r="L267" s="29">
        <f t="shared" si="13"/>
        <v>90.736850641860457</v>
      </c>
      <c r="M267" s="29">
        <f t="shared" si="14"/>
        <v>96.495483007538084</v>
      </c>
    </row>
    <row r="268" spans="2:13" ht="15" x14ac:dyDescent="0.25">
      <c r="B268" s="88">
        <v>42964.555625000001</v>
      </c>
      <c r="C268" s="52">
        <f>VLOOKUP(B268,NWS!$A$5:$Y$1564,3,TRUE)</f>
        <v>38.06</v>
      </c>
      <c r="F268" s="87">
        <v>124.6</v>
      </c>
      <c r="G268">
        <v>52.25</v>
      </c>
      <c r="H268">
        <v>132.30000000000001</v>
      </c>
      <c r="I268">
        <v>138.4</v>
      </c>
      <c r="J268">
        <v>70.72</v>
      </c>
      <c r="K268" s="29">
        <f t="shared" si="12"/>
        <v>1041.0501597664213</v>
      </c>
      <c r="L268" s="29">
        <f t="shared" si="13"/>
        <v>90.523976309791337</v>
      </c>
      <c r="M268" s="29">
        <f t="shared" si="14"/>
        <v>96.38344421609149</v>
      </c>
    </row>
    <row r="269" spans="2:13" ht="15" x14ac:dyDescent="0.25">
      <c r="B269" s="88">
        <v>42964.555694444447</v>
      </c>
      <c r="C269" s="52">
        <f>VLOOKUP(B269,NWS!$A$5:$Y$1564,3,TRUE)</f>
        <v>38.06</v>
      </c>
      <c r="F269" s="87">
        <v>124.5</v>
      </c>
      <c r="G269">
        <v>52.34</v>
      </c>
      <c r="H269">
        <v>132.80000000000001</v>
      </c>
      <c r="I269">
        <v>139.19999999999999</v>
      </c>
      <c r="J269">
        <v>70.12</v>
      </c>
      <c r="K269" s="29">
        <f t="shared" si="12"/>
        <v>1040.1636449944806</v>
      </c>
      <c r="L269" s="29">
        <f t="shared" si="13"/>
        <v>91.081822034361466</v>
      </c>
      <c r="M269" s="29">
        <f t="shared" si="14"/>
        <v>97.234700026971879</v>
      </c>
    </row>
    <row r="270" spans="2:13" ht="15" x14ac:dyDescent="0.25">
      <c r="B270" s="88">
        <v>42964.555763888886</v>
      </c>
      <c r="C270" s="52">
        <f>VLOOKUP(B270,NWS!$A$5:$Y$1564,3,TRUE)</f>
        <v>38.06</v>
      </c>
      <c r="F270" s="87">
        <v>124.8</v>
      </c>
      <c r="G270">
        <v>52.41</v>
      </c>
      <c r="H270">
        <v>133.1</v>
      </c>
      <c r="I270">
        <v>139.30000000000001</v>
      </c>
      <c r="J270">
        <v>70.98</v>
      </c>
      <c r="K270" s="29">
        <f t="shared" si="12"/>
        <v>1042.6303038532021</v>
      </c>
      <c r="L270" s="29">
        <f t="shared" si="13"/>
        <v>91.154074122692307</v>
      </c>
      <c r="M270" s="29">
        <f t="shared" si="14"/>
        <v>97.100573065881434</v>
      </c>
    </row>
    <row r="271" spans="2:13" ht="15" x14ac:dyDescent="0.25">
      <c r="B271" s="88">
        <v>42964.555833333332</v>
      </c>
      <c r="C271" s="52">
        <f>VLOOKUP(B271,NWS!$A$5:$Y$1564,3,TRUE)</f>
        <v>38.06</v>
      </c>
      <c r="F271" s="87">
        <v>124.7</v>
      </c>
      <c r="G271">
        <v>52.46</v>
      </c>
      <c r="H271">
        <v>134.5</v>
      </c>
      <c r="I271">
        <v>140.5</v>
      </c>
      <c r="J271">
        <v>72.11</v>
      </c>
      <c r="K271" s="29">
        <f t="shared" si="12"/>
        <v>1041.7664878278863</v>
      </c>
      <c r="L271" s="29">
        <f t="shared" si="13"/>
        <v>92.573528834739378</v>
      </c>
      <c r="M271" s="29">
        <f t="shared" si="14"/>
        <v>98.332976916535685</v>
      </c>
    </row>
    <row r="272" spans="2:13" ht="15" x14ac:dyDescent="0.25">
      <c r="B272" s="88">
        <v>42964.555902777778</v>
      </c>
      <c r="C272" s="52">
        <f>VLOOKUP(B272,NWS!$A$5:$Y$1564,3,TRUE)</f>
        <v>38.06</v>
      </c>
      <c r="F272" s="87">
        <v>124.6</v>
      </c>
      <c r="G272">
        <v>52.54</v>
      </c>
      <c r="H272">
        <v>134.9</v>
      </c>
      <c r="I272">
        <v>140.69999999999999</v>
      </c>
      <c r="J272">
        <v>72.27</v>
      </c>
      <c r="K272" s="29">
        <f t="shared" si="12"/>
        <v>1040.8857091310028</v>
      </c>
      <c r="L272" s="29">
        <f t="shared" si="13"/>
        <v>93.036150991878017</v>
      </c>
      <c r="M272" s="29">
        <f t="shared" si="14"/>
        <v>98.608328560577846</v>
      </c>
    </row>
    <row r="273" spans="2:13" ht="15" x14ac:dyDescent="0.25">
      <c r="B273" s="88">
        <v>42964.555972222224</v>
      </c>
      <c r="C273" s="52">
        <f>VLOOKUP(B273,NWS!$A$5:$Y$1564,3,TRUE)</f>
        <v>38.06</v>
      </c>
      <c r="F273" s="87">
        <v>124.6</v>
      </c>
      <c r="G273">
        <v>52.54</v>
      </c>
      <c r="H273">
        <v>135.30000000000001</v>
      </c>
      <c r="I273">
        <v>141</v>
      </c>
      <c r="J273">
        <v>72.37</v>
      </c>
      <c r="K273" s="29">
        <f t="shared" ref="K273:K336" si="15">IF(OR(F273="",$C$5="",$C$6=""),"",(F273*1000/($C$5+$C$6*(G273-25))))</f>
        <v>1040.8857091310028</v>
      </c>
      <c r="L273" s="29">
        <f t="shared" ref="L273:L336" si="16">IF(OR($K273="",H273=""),"",((H273-$C273)*1000)/$K273)</f>
        <v>93.420439100064229</v>
      </c>
      <c r="M273" s="29">
        <f t="shared" ref="M273:M336" si="17">IF(OR($K273="",I273=""),"",((I273-$C273)*1000)/$K273)</f>
        <v>98.896544641717497</v>
      </c>
    </row>
    <row r="274" spans="2:13" ht="15" x14ac:dyDescent="0.25">
      <c r="B274" s="88">
        <v>42964.556041666663</v>
      </c>
      <c r="C274" s="52">
        <f>VLOOKUP(B274,NWS!$A$5:$Y$1564,3,TRUE)</f>
        <v>38.06</v>
      </c>
      <c r="F274" s="87">
        <v>124.9</v>
      </c>
      <c r="G274">
        <v>52.63</v>
      </c>
      <c r="H274">
        <v>134.5</v>
      </c>
      <c r="I274">
        <v>140.4</v>
      </c>
      <c r="J274">
        <v>71.27</v>
      </c>
      <c r="K274" s="29">
        <f t="shared" si="15"/>
        <v>1043.3407058023533</v>
      </c>
      <c r="L274" s="29">
        <f t="shared" si="16"/>
        <v>92.433851630312262</v>
      </c>
      <c r="M274" s="29">
        <f t="shared" si="17"/>
        <v>98.088763747886318</v>
      </c>
    </row>
    <row r="275" spans="2:13" ht="15" x14ac:dyDescent="0.25">
      <c r="B275" s="88">
        <v>42964.556111111109</v>
      </c>
      <c r="C275" s="52">
        <f>VLOOKUP(B275,NWS!$A$5:$Y$1564,3,TRUE)</f>
        <v>38.06</v>
      </c>
      <c r="F275" s="87">
        <v>124.8</v>
      </c>
      <c r="G275">
        <v>52.63</v>
      </c>
      <c r="H275">
        <v>134.1</v>
      </c>
      <c r="I275">
        <v>140.19999999999999</v>
      </c>
      <c r="J275">
        <v>70.84</v>
      </c>
      <c r="K275" s="29">
        <f t="shared" si="15"/>
        <v>1042.5053649650417</v>
      </c>
      <c r="L275" s="29">
        <f t="shared" si="16"/>
        <v>92.124226145560883</v>
      </c>
      <c r="M275" s="29">
        <f t="shared" si="17"/>
        <v>97.975514978213127</v>
      </c>
    </row>
    <row r="276" spans="2:13" ht="15" x14ac:dyDescent="0.25">
      <c r="B276" s="88">
        <v>42964.556180555555</v>
      </c>
      <c r="C276" s="52">
        <f>VLOOKUP(B276,NWS!$A$5:$Y$1564,3,TRUE)</f>
        <v>38.06</v>
      </c>
      <c r="F276" s="87">
        <v>124.8</v>
      </c>
      <c r="G276">
        <v>52.68</v>
      </c>
      <c r="H276">
        <v>133.9</v>
      </c>
      <c r="I276">
        <v>140</v>
      </c>
      <c r="J276">
        <v>70.12</v>
      </c>
      <c r="K276" s="29">
        <f t="shared" si="15"/>
        <v>1042.4769739390044</v>
      </c>
      <c r="L276" s="29">
        <f t="shared" si="16"/>
        <v>91.934884314871809</v>
      </c>
      <c r="M276" s="29">
        <f t="shared" si="17"/>
        <v>97.786332502692318</v>
      </c>
    </row>
    <row r="277" spans="2:13" ht="15" x14ac:dyDescent="0.25">
      <c r="B277" s="88">
        <v>42964.556250000001</v>
      </c>
      <c r="C277" s="52">
        <f>VLOOKUP(B277,NWS!$A$5:$Y$1564,3,TRUE)</f>
        <v>38.36</v>
      </c>
      <c r="F277" s="87">
        <v>124.8</v>
      </c>
      <c r="G277">
        <v>52.78</v>
      </c>
      <c r="H277">
        <v>134.30000000000001</v>
      </c>
      <c r="I277">
        <v>140.30000000000001</v>
      </c>
      <c r="J277">
        <v>70.77</v>
      </c>
      <c r="K277" s="29">
        <f t="shared" si="15"/>
        <v>1042.4201965257926</v>
      </c>
      <c r="L277" s="29">
        <f t="shared" si="16"/>
        <v>92.035822329374994</v>
      </c>
      <c r="M277" s="29">
        <f t="shared" si="17"/>
        <v>97.791658622644235</v>
      </c>
    </row>
    <row r="278" spans="2:13" ht="15" x14ac:dyDescent="0.25">
      <c r="B278" s="88">
        <v>42964.556319444448</v>
      </c>
      <c r="C278" s="52">
        <f>VLOOKUP(B278,NWS!$A$5:$Y$1564,3,TRUE)</f>
        <v>38.36</v>
      </c>
      <c r="F278" s="87">
        <v>125.2</v>
      </c>
      <c r="G278">
        <v>52.82</v>
      </c>
      <c r="H278">
        <v>134.9</v>
      </c>
      <c r="I278">
        <v>140.9</v>
      </c>
      <c r="J278">
        <v>70.98</v>
      </c>
      <c r="K278" s="29">
        <f t="shared" si="15"/>
        <v>1045.7385048796452</v>
      </c>
      <c r="L278" s="29">
        <f t="shared" si="16"/>
        <v>92.317534019760373</v>
      </c>
      <c r="M278" s="29">
        <f t="shared" si="17"/>
        <v>98.055106053306702</v>
      </c>
    </row>
    <row r="279" spans="2:13" ht="15" x14ac:dyDescent="0.25">
      <c r="B279" s="88">
        <v>42964.556388888886</v>
      </c>
      <c r="C279" s="52">
        <f>VLOOKUP(B279,NWS!$A$5:$Y$1564,3,TRUE)</f>
        <v>38.36</v>
      </c>
      <c r="F279" s="87">
        <v>124.7</v>
      </c>
      <c r="G279">
        <v>52.83</v>
      </c>
      <c r="H279">
        <v>135.30000000000001</v>
      </c>
      <c r="I279">
        <v>141.1</v>
      </c>
      <c r="J279">
        <v>70.94</v>
      </c>
      <c r="K279" s="29">
        <f t="shared" si="15"/>
        <v>1041.5565602904976</v>
      </c>
      <c r="L279" s="29">
        <f t="shared" si="16"/>
        <v>93.072237932967127</v>
      </c>
      <c r="M279" s="29">
        <f t="shared" si="17"/>
        <v>98.640826544595015</v>
      </c>
    </row>
    <row r="280" spans="2:13" ht="15" x14ac:dyDescent="0.25">
      <c r="B280" s="88">
        <v>42964.556458333333</v>
      </c>
      <c r="C280" s="52">
        <f>VLOOKUP(B280,NWS!$A$5:$Y$1564,3,TRUE)</f>
        <v>38.36</v>
      </c>
      <c r="F280" s="87">
        <v>124.6</v>
      </c>
      <c r="G280">
        <v>52.92</v>
      </c>
      <c r="H280">
        <v>134</v>
      </c>
      <c r="I280">
        <v>140</v>
      </c>
      <c r="J280">
        <v>70.260000000000005</v>
      </c>
      <c r="K280" s="29">
        <f t="shared" si="15"/>
        <v>1040.6703007185379</v>
      </c>
      <c r="L280" s="29">
        <f t="shared" si="16"/>
        <v>91.902305594735154</v>
      </c>
      <c r="M280" s="29">
        <f t="shared" si="17"/>
        <v>97.667820374831464</v>
      </c>
    </row>
    <row r="281" spans="2:13" ht="15" x14ac:dyDescent="0.25">
      <c r="B281" s="88">
        <v>42964.556527777779</v>
      </c>
      <c r="C281" s="52">
        <f>VLOOKUP(B281,NWS!$A$5:$Y$1564,3,TRUE)</f>
        <v>38.36</v>
      </c>
      <c r="F281" s="87">
        <v>125</v>
      </c>
      <c r="G281">
        <v>52.88</v>
      </c>
      <c r="H281">
        <v>132.9</v>
      </c>
      <c r="I281">
        <v>139.1</v>
      </c>
      <c r="J281">
        <v>70.98</v>
      </c>
      <c r="K281" s="29">
        <f t="shared" si="15"/>
        <v>1044.0338795040943</v>
      </c>
      <c r="L281" s="29">
        <f t="shared" si="16"/>
        <v>90.552616975327993</v>
      </c>
      <c r="M281" s="29">
        <f t="shared" si="17"/>
        <v>96.491121579167995</v>
      </c>
    </row>
    <row r="282" spans="2:13" ht="15" x14ac:dyDescent="0.25">
      <c r="B282" s="88">
        <v>42964.556597222225</v>
      </c>
      <c r="C282" s="52">
        <f>VLOOKUP(B282,NWS!$A$5:$Y$1564,3,TRUE)</f>
        <v>38.36</v>
      </c>
      <c r="F282" s="87">
        <v>124.9</v>
      </c>
      <c r="G282">
        <v>52.92</v>
      </c>
      <c r="H282">
        <v>134</v>
      </c>
      <c r="I282">
        <v>140.1</v>
      </c>
      <c r="J282">
        <v>71.94</v>
      </c>
      <c r="K282" s="29">
        <f t="shared" si="15"/>
        <v>1043.1759274457895</v>
      </c>
      <c r="L282" s="29">
        <f t="shared" si="16"/>
        <v>91.681563467606097</v>
      </c>
      <c r="M282" s="29">
        <f t="shared" si="17"/>
        <v>97.529091041345083</v>
      </c>
    </row>
    <row r="283" spans="2:13" ht="15" x14ac:dyDescent="0.25">
      <c r="B283" s="88">
        <v>42964.556666666664</v>
      </c>
      <c r="C283" s="52">
        <f>VLOOKUP(B283,NWS!$A$5:$Y$1564,3,TRUE)</f>
        <v>38.36</v>
      </c>
      <c r="F283" s="87">
        <v>125.1</v>
      </c>
      <c r="G283">
        <v>52.97</v>
      </c>
      <c r="H283">
        <v>134.19999999999999</v>
      </c>
      <c r="I283">
        <v>140.19999999999999</v>
      </c>
      <c r="J283">
        <v>71.319999999999993</v>
      </c>
      <c r="K283" s="29">
        <f t="shared" si="15"/>
        <v>1044.8178949787696</v>
      </c>
      <c r="L283" s="29">
        <f t="shared" si="16"/>
        <v>91.72890363056753</v>
      </c>
      <c r="M283" s="29">
        <f t="shared" si="17"/>
        <v>97.471531153349304</v>
      </c>
    </row>
    <row r="284" spans="2:13" ht="15" x14ac:dyDescent="0.25">
      <c r="B284" s="88">
        <v>42964.55673611111</v>
      </c>
      <c r="C284" s="52">
        <f>VLOOKUP(B284,NWS!$A$5:$Y$1564,3,TRUE)</f>
        <v>38.36</v>
      </c>
      <c r="F284" s="87">
        <v>124.9</v>
      </c>
      <c r="G284">
        <v>53.02</v>
      </c>
      <c r="H284">
        <v>134.4</v>
      </c>
      <c r="I284">
        <v>140.4</v>
      </c>
      <c r="J284">
        <v>71.03</v>
      </c>
      <c r="K284" s="29">
        <f t="shared" si="15"/>
        <v>1043.1191193903876</v>
      </c>
      <c r="L284" s="29">
        <f t="shared" si="16"/>
        <v>92.070021740304242</v>
      </c>
      <c r="M284" s="29">
        <f t="shared" si="17"/>
        <v>97.822001440864682</v>
      </c>
    </row>
    <row r="285" spans="2:13" ht="15" x14ac:dyDescent="0.25">
      <c r="B285" s="88">
        <v>42964.556805555556</v>
      </c>
      <c r="C285" s="52">
        <f>VLOOKUP(B285,NWS!$A$5:$Y$1564,3,TRUE)</f>
        <v>38.36</v>
      </c>
      <c r="F285" s="87">
        <v>124.9</v>
      </c>
      <c r="G285">
        <v>53.07</v>
      </c>
      <c r="H285">
        <v>134.6</v>
      </c>
      <c r="I285">
        <v>140.5</v>
      </c>
      <c r="J285">
        <v>71.459999999999994</v>
      </c>
      <c r="K285" s="29">
        <f t="shared" si="15"/>
        <v>1043.0907176828134</v>
      </c>
      <c r="L285" s="29">
        <f t="shared" si="16"/>
        <v>92.264266538382699</v>
      </c>
      <c r="M285" s="29">
        <f t="shared" si="17"/>
        <v>97.920533917606079</v>
      </c>
    </row>
    <row r="286" spans="2:13" ht="15" x14ac:dyDescent="0.25">
      <c r="B286" s="88">
        <v>42964.556875000002</v>
      </c>
      <c r="C286" s="52">
        <f>VLOOKUP(B286,NWS!$A$5:$Y$1564,3,TRUE)</f>
        <v>38.36</v>
      </c>
      <c r="F286" s="87">
        <v>125.1</v>
      </c>
      <c r="G286">
        <v>53.09</v>
      </c>
      <c r="H286">
        <v>134</v>
      </c>
      <c r="I286">
        <v>140</v>
      </c>
      <c r="J286">
        <v>71.650000000000006</v>
      </c>
      <c r="K286" s="29">
        <f t="shared" si="15"/>
        <v>1044.7496206152725</v>
      </c>
      <c r="L286" s="29">
        <f t="shared" si="16"/>
        <v>91.543464685515573</v>
      </c>
      <c r="M286" s="29">
        <f t="shared" si="17"/>
        <v>97.286467488872887</v>
      </c>
    </row>
    <row r="287" spans="2:13" ht="15" x14ac:dyDescent="0.25">
      <c r="B287" s="88">
        <v>42964.556944444441</v>
      </c>
      <c r="C287" s="52">
        <f>VLOOKUP(B287,NWS!$A$5:$Y$1564,3,TRUE)</f>
        <v>38.76</v>
      </c>
      <c r="F287" s="87">
        <v>125.1</v>
      </c>
      <c r="G287">
        <v>53.11</v>
      </c>
      <c r="H287">
        <v>132.5</v>
      </c>
      <c r="I287">
        <v>139.1</v>
      </c>
      <c r="J287">
        <v>70.41</v>
      </c>
      <c r="K287" s="29">
        <f t="shared" si="15"/>
        <v>1044.7382424221817</v>
      </c>
      <c r="L287" s="29">
        <f t="shared" si="16"/>
        <v>89.725824320039976</v>
      </c>
      <c r="M287" s="29">
        <f t="shared" si="17"/>
        <v>96.043196205171867</v>
      </c>
    </row>
    <row r="288" spans="2:13" ht="15" x14ac:dyDescent="0.25">
      <c r="B288" s="88">
        <v>42964.557013888887</v>
      </c>
      <c r="C288" s="52">
        <f>VLOOKUP(B288,NWS!$A$5:$Y$1564,3,TRUE)</f>
        <v>38.76</v>
      </c>
      <c r="F288" s="87">
        <v>124.8</v>
      </c>
      <c r="G288">
        <v>53.14</v>
      </c>
      <c r="H288">
        <v>132.4</v>
      </c>
      <c r="I288">
        <v>138.9</v>
      </c>
      <c r="J288">
        <v>70.5</v>
      </c>
      <c r="K288" s="29">
        <f t="shared" si="15"/>
        <v>1042.2158490370452</v>
      </c>
      <c r="L288" s="29">
        <f t="shared" si="16"/>
        <v>89.847031290608982</v>
      </c>
      <c r="M288" s="29">
        <f t="shared" si="17"/>
        <v>96.083743202067325</v>
      </c>
    </row>
    <row r="289" spans="2:13" ht="15" x14ac:dyDescent="0.25">
      <c r="B289" s="88">
        <v>42964.557083333333</v>
      </c>
      <c r="C289" s="52">
        <f>VLOOKUP(B289,NWS!$A$5:$Y$1564,3,TRUE)</f>
        <v>38.76</v>
      </c>
      <c r="F289" s="87">
        <v>125</v>
      </c>
      <c r="G289">
        <v>53.16</v>
      </c>
      <c r="H289">
        <v>131.4</v>
      </c>
      <c r="I289">
        <v>138.1</v>
      </c>
      <c r="J289">
        <v>69.180000000000007</v>
      </c>
      <c r="K289" s="29">
        <f t="shared" si="15"/>
        <v>1043.8746982650957</v>
      </c>
      <c r="L289" s="29">
        <f t="shared" si="16"/>
        <v>88.746283585536005</v>
      </c>
      <c r="M289" s="29">
        <f t="shared" si="17"/>
        <v>95.164678447615984</v>
      </c>
    </row>
    <row r="290" spans="2:13" ht="15" x14ac:dyDescent="0.25">
      <c r="B290" s="88">
        <v>42964.557152777779</v>
      </c>
      <c r="C290" s="52">
        <f>VLOOKUP(B290,NWS!$A$5:$Y$1564,3,TRUE)</f>
        <v>38.76</v>
      </c>
      <c r="F290" s="87">
        <v>125.1</v>
      </c>
      <c r="G290">
        <v>53.21</v>
      </c>
      <c r="H290">
        <v>130.30000000000001</v>
      </c>
      <c r="I290">
        <v>137.1</v>
      </c>
      <c r="J290">
        <v>69.64</v>
      </c>
      <c r="K290" s="29">
        <f t="shared" si="15"/>
        <v>1044.6813551740654</v>
      </c>
      <c r="L290" s="29">
        <f t="shared" si="16"/>
        <v>87.624804967202238</v>
      </c>
      <c r="M290" s="29">
        <f t="shared" si="17"/>
        <v>94.133966795659461</v>
      </c>
    </row>
    <row r="291" spans="2:13" ht="15" x14ac:dyDescent="0.25">
      <c r="B291" s="88">
        <v>42964.557222222225</v>
      </c>
      <c r="C291" s="52">
        <f>VLOOKUP(B291,NWS!$A$5:$Y$1564,3,TRUE)</f>
        <v>38.76</v>
      </c>
      <c r="F291" s="87">
        <v>125</v>
      </c>
      <c r="G291">
        <v>53.11</v>
      </c>
      <c r="H291">
        <v>128.5</v>
      </c>
      <c r="I291">
        <v>135.5</v>
      </c>
      <c r="J291">
        <v>68.77</v>
      </c>
      <c r="K291" s="29">
        <f t="shared" si="15"/>
        <v>1043.9031199262406</v>
      </c>
      <c r="L291" s="29">
        <f t="shared" si="16"/>
        <v>85.965831777896014</v>
      </c>
      <c r="M291" s="29">
        <f t="shared" si="17"/>
        <v>92.671434880696026</v>
      </c>
    </row>
    <row r="292" spans="2:13" ht="15" x14ac:dyDescent="0.25">
      <c r="B292" s="88">
        <v>42964.557291666664</v>
      </c>
      <c r="C292" s="52">
        <f>VLOOKUP(B292,NWS!$A$5:$Y$1564,3,TRUE)</f>
        <v>38.76</v>
      </c>
      <c r="F292" s="87">
        <v>125.2</v>
      </c>
      <c r="G292">
        <v>53.06</v>
      </c>
      <c r="H292">
        <v>127.5</v>
      </c>
      <c r="I292">
        <v>134.80000000000001</v>
      </c>
      <c r="J292">
        <v>68.53</v>
      </c>
      <c r="K292" s="29">
        <f t="shared" si="15"/>
        <v>1045.6018336041218</v>
      </c>
      <c r="L292" s="29">
        <f t="shared" si="16"/>
        <v>84.869782309121419</v>
      </c>
      <c r="M292" s="29">
        <f t="shared" si="17"/>
        <v>91.85140740329075</v>
      </c>
    </row>
    <row r="293" spans="2:13" ht="15" x14ac:dyDescent="0.25">
      <c r="B293" s="88">
        <v>42964.55736111111</v>
      </c>
      <c r="C293" s="52">
        <f>VLOOKUP(B293,NWS!$A$5:$Y$1564,3,TRUE)</f>
        <v>38.76</v>
      </c>
      <c r="F293" s="87">
        <v>125.2</v>
      </c>
      <c r="G293">
        <v>52.97</v>
      </c>
      <c r="H293">
        <v>127.6</v>
      </c>
      <c r="I293">
        <v>134.80000000000001</v>
      </c>
      <c r="J293">
        <v>68.39</v>
      </c>
      <c r="K293" s="29">
        <f t="shared" si="15"/>
        <v>1045.653081145819</v>
      </c>
      <c r="L293" s="29">
        <f t="shared" si="16"/>
        <v>84.961256846916939</v>
      </c>
      <c r="M293" s="29">
        <f t="shared" si="17"/>
        <v>91.846905758418544</v>
      </c>
    </row>
    <row r="294" spans="2:13" ht="15" x14ac:dyDescent="0.25">
      <c r="B294" s="88">
        <v>42964.557430555556</v>
      </c>
      <c r="C294" s="52">
        <f>VLOOKUP(B294,NWS!$A$5:$Y$1564,3,TRUE)</f>
        <v>38.76</v>
      </c>
      <c r="F294" s="87">
        <v>125.1</v>
      </c>
      <c r="G294">
        <v>52.87</v>
      </c>
      <c r="H294">
        <v>127.7</v>
      </c>
      <c r="I294">
        <v>134.69999999999999</v>
      </c>
      <c r="J294">
        <v>68.25</v>
      </c>
      <c r="K294" s="29">
        <f t="shared" si="15"/>
        <v>1044.8747970985842</v>
      </c>
      <c r="L294" s="29">
        <f t="shared" si="16"/>
        <v>85.12024622181454</v>
      </c>
      <c r="M294" s="29">
        <f t="shared" si="17"/>
        <v>91.819613475611504</v>
      </c>
    </row>
    <row r="295" spans="2:13" ht="15" x14ac:dyDescent="0.25">
      <c r="B295" s="88">
        <v>42964.557500000003</v>
      </c>
      <c r="C295" s="52">
        <f>VLOOKUP(B295,NWS!$A$5:$Y$1564,3,TRUE)</f>
        <v>38.76</v>
      </c>
      <c r="F295" s="87">
        <v>125.1</v>
      </c>
      <c r="G295">
        <v>52.77</v>
      </c>
      <c r="H295">
        <v>127.8</v>
      </c>
      <c r="I295">
        <v>134.9</v>
      </c>
      <c r="J295">
        <v>68.72</v>
      </c>
      <c r="K295" s="29">
        <f t="shared" si="15"/>
        <v>1044.9317054166609</v>
      </c>
      <c r="L295" s="29">
        <f t="shared" si="16"/>
        <v>85.211310498513171</v>
      </c>
      <c r="M295" s="29">
        <f t="shared" si="17"/>
        <v>92.006012930447653</v>
      </c>
    </row>
    <row r="296" spans="2:13" ht="15" x14ac:dyDescent="0.25">
      <c r="B296" s="88">
        <v>42964.557569444441</v>
      </c>
      <c r="C296" s="52">
        <f>VLOOKUP(B296,NWS!$A$5:$Y$1564,3,TRUE)</f>
        <v>38.76</v>
      </c>
      <c r="F296" s="87">
        <v>125.1</v>
      </c>
      <c r="G296">
        <v>52.72</v>
      </c>
      <c r="H296">
        <v>126.8</v>
      </c>
      <c r="I296">
        <v>134.19999999999999</v>
      </c>
      <c r="J296">
        <v>68.290000000000006</v>
      </c>
      <c r="K296" s="29">
        <f t="shared" si="15"/>
        <v>1044.960161900364</v>
      </c>
      <c r="L296" s="29">
        <f t="shared" si="16"/>
        <v>84.252015732246178</v>
      </c>
      <c r="M296" s="29">
        <f t="shared" si="17"/>
        <v>91.333625414420453</v>
      </c>
    </row>
    <row r="297" spans="2:13" ht="15" x14ac:dyDescent="0.25">
      <c r="B297" s="88">
        <v>42964.557638888888</v>
      </c>
      <c r="C297" s="52">
        <f>VLOOKUP(B297,NWS!$A$5:$Y$1564,3,TRUE)</f>
        <v>38.85</v>
      </c>
      <c r="F297" s="87">
        <v>125</v>
      </c>
      <c r="G297">
        <v>52.62</v>
      </c>
      <c r="H297">
        <v>126.6</v>
      </c>
      <c r="I297">
        <v>133.69999999999999</v>
      </c>
      <c r="J297">
        <v>68.39</v>
      </c>
      <c r="K297" s="29">
        <f t="shared" si="15"/>
        <v>1044.1817341304284</v>
      </c>
      <c r="L297" s="29">
        <f t="shared" si="16"/>
        <v>84.037095394200009</v>
      </c>
      <c r="M297" s="29">
        <f t="shared" si="17"/>
        <v>90.836678041480013</v>
      </c>
    </row>
    <row r="298" spans="2:13" ht="15" x14ac:dyDescent="0.25">
      <c r="B298" s="88">
        <v>42964.557708333334</v>
      </c>
      <c r="C298" s="52">
        <f>VLOOKUP(B298,NWS!$A$5:$Y$1564,3,TRUE)</f>
        <v>38.85</v>
      </c>
      <c r="F298" s="87">
        <v>124.8</v>
      </c>
      <c r="G298">
        <v>52.53</v>
      </c>
      <c r="H298">
        <v>125.3</v>
      </c>
      <c r="I298">
        <v>132.69999999999999</v>
      </c>
      <c r="J298">
        <v>67.91</v>
      </c>
      <c r="K298" s="29">
        <f t="shared" si="15"/>
        <v>1042.56215165661</v>
      </c>
      <c r="L298" s="29">
        <f t="shared" si="16"/>
        <v>82.92071591380207</v>
      </c>
      <c r="M298" s="29">
        <f t="shared" si="17"/>
        <v>90.018614094971952</v>
      </c>
    </row>
    <row r="299" spans="2:13" ht="15" x14ac:dyDescent="0.25">
      <c r="B299" s="88">
        <v>42964.55777777778</v>
      </c>
      <c r="C299" s="52">
        <f>VLOOKUP(B299,NWS!$A$5:$Y$1564,3,TRUE)</f>
        <v>38.85</v>
      </c>
      <c r="F299" s="87">
        <v>124.9</v>
      </c>
      <c r="G299">
        <v>52.38</v>
      </c>
      <c r="H299">
        <v>123.7</v>
      </c>
      <c r="I299">
        <v>131.1</v>
      </c>
      <c r="J299">
        <v>67.38</v>
      </c>
      <c r="K299" s="29">
        <f t="shared" si="15"/>
        <v>1043.4827978965918</v>
      </c>
      <c r="L299" s="29">
        <f t="shared" si="16"/>
        <v>81.314229780344263</v>
      </c>
      <c r="M299" s="29">
        <f t="shared" si="17"/>
        <v>88.405865612690135</v>
      </c>
    </row>
    <row r="300" spans="2:13" ht="15" x14ac:dyDescent="0.25">
      <c r="B300" s="88">
        <v>42964.557847222219</v>
      </c>
      <c r="C300" s="52">
        <f>VLOOKUP(B300,NWS!$A$5:$Y$1564,3,TRUE)</f>
        <v>38.85</v>
      </c>
      <c r="F300" s="87">
        <v>125</v>
      </c>
      <c r="G300">
        <v>52.24</v>
      </c>
      <c r="H300">
        <v>123.3</v>
      </c>
      <c r="I300">
        <v>130.6</v>
      </c>
      <c r="J300">
        <v>66.95</v>
      </c>
      <c r="K300" s="29">
        <f t="shared" si="15"/>
        <v>1044.3979046998475</v>
      </c>
      <c r="L300" s="29">
        <f t="shared" si="16"/>
        <v>80.859986045519989</v>
      </c>
      <c r="M300" s="29">
        <f t="shared" si="17"/>
        <v>87.849659202800012</v>
      </c>
    </row>
    <row r="301" spans="2:13" ht="15" x14ac:dyDescent="0.25">
      <c r="B301" s="88">
        <v>42964.557916666665</v>
      </c>
      <c r="C301" s="52">
        <f>VLOOKUP(B301,NWS!$A$5:$Y$1564,3,TRUE)</f>
        <v>38.85</v>
      </c>
      <c r="F301" s="87">
        <v>124.8</v>
      </c>
      <c r="G301">
        <v>52.07</v>
      </c>
      <c r="H301">
        <v>123.1</v>
      </c>
      <c r="I301">
        <v>130.4</v>
      </c>
      <c r="J301">
        <v>67.5</v>
      </c>
      <c r="K301" s="29">
        <f t="shared" si="15"/>
        <v>1042.8234501398808</v>
      </c>
      <c r="L301" s="29">
        <f t="shared" si="16"/>
        <v>80.790281412159445</v>
      </c>
      <c r="M301" s="29">
        <f t="shared" si="17"/>
        <v>87.7905075760617</v>
      </c>
    </row>
    <row r="302" spans="2:13" ht="15" x14ac:dyDescent="0.25">
      <c r="B302" s="88">
        <v>42964.557986111111</v>
      </c>
      <c r="C302" s="52">
        <f>VLOOKUP(B302,NWS!$A$5:$Y$1564,3,TRUE)</f>
        <v>38.85</v>
      </c>
      <c r="F302" s="87">
        <v>124.9</v>
      </c>
      <c r="G302">
        <v>51.9</v>
      </c>
      <c r="H302">
        <v>123.6</v>
      </c>
      <c r="I302">
        <v>130.9</v>
      </c>
      <c r="J302">
        <v>67.930000000000007</v>
      </c>
      <c r="K302" s="29">
        <f t="shared" si="15"/>
        <v>1043.7557232379163</v>
      </c>
      <c r="L302" s="29">
        <f t="shared" si="16"/>
        <v>81.197159558646916</v>
      </c>
      <c r="M302" s="29">
        <f t="shared" si="17"/>
        <v>88.191133184347493</v>
      </c>
    </row>
    <row r="303" spans="2:13" ht="15" x14ac:dyDescent="0.25">
      <c r="B303" s="88">
        <v>42964.558055555557</v>
      </c>
      <c r="C303" s="52">
        <f>VLOOKUP(B303,NWS!$A$5:$Y$1564,3,TRUE)</f>
        <v>38.85</v>
      </c>
      <c r="F303" s="87">
        <v>124.9</v>
      </c>
      <c r="G303">
        <v>51.76</v>
      </c>
      <c r="H303">
        <v>124.1</v>
      </c>
      <c r="I303">
        <v>131.19999999999999</v>
      </c>
      <c r="J303">
        <v>67.67</v>
      </c>
      <c r="K303" s="29">
        <f t="shared" si="15"/>
        <v>1043.8353533575475</v>
      </c>
      <c r="L303" s="29">
        <f t="shared" si="16"/>
        <v>81.669968090072061</v>
      </c>
      <c r="M303" s="29">
        <f t="shared" si="17"/>
        <v>88.471807074699754</v>
      </c>
    </row>
    <row r="304" spans="2:13" ht="15" x14ac:dyDescent="0.25">
      <c r="B304" s="88">
        <v>42964.558125000003</v>
      </c>
      <c r="C304" s="52">
        <f>VLOOKUP(B304,NWS!$A$5:$Y$1564,3,TRUE)</f>
        <v>38.85</v>
      </c>
      <c r="F304" s="87">
        <v>124.5</v>
      </c>
      <c r="G304">
        <v>51.61</v>
      </c>
      <c r="H304">
        <v>124.6</v>
      </c>
      <c r="I304">
        <v>131.30000000000001</v>
      </c>
      <c r="J304">
        <v>68.05</v>
      </c>
      <c r="K304" s="29">
        <f t="shared" si="15"/>
        <v>1040.5774640589862</v>
      </c>
      <c r="L304" s="29">
        <f t="shared" si="16"/>
        <v>82.4061667312249</v>
      </c>
      <c r="M304" s="29">
        <f t="shared" si="17"/>
        <v>88.844899292148611</v>
      </c>
    </row>
    <row r="305" spans="2:13" ht="15" x14ac:dyDescent="0.25">
      <c r="B305" s="88">
        <v>42964.558194444442</v>
      </c>
      <c r="C305" s="52">
        <f>VLOOKUP(B305,NWS!$A$5:$Y$1564,3,TRUE)</f>
        <v>38.85</v>
      </c>
      <c r="F305" s="87">
        <v>124.7</v>
      </c>
      <c r="G305">
        <v>51.52</v>
      </c>
      <c r="H305">
        <v>125.3</v>
      </c>
      <c r="I305">
        <v>131.9</v>
      </c>
      <c r="J305">
        <v>68.599999999999994</v>
      </c>
      <c r="K305" s="29">
        <f t="shared" si="15"/>
        <v>1042.3001980271747</v>
      </c>
      <c r="L305" s="29">
        <f t="shared" si="16"/>
        <v>82.941555766399333</v>
      </c>
      <c r="M305" s="29">
        <f t="shared" si="17"/>
        <v>89.273704616118692</v>
      </c>
    </row>
    <row r="306" spans="2:13" ht="15" x14ac:dyDescent="0.25">
      <c r="B306" s="88">
        <v>42964.558263888888</v>
      </c>
      <c r="C306" s="52">
        <f>VLOOKUP(B306,NWS!$A$5:$Y$1564,3,TRUE)</f>
        <v>38.85</v>
      </c>
      <c r="F306" s="87">
        <v>124.7</v>
      </c>
      <c r="G306">
        <v>51.46</v>
      </c>
      <c r="H306">
        <v>126.3</v>
      </c>
      <c r="I306">
        <v>132.6</v>
      </c>
      <c r="J306">
        <v>68.81</v>
      </c>
      <c r="K306" s="29">
        <f t="shared" si="15"/>
        <v>1042.3342832030089</v>
      </c>
      <c r="L306" s="29">
        <f t="shared" si="16"/>
        <v>83.898228628989557</v>
      </c>
      <c r="M306" s="29">
        <f t="shared" si="17"/>
        <v>89.942354876704087</v>
      </c>
    </row>
    <row r="307" spans="2:13" ht="15" x14ac:dyDescent="0.25">
      <c r="B307" s="88">
        <v>42964.558333333334</v>
      </c>
      <c r="C307" s="52">
        <f>VLOOKUP(B307,NWS!$A$5:$Y$1564,3,TRUE)</f>
        <v>38.89</v>
      </c>
      <c r="F307" s="87">
        <v>124.4</v>
      </c>
      <c r="G307">
        <v>51.42</v>
      </c>
      <c r="H307">
        <v>127</v>
      </c>
      <c r="I307">
        <v>133.1</v>
      </c>
      <c r="J307">
        <v>69.25</v>
      </c>
      <c r="K307" s="29">
        <f t="shared" si="15"/>
        <v>1039.8493326525754</v>
      </c>
      <c r="L307" s="29">
        <f t="shared" si="16"/>
        <v>84.733429385618962</v>
      </c>
      <c r="M307" s="29">
        <f t="shared" si="17"/>
        <v>90.599663856760444</v>
      </c>
    </row>
    <row r="308" spans="2:13" ht="15" x14ac:dyDescent="0.25">
      <c r="B308" s="88">
        <v>42964.55840277778</v>
      </c>
      <c r="C308" s="52">
        <f>VLOOKUP(B308,NWS!$A$5:$Y$1564,3,TRUE)</f>
        <v>38.89</v>
      </c>
      <c r="F308" s="87">
        <v>124.9</v>
      </c>
      <c r="G308">
        <v>51.37</v>
      </c>
      <c r="H308">
        <v>128</v>
      </c>
      <c r="I308">
        <v>133.80000000000001</v>
      </c>
      <c r="J308">
        <v>69.58</v>
      </c>
      <c r="K308" s="29">
        <f t="shared" si="15"/>
        <v>1044.0572442008647</v>
      </c>
      <c r="L308" s="29">
        <f t="shared" si="16"/>
        <v>85.349726267361874</v>
      </c>
      <c r="M308" s="29">
        <f t="shared" si="17"/>
        <v>90.904977219563648</v>
      </c>
    </row>
    <row r="309" spans="2:13" ht="15" x14ac:dyDescent="0.25">
      <c r="B309" s="88">
        <v>42964.558472222219</v>
      </c>
      <c r="C309" s="52">
        <f>VLOOKUP(B309,NWS!$A$5:$Y$1564,3,TRUE)</f>
        <v>38.89</v>
      </c>
      <c r="F309" s="87">
        <v>124.8</v>
      </c>
      <c r="G309">
        <v>51.36</v>
      </c>
      <c r="H309">
        <v>127.8</v>
      </c>
      <c r="I309">
        <v>133.6</v>
      </c>
      <c r="J309">
        <v>69.150000000000006</v>
      </c>
      <c r="K309" s="29">
        <f t="shared" si="15"/>
        <v>1043.2270158668928</v>
      </c>
      <c r="L309" s="29">
        <f t="shared" si="16"/>
        <v>85.225937066169877</v>
      </c>
      <c r="M309" s="29">
        <f t="shared" si="17"/>
        <v>90.785609037644235</v>
      </c>
    </row>
    <row r="310" spans="2:13" ht="15" x14ac:dyDescent="0.25">
      <c r="B310" s="88">
        <v>42964.558541666665</v>
      </c>
      <c r="C310" s="52">
        <f>VLOOKUP(B310,NWS!$A$5:$Y$1564,3,TRUE)</f>
        <v>38.89</v>
      </c>
      <c r="F310" s="87">
        <v>124.5</v>
      </c>
      <c r="G310">
        <v>51.36</v>
      </c>
      <c r="H310">
        <v>128.6</v>
      </c>
      <c r="I310">
        <v>134.4</v>
      </c>
      <c r="J310">
        <v>69.34</v>
      </c>
      <c r="K310" s="29">
        <f t="shared" si="15"/>
        <v>1040.7192586172127</v>
      </c>
      <c r="L310" s="29">
        <f t="shared" si="16"/>
        <v>86.199999910827302</v>
      </c>
      <c r="M310" s="29">
        <f t="shared" si="17"/>
        <v>91.773068682232932</v>
      </c>
    </row>
    <row r="311" spans="2:13" ht="15" x14ac:dyDescent="0.25">
      <c r="B311" s="88">
        <v>42964.558611111112</v>
      </c>
      <c r="C311" s="52">
        <f>VLOOKUP(B311,NWS!$A$5:$Y$1564,3,TRUE)</f>
        <v>38.89</v>
      </c>
      <c r="F311" s="87">
        <v>124.9</v>
      </c>
      <c r="G311">
        <v>51.34</v>
      </c>
      <c r="H311">
        <v>129.1</v>
      </c>
      <c r="I311">
        <v>134.9</v>
      </c>
      <c r="J311">
        <v>69.819999999999993</v>
      </c>
      <c r="K311" s="29">
        <f t="shared" si="15"/>
        <v>1044.0743166347395</v>
      </c>
      <c r="L311" s="29">
        <f t="shared" si="16"/>
        <v>86.401895499895915</v>
      </c>
      <c r="M311" s="29">
        <f t="shared" si="17"/>
        <v>91.957055614067258</v>
      </c>
    </row>
    <row r="312" spans="2:13" ht="15" x14ac:dyDescent="0.25">
      <c r="B312" s="88">
        <v>42964.558680555558</v>
      </c>
      <c r="C312" s="52">
        <f>VLOOKUP(B312,NWS!$A$5:$Y$1564,3,TRUE)</f>
        <v>38.89</v>
      </c>
      <c r="F312" s="87">
        <v>124.8</v>
      </c>
      <c r="G312">
        <v>51.34</v>
      </c>
      <c r="H312">
        <v>128.9</v>
      </c>
      <c r="I312">
        <v>134.5</v>
      </c>
      <c r="J312">
        <v>69.239999999999995</v>
      </c>
      <c r="K312" s="29">
        <f t="shared" si="15"/>
        <v>1043.2383884388751</v>
      </c>
      <c r="L312" s="29">
        <f t="shared" si="16"/>
        <v>86.279417051258008</v>
      </c>
      <c r="M312" s="29">
        <f t="shared" si="17"/>
        <v>91.647317678822105</v>
      </c>
    </row>
    <row r="313" spans="2:13" ht="15" x14ac:dyDescent="0.25">
      <c r="B313" s="88">
        <v>42964.558749999997</v>
      </c>
      <c r="C313" s="52">
        <f>VLOOKUP(B313,NWS!$A$5:$Y$1564,3,TRUE)</f>
        <v>38.89</v>
      </c>
      <c r="F313" s="87">
        <v>124.9</v>
      </c>
      <c r="G313">
        <v>51.32</v>
      </c>
      <c r="H313">
        <v>128.80000000000001</v>
      </c>
      <c r="I313">
        <v>134.5</v>
      </c>
      <c r="J313">
        <v>69.19</v>
      </c>
      <c r="K313" s="29">
        <f t="shared" si="15"/>
        <v>1044.0856985675134</v>
      </c>
      <c r="L313" s="29">
        <f t="shared" si="16"/>
        <v>86.113620867862309</v>
      </c>
      <c r="M313" s="29">
        <f t="shared" si="17"/>
        <v>91.572942844803848</v>
      </c>
    </row>
    <row r="314" spans="2:13" ht="15" x14ac:dyDescent="0.25">
      <c r="B314" s="88">
        <v>42964.558819444443</v>
      </c>
      <c r="C314" s="52">
        <f>VLOOKUP(B314,NWS!$A$5:$Y$1564,3,TRUE)</f>
        <v>38.89</v>
      </c>
      <c r="F314" s="87">
        <v>124.9</v>
      </c>
      <c r="G314">
        <v>51.32</v>
      </c>
      <c r="H314">
        <v>128.9</v>
      </c>
      <c r="I314">
        <v>134.6</v>
      </c>
      <c r="J314">
        <v>68.569999999999993</v>
      </c>
      <c r="K314" s="29">
        <f t="shared" si="15"/>
        <v>1044.0856985675134</v>
      </c>
      <c r="L314" s="29">
        <f t="shared" si="16"/>
        <v>86.209398446405118</v>
      </c>
      <c r="M314" s="29">
        <f t="shared" si="17"/>
        <v>91.668720423346684</v>
      </c>
    </row>
    <row r="315" spans="2:13" ht="15" x14ac:dyDescent="0.25">
      <c r="B315" s="88">
        <v>42964.558888888889</v>
      </c>
      <c r="C315" s="52">
        <f>VLOOKUP(B315,NWS!$A$5:$Y$1564,3,TRUE)</f>
        <v>38.89</v>
      </c>
      <c r="F315" s="87">
        <v>125</v>
      </c>
      <c r="G315">
        <v>51.32</v>
      </c>
      <c r="H315">
        <v>128.6</v>
      </c>
      <c r="I315">
        <v>134.5</v>
      </c>
      <c r="J315">
        <v>68.33</v>
      </c>
      <c r="K315" s="29">
        <f t="shared" si="15"/>
        <v>1044.9216358762144</v>
      </c>
      <c r="L315" s="29">
        <f t="shared" si="16"/>
        <v>85.853328058207993</v>
      </c>
      <c r="M315" s="29">
        <f t="shared" si="17"/>
        <v>91.499684490527997</v>
      </c>
    </row>
    <row r="316" spans="2:13" ht="15" x14ac:dyDescent="0.25">
      <c r="B316" s="88">
        <v>42964.558958333335</v>
      </c>
      <c r="C316" s="52">
        <f>VLOOKUP(B316,NWS!$A$5:$Y$1564,3,TRUE)</f>
        <v>38.89</v>
      </c>
      <c r="F316" s="87">
        <v>125</v>
      </c>
      <c r="G316">
        <v>51.27</v>
      </c>
      <c r="H316">
        <v>128.19999999999999</v>
      </c>
      <c r="I316">
        <v>134.1</v>
      </c>
      <c r="J316">
        <v>67.66</v>
      </c>
      <c r="K316" s="29">
        <f t="shared" si="15"/>
        <v>1044.9501145768365</v>
      </c>
      <c r="L316" s="29">
        <f t="shared" si="16"/>
        <v>85.468194848867981</v>
      </c>
      <c r="M316" s="29">
        <f t="shared" si="17"/>
        <v>91.114397397387989</v>
      </c>
    </row>
    <row r="317" spans="2:13" ht="15" x14ac:dyDescent="0.25">
      <c r="B317" s="88">
        <v>42964.559027777781</v>
      </c>
      <c r="C317" s="52">
        <f>VLOOKUP(B317,NWS!$A$5:$Y$1564,3,TRUE)</f>
        <v>39.04</v>
      </c>
      <c r="F317" s="87">
        <v>124.9</v>
      </c>
      <c r="G317">
        <v>51.22</v>
      </c>
      <c r="H317">
        <v>128</v>
      </c>
      <c r="I317">
        <v>133.9</v>
      </c>
      <c r="J317">
        <v>67.849999999999994</v>
      </c>
      <c r="K317" s="29">
        <f t="shared" si="15"/>
        <v>1044.1426119539763</v>
      </c>
      <c r="L317" s="29">
        <f t="shared" si="16"/>
        <v>85.199089646885511</v>
      </c>
      <c r="M317" s="29">
        <f t="shared" si="17"/>
        <v>90.849658766901527</v>
      </c>
    </row>
    <row r="318" spans="2:13" ht="15" x14ac:dyDescent="0.25">
      <c r="B318" s="88">
        <v>42964.55909722222</v>
      </c>
      <c r="C318" s="52">
        <f>VLOOKUP(B318,NWS!$A$5:$Y$1564,3,TRUE)</f>
        <v>39.04</v>
      </c>
      <c r="F318" s="87">
        <v>125</v>
      </c>
      <c r="G318">
        <v>51.19</v>
      </c>
      <c r="H318">
        <v>126.3</v>
      </c>
      <c r="I318">
        <v>132.69999999999999</v>
      </c>
      <c r="J318">
        <v>67.56</v>
      </c>
      <c r="K318" s="29">
        <f t="shared" si="15"/>
        <v>1044.995683726838</v>
      </c>
      <c r="L318" s="29">
        <f t="shared" si="16"/>
        <v>83.502737244615986</v>
      </c>
      <c r="M318" s="29">
        <f t="shared" si="17"/>
        <v>89.627164454856</v>
      </c>
    </row>
    <row r="319" spans="2:13" ht="15" x14ac:dyDescent="0.25">
      <c r="B319" s="88">
        <v>42964.559166666666</v>
      </c>
      <c r="C319" s="52">
        <f>VLOOKUP(B319,NWS!$A$5:$Y$1564,3,TRUE)</f>
        <v>39.04</v>
      </c>
      <c r="F319" s="87">
        <v>124.8</v>
      </c>
      <c r="G319">
        <v>51.1</v>
      </c>
      <c r="H319">
        <v>125.8</v>
      </c>
      <c r="I319">
        <v>132.4</v>
      </c>
      <c r="J319">
        <v>67.61</v>
      </c>
      <c r="K319" s="29">
        <f t="shared" si="15"/>
        <v>1043.3748786454901</v>
      </c>
      <c r="L319" s="29">
        <f t="shared" si="16"/>
        <v>83.153238376442289</v>
      </c>
      <c r="M319" s="29">
        <f t="shared" si="17"/>
        <v>89.478865085576942</v>
      </c>
    </row>
    <row r="320" spans="2:13" ht="15" x14ac:dyDescent="0.25">
      <c r="B320" s="88">
        <v>42964.559236111112</v>
      </c>
      <c r="C320" s="52">
        <f>VLOOKUP(B320,NWS!$A$5:$Y$1564,3,TRUE)</f>
        <v>39.04</v>
      </c>
      <c r="F320" s="87">
        <v>124.8</v>
      </c>
      <c r="G320">
        <v>51.03</v>
      </c>
      <c r="H320">
        <v>124.4</v>
      </c>
      <c r="I320">
        <v>131.30000000000001</v>
      </c>
      <c r="J320">
        <v>66.73</v>
      </c>
      <c r="K320" s="29">
        <f t="shared" si="15"/>
        <v>1043.4146950168888</v>
      </c>
      <c r="L320" s="29">
        <f t="shared" si="16"/>
        <v>81.808316873108993</v>
      </c>
      <c r="M320" s="29">
        <f t="shared" si="17"/>
        <v>88.421219713133027</v>
      </c>
    </row>
    <row r="321" spans="2:13" ht="15" x14ac:dyDescent="0.25">
      <c r="B321" s="88">
        <v>42964.559305555558</v>
      </c>
      <c r="C321" s="52">
        <f>VLOOKUP(B321,NWS!$A$5:$Y$1564,3,TRUE)</f>
        <v>39.04</v>
      </c>
      <c r="F321" s="87">
        <v>124.9</v>
      </c>
      <c r="G321">
        <v>50.89</v>
      </c>
      <c r="H321">
        <v>123.7</v>
      </c>
      <c r="I321">
        <v>130.69999999999999</v>
      </c>
      <c r="J321">
        <v>66.47</v>
      </c>
      <c r="K321" s="29">
        <f t="shared" si="15"/>
        <v>1044.3304701597642</v>
      </c>
      <c r="L321" s="29">
        <f t="shared" si="16"/>
        <v>81.066293112225779</v>
      </c>
      <c r="M321" s="29">
        <f t="shared" si="17"/>
        <v>87.769152216709358</v>
      </c>
    </row>
    <row r="322" spans="2:13" ht="15" x14ac:dyDescent="0.25">
      <c r="B322" s="88">
        <v>42964.559374999997</v>
      </c>
      <c r="C322" s="52">
        <f>VLOOKUP(B322,NWS!$A$5:$Y$1564,3,TRUE)</f>
        <v>39.04</v>
      </c>
      <c r="F322" s="87">
        <v>124.8</v>
      </c>
      <c r="G322">
        <v>50.86</v>
      </c>
      <c r="H322">
        <v>125.1</v>
      </c>
      <c r="I322">
        <v>131.69999999999999</v>
      </c>
      <c r="J322">
        <v>67.16</v>
      </c>
      <c r="K322" s="29">
        <f t="shared" si="15"/>
        <v>1043.5114045716768</v>
      </c>
      <c r="L322" s="29">
        <f t="shared" si="16"/>
        <v>82.471547146458335</v>
      </c>
      <c r="M322" s="29">
        <f t="shared" si="17"/>
        <v>88.796346253669867</v>
      </c>
    </row>
    <row r="323" spans="2:13" ht="15" x14ac:dyDescent="0.25">
      <c r="B323" s="88">
        <v>42964.559444444443</v>
      </c>
      <c r="C323" s="52">
        <f>VLOOKUP(B323,NWS!$A$5:$Y$1564,3,TRUE)</f>
        <v>39.04</v>
      </c>
      <c r="F323" s="87">
        <v>124.7</v>
      </c>
      <c r="G323">
        <v>50.84</v>
      </c>
      <c r="H323">
        <v>124.7</v>
      </c>
      <c r="I323">
        <v>131.4</v>
      </c>
      <c r="J323">
        <v>66.8</v>
      </c>
      <c r="K323" s="29">
        <f t="shared" si="15"/>
        <v>1042.6866272685756</v>
      </c>
      <c r="L323" s="29">
        <f t="shared" si="16"/>
        <v>82.153158734178007</v>
      </c>
      <c r="M323" s="29">
        <f t="shared" si="17"/>
        <v>88.578866923753012</v>
      </c>
    </row>
    <row r="324" spans="2:13" ht="15" x14ac:dyDescent="0.25">
      <c r="B324" s="88">
        <v>42964.559513888889</v>
      </c>
      <c r="C324" s="52">
        <f>VLOOKUP(B324,NWS!$A$5:$Y$1564,3,TRUE)</f>
        <v>39.04</v>
      </c>
      <c r="F324" s="87">
        <v>124.7</v>
      </c>
      <c r="G324">
        <v>50.79</v>
      </c>
      <c r="H324">
        <v>125.6</v>
      </c>
      <c r="I324">
        <v>131.9</v>
      </c>
      <c r="J324">
        <v>66.92</v>
      </c>
      <c r="K324" s="29">
        <f t="shared" si="15"/>
        <v>1042.7150524926401</v>
      </c>
      <c r="L324" s="29">
        <f t="shared" si="16"/>
        <v>83.014050476279067</v>
      </c>
      <c r="M324" s="29">
        <f t="shared" si="17"/>
        <v>89.055969584418619</v>
      </c>
    </row>
    <row r="325" spans="2:13" ht="15" x14ac:dyDescent="0.25">
      <c r="B325" s="88">
        <v>42964.559583333335</v>
      </c>
      <c r="C325" s="52">
        <f>VLOOKUP(B325,NWS!$A$5:$Y$1564,3,TRUE)</f>
        <v>39.04</v>
      </c>
      <c r="F325" s="87">
        <v>124.5</v>
      </c>
      <c r="G325">
        <v>50.67</v>
      </c>
      <c r="H325">
        <v>125.4</v>
      </c>
      <c r="I325">
        <v>131.6</v>
      </c>
      <c r="J325">
        <v>66.900000000000006</v>
      </c>
      <c r="K325" s="29">
        <f t="shared" si="15"/>
        <v>1041.1108121859438</v>
      </c>
      <c r="L325" s="29">
        <f t="shared" si="16"/>
        <v>82.949863731293192</v>
      </c>
      <c r="M325" s="29">
        <f t="shared" si="17"/>
        <v>88.905041535068278</v>
      </c>
    </row>
    <row r="326" spans="2:13" ht="15" x14ac:dyDescent="0.25">
      <c r="B326" s="88">
        <v>42964.559652777774</v>
      </c>
      <c r="C326" s="52">
        <f>VLOOKUP(B326,NWS!$A$5:$Y$1564,3,TRUE)</f>
        <v>39.04</v>
      </c>
      <c r="F326" s="87">
        <v>124.5</v>
      </c>
      <c r="G326">
        <v>50.6</v>
      </c>
      <c r="H326">
        <v>126.2</v>
      </c>
      <c r="I326">
        <v>132.30000000000001</v>
      </c>
      <c r="J326">
        <v>67.42</v>
      </c>
      <c r="K326" s="29">
        <f t="shared" si="15"/>
        <v>1041.1505514736136</v>
      </c>
      <c r="L326" s="29">
        <f t="shared" si="16"/>
        <v>83.715078358875502</v>
      </c>
      <c r="M326" s="29">
        <f t="shared" si="17"/>
        <v>89.573981272931732</v>
      </c>
    </row>
    <row r="327" spans="2:13" ht="15" x14ac:dyDescent="0.25">
      <c r="B327" s="88">
        <v>42964.55972222222</v>
      </c>
      <c r="C327" s="52">
        <f>VLOOKUP(B327,NWS!$A$5:$Y$1564,3,TRUE)</f>
        <v>39.17</v>
      </c>
      <c r="F327" s="87">
        <v>124.8</v>
      </c>
      <c r="G327">
        <v>50.55</v>
      </c>
      <c r="H327">
        <v>125.8</v>
      </c>
      <c r="I327">
        <v>132.1</v>
      </c>
      <c r="J327">
        <v>67.23</v>
      </c>
      <c r="K327" s="29">
        <f t="shared" si="15"/>
        <v>1043.6878034486485</v>
      </c>
      <c r="L327" s="29">
        <f t="shared" si="16"/>
        <v>83.003748547936695</v>
      </c>
      <c r="M327" s="29">
        <f t="shared" si="17"/>
        <v>89.040036391085721</v>
      </c>
    </row>
    <row r="328" spans="2:13" ht="15" x14ac:dyDescent="0.25">
      <c r="B328" s="88">
        <v>42964.559791666667</v>
      </c>
      <c r="C328" s="52">
        <f>VLOOKUP(B328,NWS!$A$5:$Y$1564,3,TRUE)</f>
        <v>39.17</v>
      </c>
      <c r="F328" s="87">
        <v>124.7</v>
      </c>
      <c r="G328">
        <v>50.55</v>
      </c>
      <c r="H328">
        <v>125.8</v>
      </c>
      <c r="I328">
        <v>132.19999999999999</v>
      </c>
      <c r="J328">
        <v>67.09</v>
      </c>
      <c r="K328" s="29">
        <f t="shared" si="15"/>
        <v>1042.8515151446031</v>
      </c>
      <c r="L328" s="29">
        <f t="shared" si="16"/>
        <v>83.070311297373692</v>
      </c>
      <c r="M328" s="29">
        <f t="shared" si="17"/>
        <v>89.207330716780262</v>
      </c>
    </row>
    <row r="329" spans="2:13" ht="15" x14ac:dyDescent="0.25">
      <c r="B329" s="88">
        <v>42964.559861111113</v>
      </c>
      <c r="C329" s="52">
        <f>VLOOKUP(B329,NWS!$A$5:$Y$1564,3,TRUE)</f>
        <v>39.17</v>
      </c>
      <c r="F329" s="87">
        <v>124.6</v>
      </c>
      <c r="G329">
        <v>50.55</v>
      </c>
      <c r="H329">
        <v>126</v>
      </c>
      <c r="I329">
        <v>132.19999999999999</v>
      </c>
      <c r="J329">
        <v>67.38</v>
      </c>
      <c r="K329" s="29">
        <f t="shared" si="15"/>
        <v>1042.0152268405577</v>
      </c>
      <c r="L329" s="29">
        <f t="shared" si="16"/>
        <v>83.328916663984756</v>
      </c>
      <c r="M329" s="29">
        <f t="shared" si="17"/>
        <v>89.278925685252801</v>
      </c>
    </row>
    <row r="330" spans="2:13" ht="15" x14ac:dyDescent="0.25">
      <c r="B330" s="88">
        <v>42964.559930555559</v>
      </c>
      <c r="C330" s="52">
        <f>VLOOKUP(B330,NWS!$A$5:$Y$1564,3,TRUE)</f>
        <v>39.17</v>
      </c>
      <c r="F330" s="87">
        <v>124.4</v>
      </c>
      <c r="G330">
        <v>50.55</v>
      </c>
      <c r="H330">
        <v>126.1</v>
      </c>
      <c r="I330">
        <v>132.4</v>
      </c>
      <c r="J330">
        <v>66.8</v>
      </c>
      <c r="K330" s="29">
        <f t="shared" si="15"/>
        <v>1040.3426502324669</v>
      </c>
      <c r="L330" s="29">
        <f t="shared" si="16"/>
        <v>83.559008160028128</v>
      </c>
      <c r="M330" s="29">
        <f t="shared" si="17"/>
        <v>89.614705288846466</v>
      </c>
    </row>
    <row r="331" spans="2:13" ht="15" x14ac:dyDescent="0.25">
      <c r="B331" s="88">
        <v>42964.56</v>
      </c>
      <c r="C331" s="52">
        <f>VLOOKUP(B331,NWS!$A$5:$Y$1564,3,TRUE)</f>
        <v>39.17</v>
      </c>
      <c r="F331" s="87">
        <v>124.7</v>
      </c>
      <c r="G331">
        <v>50.55</v>
      </c>
      <c r="H331">
        <v>125.4</v>
      </c>
      <c r="I331">
        <v>131.69999999999999</v>
      </c>
      <c r="J331">
        <v>66.900000000000006</v>
      </c>
      <c r="K331" s="29">
        <f t="shared" si="15"/>
        <v>1042.8515151446031</v>
      </c>
      <c r="L331" s="29">
        <f t="shared" si="16"/>
        <v>82.686747583660789</v>
      </c>
      <c r="M331" s="29">
        <f t="shared" si="17"/>
        <v>88.727876074639113</v>
      </c>
    </row>
    <row r="332" spans="2:13" ht="15" x14ac:dyDescent="0.25">
      <c r="B332" s="88">
        <v>42964.560069444444</v>
      </c>
      <c r="C332" s="52">
        <f>VLOOKUP(B332,NWS!$A$5:$Y$1564,3,TRUE)</f>
        <v>39.17</v>
      </c>
      <c r="F332" s="87">
        <v>124.6</v>
      </c>
      <c r="G332">
        <v>50.55</v>
      </c>
      <c r="H332">
        <v>125.4</v>
      </c>
      <c r="I332">
        <v>131.6</v>
      </c>
      <c r="J332">
        <v>66.88</v>
      </c>
      <c r="K332" s="29">
        <f t="shared" si="15"/>
        <v>1042.0152268405577</v>
      </c>
      <c r="L332" s="29">
        <f t="shared" si="16"/>
        <v>82.753109339345912</v>
      </c>
      <c r="M332" s="29">
        <f t="shared" si="17"/>
        <v>88.703118360613956</v>
      </c>
    </row>
    <row r="333" spans="2:13" ht="15" x14ac:dyDescent="0.25">
      <c r="B333" s="88">
        <v>42964.56013888889</v>
      </c>
      <c r="C333" s="52">
        <f>VLOOKUP(B333,NWS!$A$5:$Y$1564,3,TRUE)</f>
        <v>39.17</v>
      </c>
      <c r="F333" s="87">
        <v>124.8</v>
      </c>
      <c r="G333">
        <v>50.57</v>
      </c>
      <c r="H333">
        <v>125.4</v>
      </c>
      <c r="I333">
        <v>131.69999999999999</v>
      </c>
      <c r="J333">
        <v>67.14</v>
      </c>
      <c r="K333" s="29">
        <f t="shared" si="15"/>
        <v>1043.6764210762649</v>
      </c>
      <c r="L333" s="29">
        <f t="shared" si="16"/>
        <v>82.621393238986371</v>
      </c>
      <c r="M333" s="29">
        <f t="shared" si="17"/>
        <v>88.657746914106539</v>
      </c>
    </row>
    <row r="334" spans="2:13" ht="15" x14ac:dyDescent="0.25">
      <c r="B334" s="88">
        <v>42964.560208333336</v>
      </c>
      <c r="C334" s="52">
        <f>VLOOKUP(B334,NWS!$A$5:$Y$1564,3,TRUE)</f>
        <v>39.17</v>
      </c>
      <c r="F334" s="87">
        <v>124.8</v>
      </c>
      <c r="G334">
        <v>50.6</v>
      </c>
      <c r="H334">
        <v>125.9</v>
      </c>
      <c r="I334">
        <v>132</v>
      </c>
      <c r="J334">
        <v>67.14</v>
      </c>
      <c r="K334" s="29">
        <f t="shared" si="15"/>
        <v>1043.6593479831886</v>
      </c>
      <c r="L334" s="29">
        <f t="shared" si="16"/>
        <v>83.101828357692298</v>
      </c>
      <c r="M334" s="29">
        <f t="shared" si="17"/>
        <v>88.946647370512821</v>
      </c>
    </row>
    <row r="335" spans="2:13" ht="15" x14ac:dyDescent="0.25">
      <c r="B335" s="88">
        <v>42964.560277777775</v>
      </c>
      <c r="C335" s="52">
        <f>VLOOKUP(B335,NWS!$A$5:$Y$1564,3,TRUE)</f>
        <v>39.17</v>
      </c>
      <c r="F335" s="87">
        <v>124.7</v>
      </c>
      <c r="G335">
        <v>50.72</v>
      </c>
      <c r="H335">
        <v>126.7</v>
      </c>
      <c r="I335">
        <v>132.5</v>
      </c>
      <c r="J335">
        <v>67.81</v>
      </c>
      <c r="K335" s="29">
        <f t="shared" si="15"/>
        <v>1042.7548504101437</v>
      </c>
      <c r="L335" s="29">
        <f t="shared" si="16"/>
        <v>83.94111038234162</v>
      </c>
      <c r="M335" s="29">
        <f t="shared" si="17"/>
        <v>89.503299805597436</v>
      </c>
    </row>
    <row r="336" spans="2:13" ht="15" x14ac:dyDescent="0.25">
      <c r="B336" s="88">
        <v>42964.560347222221</v>
      </c>
      <c r="C336" s="52">
        <f>VLOOKUP(B336,NWS!$A$5:$Y$1564,3,TRUE)</f>
        <v>39.17</v>
      </c>
      <c r="F336" s="87">
        <v>124.9</v>
      </c>
      <c r="G336">
        <v>50.79</v>
      </c>
      <c r="H336">
        <v>128</v>
      </c>
      <c r="I336">
        <v>133.80000000000001</v>
      </c>
      <c r="J336">
        <v>68.569999999999993</v>
      </c>
      <c r="K336" s="29">
        <f t="shared" si="15"/>
        <v>1044.3874102352104</v>
      </c>
      <c r="L336" s="29">
        <f t="shared" si="16"/>
        <v>85.054644597826268</v>
      </c>
      <c r="M336" s="29">
        <f t="shared" si="17"/>
        <v>90.608139348106505</v>
      </c>
    </row>
    <row r="337" spans="2:13" ht="15" x14ac:dyDescent="0.25">
      <c r="B337" s="88">
        <v>42964.560416666667</v>
      </c>
      <c r="C337" s="52">
        <f>VLOOKUP(B337,NWS!$A$5:$Y$1564,3,TRUE)</f>
        <v>39.58</v>
      </c>
      <c r="F337" s="87">
        <v>124.6</v>
      </c>
      <c r="G337">
        <v>50.84</v>
      </c>
      <c r="H337">
        <v>128.19999999999999</v>
      </c>
      <c r="I337">
        <v>133.9</v>
      </c>
      <c r="J337">
        <v>68.48</v>
      </c>
      <c r="K337" s="29">
        <f t="shared" ref="K337:K400" si="18">IF(OR(F337="",$C$5="",$C$6=""),"",(F337*1000/($C$5+$C$6*(G337-25))))</f>
        <v>1041.8504711921773</v>
      </c>
      <c r="L337" s="29">
        <f t="shared" ref="L337:L400" si="19">IF(OR($K337="",H337=""),"",((H337-$C337)*1000)/$K337)</f>
        <v>85.060190929887625</v>
      </c>
      <c r="M337" s="29">
        <f t="shared" ref="M337:M400" si="20">IF(OR($K337="",I337=""),"",((I337-$C337)*1000)/$K337)</f>
        <v>90.531225553001619</v>
      </c>
    </row>
    <row r="338" spans="2:13" ht="15" x14ac:dyDescent="0.25">
      <c r="B338" s="88">
        <v>42964.560486111113</v>
      </c>
      <c r="C338" s="52">
        <f>VLOOKUP(B338,NWS!$A$5:$Y$1564,3,TRUE)</f>
        <v>39.58</v>
      </c>
      <c r="F338" s="87">
        <v>124.6</v>
      </c>
      <c r="G338">
        <v>50.93</v>
      </c>
      <c r="H338">
        <v>128.4</v>
      </c>
      <c r="I338">
        <v>134.19999999999999</v>
      </c>
      <c r="J338">
        <v>68.569999999999993</v>
      </c>
      <c r="K338" s="29">
        <f t="shared" si="18"/>
        <v>1041.7993507217986</v>
      </c>
      <c r="L338" s="29">
        <f t="shared" si="19"/>
        <v>85.256340329317837</v>
      </c>
      <c r="M338" s="29">
        <f t="shared" si="20"/>
        <v>90.823631186219885</v>
      </c>
    </row>
    <row r="339" spans="2:13" ht="15" x14ac:dyDescent="0.25">
      <c r="B339" s="88">
        <v>42964.560555555552</v>
      </c>
      <c r="C339" s="52">
        <f>VLOOKUP(B339,NWS!$A$5:$Y$1564,3,TRUE)</f>
        <v>39.58</v>
      </c>
      <c r="F339" s="87">
        <v>124.8</v>
      </c>
      <c r="G339">
        <v>50.94</v>
      </c>
      <c r="H339">
        <v>129</v>
      </c>
      <c r="I339">
        <v>134.69999999999999</v>
      </c>
      <c r="J339">
        <v>68.63</v>
      </c>
      <c r="K339" s="29">
        <f t="shared" si="18"/>
        <v>1043.4658919599078</v>
      </c>
      <c r="L339" s="29">
        <f t="shared" si="19"/>
        <v>85.695182457804478</v>
      </c>
      <c r="M339" s="29">
        <f t="shared" si="20"/>
        <v>91.15774720852562</v>
      </c>
    </row>
    <row r="340" spans="2:13" ht="15" x14ac:dyDescent="0.25">
      <c r="B340" s="88">
        <v>42964.560624999998</v>
      </c>
      <c r="C340" s="52">
        <f>VLOOKUP(B340,NWS!$A$5:$Y$1564,3,TRUE)</f>
        <v>39.58</v>
      </c>
      <c r="F340" s="87">
        <v>124.7</v>
      </c>
      <c r="G340">
        <v>51.01</v>
      </c>
      <c r="H340">
        <v>129.4</v>
      </c>
      <c r="I340">
        <v>135</v>
      </c>
      <c r="J340">
        <v>68.77</v>
      </c>
      <c r="K340" s="29">
        <f t="shared" si="18"/>
        <v>1042.589993098092</v>
      </c>
      <c r="L340" s="29">
        <f t="shared" si="19"/>
        <v>86.150836469374497</v>
      </c>
      <c r="M340" s="29">
        <f t="shared" si="20"/>
        <v>91.52207543874097</v>
      </c>
    </row>
    <row r="341" spans="2:13" ht="15" x14ac:dyDescent="0.25">
      <c r="B341" s="88">
        <v>42964.560694444444</v>
      </c>
      <c r="C341" s="52">
        <f>VLOOKUP(B341,NWS!$A$5:$Y$1564,3,TRUE)</f>
        <v>39.58</v>
      </c>
      <c r="F341" s="87">
        <v>124.7</v>
      </c>
      <c r="G341">
        <v>51.08</v>
      </c>
      <c r="H341">
        <v>128.80000000000001</v>
      </c>
      <c r="I341">
        <v>134.69999999999999</v>
      </c>
      <c r="J341">
        <v>68.05</v>
      </c>
      <c r="K341" s="29">
        <f t="shared" si="18"/>
        <v>1042.5502077632848</v>
      </c>
      <c r="L341" s="29">
        <f t="shared" si="19"/>
        <v>85.578612267906976</v>
      </c>
      <c r="M341" s="29">
        <f t="shared" si="20"/>
        <v>91.237812137674396</v>
      </c>
    </row>
    <row r="342" spans="2:13" ht="15" x14ac:dyDescent="0.25">
      <c r="B342" s="88">
        <v>42964.560763888891</v>
      </c>
      <c r="C342" s="52">
        <f>VLOOKUP(B342,NWS!$A$5:$Y$1564,3,TRUE)</f>
        <v>39.58</v>
      </c>
      <c r="F342" s="87">
        <v>124.8</v>
      </c>
      <c r="G342">
        <v>51.13</v>
      </c>
      <c r="H342">
        <v>128.5</v>
      </c>
      <c r="I342">
        <v>134.6</v>
      </c>
      <c r="J342">
        <v>68</v>
      </c>
      <c r="K342" s="29">
        <f t="shared" si="18"/>
        <v>1043.3578154165366</v>
      </c>
      <c r="L342" s="29">
        <f t="shared" si="19"/>
        <v>85.224837238125005</v>
      </c>
      <c r="M342" s="29">
        <f t="shared" si="20"/>
        <v>91.071345415729169</v>
      </c>
    </row>
    <row r="343" spans="2:13" ht="15" x14ac:dyDescent="0.25">
      <c r="B343" s="88">
        <v>42964.560833333337</v>
      </c>
      <c r="C343" s="52">
        <f>VLOOKUP(B343,NWS!$A$5:$Y$1564,3,TRUE)</f>
        <v>39.58</v>
      </c>
      <c r="F343" s="87">
        <v>124.6</v>
      </c>
      <c r="G343">
        <v>51.13</v>
      </c>
      <c r="H343">
        <v>127.6</v>
      </c>
      <c r="I343">
        <v>134.1</v>
      </c>
      <c r="J343">
        <v>67.569999999999993</v>
      </c>
      <c r="K343" s="29">
        <f t="shared" si="18"/>
        <v>1041.6857676354205</v>
      </c>
      <c r="L343" s="29">
        <f t="shared" si="19"/>
        <v>84.497650572495985</v>
      </c>
      <c r="M343" s="29">
        <f t="shared" si="20"/>
        <v>90.737536152150881</v>
      </c>
    </row>
    <row r="344" spans="2:13" ht="15" x14ac:dyDescent="0.25">
      <c r="B344" s="88">
        <v>42964.560902777775</v>
      </c>
      <c r="C344" s="52">
        <f>VLOOKUP(B344,NWS!$A$5:$Y$1564,3,TRUE)</f>
        <v>39.58</v>
      </c>
      <c r="F344" s="87">
        <v>124.7</v>
      </c>
      <c r="G344">
        <v>51.17</v>
      </c>
      <c r="H344">
        <v>126.3</v>
      </c>
      <c r="I344">
        <v>132.80000000000001</v>
      </c>
      <c r="J344">
        <v>67.62</v>
      </c>
      <c r="K344" s="29">
        <f t="shared" si="18"/>
        <v>1042.4990596514272</v>
      </c>
      <c r="L344" s="29">
        <f t="shared" si="19"/>
        <v>83.184727311884515</v>
      </c>
      <c r="M344" s="29">
        <f t="shared" si="20"/>
        <v>89.419744926359272</v>
      </c>
    </row>
    <row r="345" spans="2:13" ht="15" x14ac:dyDescent="0.25">
      <c r="B345" s="88">
        <v>42964.560972222222</v>
      </c>
      <c r="C345" s="52">
        <f>VLOOKUP(B345,NWS!$A$5:$Y$1564,3,TRUE)</f>
        <v>39.58</v>
      </c>
      <c r="F345" s="87">
        <v>124.6</v>
      </c>
      <c r="G345">
        <v>51.15</v>
      </c>
      <c r="H345">
        <v>127.3</v>
      </c>
      <c r="I345">
        <v>133.6</v>
      </c>
      <c r="J345">
        <v>68.72</v>
      </c>
      <c r="K345" s="29">
        <f t="shared" si="18"/>
        <v>1041.6744106889521</v>
      </c>
      <c r="L345" s="29">
        <f t="shared" si="19"/>
        <v>84.210573956581072</v>
      </c>
      <c r="M345" s="29">
        <f t="shared" si="20"/>
        <v>90.258528994502413</v>
      </c>
    </row>
    <row r="346" spans="2:13" ht="15" x14ac:dyDescent="0.25">
      <c r="B346" s="88">
        <v>42964.561041666668</v>
      </c>
      <c r="C346" s="52">
        <f>VLOOKUP(B346,NWS!$A$5:$Y$1564,3,TRUE)</f>
        <v>39.58</v>
      </c>
      <c r="F346" s="87">
        <v>124.8</v>
      </c>
      <c r="G346">
        <v>51.15</v>
      </c>
      <c r="H346">
        <v>127.2</v>
      </c>
      <c r="I346">
        <v>133.5</v>
      </c>
      <c r="J346">
        <v>68</v>
      </c>
      <c r="K346" s="29">
        <f t="shared" si="18"/>
        <v>1043.3464402406198</v>
      </c>
      <c r="L346" s="29">
        <f t="shared" si="19"/>
        <v>83.979775672395832</v>
      </c>
      <c r="M346" s="29">
        <f t="shared" si="20"/>
        <v>90.018038474679486</v>
      </c>
    </row>
    <row r="347" spans="2:13" ht="15" x14ac:dyDescent="0.25">
      <c r="B347" s="88">
        <v>42964.561111111114</v>
      </c>
      <c r="C347" s="52">
        <f>VLOOKUP(B347,NWS!$A$5:$Y$1564,3,TRUE)</f>
        <v>39.19</v>
      </c>
      <c r="F347" s="87">
        <v>124.8</v>
      </c>
      <c r="G347">
        <v>51.13</v>
      </c>
      <c r="H347">
        <v>125.9</v>
      </c>
      <c r="I347">
        <v>132.5</v>
      </c>
      <c r="J347">
        <v>67.52</v>
      </c>
      <c r="K347" s="29">
        <f t="shared" si="18"/>
        <v>1043.3578154165366</v>
      </c>
      <c r="L347" s="29">
        <f t="shared" si="19"/>
        <v>83.10667607869793</v>
      </c>
      <c r="M347" s="29">
        <f t="shared" si="20"/>
        <v>89.432406238072915</v>
      </c>
    </row>
    <row r="348" spans="2:13" ht="15" x14ac:dyDescent="0.25">
      <c r="B348" s="88">
        <v>42964.561180555553</v>
      </c>
      <c r="C348" s="52">
        <f>VLOOKUP(B348,NWS!$A$5:$Y$1564,3,TRUE)</f>
        <v>39.19</v>
      </c>
      <c r="F348" s="87">
        <v>124.7</v>
      </c>
      <c r="G348">
        <v>51.05</v>
      </c>
      <c r="H348">
        <v>124.6</v>
      </c>
      <c r="I348">
        <v>131.5</v>
      </c>
      <c r="J348">
        <v>66.94</v>
      </c>
      <c r="K348" s="29">
        <f t="shared" si="18"/>
        <v>1042.5672582492462</v>
      </c>
      <c r="L348" s="29">
        <f t="shared" si="19"/>
        <v>81.922772199298308</v>
      </c>
      <c r="M348" s="29">
        <f t="shared" si="20"/>
        <v>88.541050248416184</v>
      </c>
    </row>
    <row r="349" spans="2:13" ht="15" x14ac:dyDescent="0.25">
      <c r="B349" s="88">
        <v>42964.561249999999</v>
      </c>
      <c r="C349" s="52">
        <f>VLOOKUP(B349,NWS!$A$5:$Y$1564,3,TRUE)</f>
        <v>39.19</v>
      </c>
      <c r="F349" s="87">
        <v>124.8</v>
      </c>
      <c r="G349">
        <v>50.93</v>
      </c>
      <c r="H349">
        <v>123</v>
      </c>
      <c r="I349">
        <v>130.19999999999999</v>
      </c>
      <c r="J349">
        <v>65.650000000000006</v>
      </c>
      <c r="K349" s="29">
        <f t="shared" si="18"/>
        <v>1043.4715808192655</v>
      </c>
      <c r="L349" s="29">
        <f t="shared" si="19"/>
        <v>80.318430842359774</v>
      </c>
      <c r="M349" s="29">
        <f t="shared" si="20"/>
        <v>87.218475014475146</v>
      </c>
    </row>
    <row r="350" spans="2:13" ht="15" x14ac:dyDescent="0.25">
      <c r="B350" s="88">
        <v>42964.561319444445</v>
      </c>
      <c r="C350" s="52">
        <f>VLOOKUP(B350,NWS!$A$5:$Y$1564,3,TRUE)</f>
        <v>39.19</v>
      </c>
      <c r="F350" s="87">
        <v>124.9</v>
      </c>
      <c r="G350">
        <v>50.84</v>
      </c>
      <c r="H350">
        <v>122.9</v>
      </c>
      <c r="I350">
        <v>129.9</v>
      </c>
      <c r="J350">
        <v>66.709999999999994</v>
      </c>
      <c r="K350" s="29">
        <f t="shared" si="18"/>
        <v>1044.358939421372</v>
      </c>
      <c r="L350" s="29">
        <f t="shared" si="19"/>
        <v>80.154434304339475</v>
      </c>
      <c r="M350" s="29">
        <f t="shared" si="20"/>
        <v>86.857110688646927</v>
      </c>
    </row>
    <row r="351" spans="2:13" ht="15" x14ac:dyDescent="0.25">
      <c r="B351" s="88">
        <v>42964.561388888891</v>
      </c>
      <c r="C351" s="52">
        <f>VLOOKUP(B351,NWS!$A$5:$Y$1564,3,TRUE)</f>
        <v>39.19</v>
      </c>
      <c r="F351" s="87">
        <v>124.7</v>
      </c>
      <c r="G351">
        <v>50.74</v>
      </c>
      <c r="H351">
        <v>123.9</v>
      </c>
      <c r="I351">
        <v>130.69999999999999</v>
      </c>
      <c r="J351">
        <v>67.66</v>
      </c>
      <c r="K351" s="29">
        <f t="shared" si="18"/>
        <v>1042.7434792665765</v>
      </c>
      <c r="L351" s="29">
        <f t="shared" si="19"/>
        <v>81.237621413448295</v>
      </c>
      <c r="M351" s="29">
        <f t="shared" si="20"/>
        <v>87.75888012684041</v>
      </c>
    </row>
    <row r="352" spans="2:13" ht="15" x14ac:dyDescent="0.25">
      <c r="B352" s="88">
        <v>42964.56145833333</v>
      </c>
      <c r="C352" s="52">
        <f>VLOOKUP(B352,NWS!$A$5:$Y$1564,3,TRUE)</f>
        <v>39.19</v>
      </c>
      <c r="F352" s="87">
        <v>124.7</v>
      </c>
      <c r="G352">
        <v>50.74</v>
      </c>
      <c r="H352">
        <v>125</v>
      </c>
      <c r="I352">
        <v>131.6</v>
      </c>
      <c r="J352">
        <v>68</v>
      </c>
      <c r="K352" s="29">
        <f t="shared" si="18"/>
        <v>1042.7434792665765</v>
      </c>
      <c r="L352" s="29">
        <f t="shared" si="19"/>
        <v>82.292530911202888</v>
      </c>
      <c r="M352" s="29">
        <f t="shared" si="20"/>
        <v>88.621987897730563</v>
      </c>
    </row>
    <row r="353" spans="2:13" ht="15" x14ac:dyDescent="0.25">
      <c r="B353" s="88">
        <v>42964.561527777776</v>
      </c>
      <c r="C353" s="52">
        <f>VLOOKUP(B353,NWS!$A$5:$Y$1564,3,TRUE)</f>
        <v>39.19</v>
      </c>
      <c r="F353" s="87">
        <v>124.7</v>
      </c>
      <c r="G353">
        <v>50.69</v>
      </c>
      <c r="H353">
        <v>126.3</v>
      </c>
      <c r="I353">
        <v>132.6</v>
      </c>
      <c r="J353">
        <v>67.61</v>
      </c>
      <c r="K353" s="29">
        <f t="shared" si="18"/>
        <v>1042.7719075905118</v>
      </c>
      <c r="L353" s="29">
        <f t="shared" si="19"/>
        <v>83.536964666876514</v>
      </c>
      <c r="M353" s="29">
        <f t="shared" si="20"/>
        <v>89.578554351198889</v>
      </c>
    </row>
    <row r="354" spans="2:13" ht="15" x14ac:dyDescent="0.25">
      <c r="B354" s="88">
        <v>42964.561597222222</v>
      </c>
      <c r="C354" s="52">
        <f>VLOOKUP(B354,NWS!$A$5:$Y$1564,3,TRUE)</f>
        <v>39.19</v>
      </c>
      <c r="F354" s="87">
        <v>124.8</v>
      </c>
      <c r="G354">
        <v>50.64</v>
      </c>
      <c r="H354">
        <v>126.1</v>
      </c>
      <c r="I354">
        <v>132.30000000000001</v>
      </c>
      <c r="J354">
        <v>68.09</v>
      </c>
      <c r="K354" s="29">
        <f t="shared" si="18"/>
        <v>1043.6365847279765</v>
      </c>
      <c r="L354" s="29">
        <f t="shared" si="19"/>
        <v>83.276114762355775</v>
      </c>
      <c r="M354" s="29">
        <f t="shared" si="20"/>
        <v>89.216880054342965</v>
      </c>
    </row>
    <row r="355" spans="2:13" ht="15" x14ac:dyDescent="0.25">
      <c r="B355" s="88">
        <v>42964.561666666668</v>
      </c>
      <c r="C355" s="52">
        <f>VLOOKUP(B355,NWS!$A$5:$Y$1564,3,TRUE)</f>
        <v>39.19</v>
      </c>
      <c r="F355" s="87">
        <v>124.7</v>
      </c>
      <c r="G355">
        <v>50.64</v>
      </c>
      <c r="H355">
        <v>127.3</v>
      </c>
      <c r="I355">
        <v>133.19999999999999</v>
      </c>
      <c r="J355">
        <v>68.91</v>
      </c>
      <c r="K355" s="29">
        <f t="shared" si="18"/>
        <v>1042.8003374645727</v>
      </c>
      <c r="L355" s="29">
        <f t="shared" si="19"/>
        <v>84.493643542758619</v>
      </c>
      <c r="M355" s="29">
        <f t="shared" si="20"/>
        <v>90.151485977241364</v>
      </c>
    </row>
    <row r="356" spans="2:13" ht="15" x14ac:dyDescent="0.25">
      <c r="B356" s="88">
        <v>42964.561736111114</v>
      </c>
      <c r="C356" s="52">
        <f>VLOOKUP(B356,NWS!$A$5:$Y$1564,3,TRUE)</f>
        <v>39.19</v>
      </c>
      <c r="F356" s="87">
        <v>124.8</v>
      </c>
      <c r="G356">
        <v>50.59</v>
      </c>
      <c r="H356">
        <v>127.5</v>
      </c>
      <c r="I356">
        <v>133.30000000000001</v>
      </c>
      <c r="J356">
        <v>68.430000000000007</v>
      </c>
      <c r="K356" s="29">
        <f t="shared" si="18"/>
        <v>1043.6650389521487</v>
      </c>
      <c r="L356" s="29">
        <f t="shared" si="19"/>
        <v>84.615270900196307</v>
      </c>
      <c r="M356" s="29">
        <f t="shared" si="20"/>
        <v>90.172609494026446</v>
      </c>
    </row>
    <row r="357" spans="2:13" ht="15" x14ac:dyDescent="0.25">
      <c r="B357" s="88">
        <v>42964.561805555553</v>
      </c>
      <c r="C357" s="52">
        <f>VLOOKUP(B357,NWS!$A$5:$Y$1564,3,TRUE)</f>
        <v>39.369999999999997</v>
      </c>
      <c r="F357" s="87">
        <v>124.6</v>
      </c>
      <c r="G357">
        <v>50.64</v>
      </c>
      <c r="H357">
        <v>127.3</v>
      </c>
      <c r="I357">
        <v>133.1</v>
      </c>
      <c r="J357">
        <v>68.19</v>
      </c>
      <c r="K357" s="29">
        <f t="shared" si="18"/>
        <v>1041.964090201169</v>
      </c>
      <c r="L357" s="29">
        <f t="shared" si="19"/>
        <v>84.388704780625986</v>
      </c>
      <c r="M357" s="29">
        <f t="shared" si="20"/>
        <v>89.955115422359526</v>
      </c>
    </row>
    <row r="358" spans="2:13" ht="15" x14ac:dyDescent="0.25">
      <c r="B358" s="88">
        <v>42964.561874999999</v>
      </c>
      <c r="C358" s="52">
        <f>VLOOKUP(B358,NWS!$A$5:$Y$1564,3,TRUE)</f>
        <v>39.369999999999997</v>
      </c>
      <c r="F358" s="87">
        <v>124.7</v>
      </c>
      <c r="G358">
        <v>50.64</v>
      </c>
      <c r="H358">
        <v>127.2</v>
      </c>
      <c r="I358">
        <v>133.1</v>
      </c>
      <c r="J358">
        <v>68.95</v>
      </c>
      <c r="K358" s="29">
        <f t="shared" si="18"/>
        <v>1042.8003374645727</v>
      </c>
      <c r="L358" s="29">
        <f t="shared" si="19"/>
        <v>84.225135766206904</v>
      </c>
      <c r="M358" s="29">
        <f t="shared" si="20"/>
        <v>89.882978200689635</v>
      </c>
    </row>
    <row r="359" spans="2:13" ht="15" x14ac:dyDescent="0.25">
      <c r="B359" s="88">
        <v>42964.561944444446</v>
      </c>
      <c r="C359" s="52">
        <f>VLOOKUP(B359,NWS!$A$5:$Y$1564,3,TRUE)</f>
        <v>39.369999999999997</v>
      </c>
      <c r="F359" s="87">
        <v>124.9</v>
      </c>
      <c r="G359">
        <v>50.68</v>
      </c>
      <c r="H359">
        <v>127.6</v>
      </c>
      <c r="I359">
        <v>133.19999999999999</v>
      </c>
      <c r="J359">
        <v>69.19</v>
      </c>
      <c r="K359" s="29">
        <f t="shared" si="18"/>
        <v>1044.4500514901331</v>
      </c>
      <c r="L359" s="29">
        <f t="shared" si="19"/>
        <v>84.475078414827863</v>
      </c>
      <c r="M359" s="29">
        <f t="shared" si="20"/>
        <v>89.836751758622896</v>
      </c>
    </row>
    <row r="360" spans="2:13" ht="15" x14ac:dyDescent="0.25">
      <c r="B360" s="88">
        <v>42964.562013888892</v>
      </c>
      <c r="C360" s="52">
        <f>VLOOKUP(B360,NWS!$A$5:$Y$1564,3,TRUE)</f>
        <v>39.369999999999997</v>
      </c>
      <c r="F360" s="87">
        <v>124.7</v>
      </c>
      <c r="G360">
        <v>50.68</v>
      </c>
      <c r="H360">
        <v>127.9</v>
      </c>
      <c r="I360">
        <v>133.69999999999999</v>
      </c>
      <c r="J360">
        <v>69.41</v>
      </c>
      <c r="K360" s="29">
        <f t="shared" si="18"/>
        <v>1042.7775934413098</v>
      </c>
      <c r="L360" s="29">
        <f t="shared" si="19"/>
        <v>84.898256883175634</v>
      </c>
      <c r="M360" s="29">
        <f t="shared" si="20"/>
        <v>90.460324994803528</v>
      </c>
    </row>
    <row r="361" spans="2:13" ht="15" x14ac:dyDescent="0.25">
      <c r="B361" s="88">
        <v>42964.562083333331</v>
      </c>
      <c r="C361" s="52">
        <f>VLOOKUP(B361,NWS!$A$5:$Y$1564,3,TRUE)</f>
        <v>39.369999999999997</v>
      </c>
      <c r="F361" s="87">
        <v>124.8</v>
      </c>
      <c r="G361">
        <v>50.73</v>
      </c>
      <c r="H361">
        <v>127.8</v>
      </c>
      <c r="I361">
        <v>133.69999999999999</v>
      </c>
      <c r="J361">
        <v>69.09</v>
      </c>
      <c r="K361" s="29">
        <f t="shared" si="18"/>
        <v>1043.5853710341498</v>
      </c>
      <c r="L361" s="29">
        <f t="shared" si="19"/>
        <v>84.736718676278045</v>
      </c>
      <c r="M361" s="29">
        <f t="shared" si="20"/>
        <v>90.390305017904637</v>
      </c>
    </row>
    <row r="362" spans="2:13" ht="15" x14ac:dyDescent="0.25">
      <c r="B362" s="88">
        <v>42964.562152777777</v>
      </c>
      <c r="C362" s="52">
        <f>VLOOKUP(B362,NWS!$A$5:$Y$1564,3,TRUE)</f>
        <v>39.369999999999997</v>
      </c>
      <c r="F362" s="87">
        <v>124.6</v>
      </c>
      <c r="G362">
        <v>50.73</v>
      </c>
      <c r="H362">
        <v>128</v>
      </c>
      <c r="I362">
        <v>133.69999999999999</v>
      </c>
      <c r="J362">
        <v>69.290000000000006</v>
      </c>
      <c r="K362" s="29">
        <f t="shared" si="18"/>
        <v>1041.9129585805695</v>
      </c>
      <c r="L362" s="29">
        <f t="shared" si="19"/>
        <v>85.06468728514848</v>
      </c>
      <c r="M362" s="29">
        <f t="shared" si="20"/>
        <v>90.535393790004008</v>
      </c>
    </row>
    <row r="363" spans="2:13" ht="15" x14ac:dyDescent="0.25">
      <c r="B363" s="88">
        <v>42964.562222222223</v>
      </c>
      <c r="C363" s="52">
        <f>VLOOKUP(B363,NWS!$A$5:$Y$1564,3,TRUE)</f>
        <v>39.369999999999997</v>
      </c>
      <c r="F363" s="87">
        <v>124.8</v>
      </c>
      <c r="G363">
        <v>50.78</v>
      </c>
      <c r="H363">
        <v>128.4</v>
      </c>
      <c r="I363">
        <v>134</v>
      </c>
      <c r="J363">
        <v>69.33</v>
      </c>
      <c r="K363" s="29">
        <f t="shared" si="18"/>
        <v>1043.5569211538452</v>
      </c>
      <c r="L363" s="29">
        <f t="shared" si="19"/>
        <v>85.313985461915067</v>
      </c>
      <c r="M363" s="29">
        <f t="shared" si="20"/>
        <v>90.68024760486378</v>
      </c>
    </row>
    <row r="364" spans="2:13" ht="15" x14ac:dyDescent="0.25">
      <c r="B364" s="88">
        <v>42964.562291666669</v>
      </c>
      <c r="C364" s="52">
        <f>VLOOKUP(B364,NWS!$A$5:$Y$1564,3,TRUE)</f>
        <v>39.369999999999997</v>
      </c>
      <c r="F364" s="87">
        <v>124.8</v>
      </c>
      <c r="G364">
        <v>50.81</v>
      </c>
      <c r="H364">
        <v>129</v>
      </c>
      <c r="I364">
        <v>134.5</v>
      </c>
      <c r="J364">
        <v>69.55</v>
      </c>
      <c r="K364" s="29">
        <f t="shared" si="18"/>
        <v>1043.539851970218</v>
      </c>
      <c r="L364" s="29">
        <f t="shared" si="19"/>
        <v>85.890347005701116</v>
      </c>
      <c r="M364" s="29">
        <f t="shared" si="20"/>
        <v>91.160869247487966</v>
      </c>
    </row>
    <row r="365" spans="2:13" ht="15" x14ac:dyDescent="0.25">
      <c r="B365" s="88">
        <v>42964.562361111108</v>
      </c>
      <c r="C365" s="52">
        <f>VLOOKUP(B365,NWS!$A$5:$Y$1564,3,TRUE)</f>
        <v>39.369999999999997</v>
      </c>
      <c r="F365" s="87">
        <v>124.9</v>
      </c>
      <c r="G365">
        <v>50.85</v>
      </c>
      <c r="H365">
        <v>129.1</v>
      </c>
      <c r="I365">
        <v>134.80000000000001</v>
      </c>
      <c r="J365">
        <v>69.05</v>
      </c>
      <c r="K365" s="29">
        <f t="shared" si="18"/>
        <v>1044.3532454448759</v>
      </c>
      <c r="L365" s="29">
        <f t="shared" si="19"/>
        <v>85.919204437169725</v>
      </c>
      <c r="M365" s="29">
        <f t="shared" si="20"/>
        <v>91.377127821677348</v>
      </c>
    </row>
    <row r="366" spans="2:13" ht="15" x14ac:dyDescent="0.25">
      <c r="B366" s="88">
        <v>42964.562430555554</v>
      </c>
      <c r="C366" s="52">
        <f>VLOOKUP(B366,NWS!$A$5:$Y$1564,3,TRUE)</f>
        <v>39.369999999999997</v>
      </c>
      <c r="F366" s="87">
        <v>125</v>
      </c>
      <c r="G366">
        <v>50.88</v>
      </c>
      <c r="H366">
        <v>129.80000000000001</v>
      </c>
      <c r="I366">
        <v>135.4</v>
      </c>
      <c r="J366">
        <v>69.38</v>
      </c>
      <c r="K366" s="29">
        <f t="shared" si="18"/>
        <v>1045.1723017292968</v>
      </c>
      <c r="L366" s="29">
        <f t="shared" si="19"/>
        <v>86.521619306576</v>
      </c>
      <c r="M366" s="29">
        <f t="shared" si="20"/>
        <v>91.879587548495991</v>
      </c>
    </row>
    <row r="367" spans="2:13" ht="15" x14ac:dyDescent="0.25">
      <c r="B367" s="88">
        <v>42964.5625</v>
      </c>
      <c r="C367" s="52">
        <f>VLOOKUP(B367,NWS!$A$5:$Y$1564,3,TRUE)</f>
        <v>38.44</v>
      </c>
      <c r="F367" s="87">
        <v>124.4</v>
      </c>
      <c r="G367">
        <v>50.95</v>
      </c>
      <c r="H367">
        <v>130</v>
      </c>
      <c r="I367">
        <v>135.69999999999999</v>
      </c>
      <c r="J367">
        <v>69.14</v>
      </c>
      <c r="K367" s="29">
        <f t="shared" si="18"/>
        <v>1040.1157794344942</v>
      </c>
      <c r="L367" s="29">
        <f t="shared" si="19"/>
        <v>88.02866162628618</v>
      </c>
      <c r="M367" s="29">
        <f t="shared" si="20"/>
        <v>93.508820770779735</v>
      </c>
    </row>
    <row r="368" spans="2:13" ht="15" x14ac:dyDescent="0.25">
      <c r="B368" s="88">
        <v>42964.562569444446</v>
      </c>
      <c r="C368" s="52">
        <f>VLOOKUP(B368,NWS!$A$5:$Y$1564,3,TRUE)</f>
        <v>38.44</v>
      </c>
      <c r="F368" s="87">
        <v>124.6</v>
      </c>
      <c r="G368">
        <v>51.02</v>
      </c>
      <c r="H368">
        <v>129.80000000000001</v>
      </c>
      <c r="I368">
        <v>135.6</v>
      </c>
      <c r="J368">
        <v>68.66</v>
      </c>
      <c r="K368" s="29">
        <f t="shared" si="18"/>
        <v>1041.7482352678296</v>
      </c>
      <c r="L368" s="29">
        <f t="shared" si="19"/>
        <v>87.698732675569829</v>
      </c>
      <c r="M368" s="29">
        <f t="shared" si="20"/>
        <v>93.266296702696621</v>
      </c>
    </row>
    <row r="369" spans="2:13" ht="15" x14ac:dyDescent="0.25">
      <c r="B369" s="88">
        <v>42964.562638888892</v>
      </c>
      <c r="C369" s="52">
        <f>VLOOKUP(B369,NWS!$A$5:$Y$1564,3,TRUE)</f>
        <v>38.44</v>
      </c>
      <c r="F369" s="87">
        <v>124.7</v>
      </c>
      <c r="G369">
        <v>51.07</v>
      </c>
      <c r="H369">
        <v>129.5</v>
      </c>
      <c r="I369">
        <v>135.30000000000001</v>
      </c>
      <c r="J369">
        <v>68.52</v>
      </c>
      <c r="K369" s="29">
        <f t="shared" si="18"/>
        <v>1042.5558911966384</v>
      </c>
      <c r="L369" s="29">
        <f t="shared" si="19"/>
        <v>87.343039129999994</v>
      </c>
      <c r="M369" s="29">
        <f t="shared" si="20"/>
        <v>92.906290030000008</v>
      </c>
    </row>
    <row r="370" spans="2:13" ht="15" x14ac:dyDescent="0.25">
      <c r="B370" s="88">
        <v>42964.562708333331</v>
      </c>
      <c r="C370" s="52">
        <f>VLOOKUP(B370,NWS!$A$5:$Y$1564,3,TRUE)</f>
        <v>38.44</v>
      </c>
      <c r="F370" s="87">
        <v>124.7</v>
      </c>
      <c r="G370">
        <v>51.12</v>
      </c>
      <c r="H370">
        <v>129.69999999999999</v>
      </c>
      <c r="I370">
        <v>135.5</v>
      </c>
      <c r="J370">
        <v>68.11</v>
      </c>
      <c r="K370" s="29">
        <f t="shared" si="18"/>
        <v>1042.5274746495149</v>
      </c>
      <c r="L370" s="29">
        <f t="shared" si="19"/>
        <v>87.537261337578173</v>
      </c>
      <c r="M370" s="29">
        <f t="shared" si="20"/>
        <v>93.100663877113064</v>
      </c>
    </row>
    <row r="371" spans="2:13" ht="15" x14ac:dyDescent="0.25">
      <c r="B371" s="88">
        <v>42964.562777777777</v>
      </c>
      <c r="C371" s="52">
        <f>VLOOKUP(B371,NWS!$A$5:$Y$1564,3,TRUE)</f>
        <v>38.44</v>
      </c>
      <c r="F371" s="87">
        <v>124.7</v>
      </c>
      <c r="G371">
        <v>51.05</v>
      </c>
      <c r="H371">
        <v>128.5</v>
      </c>
      <c r="I371">
        <v>134.6</v>
      </c>
      <c r="J371">
        <v>67.73</v>
      </c>
      <c r="K371" s="29">
        <f t="shared" si="18"/>
        <v>1042.5672582492462</v>
      </c>
      <c r="L371" s="29">
        <f t="shared" si="19"/>
        <v>86.38291610196471</v>
      </c>
      <c r="M371" s="29">
        <f t="shared" si="20"/>
        <v>92.23385756567761</v>
      </c>
    </row>
    <row r="372" spans="2:13" ht="15" x14ac:dyDescent="0.25">
      <c r="B372" s="88">
        <v>42964.562847222223</v>
      </c>
      <c r="C372" s="52">
        <f>VLOOKUP(B372,NWS!$A$5:$Y$1564,3,TRUE)</f>
        <v>38.44</v>
      </c>
      <c r="F372" s="87">
        <v>124.9</v>
      </c>
      <c r="G372">
        <v>51.04</v>
      </c>
      <c r="H372">
        <v>127.6</v>
      </c>
      <c r="I372">
        <v>133.9</v>
      </c>
      <c r="J372">
        <v>67.459999999999994</v>
      </c>
      <c r="K372" s="29">
        <f t="shared" si="18"/>
        <v>1044.2450716870565</v>
      </c>
      <c r="L372" s="29">
        <f t="shared" si="19"/>
        <v>85.382255964067241</v>
      </c>
      <c r="M372" s="29">
        <f t="shared" si="20"/>
        <v>91.415322502578064</v>
      </c>
    </row>
    <row r="373" spans="2:13" ht="15" x14ac:dyDescent="0.25">
      <c r="B373" s="88">
        <v>42964.562916666669</v>
      </c>
      <c r="C373" s="52">
        <f>VLOOKUP(B373,NWS!$A$5:$Y$1564,3,TRUE)</f>
        <v>38.44</v>
      </c>
      <c r="F373" s="87">
        <v>124.8</v>
      </c>
      <c r="G373">
        <v>51.04</v>
      </c>
      <c r="H373">
        <v>128.6</v>
      </c>
      <c r="I373">
        <v>134.6</v>
      </c>
      <c r="J373">
        <v>68.75</v>
      </c>
      <c r="K373" s="29">
        <f t="shared" si="18"/>
        <v>1043.4090067777793</v>
      </c>
      <c r="L373" s="29">
        <f t="shared" si="19"/>
        <v>86.409068173974362</v>
      </c>
      <c r="M373" s="29">
        <f t="shared" si="20"/>
        <v>92.159449818205118</v>
      </c>
    </row>
    <row r="374" spans="2:13" ht="15" x14ac:dyDescent="0.25">
      <c r="B374" s="88">
        <v>42964.562986111108</v>
      </c>
      <c r="C374" s="52">
        <f>VLOOKUP(B374,NWS!$A$5:$Y$1564,3,TRUE)</f>
        <v>38.44</v>
      </c>
      <c r="F374" s="87">
        <v>124.9</v>
      </c>
      <c r="G374">
        <v>51.02</v>
      </c>
      <c r="H374">
        <v>128.69999999999999</v>
      </c>
      <c r="I374">
        <v>134.80000000000001</v>
      </c>
      <c r="J374">
        <v>68.66</v>
      </c>
      <c r="K374" s="29">
        <f t="shared" si="18"/>
        <v>1044.2564573431132</v>
      </c>
      <c r="L374" s="29">
        <f t="shared" si="19"/>
        <v>86.434706115820646</v>
      </c>
      <c r="M374" s="29">
        <f t="shared" si="20"/>
        <v>92.276183041441172</v>
      </c>
    </row>
    <row r="375" spans="2:13" ht="15" x14ac:dyDescent="0.25">
      <c r="B375" s="88">
        <v>42964.563055555554</v>
      </c>
      <c r="C375" s="52">
        <f>VLOOKUP(B375,NWS!$A$5:$Y$1564,3,TRUE)</f>
        <v>38.44</v>
      </c>
      <c r="F375" s="87">
        <v>124.8</v>
      </c>
      <c r="G375">
        <v>51.04</v>
      </c>
      <c r="H375">
        <v>129.1</v>
      </c>
      <c r="I375">
        <v>135</v>
      </c>
      <c r="J375">
        <v>69.14</v>
      </c>
      <c r="K375" s="29">
        <f t="shared" si="18"/>
        <v>1043.4090067777793</v>
      </c>
      <c r="L375" s="29">
        <f t="shared" si="19"/>
        <v>86.888266644326919</v>
      </c>
      <c r="M375" s="29">
        <f t="shared" si="20"/>
        <v>92.54280859448717</v>
      </c>
    </row>
    <row r="376" spans="2:13" ht="15" x14ac:dyDescent="0.25">
      <c r="B376" s="88">
        <v>42964.563125000001</v>
      </c>
      <c r="C376" s="52">
        <f>VLOOKUP(B376,NWS!$A$5:$Y$1564,3,TRUE)</f>
        <v>38.44</v>
      </c>
      <c r="F376" s="87">
        <v>124.9</v>
      </c>
      <c r="G376">
        <v>51.02</v>
      </c>
      <c r="H376">
        <v>129.19999999999999</v>
      </c>
      <c r="I376">
        <v>135.19999999999999</v>
      </c>
      <c r="J376">
        <v>69.33</v>
      </c>
      <c r="K376" s="29">
        <f t="shared" si="18"/>
        <v>1044.2564573431132</v>
      </c>
      <c r="L376" s="29">
        <f t="shared" si="19"/>
        <v>86.913515699887895</v>
      </c>
      <c r="M376" s="29">
        <f t="shared" si="20"/>
        <v>92.659230708694949</v>
      </c>
    </row>
    <row r="377" spans="2:13" ht="15" x14ac:dyDescent="0.25">
      <c r="B377" s="88">
        <v>42964.563194444447</v>
      </c>
      <c r="C377" s="52">
        <f>VLOOKUP(B377,NWS!$A$5:$Y$1564,3,TRUE)</f>
        <v>38.25</v>
      </c>
      <c r="F377" s="87">
        <v>124.8</v>
      </c>
      <c r="G377">
        <v>51.02</v>
      </c>
      <c r="H377">
        <v>128.1</v>
      </c>
      <c r="I377">
        <v>134.30000000000001</v>
      </c>
      <c r="J377">
        <v>69.040000000000006</v>
      </c>
      <c r="K377" s="29">
        <f t="shared" si="18"/>
        <v>1043.4203833180186</v>
      </c>
      <c r="L377" s="29">
        <f t="shared" si="19"/>
        <v>86.111026233052883</v>
      </c>
      <c r="M377" s="29">
        <f t="shared" si="20"/>
        <v>92.053022478405467</v>
      </c>
    </row>
    <row r="378" spans="2:13" ht="15" x14ac:dyDescent="0.25">
      <c r="B378" s="88">
        <v>42964.563263888886</v>
      </c>
      <c r="C378" s="52">
        <f>VLOOKUP(B378,NWS!$A$5:$Y$1564,3,TRUE)</f>
        <v>38.25</v>
      </c>
      <c r="F378" s="87">
        <v>124.9</v>
      </c>
      <c r="G378">
        <v>50.99</v>
      </c>
      <c r="H378">
        <v>127.7</v>
      </c>
      <c r="I378">
        <v>134</v>
      </c>
      <c r="J378">
        <v>68.59</v>
      </c>
      <c r="K378" s="29">
        <f t="shared" si="18"/>
        <v>1044.2735362927333</v>
      </c>
      <c r="L378" s="29">
        <f t="shared" si="19"/>
        <v>85.657633647938354</v>
      </c>
      <c r="M378" s="29">
        <f t="shared" si="20"/>
        <v>91.690535738290635</v>
      </c>
    </row>
    <row r="379" spans="2:13" ht="15" x14ac:dyDescent="0.25">
      <c r="B379" s="88">
        <v>42964.563333333332</v>
      </c>
      <c r="C379" s="52">
        <f>VLOOKUP(B379,NWS!$A$5:$Y$1564,3,TRUE)</f>
        <v>38.25</v>
      </c>
      <c r="F379" s="87">
        <v>124.9</v>
      </c>
      <c r="G379">
        <v>51.02</v>
      </c>
      <c r="H379">
        <v>127.9</v>
      </c>
      <c r="I379">
        <v>134.19999999999999</v>
      </c>
      <c r="J379">
        <v>68.52</v>
      </c>
      <c r="K379" s="29">
        <f t="shared" si="18"/>
        <v>1044.2564573431132</v>
      </c>
      <c r="L379" s="29">
        <f t="shared" si="19"/>
        <v>85.850558423258605</v>
      </c>
      <c r="M379" s="29">
        <f t="shared" si="20"/>
        <v>91.883559182505991</v>
      </c>
    </row>
    <row r="380" spans="2:13" ht="15" x14ac:dyDescent="0.25">
      <c r="B380" s="88">
        <v>42964.563402777778</v>
      </c>
      <c r="C380" s="52">
        <f>VLOOKUP(B380,NWS!$A$5:$Y$1564,3,TRUE)</f>
        <v>38.25</v>
      </c>
      <c r="F380" s="87">
        <v>124.9</v>
      </c>
      <c r="G380">
        <v>51.06</v>
      </c>
      <c r="H380">
        <v>128.19999999999999</v>
      </c>
      <c r="I380">
        <v>134.5</v>
      </c>
      <c r="J380">
        <v>68.7</v>
      </c>
      <c r="K380" s="29">
        <f t="shared" si="18"/>
        <v>1044.2336862792752</v>
      </c>
      <c r="L380" s="29">
        <f t="shared" si="19"/>
        <v>86.139722537109662</v>
      </c>
      <c r="M380" s="29">
        <f t="shared" si="20"/>
        <v>92.172854854883894</v>
      </c>
    </row>
    <row r="381" spans="2:13" ht="15" x14ac:dyDescent="0.25">
      <c r="B381" s="88">
        <v>42964.563472222224</v>
      </c>
      <c r="C381" s="52">
        <f>VLOOKUP(B381,NWS!$A$5:$Y$1564,3,TRUE)</f>
        <v>38.25</v>
      </c>
      <c r="F381" s="87">
        <v>124.9</v>
      </c>
      <c r="G381">
        <v>51.11</v>
      </c>
      <c r="H381">
        <v>129.19999999999999</v>
      </c>
      <c r="I381">
        <v>135.30000000000001</v>
      </c>
      <c r="J381">
        <v>69.209999999999994</v>
      </c>
      <c r="K381" s="29">
        <f t="shared" si="18"/>
        <v>1044.2052238459748</v>
      </c>
      <c r="L381" s="29">
        <f t="shared" si="19"/>
        <v>87.099736644695753</v>
      </c>
      <c r="M381" s="29">
        <f t="shared" si="20"/>
        <v>92.941500179963995</v>
      </c>
    </row>
    <row r="382" spans="2:13" ht="15" x14ac:dyDescent="0.25">
      <c r="B382" s="88">
        <v>42964.56354166667</v>
      </c>
      <c r="C382" s="52">
        <f>VLOOKUP(B382,NWS!$A$5:$Y$1564,3,TRUE)</f>
        <v>38.25</v>
      </c>
      <c r="F382" s="87">
        <v>125</v>
      </c>
      <c r="G382">
        <v>51.11</v>
      </c>
      <c r="H382">
        <v>128.69999999999999</v>
      </c>
      <c r="I382">
        <v>134.9</v>
      </c>
      <c r="J382">
        <v>68.27</v>
      </c>
      <c r="K382" s="29">
        <f t="shared" si="18"/>
        <v>1045.0412568514562</v>
      </c>
      <c r="L382" s="29">
        <f t="shared" si="19"/>
        <v>86.551606845179975</v>
      </c>
      <c r="M382" s="29">
        <f t="shared" si="20"/>
        <v>92.484386971660001</v>
      </c>
    </row>
    <row r="383" spans="2:13" ht="15" x14ac:dyDescent="0.25">
      <c r="B383" s="88">
        <v>42964.563611111109</v>
      </c>
      <c r="C383" s="52">
        <f>VLOOKUP(B383,NWS!$A$5:$Y$1564,3,TRUE)</f>
        <v>38.25</v>
      </c>
      <c r="F383" s="87">
        <v>124.9</v>
      </c>
      <c r="G383">
        <v>51.09</v>
      </c>
      <c r="H383">
        <v>128.6</v>
      </c>
      <c r="I383">
        <v>134.80000000000001</v>
      </c>
      <c r="J383">
        <v>68.37</v>
      </c>
      <c r="K383" s="29">
        <f t="shared" si="18"/>
        <v>1044.2166086331024</v>
      </c>
      <c r="L383" s="29">
        <f t="shared" si="19"/>
        <v>86.524193594535632</v>
      </c>
      <c r="M383" s="29">
        <f t="shared" si="20"/>
        <v>92.461659009988011</v>
      </c>
    </row>
    <row r="384" spans="2:13" ht="15" x14ac:dyDescent="0.25">
      <c r="B384" s="88">
        <v>42964.563680555555</v>
      </c>
      <c r="C384" s="52">
        <f>VLOOKUP(B384,NWS!$A$5:$Y$1564,3,TRUE)</f>
        <v>38.25</v>
      </c>
      <c r="F384" s="87">
        <v>125</v>
      </c>
      <c r="G384">
        <v>51.06</v>
      </c>
      <c r="H384">
        <v>128.4</v>
      </c>
      <c r="I384">
        <v>134.5</v>
      </c>
      <c r="J384">
        <v>67.599999999999994</v>
      </c>
      <c r="K384" s="29">
        <f t="shared" si="18"/>
        <v>1045.0697420729334</v>
      </c>
      <c r="L384" s="29">
        <f t="shared" si="19"/>
        <v>86.262185546759994</v>
      </c>
      <c r="M384" s="29">
        <f t="shared" si="20"/>
        <v>92.099116570999996</v>
      </c>
    </row>
    <row r="385" spans="2:13" ht="15" x14ac:dyDescent="0.25">
      <c r="B385" s="88">
        <v>42964.563750000001</v>
      </c>
      <c r="C385" s="52">
        <f>VLOOKUP(B385,NWS!$A$5:$Y$1564,3,TRUE)</f>
        <v>38.25</v>
      </c>
      <c r="F385" s="87">
        <v>125</v>
      </c>
      <c r="G385">
        <v>51.02</v>
      </c>
      <c r="H385">
        <v>128.19999999999999</v>
      </c>
      <c r="I385">
        <v>134.30000000000001</v>
      </c>
      <c r="J385">
        <v>67.510000000000005</v>
      </c>
      <c r="K385" s="29">
        <f t="shared" si="18"/>
        <v>1045.0925313682078</v>
      </c>
      <c r="L385" s="29">
        <f t="shared" si="19"/>
        <v>86.068933898359987</v>
      </c>
      <c r="M385" s="29">
        <f t="shared" si="20"/>
        <v>91.905737642440016</v>
      </c>
    </row>
    <row r="386" spans="2:13" ht="15" x14ac:dyDescent="0.25">
      <c r="B386" s="88">
        <v>42964.563819444447</v>
      </c>
      <c r="C386" s="52">
        <f>VLOOKUP(B386,NWS!$A$5:$Y$1564,3,TRUE)</f>
        <v>38.25</v>
      </c>
      <c r="F386" s="87">
        <v>125</v>
      </c>
      <c r="G386">
        <v>51.02</v>
      </c>
      <c r="H386">
        <v>128.1</v>
      </c>
      <c r="I386">
        <v>134.19999999999999</v>
      </c>
      <c r="J386">
        <v>67.13</v>
      </c>
      <c r="K386" s="29">
        <f t="shared" si="18"/>
        <v>1045.0925313682078</v>
      </c>
      <c r="L386" s="29">
        <f t="shared" si="19"/>
        <v>85.973248591079994</v>
      </c>
      <c r="M386" s="29">
        <f t="shared" si="20"/>
        <v>91.81005233515998</v>
      </c>
    </row>
    <row r="387" spans="2:13" ht="15" x14ac:dyDescent="0.25">
      <c r="B387" s="88">
        <v>42964.563888888886</v>
      </c>
      <c r="C387" s="52">
        <f>VLOOKUP(B387,NWS!$A$5:$Y$1564,3,TRUE)</f>
        <v>38.42</v>
      </c>
      <c r="F387" s="87">
        <v>124.8</v>
      </c>
      <c r="G387">
        <v>51.04</v>
      </c>
      <c r="H387">
        <v>126.9</v>
      </c>
      <c r="I387">
        <v>133.4</v>
      </c>
      <c r="J387">
        <v>66.88</v>
      </c>
      <c r="K387" s="29">
        <f t="shared" si="18"/>
        <v>1043.4090067777793</v>
      </c>
      <c r="L387" s="29">
        <f t="shared" si="19"/>
        <v>84.798961313589743</v>
      </c>
      <c r="M387" s="29">
        <f t="shared" si="20"/>
        <v>91.028541428173071</v>
      </c>
    </row>
    <row r="388" spans="2:13" ht="15" x14ac:dyDescent="0.25">
      <c r="B388" s="88">
        <v>42964.563958333332</v>
      </c>
      <c r="C388" s="52">
        <f>VLOOKUP(B388,NWS!$A$5:$Y$1564,3,TRUE)</f>
        <v>38.42</v>
      </c>
      <c r="F388" s="87">
        <v>125</v>
      </c>
      <c r="G388">
        <v>50.97</v>
      </c>
      <c r="H388">
        <v>127.1</v>
      </c>
      <c r="I388">
        <v>133.69999999999999</v>
      </c>
      <c r="J388">
        <v>67.37</v>
      </c>
      <c r="K388" s="29">
        <f t="shared" si="18"/>
        <v>1045.1210193850229</v>
      </c>
      <c r="L388" s="29">
        <f t="shared" si="19"/>
        <v>84.851417544143985</v>
      </c>
      <c r="M388" s="29">
        <f t="shared" si="20"/>
        <v>91.166475683423997</v>
      </c>
    </row>
    <row r="389" spans="2:13" ht="15" x14ac:dyDescent="0.25">
      <c r="B389" s="88">
        <v>42964.564027777778</v>
      </c>
      <c r="C389" s="52">
        <f>VLOOKUP(B389,NWS!$A$5:$Y$1564,3,TRUE)</f>
        <v>38.42</v>
      </c>
      <c r="F389" s="87">
        <v>125.1</v>
      </c>
      <c r="G389">
        <v>50.88</v>
      </c>
      <c r="H389">
        <v>125.8</v>
      </c>
      <c r="I389">
        <v>132.80000000000001</v>
      </c>
      <c r="J389">
        <v>65.98</v>
      </c>
      <c r="K389" s="29">
        <f t="shared" si="18"/>
        <v>1046.0084395706801</v>
      </c>
      <c r="L389" s="29">
        <f t="shared" si="19"/>
        <v>83.536610886107127</v>
      </c>
      <c r="M389" s="29">
        <f t="shared" si="20"/>
        <v>90.228717503213446</v>
      </c>
    </row>
    <row r="390" spans="2:13" ht="15" x14ac:dyDescent="0.25">
      <c r="B390" s="88">
        <v>42964.564097222225</v>
      </c>
      <c r="C390" s="52">
        <f>VLOOKUP(B390,NWS!$A$5:$Y$1564,3,TRUE)</f>
        <v>38.42</v>
      </c>
      <c r="F390" s="87">
        <v>125.2</v>
      </c>
      <c r="G390">
        <v>50.83</v>
      </c>
      <c r="H390">
        <v>125.3</v>
      </c>
      <c r="I390">
        <v>132</v>
      </c>
      <c r="J390">
        <v>66.069999999999993</v>
      </c>
      <c r="K390" s="29">
        <f t="shared" si="18"/>
        <v>1046.8731153657857</v>
      </c>
      <c r="L390" s="29">
        <f t="shared" si="19"/>
        <v>82.990000148817884</v>
      </c>
      <c r="M390" s="29">
        <f t="shared" si="20"/>
        <v>89.39001167042332</v>
      </c>
    </row>
    <row r="391" spans="2:13" ht="15" x14ac:dyDescent="0.25">
      <c r="B391" s="88">
        <v>42964.564166666663</v>
      </c>
      <c r="C391" s="52">
        <f>VLOOKUP(B391,NWS!$A$5:$Y$1564,3,TRUE)</f>
        <v>38.42</v>
      </c>
      <c r="F391" s="87">
        <v>125.1</v>
      </c>
      <c r="G391">
        <v>50.69</v>
      </c>
      <c r="H391">
        <v>125.3</v>
      </c>
      <c r="I391">
        <v>132</v>
      </c>
      <c r="J391">
        <v>66.13</v>
      </c>
      <c r="K391" s="29">
        <f t="shared" si="18"/>
        <v>1046.1168054496634</v>
      </c>
      <c r="L391" s="29">
        <f t="shared" si="19"/>
        <v>83.049999337937649</v>
      </c>
      <c r="M391" s="29">
        <f t="shared" si="20"/>
        <v>89.454637868832947</v>
      </c>
    </row>
    <row r="392" spans="2:13" ht="15" x14ac:dyDescent="0.25">
      <c r="B392" s="88">
        <v>42964.564236111109</v>
      </c>
      <c r="C392" s="52">
        <f>VLOOKUP(B392,NWS!$A$5:$Y$1564,3,TRUE)</f>
        <v>38.42</v>
      </c>
      <c r="F392" s="87">
        <v>124.9</v>
      </c>
      <c r="G392">
        <v>50.68</v>
      </c>
      <c r="H392">
        <v>126</v>
      </c>
      <c r="I392">
        <v>132.6</v>
      </c>
      <c r="J392">
        <v>66.790000000000006</v>
      </c>
      <c r="K392" s="29">
        <f t="shared" si="18"/>
        <v>1044.4500514901331</v>
      </c>
      <c r="L392" s="29">
        <f t="shared" si="19"/>
        <v>83.852741330280239</v>
      </c>
      <c r="M392" s="29">
        <f t="shared" si="20"/>
        <v>90.171856342610084</v>
      </c>
    </row>
    <row r="393" spans="2:13" ht="15" x14ac:dyDescent="0.25">
      <c r="B393" s="88">
        <v>42964.564305555556</v>
      </c>
      <c r="C393" s="52">
        <f>VLOOKUP(B393,NWS!$A$5:$Y$1564,3,TRUE)</f>
        <v>38.42</v>
      </c>
      <c r="F393" s="87">
        <v>125.1</v>
      </c>
      <c r="G393">
        <v>50.68</v>
      </c>
      <c r="H393">
        <v>126.4</v>
      </c>
      <c r="I393">
        <v>132.80000000000001</v>
      </c>
      <c r="J393">
        <v>67.459999999999994</v>
      </c>
      <c r="K393" s="29">
        <f t="shared" si="18"/>
        <v>1046.1225095389564</v>
      </c>
      <c r="L393" s="29">
        <f t="shared" si="19"/>
        <v>84.101048584428469</v>
      </c>
      <c r="M393" s="29">
        <f t="shared" si="20"/>
        <v>90.218878897458055</v>
      </c>
    </row>
    <row r="394" spans="2:13" ht="15" x14ac:dyDescent="0.25">
      <c r="B394" s="88">
        <v>42964.564375000002</v>
      </c>
      <c r="C394" s="52">
        <f>VLOOKUP(B394,NWS!$A$5:$Y$1564,3,TRUE)</f>
        <v>38.42</v>
      </c>
      <c r="F394" s="87">
        <v>124.9</v>
      </c>
      <c r="G394">
        <v>50.68</v>
      </c>
      <c r="H394">
        <v>127.8</v>
      </c>
      <c r="I394">
        <v>133.80000000000001</v>
      </c>
      <c r="J394">
        <v>68.33</v>
      </c>
      <c r="K394" s="29">
        <f t="shared" si="18"/>
        <v>1044.4500514901331</v>
      </c>
      <c r="L394" s="29">
        <f t="shared" si="19"/>
        <v>85.576136333642921</v>
      </c>
      <c r="M394" s="29">
        <f t="shared" si="20"/>
        <v>91.320786344851911</v>
      </c>
    </row>
    <row r="395" spans="2:13" ht="15" x14ac:dyDescent="0.25">
      <c r="B395" s="88">
        <v>42964.564444444448</v>
      </c>
      <c r="C395" s="52">
        <f>VLOOKUP(B395,NWS!$A$5:$Y$1564,3,TRUE)</f>
        <v>38.42</v>
      </c>
      <c r="F395" s="87">
        <v>125.1</v>
      </c>
      <c r="G395">
        <v>50.68</v>
      </c>
      <c r="H395">
        <v>128</v>
      </c>
      <c r="I395">
        <v>134</v>
      </c>
      <c r="J395">
        <v>68.180000000000007</v>
      </c>
      <c r="K395" s="29">
        <f t="shared" si="18"/>
        <v>1046.1225095389564</v>
      </c>
      <c r="L395" s="29">
        <f t="shared" si="19"/>
        <v>85.630506162685862</v>
      </c>
      <c r="M395" s="29">
        <f t="shared" si="20"/>
        <v>91.365972081151085</v>
      </c>
    </row>
    <row r="396" spans="2:13" ht="15" x14ac:dyDescent="0.25">
      <c r="B396" s="88">
        <v>42964.564513888887</v>
      </c>
      <c r="C396" s="52">
        <f>VLOOKUP(B396,NWS!$A$5:$Y$1564,3,TRUE)</f>
        <v>38.42</v>
      </c>
      <c r="F396" s="87">
        <v>125</v>
      </c>
      <c r="G396">
        <v>50.71</v>
      </c>
      <c r="H396">
        <v>127.1</v>
      </c>
      <c r="I396">
        <v>133.1</v>
      </c>
      <c r="J396">
        <v>67.180000000000007</v>
      </c>
      <c r="K396" s="29">
        <f t="shared" si="18"/>
        <v>1045.2691821119986</v>
      </c>
      <c r="L396" s="29">
        <f t="shared" si="19"/>
        <v>84.839390194991992</v>
      </c>
      <c r="M396" s="29">
        <f t="shared" si="20"/>
        <v>90.579538381391984</v>
      </c>
    </row>
    <row r="397" spans="2:13" ht="15" x14ac:dyDescent="0.25">
      <c r="B397" s="88">
        <v>42964.564583333333</v>
      </c>
      <c r="C397" s="52">
        <f>VLOOKUP(B397,NWS!$A$5:$Y$1564,3,TRUE)</f>
        <v>38.61</v>
      </c>
      <c r="F397" s="87">
        <v>124.8</v>
      </c>
      <c r="G397">
        <v>50.68</v>
      </c>
      <c r="H397">
        <v>126.1</v>
      </c>
      <c r="I397">
        <v>132.30000000000001</v>
      </c>
      <c r="J397">
        <v>66.459999999999994</v>
      </c>
      <c r="K397" s="29">
        <f t="shared" si="18"/>
        <v>1043.6138224657216</v>
      </c>
      <c r="L397" s="29">
        <f t="shared" si="19"/>
        <v>83.833692230416659</v>
      </c>
      <c r="M397" s="29">
        <f t="shared" si="20"/>
        <v>89.774587096442318</v>
      </c>
    </row>
    <row r="398" spans="2:13" ht="15" x14ac:dyDescent="0.25">
      <c r="B398" s="88">
        <v>42964.564652777779</v>
      </c>
      <c r="C398" s="52">
        <f>VLOOKUP(B398,NWS!$A$5:$Y$1564,3,TRUE)</f>
        <v>38.61</v>
      </c>
      <c r="F398" s="87">
        <v>125.2</v>
      </c>
      <c r="G398">
        <v>50.64</v>
      </c>
      <c r="H398">
        <v>125</v>
      </c>
      <c r="I398">
        <v>131.5</v>
      </c>
      <c r="J398">
        <v>66.17</v>
      </c>
      <c r="K398" s="29">
        <f t="shared" si="18"/>
        <v>1046.9815737815918</v>
      </c>
      <c r="L398" s="29">
        <f t="shared" si="19"/>
        <v>82.513391031293935</v>
      </c>
      <c r="M398" s="29">
        <f t="shared" si="20"/>
        <v>88.721714236565489</v>
      </c>
    </row>
    <row r="399" spans="2:13" ht="15" x14ac:dyDescent="0.25">
      <c r="B399" s="88">
        <v>42964.564722222225</v>
      </c>
      <c r="C399" s="52">
        <f>VLOOKUP(B399,NWS!$A$5:$Y$1564,3,TRUE)</f>
        <v>38.61</v>
      </c>
      <c r="F399" s="87">
        <v>125</v>
      </c>
      <c r="G399">
        <v>50.59</v>
      </c>
      <c r="H399">
        <v>125</v>
      </c>
      <c r="I399">
        <v>131.4</v>
      </c>
      <c r="J399">
        <v>66.36</v>
      </c>
      <c r="K399" s="29">
        <f t="shared" si="18"/>
        <v>1045.3375790786747</v>
      </c>
      <c r="L399" s="29">
        <f t="shared" si="19"/>
        <v>82.643159232963995</v>
      </c>
      <c r="M399" s="29">
        <f t="shared" si="20"/>
        <v>88.765583345603986</v>
      </c>
    </row>
    <row r="400" spans="2:13" ht="15" x14ac:dyDescent="0.25">
      <c r="B400" s="88">
        <v>42964.564791666664</v>
      </c>
      <c r="C400" s="52">
        <f>VLOOKUP(B400,NWS!$A$5:$Y$1564,3,TRUE)</f>
        <v>38.61</v>
      </c>
      <c r="F400" s="87">
        <v>124.9</v>
      </c>
      <c r="G400">
        <v>50.54</v>
      </c>
      <c r="H400">
        <v>125</v>
      </c>
      <c r="I400">
        <v>131.5</v>
      </c>
      <c r="J400">
        <v>66.599999999999994</v>
      </c>
      <c r="K400" s="29">
        <f t="shared" si="18"/>
        <v>1044.5297875923086</v>
      </c>
      <c r="L400" s="29">
        <f t="shared" si="19"/>
        <v>82.707071666317063</v>
      </c>
      <c r="M400" s="29">
        <f t="shared" si="20"/>
        <v>88.929967439335471</v>
      </c>
    </row>
    <row r="401" spans="2:13" ht="15" x14ac:dyDescent="0.25">
      <c r="B401" s="88">
        <v>42964.56486111111</v>
      </c>
      <c r="C401" s="52">
        <f>VLOOKUP(B401,NWS!$A$5:$Y$1564,3,TRUE)</f>
        <v>38.61</v>
      </c>
      <c r="F401" s="87">
        <v>124.9</v>
      </c>
      <c r="G401">
        <v>50.49</v>
      </c>
      <c r="H401">
        <v>125.8</v>
      </c>
      <c r="I401">
        <v>132.30000000000001</v>
      </c>
      <c r="J401">
        <v>66.459999999999994</v>
      </c>
      <c r="K401" s="29">
        <f t="shared" ref="K401:K464" si="21">IF(OR(F401="",$C$5="",$C$6=""),"",(F401*1000/($C$5+$C$6*(G401-25))))</f>
        <v>1044.5582677221983</v>
      </c>
      <c r="L401" s="29">
        <f t="shared" ref="L401:L464" si="22">IF(OR($K401="",H401=""),"",((H401-$C401)*1000)/$K401)</f>
        <v>83.47069062038031</v>
      </c>
      <c r="M401" s="29">
        <f t="shared" ref="M401:M464" si="23">IF(OR($K401="",I401=""),"",((I401-$C401)*1000)/$K401)</f>
        <v>89.693416724663749</v>
      </c>
    </row>
    <row r="402" spans="2:13" ht="15" x14ac:dyDescent="0.25">
      <c r="B402" s="88">
        <v>42964.564930555556</v>
      </c>
      <c r="C402" s="52">
        <f>VLOOKUP(B402,NWS!$A$5:$Y$1564,3,TRUE)</f>
        <v>38.61</v>
      </c>
      <c r="F402" s="87">
        <v>125</v>
      </c>
      <c r="G402">
        <v>50.44</v>
      </c>
      <c r="H402">
        <v>126.7</v>
      </c>
      <c r="I402">
        <v>132.80000000000001</v>
      </c>
      <c r="J402">
        <v>66.72</v>
      </c>
      <c r="K402" s="29">
        <f t="shared" si="21"/>
        <v>1045.4230878755081</v>
      </c>
      <c r="L402" s="29">
        <f t="shared" si="22"/>
        <v>84.262535447744</v>
      </c>
      <c r="M402" s="29">
        <f t="shared" si="23"/>
        <v>90.097493629504015</v>
      </c>
    </row>
    <row r="403" spans="2:13" ht="15" x14ac:dyDescent="0.25">
      <c r="B403" s="88">
        <v>42964.565000000002</v>
      </c>
      <c r="C403" s="52">
        <f>VLOOKUP(B403,NWS!$A$5:$Y$1564,3,TRUE)</f>
        <v>38.61</v>
      </c>
      <c r="F403" s="87">
        <v>125</v>
      </c>
      <c r="G403">
        <v>50.35</v>
      </c>
      <c r="H403">
        <v>127.1</v>
      </c>
      <c r="I403">
        <v>133</v>
      </c>
      <c r="J403">
        <v>66.459999999999994</v>
      </c>
      <c r="K403" s="29">
        <f t="shared" si="21"/>
        <v>1045.4743998687873</v>
      </c>
      <c r="L403" s="29">
        <f t="shared" si="22"/>
        <v>84.641001263259994</v>
      </c>
      <c r="M403" s="29">
        <f t="shared" si="23"/>
        <v>90.284372349859993</v>
      </c>
    </row>
    <row r="404" spans="2:13" ht="15" x14ac:dyDescent="0.25">
      <c r="B404" s="88">
        <v>42964.565069444441</v>
      </c>
      <c r="C404" s="52">
        <f>VLOOKUP(B404,NWS!$A$5:$Y$1564,3,TRUE)</f>
        <v>38.61</v>
      </c>
      <c r="F404" s="87">
        <v>125</v>
      </c>
      <c r="G404">
        <v>50.3</v>
      </c>
      <c r="H404">
        <v>126.7</v>
      </c>
      <c r="I404">
        <v>132.80000000000001</v>
      </c>
      <c r="J404">
        <v>66.36</v>
      </c>
      <c r="K404" s="29">
        <f t="shared" si="21"/>
        <v>1045.5029087082794</v>
      </c>
      <c r="L404" s="29">
        <f t="shared" si="22"/>
        <v>84.256102270279996</v>
      </c>
      <c r="M404" s="29">
        <f t="shared" si="23"/>
        <v>90.090614971480008</v>
      </c>
    </row>
    <row r="405" spans="2:13" ht="15" x14ac:dyDescent="0.25">
      <c r="B405" s="88">
        <v>42964.565138888887</v>
      </c>
      <c r="C405" s="52">
        <f>VLOOKUP(B405,NWS!$A$5:$Y$1564,3,TRUE)</f>
        <v>38.61</v>
      </c>
      <c r="F405" s="87">
        <v>125</v>
      </c>
      <c r="G405">
        <v>50.25</v>
      </c>
      <c r="H405">
        <v>125.9</v>
      </c>
      <c r="I405">
        <v>132.1</v>
      </c>
      <c r="J405">
        <v>66.7</v>
      </c>
      <c r="K405" s="29">
        <f t="shared" si="21"/>
        <v>1045.531419102618</v>
      </c>
      <c r="L405" s="29">
        <f t="shared" si="22"/>
        <v>83.48864357890001</v>
      </c>
      <c r="M405" s="29">
        <f t="shared" si="23"/>
        <v>89.418642320900005</v>
      </c>
    </row>
    <row r="406" spans="2:13" ht="15" x14ac:dyDescent="0.25">
      <c r="B406" s="88">
        <v>42964.565208333333</v>
      </c>
      <c r="C406" s="52">
        <f>VLOOKUP(B406,NWS!$A$5:$Y$1564,3,TRUE)</f>
        <v>38.61</v>
      </c>
      <c r="F406" s="87">
        <v>124.8</v>
      </c>
      <c r="G406">
        <v>50.25</v>
      </c>
      <c r="H406">
        <v>126</v>
      </c>
      <c r="I406">
        <v>132.1</v>
      </c>
      <c r="J406">
        <v>66.319999999999993</v>
      </c>
      <c r="K406" s="29">
        <f t="shared" si="21"/>
        <v>1043.8585688320538</v>
      </c>
      <c r="L406" s="29">
        <f t="shared" si="22"/>
        <v>83.718237900540871</v>
      </c>
      <c r="M406" s="29">
        <f t="shared" si="23"/>
        <v>89.561941427183498</v>
      </c>
    </row>
    <row r="407" spans="2:13" ht="15" x14ac:dyDescent="0.25">
      <c r="B407" s="88">
        <v>42964.56527777778</v>
      </c>
      <c r="C407" s="52">
        <f>VLOOKUP(B407,NWS!$A$5:$Y$1564,3,TRUE)</f>
        <v>38.68</v>
      </c>
      <c r="F407" s="87">
        <v>125</v>
      </c>
      <c r="G407">
        <v>50.25</v>
      </c>
      <c r="H407">
        <v>126.4</v>
      </c>
      <c r="I407">
        <v>132.30000000000001</v>
      </c>
      <c r="J407">
        <v>65.930000000000007</v>
      </c>
      <c r="K407" s="29">
        <f t="shared" si="21"/>
        <v>1045.531419102618</v>
      </c>
      <c r="L407" s="29">
        <f t="shared" si="22"/>
        <v>83.899917685200009</v>
      </c>
      <c r="M407" s="29">
        <f t="shared" si="23"/>
        <v>89.542981004200016</v>
      </c>
    </row>
    <row r="408" spans="2:13" ht="15" x14ac:dyDescent="0.25">
      <c r="B408" s="88">
        <v>42964.565347222226</v>
      </c>
      <c r="C408" s="52">
        <f>VLOOKUP(B408,NWS!$A$5:$Y$1564,3,TRUE)</f>
        <v>38.68</v>
      </c>
      <c r="F408" s="87">
        <v>124.7</v>
      </c>
      <c r="G408">
        <v>50.25</v>
      </c>
      <c r="H408">
        <v>126.2</v>
      </c>
      <c r="I408">
        <v>132.30000000000001</v>
      </c>
      <c r="J408">
        <v>65.69</v>
      </c>
      <c r="K408" s="29">
        <f t="shared" si="21"/>
        <v>1043.0221436967718</v>
      </c>
      <c r="L408" s="29">
        <f t="shared" si="22"/>
        <v>83.910011430633531</v>
      </c>
      <c r="M408" s="29">
        <f t="shared" si="23"/>
        <v>89.758401167000798</v>
      </c>
    </row>
    <row r="409" spans="2:13" ht="15" x14ac:dyDescent="0.25">
      <c r="B409" s="88">
        <v>42964.565416666665</v>
      </c>
      <c r="C409" s="52">
        <f>VLOOKUP(B409,NWS!$A$5:$Y$1564,3,TRUE)</f>
        <v>38.68</v>
      </c>
      <c r="F409" s="87">
        <v>124.9</v>
      </c>
      <c r="G409">
        <v>50.28</v>
      </c>
      <c r="H409">
        <v>126.4</v>
      </c>
      <c r="I409">
        <v>132.6</v>
      </c>
      <c r="J409">
        <v>66.13</v>
      </c>
      <c r="K409" s="29">
        <f t="shared" si="21"/>
        <v>1044.6779012292827</v>
      </c>
      <c r="L409" s="29">
        <f t="shared" si="22"/>
        <v>83.968465205188139</v>
      </c>
      <c r="M409" s="29">
        <f t="shared" si="23"/>
        <v>89.903308847141687</v>
      </c>
    </row>
    <row r="410" spans="2:13" ht="15" x14ac:dyDescent="0.25">
      <c r="B410" s="88">
        <v>42964.565486111111</v>
      </c>
      <c r="C410" s="52">
        <f>VLOOKUP(B410,NWS!$A$5:$Y$1564,3,TRUE)</f>
        <v>38.68</v>
      </c>
      <c r="F410" s="87">
        <v>125</v>
      </c>
      <c r="G410">
        <v>50.3</v>
      </c>
      <c r="H410">
        <v>127.1</v>
      </c>
      <c r="I410">
        <v>133.1</v>
      </c>
      <c r="J410">
        <v>66.7</v>
      </c>
      <c r="K410" s="29">
        <f t="shared" si="21"/>
        <v>1045.5029087082794</v>
      </c>
      <c r="L410" s="29">
        <f t="shared" si="22"/>
        <v>84.571739842639985</v>
      </c>
      <c r="M410" s="29">
        <f t="shared" si="23"/>
        <v>90.310604794639985</v>
      </c>
    </row>
    <row r="411" spans="2:13" ht="15" x14ac:dyDescent="0.25">
      <c r="B411" s="88">
        <v>42964.565555555557</v>
      </c>
      <c r="C411" s="52">
        <f>VLOOKUP(B411,NWS!$A$5:$Y$1564,3,TRUE)</f>
        <v>38.68</v>
      </c>
      <c r="F411" s="87">
        <v>125</v>
      </c>
      <c r="G411">
        <v>50.35</v>
      </c>
      <c r="H411">
        <v>127.7</v>
      </c>
      <c r="I411">
        <v>133.69999999999999</v>
      </c>
      <c r="J411">
        <v>66.959999999999994</v>
      </c>
      <c r="K411" s="29">
        <f t="shared" si="21"/>
        <v>1045.4743998687873</v>
      </c>
      <c r="L411" s="29">
        <f t="shared" si="22"/>
        <v>85.147948157480002</v>
      </c>
      <c r="M411" s="29">
        <f t="shared" si="23"/>
        <v>90.886969601479976</v>
      </c>
    </row>
    <row r="412" spans="2:13" ht="15" x14ac:dyDescent="0.25">
      <c r="B412" s="88">
        <v>42964.565625000003</v>
      </c>
      <c r="C412" s="52">
        <f>VLOOKUP(B412,NWS!$A$5:$Y$1564,3,TRUE)</f>
        <v>38.68</v>
      </c>
      <c r="F412" s="87">
        <v>124.9</v>
      </c>
      <c r="G412">
        <v>50.4</v>
      </c>
      <c r="H412">
        <v>128.5</v>
      </c>
      <c r="I412">
        <v>134.30000000000001</v>
      </c>
      <c r="J412">
        <v>67.8</v>
      </c>
      <c r="K412" s="29">
        <f t="shared" si="21"/>
        <v>1044.609535869947</v>
      </c>
      <c r="L412" s="29">
        <f t="shared" si="22"/>
        <v>85.984281126821458</v>
      </c>
      <c r="M412" s="29">
        <f t="shared" si="23"/>
        <v>91.536594982706163</v>
      </c>
    </row>
    <row r="413" spans="2:13" ht="15" x14ac:dyDescent="0.25">
      <c r="B413" s="88">
        <v>42964.565694444442</v>
      </c>
      <c r="C413" s="52">
        <f>VLOOKUP(B413,NWS!$A$5:$Y$1564,3,TRUE)</f>
        <v>38.68</v>
      </c>
      <c r="F413" s="87">
        <v>125</v>
      </c>
      <c r="G413">
        <v>50.49</v>
      </c>
      <c r="H413">
        <v>129.30000000000001</v>
      </c>
      <c r="I413">
        <v>134.9</v>
      </c>
      <c r="J413">
        <v>68.19</v>
      </c>
      <c r="K413" s="29">
        <f t="shared" si="21"/>
        <v>1045.3945833889095</v>
      </c>
      <c r="L413" s="29">
        <f t="shared" si="22"/>
        <v>86.684971818232</v>
      </c>
      <c r="M413" s="29">
        <f t="shared" si="23"/>
        <v>92.041800798392003</v>
      </c>
    </row>
    <row r="414" spans="2:13" ht="15" x14ac:dyDescent="0.25">
      <c r="B414" s="88">
        <v>42964.565763888888</v>
      </c>
      <c r="C414" s="52">
        <f>VLOOKUP(B414,NWS!$A$5:$Y$1564,3,TRUE)</f>
        <v>38.68</v>
      </c>
      <c r="F414" s="87">
        <v>125</v>
      </c>
      <c r="G414">
        <v>50.52</v>
      </c>
      <c r="H414">
        <v>129.30000000000001</v>
      </c>
      <c r="I414">
        <v>135</v>
      </c>
      <c r="J414">
        <v>67.900000000000006</v>
      </c>
      <c r="K414" s="29">
        <f t="shared" si="21"/>
        <v>1045.3774814430528</v>
      </c>
      <c r="L414" s="29">
        <f t="shared" si="22"/>
        <v>86.686389948735993</v>
      </c>
      <c r="M414" s="29">
        <f t="shared" si="23"/>
        <v>92.138965789695987</v>
      </c>
    </row>
    <row r="415" spans="2:13" ht="15" x14ac:dyDescent="0.25">
      <c r="B415" s="88">
        <v>42964.565833333334</v>
      </c>
      <c r="C415" s="52">
        <f>VLOOKUP(B415,NWS!$A$5:$Y$1564,3,TRUE)</f>
        <v>38.68</v>
      </c>
      <c r="F415" s="87">
        <v>124.9</v>
      </c>
      <c r="G415">
        <v>50.59</v>
      </c>
      <c r="H415">
        <v>129.6</v>
      </c>
      <c r="I415">
        <v>135.1</v>
      </c>
      <c r="J415">
        <v>68.38</v>
      </c>
      <c r="K415" s="29">
        <f t="shared" si="21"/>
        <v>1044.5013090154116</v>
      </c>
      <c r="L415" s="29">
        <f t="shared" si="22"/>
        <v>87.046324609879889</v>
      </c>
      <c r="M415" s="29">
        <f t="shared" si="23"/>
        <v>92.311995368286617</v>
      </c>
    </row>
    <row r="416" spans="2:13" ht="15" x14ac:dyDescent="0.25">
      <c r="B416" s="88">
        <v>42964.56590277778</v>
      </c>
      <c r="C416" s="52">
        <f>VLOOKUP(B416,NWS!$A$5:$Y$1564,3,TRUE)</f>
        <v>38.68</v>
      </c>
      <c r="F416" s="87">
        <v>125.1</v>
      </c>
      <c r="G416">
        <v>50.64</v>
      </c>
      <c r="H416">
        <v>129.80000000000001</v>
      </c>
      <c r="I416">
        <v>135.6</v>
      </c>
      <c r="J416">
        <v>67.78</v>
      </c>
      <c r="K416" s="29">
        <f t="shared" si="21"/>
        <v>1046.1453265181881</v>
      </c>
      <c r="L416" s="29">
        <f t="shared" si="22"/>
        <v>87.100709328089522</v>
      </c>
      <c r="M416" s="29">
        <f t="shared" si="23"/>
        <v>92.644872125531549</v>
      </c>
    </row>
    <row r="417" spans="2:13" ht="15" x14ac:dyDescent="0.25">
      <c r="B417" s="88">
        <v>42964.565972222219</v>
      </c>
      <c r="C417" s="52">
        <f>VLOOKUP(B417,NWS!$A$5:$Y$1564,3,TRUE)</f>
        <v>39.119999999999997</v>
      </c>
      <c r="F417" s="87">
        <v>124.9</v>
      </c>
      <c r="G417">
        <v>50.74</v>
      </c>
      <c r="H417">
        <v>129.4</v>
      </c>
      <c r="I417">
        <v>135.1</v>
      </c>
      <c r="J417">
        <v>67.42</v>
      </c>
      <c r="K417" s="29">
        <f t="shared" si="21"/>
        <v>1044.4158826014068</v>
      </c>
      <c r="L417" s="29">
        <f t="shared" si="22"/>
        <v>86.44066171718174</v>
      </c>
      <c r="M417" s="29">
        <f t="shared" si="23"/>
        <v>91.898257771545218</v>
      </c>
    </row>
    <row r="418" spans="2:13" ht="15" x14ac:dyDescent="0.25">
      <c r="B418" s="88">
        <v>42964.566041666665</v>
      </c>
      <c r="C418" s="52">
        <f>VLOOKUP(B418,NWS!$A$5:$Y$1564,3,TRUE)</f>
        <v>39.119999999999997</v>
      </c>
      <c r="F418" s="87">
        <v>125</v>
      </c>
      <c r="G418">
        <v>50.79</v>
      </c>
      <c r="H418">
        <v>129.69999999999999</v>
      </c>
      <c r="I418">
        <v>135.30000000000001</v>
      </c>
      <c r="J418">
        <v>68.040000000000006</v>
      </c>
      <c r="K418" s="29">
        <f t="shared" si="21"/>
        <v>1045.2235891064956</v>
      </c>
      <c r="L418" s="29">
        <f t="shared" si="22"/>
        <v>86.660883799447987</v>
      </c>
      <c r="M418" s="29">
        <f t="shared" si="23"/>
        <v>92.018589134807996</v>
      </c>
    </row>
    <row r="419" spans="2:13" ht="15" x14ac:dyDescent="0.25">
      <c r="B419" s="88">
        <v>42964.566111111111</v>
      </c>
      <c r="C419" s="52">
        <f>VLOOKUP(B419,NWS!$A$5:$Y$1564,3,TRUE)</f>
        <v>39.119999999999997</v>
      </c>
      <c r="F419" s="87">
        <v>125.1</v>
      </c>
      <c r="G419">
        <v>50.83</v>
      </c>
      <c r="H419">
        <v>130.1</v>
      </c>
      <c r="I419">
        <v>135.80000000000001</v>
      </c>
      <c r="J419">
        <v>68.38</v>
      </c>
      <c r="K419" s="29">
        <f t="shared" si="21"/>
        <v>1046.0369547305095</v>
      </c>
      <c r="L419" s="29">
        <f t="shared" si="22"/>
        <v>86.975894674236599</v>
      </c>
      <c r="M419" s="29">
        <f t="shared" si="23"/>
        <v>92.425032942462025</v>
      </c>
    </row>
    <row r="420" spans="2:13" ht="15" x14ac:dyDescent="0.25">
      <c r="B420" s="88">
        <v>42964.566180555557</v>
      </c>
      <c r="C420" s="52">
        <f>VLOOKUP(B420,NWS!$A$5:$Y$1564,3,TRUE)</f>
        <v>39.119999999999997</v>
      </c>
      <c r="F420" s="87">
        <v>125.2</v>
      </c>
      <c r="G420">
        <v>50.88</v>
      </c>
      <c r="H420">
        <v>129.9</v>
      </c>
      <c r="I420">
        <v>135.69999999999999</v>
      </c>
      <c r="J420">
        <v>67.28</v>
      </c>
      <c r="K420" s="29">
        <f t="shared" si="21"/>
        <v>1046.8445774120637</v>
      </c>
      <c r="L420" s="29">
        <f t="shared" si="22"/>
        <v>86.717743931405749</v>
      </c>
      <c r="M420" s="29">
        <f t="shared" si="23"/>
        <v>92.258203446741192</v>
      </c>
    </row>
    <row r="421" spans="2:13" ht="15" x14ac:dyDescent="0.25">
      <c r="B421" s="88">
        <v>42964.566250000003</v>
      </c>
      <c r="C421" s="52">
        <f>VLOOKUP(B421,NWS!$A$5:$Y$1564,3,TRUE)</f>
        <v>39.119999999999997</v>
      </c>
      <c r="F421" s="87">
        <v>125</v>
      </c>
      <c r="G421">
        <v>50.84</v>
      </c>
      <c r="H421">
        <v>128.19999999999999</v>
      </c>
      <c r="I421">
        <v>134.4</v>
      </c>
      <c r="J421">
        <v>66.56</v>
      </c>
      <c r="K421" s="29">
        <f t="shared" si="21"/>
        <v>1045.1950954977701</v>
      </c>
      <c r="L421" s="29">
        <f t="shared" si="22"/>
        <v>85.228107540607979</v>
      </c>
      <c r="M421" s="29">
        <f t="shared" si="23"/>
        <v>91.160014441727995</v>
      </c>
    </row>
    <row r="422" spans="2:13" ht="15" x14ac:dyDescent="0.25">
      <c r="B422" s="88">
        <v>42964.566319444442</v>
      </c>
      <c r="C422" s="52">
        <f>VLOOKUP(B422,NWS!$A$5:$Y$1564,3,TRUE)</f>
        <v>39.119999999999997</v>
      </c>
      <c r="F422" s="87">
        <v>125</v>
      </c>
      <c r="G422">
        <v>50.84</v>
      </c>
      <c r="H422">
        <v>127.1</v>
      </c>
      <c r="I422">
        <v>133.69999999999999</v>
      </c>
      <c r="J422">
        <v>66.56</v>
      </c>
      <c r="K422" s="29">
        <f t="shared" si="21"/>
        <v>1045.1950954977701</v>
      </c>
      <c r="L422" s="29">
        <f t="shared" si="22"/>
        <v>84.175672445247983</v>
      </c>
      <c r="M422" s="29">
        <f t="shared" si="23"/>
        <v>90.49028301740799</v>
      </c>
    </row>
    <row r="423" spans="2:13" ht="15" x14ac:dyDescent="0.25">
      <c r="B423" s="88">
        <v>42964.566388888888</v>
      </c>
      <c r="C423" s="52">
        <f>VLOOKUP(B423,NWS!$A$5:$Y$1564,3,TRUE)</f>
        <v>39.119999999999997</v>
      </c>
      <c r="F423" s="87">
        <v>124.9</v>
      </c>
      <c r="G423">
        <v>50.84</v>
      </c>
      <c r="H423">
        <v>127.6</v>
      </c>
      <c r="I423">
        <v>133.9</v>
      </c>
      <c r="J423">
        <v>66.7</v>
      </c>
      <c r="K423" s="29">
        <f t="shared" si="21"/>
        <v>1044.358939421372</v>
      </c>
      <c r="L423" s="29">
        <f t="shared" si="22"/>
        <v>84.721829497646098</v>
      </c>
      <c r="M423" s="29">
        <f t="shared" si="23"/>
        <v>90.754238243522806</v>
      </c>
    </row>
    <row r="424" spans="2:13" ht="15" x14ac:dyDescent="0.25">
      <c r="B424" s="88">
        <v>42964.566458333335</v>
      </c>
      <c r="C424" s="52">
        <f>VLOOKUP(B424,NWS!$A$5:$Y$1564,3,TRUE)</f>
        <v>39.119999999999997</v>
      </c>
      <c r="F424" s="87">
        <v>124.9</v>
      </c>
      <c r="G424">
        <v>50.79</v>
      </c>
      <c r="H424">
        <v>127.5</v>
      </c>
      <c r="I424">
        <v>133.6</v>
      </c>
      <c r="J424">
        <v>66.2</v>
      </c>
      <c r="K424" s="29">
        <f t="shared" si="21"/>
        <v>1044.3874102352104</v>
      </c>
      <c r="L424" s="29">
        <f t="shared" si="22"/>
        <v>84.623770005132116</v>
      </c>
      <c r="M424" s="29">
        <f t="shared" si="23"/>
        <v>90.464514483875092</v>
      </c>
    </row>
    <row r="425" spans="2:13" ht="15" x14ac:dyDescent="0.25">
      <c r="B425" s="88">
        <v>42964.566527777781</v>
      </c>
      <c r="C425" s="52">
        <f>VLOOKUP(B425,NWS!$A$5:$Y$1564,3,TRUE)</f>
        <v>39.119999999999997</v>
      </c>
      <c r="F425" s="87">
        <v>124.9</v>
      </c>
      <c r="G425">
        <v>50.74</v>
      </c>
      <c r="H425">
        <v>128.30000000000001</v>
      </c>
      <c r="I425">
        <v>134.1</v>
      </c>
      <c r="J425">
        <v>66.87</v>
      </c>
      <c r="K425" s="29">
        <f t="shared" si="21"/>
        <v>1044.4158826014068</v>
      </c>
      <c r="L425" s="29">
        <f t="shared" si="22"/>
        <v>85.387441425988783</v>
      </c>
      <c r="M425" s="29">
        <f t="shared" si="23"/>
        <v>90.94078477955162</v>
      </c>
    </row>
    <row r="426" spans="2:13" ht="15" x14ac:dyDescent="0.25">
      <c r="B426" s="88">
        <v>42964.56659722222</v>
      </c>
      <c r="C426" s="52">
        <f>VLOOKUP(B426,NWS!$A$5:$Y$1564,3,TRUE)</f>
        <v>39.119999999999997</v>
      </c>
      <c r="F426" s="87">
        <v>124.8</v>
      </c>
      <c r="G426">
        <v>50.72</v>
      </c>
      <c r="H426">
        <v>128.1</v>
      </c>
      <c r="I426">
        <v>134.19999999999999</v>
      </c>
      <c r="J426">
        <v>66.510000000000005</v>
      </c>
      <c r="K426" s="29">
        <f t="shared" si="21"/>
        <v>1043.5910611963589</v>
      </c>
      <c r="L426" s="29">
        <f t="shared" si="22"/>
        <v>85.263283012403832</v>
      </c>
      <c r="M426" s="29">
        <f t="shared" si="23"/>
        <v>91.108484477628181</v>
      </c>
    </row>
    <row r="427" spans="2:13" ht="15" x14ac:dyDescent="0.25">
      <c r="B427" s="88">
        <v>42964.566666666666</v>
      </c>
      <c r="C427" s="52">
        <f>VLOOKUP(B427,NWS!$A$5:$Y$1564,3,TRUE)</f>
        <v>39.29</v>
      </c>
      <c r="F427" s="87">
        <v>124.7</v>
      </c>
      <c r="G427">
        <v>50.69</v>
      </c>
      <c r="H427">
        <v>128.6</v>
      </c>
      <c r="I427">
        <v>134.6</v>
      </c>
      <c r="J427">
        <v>66.900000000000006</v>
      </c>
      <c r="K427" s="29">
        <f t="shared" si="21"/>
        <v>1042.7719075905118</v>
      </c>
      <c r="L427" s="29">
        <f t="shared" si="22"/>
        <v>85.646726143941464</v>
      </c>
      <c r="M427" s="29">
        <f t="shared" si="23"/>
        <v>91.40062108139135</v>
      </c>
    </row>
    <row r="428" spans="2:13" ht="15" x14ac:dyDescent="0.25">
      <c r="B428" s="88">
        <v>42964.566736111112</v>
      </c>
      <c r="C428" s="52">
        <f>VLOOKUP(B428,NWS!$A$5:$Y$1564,3,TRUE)</f>
        <v>39.29</v>
      </c>
      <c r="F428" s="87">
        <v>124.8</v>
      </c>
      <c r="G428">
        <v>50.72</v>
      </c>
      <c r="H428">
        <v>129.80000000000001</v>
      </c>
      <c r="I428">
        <v>135.69999999999999</v>
      </c>
      <c r="J428">
        <v>67.02</v>
      </c>
      <c r="K428" s="29">
        <f t="shared" si="21"/>
        <v>1043.5910611963589</v>
      </c>
      <c r="L428" s="29">
        <f t="shared" si="22"/>
        <v>86.729374527451924</v>
      </c>
      <c r="M428" s="29">
        <f t="shared" si="23"/>
        <v>92.38293004299679</v>
      </c>
    </row>
    <row r="429" spans="2:13" ht="15" x14ac:dyDescent="0.25">
      <c r="B429" s="88">
        <v>42964.566805555558</v>
      </c>
      <c r="C429" s="52">
        <f>VLOOKUP(B429,NWS!$A$5:$Y$1564,3,TRUE)</f>
        <v>39.29</v>
      </c>
      <c r="F429" s="87">
        <v>124.7</v>
      </c>
      <c r="G429">
        <v>50.74</v>
      </c>
      <c r="H429">
        <v>129.80000000000001</v>
      </c>
      <c r="I429">
        <v>135.5</v>
      </c>
      <c r="J429">
        <v>67.52</v>
      </c>
      <c r="K429" s="29">
        <f t="shared" si="21"/>
        <v>1042.7434792665765</v>
      </c>
      <c r="L429" s="29">
        <f t="shared" si="22"/>
        <v>86.799871492518065</v>
      </c>
      <c r="M429" s="29">
        <f t="shared" si="23"/>
        <v>92.266220708155586</v>
      </c>
    </row>
    <row r="430" spans="2:13" ht="15" x14ac:dyDescent="0.25">
      <c r="B430" s="88">
        <v>42964.566874999997</v>
      </c>
      <c r="C430" s="52">
        <f>VLOOKUP(B430,NWS!$A$5:$Y$1564,3,TRUE)</f>
        <v>39.29</v>
      </c>
      <c r="F430" s="87">
        <v>124.7</v>
      </c>
      <c r="G430">
        <v>50.74</v>
      </c>
      <c r="H430">
        <v>129.5</v>
      </c>
      <c r="I430">
        <v>135.30000000000001</v>
      </c>
      <c r="J430">
        <v>67.33</v>
      </c>
      <c r="K430" s="29">
        <f t="shared" si="21"/>
        <v>1042.7434792665765</v>
      </c>
      <c r="L430" s="29">
        <f t="shared" si="22"/>
        <v>86.512168902221347</v>
      </c>
      <c r="M430" s="29">
        <f t="shared" si="23"/>
        <v>92.074418981291117</v>
      </c>
    </row>
    <row r="431" spans="2:13" ht="15" x14ac:dyDescent="0.25">
      <c r="B431" s="88">
        <v>42964.566944444443</v>
      </c>
      <c r="C431" s="52">
        <f>VLOOKUP(B431,NWS!$A$5:$Y$1564,3,TRUE)</f>
        <v>39.29</v>
      </c>
      <c r="F431" s="87">
        <v>124.8</v>
      </c>
      <c r="G431">
        <v>50.74</v>
      </c>
      <c r="H431">
        <v>130.1</v>
      </c>
      <c r="I431">
        <v>135.69999999999999</v>
      </c>
      <c r="J431">
        <v>68.05</v>
      </c>
      <c r="K431" s="29">
        <f t="shared" si="21"/>
        <v>1043.5796809339918</v>
      </c>
      <c r="L431" s="29">
        <f t="shared" si="22"/>
        <v>87.017792372812494</v>
      </c>
      <c r="M431" s="29">
        <f t="shared" si="23"/>
        <v>92.383937481145821</v>
      </c>
    </row>
    <row r="432" spans="2:13" ht="15" x14ac:dyDescent="0.25">
      <c r="B432" s="88">
        <v>42964.567013888889</v>
      </c>
      <c r="C432" s="52">
        <f>VLOOKUP(B432,NWS!$A$5:$Y$1564,3,TRUE)</f>
        <v>39.29</v>
      </c>
      <c r="F432" s="87">
        <v>124.6</v>
      </c>
      <c r="G432">
        <v>50.72</v>
      </c>
      <c r="H432">
        <v>130.19999999999999</v>
      </c>
      <c r="I432">
        <v>135.80000000000001</v>
      </c>
      <c r="J432">
        <v>68.63</v>
      </c>
      <c r="K432" s="29">
        <f t="shared" si="21"/>
        <v>1041.9186396239288</v>
      </c>
      <c r="L432" s="29">
        <f t="shared" si="22"/>
        <v>87.252494141781696</v>
      </c>
      <c r="M432" s="29">
        <f t="shared" si="23"/>
        <v>92.627194033916538</v>
      </c>
    </row>
    <row r="433" spans="2:13" ht="15" x14ac:dyDescent="0.25">
      <c r="B433" s="88">
        <v>42964.567083333335</v>
      </c>
      <c r="C433" s="52">
        <f>VLOOKUP(B433,NWS!$A$5:$Y$1564,3,TRUE)</f>
        <v>39.29</v>
      </c>
      <c r="F433" s="87">
        <v>124.7</v>
      </c>
      <c r="G433">
        <v>50.74</v>
      </c>
      <c r="H433">
        <v>130.5</v>
      </c>
      <c r="I433">
        <v>136.1</v>
      </c>
      <c r="J433">
        <v>67.48</v>
      </c>
      <c r="K433" s="29">
        <f t="shared" si="21"/>
        <v>1042.7434792665765</v>
      </c>
      <c r="L433" s="29">
        <f t="shared" si="22"/>
        <v>87.471177536543721</v>
      </c>
      <c r="M433" s="29">
        <f t="shared" si="23"/>
        <v>92.841625888749007</v>
      </c>
    </row>
    <row r="434" spans="2:13" ht="15" x14ac:dyDescent="0.25">
      <c r="B434" s="88">
        <v>42964.567152777781</v>
      </c>
      <c r="C434" s="52">
        <f>VLOOKUP(B434,NWS!$A$5:$Y$1564,3,TRUE)</f>
        <v>39.29</v>
      </c>
      <c r="F434" s="87">
        <v>124.7</v>
      </c>
      <c r="G434">
        <v>50.74</v>
      </c>
      <c r="H434">
        <v>129.4</v>
      </c>
      <c r="I434">
        <v>135</v>
      </c>
      <c r="J434">
        <v>67</v>
      </c>
      <c r="K434" s="29">
        <f t="shared" si="21"/>
        <v>1042.7434792665765</v>
      </c>
      <c r="L434" s="29">
        <f t="shared" si="22"/>
        <v>86.416268038789113</v>
      </c>
      <c r="M434" s="29">
        <f t="shared" si="23"/>
        <v>91.7867163909944</v>
      </c>
    </row>
    <row r="435" spans="2:13" ht="15" x14ac:dyDescent="0.25">
      <c r="B435" s="88">
        <v>42964.56722222222</v>
      </c>
      <c r="C435" s="52">
        <f>VLOOKUP(B435,NWS!$A$5:$Y$1564,3,TRUE)</f>
        <v>39.29</v>
      </c>
      <c r="F435" s="87">
        <v>124.5</v>
      </c>
      <c r="G435">
        <v>50.77</v>
      </c>
      <c r="H435">
        <v>129.69999999999999</v>
      </c>
      <c r="I435">
        <v>135.19999999999999</v>
      </c>
      <c r="J435">
        <v>66.849999999999994</v>
      </c>
      <c r="K435" s="29">
        <f t="shared" si="21"/>
        <v>1041.054047037047</v>
      </c>
      <c r="L435" s="29">
        <f t="shared" si="22"/>
        <v>86.844674642317258</v>
      </c>
      <c r="M435" s="29">
        <f t="shared" si="23"/>
        <v>92.127781716012038</v>
      </c>
    </row>
    <row r="436" spans="2:13" ht="15" x14ac:dyDescent="0.25">
      <c r="B436" s="88">
        <v>42964.567291666666</v>
      </c>
      <c r="C436" s="52">
        <f>VLOOKUP(B436,NWS!$A$5:$Y$1564,3,TRUE)</f>
        <v>39.29</v>
      </c>
      <c r="F436" s="87">
        <v>124.8</v>
      </c>
      <c r="G436">
        <v>50.79</v>
      </c>
      <c r="H436">
        <v>129.6</v>
      </c>
      <c r="I436">
        <v>135.19999999999999</v>
      </c>
      <c r="J436">
        <v>67.33</v>
      </c>
      <c r="K436" s="29">
        <f t="shared" si="21"/>
        <v>1043.5512313639254</v>
      </c>
      <c r="L436" s="29">
        <f t="shared" si="22"/>
        <v>86.541031514058488</v>
      </c>
      <c r="M436" s="29">
        <f t="shared" si="23"/>
        <v>91.907322915661041</v>
      </c>
    </row>
    <row r="437" spans="2:13" ht="15" x14ac:dyDescent="0.25">
      <c r="B437" s="88">
        <v>42964.567361111112</v>
      </c>
      <c r="C437" s="52">
        <f>VLOOKUP(B437,NWS!$A$5:$Y$1564,3,TRUE)</f>
        <v>38.67</v>
      </c>
      <c r="F437" s="87">
        <v>124.8</v>
      </c>
      <c r="G437">
        <v>50.86</v>
      </c>
      <c r="H437">
        <v>129.69999999999999</v>
      </c>
      <c r="I437">
        <v>135.4</v>
      </c>
      <c r="J437">
        <v>68.239999999999995</v>
      </c>
      <c r="K437" s="29">
        <f t="shared" si="21"/>
        <v>1043.5114045716768</v>
      </c>
      <c r="L437" s="29">
        <f t="shared" si="22"/>
        <v>87.234312534767611</v>
      </c>
      <c r="M437" s="29">
        <f t="shared" si="23"/>
        <v>92.696639036450321</v>
      </c>
    </row>
    <row r="438" spans="2:13" ht="15" x14ac:dyDescent="0.25">
      <c r="B438" s="88">
        <v>42964.567430555559</v>
      </c>
      <c r="C438" s="52">
        <f>VLOOKUP(B438,NWS!$A$5:$Y$1564,3,TRUE)</f>
        <v>38.67</v>
      </c>
      <c r="F438" s="87">
        <v>124.7</v>
      </c>
      <c r="G438">
        <v>50.91</v>
      </c>
      <c r="H438">
        <v>130</v>
      </c>
      <c r="I438">
        <v>135.80000000000001</v>
      </c>
      <c r="J438">
        <v>68.19</v>
      </c>
      <c r="K438" s="29">
        <f t="shared" si="21"/>
        <v>1042.6468345584287</v>
      </c>
      <c r="L438" s="29">
        <f t="shared" si="22"/>
        <v>87.594377091912591</v>
      </c>
      <c r="M438" s="29">
        <f t="shared" si="23"/>
        <v>93.157142745400975</v>
      </c>
    </row>
    <row r="439" spans="2:13" ht="15" x14ac:dyDescent="0.25">
      <c r="B439" s="88">
        <v>42964.567499999997</v>
      </c>
      <c r="C439" s="52">
        <f>VLOOKUP(B439,NWS!$A$5:$Y$1564,3,TRUE)</f>
        <v>38.67</v>
      </c>
      <c r="F439" s="87">
        <v>124.8</v>
      </c>
      <c r="G439">
        <v>50.99</v>
      </c>
      <c r="H439">
        <v>130.5</v>
      </c>
      <c r="I439">
        <v>136.4</v>
      </c>
      <c r="J439">
        <v>68.290000000000006</v>
      </c>
      <c r="K439" s="29">
        <f t="shared" si="21"/>
        <v>1043.4374485935398</v>
      </c>
      <c r="L439" s="29">
        <f t="shared" si="22"/>
        <v>88.007192116574515</v>
      </c>
      <c r="M439" s="29">
        <f t="shared" si="23"/>
        <v>93.66157993632612</v>
      </c>
    </row>
    <row r="440" spans="2:13" ht="15" x14ac:dyDescent="0.25">
      <c r="B440" s="88">
        <v>42964.567569444444</v>
      </c>
      <c r="C440" s="52">
        <f>VLOOKUP(B440,NWS!$A$5:$Y$1564,3,TRUE)</f>
        <v>38.67</v>
      </c>
      <c r="F440" s="87">
        <v>124.6</v>
      </c>
      <c r="G440">
        <v>51.06</v>
      </c>
      <c r="H440">
        <v>130.80000000000001</v>
      </c>
      <c r="I440">
        <v>136.5</v>
      </c>
      <c r="J440">
        <v>68.87</v>
      </c>
      <c r="K440" s="29">
        <f t="shared" si="21"/>
        <v>1041.7255188983002</v>
      </c>
      <c r="L440" s="29">
        <f t="shared" si="22"/>
        <v>88.439803315401292</v>
      </c>
      <c r="M440" s="29">
        <f t="shared" si="23"/>
        <v>93.91149417503209</v>
      </c>
    </row>
    <row r="441" spans="2:13" ht="15" x14ac:dyDescent="0.25">
      <c r="B441" s="88">
        <v>42964.56763888889</v>
      </c>
      <c r="C441" s="52">
        <f>VLOOKUP(B441,NWS!$A$5:$Y$1564,3,TRUE)</f>
        <v>38.67</v>
      </c>
      <c r="F441" s="87">
        <v>124.7</v>
      </c>
      <c r="G441">
        <v>51.15</v>
      </c>
      <c r="H441">
        <v>131.9</v>
      </c>
      <c r="I441">
        <v>137.4</v>
      </c>
      <c r="J441">
        <v>69.680000000000007</v>
      </c>
      <c r="K441" s="29">
        <f t="shared" si="21"/>
        <v>1042.5104254647861</v>
      </c>
      <c r="L441" s="29">
        <f t="shared" si="22"/>
        <v>89.428362271230952</v>
      </c>
      <c r="M441" s="29">
        <f t="shared" si="23"/>
        <v>94.704088888111457</v>
      </c>
    </row>
    <row r="442" spans="2:13" ht="15" x14ac:dyDescent="0.25">
      <c r="B442" s="88">
        <v>42964.567708333336</v>
      </c>
      <c r="C442" s="52">
        <f>VLOOKUP(B442,NWS!$A$5:$Y$1564,3,TRUE)</f>
        <v>38.67</v>
      </c>
      <c r="F442" s="87">
        <v>124.7</v>
      </c>
      <c r="G442">
        <v>51.23</v>
      </c>
      <c r="H442">
        <v>132.4</v>
      </c>
      <c r="I442">
        <v>137.80000000000001</v>
      </c>
      <c r="J442">
        <v>69.58</v>
      </c>
      <c r="K442" s="29">
        <f t="shared" si="21"/>
        <v>1042.4649636982706</v>
      </c>
      <c r="L442" s="29">
        <f t="shared" si="22"/>
        <v>89.911894657333605</v>
      </c>
      <c r="M442" s="29">
        <f t="shared" si="23"/>
        <v>95.091924862706506</v>
      </c>
    </row>
    <row r="443" spans="2:13" ht="15" x14ac:dyDescent="0.25">
      <c r="B443" s="88">
        <v>42964.567777777775</v>
      </c>
      <c r="C443" s="52">
        <f>VLOOKUP(B443,NWS!$A$5:$Y$1564,3,TRUE)</f>
        <v>38.67</v>
      </c>
      <c r="F443" s="87">
        <v>124.7</v>
      </c>
      <c r="G443">
        <v>51.3</v>
      </c>
      <c r="H443">
        <v>132.5</v>
      </c>
      <c r="I443">
        <v>137.9</v>
      </c>
      <c r="J443">
        <v>69.540000000000006</v>
      </c>
      <c r="K443" s="29">
        <f t="shared" si="21"/>
        <v>1042.4251879049773</v>
      </c>
      <c r="L443" s="29">
        <f t="shared" si="22"/>
        <v>90.011255568925407</v>
      </c>
      <c r="M443" s="29">
        <f t="shared" si="23"/>
        <v>95.191483428588597</v>
      </c>
    </row>
    <row r="444" spans="2:13" ht="15" x14ac:dyDescent="0.25">
      <c r="B444" s="88">
        <v>42964.567847222221</v>
      </c>
      <c r="C444" s="52">
        <f>VLOOKUP(B444,NWS!$A$5:$Y$1564,3,TRUE)</f>
        <v>38.67</v>
      </c>
      <c r="F444" s="87">
        <v>125</v>
      </c>
      <c r="G444">
        <v>51.35</v>
      </c>
      <c r="H444">
        <v>132.1</v>
      </c>
      <c r="I444">
        <v>137.5</v>
      </c>
      <c r="J444">
        <v>69.540000000000006</v>
      </c>
      <c r="K444" s="29">
        <f t="shared" si="21"/>
        <v>1044.9045494009315</v>
      </c>
      <c r="L444" s="29">
        <f t="shared" si="22"/>
        <v>89.414865744019977</v>
      </c>
      <c r="M444" s="29">
        <f t="shared" si="23"/>
        <v>94.582801899619994</v>
      </c>
    </row>
    <row r="445" spans="2:13" ht="15" x14ac:dyDescent="0.25">
      <c r="B445" s="88">
        <v>42964.567916666667</v>
      </c>
      <c r="C445" s="52">
        <f>VLOOKUP(B445,NWS!$A$5:$Y$1564,3,TRUE)</f>
        <v>38.67</v>
      </c>
      <c r="F445" s="87">
        <v>124.9</v>
      </c>
      <c r="G445">
        <v>51.37</v>
      </c>
      <c r="H445">
        <v>132.5</v>
      </c>
      <c r="I445">
        <v>137.9</v>
      </c>
      <c r="J445">
        <v>69.400000000000006</v>
      </c>
      <c r="K445" s="29">
        <f t="shared" si="21"/>
        <v>1044.0572442008647</v>
      </c>
      <c r="L445" s="29">
        <f t="shared" si="22"/>
        <v>89.870551180188144</v>
      </c>
      <c r="M445" s="29">
        <f t="shared" si="23"/>
        <v>95.042681377065648</v>
      </c>
    </row>
    <row r="446" spans="2:13" ht="15" x14ac:dyDescent="0.25">
      <c r="B446" s="88">
        <v>42964.567986111113</v>
      </c>
      <c r="C446" s="52">
        <f>VLOOKUP(B446,NWS!$A$5:$Y$1564,3,TRUE)</f>
        <v>38.67</v>
      </c>
      <c r="F446" s="87">
        <v>124.8</v>
      </c>
      <c r="G446">
        <v>51.42</v>
      </c>
      <c r="H446">
        <v>132.9</v>
      </c>
      <c r="I446">
        <v>138.4</v>
      </c>
      <c r="J446">
        <v>68.86</v>
      </c>
      <c r="K446" s="29">
        <f t="shared" si="21"/>
        <v>1043.1928996385964</v>
      </c>
      <c r="L446" s="29">
        <f t="shared" si="22"/>
        <v>90.328452228389423</v>
      </c>
      <c r="M446" s="29">
        <f t="shared" si="23"/>
        <v>95.600727377027255</v>
      </c>
    </row>
    <row r="447" spans="2:13" ht="15" x14ac:dyDescent="0.25">
      <c r="B447" s="88">
        <v>42964.568055555559</v>
      </c>
      <c r="C447" s="52">
        <f>VLOOKUP(B447,NWS!$A$5:$Y$1564,3,TRUE)</f>
        <v>38.69</v>
      </c>
      <c r="F447" s="87">
        <v>125</v>
      </c>
      <c r="G447">
        <v>51.42</v>
      </c>
      <c r="H447">
        <v>133.19999999999999</v>
      </c>
      <c r="I447">
        <v>138.69999999999999</v>
      </c>
      <c r="J447">
        <v>68.680000000000007</v>
      </c>
      <c r="K447" s="29">
        <f t="shared" si="21"/>
        <v>1044.8646831316071</v>
      </c>
      <c r="L447" s="29">
        <f t="shared" si="22"/>
        <v>90.451903988887977</v>
      </c>
      <c r="M447" s="29">
        <f t="shared" si="23"/>
        <v>95.715743497287974</v>
      </c>
    </row>
    <row r="448" spans="2:13" ht="15" x14ac:dyDescent="0.25">
      <c r="B448" s="88">
        <v>42964.568124999998</v>
      </c>
      <c r="C448" s="52">
        <f>VLOOKUP(B448,NWS!$A$5:$Y$1564,3,TRUE)</f>
        <v>38.69</v>
      </c>
      <c r="F448" s="87">
        <v>125</v>
      </c>
      <c r="G448">
        <v>51.42</v>
      </c>
      <c r="H448">
        <v>133</v>
      </c>
      <c r="I448">
        <v>138.5</v>
      </c>
      <c r="J448">
        <v>68.959999999999994</v>
      </c>
      <c r="K448" s="29">
        <f t="shared" si="21"/>
        <v>1044.8646831316071</v>
      </c>
      <c r="L448" s="29">
        <f t="shared" si="22"/>
        <v>90.260491643127992</v>
      </c>
      <c r="M448" s="29">
        <f t="shared" si="23"/>
        <v>95.524331151527988</v>
      </c>
    </row>
    <row r="449" spans="2:13" ht="15" x14ac:dyDescent="0.25">
      <c r="B449" s="88">
        <v>42964.568194444444</v>
      </c>
      <c r="C449" s="52">
        <f>VLOOKUP(B449,NWS!$A$5:$Y$1564,3,TRUE)</f>
        <v>38.69</v>
      </c>
      <c r="F449" s="87">
        <v>125.2</v>
      </c>
      <c r="G449">
        <v>51.45</v>
      </c>
      <c r="H449">
        <v>132.6</v>
      </c>
      <c r="I449">
        <v>138.19999999999999</v>
      </c>
      <c r="J449">
        <v>69.25</v>
      </c>
      <c r="K449" s="29">
        <f t="shared" si="21"/>
        <v>1046.5193546764617</v>
      </c>
      <c r="L449" s="29">
        <f t="shared" si="22"/>
        <v>89.735559672503996</v>
      </c>
      <c r="M449" s="29">
        <f t="shared" si="23"/>
        <v>95.086631274740398</v>
      </c>
    </row>
    <row r="450" spans="2:13" ht="15" x14ac:dyDescent="0.25">
      <c r="B450" s="88">
        <v>42964.56826388889</v>
      </c>
      <c r="C450" s="52">
        <f>VLOOKUP(B450,NWS!$A$5:$Y$1564,3,TRUE)</f>
        <v>38.69</v>
      </c>
      <c r="F450" s="87">
        <v>125.1</v>
      </c>
      <c r="G450">
        <v>51.43</v>
      </c>
      <c r="H450">
        <v>131.6</v>
      </c>
      <c r="I450">
        <v>137.5</v>
      </c>
      <c r="J450">
        <v>68.680000000000007</v>
      </c>
      <c r="K450" s="29">
        <f t="shared" si="21"/>
        <v>1045.694875389162</v>
      </c>
      <c r="L450" s="29">
        <f t="shared" si="22"/>
        <v>88.850009870635503</v>
      </c>
      <c r="M450" s="29">
        <f t="shared" si="23"/>
        <v>94.492191102330139</v>
      </c>
    </row>
    <row r="451" spans="2:13" ht="15" x14ac:dyDescent="0.25">
      <c r="B451" s="88">
        <v>42964.568333333336</v>
      </c>
      <c r="C451" s="52">
        <f>VLOOKUP(B451,NWS!$A$5:$Y$1564,3,TRUE)</f>
        <v>38.69</v>
      </c>
      <c r="F451" s="87">
        <v>125.1</v>
      </c>
      <c r="G451">
        <v>51.47</v>
      </c>
      <c r="H451">
        <v>131.4</v>
      </c>
      <c r="I451">
        <v>137.5</v>
      </c>
      <c r="J451">
        <v>68.680000000000007</v>
      </c>
      <c r="K451" s="29">
        <f t="shared" si="21"/>
        <v>1045.672078054638</v>
      </c>
      <c r="L451" s="29">
        <f t="shared" si="22"/>
        <v>88.660682393353312</v>
      </c>
      <c r="M451" s="29">
        <f t="shared" si="23"/>
        <v>94.494251184200621</v>
      </c>
    </row>
    <row r="452" spans="2:13" ht="15" x14ac:dyDescent="0.25">
      <c r="B452" s="88">
        <v>42964.568402777775</v>
      </c>
      <c r="C452" s="52">
        <f>VLOOKUP(B452,NWS!$A$5:$Y$1564,3,TRUE)</f>
        <v>38.69</v>
      </c>
      <c r="F452" s="87">
        <v>125.1</v>
      </c>
      <c r="G452">
        <v>51.52</v>
      </c>
      <c r="H452">
        <v>132</v>
      </c>
      <c r="I452">
        <v>137.9</v>
      </c>
      <c r="J452">
        <v>68.959999999999994</v>
      </c>
      <c r="K452" s="29">
        <f t="shared" si="21"/>
        <v>1045.6435827842786</v>
      </c>
      <c r="L452" s="29">
        <f t="shared" si="22"/>
        <v>89.236907810919277</v>
      </c>
      <c r="M452" s="29">
        <f t="shared" si="23"/>
        <v>94.879365812038387</v>
      </c>
    </row>
    <row r="453" spans="2:13" ht="15" x14ac:dyDescent="0.25">
      <c r="B453" s="88">
        <v>42964.568472222221</v>
      </c>
      <c r="C453" s="52">
        <f>VLOOKUP(B453,NWS!$A$5:$Y$1564,3,TRUE)</f>
        <v>38.69</v>
      </c>
      <c r="F453" s="87">
        <v>125.1</v>
      </c>
      <c r="G453">
        <v>51.57</v>
      </c>
      <c r="H453">
        <v>132.80000000000001</v>
      </c>
      <c r="I453">
        <v>138.69999999999999</v>
      </c>
      <c r="J453">
        <v>69.680000000000007</v>
      </c>
      <c r="K453" s="29">
        <f t="shared" si="21"/>
        <v>1045.615089066908</v>
      </c>
      <c r="L453" s="29">
        <f t="shared" si="22"/>
        <v>90.004439476846528</v>
      </c>
      <c r="M453" s="29">
        <f t="shared" si="23"/>
        <v>95.647051238756973</v>
      </c>
    </row>
    <row r="454" spans="2:13" ht="15" x14ac:dyDescent="0.25">
      <c r="B454" s="88">
        <v>42964.568541666667</v>
      </c>
      <c r="C454" s="52">
        <f>VLOOKUP(B454,NWS!$A$5:$Y$1564,3,TRUE)</f>
        <v>38.69</v>
      </c>
      <c r="F454" s="87">
        <v>125.3</v>
      </c>
      <c r="G454">
        <v>51.62</v>
      </c>
      <c r="H454">
        <v>133.1</v>
      </c>
      <c r="I454">
        <v>138.9</v>
      </c>
      <c r="J454">
        <v>70.349999999999994</v>
      </c>
      <c r="K454" s="29">
        <f t="shared" si="21"/>
        <v>1047.2581981764233</v>
      </c>
      <c r="L454" s="29">
        <f t="shared" si="22"/>
        <v>90.149688170877894</v>
      </c>
      <c r="M454" s="29">
        <f t="shared" si="23"/>
        <v>95.687959449249803</v>
      </c>
    </row>
    <row r="455" spans="2:13" ht="15" x14ac:dyDescent="0.25">
      <c r="B455" s="88">
        <v>42964.568611111114</v>
      </c>
      <c r="C455" s="52">
        <f>VLOOKUP(B455,NWS!$A$5:$Y$1564,3,TRUE)</f>
        <v>38.69</v>
      </c>
      <c r="F455" s="87">
        <v>125.2</v>
      </c>
      <c r="G455">
        <v>51.66</v>
      </c>
      <c r="H455">
        <v>133.1</v>
      </c>
      <c r="I455">
        <v>138.80000000000001</v>
      </c>
      <c r="J455">
        <v>70.31</v>
      </c>
      <c r="K455" s="29">
        <f t="shared" si="21"/>
        <v>1046.3995867062631</v>
      </c>
      <c r="L455" s="29">
        <f t="shared" si="22"/>
        <v>90.223659488602237</v>
      </c>
      <c r="M455" s="29">
        <f t="shared" si="23"/>
        <v>95.670909346509603</v>
      </c>
    </row>
    <row r="456" spans="2:13" ht="15" x14ac:dyDescent="0.25">
      <c r="B456" s="88">
        <v>42964.568680555552</v>
      </c>
      <c r="C456" s="52">
        <f>VLOOKUP(B456,NWS!$A$5:$Y$1564,3,TRUE)</f>
        <v>38.69</v>
      </c>
      <c r="F456" s="87">
        <v>125</v>
      </c>
      <c r="G456">
        <v>51.71</v>
      </c>
      <c r="H456">
        <v>133</v>
      </c>
      <c r="I456">
        <v>138.80000000000001</v>
      </c>
      <c r="J456">
        <v>70.45</v>
      </c>
      <c r="K456" s="29">
        <f t="shared" si="21"/>
        <v>1044.6995552748679</v>
      </c>
      <c r="L456" s="29">
        <f t="shared" si="22"/>
        <v>90.274758444963993</v>
      </c>
      <c r="M456" s="29">
        <f t="shared" si="23"/>
        <v>95.826593870484004</v>
      </c>
    </row>
    <row r="457" spans="2:13" ht="15" x14ac:dyDescent="0.25">
      <c r="B457" s="88">
        <v>42964.568749999999</v>
      </c>
      <c r="C457" s="52">
        <f>VLOOKUP(B457,NWS!$A$5:$Y$1564,3,TRUE)</f>
        <v>38.57</v>
      </c>
      <c r="F457" s="87">
        <v>125.1</v>
      </c>
      <c r="G457">
        <v>51.78</v>
      </c>
      <c r="H457">
        <v>133.5</v>
      </c>
      <c r="I457">
        <v>139.1</v>
      </c>
      <c r="J457">
        <v>70.59</v>
      </c>
      <c r="K457" s="29">
        <f t="shared" si="21"/>
        <v>1045.4954324097193</v>
      </c>
      <c r="L457" s="29">
        <f t="shared" si="22"/>
        <v>90.799057611566752</v>
      </c>
      <c r="M457" s="29">
        <f t="shared" si="23"/>
        <v>96.155369869280577</v>
      </c>
    </row>
    <row r="458" spans="2:13" ht="15" x14ac:dyDescent="0.25">
      <c r="B458" s="88">
        <v>42964.568819444445</v>
      </c>
      <c r="C458" s="52">
        <f>VLOOKUP(B458,NWS!$A$5:$Y$1564,3,TRUE)</f>
        <v>38.57</v>
      </c>
      <c r="F458" s="87">
        <v>125.1</v>
      </c>
      <c r="G458">
        <v>51.86</v>
      </c>
      <c r="H458">
        <v>133.6</v>
      </c>
      <c r="I458">
        <v>139.19999999999999</v>
      </c>
      <c r="J458">
        <v>70.069999999999993</v>
      </c>
      <c r="K458" s="29">
        <f t="shared" si="21"/>
        <v>1045.4498561245807</v>
      </c>
      <c r="L458" s="29">
        <f t="shared" si="22"/>
        <v>90.898668590639488</v>
      </c>
      <c r="M458" s="29">
        <f t="shared" si="23"/>
        <v>96.25521435626699</v>
      </c>
    </row>
    <row r="459" spans="2:13" ht="15" x14ac:dyDescent="0.25">
      <c r="B459" s="88">
        <v>42964.568888888891</v>
      </c>
      <c r="C459" s="52">
        <f>VLOOKUP(B459,NWS!$A$5:$Y$1564,3,TRUE)</f>
        <v>38.57</v>
      </c>
      <c r="F459" s="87">
        <v>125.1</v>
      </c>
      <c r="G459">
        <v>51.9</v>
      </c>
      <c r="H459">
        <v>133.6</v>
      </c>
      <c r="I459">
        <v>139.4</v>
      </c>
      <c r="J459">
        <v>69.78</v>
      </c>
      <c r="K459" s="29">
        <f t="shared" si="21"/>
        <v>1045.4270694720844</v>
      </c>
      <c r="L459" s="29">
        <f t="shared" si="22"/>
        <v>90.900649863589109</v>
      </c>
      <c r="M459" s="29">
        <f t="shared" si="23"/>
        <v>96.448621758872903</v>
      </c>
    </row>
    <row r="460" spans="2:13" ht="15" x14ac:dyDescent="0.25">
      <c r="B460" s="88">
        <v>42964.568958333337</v>
      </c>
      <c r="C460" s="52">
        <f>VLOOKUP(B460,NWS!$A$5:$Y$1564,3,TRUE)</f>
        <v>38.57</v>
      </c>
      <c r="F460" s="87">
        <v>125</v>
      </c>
      <c r="G460">
        <v>51.95</v>
      </c>
      <c r="H460">
        <v>132.9</v>
      </c>
      <c r="I460">
        <v>138.80000000000001</v>
      </c>
      <c r="J460">
        <v>69.73</v>
      </c>
      <c r="K460" s="29">
        <f t="shared" si="21"/>
        <v>1044.5629372035148</v>
      </c>
      <c r="L460" s="29">
        <f t="shared" si="22"/>
        <v>90.305712217340016</v>
      </c>
      <c r="M460" s="29">
        <f t="shared" si="23"/>
        <v>95.954007585540012</v>
      </c>
    </row>
    <row r="461" spans="2:13" ht="15" x14ac:dyDescent="0.25">
      <c r="B461" s="88">
        <v>42964.569027777776</v>
      </c>
      <c r="C461" s="52">
        <f>VLOOKUP(B461,NWS!$A$5:$Y$1564,3,TRUE)</f>
        <v>38.57</v>
      </c>
      <c r="F461" s="87">
        <v>125</v>
      </c>
      <c r="G461">
        <v>52</v>
      </c>
      <c r="H461">
        <v>132.9</v>
      </c>
      <c r="I461">
        <v>138.9</v>
      </c>
      <c r="J461">
        <v>70.209999999999994</v>
      </c>
      <c r="K461" s="29">
        <f t="shared" si="21"/>
        <v>1044.5344796026859</v>
      </c>
      <c r="L461" s="29">
        <f t="shared" si="22"/>
        <v>90.308172532400008</v>
      </c>
      <c r="M461" s="29">
        <f t="shared" si="23"/>
        <v>96.052358212400009</v>
      </c>
    </row>
    <row r="462" spans="2:13" ht="15" x14ac:dyDescent="0.25">
      <c r="B462" s="88">
        <v>42964.569097222222</v>
      </c>
      <c r="C462" s="52">
        <f>VLOOKUP(B462,NWS!$A$5:$Y$1564,3,TRUE)</f>
        <v>38.57</v>
      </c>
      <c r="F462" s="87">
        <v>124.8</v>
      </c>
      <c r="G462">
        <v>52.07</v>
      </c>
      <c r="H462">
        <v>132.4</v>
      </c>
      <c r="I462">
        <v>138.6</v>
      </c>
      <c r="J462">
        <v>69.849999999999994</v>
      </c>
      <c r="K462" s="29">
        <f t="shared" si="21"/>
        <v>1042.8234501398808</v>
      </c>
      <c r="L462" s="29">
        <f t="shared" si="22"/>
        <v>89.976879583417471</v>
      </c>
      <c r="M462" s="29">
        <f t="shared" si="23"/>
        <v>95.922277147279644</v>
      </c>
    </row>
    <row r="463" spans="2:13" ht="15" x14ac:dyDescent="0.25">
      <c r="B463" s="88">
        <v>42964.569166666668</v>
      </c>
      <c r="C463" s="52">
        <f>VLOOKUP(B463,NWS!$A$5:$Y$1564,3,TRUE)</f>
        <v>38.57</v>
      </c>
      <c r="F463" s="87">
        <v>124.9</v>
      </c>
      <c r="G463">
        <v>52.12</v>
      </c>
      <c r="H463">
        <v>131.69999999999999</v>
      </c>
      <c r="I463">
        <v>138.1</v>
      </c>
      <c r="J463">
        <v>68.989999999999995</v>
      </c>
      <c r="K463" s="29">
        <f t="shared" si="21"/>
        <v>1043.6306147364674</v>
      </c>
      <c r="L463" s="29">
        <f t="shared" si="22"/>
        <v>89.236554279807848</v>
      </c>
      <c r="M463" s="29">
        <f t="shared" si="23"/>
        <v>95.368992241697356</v>
      </c>
    </row>
    <row r="464" spans="2:13" ht="15" x14ac:dyDescent="0.25">
      <c r="B464" s="88">
        <v>42964.569236111114</v>
      </c>
      <c r="C464" s="52">
        <f>VLOOKUP(B464,NWS!$A$5:$Y$1564,3,TRUE)</f>
        <v>38.57</v>
      </c>
      <c r="F464" s="87">
        <v>125.2</v>
      </c>
      <c r="G464">
        <v>52.12</v>
      </c>
      <c r="H464">
        <v>130.4</v>
      </c>
      <c r="I464">
        <v>137</v>
      </c>
      <c r="J464">
        <v>69.44</v>
      </c>
      <c r="K464" s="29">
        <f t="shared" si="21"/>
        <v>1046.1373335869152</v>
      </c>
      <c r="L464" s="29">
        <f t="shared" si="22"/>
        <v>87.780061997348255</v>
      </c>
      <c r="M464" s="29">
        <f t="shared" si="23"/>
        <v>94.088985107252398</v>
      </c>
    </row>
    <row r="465" spans="2:13" ht="15" x14ac:dyDescent="0.25">
      <c r="B465" s="88">
        <v>42964.569305555553</v>
      </c>
      <c r="C465" s="52">
        <f>VLOOKUP(B465,NWS!$A$5:$Y$1564,3,TRUE)</f>
        <v>38.57</v>
      </c>
      <c r="F465" s="87">
        <v>125</v>
      </c>
      <c r="G465">
        <v>52.15</v>
      </c>
      <c r="H465">
        <v>130.6</v>
      </c>
      <c r="I465">
        <v>137.19999999999999</v>
      </c>
      <c r="J465">
        <v>69.75</v>
      </c>
      <c r="K465" s="29">
        <f t="shared" ref="K465:K528" si="24">IF(OR(F465="",$C$5="",$C$6=""),"",(F465*1000/($C$5+$C$6*(G465-25))))</f>
        <v>1044.4491161028709</v>
      </c>
      <c r="L465" s="29">
        <f t="shared" ref="L465:L528" si="25">IF(OR($K465="",H465=""),"",((H465-$C465)*1000)/$K465)</f>
        <v>88.113435667779996</v>
      </c>
      <c r="M465" s="29">
        <f t="shared" ref="M465:M528" si="26">IF(OR($K465="",I465=""),"",((I465-$C465)*1000)/$K465)</f>
        <v>94.43255633938</v>
      </c>
    </row>
    <row r="466" spans="2:13" ht="15" x14ac:dyDescent="0.25">
      <c r="B466" s="88">
        <v>42964.569374999999</v>
      </c>
      <c r="C466" s="52">
        <f>VLOOKUP(B466,NWS!$A$5:$Y$1564,3,TRUE)</f>
        <v>38.57</v>
      </c>
      <c r="F466" s="87">
        <v>125.1</v>
      </c>
      <c r="G466">
        <v>52.19</v>
      </c>
      <c r="H466">
        <v>131.1</v>
      </c>
      <c r="I466">
        <v>137.5</v>
      </c>
      <c r="J466">
        <v>68.92</v>
      </c>
      <c r="K466" s="29">
        <f t="shared" si="24"/>
        <v>1045.2618959431763</v>
      </c>
      <c r="L466" s="29">
        <f t="shared" si="25"/>
        <v>88.523269009540371</v>
      </c>
      <c r="M466" s="29">
        <f t="shared" si="26"/>
        <v>94.646136421850528</v>
      </c>
    </row>
    <row r="467" spans="2:13" ht="15" x14ac:dyDescent="0.25">
      <c r="B467" s="88">
        <v>42964.569444444445</v>
      </c>
      <c r="C467" s="52">
        <f>VLOOKUP(B467,NWS!$A$5:$Y$1564,3,TRUE)</f>
        <v>38.49</v>
      </c>
      <c r="F467" s="87">
        <v>125.1</v>
      </c>
      <c r="G467">
        <v>52.19</v>
      </c>
      <c r="H467">
        <v>131.6</v>
      </c>
      <c r="I467">
        <v>137.80000000000001</v>
      </c>
      <c r="J467">
        <v>68.53</v>
      </c>
      <c r="K467" s="29">
        <f t="shared" si="24"/>
        <v>1045.2618959431763</v>
      </c>
      <c r="L467" s="29">
        <f t="shared" si="25"/>
        <v>89.078153868780973</v>
      </c>
      <c r="M467" s="29">
        <f t="shared" si="26"/>
        <v>95.009681674456445</v>
      </c>
    </row>
    <row r="468" spans="2:13" ht="15" x14ac:dyDescent="0.25">
      <c r="B468" s="88">
        <v>42964.569513888891</v>
      </c>
      <c r="C468" s="52">
        <f>VLOOKUP(B468,NWS!$A$5:$Y$1564,3,TRUE)</f>
        <v>38.49</v>
      </c>
      <c r="F468" s="87">
        <v>125.1</v>
      </c>
      <c r="G468">
        <v>52.19</v>
      </c>
      <c r="H468">
        <v>131</v>
      </c>
      <c r="I468">
        <v>137.30000000000001</v>
      </c>
      <c r="J468">
        <v>68.08</v>
      </c>
      <c r="K468" s="29">
        <f t="shared" si="24"/>
        <v>1045.2618959431763</v>
      </c>
      <c r="L468" s="29">
        <f t="shared" si="25"/>
        <v>88.50413504887689</v>
      </c>
      <c r="M468" s="29">
        <f t="shared" si="26"/>
        <v>94.531332657869712</v>
      </c>
    </row>
    <row r="469" spans="2:13" ht="15" x14ac:dyDescent="0.25">
      <c r="B469" s="88">
        <v>42964.56958333333</v>
      </c>
      <c r="C469" s="52">
        <f>VLOOKUP(B469,NWS!$A$5:$Y$1564,3,TRUE)</f>
        <v>38.49</v>
      </c>
      <c r="F469" s="87">
        <v>125.2</v>
      </c>
      <c r="G469">
        <v>52.19</v>
      </c>
      <c r="H469">
        <v>131.4</v>
      </c>
      <c r="I469">
        <v>137.69999999999999</v>
      </c>
      <c r="J469">
        <v>68.48</v>
      </c>
      <c r="K469" s="29">
        <f t="shared" si="24"/>
        <v>1046.097437027064</v>
      </c>
      <c r="L469" s="29">
        <f t="shared" si="25"/>
        <v>88.815818404109422</v>
      </c>
      <c r="M469" s="29">
        <f t="shared" si="26"/>
        <v>94.838201957503969</v>
      </c>
    </row>
    <row r="470" spans="2:13" ht="15" x14ac:dyDescent="0.25">
      <c r="B470" s="88">
        <v>42964.569652777776</v>
      </c>
      <c r="C470" s="52">
        <f>VLOOKUP(B470,NWS!$A$5:$Y$1564,3,TRUE)</f>
        <v>38.49</v>
      </c>
      <c r="F470" s="87">
        <v>125.2</v>
      </c>
      <c r="G470">
        <v>52.1</v>
      </c>
      <c r="H470">
        <v>129.30000000000001</v>
      </c>
      <c r="I470">
        <v>135.9</v>
      </c>
      <c r="J470">
        <v>67.150000000000006</v>
      </c>
      <c r="K470" s="29">
        <f t="shared" si="24"/>
        <v>1046.1487331629746</v>
      </c>
      <c r="L470" s="29">
        <f t="shared" si="25"/>
        <v>86.804100718490417</v>
      </c>
      <c r="M470" s="29">
        <f t="shared" si="26"/>
        <v>93.112955081908936</v>
      </c>
    </row>
    <row r="471" spans="2:13" ht="15" x14ac:dyDescent="0.25">
      <c r="B471" s="88">
        <v>42964.569722222222</v>
      </c>
      <c r="C471" s="52">
        <f>VLOOKUP(B471,NWS!$A$5:$Y$1564,3,TRUE)</f>
        <v>38.49</v>
      </c>
      <c r="F471" s="87">
        <v>125.2</v>
      </c>
      <c r="G471">
        <v>52.05</v>
      </c>
      <c r="H471">
        <v>128.30000000000001</v>
      </c>
      <c r="I471">
        <v>135</v>
      </c>
      <c r="J471">
        <v>66.95</v>
      </c>
      <c r="K471" s="29">
        <f t="shared" si="24"/>
        <v>1046.1772331900704</v>
      </c>
      <c r="L471" s="29">
        <f t="shared" si="25"/>
        <v>85.845875011202082</v>
      </c>
      <c r="M471" s="29">
        <f t="shared" si="26"/>
        <v>92.250143606849036</v>
      </c>
    </row>
    <row r="472" spans="2:13" ht="15" x14ac:dyDescent="0.25">
      <c r="B472" s="88">
        <v>42964.569791666669</v>
      </c>
      <c r="C472" s="52">
        <f>VLOOKUP(B472,NWS!$A$5:$Y$1564,3,TRUE)</f>
        <v>38.49</v>
      </c>
      <c r="F472" s="87">
        <v>125.4</v>
      </c>
      <c r="G472">
        <v>52</v>
      </c>
      <c r="H472">
        <v>128.80000000000001</v>
      </c>
      <c r="I472">
        <v>135.5</v>
      </c>
      <c r="J472">
        <v>67.290000000000006</v>
      </c>
      <c r="K472" s="29">
        <f t="shared" si="24"/>
        <v>1047.8769899374145</v>
      </c>
      <c r="L472" s="29">
        <f t="shared" si="25"/>
        <v>86.183780030701755</v>
      </c>
      <c r="M472" s="29">
        <f t="shared" si="26"/>
        <v>92.577660289872384</v>
      </c>
    </row>
    <row r="473" spans="2:13" ht="15" x14ac:dyDescent="0.25">
      <c r="B473" s="88">
        <v>42964.569861111115</v>
      </c>
      <c r="C473" s="52">
        <f>VLOOKUP(B473,NWS!$A$5:$Y$1564,3,TRUE)</f>
        <v>38.49</v>
      </c>
      <c r="F473" s="87">
        <v>125.2</v>
      </c>
      <c r="G473">
        <v>51.88</v>
      </c>
      <c r="H473">
        <v>128.69999999999999</v>
      </c>
      <c r="I473">
        <v>135.30000000000001</v>
      </c>
      <c r="J473">
        <v>67.34</v>
      </c>
      <c r="K473" s="29">
        <f t="shared" si="24"/>
        <v>1046.2741448985264</v>
      </c>
      <c r="L473" s="29">
        <f t="shared" si="25"/>
        <v>86.220232469520752</v>
      </c>
      <c r="M473" s="29">
        <f t="shared" si="26"/>
        <v>92.528330621597448</v>
      </c>
    </row>
    <row r="474" spans="2:13" ht="15" x14ac:dyDescent="0.25">
      <c r="B474" s="88">
        <v>42964.569930555554</v>
      </c>
      <c r="C474" s="52">
        <f>VLOOKUP(B474,NWS!$A$5:$Y$1564,3,TRUE)</f>
        <v>38.49</v>
      </c>
      <c r="F474" s="87">
        <v>125.1</v>
      </c>
      <c r="G474">
        <v>51.84</v>
      </c>
      <c r="H474">
        <v>128.69999999999999</v>
      </c>
      <c r="I474">
        <v>135.30000000000001</v>
      </c>
      <c r="J474">
        <v>67.290000000000006</v>
      </c>
      <c r="K474" s="29">
        <f t="shared" si="24"/>
        <v>1045.461249823335</v>
      </c>
      <c r="L474" s="29">
        <f t="shared" si="25"/>
        <v>86.287272737505972</v>
      </c>
      <c r="M474" s="29">
        <f t="shared" si="26"/>
        <v>92.600275731270983</v>
      </c>
    </row>
    <row r="475" spans="2:13" ht="15" x14ac:dyDescent="0.25">
      <c r="B475" s="88">
        <v>42964.57</v>
      </c>
      <c r="C475" s="52">
        <f>VLOOKUP(B475,NWS!$A$5:$Y$1564,3,TRUE)</f>
        <v>38.49</v>
      </c>
      <c r="F475" s="87">
        <v>125.2</v>
      </c>
      <c r="G475">
        <v>51.81</v>
      </c>
      <c r="H475">
        <v>129.4</v>
      </c>
      <c r="I475">
        <v>135.80000000000001</v>
      </c>
      <c r="J475">
        <v>66.95</v>
      </c>
      <c r="K475" s="29">
        <f t="shared" si="24"/>
        <v>1046.3140549385105</v>
      </c>
      <c r="L475" s="29">
        <f t="shared" si="25"/>
        <v>86.885958924964044</v>
      </c>
      <c r="M475" s="29">
        <f t="shared" si="26"/>
        <v>93.002669266178103</v>
      </c>
    </row>
    <row r="476" spans="2:13" ht="15" x14ac:dyDescent="0.25">
      <c r="B476" s="88">
        <v>42964.570069444446</v>
      </c>
      <c r="C476" s="52">
        <f>VLOOKUP(B476,NWS!$A$5:$Y$1564,3,TRUE)</f>
        <v>38.49</v>
      </c>
      <c r="F476" s="87">
        <v>125.2</v>
      </c>
      <c r="G476">
        <v>51.76</v>
      </c>
      <c r="H476">
        <v>127.5</v>
      </c>
      <c r="I476">
        <v>134.30000000000001</v>
      </c>
      <c r="J476">
        <v>66.67</v>
      </c>
      <c r="K476" s="29">
        <f t="shared" si="24"/>
        <v>1046.342563974099</v>
      </c>
      <c r="L476" s="29">
        <f t="shared" si="25"/>
        <v>85.067742692156529</v>
      </c>
      <c r="M476" s="29">
        <f t="shared" si="26"/>
        <v>91.566570355415323</v>
      </c>
    </row>
    <row r="477" spans="2:13" ht="15" x14ac:dyDescent="0.25">
      <c r="B477" s="88">
        <v>42964.570138888892</v>
      </c>
      <c r="C477" s="52">
        <f>VLOOKUP(B477,NWS!$A$5:$Y$1564,3,TRUE)</f>
        <v>38.270000000000003</v>
      </c>
      <c r="F477" s="87">
        <v>125.4</v>
      </c>
      <c r="G477">
        <v>51.58</v>
      </c>
      <c r="H477">
        <v>126.3</v>
      </c>
      <c r="I477">
        <v>133.30000000000001</v>
      </c>
      <c r="J477">
        <v>65.91</v>
      </c>
      <c r="K477" s="29">
        <f t="shared" si="24"/>
        <v>1048.1168470817472</v>
      </c>
      <c r="L477" s="29">
        <f t="shared" si="25"/>
        <v>83.988727254122793</v>
      </c>
      <c r="M477" s="29">
        <f t="shared" si="26"/>
        <v>90.667371929561398</v>
      </c>
    </row>
    <row r="478" spans="2:13" ht="15" x14ac:dyDescent="0.25">
      <c r="B478" s="88">
        <v>42964.570208333331</v>
      </c>
      <c r="C478" s="52">
        <f>VLOOKUP(B478,NWS!$A$5:$Y$1564,3,TRUE)</f>
        <v>38.270000000000003</v>
      </c>
      <c r="F478" s="87">
        <v>125.2</v>
      </c>
      <c r="G478">
        <v>51.53</v>
      </c>
      <c r="H478">
        <v>125.7</v>
      </c>
      <c r="I478">
        <v>132.69999999999999</v>
      </c>
      <c r="J478">
        <v>66.03</v>
      </c>
      <c r="K478" s="29">
        <f t="shared" si="24"/>
        <v>1046.4737255503956</v>
      </c>
      <c r="L478" s="29">
        <f t="shared" si="25"/>
        <v>83.547248120363435</v>
      </c>
      <c r="M478" s="29">
        <f t="shared" si="26"/>
        <v>90.236379274916132</v>
      </c>
    </row>
    <row r="479" spans="2:13" ht="15" x14ac:dyDescent="0.25">
      <c r="B479" s="88">
        <v>42964.570277777777</v>
      </c>
      <c r="C479" s="52">
        <f>VLOOKUP(B479,NWS!$A$5:$Y$1564,3,TRUE)</f>
        <v>38.270000000000003</v>
      </c>
      <c r="F479" s="87">
        <v>125.4</v>
      </c>
      <c r="G479">
        <v>51.48</v>
      </c>
      <c r="H479">
        <v>125.2</v>
      </c>
      <c r="I479">
        <v>132.30000000000001</v>
      </c>
      <c r="J479">
        <v>65.760000000000005</v>
      </c>
      <c r="K479" s="29">
        <f t="shared" si="24"/>
        <v>1048.1739721110362</v>
      </c>
      <c r="L479" s="29">
        <f t="shared" si="25"/>
        <v>82.934705795948972</v>
      </c>
      <c r="M479" s="29">
        <f t="shared" si="26"/>
        <v>89.708390498022325</v>
      </c>
    </row>
    <row r="480" spans="2:13" ht="15" x14ac:dyDescent="0.25">
      <c r="B480" s="88">
        <v>42964.570347222223</v>
      </c>
      <c r="C480" s="52">
        <f>VLOOKUP(B480,NWS!$A$5:$Y$1564,3,TRUE)</f>
        <v>38.270000000000003</v>
      </c>
      <c r="F480" s="87">
        <v>125.4</v>
      </c>
      <c r="G480">
        <v>51.43</v>
      </c>
      <c r="H480">
        <v>126</v>
      </c>
      <c r="I480">
        <v>132.9</v>
      </c>
      <c r="J480">
        <v>66.05</v>
      </c>
      <c r="K480" s="29">
        <f t="shared" si="24"/>
        <v>1048.2025369608386</v>
      </c>
      <c r="L480" s="29">
        <f t="shared" si="25"/>
        <v>83.695656999996004</v>
      </c>
      <c r="M480" s="29">
        <f t="shared" si="26"/>
        <v>90.278354290546261</v>
      </c>
    </row>
    <row r="481" spans="2:13" ht="15" x14ac:dyDescent="0.25">
      <c r="B481" s="88">
        <v>42964.570416666669</v>
      </c>
      <c r="C481" s="52">
        <f>VLOOKUP(B481,NWS!$A$5:$Y$1564,3,TRUE)</f>
        <v>38.270000000000003</v>
      </c>
      <c r="F481" s="87">
        <v>125.4</v>
      </c>
      <c r="G481">
        <v>51.38</v>
      </c>
      <c r="H481">
        <v>127.3</v>
      </c>
      <c r="I481">
        <v>133.80000000000001</v>
      </c>
      <c r="J481">
        <v>66.86</v>
      </c>
      <c r="K481" s="29">
        <f t="shared" si="24"/>
        <v>1048.231103367583</v>
      </c>
      <c r="L481" s="29">
        <f t="shared" si="25"/>
        <v>84.933560656594892</v>
      </c>
      <c r="M481" s="29">
        <f t="shared" si="26"/>
        <v>91.134483314888342</v>
      </c>
    </row>
    <row r="482" spans="2:13" ht="15" x14ac:dyDescent="0.25">
      <c r="B482" s="88">
        <v>42964.570486111108</v>
      </c>
      <c r="C482" s="52">
        <f>VLOOKUP(B482,NWS!$A$5:$Y$1564,3,TRUE)</f>
        <v>38.270000000000003</v>
      </c>
      <c r="F482" s="87">
        <v>125.3</v>
      </c>
      <c r="G482">
        <v>51.36</v>
      </c>
      <c r="H482">
        <v>128.4</v>
      </c>
      <c r="I482">
        <v>134.80000000000001</v>
      </c>
      <c r="J482">
        <v>67.66</v>
      </c>
      <c r="K482" s="29">
        <f t="shared" si="24"/>
        <v>1047.4066112830262</v>
      </c>
      <c r="L482" s="29">
        <f t="shared" si="25"/>
        <v>86.050631177126888</v>
      </c>
      <c r="M482" s="29">
        <f t="shared" si="26"/>
        <v>92.160961139776532</v>
      </c>
    </row>
    <row r="483" spans="2:13" ht="15" x14ac:dyDescent="0.25">
      <c r="B483" s="88">
        <v>42964.570555555554</v>
      </c>
      <c r="C483" s="52">
        <f>VLOOKUP(B483,NWS!$A$5:$Y$1564,3,TRUE)</f>
        <v>38.270000000000003</v>
      </c>
      <c r="F483" s="87">
        <v>125.5</v>
      </c>
      <c r="G483">
        <v>51.38</v>
      </c>
      <c r="H483">
        <v>128.9</v>
      </c>
      <c r="I483">
        <v>135.1</v>
      </c>
      <c r="J483">
        <v>68.540000000000006</v>
      </c>
      <c r="K483" s="29">
        <f t="shared" si="24"/>
        <v>1049.0670133383705</v>
      </c>
      <c r="L483" s="29">
        <f t="shared" si="25"/>
        <v>86.39104923487649</v>
      </c>
      <c r="M483" s="29">
        <f t="shared" si="26"/>
        <v>92.301062533521886</v>
      </c>
    </row>
    <row r="484" spans="2:13" ht="15" x14ac:dyDescent="0.25">
      <c r="B484" s="88">
        <v>42964.570625</v>
      </c>
      <c r="C484" s="52">
        <f>VLOOKUP(B484,NWS!$A$5:$Y$1564,3,TRUE)</f>
        <v>38.270000000000003</v>
      </c>
      <c r="F484" s="87">
        <v>125.4</v>
      </c>
      <c r="G484">
        <v>51.38</v>
      </c>
      <c r="H484">
        <v>130.30000000000001</v>
      </c>
      <c r="I484">
        <v>136.1</v>
      </c>
      <c r="J484">
        <v>69.02</v>
      </c>
      <c r="K484" s="29">
        <f t="shared" si="24"/>
        <v>1048.231103367583</v>
      </c>
      <c r="L484" s="29">
        <f t="shared" si="25"/>
        <v>87.79552496042264</v>
      </c>
      <c r="M484" s="29">
        <f t="shared" si="26"/>
        <v>93.328655947822938</v>
      </c>
    </row>
    <row r="485" spans="2:13" ht="15" x14ac:dyDescent="0.25">
      <c r="B485" s="88">
        <v>42964.570694444446</v>
      </c>
      <c r="C485" s="52">
        <f>VLOOKUP(B485,NWS!$A$5:$Y$1564,3,TRUE)</f>
        <v>38.270000000000003</v>
      </c>
      <c r="F485" s="87">
        <v>125.2</v>
      </c>
      <c r="G485">
        <v>51.46</v>
      </c>
      <c r="H485">
        <v>130.69999999999999</v>
      </c>
      <c r="I485">
        <v>136.6</v>
      </c>
      <c r="J485">
        <v>68.47</v>
      </c>
      <c r="K485" s="29">
        <f t="shared" si="24"/>
        <v>1046.5136508180972</v>
      </c>
      <c r="L485" s="29">
        <f t="shared" si="25"/>
        <v>88.321829273554286</v>
      </c>
      <c r="M485" s="29">
        <f t="shared" si="26"/>
        <v>93.959596153506368</v>
      </c>
    </row>
    <row r="486" spans="2:13" ht="15" x14ac:dyDescent="0.25">
      <c r="B486" s="88">
        <v>42964.570763888885</v>
      </c>
      <c r="C486" s="52">
        <f>VLOOKUP(B486,NWS!$A$5:$Y$1564,3,TRUE)</f>
        <v>38.270000000000003</v>
      </c>
      <c r="F486" s="87">
        <v>125.3</v>
      </c>
      <c r="G486">
        <v>51.53</v>
      </c>
      <c r="H486">
        <v>131.1</v>
      </c>
      <c r="I486">
        <v>136.9</v>
      </c>
      <c r="J486">
        <v>68.69</v>
      </c>
      <c r="K486" s="29">
        <f t="shared" si="24"/>
        <v>1047.3095671842218</v>
      </c>
      <c r="L486" s="29">
        <f t="shared" si="25"/>
        <v>88.636638973499601</v>
      </c>
      <c r="M486" s="29">
        <f t="shared" si="26"/>
        <v>94.174638607737435</v>
      </c>
    </row>
    <row r="487" spans="2:13" ht="15" x14ac:dyDescent="0.25">
      <c r="B487" s="88">
        <v>42964.570833333331</v>
      </c>
      <c r="C487" s="52">
        <f>VLOOKUP(B487,NWS!$A$5:$Y$1564,3,TRUE)</f>
        <v>38.96</v>
      </c>
      <c r="F487" s="87">
        <v>125.3</v>
      </c>
      <c r="G487">
        <v>51.6</v>
      </c>
      <c r="H487">
        <v>131.6</v>
      </c>
      <c r="I487">
        <v>137.19999999999999</v>
      </c>
      <c r="J487">
        <v>69.5</v>
      </c>
      <c r="K487" s="29">
        <f t="shared" si="24"/>
        <v>1047.2696130760028</v>
      </c>
      <c r="L487" s="29">
        <f t="shared" si="25"/>
        <v>88.458596376057443</v>
      </c>
      <c r="M487" s="29">
        <f t="shared" si="26"/>
        <v>93.805834498962483</v>
      </c>
    </row>
    <row r="488" spans="2:13" ht="15" x14ac:dyDescent="0.25">
      <c r="B488" s="88">
        <v>42964.570902777778</v>
      </c>
      <c r="C488" s="52">
        <f>VLOOKUP(B488,NWS!$A$5:$Y$1564,3,TRUE)</f>
        <v>38.96</v>
      </c>
      <c r="F488" s="87">
        <v>125.4</v>
      </c>
      <c r="G488">
        <v>51.67</v>
      </c>
      <c r="H488">
        <v>132</v>
      </c>
      <c r="I488">
        <v>137.5</v>
      </c>
      <c r="J488">
        <v>69.790000000000006</v>
      </c>
      <c r="K488" s="29">
        <f t="shared" si="24"/>
        <v>1048.0654398788508</v>
      </c>
      <c r="L488" s="29">
        <f t="shared" si="25"/>
        <v>88.773082729218487</v>
      </c>
      <c r="M488" s="29">
        <f t="shared" si="26"/>
        <v>94.020846648078134</v>
      </c>
    </row>
    <row r="489" spans="2:13" ht="15" x14ac:dyDescent="0.25">
      <c r="B489" s="88">
        <v>42964.570972222224</v>
      </c>
      <c r="C489" s="52">
        <f>VLOOKUP(B489,NWS!$A$5:$Y$1564,3,TRUE)</f>
        <v>38.96</v>
      </c>
      <c r="F489" s="87">
        <v>125.5</v>
      </c>
      <c r="G489">
        <v>51.77</v>
      </c>
      <c r="H489">
        <v>132</v>
      </c>
      <c r="I489">
        <v>137.6</v>
      </c>
      <c r="J489">
        <v>70.02</v>
      </c>
      <c r="K489" s="29">
        <f t="shared" si="24"/>
        <v>1048.8440589964721</v>
      </c>
      <c r="L489" s="29">
        <f t="shared" si="25"/>
        <v>88.707181207681259</v>
      </c>
      <c r="M489" s="29">
        <f t="shared" si="26"/>
        <v>94.046392458358554</v>
      </c>
    </row>
    <row r="490" spans="2:13" ht="15" x14ac:dyDescent="0.25">
      <c r="B490" s="88">
        <v>42964.57104166667</v>
      </c>
      <c r="C490" s="52">
        <f>VLOOKUP(B490,NWS!$A$5:$Y$1564,3,TRUE)</f>
        <v>38.96</v>
      </c>
      <c r="F490" s="87">
        <v>125.3</v>
      </c>
      <c r="G490">
        <v>51.81</v>
      </c>
      <c r="H490">
        <v>132.6</v>
      </c>
      <c r="I490">
        <v>138.1</v>
      </c>
      <c r="J490">
        <v>70.41</v>
      </c>
      <c r="K490" s="29">
        <f t="shared" si="24"/>
        <v>1047.149769039899</v>
      </c>
      <c r="L490" s="29">
        <f t="shared" si="25"/>
        <v>89.423693504565037</v>
      </c>
      <c r="M490" s="29">
        <f t="shared" si="26"/>
        <v>94.676046284094156</v>
      </c>
    </row>
    <row r="491" spans="2:13" ht="15" x14ac:dyDescent="0.25">
      <c r="B491" s="88">
        <v>42964.571111111109</v>
      </c>
      <c r="C491" s="52">
        <f>VLOOKUP(B491,NWS!$A$5:$Y$1564,3,TRUE)</f>
        <v>38.96</v>
      </c>
      <c r="F491" s="87">
        <v>125.4</v>
      </c>
      <c r="G491">
        <v>51.89</v>
      </c>
      <c r="H491">
        <v>132.80000000000001</v>
      </c>
      <c r="I491">
        <v>138.4</v>
      </c>
      <c r="J491">
        <v>69.900000000000006</v>
      </c>
      <c r="K491" s="29">
        <f t="shared" si="24"/>
        <v>1047.9397990541759</v>
      </c>
      <c r="L491" s="29">
        <f t="shared" si="25"/>
        <v>89.547128646794249</v>
      </c>
      <c r="M491" s="29">
        <f t="shared" si="26"/>
        <v>94.890947065614029</v>
      </c>
    </row>
    <row r="492" spans="2:13" ht="15" x14ac:dyDescent="0.25">
      <c r="B492" s="88">
        <v>42964.571180555555</v>
      </c>
      <c r="C492" s="52">
        <f>VLOOKUP(B492,NWS!$A$5:$Y$1564,3,TRUE)</f>
        <v>38.96</v>
      </c>
      <c r="F492" s="87">
        <v>125.4</v>
      </c>
      <c r="G492">
        <v>51.96</v>
      </c>
      <c r="H492">
        <v>132.4</v>
      </c>
      <c r="I492">
        <v>138</v>
      </c>
      <c r="J492">
        <v>69.38</v>
      </c>
      <c r="K492" s="29">
        <f t="shared" si="24"/>
        <v>1047.8998287450902</v>
      </c>
      <c r="L492" s="29">
        <f t="shared" si="25"/>
        <v>89.168828390685817</v>
      </c>
      <c r="M492" s="29">
        <f t="shared" si="26"/>
        <v>94.512850640127581</v>
      </c>
    </row>
    <row r="493" spans="2:13" ht="15" x14ac:dyDescent="0.25">
      <c r="B493" s="88">
        <v>42964.571250000001</v>
      </c>
      <c r="C493" s="52">
        <f>VLOOKUP(B493,NWS!$A$5:$Y$1564,3,TRUE)</f>
        <v>38.96</v>
      </c>
      <c r="F493" s="87">
        <v>125.3</v>
      </c>
      <c r="G493">
        <v>52.06</v>
      </c>
      <c r="H493">
        <v>132</v>
      </c>
      <c r="I493">
        <v>137.69999999999999</v>
      </c>
      <c r="J493">
        <v>69.400000000000006</v>
      </c>
      <c r="K493" s="29">
        <f t="shared" si="24"/>
        <v>1047.0071333264475</v>
      </c>
      <c r="L493" s="29">
        <f t="shared" si="25"/>
        <v>88.862813861069412</v>
      </c>
      <c r="M493" s="29">
        <f t="shared" si="26"/>
        <v>94.306902844389441</v>
      </c>
    </row>
    <row r="494" spans="2:13" ht="15" x14ac:dyDescent="0.25">
      <c r="B494" s="88">
        <v>42964.571319444447</v>
      </c>
      <c r="C494" s="52">
        <f>VLOOKUP(B494,NWS!$A$5:$Y$1564,3,TRUE)</f>
        <v>38.96</v>
      </c>
      <c r="F494" s="87">
        <v>125.4</v>
      </c>
      <c r="G494">
        <v>52.13</v>
      </c>
      <c r="H494">
        <v>132.69999999999999</v>
      </c>
      <c r="I494">
        <v>138.4</v>
      </c>
      <c r="J494">
        <v>70.41</v>
      </c>
      <c r="K494" s="29">
        <f t="shared" si="24"/>
        <v>1047.8027706874032</v>
      </c>
      <c r="L494" s="29">
        <f t="shared" si="25"/>
        <v>89.463401531666648</v>
      </c>
      <c r="M494" s="29">
        <f t="shared" si="26"/>
        <v>94.903356606666662</v>
      </c>
    </row>
    <row r="495" spans="2:13" ht="15" x14ac:dyDescent="0.25">
      <c r="B495" s="88">
        <v>42964.571388888886</v>
      </c>
      <c r="C495" s="52">
        <f>VLOOKUP(B495,NWS!$A$5:$Y$1564,3,TRUE)</f>
        <v>38.96</v>
      </c>
      <c r="F495" s="87">
        <v>125.4</v>
      </c>
      <c r="G495">
        <v>52.22</v>
      </c>
      <c r="H495">
        <v>132.4</v>
      </c>
      <c r="I495">
        <v>138.1</v>
      </c>
      <c r="J495">
        <v>69.930000000000007</v>
      </c>
      <c r="K495" s="29">
        <f t="shared" si="24"/>
        <v>1047.7513942882749</v>
      </c>
      <c r="L495" s="29">
        <f t="shared" si="25"/>
        <v>89.181460897480051</v>
      </c>
      <c r="M495" s="29">
        <f t="shared" si="26"/>
        <v>94.621682720207318</v>
      </c>
    </row>
    <row r="496" spans="2:13" ht="15" x14ac:dyDescent="0.25">
      <c r="B496" s="88">
        <v>42964.571458333332</v>
      </c>
      <c r="C496" s="52">
        <f>VLOOKUP(B496,NWS!$A$5:$Y$1564,3,TRUE)</f>
        <v>38.96</v>
      </c>
      <c r="F496" s="87">
        <v>125.5</v>
      </c>
      <c r="G496">
        <v>52.3</v>
      </c>
      <c r="H496">
        <v>133.1</v>
      </c>
      <c r="I496">
        <v>138.80000000000001</v>
      </c>
      <c r="J496">
        <v>70.55</v>
      </c>
      <c r="K496" s="29">
        <f t="shared" si="24"/>
        <v>1048.5412216206209</v>
      </c>
      <c r="L496" s="29">
        <f t="shared" si="25"/>
        <v>89.781877964223085</v>
      </c>
      <c r="M496" s="29">
        <f t="shared" si="26"/>
        <v>95.218001869003984</v>
      </c>
    </row>
    <row r="497" spans="2:13" ht="15" x14ac:dyDescent="0.25">
      <c r="B497" s="88">
        <v>42964.571527777778</v>
      </c>
      <c r="C497" s="52">
        <f>VLOOKUP(B497,NWS!$A$5:$Y$1564,3,TRUE)</f>
        <v>38.97</v>
      </c>
      <c r="F497" s="87">
        <v>125.4</v>
      </c>
      <c r="G497">
        <v>52.39</v>
      </c>
      <c r="H497">
        <v>133.6</v>
      </c>
      <c r="I497">
        <v>139.4</v>
      </c>
      <c r="J497">
        <v>70.31</v>
      </c>
      <c r="K497" s="29">
        <f t="shared" si="24"/>
        <v>1047.6543637238126</v>
      </c>
      <c r="L497" s="29">
        <f t="shared" si="25"/>
        <v>90.325591413225666</v>
      </c>
      <c r="M497" s="29">
        <f t="shared" si="26"/>
        <v>95.861768420482434</v>
      </c>
    </row>
    <row r="498" spans="2:13" ht="15" x14ac:dyDescent="0.25">
      <c r="B498" s="88">
        <v>42964.571597222224</v>
      </c>
      <c r="C498" s="52">
        <f>VLOOKUP(B498,NWS!$A$5:$Y$1564,3,TRUE)</f>
        <v>38.97</v>
      </c>
      <c r="F498" s="87">
        <v>125.4</v>
      </c>
      <c r="G498">
        <v>52.44</v>
      </c>
      <c r="H498">
        <v>133</v>
      </c>
      <c r="I498">
        <v>138.80000000000001</v>
      </c>
      <c r="J498">
        <v>69.83</v>
      </c>
      <c r="K498" s="29">
        <f t="shared" si="24"/>
        <v>1047.6258287426242</v>
      </c>
      <c r="L498" s="29">
        <f t="shared" si="25"/>
        <v>89.755328114481657</v>
      </c>
      <c r="M498" s="29">
        <f t="shared" si="26"/>
        <v>95.291655914800643</v>
      </c>
    </row>
    <row r="499" spans="2:13" ht="15" x14ac:dyDescent="0.25">
      <c r="B499" s="88">
        <v>42964.571666666663</v>
      </c>
      <c r="C499" s="52">
        <f>VLOOKUP(B499,NWS!$A$5:$Y$1564,3,TRUE)</f>
        <v>38.97</v>
      </c>
      <c r="F499" s="87">
        <v>125.2</v>
      </c>
      <c r="G499">
        <v>52.49</v>
      </c>
      <c r="H499">
        <v>133.30000000000001</v>
      </c>
      <c r="I499">
        <v>139</v>
      </c>
      <c r="J499">
        <v>69.88</v>
      </c>
      <c r="K499" s="29">
        <f t="shared" si="24"/>
        <v>1045.926486232371</v>
      </c>
      <c r="L499" s="29">
        <f t="shared" si="25"/>
        <v>90.18798284743211</v>
      </c>
      <c r="M499" s="29">
        <f t="shared" si="26"/>
        <v>95.637696641880979</v>
      </c>
    </row>
    <row r="500" spans="2:13" ht="15" x14ac:dyDescent="0.25">
      <c r="B500" s="88">
        <v>42964.571736111109</v>
      </c>
      <c r="C500" s="52">
        <f>VLOOKUP(B500,NWS!$A$5:$Y$1564,3,TRUE)</f>
        <v>38.97</v>
      </c>
      <c r="F500" s="87">
        <v>125.1</v>
      </c>
      <c r="G500">
        <v>52.59</v>
      </c>
      <c r="H500">
        <v>133.5</v>
      </c>
      <c r="I500">
        <v>139.30000000000001</v>
      </c>
      <c r="J500">
        <v>70.739999999999995</v>
      </c>
      <c r="K500" s="29">
        <f t="shared" si="24"/>
        <v>1045.0341560120523</v>
      </c>
      <c r="L500" s="29">
        <f t="shared" si="25"/>
        <v>90.456373560779369</v>
      </c>
      <c r="M500" s="29">
        <f t="shared" si="26"/>
        <v>96.006431390595537</v>
      </c>
    </row>
    <row r="501" spans="2:13" ht="15" x14ac:dyDescent="0.25">
      <c r="B501" s="88">
        <v>42964.571805555555</v>
      </c>
      <c r="C501" s="52">
        <f>VLOOKUP(B501,NWS!$A$5:$Y$1564,3,TRUE)</f>
        <v>38.97</v>
      </c>
      <c r="F501" s="87">
        <v>125.2</v>
      </c>
      <c r="G501">
        <v>52.63</v>
      </c>
      <c r="H501">
        <v>134</v>
      </c>
      <c r="I501">
        <v>139.69999999999999</v>
      </c>
      <c r="J501">
        <v>71.17</v>
      </c>
      <c r="K501" s="29">
        <f t="shared" si="24"/>
        <v>1045.8467283142886</v>
      </c>
      <c r="L501" s="29">
        <f t="shared" si="25"/>
        <v>90.864174861617414</v>
      </c>
      <c r="M501" s="29">
        <f t="shared" si="26"/>
        <v>96.314304259820275</v>
      </c>
    </row>
    <row r="502" spans="2:13" ht="15" x14ac:dyDescent="0.25">
      <c r="B502" s="88">
        <v>42964.571875000001</v>
      </c>
      <c r="C502" s="52">
        <f>VLOOKUP(B502,NWS!$A$5:$Y$1564,3,TRUE)</f>
        <v>38.97</v>
      </c>
      <c r="F502" s="87">
        <v>125.2</v>
      </c>
      <c r="G502">
        <v>52.63</v>
      </c>
      <c r="H502">
        <v>133.9</v>
      </c>
      <c r="I502">
        <v>139.6</v>
      </c>
      <c r="J502">
        <v>70.19</v>
      </c>
      <c r="K502" s="29">
        <f t="shared" si="24"/>
        <v>1045.8467283142886</v>
      </c>
      <c r="L502" s="29">
        <f t="shared" si="25"/>
        <v>90.768558556385784</v>
      </c>
      <c r="M502" s="29">
        <f t="shared" si="26"/>
        <v>96.21868795458866</v>
      </c>
    </row>
    <row r="503" spans="2:13" ht="15" x14ac:dyDescent="0.25">
      <c r="B503" s="88">
        <v>42964.571944444448</v>
      </c>
      <c r="C503" s="52">
        <f>VLOOKUP(B503,NWS!$A$5:$Y$1564,3,TRUE)</f>
        <v>38.97</v>
      </c>
      <c r="F503" s="87">
        <v>125.2</v>
      </c>
      <c r="G503">
        <v>52.59</v>
      </c>
      <c r="H503">
        <v>133.19999999999999</v>
      </c>
      <c r="I503">
        <v>139.19999999999999</v>
      </c>
      <c r="J503">
        <v>69.14</v>
      </c>
      <c r="K503" s="29">
        <f t="shared" si="24"/>
        <v>1045.8695150496319</v>
      </c>
      <c r="L503" s="29">
        <f t="shared" si="25"/>
        <v>90.0972813951158</v>
      </c>
      <c r="M503" s="29">
        <f t="shared" si="26"/>
        <v>95.834134715403337</v>
      </c>
    </row>
    <row r="504" spans="2:13" ht="15" x14ac:dyDescent="0.25">
      <c r="B504" s="88">
        <v>42964.572013888886</v>
      </c>
      <c r="C504" s="52">
        <f>VLOOKUP(B504,NWS!$A$5:$Y$1564,3,TRUE)</f>
        <v>38.97</v>
      </c>
      <c r="F504" s="87">
        <v>125.1</v>
      </c>
      <c r="G504">
        <v>52.5</v>
      </c>
      <c r="H504">
        <v>131.80000000000001</v>
      </c>
      <c r="I504">
        <v>138</v>
      </c>
      <c r="J504">
        <v>68.430000000000007</v>
      </c>
      <c r="K504" s="29">
        <f t="shared" si="24"/>
        <v>1045.0853888437134</v>
      </c>
      <c r="L504" s="29">
        <f t="shared" si="25"/>
        <v>88.825277810751416</v>
      </c>
      <c r="M504" s="29">
        <f t="shared" si="26"/>
        <v>94.757807407074353</v>
      </c>
    </row>
    <row r="505" spans="2:13" ht="15" x14ac:dyDescent="0.25">
      <c r="B505" s="88">
        <v>42964.572083333333</v>
      </c>
      <c r="C505" s="52">
        <f>VLOOKUP(B505,NWS!$A$5:$Y$1564,3,TRUE)</f>
        <v>38.97</v>
      </c>
      <c r="F505" s="87">
        <v>125.3</v>
      </c>
      <c r="G505">
        <v>52.5</v>
      </c>
      <c r="H505">
        <v>131.1</v>
      </c>
      <c r="I505">
        <v>137.5</v>
      </c>
      <c r="J505">
        <v>68.260000000000005</v>
      </c>
      <c r="K505" s="29">
        <f t="shared" si="24"/>
        <v>1046.7561888258776</v>
      </c>
      <c r="L505" s="29">
        <f t="shared" si="25"/>
        <v>88.014765026935365</v>
      </c>
      <c r="M505" s="29">
        <f t="shared" si="26"/>
        <v>94.128891762769356</v>
      </c>
    </row>
    <row r="506" spans="2:13" ht="15" x14ac:dyDescent="0.25">
      <c r="B506" s="88">
        <v>42964.572152777779</v>
      </c>
      <c r="C506" s="52">
        <f>VLOOKUP(B506,NWS!$A$5:$Y$1564,3,TRUE)</f>
        <v>38.97</v>
      </c>
      <c r="F506" s="87">
        <v>125.1</v>
      </c>
      <c r="G506">
        <v>52.45</v>
      </c>
      <c r="H506">
        <v>130.9</v>
      </c>
      <c r="I506">
        <v>137.30000000000001</v>
      </c>
      <c r="J506">
        <v>68.69</v>
      </c>
      <c r="K506" s="29">
        <f t="shared" si="24"/>
        <v>1045.1138536986261</v>
      </c>
      <c r="L506" s="29">
        <f t="shared" si="25"/>
        <v>87.961708358053556</v>
      </c>
      <c r="M506" s="29">
        <f t="shared" si="26"/>
        <v>94.085443085471624</v>
      </c>
    </row>
    <row r="507" spans="2:13" ht="15" x14ac:dyDescent="0.25">
      <c r="B507" s="88">
        <v>42964.572222222225</v>
      </c>
      <c r="C507" s="52">
        <f>VLOOKUP(B507,NWS!$A$5:$Y$1564,3,TRUE)</f>
        <v>38.36</v>
      </c>
      <c r="F507" s="87">
        <v>125.2</v>
      </c>
      <c r="G507">
        <v>52.49</v>
      </c>
      <c r="H507">
        <v>131.19999999999999</v>
      </c>
      <c r="I507">
        <v>137.5</v>
      </c>
      <c r="J507">
        <v>68.64</v>
      </c>
      <c r="K507" s="29">
        <f t="shared" si="24"/>
        <v>1045.926486232371</v>
      </c>
      <c r="L507" s="29">
        <f t="shared" si="25"/>
        <v>88.763408539760363</v>
      </c>
      <c r="M507" s="29">
        <f t="shared" si="26"/>
        <v>94.786776417835455</v>
      </c>
    </row>
    <row r="508" spans="2:13" ht="15" x14ac:dyDescent="0.25">
      <c r="B508" s="88">
        <v>42964.572291666664</v>
      </c>
      <c r="C508" s="52">
        <f>VLOOKUP(B508,NWS!$A$5:$Y$1564,3,TRUE)</f>
        <v>38.36</v>
      </c>
      <c r="F508" s="87">
        <v>125.2</v>
      </c>
      <c r="G508">
        <v>52.49</v>
      </c>
      <c r="H508">
        <v>130.6</v>
      </c>
      <c r="I508">
        <v>136.9</v>
      </c>
      <c r="J508">
        <v>68.64</v>
      </c>
      <c r="K508" s="29">
        <f t="shared" si="24"/>
        <v>1045.926486232371</v>
      </c>
      <c r="L508" s="29">
        <f t="shared" si="25"/>
        <v>88.189754456134182</v>
      </c>
      <c r="M508" s="29">
        <f t="shared" si="26"/>
        <v>94.21312233420926</v>
      </c>
    </row>
    <row r="509" spans="2:13" ht="15" x14ac:dyDescent="0.25">
      <c r="B509" s="88">
        <v>42964.57236111111</v>
      </c>
      <c r="C509" s="52">
        <f>VLOOKUP(B509,NWS!$A$5:$Y$1564,3,TRUE)</f>
        <v>38.36</v>
      </c>
      <c r="F509" s="87">
        <v>125.2</v>
      </c>
      <c r="G509">
        <v>52.52</v>
      </c>
      <c r="H509">
        <v>131.80000000000001</v>
      </c>
      <c r="I509">
        <v>137.9</v>
      </c>
      <c r="J509">
        <v>68.78</v>
      </c>
      <c r="K509" s="29">
        <f t="shared" si="24"/>
        <v>1045.909394225853</v>
      </c>
      <c r="L509" s="29">
        <f t="shared" si="25"/>
        <v>89.338522548754014</v>
      </c>
      <c r="M509" s="29">
        <f t="shared" si="26"/>
        <v>95.170767706581472</v>
      </c>
    </row>
    <row r="510" spans="2:13" ht="15" x14ac:dyDescent="0.25">
      <c r="B510" s="88">
        <v>42964.572430555556</v>
      </c>
      <c r="C510" s="52">
        <f>VLOOKUP(B510,NWS!$A$5:$Y$1564,3,TRUE)</f>
        <v>38.36</v>
      </c>
      <c r="F510" s="87">
        <v>125.3</v>
      </c>
      <c r="G510">
        <v>52.54</v>
      </c>
      <c r="H510">
        <v>132.5</v>
      </c>
      <c r="I510">
        <v>138.5</v>
      </c>
      <c r="J510">
        <v>69.52</v>
      </c>
      <c r="K510" s="29">
        <f t="shared" si="24"/>
        <v>1046.7333816542109</v>
      </c>
      <c r="L510" s="29">
        <f t="shared" si="25"/>
        <v>89.936942539489209</v>
      </c>
      <c r="M510" s="29">
        <f t="shared" si="26"/>
        <v>95.669061248188328</v>
      </c>
    </row>
    <row r="511" spans="2:13" ht="15" x14ac:dyDescent="0.25">
      <c r="B511" s="88">
        <v>42964.572500000002</v>
      </c>
      <c r="C511" s="52">
        <f>VLOOKUP(B511,NWS!$A$5:$Y$1564,3,TRUE)</f>
        <v>38.36</v>
      </c>
      <c r="F511" s="87">
        <v>125.2</v>
      </c>
      <c r="G511">
        <v>52.59</v>
      </c>
      <c r="H511">
        <v>133.6</v>
      </c>
      <c r="I511">
        <v>139.4</v>
      </c>
      <c r="J511">
        <v>70.7</v>
      </c>
      <c r="K511" s="29">
        <f t="shared" si="24"/>
        <v>1045.8695150496319</v>
      </c>
      <c r="L511" s="29">
        <f t="shared" si="25"/>
        <v>91.062985037364214</v>
      </c>
      <c r="M511" s="29">
        <f t="shared" si="26"/>
        <v>96.608609913642169</v>
      </c>
    </row>
    <row r="512" spans="2:13" ht="15" x14ac:dyDescent="0.25">
      <c r="B512" s="88">
        <v>42964.572569444441</v>
      </c>
      <c r="C512" s="52">
        <f>VLOOKUP(B512,NWS!$A$5:$Y$1564,3,TRUE)</f>
        <v>38.36</v>
      </c>
      <c r="F512" s="87">
        <v>125.2</v>
      </c>
      <c r="G512">
        <v>52.64</v>
      </c>
      <c r="H512">
        <v>133.6</v>
      </c>
      <c r="I512">
        <v>139.30000000000001</v>
      </c>
      <c r="J512">
        <v>70.55</v>
      </c>
      <c r="K512" s="29">
        <f t="shared" si="24"/>
        <v>1045.8410317855967</v>
      </c>
      <c r="L512" s="29">
        <f t="shared" si="25"/>
        <v>91.065465118913735</v>
      </c>
      <c r="M512" s="29">
        <f t="shared" si="26"/>
        <v>96.515624203099051</v>
      </c>
    </row>
    <row r="513" spans="2:13" ht="15" x14ac:dyDescent="0.25">
      <c r="B513" s="88">
        <v>42964.572638888887</v>
      </c>
      <c r="C513" s="52">
        <f>VLOOKUP(B513,NWS!$A$5:$Y$1564,3,TRUE)</f>
        <v>38.36</v>
      </c>
      <c r="F513" s="87">
        <v>125.5</v>
      </c>
      <c r="G513">
        <v>52.62</v>
      </c>
      <c r="H513">
        <v>133.5</v>
      </c>
      <c r="I513">
        <v>139.19999999999999</v>
      </c>
      <c r="J513">
        <v>70.010000000000005</v>
      </c>
      <c r="K513" s="29">
        <f t="shared" si="24"/>
        <v>1048.3584610669502</v>
      </c>
      <c r="L513" s="29">
        <f t="shared" si="25"/>
        <v>90.751401866087647</v>
      </c>
      <c r="M513" s="29">
        <f t="shared" si="26"/>
        <v>96.188473451505956</v>
      </c>
    </row>
    <row r="514" spans="2:13" ht="15" x14ac:dyDescent="0.25">
      <c r="B514" s="88">
        <v>42964.572708333333</v>
      </c>
      <c r="C514" s="52">
        <f>VLOOKUP(B514,NWS!$A$5:$Y$1564,3,TRUE)</f>
        <v>38.36</v>
      </c>
      <c r="F514" s="87">
        <v>125.2</v>
      </c>
      <c r="G514">
        <v>52.64</v>
      </c>
      <c r="H514">
        <v>132.19999999999999</v>
      </c>
      <c r="I514">
        <v>138.4</v>
      </c>
      <c r="J514">
        <v>69.12</v>
      </c>
      <c r="K514" s="29">
        <f t="shared" si="24"/>
        <v>1045.8410317855967</v>
      </c>
      <c r="L514" s="29">
        <f t="shared" si="25"/>
        <v>89.726829554376977</v>
      </c>
      <c r="M514" s="29">
        <f t="shared" si="26"/>
        <v>95.655072768753982</v>
      </c>
    </row>
    <row r="515" spans="2:13" ht="15" x14ac:dyDescent="0.25">
      <c r="B515" s="88">
        <v>42964.572777777779</v>
      </c>
      <c r="C515" s="52">
        <f>VLOOKUP(B515,NWS!$A$5:$Y$1564,3,TRUE)</f>
        <v>38.36</v>
      </c>
      <c r="F515" s="87">
        <v>125.4</v>
      </c>
      <c r="G515">
        <v>52.72</v>
      </c>
      <c r="H515">
        <v>131.69999999999999</v>
      </c>
      <c r="I515">
        <v>138.1</v>
      </c>
      <c r="J515">
        <v>69.55</v>
      </c>
      <c r="K515" s="29">
        <f t="shared" si="24"/>
        <v>1047.4660615691898</v>
      </c>
      <c r="L515" s="29">
        <f t="shared" si="25"/>
        <v>89.110285692854845</v>
      </c>
      <c r="M515" s="29">
        <f t="shared" si="26"/>
        <v>95.220268855853263</v>
      </c>
    </row>
    <row r="516" spans="2:13" ht="15" x14ac:dyDescent="0.25">
      <c r="B516" s="88">
        <v>42964.572847222225</v>
      </c>
      <c r="C516" s="52">
        <f>VLOOKUP(B516,NWS!$A$5:$Y$1564,3,TRUE)</f>
        <v>38.36</v>
      </c>
      <c r="F516" s="87">
        <v>125.4</v>
      </c>
      <c r="G516">
        <v>52.83</v>
      </c>
      <c r="H516">
        <v>132.1</v>
      </c>
      <c r="I516">
        <v>138.30000000000001</v>
      </c>
      <c r="J516">
        <v>70.17</v>
      </c>
      <c r="K516" s="29">
        <f t="shared" si="24"/>
        <v>1047.4033092255686</v>
      </c>
      <c r="L516" s="29">
        <f t="shared" si="25"/>
        <v>89.497521321858045</v>
      </c>
      <c r="M516" s="29">
        <f t="shared" si="26"/>
        <v>95.416922134696975</v>
      </c>
    </row>
    <row r="517" spans="2:13" ht="15" x14ac:dyDescent="0.25">
      <c r="B517" s="88">
        <v>42964.572916666664</v>
      </c>
      <c r="C517" s="52">
        <f>VLOOKUP(B517,NWS!$A$5:$Y$1564,3,TRUE)</f>
        <v>38.68</v>
      </c>
      <c r="F517" s="87">
        <v>125.2</v>
      </c>
      <c r="G517">
        <v>52.84</v>
      </c>
      <c r="H517">
        <v>132.6</v>
      </c>
      <c r="I517">
        <v>138.6</v>
      </c>
      <c r="J517">
        <v>71.09</v>
      </c>
      <c r="K517" s="29">
        <f t="shared" si="24"/>
        <v>1045.7271142420589</v>
      </c>
      <c r="L517" s="29">
        <f t="shared" si="25"/>
        <v>89.813105848434503</v>
      </c>
      <c r="M517" s="29">
        <f t="shared" si="26"/>
        <v>95.550740378785932</v>
      </c>
    </row>
    <row r="518" spans="2:13" ht="15" x14ac:dyDescent="0.25">
      <c r="B518" s="88">
        <v>42964.57298611111</v>
      </c>
      <c r="C518" s="52">
        <f>VLOOKUP(B518,NWS!$A$5:$Y$1564,3,TRUE)</f>
        <v>38.68</v>
      </c>
      <c r="F518" s="87">
        <v>125.2</v>
      </c>
      <c r="G518">
        <v>52.93</v>
      </c>
      <c r="H518">
        <v>132.80000000000001</v>
      </c>
      <c r="I518">
        <v>138.80000000000001</v>
      </c>
      <c r="J518">
        <v>70.650000000000006</v>
      </c>
      <c r="K518" s="29">
        <f t="shared" si="24"/>
        <v>1045.6758594435466</v>
      </c>
      <c r="L518" s="29">
        <f t="shared" si="25"/>
        <v>90.008771982252398</v>
      </c>
      <c r="M518" s="29">
        <f t="shared" si="26"/>
        <v>95.746687748226847</v>
      </c>
    </row>
    <row r="519" spans="2:13" ht="15" x14ac:dyDescent="0.25">
      <c r="B519" s="88">
        <v>42964.573055555556</v>
      </c>
      <c r="C519" s="52">
        <f>VLOOKUP(B519,NWS!$A$5:$Y$1564,3,TRUE)</f>
        <v>38.68</v>
      </c>
      <c r="F519" s="87">
        <v>125.3</v>
      </c>
      <c r="G519">
        <v>52.93</v>
      </c>
      <c r="H519">
        <v>132.4</v>
      </c>
      <c r="I519">
        <v>138.30000000000001</v>
      </c>
      <c r="J519">
        <v>70.180000000000007</v>
      </c>
      <c r="K519" s="29">
        <f t="shared" si="24"/>
        <v>1046.5110638041247</v>
      </c>
      <c r="L519" s="29">
        <f t="shared" si="25"/>
        <v>89.554714939489216</v>
      </c>
      <c r="M519" s="29">
        <f t="shared" si="26"/>
        <v>95.192495756209098</v>
      </c>
    </row>
    <row r="520" spans="2:13" ht="15" x14ac:dyDescent="0.25">
      <c r="B520" s="88">
        <v>42964.573125000003</v>
      </c>
      <c r="C520" s="52">
        <f>VLOOKUP(B520,NWS!$A$5:$Y$1564,3,TRUE)</f>
        <v>38.68</v>
      </c>
      <c r="F520" s="87">
        <v>125.4</v>
      </c>
      <c r="G520">
        <v>52.98</v>
      </c>
      <c r="H520">
        <v>132</v>
      </c>
      <c r="I520">
        <v>138.19999999999999</v>
      </c>
      <c r="J520">
        <v>69.55</v>
      </c>
      <c r="K520" s="29">
        <f t="shared" si="24"/>
        <v>1047.3177499640269</v>
      </c>
      <c r="L520" s="29">
        <f t="shared" si="25"/>
        <v>89.103808279011162</v>
      </c>
      <c r="M520" s="29">
        <f t="shared" si="26"/>
        <v>95.02369266960126</v>
      </c>
    </row>
    <row r="521" spans="2:13" ht="15" x14ac:dyDescent="0.25">
      <c r="B521" s="88">
        <v>42964.573194444441</v>
      </c>
      <c r="C521" s="52">
        <f>VLOOKUP(B521,NWS!$A$5:$Y$1564,3,TRUE)</f>
        <v>38.68</v>
      </c>
      <c r="F521" s="87">
        <v>125.2</v>
      </c>
      <c r="G521">
        <v>52.98</v>
      </c>
      <c r="H521">
        <v>130.9</v>
      </c>
      <c r="I521">
        <v>137.30000000000001</v>
      </c>
      <c r="J521">
        <v>69.27</v>
      </c>
      <c r="K521" s="29">
        <f t="shared" si="24"/>
        <v>1045.6473867264447</v>
      </c>
      <c r="L521" s="29">
        <f t="shared" si="25"/>
        <v>88.194166762763572</v>
      </c>
      <c r="M521" s="29">
        <f t="shared" si="26"/>
        <v>94.314776904616608</v>
      </c>
    </row>
    <row r="522" spans="2:13" ht="15" x14ac:dyDescent="0.25">
      <c r="B522" s="88">
        <v>42964.573263888888</v>
      </c>
      <c r="C522" s="52">
        <f>VLOOKUP(B522,NWS!$A$5:$Y$1564,3,TRUE)</f>
        <v>38.68</v>
      </c>
      <c r="F522" s="87">
        <v>125.3</v>
      </c>
      <c r="G522">
        <v>52.96</v>
      </c>
      <c r="H522">
        <v>129.19999999999999</v>
      </c>
      <c r="I522">
        <v>135.80000000000001</v>
      </c>
      <c r="J522">
        <v>68.84</v>
      </c>
      <c r="K522" s="29">
        <f t="shared" si="24"/>
        <v>1046.4939663425725</v>
      </c>
      <c r="L522" s="29">
        <f t="shared" si="25"/>
        <v>86.498348687438138</v>
      </c>
      <c r="M522" s="29">
        <f t="shared" si="26"/>
        <v>92.805121791029521</v>
      </c>
    </row>
    <row r="523" spans="2:13" ht="15" x14ac:dyDescent="0.25">
      <c r="B523" s="88">
        <v>42964.573333333334</v>
      </c>
      <c r="C523" s="52">
        <f>VLOOKUP(B523,NWS!$A$5:$Y$1564,3,TRUE)</f>
        <v>38.68</v>
      </c>
      <c r="F523" s="87">
        <v>125.2</v>
      </c>
      <c r="G523">
        <v>52.98</v>
      </c>
      <c r="H523">
        <v>128.69999999999999</v>
      </c>
      <c r="I523">
        <v>135.4</v>
      </c>
      <c r="J523">
        <v>68.88</v>
      </c>
      <c r="K523" s="29">
        <f t="shared" si="24"/>
        <v>1045.6473867264447</v>
      </c>
      <c r="L523" s="29">
        <f t="shared" si="25"/>
        <v>86.090207026501588</v>
      </c>
      <c r="M523" s="29">
        <f t="shared" si="26"/>
        <v>92.497720768753993</v>
      </c>
    </row>
    <row r="524" spans="2:13" ht="15" x14ac:dyDescent="0.25">
      <c r="B524" s="88">
        <v>42964.57340277778</v>
      </c>
      <c r="C524" s="52">
        <f>VLOOKUP(B524,NWS!$A$5:$Y$1564,3,TRUE)</f>
        <v>38.68</v>
      </c>
      <c r="F524" s="87">
        <v>125.5</v>
      </c>
      <c r="G524">
        <v>52.93</v>
      </c>
      <c r="H524">
        <v>130.6</v>
      </c>
      <c r="I524">
        <v>137.1</v>
      </c>
      <c r="J524">
        <v>69.739999999999995</v>
      </c>
      <c r="K524" s="29">
        <f t="shared" si="24"/>
        <v>1048.1814725252805</v>
      </c>
      <c r="L524" s="29">
        <f t="shared" si="25"/>
        <v>87.694738372494001</v>
      </c>
      <c r="M524" s="29">
        <f t="shared" si="26"/>
        <v>93.895954641219106</v>
      </c>
    </row>
    <row r="525" spans="2:13" ht="15" x14ac:dyDescent="0.25">
      <c r="B525" s="88">
        <v>42964.573472222219</v>
      </c>
      <c r="C525" s="52">
        <f>VLOOKUP(B525,NWS!$A$5:$Y$1564,3,TRUE)</f>
        <v>38.68</v>
      </c>
      <c r="F525" s="87">
        <v>125.3</v>
      </c>
      <c r="G525">
        <v>52.95</v>
      </c>
      <c r="H525">
        <v>131.5</v>
      </c>
      <c r="I525">
        <v>137.80000000000001</v>
      </c>
      <c r="J525">
        <v>69.55</v>
      </c>
      <c r="K525" s="29">
        <f t="shared" si="24"/>
        <v>1046.4996654343493</v>
      </c>
      <c r="L525" s="29">
        <f t="shared" si="25"/>
        <v>88.695680529888264</v>
      </c>
      <c r="M525" s="29">
        <f t="shared" si="26"/>
        <v>94.715749344134082</v>
      </c>
    </row>
    <row r="526" spans="2:13" ht="15" x14ac:dyDescent="0.25">
      <c r="B526" s="88">
        <v>42964.573541666665</v>
      </c>
      <c r="C526" s="52">
        <f>VLOOKUP(B526,NWS!$A$5:$Y$1564,3,TRUE)</f>
        <v>38.68</v>
      </c>
      <c r="F526" s="87">
        <v>125.2</v>
      </c>
      <c r="G526">
        <v>52.93</v>
      </c>
      <c r="H526">
        <v>129.4</v>
      </c>
      <c r="I526">
        <v>136.1</v>
      </c>
      <c r="J526">
        <v>67.94</v>
      </c>
      <c r="K526" s="29">
        <f t="shared" si="24"/>
        <v>1045.6758594435466</v>
      </c>
      <c r="L526" s="29">
        <f t="shared" si="25"/>
        <v>86.757286381533547</v>
      </c>
      <c r="M526" s="29">
        <f t="shared" si="26"/>
        <v>93.164625653538323</v>
      </c>
    </row>
    <row r="527" spans="2:13" ht="15" x14ac:dyDescent="0.25">
      <c r="B527" s="88">
        <v>42964.573611111111</v>
      </c>
      <c r="C527" s="52">
        <f>VLOOKUP(B527,NWS!$A$5:$Y$1564,3,TRUE)</f>
        <v>38.74</v>
      </c>
      <c r="F527" s="87">
        <v>125</v>
      </c>
      <c r="G527">
        <v>52.88</v>
      </c>
      <c r="H527">
        <v>128.69999999999999</v>
      </c>
      <c r="I527">
        <v>135.4</v>
      </c>
      <c r="J527">
        <v>68.569999999999993</v>
      </c>
      <c r="K527" s="29">
        <f t="shared" si="24"/>
        <v>1044.0338795040943</v>
      </c>
      <c r="L527" s="29">
        <f t="shared" si="25"/>
        <v>86.165786155071984</v>
      </c>
      <c r="M527" s="29">
        <f t="shared" si="26"/>
        <v>92.583202420511995</v>
      </c>
    </row>
    <row r="528" spans="2:13" ht="15" x14ac:dyDescent="0.25">
      <c r="B528" s="88">
        <v>42964.573680555557</v>
      </c>
      <c r="C528" s="52">
        <f>VLOOKUP(B528,NWS!$A$5:$Y$1564,3,TRUE)</f>
        <v>38.74</v>
      </c>
      <c r="F528" s="87">
        <v>125.1</v>
      </c>
      <c r="G528">
        <v>52.81</v>
      </c>
      <c r="H528">
        <v>128.1</v>
      </c>
      <c r="I528">
        <v>134.80000000000001</v>
      </c>
      <c r="J528">
        <v>68.59</v>
      </c>
      <c r="K528" s="29">
        <f t="shared" si="24"/>
        <v>1044.908941345574</v>
      </c>
      <c r="L528" s="29">
        <f t="shared" si="25"/>
        <v>85.519413667689818</v>
      </c>
      <c r="M528" s="29">
        <f t="shared" si="26"/>
        <v>91.931455650383683</v>
      </c>
    </row>
    <row r="529" spans="2:13" ht="15" x14ac:dyDescent="0.25">
      <c r="B529" s="88">
        <v>42964.573750000003</v>
      </c>
      <c r="C529" s="52">
        <f>VLOOKUP(B529,NWS!$A$5:$Y$1564,3,TRUE)</f>
        <v>38.74</v>
      </c>
      <c r="F529" s="87">
        <v>124.6</v>
      </c>
      <c r="G529">
        <v>52.73</v>
      </c>
      <c r="H529">
        <v>127.2</v>
      </c>
      <c r="I529">
        <v>134.1</v>
      </c>
      <c r="J529">
        <v>68.3</v>
      </c>
      <c r="K529" s="29">
        <f t="shared" ref="K529:K592" si="27">IF(OR(F529="",$C$5="",$C$6=""),"",(F529*1000/($C$5+$C$6*(G529-25))))</f>
        <v>1040.7779937790738</v>
      </c>
      <c r="L529" s="29">
        <f t="shared" ref="L529:L592" si="28">IF(OR($K529="",H529=""),"",((H529-$C529)*1000)/$K529)</f>
        <v>84.994110683298558</v>
      </c>
      <c r="M529" s="29">
        <f t="shared" ref="M529:M592" si="29">IF(OR($K529="",I529=""),"",((I529-$C529)*1000)/$K529)</f>
        <v>91.623766614959848</v>
      </c>
    </row>
    <row r="530" spans="2:13" ht="15" x14ac:dyDescent="0.25">
      <c r="B530" s="88">
        <v>42964.573819444442</v>
      </c>
      <c r="C530" s="52">
        <f>VLOOKUP(B530,NWS!$A$5:$Y$1564,3,TRUE)</f>
        <v>38.74</v>
      </c>
      <c r="F530" s="87">
        <v>125</v>
      </c>
      <c r="G530">
        <v>52.66</v>
      </c>
      <c r="H530">
        <v>128.5</v>
      </c>
      <c r="I530">
        <v>135</v>
      </c>
      <c r="J530">
        <v>68.540000000000006</v>
      </c>
      <c r="K530" s="29">
        <f t="shared" si="27"/>
        <v>1044.1589845391154</v>
      </c>
      <c r="L530" s="29">
        <f t="shared" si="28"/>
        <v>85.963920561023983</v>
      </c>
      <c r="M530" s="29">
        <f t="shared" si="29"/>
        <v>92.189026216623986</v>
      </c>
    </row>
    <row r="531" spans="2:13" ht="15" x14ac:dyDescent="0.25">
      <c r="B531" s="88">
        <v>42964.573888888888</v>
      </c>
      <c r="C531" s="52">
        <f>VLOOKUP(B531,NWS!$A$5:$Y$1564,3,TRUE)</f>
        <v>38.74</v>
      </c>
      <c r="F531" s="87">
        <v>124.8</v>
      </c>
      <c r="G531">
        <v>52.64</v>
      </c>
      <c r="H531">
        <v>129.19999999999999</v>
      </c>
      <c r="I531">
        <v>135.5</v>
      </c>
      <c r="J531">
        <v>68.540000000000006</v>
      </c>
      <c r="K531" s="29">
        <f t="shared" si="27"/>
        <v>1042.4996866361219</v>
      </c>
      <c r="L531" s="29">
        <f t="shared" si="28"/>
        <v>86.772208336955117</v>
      </c>
      <c r="M531" s="29">
        <f t="shared" si="29"/>
        <v>92.815375621089728</v>
      </c>
    </row>
    <row r="532" spans="2:13" ht="15" x14ac:dyDescent="0.25">
      <c r="B532" s="88">
        <v>42964.573958333334</v>
      </c>
      <c r="C532" s="52">
        <f>VLOOKUP(B532,NWS!$A$5:$Y$1564,3,TRUE)</f>
        <v>38.74</v>
      </c>
      <c r="F532" s="87">
        <v>124.8</v>
      </c>
      <c r="G532">
        <v>52.59</v>
      </c>
      <c r="H532">
        <v>129.19999999999999</v>
      </c>
      <c r="I532">
        <v>135.30000000000001</v>
      </c>
      <c r="J532">
        <v>68.69</v>
      </c>
      <c r="K532" s="29">
        <f t="shared" si="27"/>
        <v>1042.5280788993136</v>
      </c>
      <c r="L532" s="29">
        <f t="shared" si="28"/>
        <v>86.769845178181072</v>
      </c>
      <c r="M532" s="29">
        <f t="shared" si="29"/>
        <v>92.621006526698707</v>
      </c>
    </row>
    <row r="533" spans="2:13" ht="15" x14ac:dyDescent="0.25">
      <c r="B533" s="88">
        <v>42964.57402777778</v>
      </c>
      <c r="C533" s="52">
        <f>VLOOKUP(B533,NWS!$A$5:$Y$1564,3,TRUE)</f>
        <v>38.74</v>
      </c>
      <c r="F533" s="87">
        <v>124.8</v>
      </c>
      <c r="G533">
        <v>52.57</v>
      </c>
      <c r="H533">
        <v>130</v>
      </c>
      <c r="I533">
        <v>136.1</v>
      </c>
      <c r="J533">
        <v>68.849999999999994</v>
      </c>
      <c r="K533" s="29">
        <f t="shared" si="27"/>
        <v>1042.5394362376192</v>
      </c>
      <c r="L533" s="29">
        <f t="shared" si="28"/>
        <v>87.536256977812485</v>
      </c>
      <c r="M533" s="29">
        <f t="shared" si="29"/>
        <v>93.387354584262809</v>
      </c>
    </row>
    <row r="534" spans="2:13" ht="15" x14ac:dyDescent="0.25">
      <c r="B534" s="88">
        <v>42964.574097222219</v>
      </c>
      <c r="C534" s="52">
        <f>VLOOKUP(B534,NWS!$A$5:$Y$1564,3,TRUE)</f>
        <v>38.74</v>
      </c>
      <c r="F534" s="87">
        <v>124.9</v>
      </c>
      <c r="G534">
        <v>52.59</v>
      </c>
      <c r="H534">
        <v>130.6</v>
      </c>
      <c r="I534">
        <v>136.5</v>
      </c>
      <c r="J534">
        <v>69.45</v>
      </c>
      <c r="K534" s="29">
        <f t="shared" si="27"/>
        <v>1043.3634379368932</v>
      </c>
      <c r="L534" s="29">
        <f t="shared" si="28"/>
        <v>88.042188042970366</v>
      </c>
      <c r="M534" s="29">
        <f t="shared" si="29"/>
        <v>93.696976954939942</v>
      </c>
    </row>
    <row r="535" spans="2:13" ht="15" x14ac:dyDescent="0.25">
      <c r="B535" s="88">
        <v>42964.574166666665</v>
      </c>
      <c r="C535" s="52">
        <f>VLOOKUP(B535,NWS!$A$5:$Y$1564,3,TRUE)</f>
        <v>38.74</v>
      </c>
      <c r="F535" s="87">
        <v>124.9</v>
      </c>
      <c r="G535">
        <v>52.63</v>
      </c>
      <c r="H535">
        <v>131.1</v>
      </c>
      <c r="I535">
        <v>136.80000000000001</v>
      </c>
      <c r="J535">
        <v>69.64</v>
      </c>
      <c r="K535" s="29">
        <f t="shared" si="27"/>
        <v>1043.3407058023533</v>
      </c>
      <c r="L535" s="29">
        <f t="shared" si="28"/>
        <v>88.523336132057636</v>
      </c>
      <c r="M535" s="29">
        <f t="shared" si="29"/>
        <v>93.986556313442762</v>
      </c>
    </row>
    <row r="536" spans="2:13" ht="15" x14ac:dyDescent="0.25">
      <c r="B536" s="88">
        <v>42964.574236111112</v>
      </c>
      <c r="C536" s="52">
        <f>VLOOKUP(B536,NWS!$A$5:$Y$1564,3,TRUE)</f>
        <v>38.74</v>
      </c>
      <c r="F536" s="87">
        <v>125.1</v>
      </c>
      <c r="G536">
        <v>52.61</v>
      </c>
      <c r="H536">
        <v>130.80000000000001</v>
      </c>
      <c r="I536">
        <v>136.69999999999999</v>
      </c>
      <c r="J536">
        <v>69.55</v>
      </c>
      <c r="K536" s="29">
        <f t="shared" si="27"/>
        <v>1045.0227716204968</v>
      </c>
      <c r="L536" s="29">
        <f t="shared" si="28"/>
        <v>88.093774126322941</v>
      </c>
      <c r="M536" s="29">
        <f t="shared" si="29"/>
        <v>93.739584112693819</v>
      </c>
    </row>
    <row r="537" spans="2:13" ht="15" x14ac:dyDescent="0.25">
      <c r="B537" s="88">
        <v>42964.574305555558</v>
      </c>
      <c r="C537" s="52">
        <f>VLOOKUP(B537,NWS!$A$5:$Y$1564,3,TRUE)</f>
        <v>39.33</v>
      </c>
      <c r="F537" s="87">
        <v>125</v>
      </c>
      <c r="G537">
        <v>52.61</v>
      </c>
      <c r="H537">
        <v>130.5</v>
      </c>
      <c r="I537">
        <v>136.4</v>
      </c>
      <c r="J537">
        <v>70.17</v>
      </c>
      <c r="K537" s="29">
        <f t="shared" si="27"/>
        <v>1044.1874216831502</v>
      </c>
      <c r="L537" s="29">
        <f t="shared" si="28"/>
        <v>87.311911738067991</v>
      </c>
      <c r="M537" s="29">
        <f t="shared" si="29"/>
        <v>92.962238372428004</v>
      </c>
    </row>
    <row r="538" spans="2:13" ht="15" x14ac:dyDescent="0.25">
      <c r="B538" s="88">
        <v>42964.574374999997</v>
      </c>
      <c r="C538" s="52">
        <f>VLOOKUP(B538,NWS!$A$5:$Y$1564,3,TRUE)</f>
        <v>39.33</v>
      </c>
      <c r="F538" s="87">
        <v>125.1</v>
      </c>
      <c r="G538">
        <v>52.61</v>
      </c>
      <c r="H538">
        <v>131.30000000000001</v>
      </c>
      <c r="I538">
        <v>137</v>
      </c>
      <c r="J538">
        <v>70.36</v>
      </c>
      <c r="K538" s="29">
        <f t="shared" si="27"/>
        <v>1045.0227716204968</v>
      </c>
      <c r="L538" s="29">
        <f t="shared" si="28"/>
        <v>88.007651601107128</v>
      </c>
      <c r="M538" s="29">
        <f t="shared" si="29"/>
        <v>93.462078198109509</v>
      </c>
    </row>
    <row r="539" spans="2:13" ht="15" x14ac:dyDescent="0.25">
      <c r="B539" s="88">
        <v>42964.574444444443</v>
      </c>
      <c r="C539" s="52">
        <f>VLOOKUP(B539,NWS!$A$5:$Y$1564,3,TRUE)</f>
        <v>39.33</v>
      </c>
      <c r="F539" s="87">
        <v>124.9</v>
      </c>
      <c r="G539">
        <v>52.59</v>
      </c>
      <c r="H539">
        <v>130.4</v>
      </c>
      <c r="I539">
        <v>136.19999999999999</v>
      </c>
      <c r="J539">
        <v>69.23</v>
      </c>
      <c r="K539" s="29">
        <f t="shared" si="27"/>
        <v>1043.3634379368932</v>
      </c>
      <c r="L539" s="29">
        <f t="shared" si="28"/>
        <v>87.28502139204565</v>
      </c>
      <c r="M539" s="29">
        <f t="shared" si="29"/>
        <v>92.843966424151304</v>
      </c>
    </row>
    <row r="540" spans="2:13" ht="15" x14ac:dyDescent="0.25">
      <c r="B540" s="88">
        <v>42964.574513888889</v>
      </c>
      <c r="C540" s="52">
        <f>VLOOKUP(B540,NWS!$A$5:$Y$1564,3,TRUE)</f>
        <v>39.33</v>
      </c>
      <c r="F540" s="87">
        <v>124.8</v>
      </c>
      <c r="G540">
        <v>52.59</v>
      </c>
      <c r="H540">
        <v>129</v>
      </c>
      <c r="I540">
        <v>135.30000000000001</v>
      </c>
      <c r="J540">
        <v>68.83</v>
      </c>
      <c r="K540" s="29">
        <f t="shared" si="27"/>
        <v>1042.5280788993136</v>
      </c>
      <c r="L540" s="29">
        <f t="shared" si="28"/>
        <v>86.012071823209126</v>
      </c>
      <c r="M540" s="29">
        <f t="shared" si="29"/>
        <v>92.055074527415869</v>
      </c>
    </row>
    <row r="541" spans="2:13" ht="15" x14ac:dyDescent="0.25">
      <c r="B541" s="88">
        <v>42964.574583333335</v>
      </c>
      <c r="C541" s="52">
        <f>VLOOKUP(B541,NWS!$A$5:$Y$1564,3,TRUE)</f>
        <v>39.33</v>
      </c>
      <c r="F541" s="87">
        <v>124.7</v>
      </c>
      <c r="G541">
        <v>52.61</v>
      </c>
      <c r="H541">
        <v>128.1</v>
      </c>
      <c r="I541">
        <v>134.4</v>
      </c>
      <c r="J541">
        <v>69.02</v>
      </c>
      <c r="K541" s="29">
        <f t="shared" si="27"/>
        <v>1041.6813718711107</v>
      </c>
      <c r="L541" s="29">
        <f t="shared" si="28"/>
        <v>85.217996977854838</v>
      </c>
      <c r="M541" s="29">
        <f t="shared" si="29"/>
        <v>91.265911599466719</v>
      </c>
    </row>
    <row r="542" spans="2:13" ht="15" x14ac:dyDescent="0.25">
      <c r="B542" s="88">
        <v>42964.574652777781</v>
      </c>
      <c r="C542" s="52">
        <f>VLOOKUP(B542,NWS!$A$5:$Y$1564,3,TRUE)</f>
        <v>39.33</v>
      </c>
      <c r="F542" s="87">
        <v>125</v>
      </c>
      <c r="G542">
        <v>52.58</v>
      </c>
      <c r="H542">
        <v>129</v>
      </c>
      <c r="I542">
        <v>135.30000000000001</v>
      </c>
      <c r="J542">
        <v>69.14</v>
      </c>
      <c r="K542" s="29">
        <f t="shared" si="27"/>
        <v>1044.2044847130758</v>
      </c>
      <c r="L542" s="29">
        <f t="shared" si="28"/>
        <v>85.873984753703994</v>
      </c>
      <c r="M542" s="29">
        <f t="shared" si="29"/>
        <v>91.907285790263998</v>
      </c>
    </row>
    <row r="543" spans="2:13" ht="15" x14ac:dyDescent="0.25">
      <c r="B543" s="88">
        <v>42964.57472222222</v>
      </c>
      <c r="C543" s="52">
        <f>VLOOKUP(B543,NWS!$A$5:$Y$1564,3,TRUE)</f>
        <v>39.33</v>
      </c>
      <c r="F543" s="87">
        <v>125.1</v>
      </c>
      <c r="G543">
        <v>52.53</v>
      </c>
      <c r="H543">
        <v>128.80000000000001</v>
      </c>
      <c r="I543">
        <v>135.1</v>
      </c>
      <c r="J543">
        <v>69.349999999999994</v>
      </c>
      <c r="K543" s="29">
        <f t="shared" si="27"/>
        <v>1045.0683106750153</v>
      </c>
      <c r="L543" s="29">
        <f t="shared" si="28"/>
        <v>85.611628528101534</v>
      </c>
      <c r="M543" s="29">
        <f t="shared" si="29"/>
        <v>91.639942596806563</v>
      </c>
    </row>
    <row r="544" spans="2:13" ht="15" x14ac:dyDescent="0.25">
      <c r="B544" s="88">
        <v>42964.574791666666</v>
      </c>
      <c r="C544" s="52">
        <f>VLOOKUP(B544,NWS!$A$5:$Y$1564,3,TRUE)</f>
        <v>39.33</v>
      </c>
      <c r="F544" s="87">
        <v>124.8</v>
      </c>
      <c r="G544">
        <v>52.53</v>
      </c>
      <c r="H544">
        <v>128.80000000000001</v>
      </c>
      <c r="I544">
        <v>135.1</v>
      </c>
      <c r="J544">
        <v>68.92</v>
      </c>
      <c r="K544" s="29">
        <f t="shared" si="27"/>
        <v>1042.56215165661</v>
      </c>
      <c r="L544" s="29">
        <f t="shared" si="28"/>
        <v>85.817425712063311</v>
      </c>
      <c r="M544" s="29">
        <f t="shared" si="29"/>
        <v>91.860230920356571</v>
      </c>
    </row>
    <row r="545" spans="2:13" ht="15" x14ac:dyDescent="0.25">
      <c r="B545" s="88">
        <v>42964.574861111112</v>
      </c>
      <c r="C545" s="52">
        <f>VLOOKUP(B545,NWS!$A$5:$Y$1564,3,TRUE)</f>
        <v>39.33</v>
      </c>
      <c r="F545" s="87">
        <v>124.9</v>
      </c>
      <c r="G545">
        <v>52.58</v>
      </c>
      <c r="H545">
        <v>129.30000000000001</v>
      </c>
      <c r="I545">
        <v>135.4</v>
      </c>
      <c r="J545">
        <v>69.44</v>
      </c>
      <c r="K545" s="29">
        <f t="shared" si="27"/>
        <v>1043.3691211253054</v>
      </c>
      <c r="L545" s="29">
        <f t="shared" si="28"/>
        <v>86.230269018278619</v>
      </c>
      <c r="M545" s="29">
        <f t="shared" si="29"/>
        <v>92.076713844459562</v>
      </c>
    </row>
    <row r="546" spans="2:13" ht="15" x14ac:dyDescent="0.25">
      <c r="B546" s="88">
        <v>42964.574930555558</v>
      </c>
      <c r="C546" s="52">
        <f>VLOOKUP(B546,NWS!$A$5:$Y$1564,3,TRUE)</f>
        <v>39.33</v>
      </c>
      <c r="F546" s="87">
        <v>125</v>
      </c>
      <c r="G546">
        <v>52.56</v>
      </c>
      <c r="H546">
        <v>128.69999999999999</v>
      </c>
      <c r="I546">
        <v>134.80000000000001</v>
      </c>
      <c r="J546">
        <v>68.48</v>
      </c>
      <c r="K546" s="29">
        <f t="shared" si="27"/>
        <v>1044.2158603761698</v>
      </c>
      <c r="L546" s="29">
        <f t="shared" si="28"/>
        <v>85.585752325007988</v>
      </c>
      <c r="M546" s="29">
        <f t="shared" si="29"/>
        <v>91.427456355248012</v>
      </c>
    </row>
    <row r="547" spans="2:13" ht="15" x14ac:dyDescent="0.25">
      <c r="B547" s="88">
        <v>42964.574999999997</v>
      </c>
      <c r="C547" s="52">
        <f>VLOOKUP(B547,NWS!$A$5:$Y$1564,3,TRUE)</f>
        <v>39.35</v>
      </c>
      <c r="F547" s="87">
        <v>124.9</v>
      </c>
      <c r="G547">
        <v>52.53</v>
      </c>
      <c r="H547">
        <v>128.4</v>
      </c>
      <c r="I547">
        <v>134.4</v>
      </c>
      <c r="J547">
        <v>68.77</v>
      </c>
      <c r="K547" s="29">
        <f t="shared" si="27"/>
        <v>1043.3975379960784</v>
      </c>
      <c r="L547" s="29">
        <f t="shared" si="28"/>
        <v>85.346185664791847</v>
      </c>
      <c r="M547" s="29">
        <f t="shared" si="29"/>
        <v>91.096630515872718</v>
      </c>
    </row>
    <row r="548" spans="2:13" ht="15" x14ac:dyDescent="0.25">
      <c r="B548" s="88">
        <v>42964.575069444443</v>
      </c>
      <c r="C548" s="52">
        <f>VLOOKUP(B548,NWS!$A$5:$Y$1564,3,TRUE)</f>
        <v>39.35</v>
      </c>
      <c r="F548" s="87">
        <v>124.9</v>
      </c>
      <c r="G548">
        <v>52.48</v>
      </c>
      <c r="H548">
        <v>128.1</v>
      </c>
      <c r="I548">
        <v>134.5</v>
      </c>
      <c r="J548">
        <v>69.23</v>
      </c>
      <c r="K548" s="29">
        <f t="shared" si="27"/>
        <v>1043.4259564147997</v>
      </c>
      <c r="L548" s="29">
        <f t="shared" si="28"/>
        <v>85.056346791433143</v>
      </c>
      <c r="M548" s="29">
        <f t="shared" si="29"/>
        <v>91.189987574139309</v>
      </c>
    </row>
    <row r="549" spans="2:13" ht="15" x14ac:dyDescent="0.25">
      <c r="B549" s="88">
        <v>42964.575138888889</v>
      </c>
      <c r="C549" s="52">
        <f>VLOOKUP(B549,NWS!$A$5:$Y$1564,3,TRUE)</f>
        <v>39.35</v>
      </c>
      <c r="F549" s="87">
        <v>124.9</v>
      </c>
      <c r="G549">
        <v>52.43</v>
      </c>
      <c r="H549">
        <v>126.8</v>
      </c>
      <c r="I549">
        <v>133.5</v>
      </c>
      <c r="J549">
        <v>68.150000000000006</v>
      </c>
      <c r="K549" s="29">
        <f t="shared" si="27"/>
        <v>1043.4543763815952</v>
      </c>
      <c r="L549" s="29">
        <f t="shared" si="28"/>
        <v>83.808168310388297</v>
      </c>
      <c r="M549" s="29">
        <f t="shared" si="29"/>
        <v>90.229148615472369</v>
      </c>
    </row>
    <row r="550" spans="2:13" ht="15" x14ac:dyDescent="0.25">
      <c r="B550" s="88">
        <v>42964.575208333335</v>
      </c>
      <c r="C550" s="52">
        <f>VLOOKUP(B550,NWS!$A$5:$Y$1564,3,TRUE)</f>
        <v>39.35</v>
      </c>
      <c r="F550" s="87">
        <v>125.1</v>
      </c>
      <c r="G550">
        <v>52.39</v>
      </c>
      <c r="H550">
        <v>126</v>
      </c>
      <c r="I550">
        <v>132.69999999999999</v>
      </c>
      <c r="J550">
        <v>68.150000000000006</v>
      </c>
      <c r="K550" s="29">
        <f t="shared" si="27"/>
        <v>1045.1480135713632</v>
      </c>
      <c r="L550" s="29">
        <f t="shared" si="28"/>
        <v>82.906917369444429</v>
      </c>
      <c r="M550" s="29">
        <f t="shared" si="29"/>
        <v>89.317492630555549</v>
      </c>
    </row>
    <row r="551" spans="2:13" ht="15" x14ac:dyDescent="0.25">
      <c r="B551" s="88">
        <v>42964.575277777774</v>
      </c>
      <c r="C551" s="52">
        <f>VLOOKUP(B551,NWS!$A$5:$Y$1564,3,TRUE)</f>
        <v>39.35</v>
      </c>
      <c r="F551" s="87">
        <v>125</v>
      </c>
      <c r="G551">
        <v>52.38</v>
      </c>
      <c r="H551">
        <v>126.5</v>
      </c>
      <c r="I551">
        <v>133.19999999999999</v>
      </c>
      <c r="J551">
        <v>68.36</v>
      </c>
      <c r="K551" s="29">
        <f t="shared" si="27"/>
        <v>1044.3182524985907</v>
      </c>
      <c r="L551" s="29">
        <f t="shared" si="28"/>
        <v>83.45157215387998</v>
      </c>
      <c r="M551" s="29">
        <f t="shared" si="29"/>
        <v>89.86724092531999</v>
      </c>
    </row>
    <row r="552" spans="2:13" ht="15" x14ac:dyDescent="0.25">
      <c r="B552" s="88">
        <v>42964.57534722222</v>
      </c>
      <c r="C552" s="52">
        <f>VLOOKUP(B552,NWS!$A$5:$Y$1564,3,TRUE)</f>
        <v>39.35</v>
      </c>
      <c r="F552" s="87">
        <v>125</v>
      </c>
      <c r="G552">
        <v>52.36</v>
      </c>
      <c r="H552">
        <v>127.2</v>
      </c>
      <c r="I552">
        <v>133.69999999999999</v>
      </c>
      <c r="J552">
        <v>68.819999999999993</v>
      </c>
      <c r="K552" s="29">
        <f t="shared" si="27"/>
        <v>1044.3296306406273</v>
      </c>
      <c r="L552" s="29">
        <f t="shared" si="28"/>
        <v>84.120949384639999</v>
      </c>
      <c r="M552" s="29">
        <f t="shared" si="29"/>
        <v>90.345037842240004</v>
      </c>
    </row>
    <row r="553" spans="2:13" ht="15" x14ac:dyDescent="0.25">
      <c r="B553" s="88">
        <v>42964.575416666667</v>
      </c>
      <c r="C553" s="52">
        <f>VLOOKUP(B553,NWS!$A$5:$Y$1564,3,TRUE)</f>
        <v>39.35</v>
      </c>
      <c r="F553" s="87">
        <v>125</v>
      </c>
      <c r="G553">
        <v>52.34</v>
      </c>
      <c r="H553">
        <v>126.8</v>
      </c>
      <c r="I553">
        <v>133.4</v>
      </c>
      <c r="J553">
        <v>67.95</v>
      </c>
      <c r="K553" s="29">
        <f t="shared" si="27"/>
        <v>1044.3410090306031</v>
      </c>
      <c r="L553" s="29">
        <f t="shared" si="28"/>
        <v>83.737016208119982</v>
      </c>
      <c r="M553" s="29">
        <f t="shared" si="29"/>
        <v>90.056791016280002</v>
      </c>
    </row>
    <row r="554" spans="2:13" ht="15" x14ac:dyDescent="0.25">
      <c r="B554" s="88">
        <v>42964.575486111113</v>
      </c>
      <c r="C554" s="52">
        <f>VLOOKUP(B554,NWS!$A$5:$Y$1564,3,TRUE)</f>
        <v>39.35</v>
      </c>
      <c r="F554" s="87">
        <v>125.1</v>
      </c>
      <c r="G554">
        <v>52.24</v>
      </c>
      <c r="H554">
        <v>125.8</v>
      </c>
      <c r="I554">
        <v>132.30000000000001</v>
      </c>
      <c r="J554">
        <v>67.86</v>
      </c>
      <c r="K554" s="29">
        <f t="shared" si="27"/>
        <v>1045.2334230236074</v>
      </c>
      <c r="L554" s="29">
        <f t="shared" si="28"/>
        <v>82.708797954356498</v>
      </c>
      <c r="M554" s="29">
        <f t="shared" si="29"/>
        <v>88.927504567466045</v>
      </c>
    </row>
    <row r="555" spans="2:13" ht="15" x14ac:dyDescent="0.25">
      <c r="B555" s="88">
        <v>42964.575555555559</v>
      </c>
      <c r="C555" s="52">
        <f>VLOOKUP(B555,NWS!$A$5:$Y$1564,3,TRUE)</f>
        <v>39.35</v>
      </c>
      <c r="F555" s="87">
        <v>124.9</v>
      </c>
      <c r="G555">
        <v>52.19</v>
      </c>
      <c r="H555">
        <v>125.6</v>
      </c>
      <c r="I555">
        <v>132.30000000000001</v>
      </c>
      <c r="J555">
        <v>67.14</v>
      </c>
      <c r="K555" s="29">
        <f t="shared" si="27"/>
        <v>1043.5908137754016</v>
      </c>
      <c r="L555" s="29">
        <f t="shared" si="28"/>
        <v>82.647335393815055</v>
      </c>
      <c r="M555" s="29">
        <f t="shared" si="29"/>
        <v>89.067476230204178</v>
      </c>
    </row>
    <row r="556" spans="2:13" ht="15" x14ac:dyDescent="0.25">
      <c r="B556" s="88">
        <v>42964.575624999998</v>
      </c>
      <c r="C556" s="52">
        <f>VLOOKUP(B556,NWS!$A$5:$Y$1564,3,TRUE)</f>
        <v>39.35</v>
      </c>
      <c r="F556" s="87">
        <v>124.8</v>
      </c>
      <c r="G556">
        <v>52.09</v>
      </c>
      <c r="H556">
        <v>124.3</v>
      </c>
      <c r="I556">
        <v>131.19999999999999</v>
      </c>
      <c r="J556">
        <v>66.989999999999995</v>
      </c>
      <c r="K556" s="29">
        <f t="shared" si="27"/>
        <v>1042.8120866127181</v>
      </c>
      <c r="L556" s="29">
        <f t="shared" si="28"/>
        <v>81.462423662479964</v>
      </c>
      <c r="M556" s="29">
        <f t="shared" si="29"/>
        <v>88.079147891686702</v>
      </c>
    </row>
    <row r="557" spans="2:13" ht="15" x14ac:dyDescent="0.25">
      <c r="B557" s="88">
        <v>42964.575694444444</v>
      </c>
      <c r="C557" s="52">
        <f>VLOOKUP(B557,NWS!$A$5:$Y$1564,3,TRUE)</f>
        <v>39.299999999999997</v>
      </c>
      <c r="F557" s="87">
        <v>125</v>
      </c>
      <c r="G557">
        <v>52.09</v>
      </c>
      <c r="H557">
        <v>124</v>
      </c>
      <c r="I557">
        <v>131</v>
      </c>
      <c r="J557">
        <v>67.900000000000006</v>
      </c>
      <c r="K557" s="29">
        <f t="shared" si="27"/>
        <v>1044.4832598284436</v>
      </c>
      <c r="L557" s="29">
        <f t="shared" si="28"/>
        <v>81.092730977720009</v>
      </c>
      <c r="M557" s="29">
        <f t="shared" si="29"/>
        <v>87.794609570920002</v>
      </c>
    </row>
    <row r="558" spans="2:13" ht="15" x14ac:dyDescent="0.25">
      <c r="B558" s="88">
        <v>42964.57576388889</v>
      </c>
      <c r="C558" s="52">
        <f>VLOOKUP(B558,NWS!$A$5:$Y$1564,3,TRUE)</f>
        <v>39.299999999999997</v>
      </c>
      <c r="F558" s="87">
        <v>124.9</v>
      </c>
      <c r="G558">
        <v>51.99</v>
      </c>
      <c r="H558">
        <v>123.7</v>
      </c>
      <c r="I558">
        <v>130.69999999999999</v>
      </c>
      <c r="J558">
        <v>67.38</v>
      </c>
      <c r="K558" s="29">
        <f t="shared" si="27"/>
        <v>1043.7045388620061</v>
      </c>
      <c r="L558" s="29">
        <f t="shared" si="28"/>
        <v>80.86579760592474</v>
      </c>
      <c r="M558" s="29">
        <f t="shared" si="29"/>
        <v>87.572676554283419</v>
      </c>
    </row>
    <row r="559" spans="2:13" ht="15" x14ac:dyDescent="0.25">
      <c r="B559" s="88">
        <v>42964.575833333336</v>
      </c>
      <c r="C559" s="52">
        <f>VLOOKUP(B559,NWS!$A$5:$Y$1564,3,TRUE)</f>
        <v>39.299999999999997</v>
      </c>
      <c r="F559" s="87">
        <v>124.9</v>
      </c>
      <c r="G559">
        <v>51.97</v>
      </c>
      <c r="H559">
        <v>124.5</v>
      </c>
      <c r="I559">
        <v>131.1</v>
      </c>
      <c r="J559">
        <v>68.239999999999995</v>
      </c>
      <c r="K559" s="29">
        <f t="shared" si="27"/>
        <v>1043.7159127339298</v>
      </c>
      <c r="L559" s="29">
        <f t="shared" si="28"/>
        <v>81.631408470936748</v>
      </c>
      <c r="M559" s="29">
        <f t="shared" si="29"/>
        <v>87.95496828206565</v>
      </c>
    </row>
    <row r="560" spans="2:13" ht="15" x14ac:dyDescent="0.25">
      <c r="B560" s="88">
        <v>42964.575902777775</v>
      </c>
      <c r="C560" s="52">
        <f>VLOOKUP(B560,NWS!$A$5:$Y$1564,3,TRUE)</f>
        <v>39.299999999999997</v>
      </c>
      <c r="F560" s="87">
        <v>125</v>
      </c>
      <c r="G560">
        <v>52.02</v>
      </c>
      <c r="H560">
        <v>125.7</v>
      </c>
      <c r="I560">
        <v>132</v>
      </c>
      <c r="J560">
        <v>68.88</v>
      </c>
      <c r="K560" s="29">
        <f t="shared" si="27"/>
        <v>1044.5230969965096</v>
      </c>
      <c r="L560" s="29">
        <f t="shared" si="28"/>
        <v>82.717175185920013</v>
      </c>
      <c r="M560" s="29">
        <f t="shared" si="29"/>
        <v>88.748635876560002</v>
      </c>
    </row>
    <row r="561" spans="2:13" ht="15" x14ac:dyDescent="0.25">
      <c r="B561" s="88">
        <v>42964.575972222221</v>
      </c>
      <c r="C561" s="52">
        <f>VLOOKUP(B561,NWS!$A$5:$Y$1564,3,TRUE)</f>
        <v>39.299999999999997</v>
      </c>
      <c r="F561" s="87">
        <v>125.1</v>
      </c>
      <c r="G561">
        <v>51.99</v>
      </c>
      <c r="H561">
        <v>127.2</v>
      </c>
      <c r="I561">
        <v>133.30000000000001</v>
      </c>
      <c r="J561">
        <v>69.19</v>
      </c>
      <c r="K561" s="29">
        <f t="shared" si="27"/>
        <v>1045.3758031356042</v>
      </c>
      <c r="L561" s="29">
        <f t="shared" si="28"/>
        <v>84.084594015227822</v>
      </c>
      <c r="M561" s="29">
        <f t="shared" si="29"/>
        <v>89.919816125499622</v>
      </c>
    </row>
    <row r="562" spans="2:13" ht="15" x14ac:dyDescent="0.25">
      <c r="B562" s="88">
        <v>42964.576041666667</v>
      </c>
      <c r="C562" s="52">
        <f>VLOOKUP(B562,NWS!$A$5:$Y$1564,3,TRUE)</f>
        <v>39.299999999999997</v>
      </c>
      <c r="F562" s="87">
        <v>125.1</v>
      </c>
      <c r="G562">
        <v>51.97</v>
      </c>
      <c r="H562">
        <v>128.4</v>
      </c>
      <c r="I562">
        <v>134.30000000000001</v>
      </c>
      <c r="J562">
        <v>69.19</v>
      </c>
      <c r="K562" s="29">
        <f t="shared" si="27"/>
        <v>1045.3871952202933</v>
      </c>
      <c r="L562" s="29">
        <f t="shared" si="28"/>
        <v>85.231577742086344</v>
      </c>
      <c r="M562" s="29">
        <f t="shared" si="29"/>
        <v>90.875419590327752</v>
      </c>
    </row>
    <row r="563" spans="2:13" ht="15" x14ac:dyDescent="0.25">
      <c r="B563" s="88">
        <v>42964.576111111113</v>
      </c>
      <c r="C563" s="52">
        <f>VLOOKUP(B563,NWS!$A$5:$Y$1564,3,TRUE)</f>
        <v>39.299999999999997</v>
      </c>
      <c r="F563" s="87">
        <v>124.8</v>
      </c>
      <c r="G563">
        <v>51.94</v>
      </c>
      <c r="H563">
        <v>127.2</v>
      </c>
      <c r="I563">
        <v>133.19999999999999</v>
      </c>
      <c r="J563">
        <v>67.61</v>
      </c>
      <c r="K563" s="29">
        <f t="shared" si="27"/>
        <v>1042.8973191034997</v>
      </c>
      <c r="L563" s="29">
        <f t="shared" si="28"/>
        <v>84.284424161298077</v>
      </c>
      <c r="M563" s="29">
        <f t="shared" si="29"/>
        <v>90.037627175721141</v>
      </c>
    </row>
    <row r="564" spans="2:13" ht="15" x14ac:dyDescent="0.25">
      <c r="B564" s="88">
        <v>42964.576180555552</v>
      </c>
      <c r="C564" s="52">
        <f>VLOOKUP(B564,NWS!$A$5:$Y$1564,3,TRUE)</f>
        <v>39.299999999999997</v>
      </c>
      <c r="F564" s="87">
        <v>125.2</v>
      </c>
      <c r="G564">
        <v>51.94</v>
      </c>
      <c r="H564">
        <v>128.19999999999999</v>
      </c>
      <c r="I564">
        <v>134</v>
      </c>
      <c r="J564">
        <v>68.91</v>
      </c>
      <c r="K564" s="29">
        <f t="shared" si="27"/>
        <v>1046.239938716011</v>
      </c>
      <c r="L564" s="29">
        <f t="shared" si="28"/>
        <v>84.970948546565467</v>
      </c>
      <c r="M564" s="29">
        <f t="shared" si="29"/>
        <v>90.514609981549512</v>
      </c>
    </row>
    <row r="565" spans="2:13" ht="15" x14ac:dyDescent="0.25">
      <c r="B565" s="88">
        <v>42964.576249999998</v>
      </c>
      <c r="C565" s="52">
        <f>VLOOKUP(B565,NWS!$A$5:$Y$1564,3,TRUE)</f>
        <v>39.299999999999997</v>
      </c>
      <c r="F565" s="87">
        <v>125.1</v>
      </c>
      <c r="G565">
        <v>51.94</v>
      </c>
      <c r="H565">
        <v>128.69999999999999</v>
      </c>
      <c r="I565">
        <v>134.4</v>
      </c>
      <c r="J565">
        <v>69.150000000000006</v>
      </c>
      <c r="K565" s="29">
        <f t="shared" si="27"/>
        <v>1045.4042838128832</v>
      </c>
      <c r="L565" s="29">
        <f t="shared" si="28"/>
        <v>85.517154831175034</v>
      </c>
      <c r="M565" s="29">
        <f t="shared" si="29"/>
        <v>90.969590877458032</v>
      </c>
    </row>
    <row r="566" spans="2:13" ht="15" x14ac:dyDescent="0.25">
      <c r="B566" s="88">
        <v>42964.576319444444</v>
      </c>
      <c r="C566" s="52">
        <f>VLOOKUP(B566,NWS!$A$5:$Y$1564,3,TRUE)</f>
        <v>39.299999999999997</v>
      </c>
      <c r="F566" s="87">
        <v>125.2</v>
      </c>
      <c r="G566">
        <v>52.04</v>
      </c>
      <c r="H566">
        <v>129.80000000000001</v>
      </c>
      <c r="I566">
        <v>135.4</v>
      </c>
      <c r="J566">
        <v>70.099999999999994</v>
      </c>
      <c r="K566" s="29">
        <f t="shared" si="27"/>
        <v>1046.1829333818316</v>
      </c>
      <c r="L566" s="29">
        <f t="shared" si="28"/>
        <v>86.504947760383402</v>
      </c>
      <c r="M566" s="29">
        <f t="shared" si="29"/>
        <v>91.85774010798724</v>
      </c>
    </row>
    <row r="567" spans="2:13" ht="15" x14ac:dyDescent="0.25">
      <c r="B567" s="88">
        <v>42964.576388888891</v>
      </c>
      <c r="C567" s="52">
        <f>VLOOKUP(B567,NWS!$A$5:$Y$1564,3,TRUE)</f>
        <v>39.03</v>
      </c>
      <c r="F567" s="87">
        <v>124.8</v>
      </c>
      <c r="G567">
        <v>52.06</v>
      </c>
      <c r="H567">
        <v>129</v>
      </c>
      <c r="I567">
        <v>134.9</v>
      </c>
      <c r="J567">
        <v>69.290000000000006</v>
      </c>
      <c r="K567" s="29">
        <f t="shared" si="27"/>
        <v>1042.8291319963339</v>
      </c>
      <c r="L567" s="29">
        <f t="shared" si="28"/>
        <v>86.274920060745188</v>
      </c>
      <c r="M567" s="29">
        <f t="shared" si="29"/>
        <v>91.93260627124198</v>
      </c>
    </row>
    <row r="568" spans="2:13" ht="15" x14ac:dyDescent="0.25">
      <c r="B568" s="88">
        <v>42964.576458333337</v>
      </c>
      <c r="C568" s="52">
        <f>VLOOKUP(B568,NWS!$A$5:$Y$1564,3,TRUE)</f>
        <v>39.03</v>
      </c>
      <c r="F568" s="87">
        <v>125</v>
      </c>
      <c r="G568">
        <v>52.06</v>
      </c>
      <c r="H568">
        <v>127.4</v>
      </c>
      <c r="I568">
        <v>133.6</v>
      </c>
      <c r="J568">
        <v>68.91</v>
      </c>
      <c r="K568" s="29">
        <f t="shared" si="27"/>
        <v>1044.5003325283792</v>
      </c>
      <c r="L568" s="29">
        <f t="shared" si="28"/>
        <v>84.605047263208007</v>
      </c>
      <c r="M568" s="29">
        <f t="shared" si="29"/>
        <v>90.54089984928801</v>
      </c>
    </row>
    <row r="569" spans="2:13" ht="15" x14ac:dyDescent="0.25">
      <c r="B569" s="88">
        <v>42964.576527777775</v>
      </c>
      <c r="C569" s="52">
        <f>VLOOKUP(B569,NWS!$A$5:$Y$1564,3,TRUE)</f>
        <v>39.03</v>
      </c>
      <c r="F569" s="87">
        <v>125</v>
      </c>
      <c r="G569">
        <v>52.04</v>
      </c>
      <c r="H569">
        <v>125.7</v>
      </c>
      <c r="I569">
        <v>132.30000000000001</v>
      </c>
      <c r="J569">
        <v>68.569999999999993</v>
      </c>
      <c r="K569" s="29">
        <f t="shared" si="27"/>
        <v>1044.5117146384102</v>
      </c>
      <c r="L569" s="29">
        <f t="shared" si="28"/>
        <v>82.976570569152003</v>
      </c>
      <c r="M569" s="29">
        <f t="shared" si="29"/>
        <v>89.295312530112014</v>
      </c>
    </row>
    <row r="570" spans="2:13" ht="15" x14ac:dyDescent="0.25">
      <c r="B570" s="88">
        <v>42964.576597222222</v>
      </c>
      <c r="C570" s="52">
        <f>VLOOKUP(B570,NWS!$A$5:$Y$1564,3,TRUE)</f>
        <v>39.03</v>
      </c>
      <c r="F570" s="87">
        <v>125</v>
      </c>
      <c r="G570">
        <v>52.01</v>
      </c>
      <c r="H570">
        <v>126.3</v>
      </c>
      <c r="I570">
        <v>132.69999999999999</v>
      </c>
      <c r="J570">
        <v>68.69</v>
      </c>
      <c r="K570" s="29">
        <f t="shared" si="27"/>
        <v>1044.5287882685877</v>
      </c>
      <c r="L570" s="29">
        <f t="shared" si="28"/>
        <v>83.549635950827991</v>
      </c>
      <c r="M570" s="29">
        <f t="shared" si="29"/>
        <v>89.676800727787978</v>
      </c>
    </row>
    <row r="571" spans="2:13" ht="15" x14ac:dyDescent="0.25">
      <c r="B571" s="88">
        <v>42964.576666666668</v>
      </c>
      <c r="C571" s="52">
        <f>VLOOKUP(B571,NWS!$A$5:$Y$1564,3,TRUE)</f>
        <v>39.03</v>
      </c>
      <c r="F571" s="87">
        <v>124.8</v>
      </c>
      <c r="G571">
        <v>52.03</v>
      </c>
      <c r="H571">
        <v>126.4</v>
      </c>
      <c r="I571">
        <v>132.80000000000001</v>
      </c>
      <c r="J571">
        <v>68.14</v>
      </c>
      <c r="K571" s="29">
        <f t="shared" si="27"/>
        <v>1042.8461779371926</v>
      </c>
      <c r="L571" s="29">
        <f t="shared" si="28"/>
        <v>83.780332946919074</v>
      </c>
      <c r="M571" s="29">
        <f t="shared" si="29"/>
        <v>89.917383775124208</v>
      </c>
    </row>
    <row r="572" spans="2:13" ht="15" x14ac:dyDescent="0.25">
      <c r="B572" s="88">
        <v>42964.576736111114</v>
      </c>
      <c r="C572" s="52">
        <f>VLOOKUP(B572,NWS!$A$5:$Y$1564,3,TRUE)</f>
        <v>39.03</v>
      </c>
      <c r="F572" s="87">
        <v>124.9</v>
      </c>
      <c r="G572">
        <v>51.96</v>
      </c>
      <c r="H572">
        <v>126.2</v>
      </c>
      <c r="I572">
        <v>132.69999999999999</v>
      </c>
      <c r="J572">
        <v>67.58</v>
      </c>
      <c r="K572" s="29">
        <f t="shared" si="27"/>
        <v>1043.721599762853</v>
      </c>
      <c r="L572" s="29">
        <f t="shared" si="28"/>
        <v>83.518440185396329</v>
      </c>
      <c r="M572" s="29">
        <f t="shared" si="29"/>
        <v>89.746154550488384</v>
      </c>
    </row>
    <row r="573" spans="2:13" ht="15" x14ac:dyDescent="0.25">
      <c r="B573" s="88">
        <v>42964.576805555553</v>
      </c>
      <c r="C573" s="52">
        <f>VLOOKUP(B573,NWS!$A$5:$Y$1564,3,TRUE)</f>
        <v>39.03</v>
      </c>
      <c r="F573" s="87">
        <v>124.6</v>
      </c>
      <c r="G573">
        <v>51.91</v>
      </c>
      <c r="H573">
        <v>125.3</v>
      </c>
      <c r="I573">
        <v>132</v>
      </c>
      <c r="J573">
        <v>67.8</v>
      </c>
      <c r="K573" s="29">
        <f t="shared" si="27"/>
        <v>1041.2430301465627</v>
      </c>
      <c r="L573" s="29">
        <f t="shared" si="28"/>
        <v>82.85289553184991</v>
      </c>
      <c r="M573" s="29">
        <f t="shared" si="29"/>
        <v>89.287512433013632</v>
      </c>
    </row>
    <row r="574" spans="2:13" ht="15" x14ac:dyDescent="0.25">
      <c r="B574" s="88">
        <v>42964.576874999999</v>
      </c>
      <c r="C574" s="52">
        <f>VLOOKUP(B574,NWS!$A$5:$Y$1564,3,TRUE)</f>
        <v>39.03</v>
      </c>
      <c r="F574" s="87">
        <v>124.8</v>
      </c>
      <c r="G574">
        <v>51.84</v>
      </c>
      <c r="H574">
        <v>124</v>
      </c>
      <c r="I574">
        <v>130.80000000000001</v>
      </c>
      <c r="J574">
        <v>67.7</v>
      </c>
      <c r="K574" s="29">
        <f t="shared" si="27"/>
        <v>1042.9541485048139</v>
      </c>
      <c r="L574" s="29">
        <f t="shared" si="28"/>
        <v>81.470503877676279</v>
      </c>
      <c r="M574" s="29">
        <f t="shared" si="29"/>
        <v>87.990445343701936</v>
      </c>
    </row>
    <row r="575" spans="2:13" ht="15" x14ac:dyDescent="0.25">
      <c r="B575" s="88">
        <v>42964.576944444445</v>
      </c>
      <c r="C575" s="52">
        <f>VLOOKUP(B575,NWS!$A$5:$Y$1564,3,TRUE)</f>
        <v>39.03</v>
      </c>
      <c r="F575" s="87">
        <v>124.8</v>
      </c>
      <c r="G575">
        <v>51.75</v>
      </c>
      <c r="H575">
        <v>124.8</v>
      </c>
      <c r="I575">
        <v>131.30000000000001</v>
      </c>
      <c r="J575">
        <v>68.61</v>
      </c>
      <c r="K575" s="29">
        <f t="shared" si="27"/>
        <v>1043.0053002616801</v>
      </c>
      <c r="L575" s="29">
        <f t="shared" si="28"/>
        <v>82.233522666165868</v>
      </c>
      <c r="M575" s="29">
        <f t="shared" si="29"/>
        <v>88.465514007311711</v>
      </c>
    </row>
    <row r="576" spans="2:13" ht="15" x14ac:dyDescent="0.25">
      <c r="B576" s="88">
        <v>42964.577013888891</v>
      </c>
      <c r="C576" s="52">
        <f>VLOOKUP(B576,NWS!$A$5:$Y$1564,3,TRUE)</f>
        <v>39.03</v>
      </c>
      <c r="F576" s="87">
        <v>124.7</v>
      </c>
      <c r="G576">
        <v>51.74</v>
      </c>
      <c r="H576">
        <v>125.4</v>
      </c>
      <c r="I576">
        <v>131.69999999999999</v>
      </c>
      <c r="J576">
        <v>69.040000000000006</v>
      </c>
      <c r="K576" s="29">
        <f t="shared" si="27"/>
        <v>1042.1752381190943</v>
      </c>
      <c r="L576" s="29">
        <f t="shared" si="28"/>
        <v>82.874738183071372</v>
      </c>
      <c r="M576" s="29">
        <f t="shared" si="29"/>
        <v>88.91978681747392</v>
      </c>
    </row>
    <row r="577" spans="2:13" ht="15" x14ac:dyDescent="0.25">
      <c r="B577" s="88">
        <v>42964.57708333333</v>
      </c>
      <c r="C577" s="52">
        <f>VLOOKUP(B577,NWS!$A$5:$Y$1564,3,TRUE)</f>
        <v>38.51</v>
      </c>
      <c r="F577" s="87">
        <v>124.7</v>
      </c>
      <c r="G577">
        <v>51.69</v>
      </c>
      <c r="H577">
        <v>126.2</v>
      </c>
      <c r="I577">
        <v>132.30000000000001</v>
      </c>
      <c r="J577">
        <v>68.989999999999995</v>
      </c>
      <c r="K577" s="29">
        <f t="shared" si="27"/>
        <v>1042.2036354671241</v>
      </c>
      <c r="L577" s="29">
        <f t="shared" si="28"/>
        <v>84.139027168809136</v>
      </c>
      <c r="M577" s="29">
        <f t="shared" si="29"/>
        <v>89.992010014398559</v>
      </c>
    </row>
    <row r="578" spans="2:13" ht="15" x14ac:dyDescent="0.25">
      <c r="B578" s="88">
        <v>42964.577152777776</v>
      </c>
      <c r="C578" s="52">
        <f>VLOOKUP(B578,NWS!$A$5:$Y$1564,3,TRUE)</f>
        <v>38.51</v>
      </c>
      <c r="F578" s="87">
        <v>124.9</v>
      </c>
      <c r="G578">
        <v>51.67</v>
      </c>
      <c r="H578">
        <v>127.4</v>
      </c>
      <c r="I578">
        <v>133.30000000000001</v>
      </c>
      <c r="J578">
        <v>69.569999999999993</v>
      </c>
      <c r="K578" s="29">
        <f t="shared" si="27"/>
        <v>1043.8865505651393</v>
      </c>
      <c r="L578" s="29">
        <f t="shared" si="28"/>
        <v>85.152931563182563</v>
      </c>
      <c r="M578" s="29">
        <f t="shared" si="29"/>
        <v>90.804886746249011</v>
      </c>
    </row>
    <row r="579" spans="2:13" ht="15" x14ac:dyDescent="0.25">
      <c r="B579" s="88">
        <v>42964.577222222222</v>
      </c>
      <c r="C579" s="52">
        <f>VLOOKUP(B579,NWS!$A$5:$Y$1564,3,TRUE)</f>
        <v>38.51</v>
      </c>
      <c r="F579" s="87">
        <v>124.7</v>
      </c>
      <c r="G579">
        <v>51.74</v>
      </c>
      <c r="H579">
        <v>128.69999999999999</v>
      </c>
      <c r="I579">
        <v>134.5</v>
      </c>
      <c r="J579">
        <v>70.12</v>
      </c>
      <c r="K579" s="29">
        <f t="shared" si="27"/>
        <v>1042.1752381190943</v>
      </c>
      <c r="L579" s="29">
        <f t="shared" si="28"/>
        <v>86.540148624883727</v>
      </c>
      <c r="M579" s="29">
        <f t="shared" si="29"/>
        <v>92.105431494651171</v>
      </c>
    </row>
    <row r="580" spans="2:13" ht="15" x14ac:dyDescent="0.25">
      <c r="B580" s="88">
        <v>42964.577291666668</v>
      </c>
      <c r="C580" s="52">
        <f>VLOOKUP(B580,NWS!$A$5:$Y$1564,3,TRUE)</f>
        <v>38.51</v>
      </c>
      <c r="F580" s="87">
        <v>125.1</v>
      </c>
      <c r="G580">
        <v>51.74</v>
      </c>
      <c r="H580">
        <v>129.30000000000001</v>
      </c>
      <c r="I580">
        <v>134.80000000000001</v>
      </c>
      <c r="J580">
        <v>70.81</v>
      </c>
      <c r="K580" s="29">
        <f t="shared" si="27"/>
        <v>1045.5182220424915</v>
      </c>
      <c r="L580" s="29">
        <f t="shared" si="28"/>
        <v>86.83731960466028</v>
      </c>
      <c r="M580" s="29">
        <f t="shared" si="29"/>
        <v>92.09786876013591</v>
      </c>
    </row>
    <row r="581" spans="2:13" ht="15" x14ac:dyDescent="0.25">
      <c r="B581" s="88">
        <v>42964.577361111114</v>
      </c>
      <c r="C581" s="52">
        <f>VLOOKUP(B581,NWS!$A$5:$Y$1564,3,TRUE)</f>
        <v>38.51</v>
      </c>
      <c r="F581" s="87">
        <v>124.7</v>
      </c>
      <c r="G581">
        <v>51.74</v>
      </c>
      <c r="H581">
        <v>129.5</v>
      </c>
      <c r="I581">
        <v>135.1</v>
      </c>
      <c r="J581">
        <v>70.430000000000007</v>
      </c>
      <c r="K581" s="29">
        <f t="shared" si="27"/>
        <v>1042.1752381190943</v>
      </c>
      <c r="L581" s="29">
        <f t="shared" si="28"/>
        <v>87.307773848299931</v>
      </c>
      <c r="M581" s="29">
        <f t="shared" si="29"/>
        <v>92.681150412213313</v>
      </c>
    </row>
    <row r="582" spans="2:13" ht="15" x14ac:dyDescent="0.25">
      <c r="B582" s="88">
        <v>42964.577430555553</v>
      </c>
      <c r="C582" s="52">
        <f>VLOOKUP(B582,NWS!$A$5:$Y$1564,3,TRUE)</f>
        <v>38.51</v>
      </c>
      <c r="F582" s="87">
        <v>124.6</v>
      </c>
      <c r="G582">
        <v>51.79</v>
      </c>
      <c r="H582">
        <v>129.30000000000001</v>
      </c>
      <c r="I582">
        <v>134.9</v>
      </c>
      <c r="J582">
        <v>69.709999999999994</v>
      </c>
      <c r="K582" s="29">
        <f t="shared" si="27"/>
        <v>1041.3111191089729</v>
      </c>
      <c r="L582" s="29">
        <f t="shared" si="28"/>
        <v>87.188159555702271</v>
      </c>
      <c r="M582" s="29">
        <f t="shared" si="29"/>
        <v>92.565995148960695</v>
      </c>
    </row>
    <row r="583" spans="2:13" ht="15" x14ac:dyDescent="0.25">
      <c r="B583" s="88">
        <v>42964.577499999999</v>
      </c>
      <c r="C583" s="52">
        <f>VLOOKUP(B583,NWS!$A$5:$Y$1564,3,TRUE)</f>
        <v>38.51</v>
      </c>
      <c r="F583" s="87">
        <v>124.5</v>
      </c>
      <c r="G583">
        <v>51.81</v>
      </c>
      <c r="H583">
        <v>128.69999999999999</v>
      </c>
      <c r="I583">
        <v>134.5</v>
      </c>
      <c r="J583">
        <v>69.569999999999993</v>
      </c>
      <c r="K583" s="29">
        <f t="shared" si="27"/>
        <v>1040.4640562287902</v>
      </c>
      <c r="L583" s="29">
        <f t="shared" si="28"/>
        <v>86.682475439755024</v>
      </c>
      <c r="M583" s="29">
        <f t="shared" si="29"/>
        <v>92.256911159353436</v>
      </c>
    </row>
    <row r="584" spans="2:13" ht="15" x14ac:dyDescent="0.25">
      <c r="B584" s="88">
        <v>42964.577569444446</v>
      </c>
      <c r="C584" s="52">
        <f>VLOOKUP(B584,NWS!$A$5:$Y$1564,3,TRUE)</f>
        <v>38.51</v>
      </c>
      <c r="F584" s="87">
        <v>124.8</v>
      </c>
      <c r="G584">
        <v>51.84</v>
      </c>
      <c r="H584">
        <v>128</v>
      </c>
      <c r="I584">
        <v>134</v>
      </c>
      <c r="J584">
        <v>69.47</v>
      </c>
      <c r="K584" s="29">
        <f t="shared" si="27"/>
        <v>1042.9541485048139</v>
      </c>
      <c r="L584" s="29">
        <f t="shared" si="28"/>
        <v>85.804347322740384</v>
      </c>
      <c r="M584" s="29">
        <f t="shared" si="29"/>
        <v>91.557236851586538</v>
      </c>
    </row>
    <row r="585" spans="2:13" ht="15" x14ac:dyDescent="0.25">
      <c r="B585" s="88">
        <v>42964.577638888892</v>
      </c>
      <c r="C585" s="52">
        <f>VLOOKUP(B585,NWS!$A$5:$Y$1564,3,TRUE)</f>
        <v>38.51</v>
      </c>
      <c r="F585" s="87">
        <v>124.7</v>
      </c>
      <c r="G585">
        <v>51.88</v>
      </c>
      <c r="H585">
        <v>127.6</v>
      </c>
      <c r="I585">
        <v>133.69999999999999</v>
      </c>
      <c r="J585">
        <v>69.319999999999993</v>
      </c>
      <c r="K585" s="29">
        <f t="shared" si="27"/>
        <v>1042.0957337767272</v>
      </c>
      <c r="L585" s="29">
        <f t="shared" si="28"/>
        <v>85.491185802213309</v>
      </c>
      <c r="M585" s="29">
        <f t="shared" si="29"/>
        <v>91.344774683047305</v>
      </c>
    </row>
    <row r="586" spans="2:13" ht="15" x14ac:dyDescent="0.25">
      <c r="B586" s="88">
        <v>42964.577708333331</v>
      </c>
      <c r="C586" s="52">
        <f>VLOOKUP(B586,NWS!$A$5:$Y$1564,3,TRUE)</f>
        <v>38.51</v>
      </c>
      <c r="F586" s="87">
        <v>124.8</v>
      </c>
      <c r="G586">
        <v>51.9</v>
      </c>
      <c r="H586">
        <v>129</v>
      </c>
      <c r="I586">
        <v>134.80000000000001</v>
      </c>
      <c r="J586">
        <v>70.23</v>
      </c>
      <c r="K586" s="29">
        <f t="shared" si="27"/>
        <v>1042.9200501208322</v>
      </c>
      <c r="L586" s="29">
        <f t="shared" si="28"/>
        <v>86.765998975200333</v>
      </c>
      <c r="M586" s="29">
        <f t="shared" si="29"/>
        <v>92.327307341386231</v>
      </c>
    </row>
    <row r="587" spans="2:13" ht="15" x14ac:dyDescent="0.25">
      <c r="B587" s="88">
        <v>42964.577777777777</v>
      </c>
      <c r="C587" s="52">
        <f>VLOOKUP(B587,NWS!$A$5:$Y$1564,3,TRUE)</f>
        <v>38.96</v>
      </c>
      <c r="F587" s="87">
        <v>124.6</v>
      </c>
      <c r="G587">
        <v>51.95</v>
      </c>
      <c r="H587">
        <v>129.80000000000001</v>
      </c>
      <c r="I587">
        <v>135.6</v>
      </c>
      <c r="J587">
        <v>69.8</v>
      </c>
      <c r="K587" s="29">
        <f t="shared" si="27"/>
        <v>1041.2203358044637</v>
      </c>
      <c r="L587" s="29">
        <f t="shared" si="28"/>
        <v>87.243782008747971</v>
      </c>
      <c r="M587" s="29">
        <f t="shared" si="29"/>
        <v>92.814168794863534</v>
      </c>
    </row>
    <row r="588" spans="2:13" ht="15" x14ac:dyDescent="0.25">
      <c r="B588" s="88">
        <v>42964.577847222223</v>
      </c>
      <c r="C588" s="52">
        <f>VLOOKUP(B588,NWS!$A$5:$Y$1564,3,TRUE)</f>
        <v>38.96</v>
      </c>
      <c r="F588" s="87">
        <v>124.6</v>
      </c>
      <c r="G588">
        <v>51.93</v>
      </c>
      <c r="H588">
        <v>128.19999999999999</v>
      </c>
      <c r="I588">
        <v>134.19999999999999</v>
      </c>
      <c r="J588">
        <v>68.599999999999994</v>
      </c>
      <c r="K588" s="29">
        <f t="shared" si="27"/>
        <v>1041.2316828518535</v>
      </c>
      <c r="L588" s="29">
        <f t="shared" si="28"/>
        <v>85.706189573081843</v>
      </c>
      <c r="M588" s="29">
        <f t="shared" si="29"/>
        <v>91.468595864414098</v>
      </c>
    </row>
    <row r="589" spans="2:13" ht="15" x14ac:dyDescent="0.25">
      <c r="B589" s="88">
        <v>42964.577916666669</v>
      </c>
      <c r="C589" s="52">
        <f>VLOOKUP(B589,NWS!$A$5:$Y$1564,3,TRUE)</f>
        <v>38.96</v>
      </c>
      <c r="F589" s="87">
        <v>124.8</v>
      </c>
      <c r="G589">
        <v>51.88</v>
      </c>
      <c r="H589">
        <v>127.9</v>
      </c>
      <c r="I589">
        <v>134</v>
      </c>
      <c r="J589">
        <v>68.89</v>
      </c>
      <c r="K589" s="29">
        <f t="shared" si="27"/>
        <v>1042.931416001087</v>
      </c>
      <c r="L589" s="29">
        <f t="shared" si="28"/>
        <v>85.278857876410257</v>
      </c>
      <c r="M589" s="29">
        <f t="shared" si="29"/>
        <v>91.127756381538447</v>
      </c>
    </row>
    <row r="590" spans="2:13" ht="15" x14ac:dyDescent="0.25">
      <c r="B590" s="88">
        <v>42964.577986111108</v>
      </c>
      <c r="C590" s="52">
        <f>VLOOKUP(B590,NWS!$A$5:$Y$1564,3,TRUE)</f>
        <v>38.96</v>
      </c>
      <c r="F590" s="87">
        <v>124.6</v>
      </c>
      <c r="G590">
        <v>51.88</v>
      </c>
      <c r="H590">
        <v>128.69999999999999</v>
      </c>
      <c r="I590">
        <v>134.6</v>
      </c>
      <c r="J590">
        <v>69.23</v>
      </c>
      <c r="K590" s="29">
        <f t="shared" si="27"/>
        <v>1041.2600515523673</v>
      </c>
      <c r="L590" s="29">
        <f t="shared" si="28"/>
        <v>86.184041984719087</v>
      </c>
      <c r="M590" s="29">
        <f t="shared" si="29"/>
        <v>91.850253793386827</v>
      </c>
    </row>
    <row r="591" spans="2:13" ht="15" x14ac:dyDescent="0.25">
      <c r="B591" s="88">
        <v>42964.578055555554</v>
      </c>
      <c r="C591" s="52">
        <f>VLOOKUP(B591,NWS!$A$5:$Y$1564,3,TRUE)</f>
        <v>38.96</v>
      </c>
      <c r="F591" s="87">
        <v>124.6</v>
      </c>
      <c r="G591">
        <v>51.95</v>
      </c>
      <c r="H591">
        <v>129.4</v>
      </c>
      <c r="I591">
        <v>135.19999999999999</v>
      </c>
      <c r="J591">
        <v>69.650000000000006</v>
      </c>
      <c r="K591" s="29">
        <f t="shared" si="27"/>
        <v>1041.2203358044637</v>
      </c>
      <c r="L591" s="29">
        <f t="shared" si="28"/>
        <v>86.859617402808979</v>
      </c>
      <c r="M591" s="29">
        <f t="shared" si="29"/>
        <v>92.430004188924528</v>
      </c>
    </row>
    <row r="592" spans="2:13" ht="15" x14ac:dyDescent="0.25">
      <c r="B592" s="88">
        <v>42964.578125</v>
      </c>
      <c r="C592" s="52">
        <f>VLOOKUP(B592,NWS!$A$5:$Y$1564,3,TRUE)</f>
        <v>38.96</v>
      </c>
      <c r="F592" s="87">
        <v>124.7</v>
      </c>
      <c r="G592">
        <v>51.88</v>
      </c>
      <c r="H592">
        <v>129.30000000000001</v>
      </c>
      <c r="I592">
        <v>135.30000000000001</v>
      </c>
      <c r="J592">
        <v>69.27</v>
      </c>
      <c r="K592" s="29">
        <f t="shared" si="27"/>
        <v>1042.0957337767272</v>
      </c>
      <c r="L592" s="29">
        <f t="shared" si="28"/>
        <v>86.690691720416993</v>
      </c>
      <c r="M592" s="29">
        <f t="shared" si="29"/>
        <v>92.448320127794702</v>
      </c>
    </row>
    <row r="593" spans="2:13" ht="15" x14ac:dyDescent="0.25">
      <c r="B593" s="88">
        <v>42964.578194444446</v>
      </c>
      <c r="C593" s="52">
        <f>VLOOKUP(B593,NWS!$A$5:$Y$1564,3,TRUE)</f>
        <v>38.96</v>
      </c>
      <c r="F593" s="87">
        <v>124.7</v>
      </c>
      <c r="G593">
        <v>51.9</v>
      </c>
      <c r="H593">
        <v>127.9</v>
      </c>
      <c r="I593">
        <v>134.19999999999999</v>
      </c>
      <c r="J593">
        <v>68.5</v>
      </c>
      <c r="K593" s="29">
        <f t="shared" ref="K593:K656" si="30">IF(OR(F593="",$C$5="",$C$6=""),"",(F593*1000/($C$5+$C$6*(G593-25))))</f>
        <v>1042.0843770037484</v>
      </c>
      <c r="L593" s="29">
        <f t="shared" ref="L593:L656" si="31">IF(OR($K593="",H593=""),"",((H593-$C593)*1000)/$K593)</f>
        <v>85.348175217562144</v>
      </c>
      <c r="M593" s="29">
        <f t="shared" ref="M593:M656" si="32">IF(OR($K593="",I593=""),"",((I593-$C593)*1000)/$K593)</f>
        <v>91.393750930072144</v>
      </c>
    </row>
    <row r="594" spans="2:13" ht="15" x14ac:dyDescent="0.25">
      <c r="B594" s="88">
        <v>42964.578263888892</v>
      </c>
      <c r="C594" s="52">
        <f>VLOOKUP(B594,NWS!$A$5:$Y$1564,3,TRUE)</f>
        <v>38.96</v>
      </c>
      <c r="F594" s="87">
        <v>124.7</v>
      </c>
      <c r="G594">
        <v>51.88</v>
      </c>
      <c r="H594">
        <v>126.1</v>
      </c>
      <c r="I594">
        <v>132.80000000000001</v>
      </c>
      <c r="J594">
        <v>68.31</v>
      </c>
      <c r="K594" s="29">
        <f t="shared" si="30"/>
        <v>1042.0957337767272</v>
      </c>
      <c r="L594" s="29">
        <f t="shared" si="31"/>
        <v>83.619956569815542</v>
      </c>
      <c r="M594" s="29">
        <f t="shared" si="32"/>
        <v>90.04930829138732</v>
      </c>
    </row>
    <row r="595" spans="2:13" ht="15" x14ac:dyDescent="0.25">
      <c r="B595" s="88">
        <v>42964.578333333331</v>
      </c>
      <c r="C595" s="52">
        <f>VLOOKUP(B595,NWS!$A$5:$Y$1564,3,TRUE)</f>
        <v>38.96</v>
      </c>
      <c r="F595" s="87">
        <v>124.6</v>
      </c>
      <c r="G595">
        <v>51.78</v>
      </c>
      <c r="H595">
        <v>125</v>
      </c>
      <c r="I595">
        <v>132</v>
      </c>
      <c r="J595">
        <v>68.17</v>
      </c>
      <c r="K595" s="29">
        <f t="shared" si="30"/>
        <v>1041.3167935911354</v>
      </c>
      <c r="L595" s="29">
        <f t="shared" si="31"/>
        <v>82.62615231939003</v>
      </c>
      <c r="M595" s="29">
        <f t="shared" si="32"/>
        <v>89.348410178940597</v>
      </c>
    </row>
    <row r="596" spans="2:13" ht="15" x14ac:dyDescent="0.25">
      <c r="B596" s="88">
        <v>42964.578402777777</v>
      </c>
      <c r="C596" s="52">
        <f>VLOOKUP(B596,NWS!$A$5:$Y$1564,3,TRUE)</f>
        <v>38.96</v>
      </c>
      <c r="F596" s="87">
        <v>124.4</v>
      </c>
      <c r="G596">
        <v>51.76</v>
      </c>
      <c r="H596">
        <v>126.4</v>
      </c>
      <c r="I596">
        <v>133.1</v>
      </c>
      <c r="J596">
        <v>68.98</v>
      </c>
      <c r="K596" s="29">
        <f t="shared" si="30"/>
        <v>1039.6566689966287</v>
      </c>
      <c r="L596" s="29">
        <f t="shared" si="31"/>
        <v>84.104688218263661</v>
      </c>
      <c r="M596" s="29">
        <f t="shared" si="32"/>
        <v>90.549123385948533</v>
      </c>
    </row>
    <row r="597" spans="2:13" ht="15" x14ac:dyDescent="0.25">
      <c r="B597" s="88">
        <v>42964.578472222223</v>
      </c>
      <c r="C597" s="52">
        <f>VLOOKUP(B597,NWS!$A$5:$Y$1564,3,TRUE)</f>
        <v>39.53</v>
      </c>
      <c r="F597" s="87">
        <v>124.8</v>
      </c>
      <c r="G597">
        <v>51.73</v>
      </c>
      <c r="H597">
        <v>126.4</v>
      </c>
      <c r="I597">
        <v>133.30000000000001</v>
      </c>
      <c r="J597">
        <v>68.5</v>
      </c>
      <c r="K597" s="29">
        <f t="shared" si="30"/>
        <v>1043.0166680001555</v>
      </c>
      <c r="L597" s="29">
        <f t="shared" si="31"/>
        <v>83.287259604931876</v>
      </c>
      <c r="M597" s="29">
        <f t="shared" si="32"/>
        <v>89.902686003850164</v>
      </c>
    </row>
    <row r="598" spans="2:13" ht="15" x14ac:dyDescent="0.25">
      <c r="B598" s="88">
        <v>42964.578541666669</v>
      </c>
      <c r="C598" s="52">
        <f>VLOOKUP(B598,NWS!$A$5:$Y$1564,3,TRUE)</f>
        <v>39.53</v>
      </c>
      <c r="F598" s="87">
        <v>124.6</v>
      </c>
      <c r="G598">
        <v>51.66</v>
      </c>
      <c r="H598">
        <v>125.3</v>
      </c>
      <c r="I598">
        <v>132</v>
      </c>
      <c r="J598">
        <v>68.36</v>
      </c>
      <c r="K598" s="29">
        <f t="shared" si="30"/>
        <v>1041.3848922012812</v>
      </c>
      <c r="L598" s="29">
        <f t="shared" si="31"/>
        <v>82.361479067263232</v>
      </c>
      <c r="M598" s="29">
        <f t="shared" si="32"/>
        <v>88.795219416460668</v>
      </c>
    </row>
    <row r="599" spans="2:13" ht="15" x14ac:dyDescent="0.25">
      <c r="B599" s="88">
        <v>42964.578611111108</v>
      </c>
      <c r="C599" s="52">
        <f>VLOOKUP(B599,NWS!$A$5:$Y$1564,3,TRUE)</f>
        <v>39.53</v>
      </c>
      <c r="F599" s="87">
        <v>124.6</v>
      </c>
      <c r="G599">
        <v>51.59</v>
      </c>
      <c r="H599">
        <v>126</v>
      </c>
      <c r="I599">
        <v>132.5</v>
      </c>
      <c r="J599">
        <v>68.790000000000006</v>
      </c>
      <c r="K599" s="29">
        <f t="shared" si="30"/>
        <v>1041.4246205039176</v>
      </c>
      <c r="L599" s="29">
        <f t="shared" si="31"/>
        <v>83.030493323808187</v>
      </c>
      <c r="M599" s="29">
        <f t="shared" si="32"/>
        <v>89.271943614137228</v>
      </c>
    </row>
    <row r="600" spans="2:13" ht="15" x14ac:dyDescent="0.25">
      <c r="B600" s="88">
        <v>42964.578680555554</v>
      </c>
      <c r="C600" s="52">
        <f>VLOOKUP(B600,NWS!$A$5:$Y$1564,3,TRUE)</f>
        <v>39.53</v>
      </c>
      <c r="F600" s="87">
        <v>124.5</v>
      </c>
      <c r="G600">
        <v>51.54</v>
      </c>
      <c r="H600">
        <v>125.7</v>
      </c>
      <c r="I600">
        <v>132.1</v>
      </c>
      <c r="J600">
        <v>68.53</v>
      </c>
      <c r="K600" s="29">
        <f t="shared" si="30"/>
        <v>1040.6171626404225</v>
      </c>
      <c r="L600" s="29">
        <f t="shared" si="31"/>
        <v>82.806629655574298</v>
      </c>
      <c r="M600" s="29">
        <f t="shared" si="32"/>
        <v>88.956826125293176</v>
      </c>
    </row>
    <row r="601" spans="2:13" ht="15" x14ac:dyDescent="0.25">
      <c r="B601" s="88">
        <v>42964.578750000001</v>
      </c>
      <c r="C601" s="52">
        <f>VLOOKUP(B601,NWS!$A$5:$Y$1564,3,TRUE)</f>
        <v>39.53</v>
      </c>
      <c r="F601" s="87">
        <v>124.6</v>
      </c>
      <c r="G601">
        <v>51.49</v>
      </c>
      <c r="H601">
        <v>126.2</v>
      </c>
      <c r="I601">
        <v>132.6</v>
      </c>
      <c r="J601">
        <v>68.98</v>
      </c>
      <c r="K601" s="29">
        <f t="shared" si="30"/>
        <v>1041.4813804805106</v>
      </c>
      <c r="L601" s="29">
        <f t="shared" si="31"/>
        <v>83.218002380429382</v>
      </c>
      <c r="M601" s="29">
        <f t="shared" si="32"/>
        <v>89.363095437251204</v>
      </c>
    </row>
    <row r="602" spans="2:13" ht="15" x14ac:dyDescent="0.25">
      <c r="B602" s="88">
        <v>42964.578819444447</v>
      </c>
      <c r="C602" s="52">
        <f>VLOOKUP(B602,NWS!$A$5:$Y$1564,3,TRUE)</f>
        <v>39.53</v>
      </c>
      <c r="F602" s="87">
        <v>124.4</v>
      </c>
      <c r="G602">
        <v>51.51</v>
      </c>
      <c r="H602">
        <v>126.8</v>
      </c>
      <c r="I602">
        <v>133.1</v>
      </c>
      <c r="J602">
        <v>69.459999999999994</v>
      </c>
      <c r="K602" s="29">
        <f t="shared" si="30"/>
        <v>1039.7983265006792</v>
      </c>
      <c r="L602" s="29">
        <f t="shared" si="31"/>
        <v>83.929736926676043</v>
      </c>
      <c r="M602" s="29">
        <f t="shared" si="32"/>
        <v>89.988604150671208</v>
      </c>
    </row>
    <row r="603" spans="2:13" ht="15" x14ac:dyDescent="0.25">
      <c r="B603" s="88">
        <v>42964.578888888886</v>
      </c>
      <c r="C603" s="52">
        <f>VLOOKUP(B603,NWS!$A$5:$Y$1564,3,TRUE)</f>
        <v>39.53</v>
      </c>
      <c r="F603" s="87">
        <v>124.6</v>
      </c>
      <c r="G603">
        <v>51.44</v>
      </c>
      <c r="H603">
        <v>125.6</v>
      </c>
      <c r="I603">
        <v>132.30000000000001</v>
      </c>
      <c r="J603">
        <v>68.739999999999995</v>
      </c>
      <c r="K603" s="29">
        <f t="shared" si="30"/>
        <v>1041.5097627890298</v>
      </c>
      <c r="L603" s="29">
        <f t="shared" si="31"/>
        <v>82.639647821942219</v>
      </c>
      <c r="M603" s="29">
        <f t="shared" si="32"/>
        <v>89.072616805409325</v>
      </c>
    </row>
    <row r="604" spans="2:13" ht="15" x14ac:dyDescent="0.25">
      <c r="B604" s="88">
        <v>42964.578958333332</v>
      </c>
      <c r="C604" s="52">
        <f>VLOOKUP(B604,NWS!$A$5:$Y$1564,3,TRUE)</f>
        <v>39.53</v>
      </c>
      <c r="F604" s="87">
        <v>124.7</v>
      </c>
      <c r="G604">
        <v>51.49</v>
      </c>
      <c r="H604">
        <v>125.2</v>
      </c>
      <c r="I604">
        <v>131.80000000000001</v>
      </c>
      <c r="J604">
        <v>68.7</v>
      </c>
      <c r="K604" s="29">
        <f t="shared" si="30"/>
        <v>1042.317240336434</v>
      </c>
      <c r="L604" s="29">
        <f t="shared" si="31"/>
        <v>82.191867010036077</v>
      </c>
      <c r="M604" s="29">
        <f t="shared" si="32"/>
        <v>88.523912326555745</v>
      </c>
    </row>
    <row r="605" spans="2:13" ht="15" x14ac:dyDescent="0.25">
      <c r="B605" s="88">
        <v>42964.579027777778</v>
      </c>
      <c r="C605" s="52">
        <f>VLOOKUP(B605,NWS!$A$5:$Y$1564,3,TRUE)</f>
        <v>39.53</v>
      </c>
      <c r="F605" s="87">
        <v>124.7</v>
      </c>
      <c r="G605">
        <v>51.42</v>
      </c>
      <c r="H605">
        <v>125.8</v>
      </c>
      <c r="I605">
        <v>132.19999999999999</v>
      </c>
      <c r="J605">
        <v>68.27</v>
      </c>
      <c r="K605" s="29">
        <f t="shared" si="30"/>
        <v>1042.3570078920911</v>
      </c>
      <c r="L605" s="29">
        <f t="shared" si="31"/>
        <v>82.764349783055337</v>
      </c>
      <c r="M605" s="29">
        <f t="shared" si="32"/>
        <v>88.90428068153166</v>
      </c>
    </row>
    <row r="606" spans="2:13" ht="15" x14ac:dyDescent="0.25">
      <c r="B606" s="88">
        <v>42964.579097222224</v>
      </c>
      <c r="C606" s="52">
        <f>VLOOKUP(B606,NWS!$A$5:$Y$1564,3,TRUE)</f>
        <v>39.53</v>
      </c>
      <c r="F606" s="87">
        <v>124.6</v>
      </c>
      <c r="G606">
        <v>51.44</v>
      </c>
      <c r="H606">
        <v>125.1</v>
      </c>
      <c r="I606">
        <v>131.6</v>
      </c>
      <c r="J606">
        <v>68.22</v>
      </c>
      <c r="K606" s="29">
        <f t="shared" si="30"/>
        <v>1041.5097627890298</v>
      </c>
      <c r="L606" s="29">
        <f t="shared" si="31"/>
        <v>82.159575509743178</v>
      </c>
      <c r="M606" s="29">
        <f t="shared" si="32"/>
        <v>88.400515568330661</v>
      </c>
    </row>
    <row r="607" spans="2:13" ht="15" x14ac:dyDescent="0.25">
      <c r="B607" s="88">
        <v>42964.57916666667</v>
      </c>
      <c r="C607" s="52">
        <f>VLOOKUP(B607,NWS!$A$5:$Y$1564,3,TRUE)</f>
        <v>39.369999999999997</v>
      </c>
      <c r="F607" s="87">
        <v>124.7</v>
      </c>
      <c r="G607">
        <v>51.42</v>
      </c>
      <c r="H607">
        <v>125.3</v>
      </c>
      <c r="I607">
        <v>131.9</v>
      </c>
      <c r="J607">
        <v>68.069999999999993</v>
      </c>
      <c r="K607" s="29">
        <f t="shared" si="30"/>
        <v>1042.3570078920911</v>
      </c>
      <c r="L607" s="29">
        <f t="shared" si="31"/>
        <v>82.438165954073781</v>
      </c>
      <c r="M607" s="29">
        <f t="shared" si="32"/>
        <v>88.769969693127507</v>
      </c>
    </row>
    <row r="608" spans="2:13" ht="15" x14ac:dyDescent="0.25">
      <c r="B608" s="88">
        <v>42964.579236111109</v>
      </c>
      <c r="C608" s="52">
        <f>VLOOKUP(B608,NWS!$A$5:$Y$1564,3,TRUE)</f>
        <v>39.369999999999997</v>
      </c>
      <c r="F608" s="87">
        <v>124.2</v>
      </c>
      <c r="G608">
        <v>51.39</v>
      </c>
      <c r="H608">
        <v>125.8</v>
      </c>
      <c r="I608">
        <v>132.19999999999999</v>
      </c>
      <c r="J608">
        <v>68</v>
      </c>
      <c r="K608" s="29">
        <f t="shared" si="30"/>
        <v>1038.194524985963</v>
      </c>
      <c r="L608" s="29">
        <f t="shared" si="31"/>
        <v>83.250294544915448</v>
      </c>
      <c r="M608" s="29">
        <f t="shared" si="32"/>
        <v>89.414842561662624</v>
      </c>
    </row>
    <row r="609" spans="2:13" ht="15" x14ac:dyDescent="0.25">
      <c r="B609" s="88">
        <v>42964.579305555555</v>
      </c>
      <c r="C609" s="52">
        <f>VLOOKUP(B609,NWS!$A$5:$Y$1564,3,TRUE)</f>
        <v>39.369999999999997</v>
      </c>
      <c r="F609" s="87">
        <v>124.6</v>
      </c>
      <c r="G609">
        <v>51.39</v>
      </c>
      <c r="H609">
        <v>126.1</v>
      </c>
      <c r="I609">
        <v>132.30000000000001</v>
      </c>
      <c r="J609">
        <v>68.739999999999995</v>
      </c>
      <c r="K609" s="29">
        <f t="shared" si="30"/>
        <v>1041.5381466445328</v>
      </c>
      <c r="L609" s="29">
        <f t="shared" si="31"/>
        <v>83.271073920252789</v>
      </c>
      <c r="M609" s="29">
        <f t="shared" si="32"/>
        <v>89.223808363992774</v>
      </c>
    </row>
    <row r="610" spans="2:13" ht="15" x14ac:dyDescent="0.25">
      <c r="B610" s="88">
        <v>42964.579375000001</v>
      </c>
      <c r="C610" s="52">
        <f>VLOOKUP(B610,NWS!$A$5:$Y$1564,3,TRUE)</f>
        <v>39.369999999999997</v>
      </c>
      <c r="F610" s="87">
        <v>124.7</v>
      </c>
      <c r="G610">
        <v>51.39</v>
      </c>
      <c r="H610">
        <v>127.7</v>
      </c>
      <c r="I610">
        <v>133.5</v>
      </c>
      <c r="J610">
        <v>68.760000000000005</v>
      </c>
      <c r="K610" s="29">
        <f t="shared" si="30"/>
        <v>1042.3740520591753</v>
      </c>
      <c r="L610" s="29">
        <f t="shared" si="31"/>
        <v>84.739254421680045</v>
      </c>
      <c r="M610" s="29">
        <f t="shared" si="32"/>
        <v>90.30347581470329</v>
      </c>
    </row>
    <row r="611" spans="2:13" ht="15" x14ac:dyDescent="0.25">
      <c r="B611" s="88">
        <v>42964.579444444447</v>
      </c>
      <c r="C611" s="52">
        <f>VLOOKUP(B611,NWS!$A$5:$Y$1564,3,TRUE)</f>
        <v>39.369999999999997</v>
      </c>
      <c r="F611" s="87">
        <v>124.6</v>
      </c>
      <c r="G611">
        <v>51.44</v>
      </c>
      <c r="H611">
        <v>127.7</v>
      </c>
      <c r="I611">
        <v>133.5</v>
      </c>
      <c r="J611">
        <v>68.790000000000006</v>
      </c>
      <c r="K611" s="29">
        <f t="shared" si="30"/>
        <v>1041.5097627890298</v>
      </c>
      <c r="L611" s="29">
        <f t="shared" si="31"/>
        <v>84.809574673081883</v>
      </c>
      <c r="M611" s="29">
        <f t="shared" si="32"/>
        <v>90.378413494590689</v>
      </c>
    </row>
    <row r="612" spans="2:13" ht="15" x14ac:dyDescent="0.25">
      <c r="B612" s="88">
        <v>42964.579513888886</v>
      </c>
      <c r="C612" s="52">
        <f>VLOOKUP(B612,NWS!$A$5:$Y$1564,3,TRUE)</f>
        <v>39.369999999999997</v>
      </c>
      <c r="F612" s="87">
        <v>124.5</v>
      </c>
      <c r="G612">
        <v>51.46</v>
      </c>
      <c r="H612">
        <v>126.9</v>
      </c>
      <c r="I612">
        <v>132.9</v>
      </c>
      <c r="J612">
        <v>68.84</v>
      </c>
      <c r="K612" s="29">
        <f t="shared" si="30"/>
        <v>1040.6625361569736</v>
      </c>
      <c r="L612" s="29">
        <f t="shared" si="31"/>
        <v>84.109879003847382</v>
      </c>
      <c r="M612" s="29">
        <f t="shared" si="32"/>
        <v>89.875436801437743</v>
      </c>
    </row>
    <row r="613" spans="2:13" ht="15" x14ac:dyDescent="0.25">
      <c r="B613" s="88">
        <v>42964.579583333332</v>
      </c>
      <c r="C613" s="52">
        <f>VLOOKUP(B613,NWS!$A$5:$Y$1564,3,TRUE)</f>
        <v>39.369999999999997</v>
      </c>
      <c r="F613" s="87">
        <v>124.5</v>
      </c>
      <c r="G613">
        <v>51.49</v>
      </c>
      <c r="H613">
        <v>127.1</v>
      </c>
      <c r="I613">
        <v>133.1</v>
      </c>
      <c r="J613">
        <v>68.930000000000007</v>
      </c>
      <c r="K613" s="29">
        <f t="shared" si="30"/>
        <v>1040.6455206245873</v>
      </c>
      <c r="L613" s="29">
        <f t="shared" si="31"/>
        <v>84.303442681755001</v>
      </c>
      <c r="M613" s="29">
        <f t="shared" si="32"/>
        <v>90.069094751634509</v>
      </c>
    </row>
    <row r="614" spans="2:13" ht="15" x14ac:dyDescent="0.25">
      <c r="B614" s="88">
        <v>42964.579652777778</v>
      </c>
      <c r="C614" s="52">
        <f>VLOOKUP(B614,NWS!$A$5:$Y$1564,3,TRUE)</f>
        <v>39.369999999999997</v>
      </c>
      <c r="F614" s="87">
        <v>124.5</v>
      </c>
      <c r="G614">
        <v>51.53</v>
      </c>
      <c r="H614">
        <v>127.4</v>
      </c>
      <c r="I614">
        <v>133.4</v>
      </c>
      <c r="J614">
        <v>69.650000000000006</v>
      </c>
      <c r="K614" s="29">
        <f t="shared" si="30"/>
        <v>1040.6228341136123</v>
      </c>
      <c r="L614" s="29">
        <f t="shared" si="31"/>
        <v>84.593569460718882</v>
      </c>
      <c r="M614" s="29">
        <f t="shared" si="32"/>
        <v>90.359347226983942</v>
      </c>
    </row>
    <row r="615" spans="2:13" ht="15" x14ac:dyDescent="0.25">
      <c r="B615" s="88">
        <v>42964.579722222225</v>
      </c>
      <c r="C615" s="52">
        <f>VLOOKUP(B615,NWS!$A$5:$Y$1564,3,TRUE)</f>
        <v>39.369999999999997</v>
      </c>
      <c r="F615" s="87">
        <v>124.9</v>
      </c>
      <c r="G615">
        <v>51.56</v>
      </c>
      <c r="H615">
        <v>127.5</v>
      </c>
      <c r="I615">
        <v>133.4</v>
      </c>
      <c r="J615">
        <v>69.17</v>
      </c>
      <c r="K615" s="29">
        <f t="shared" si="30"/>
        <v>1043.9491317505997</v>
      </c>
      <c r="L615" s="29">
        <f t="shared" si="31"/>
        <v>84.419822115484394</v>
      </c>
      <c r="M615" s="29">
        <f t="shared" si="32"/>
        <v>90.071438483138508</v>
      </c>
    </row>
    <row r="616" spans="2:13" ht="15" x14ac:dyDescent="0.25">
      <c r="B616" s="88">
        <v>42964.579791666663</v>
      </c>
      <c r="C616" s="52">
        <f>VLOOKUP(B616,NWS!$A$5:$Y$1564,3,TRUE)</f>
        <v>39.369999999999997</v>
      </c>
      <c r="F616" s="87">
        <v>124.5</v>
      </c>
      <c r="G616">
        <v>51.58</v>
      </c>
      <c r="H616">
        <v>127.7</v>
      </c>
      <c r="I616">
        <v>133.69999999999999</v>
      </c>
      <c r="J616">
        <v>69.75</v>
      </c>
      <c r="K616" s="29">
        <f t="shared" si="30"/>
        <v>1040.5944773658493</v>
      </c>
      <c r="L616" s="29">
        <f t="shared" si="31"/>
        <v>84.8841714243936</v>
      </c>
      <c r="M616" s="29">
        <f t="shared" si="32"/>
        <v>90.650106311140547</v>
      </c>
    </row>
    <row r="617" spans="2:13" ht="15" x14ac:dyDescent="0.25">
      <c r="B617" s="88">
        <v>42964.579861111109</v>
      </c>
      <c r="C617" s="52">
        <f>VLOOKUP(B617,NWS!$A$5:$Y$1564,3,TRUE)</f>
        <v>39.11</v>
      </c>
      <c r="F617" s="87">
        <v>124.6</v>
      </c>
      <c r="G617">
        <v>51.66</v>
      </c>
      <c r="H617">
        <v>128.9</v>
      </c>
      <c r="I617">
        <v>134.6</v>
      </c>
      <c r="J617">
        <v>70.510000000000005</v>
      </c>
      <c r="K617" s="29">
        <f t="shared" si="30"/>
        <v>1041.3848922012812</v>
      </c>
      <c r="L617" s="29">
        <f t="shared" si="31"/>
        <v>86.221723276781688</v>
      </c>
      <c r="M617" s="29">
        <f t="shared" si="32"/>
        <v>91.695203872367571</v>
      </c>
    </row>
    <row r="618" spans="2:13" ht="15" x14ac:dyDescent="0.25">
      <c r="B618" s="88">
        <v>42964.579930555556</v>
      </c>
      <c r="C618" s="52">
        <f>VLOOKUP(B618,NWS!$A$5:$Y$1564,3,TRUE)</f>
        <v>39.11</v>
      </c>
      <c r="F618" s="87">
        <v>124.5</v>
      </c>
      <c r="G618">
        <v>51.68</v>
      </c>
      <c r="H618">
        <v>129.80000000000001</v>
      </c>
      <c r="I618">
        <v>135.30000000000001</v>
      </c>
      <c r="J618">
        <v>70.94</v>
      </c>
      <c r="K618" s="29">
        <f t="shared" si="30"/>
        <v>1040.5377685063625</v>
      </c>
      <c r="L618" s="29">
        <f t="shared" si="31"/>
        <v>87.156855565349417</v>
      </c>
      <c r="M618" s="29">
        <f t="shared" si="32"/>
        <v>92.442583932417691</v>
      </c>
    </row>
    <row r="619" spans="2:13" ht="15" x14ac:dyDescent="0.25">
      <c r="B619" s="88">
        <v>42964.58</v>
      </c>
      <c r="C619" s="52">
        <f>VLOOKUP(B619,NWS!$A$5:$Y$1564,3,TRUE)</f>
        <v>39.11</v>
      </c>
      <c r="F619" s="87">
        <v>124.4</v>
      </c>
      <c r="G619">
        <v>51.73</v>
      </c>
      <c r="H619">
        <v>129.5</v>
      </c>
      <c r="I619">
        <v>135.1</v>
      </c>
      <c r="J619">
        <v>70.37</v>
      </c>
      <c r="K619" s="29">
        <f t="shared" si="30"/>
        <v>1039.6736658591294</v>
      </c>
      <c r="L619" s="29">
        <f t="shared" si="31"/>
        <v>86.94074205034967</v>
      </c>
      <c r="M619" s="29">
        <f t="shared" si="32"/>
        <v>92.32704756514066</v>
      </c>
    </row>
    <row r="620" spans="2:13" ht="15" x14ac:dyDescent="0.25">
      <c r="B620" s="88">
        <v>42964.580069444448</v>
      </c>
      <c r="C620" s="52">
        <f>VLOOKUP(B620,NWS!$A$5:$Y$1564,3,TRUE)</f>
        <v>39.11</v>
      </c>
      <c r="F620" s="87">
        <v>124.4</v>
      </c>
      <c r="G620">
        <v>51.78</v>
      </c>
      <c r="H620">
        <v>129</v>
      </c>
      <c r="I620">
        <v>134.80000000000001</v>
      </c>
      <c r="J620">
        <v>70.010000000000005</v>
      </c>
      <c r="K620" s="29">
        <f t="shared" si="30"/>
        <v>1039.6453380637017</v>
      </c>
      <c r="L620" s="29">
        <f t="shared" si="31"/>
        <v>86.462177734011263</v>
      </c>
      <c r="M620" s="29">
        <f t="shared" si="32"/>
        <v>92.041003308127031</v>
      </c>
    </row>
    <row r="621" spans="2:13" ht="15" x14ac:dyDescent="0.25">
      <c r="B621" s="88">
        <v>42964.580138888887</v>
      </c>
      <c r="C621" s="52">
        <f>VLOOKUP(B621,NWS!$A$5:$Y$1564,3,TRUE)</f>
        <v>39.11</v>
      </c>
      <c r="F621" s="87">
        <v>124.4</v>
      </c>
      <c r="G621">
        <v>51.82</v>
      </c>
      <c r="H621">
        <v>128.9</v>
      </c>
      <c r="I621">
        <v>134.6</v>
      </c>
      <c r="J621">
        <v>69.989999999999995</v>
      </c>
      <c r="K621" s="29">
        <f t="shared" si="30"/>
        <v>1039.6226769387883</v>
      </c>
      <c r="L621" s="29">
        <f t="shared" si="31"/>
        <v>86.367873644686497</v>
      </c>
      <c r="M621" s="29">
        <f t="shared" si="32"/>
        <v>91.850632078528932</v>
      </c>
    </row>
    <row r="622" spans="2:13" ht="15" x14ac:dyDescent="0.25">
      <c r="B622" s="88">
        <v>42964.580208333333</v>
      </c>
      <c r="C622" s="52">
        <f>VLOOKUP(B622,NWS!$A$5:$Y$1564,3,TRUE)</f>
        <v>39.11</v>
      </c>
      <c r="F622" s="87">
        <v>124.2</v>
      </c>
      <c r="G622">
        <v>51.87</v>
      </c>
      <c r="H622">
        <v>129.69999999999999</v>
      </c>
      <c r="I622">
        <v>135.5</v>
      </c>
      <c r="J622">
        <v>69.98</v>
      </c>
      <c r="K622" s="29">
        <f t="shared" si="30"/>
        <v>1037.9229783656817</v>
      </c>
      <c r="L622" s="29">
        <f t="shared" si="31"/>
        <v>87.280079435801113</v>
      </c>
      <c r="M622" s="29">
        <f t="shared" si="32"/>
        <v>92.868162675978269</v>
      </c>
    </row>
    <row r="623" spans="2:13" ht="15" x14ac:dyDescent="0.25">
      <c r="B623" s="88">
        <v>42964.580277777779</v>
      </c>
      <c r="C623" s="52">
        <f>VLOOKUP(B623,NWS!$A$5:$Y$1564,3,TRUE)</f>
        <v>39.11</v>
      </c>
      <c r="F623" s="87">
        <v>124.3</v>
      </c>
      <c r="G623">
        <v>51.94</v>
      </c>
      <c r="H623">
        <v>129.9</v>
      </c>
      <c r="I623">
        <v>135.6</v>
      </c>
      <c r="J623">
        <v>69.94</v>
      </c>
      <c r="K623" s="29">
        <f t="shared" si="30"/>
        <v>1038.7190445878607</v>
      </c>
      <c r="L623" s="29">
        <f t="shared" si="31"/>
        <v>87.405733507103776</v>
      </c>
      <c r="M623" s="29">
        <f t="shared" si="32"/>
        <v>92.893261659879315</v>
      </c>
    </row>
    <row r="624" spans="2:13" ht="15" x14ac:dyDescent="0.25">
      <c r="B624" s="88">
        <v>42964.580347222225</v>
      </c>
      <c r="C624" s="52">
        <f>VLOOKUP(B624,NWS!$A$5:$Y$1564,3,TRUE)</f>
        <v>39.11</v>
      </c>
      <c r="F624" s="87">
        <v>124.5</v>
      </c>
      <c r="G624">
        <v>51.99</v>
      </c>
      <c r="H624">
        <v>130.5</v>
      </c>
      <c r="I624">
        <v>136.1</v>
      </c>
      <c r="J624">
        <v>70.37</v>
      </c>
      <c r="K624" s="29">
        <f t="shared" si="30"/>
        <v>1040.36201031481</v>
      </c>
      <c r="L624" s="29">
        <f t="shared" si="31"/>
        <v>87.844422512453804</v>
      </c>
      <c r="M624" s="29">
        <f t="shared" si="32"/>
        <v>93.22716423550601</v>
      </c>
    </row>
    <row r="625" spans="2:13" ht="15" x14ac:dyDescent="0.25">
      <c r="B625" s="88">
        <v>42964.580416666664</v>
      </c>
      <c r="C625" s="52">
        <f>VLOOKUP(B625,NWS!$A$5:$Y$1564,3,TRUE)</f>
        <v>39.11</v>
      </c>
      <c r="F625" s="87">
        <v>124.5</v>
      </c>
      <c r="G625">
        <v>52.01</v>
      </c>
      <c r="H625">
        <v>129.80000000000001</v>
      </c>
      <c r="I625">
        <v>135.4</v>
      </c>
      <c r="J625">
        <v>69.89</v>
      </c>
      <c r="K625" s="29">
        <f t="shared" si="30"/>
        <v>1040.3506731155132</v>
      </c>
      <c r="L625" s="29">
        <f t="shared" si="31"/>
        <v>87.172529747506047</v>
      </c>
      <c r="M625" s="29">
        <f t="shared" si="32"/>
        <v>92.555330128871489</v>
      </c>
    </row>
    <row r="626" spans="2:13" ht="15" x14ac:dyDescent="0.25">
      <c r="B626" s="88">
        <v>42964.58048611111</v>
      </c>
      <c r="C626" s="52">
        <f>VLOOKUP(B626,NWS!$A$5:$Y$1564,3,TRUE)</f>
        <v>39.11</v>
      </c>
      <c r="F626" s="87">
        <v>124.4</v>
      </c>
      <c r="G626">
        <v>52.09</v>
      </c>
      <c r="H626">
        <v>130.5</v>
      </c>
      <c r="I626">
        <v>135.9</v>
      </c>
      <c r="J626">
        <v>70.56</v>
      </c>
      <c r="K626" s="29">
        <f t="shared" si="30"/>
        <v>1039.4697401812671</v>
      </c>
      <c r="L626" s="29">
        <f t="shared" si="31"/>
        <v>87.919827261217847</v>
      </c>
      <c r="M626" s="29">
        <f t="shared" si="32"/>
        <v>93.114783681073149</v>
      </c>
    </row>
    <row r="627" spans="2:13" ht="15" x14ac:dyDescent="0.25">
      <c r="B627" s="88">
        <v>42964.580555555556</v>
      </c>
      <c r="C627" s="52">
        <f>VLOOKUP(B627,NWS!$A$5:$Y$1564,3,TRUE)</f>
        <v>39.43</v>
      </c>
      <c r="F627" s="87">
        <v>124.3</v>
      </c>
      <c r="G627">
        <v>52.06</v>
      </c>
      <c r="H627">
        <v>131.5</v>
      </c>
      <c r="I627">
        <v>136.80000000000001</v>
      </c>
      <c r="J627">
        <v>71.28</v>
      </c>
      <c r="K627" s="29">
        <f t="shared" si="30"/>
        <v>1038.6511306662203</v>
      </c>
      <c r="L627" s="29">
        <f t="shared" si="31"/>
        <v>88.643816274424779</v>
      </c>
      <c r="M627" s="29">
        <f t="shared" si="32"/>
        <v>93.746588363644406</v>
      </c>
    </row>
    <row r="628" spans="2:13" ht="15" x14ac:dyDescent="0.25">
      <c r="B628" s="88">
        <v>42964.580625000002</v>
      </c>
      <c r="C628" s="52">
        <f>VLOOKUP(B628,NWS!$A$5:$Y$1564,3,TRUE)</f>
        <v>39.43</v>
      </c>
      <c r="F628" s="87">
        <v>124.3</v>
      </c>
      <c r="G628">
        <v>52.13</v>
      </c>
      <c r="H628">
        <v>130.9</v>
      </c>
      <c r="I628">
        <v>136.4</v>
      </c>
      <c r="J628">
        <v>70.08</v>
      </c>
      <c r="K628" s="29">
        <f t="shared" si="30"/>
        <v>1038.6115183129523</v>
      </c>
      <c r="L628" s="29">
        <f t="shared" si="31"/>
        <v>88.06950278057522</v>
      </c>
      <c r="M628" s="29">
        <f t="shared" si="32"/>
        <v>93.365034269513274</v>
      </c>
    </row>
    <row r="629" spans="2:13" ht="15" x14ac:dyDescent="0.25">
      <c r="B629" s="88">
        <v>42964.580694444441</v>
      </c>
      <c r="C629" s="52">
        <f>VLOOKUP(B629,NWS!$A$5:$Y$1564,3,TRUE)</f>
        <v>39.43</v>
      </c>
      <c r="F629" s="87">
        <v>124.3</v>
      </c>
      <c r="G629">
        <v>52.13</v>
      </c>
      <c r="H629">
        <v>131.30000000000001</v>
      </c>
      <c r="I629">
        <v>136.80000000000001</v>
      </c>
      <c r="J629">
        <v>70.989999999999995</v>
      </c>
      <c r="K629" s="29">
        <f t="shared" si="30"/>
        <v>1038.6115183129523</v>
      </c>
      <c r="L629" s="29">
        <f t="shared" si="31"/>
        <v>88.45463234340707</v>
      </c>
      <c r="M629" s="29">
        <f t="shared" si="32"/>
        <v>93.750163832345123</v>
      </c>
    </row>
    <row r="630" spans="2:13" ht="15" x14ac:dyDescent="0.25">
      <c r="B630" s="88">
        <v>42964.580763888887</v>
      </c>
      <c r="C630" s="52">
        <f>VLOOKUP(B630,NWS!$A$5:$Y$1564,3,TRUE)</f>
        <v>39.43</v>
      </c>
      <c r="F630" s="87">
        <v>124.4</v>
      </c>
      <c r="G630">
        <v>52.18</v>
      </c>
      <c r="H630">
        <v>131.4</v>
      </c>
      <c r="I630">
        <v>137</v>
      </c>
      <c r="J630">
        <v>71.040000000000006</v>
      </c>
      <c r="K630" s="29">
        <f t="shared" si="30"/>
        <v>1039.4187712608086</v>
      </c>
      <c r="L630" s="29">
        <f t="shared" si="31"/>
        <v>88.482142657901932</v>
      </c>
      <c r="M630" s="29">
        <f t="shared" si="32"/>
        <v>93.86976904568327</v>
      </c>
    </row>
    <row r="631" spans="2:13" ht="15" x14ac:dyDescent="0.25">
      <c r="B631" s="88">
        <v>42964.580833333333</v>
      </c>
      <c r="C631" s="52">
        <f>VLOOKUP(B631,NWS!$A$5:$Y$1564,3,TRUE)</f>
        <v>39.43</v>
      </c>
      <c r="F631" s="87">
        <v>124.4</v>
      </c>
      <c r="G631">
        <v>52.21</v>
      </c>
      <c r="H631">
        <v>130.80000000000001</v>
      </c>
      <c r="I631">
        <v>136.5</v>
      </c>
      <c r="J631">
        <v>70.989999999999995</v>
      </c>
      <c r="K631" s="29">
        <f t="shared" si="30"/>
        <v>1039.401782731388</v>
      </c>
      <c r="L631" s="29">
        <f t="shared" si="31"/>
        <v>87.906333737367362</v>
      </c>
      <c r="M631" s="29">
        <f t="shared" si="32"/>
        <v>93.390257369883443</v>
      </c>
    </row>
    <row r="632" spans="2:13" ht="15" x14ac:dyDescent="0.25">
      <c r="B632" s="88">
        <v>42964.58090277778</v>
      </c>
      <c r="C632" s="52">
        <f>VLOOKUP(B632,NWS!$A$5:$Y$1564,3,TRUE)</f>
        <v>39.43</v>
      </c>
      <c r="F632" s="87">
        <v>124.6</v>
      </c>
      <c r="G632">
        <v>52.21</v>
      </c>
      <c r="H632">
        <v>131.19999999999999</v>
      </c>
      <c r="I632">
        <v>137</v>
      </c>
      <c r="J632">
        <v>70.650000000000006</v>
      </c>
      <c r="K632" s="29">
        <f t="shared" si="30"/>
        <v>1041.0728466907633</v>
      </c>
      <c r="L632" s="29">
        <f t="shared" si="31"/>
        <v>88.149451108735946</v>
      </c>
      <c r="M632" s="29">
        <f t="shared" si="32"/>
        <v>93.720627053278491</v>
      </c>
    </row>
    <row r="633" spans="2:13" ht="15" x14ac:dyDescent="0.25">
      <c r="B633" s="88">
        <v>42964.580972222226</v>
      </c>
      <c r="C633" s="52">
        <f>VLOOKUP(B633,NWS!$A$5:$Y$1564,3,TRUE)</f>
        <v>39.43</v>
      </c>
      <c r="F633" s="87">
        <v>124.3</v>
      </c>
      <c r="G633">
        <v>52.21</v>
      </c>
      <c r="H633">
        <v>131.30000000000001</v>
      </c>
      <c r="I633">
        <v>137</v>
      </c>
      <c r="J633">
        <v>70.7</v>
      </c>
      <c r="K633" s="29">
        <f t="shared" si="30"/>
        <v>1038.5662507517004</v>
      </c>
      <c r="L633" s="29">
        <f t="shared" si="31"/>
        <v>88.458487779191472</v>
      </c>
      <c r="M633" s="29">
        <f t="shared" si="32"/>
        <v>93.9468232569469</v>
      </c>
    </row>
    <row r="634" spans="2:13" ht="15" x14ac:dyDescent="0.25">
      <c r="B634" s="88">
        <v>42964.581041666665</v>
      </c>
      <c r="C634" s="52">
        <f>VLOOKUP(B634,NWS!$A$5:$Y$1564,3,TRUE)</f>
        <v>39.43</v>
      </c>
      <c r="F634" s="87">
        <v>124.6</v>
      </c>
      <c r="G634">
        <v>52.21</v>
      </c>
      <c r="H634">
        <v>131.5</v>
      </c>
      <c r="I634">
        <v>137.19999999999999</v>
      </c>
      <c r="J634">
        <v>71.180000000000007</v>
      </c>
      <c r="K634" s="29">
        <f t="shared" si="30"/>
        <v>1041.0728466907633</v>
      </c>
      <c r="L634" s="29">
        <f t="shared" si="31"/>
        <v>88.437615381729529</v>
      </c>
      <c r="M634" s="29">
        <f t="shared" si="32"/>
        <v>93.912736568607528</v>
      </c>
    </row>
    <row r="635" spans="2:13" ht="15" x14ac:dyDescent="0.25">
      <c r="B635" s="88">
        <v>42964.581111111111</v>
      </c>
      <c r="C635" s="52">
        <f>VLOOKUP(B635,NWS!$A$5:$Y$1564,3,TRUE)</f>
        <v>39.43</v>
      </c>
      <c r="F635" s="87">
        <v>124.5</v>
      </c>
      <c r="G635">
        <v>52.21</v>
      </c>
      <c r="H635">
        <v>130.5</v>
      </c>
      <c r="I635">
        <v>136.5</v>
      </c>
      <c r="J635">
        <v>70.84</v>
      </c>
      <c r="K635" s="29">
        <f t="shared" si="30"/>
        <v>1040.2373147110757</v>
      </c>
      <c r="L635" s="29">
        <f t="shared" si="31"/>
        <v>87.547330510148598</v>
      </c>
      <c r="M635" s="29">
        <f t="shared" si="32"/>
        <v>93.315245114967865</v>
      </c>
    </row>
    <row r="636" spans="2:13" ht="15" x14ac:dyDescent="0.25">
      <c r="B636" s="88">
        <v>42964.581180555557</v>
      </c>
      <c r="C636" s="52">
        <f>VLOOKUP(B636,NWS!$A$5:$Y$1564,3,TRUE)</f>
        <v>39.43</v>
      </c>
      <c r="F636" s="87">
        <v>124.5</v>
      </c>
      <c r="G636">
        <v>52.23</v>
      </c>
      <c r="H636">
        <v>130.80000000000001</v>
      </c>
      <c r="I636">
        <v>136.6</v>
      </c>
      <c r="J636">
        <v>70.650000000000006</v>
      </c>
      <c r="K636" s="29">
        <f t="shared" si="30"/>
        <v>1040.2259802293072</v>
      </c>
      <c r="L636" s="29">
        <f t="shared" si="31"/>
        <v>87.836683313618465</v>
      </c>
      <c r="M636" s="29">
        <f t="shared" si="32"/>
        <v>93.412394851530095</v>
      </c>
    </row>
    <row r="637" spans="2:13" ht="15" x14ac:dyDescent="0.25">
      <c r="B637" s="88">
        <v>42964.581250000003</v>
      </c>
      <c r="C637" s="52">
        <f>VLOOKUP(B637,NWS!$A$5:$Y$1564,3,TRUE)</f>
        <v>39.700000000000003</v>
      </c>
      <c r="F637" s="87">
        <v>124.5</v>
      </c>
      <c r="G637">
        <v>52.25</v>
      </c>
      <c r="H637">
        <v>131.30000000000001</v>
      </c>
      <c r="I637">
        <v>136.9</v>
      </c>
      <c r="J637">
        <v>70.36</v>
      </c>
      <c r="K637" s="29">
        <f t="shared" si="30"/>
        <v>1040.2146459945382</v>
      </c>
      <c r="L637" s="29">
        <f t="shared" si="31"/>
        <v>88.058748598393578</v>
      </c>
      <c r="M637" s="29">
        <f t="shared" si="32"/>
        <v>93.442252879518065</v>
      </c>
    </row>
    <row r="638" spans="2:13" ht="15" x14ac:dyDescent="0.25">
      <c r="B638" s="88">
        <v>42964.581319444442</v>
      </c>
      <c r="C638" s="52">
        <f>VLOOKUP(B638,NWS!$A$5:$Y$1564,3,TRUE)</f>
        <v>39.700000000000003</v>
      </c>
      <c r="F638" s="87">
        <v>124.5</v>
      </c>
      <c r="G638">
        <v>52.25</v>
      </c>
      <c r="H638">
        <v>129.69999999999999</v>
      </c>
      <c r="I638">
        <v>135.80000000000001</v>
      </c>
      <c r="J638">
        <v>70.22</v>
      </c>
      <c r="K638" s="29">
        <f t="shared" si="30"/>
        <v>1040.2146459945382</v>
      </c>
      <c r="L638" s="29">
        <f t="shared" si="31"/>
        <v>86.520604518072275</v>
      </c>
      <c r="M638" s="29">
        <f t="shared" si="32"/>
        <v>92.3847788242972</v>
      </c>
    </row>
    <row r="639" spans="2:13" ht="15" x14ac:dyDescent="0.25">
      <c r="B639" s="88">
        <v>42964.581388888888</v>
      </c>
      <c r="C639" s="52">
        <f>VLOOKUP(B639,NWS!$A$5:$Y$1564,3,TRUE)</f>
        <v>39.700000000000003</v>
      </c>
      <c r="F639" s="87">
        <v>124.3</v>
      </c>
      <c r="G639">
        <v>52.25</v>
      </c>
      <c r="H639">
        <v>128.4</v>
      </c>
      <c r="I639">
        <v>134.69999999999999</v>
      </c>
      <c r="J639">
        <v>69.760000000000005</v>
      </c>
      <c r="K639" s="29">
        <f t="shared" si="30"/>
        <v>1038.5436184507719</v>
      </c>
      <c r="L639" s="29">
        <f t="shared" si="31"/>
        <v>85.408064162308918</v>
      </c>
      <c r="M639" s="29">
        <f t="shared" si="32"/>
        <v>91.474251357602554</v>
      </c>
    </row>
    <row r="640" spans="2:13" ht="15" x14ac:dyDescent="0.25">
      <c r="B640" s="88">
        <v>42964.581458333334</v>
      </c>
      <c r="C640" s="52">
        <f>VLOOKUP(B640,NWS!$A$5:$Y$1564,3,TRUE)</f>
        <v>39.700000000000003</v>
      </c>
      <c r="F640" s="87">
        <v>124.4</v>
      </c>
      <c r="G640">
        <v>52.25</v>
      </c>
      <c r="H640">
        <v>129.5</v>
      </c>
      <c r="I640">
        <v>135.69999999999999</v>
      </c>
      <c r="J640">
        <v>69.64</v>
      </c>
      <c r="K640" s="29">
        <f t="shared" si="30"/>
        <v>1039.379132222655</v>
      </c>
      <c r="L640" s="29">
        <f t="shared" si="31"/>
        <v>86.397732276929247</v>
      </c>
      <c r="M640" s="29">
        <f t="shared" si="32"/>
        <v>92.362831832797411</v>
      </c>
    </row>
    <row r="641" spans="2:13" ht="15" x14ac:dyDescent="0.25">
      <c r="B641" s="88">
        <v>42964.58152777778</v>
      </c>
      <c r="C641" s="52">
        <f>VLOOKUP(B641,NWS!$A$5:$Y$1564,3,TRUE)</f>
        <v>39.700000000000003</v>
      </c>
      <c r="F641" s="87">
        <v>124.4</v>
      </c>
      <c r="G641">
        <v>52.22</v>
      </c>
      <c r="H641">
        <v>129.1</v>
      </c>
      <c r="I641">
        <v>135.30000000000001</v>
      </c>
      <c r="J641">
        <v>69.760000000000005</v>
      </c>
      <c r="K641" s="29">
        <f t="shared" si="30"/>
        <v>1039.3961200116539</v>
      </c>
      <c r="L641" s="29">
        <f t="shared" si="31"/>
        <v>86.011481358038566</v>
      </c>
      <c r="M641" s="29">
        <f t="shared" si="32"/>
        <v>91.976483420900323</v>
      </c>
    </row>
    <row r="642" spans="2:13" ht="15" x14ac:dyDescent="0.25">
      <c r="B642" s="88">
        <v>42964.581597222219</v>
      </c>
      <c r="C642" s="52">
        <f>VLOOKUP(B642,NWS!$A$5:$Y$1564,3,TRUE)</f>
        <v>39.700000000000003</v>
      </c>
      <c r="F642" s="87">
        <v>124.2</v>
      </c>
      <c r="G642">
        <v>52.2</v>
      </c>
      <c r="H642">
        <v>129.80000000000001</v>
      </c>
      <c r="I642">
        <v>135.69999999999999</v>
      </c>
      <c r="J642">
        <v>70.22</v>
      </c>
      <c r="K642" s="29">
        <f t="shared" si="30"/>
        <v>1037.7363724492991</v>
      </c>
      <c r="L642" s="29">
        <f t="shared" si="31"/>
        <v>86.82359257326894</v>
      </c>
      <c r="M642" s="29">
        <f t="shared" si="32"/>
        <v>92.509044251207726</v>
      </c>
    </row>
    <row r="643" spans="2:13" ht="15" x14ac:dyDescent="0.25">
      <c r="B643" s="88">
        <v>42964.581666666665</v>
      </c>
      <c r="C643" s="52">
        <f>VLOOKUP(B643,NWS!$A$5:$Y$1564,3,TRUE)</f>
        <v>39.700000000000003</v>
      </c>
      <c r="F643" s="87">
        <v>124.2</v>
      </c>
      <c r="G643">
        <v>52.2</v>
      </c>
      <c r="H643">
        <v>130.4</v>
      </c>
      <c r="I643">
        <v>136.30000000000001</v>
      </c>
      <c r="J643">
        <v>70.459999999999994</v>
      </c>
      <c r="K643" s="29">
        <f t="shared" si="30"/>
        <v>1037.7363724492991</v>
      </c>
      <c r="L643" s="29">
        <f t="shared" si="31"/>
        <v>87.401774099838974</v>
      </c>
      <c r="M643" s="29">
        <f t="shared" si="32"/>
        <v>93.087225777777789</v>
      </c>
    </row>
    <row r="644" spans="2:13" ht="15" x14ac:dyDescent="0.25">
      <c r="B644" s="88">
        <v>42964.581736111111</v>
      </c>
      <c r="C644" s="52">
        <f>VLOOKUP(B644,NWS!$A$5:$Y$1564,3,TRUE)</f>
        <v>39.700000000000003</v>
      </c>
      <c r="F644" s="87">
        <v>124.3</v>
      </c>
      <c r="G644">
        <v>52.2</v>
      </c>
      <c r="H644">
        <v>131.6</v>
      </c>
      <c r="I644">
        <v>137.19999999999999</v>
      </c>
      <c r="J644">
        <v>71.56</v>
      </c>
      <c r="K644" s="29">
        <f t="shared" si="30"/>
        <v>1038.5719089810618</v>
      </c>
      <c r="L644" s="29">
        <f t="shared" si="31"/>
        <v>88.486891668543834</v>
      </c>
      <c r="M644" s="29">
        <f t="shared" si="32"/>
        <v>93.878911182622673</v>
      </c>
    </row>
    <row r="645" spans="2:13" ht="15" x14ac:dyDescent="0.25">
      <c r="B645" s="88">
        <v>42964.581805555557</v>
      </c>
      <c r="C645" s="52">
        <f>VLOOKUP(B645,NWS!$A$5:$Y$1564,3,TRUE)</f>
        <v>39.700000000000003</v>
      </c>
      <c r="F645" s="87">
        <v>124.6</v>
      </c>
      <c r="G645">
        <v>52.22</v>
      </c>
      <c r="H645">
        <v>132</v>
      </c>
      <c r="I645">
        <v>137.69999999999999</v>
      </c>
      <c r="J645">
        <v>71.41</v>
      </c>
      <c r="K645" s="29">
        <f t="shared" si="30"/>
        <v>1041.0671748669781</v>
      </c>
      <c r="L645" s="29">
        <f t="shared" si="31"/>
        <v>88.659024343739958</v>
      </c>
      <c r="M645" s="29">
        <f t="shared" si="32"/>
        <v>94.134175359550539</v>
      </c>
    </row>
    <row r="646" spans="2:13" ht="15" x14ac:dyDescent="0.25">
      <c r="B646" s="88">
        <v>42964.581875000003</v>
      </c>
      <c r="C646" s="52">
        <f>VLOOKUP(B646,NWS!$A$5:$Y$1564,3,TRUE)</f>
        <v>39.700000000000003</v>
      </c>
      <c r="F646" s="87">
        <v>124.2</v>
      </c>
      <c r="G646">
        <v>52.25</v>
      </c>
      <c r="H646">
        <v>132.19999999999999</v>
      </c>
      <c r="I646">
        <v>137.80000000000001</v>
      </c>
      <c r="J646">
        <v>71.41</v>
      </c>
      <c r="K646" s="29">
        <f t="shared" si="30"/>
        <v>1037.7081046788887</v>
      </c>
      <c r="L646" s="29">
        <f t="shared" si="31"/>
        <v>89.138746804549086</v>
      </c>
      <c r="M646" s="29">
        <f t="shared" si="32"/>
        <v>94.535254719202896</v>
      </c>
    </row>
    <row r="647" spans="2:13" ht="15" x14ac:dyDescent="0.25">
      <c r="B647" s="88">
        <v>42964.581944444442</v>
      </c>
      <c r="C647" s="52">
        <f>VLOOKUP(B647,NWS!$A$5:$Y$1564,3,TRUE)</f>
        <v>39.54</v>
      </c>
      <c r="F647" s="87">
        <v>124.3</v>
      </c>
      <c r="G647">
        <v>52.3</v>
      </c>
      <c r="H647">
        <v>132.69999999999999</v>
      </c>
      <c r="I647">
        <v>138</v>
      </c>
      <c r="J647">
        <v>71.150000000000006</v>
      </c>
      <c r="K647" s="29">
        <f t="shared" si="30"/>
        <v>1038.5153294616987</v>
      </c>
      <c r="L647" s="29">
        <f t="shared" si="31"/>
        <v>89.704983024456951</v>
      </c>
      <c r="M647" s="29">
        <f t="shared" si="32"/>
        <v>94.808422376427998</v>
      </c>
    </row>
    <row r="648" spans="2:13" ht="15" x14ac:dyDescent="0.25">
      <c r="B648" s="88">
        <v>42964.582013888888</v>
      </c>
      <c r="C648" s="52">
        <f>VLOOKUP(B648,NWS!$A$5:$Y$1564,3,TRUE)</f>
        <v>39.54</v>
      </c>
      <c r="F648" s="87">
        <v>124.3</v>
      </c>
      <c r="G648">
        <v>52.35</v>
      </c>
      <c r="H648">
        <v>132.5</v>
      </c>
      <c r="I648">
        <v>138</v>
      </c>
      <c r="J648">
        <v>70.89</v>
      </c>
      <c r="K648" s="29">
        <f t="shared" si="30"/>
        <v>1038.4870420137165</v>
      </c>
      <c r="L648" s="29">
        <f t="shared" si="31"/>
        <v>89.514838644247789</v>
      </c>
      <c r="M648" s="29">
        <f t="shared" si="32"/>
        <v>94.811004872123902</v>
      </c>
    </row>
    <row r="649" spans="2:13" ht="15" x14ac:dyDescent="0.25">
      <c r="B649" s="88">
        <v>42964.582083333335</v>
      </c>
      <c r="C649" s="52">
        <f>VLOOKUP(B649,NWS!$A$5:$Y$1564,3,TRUE)</f>
        <v>39.54</v>
      </c>
      <c r="F649" s="87">
        <v>124.2</v>
      </c>
      <c r="G649">
        <v>52.39</v>
      </c>
      <c r="H649">
        <v>132.69999999999999</v>
      </c>
      <c r="I649">
        <v>138.30000000000001</v>
      </c>
      <c r="J649">
        <v>71.27</v>
      </c>
      <c r="K649" s="29">
        <f t="shared" si="30"/>
        <v>1037.6289631140153</v>
      </c>
      <c r="L649" s="29">
        <f t="shared" si="31"/>
        <v>89.781611068776158</v>
      </c>
      <c r="M649" s="29">
        <f t="shared" si="32"/>
        <v>95.178530583429961</v>
      </c>
    </row>
    <row r="650" spans="2:13" ht="15" x14ac:dyDescent="0.25">
      <c r="B650" s="88">
        <v>42964.582152777781</v>
      </c>
      <c r="C650" s="52">
        <f>VLOOKUP(B650,NWS!$A$5:$Y$1564,3,TRUE)</f>
        <v>39.54</v>
      </c>
      <c r="F650" s="87">
        <v>124.3</v>
      </c>
      <c r="G650">
        <v>52.44</v>
      </c>
      <c r="H650">
        <v>132.1</v>
      </c>
      <c r="I650">
        <v>137.80000000000001</v>
      </c>
      <c r="J650">
        <v>70.98</v>
      </c>
      <c r="K650" s="29">
        <f t="shared" si="30"/>
        <v>1038.4361284904958</v>
      </c>
      <c r="L650" s="29">
        <f t="shared" si="31"/>
        <v>89.13403286011264</v>
      </c>
      <c r="M650" s="29">
        <f t="shared" si="32"/>
        <v>94.623056059147245</v>
      </c>
    </row>
    <row r="651" spans="2:13" ht="15" x14ac:dyDescent="0.25">
      <c r="B651" s="88">
        <v>42964.58222222222</v>
      </c>
      <c r="C651" s="52">
        <f>VLOOKUP(B651,NWS!$A$5:$Y$1564,3,TRUE)</f>
        <v>39.54</v>
      </c>
      <c r="F651" s="87">
        <v>124.2</v>
      </c>
      <c r="G651">
        <v>52.44</v>
      </c>
      <c r="H651">
        <v>131.4</v>
      </c>
      <c r="I651">
        <v>137.4</v>
      </c>
      <c r="J651">
        <v>70.36</v>
      </c>
      <c r="K651" s="29">
        <f t="shared" si="30"/>
        <v>1037.6007011948477</v>
      </c>
      <c r="L651" s="29">
        <f t="shared" si="31"/>
        <v>88.531166077874417</v>
      </c>
      <c r="M651" s="29">
        <f t="shared" si="32"/>
        <v>94.3137373435749</v>
      </c>
    </row>
    <row r="652" spans="2:13" ht="15" x14ac:dyDescent="0.25">
      <c r="B652" s="88">
        <v>42964.582291666666</v>
      </c>
      <c r="C652" s="52">
        <f>VLOOKUP(B652,NWS!$A$5:$Y$1564,3,TRUE)</f>
        <v>39.54</v>
      </c>
      <c r="F652" s="87">
        <v>124.3</v>
      </c>
      <c r="G652">
        <v>52.49</v>
      </c>
      <c r="H652">
        <v>131.1</v>
      </c>
      <c r="I652">
        <v>137</v>
      </c>
      <c r="J652">
        <v>70.599999999999994</v>
      </c>
      <c r="K652" s="29">
        <f t="shared" si="30"/>
        <v>1038.4078453568986</v>
      </c>
      <c r="L652" s="29">
        <f t="shared" si="31"/>
        <v>88.173447850378111</v>
      </c>
      <c r="M652" s="29">
        <f t="shared" si="32"/>
        <v>93.85522310504426</v>
      </c>
    </row>
    <row r="653" spans="2:13" ht="15" x14ac:dyDescent="0.25">
      <c r="B653" s="88">
        <v>42964.582361111112</v>
      </c>
      <c r="C653" s="52">
        <f>VLOOKUP(B653,NWS!$A$5:$Y$1564,3,TRUE)</f>
        <v>39.54</v>
      </c>
      <c r="F653" s="87">
        <v>124.2</v>
      </c>
      <c r="G653">
        <v>52.49</v>
      </c>
      <c r="H653">
        <v>130.9</v>
      </c>
      <c r="I653">
        <v>137</v>
      </c>
      <c r="J653">
        <v>70.22</v>
      </c>
      <c r="K653" s="29">
        <f t="shared" si="30"/>
        <v>1037.5724408151793</v>
      </c>
      <c r="L653" s="29">
        <f t="shared" si="31"/>
        <v>88.051683339066045</v>
      </c>
      <c r="M653" s="29">
        <f t="shared" si="32"/>
        <v>93.930790917528199</v>
      </c>
    </row>
    <row r="654" spans="2:13" ht="15" x14ac:dyDescent="0.25">
      <c r="B654" s="88">
        <v>42964.582430555558</v>
      </c>
      <c r="C654" s="52">
        <f>VLOOKUP(B654,NWS!$A$5:$Y$1564,3,TRUE)</f>
        <v>39.54</v>
      </c>
      <c r="F654" s="87">
        <v>124.3</v>
      </c>
      <c r="G654">
        <v>52.51</v>
      </c>
      <c r="H654">
        <v>131.4</v>
      </c>
      <c r="I654">
        <v>137.5</v>
      </c>
      <c r="J654">
        <v>70.5</v>
      </c>
      <c r="K654" s="29">
        <f t="shared" si="30"/>
        <v>1038.3965325348383</v>
      </c>
      <c r="L654" s="29">
        <f t="shared" si="31"/>
        <v>88.463315430917135</v>
      </c>
      <c r="M654" s="29">
        <f t="shared" si="32"/>
        <v>94.337757235060337</v>
      </c>
    </row>
    <row r="655" spans="2:13" ht="15" x14ac:dyDescent="0.25">
      <c r="B655" s="88">
        <v>42964.582499999997</v>
      </c>
      <c r="C655" s="52">
        <f>VLOOKUP(B655,NWS!$A$5:$Y$1564,3,TRUE)</f>
        <v>39.54</v>
      </c>
      <c r="F655" s="87">
        <v>124.3</v>
      </c>
      <c r="G655">
        <v>52.54</v>
      </c>
      <c r="H655">
        <v>132.1</v>
      </c>
      <c r="I655">
        <v>138</v>
      </c>
      <c r="J655">
        <v>70.790000000000006</v>
      </c>
      <c r="K655" s="29">
        <f t="shared" si="30"/>
        <v>1038.3795637639139</v>
      </c>
      <c r="L655" s="29">
        <f t="shared" si="31"/>
        <v>89.138888350699915</v>
      </c>
      <c r="M655" s="29">
        <f t="shared" si="32"/>
        <v>94.82081835576831</v>
      </c>
    </row>
    <row r="656" spans="2:13" ht="15" x14ac:dyDescent="0.25">
      <c r="B656" s="88">
        <v>42964.582569444443</v>
      </c>
      <c r="C656" s="52">
        <f>VLOOKUP(B656,NWS!$A$5:$Y$1564,3,TRUE)</f>
        <v>39.54</v>
      </c>
      <c r="F656" s="87">
        <v>124.1</v>
      </c>
      <c r="G656">
        <v>52.54</v>
      </c>
      <c r="H656">
        <v>131.69999999999999</v>
      </c>
      <c r="I656">
        <v>137.69999999999999</v>
      </c>
      <c r="J656">
        <v>70.55</v>
      </c>
      <c r="K656" s="29">
        <f t="shared" si="30"/>
        <v>1036.7088001858544</v>
      </c>
      <c r="L656" s="29">
        <f t="shared" si="31"/>
        <v>88.896708490829965</v>
      </c>
      <c r="M656" s="29">
        <f t="shared" si="32"/>
        <v>94.684254616535043</v>
      </c>
    </row>
    <row r="657" spans="2:13" ht="15" x14ac:dyDescent="0.25">
      <c r="B657" s="88">
        <v>42964.582638888889</v>
      </c>
      <c r="C657" s="52">
        <f>VLOOKUP(B657,NWS!$A$5:$Y$1564,3,TRUE)</f>
        <v>38.39</v>
      </c>
      <c r="F657" s="87">
        <v>124.2</v>
      </c>
      <c r="G657">
        <v>52.54</v>
      </c>
      <c r="H657">
        <v>130.6</v>
      </c>
      <c r="I657">
        <v>136.80000000000001</v>
      </c>
      <c r="J657">
        <v>70.91</v>
      </c>
      <c r="K657" s="29">
        <f t="shared" ref="K657:K720" si="33">IF(OR(F657="",$C$5="",$C$6=""),"",(F657*1000/($C$5+$C$6*(G657-25))))</f>
        <v>1037.5441819748842</v>
      </c>
      <c r="L657" s="29">
        <f t="shared" ref="L657:L720" si="34">IF(OR($K657="",H657=""),"",((H657-$C657)*1000)/$K657)</f>
        <v>88.87332376004025</v>
      </c>
      <c r="M657" s="29">
        <f t="shared" ref="M657:M720" si="35">IF(OR($K657="",I657=""),"",((I657-$C657)*1000)/$K657)</f>
        <v>94.848972901264105</v>
      </c>
    </row>
    <row r="658" spans="2:13" ht="15" x14ac:dyDescent="0.25">
      <c r="B658" s="88">
        <v>42964.582708333335</v>
      </c>
      <c r="C658" s="52">
        <f>VLOOKUP(B658,NWS!$A$5:$Y$1564,3,TRUE)</f>
        <v>38.39</v>
      </c>
      <c r="F658" s="87">
        <v>124.1</v>
      </c>
      <c r="G658">
        <v>52.54</v>
      </c>
      <c r="H658">
        <v>131</v>
      </c>
      <c r="I658">
        <v>137.1</v>
      </c>
      <c r="J658">
        <v>70.790000000000006</v>
      </c>
      <c r="K658" s="29">
        <f t="shared" si="33"/>
        <v>1036.7088001858544</v>
      </c>
      <c r="L658" s="29">
        <f t="shared" si="34"/>
        <v>89.330774450257849</v>
      </c>
      <c r="M658" s="29">
        <f t="shared" si="35"/>
        <v>95.214779678058008</v>
      </c>
    </row>
    <row r="659" spans="2:13" ht="15" x14ac:dyDescent="0.25">
      <c r="B659" s="88">
        <v>42964.582777777781</v>
      </c>
      <c r="C659" s="52">
        <f>VLOOKUP(B659,NWS!$A$5:$Y$1564,3,TRUE)</f>
        <v>38.39</v>
      </c>
      <c r="F659" s="87">
        <v>124.4</v>
      </c>
      <c r="G659">
        <v>52.49</v>
      </c>
      <c r="H659">
        <v>129.69999999999999</v>
      </c>
      <c r="I659">
        <v>136.1</v>
      </c>
      <c r="J659">
        <v>69.64</v>
      </c>
      <c r="K659" s="29">
        <f t="shared" si="33"/>
        <v>1039.2432498986177</v>
      </c>
      <c r="L659" s="29">
        <f t="shared" si="34"/>
        <v>87.862009215751598</v>
      </c>
      <c r="M659" s="29">
        <f t="shared" si="35"/>
        <v>94.020336441475081</v>
      </c>
    </row>
    <row r="660" spans="2:13" ht="15" x14ac:dyDescent="0.25">
      <c r="B660" s="88">
        <v>42964.58284722222</v>
      </c>
      <c r="C660" s="52">
        <f>VLOOKUP(B660,NWS!$A$5:$Y$1564,3,TRUE)</f>
        <v>38.39</v>
      </c>
      <c r="F660" s="87">
        <v>124.4</v>
      </c>
      <c r="G660">
        <v>52.47</v>
      </c>
      <c r="H660">
        <v>129.30000000000001</v>
      </c>
      <c r="I660">
        <v>135.69999999999999</v>
      </c>
      <c r="J660">
        <v>69.930000000000007</v>
      </c>
      <c r="K660" s="29">
        <f t="shared" si="33"/>
        <v>1039.2545720685989</v>
      </c>
      <c r="L660" s="29">
        <f t="shared" si="34"/>
        <v>87.476160743798246</v>
      </c>
      <c r="M660" s="29">
        <f t="shared" si="35"/>
        <v>93.634420877560274</v>
      </c>
    </row>
    <row r="661" spans="2:13" ht="15" x14ac:dyDescent="0.25">
      <c r="B661" s="88">
        <v>42964.582916666666</v>
      </c>
      <c r="C661" s="52">
        <f>VLOOKUP(B661,NWS!$A$5:$Y$1564,3,TRUE)</f>
        <v>38.39</v>
      </c>
      <c r="F661" s="87">
        <v>124.4</v>
      </c>
      <c r="G661">
        <v>52.49</v>
      </c>
      <c r="H661">
        <v>130</v>
      </c>
      <c r="I661">
        <v>136.30000000000001</v>
      </c>
      <c r="J661">
        <v>70.290000000000006</v>
      </c>
      <c r="K661" s="29">
        <f t="shared" si="33"/>
        <v>1039.2432498986177</v>
      </c>
      <c r="L661" s="29">
        <f t="shared" si="34"/>
        <v>88.150680804457394</v>
      </c>
      <c r="M661" s="29">
        <f t="shared" si="35"/>
        <v>94.212784167278954</v>
      </c>
    </row>
    <row r="662" spans="2:13" ht="15" x14ac:dyDescent="0.25">
      <c r="B662" s="88">
        <v>42964.582986111112</v>
      </c>
      <c r="C662" s="52">
        <f>VLOOKUP(B662,NWS!$A$5:$Y$1564,3,TRUE)</f>
        <v>38.39</v>
      </c>
      <c r="F662" s="87">
        <v>124.2</v>
      </c>
      <c r="G662">
        <v>52.49</v>
      </c>
      <c r="H662">
        <v>130.9</v>
      </c>
      <c r="I662">
        <v>137</v>
      </c>
      <c r="J662">
        <v>70.930000000000007</v>
      </c>
      <c r="K662" s="29">
        <f t="shared" si="33"/>
        <v>1037.5724408151793</v>
      </c>
      <c r="L662" s="29">
        <f t="shared" si="34"/>
        <v>89.160039685825282</v>
      </c>
      <c r="M662" s="29">
        <f t="shared" si="35"/>
        <v>95.03914726428745</v>
      </c>
    </row>
    <row r="663" spans="2:13" ht="15" x14ac:dyDescent="0.25">
      <c r="B663" s="88">
        <v>42964.583055555559</v>
      </c>
      <c r="C663" s="52">
        <f>VLOOKUP(B663,NWS!$A$5:$Y$1564,3,TRUE)</f>
        <v>38.39</v>
      </c>
      <c r="F663" s="87">
        <v>124.5</v>
      </c>
      <c r="G663">
        <v>52.49</v>
      </c>
      <c r="H663">
        <v>132.1</v>
      </c>
      <c r="I663">
        <v>137.9</v>
      </c>
      <c r="J663">
        <v>71.56</v>
      </c>
      <c r="K663" s="29">
        <f t="shared" si="33"/>
        <v>1040.0786544403368</v>
      </c>
      <c r="L663" s="29">
        <f t="shared" si="34"/>
        <v>90.098955112606433</v>
      </c>
      <c r="M663" s="29">
        <f t="shared" si="35"/>
        <v>95.675456442807231</v>
      </c>
    </row>
    <row r="664" spans="2:13" ht="15" x14ac:dyDescent="0.25">
      <c r="B664" s="88">
        <v>42964.583124999997</v>
      </c>
      <c r="C664" s="52">
        <f>VLOOKUP(B664,NWS!$A$5:$Y$1564,3,TRUE)</f>
        <v>38.39</v>
      </c>
      <c r="F664" s="87">
        <v>124.1</v>
      </c>
      <c r="G664">
        <v>52.54</v>
      </c>
      <c r="H664">
        <v>131.80000000000001</v>
      </c>
      <c r="I664">
        <v>137.5</v>
      </c>
      <c r="J664">
        <v>70.930000000000007</v>
      </c>
      <c r="K664" s="29">
        <f t="shared" si="33"/>
        <v>1036.7088001858544</v>
      </c>
      <c r="L664" s="29">
        <f t="shared" si="34"/>
        <v>90.102447267018547</v>
      </c>
      <c r="M664" s="29">
        <f t="shared" si="35"/>
        <v>95.60061608643835</v>
      </c>
    </row>
    <row r="665" spans="2:13" ht="15" x14ac:dyDescent="0.25">
      <c r="B665" s="88">
        <v>42964.583194444444</v>
      </c>
      <c r="C665" s="52">
        <f>VLOOKUP(B665,NWS!$A$5:$Y$1564,3,TRUE)</f>
        <v>38.39</v>
      </c>
      <c r="F665" s="87">
        <v>124.4</v>
      </c>
      <c r="G665">
        <v>52.61</v>
      </c>
      <c r="H665">
        <v>131.80000000000001</v>
      </c>
      <c r="I665">
        <v>137.6</v>
      </c>
      <c r="J665">
        <v>71.22</v>
      </c>
      <c r="K665" s="29">
        <f t="shared" si="33"/>
        <v>1039.175322059071</v>
      </c>
      <c r="L665" s="29">
        <f t="shared" si="34"/>
        <v>89.888585705550653</v>
      </c>
      <c r="M665" s="29">
        <f t="shared" si="35"/>
        <v>95.469934566402728</v>
      </c>
    </row>
    <row r="666" spans="2:13" ht="15" x14ac:dyDescent="0.25">
      <c r="B666" s="88">
        <v>42964.58326388889</v>
      </c>
      <c r="C666" s="52">
        <f>VLOOKUP(B666,NWS!$A$5:$Y$1564,3,TRUE)</f>
        <v>38.39</v>
      </c>
      <c r="F666" s="87">
        <v>124.1</v>
      </c>
      <c r="G666">
        <v>52.63</v>
      </c>
      <c r="H666">
        <v>132</v>
      </c>
      <c r="I666">
        <v>137.80000000000001</v>
      </c>
      <c r="J666">
        <v>71.36</v>
      </c>
      <c r="K666" s="29">
        <f t="shared" si="33"/>
        <v>1036.6579791038596</v>
      </c>
      <c r="L666" s="29">
        <f t="shared" si="34"/>
        <v>90.299792107828367</v>
      </c>
      <c r="M666" s="29">
        <f t="shared" si="35"/>
        <v>95.894694300173256</v>
      </c>
    </row>
    <row r="667" spans="2:13" ht="15" x14ac:dyDescent="0.25">
      <c r="B667" s="88">
        <v>42964.583333333336</v>
      </c>
      <c r="C667" s="52">
        <f>VLOOKUP(B667,NWS!$A$5:$Y$1564,3,TRUE)</f>
        <v>38.5</v>
      </c>
      <c r="F667" s="87">
        <v>124.2</v>
      </c>
      <c r="G667">
        <v>52.63</v>
      </c>
      <c r="H667">
        <v>131.19999999999999</v>
      </c>
      <c r="I667">
        <v>137.1</v>
      </c>
      <c r="J667">
        <v>72.08</v>
      </c>
      <c r="K667" s="29">
        <f t="shared" si="33"/>
        <v>1037.4933199411712</v>
      </c>
      <c r="L667" s="29">
        <f t="shared" si="34"/>
        <v>89.349972880072457</v>
      </c>
      <c r="M667" s="29">
        <f t="shared" si="35"/>
        <v>95.036756483011288</v>
      </c>
    </row>
    <row r="668" spans="2:13" ht="15" x14ac:dyDescent="0.25">
      <c r="B668" s="88">
        <v>42964.583402777775</v>
      </c>
      <c r="C668" s="52">
        <f>VLOOKUP(B668,NWS!$A$5:$Y$1564,3,TRUE)</f>
        <v>38.5</v>
      </c>
      <c r="F668" s="87">
        <v>124.1</v>
      </c>
      <c r="G668">
        <v>52.63</v>
      </c>
      <c r="H668">
        <v>131.1</v>
      </c>
      <c r="I668">
        <v>137</v>
      </c>
      <c r="J668">
        <v>71.27</v>
      </c>
      <c r="K668" s="29">
        <f t="shared" si="33"/>
        <v>1036.6579791038596</v>
      </c>
      <c r="L668" s="29">
        <f t="shared" si="34"/>
        <v>89.325507415713133</v>
      </c>
      <c r="M668" s="29">
        <f t="shared" si="35"/>
        <v>95.016873438960516</v>
      </c>
    </row>
    <row r="669" spans="2:13" ht="15" x14ac:dyDescent="0.25">
      <c r="B669" s="88">
        <v>42964.583472222221</v>
      </c>
      <c r="C669" s="52">
        <f>VLOOKUP(B669,NWS!$A$5:$Y$1564,3,TRUE)</f>
        <v>38.5</v>
      </c>
      <c r="F669" s="87">
        <v>124.1</v>
      </c>
      <c r="G669">
        <v>52.63</v>
      </c>
      <c r="H669">
        <v>130</v>
      </c>
      <c r="I669">
        <v>136</v>
      </c>
      <c r="J669">
        <v>70.5</v>
      </c>
      <c r="K669" s="29">
        <f t="shared" si="33"/>
        <v>1036.6579791038596</v>
      </c>
      <c r="L669" s="29">
        <f t="shared" si="34"/>
        <v>88.264405275785649</v>
      </c>
      <c r="M669" s="29">
        <f t="shared" si="35"/>
        <v>94.052235129935539</v>
      </c>
    </row>
    <row r="670" spans="2:13" ht="15" x14ac:dyDescent="0.25">
      <c r="B670" s="88">
        <v>42964.583541666667</v>
      </c>
      <c r="C670" s="52">
        <f>VLOOKUP(B670,NWS!$A$5:$Y$1564,3,TRUE)</f>
        <v>38.5</v>
      </c>
      <c r="F670" s="87">
        <v>124.3</v>
      </c>
      <c r="G670">
        <v>52.58</v>
      </c>
      <c r="H670">
        <v>130.80000000000001</v>
      </c>
      <c r="I670">
        <v>136.69999999999999</v>
      </c>
      <c r="J670">
        <v>71.31</v>
      </c>
      <c r="K670" s="29">
        <f t="shared" si="33"/>
        <v>1038.3569395986824</v>
      </c>
      <c r="L670" s="29">
        <f t="shared" si="34"/>
        <v>88.890434955510884</v>
      </c>
      <c r="M670" s="29">
        <f t="shared" si="35"/>
        <v>94.572488760901038</v>
      </c>
    </row>
    <row r="671" spans="2:13" ht="15" x14ac:dyDescent="0.25">
      <c r="B671" s="88">
        <v>42964.583611111113</v>
      </c>
      <c r="C671" s="52">
        <f>VLOOKUP(B671,NWS!$A$5:$Y$1564,3,TRUE)</f>
        <v>38.5</v>
      </c>
      <c r="F671" s="87">
        <v>124.9</v>
      </c>
      <c r="G671">
        <v>52.58</v>
      </c>
      <c r="H671">
        <v>130.4</v>
      </c>
      <c r="I671">
        <v>136.4</v>
      </c>
      <c r="J671">
        <v>70.19</v>
      </c>
      <c r="K671" s="29">
        <f t="shared" si="33"/>
        <v>1043.3691211253054</v>
      </c>
      <c r="L671" s="29">
        <f t="shared" si="34"/>
        <v>88.08004582393913</v>
      </c>
      <c r="M671" s="29">
        <f t="shared" si="35"/>
        <v>93.830647292313841</v>
      </c>
    </row>
    <row r="672" spans="2:13" ht="15" x14ac:dyDescent="0.25">
      <c r="B672" s="88">
        <v>42964.583680555559</v>
      </c>
      <c r="C672" s="52">
        <f>VLOOKUP(B672,NWS!$A$5:$Y$1564,3,TRUE)</f>
        <v>38.5</v>
      </c>
      <c r="F672" s="87">
        <v>124.4</v>
      </c>
      <c r="G672">
        <v>52.58</v>
      </c>
      <c r="H672">
        <v>131.19999999999999</v>
      </c>
      <c r="I672">
        <v>137</v>
      </c>
      <c r="J672">
        <v>71.12</v>
      </c>
      <c r="K672" s="29">
        <f t="shared" si="33"/>
        <v>1039.192303186453</v>
      </c>
      <c r="L672" s="29">
        <f t="shared" si="34"/>
        <v>89.203893943167174</v>
      </c>
      <c r="M672" s="29">
        <f t="shared" si="35"/>
        <v>94.785151600884234</v>
      </c>
    </row>
    <row r="673" spans="2:13" ht="15" x14ac:dyDescent="0.25">
      <c r="B673" s="88">
        <v>42964.583749999998</v>
      </c>
      <c r="C673" s="52">
        <f>VLOOKUP(B673,NWS!$A$5:$Y$1564,3,TRUE)</f>
        <v>38.5</v>
      </c>
      <c r="F673" s="87">
        <v>124.4</v>
      </c>
      <c r="G673">
        <v>52.63</v>
      </c>
      <c r="H673">
        <v>131.19999999999999</v>
      </c>
      <c r="I673">
        <v>137</v>
      </c>
      <c r="J673">
        <v>71.12</v>
      </c>
      <c r="K673" s="29">
        <f t="shared" si="33"/>
        <v>1039.1640016157949</v>
      </c>
      <c r="L673" s="29">
        <f t="shared" si="34"/>
        <v>89.206323405988726</v>
      </c>
      <c r="M673" s="29">
        <f t="shared" si="35"/>
        <v>94.787733068930862</v>
      </c>
    </row>
    <row r="674" spans="2:13" ht="15" x14ac:dyDescent="0.25">
      <c r="B674" s="88">
        <v>42964.583819444444</v>
      </c>
      <c r="C674" s="52">
        <f>VLOOKUP(B674,NWS!$A$5:$Y$1564,3,TRUE)</f>
        <v>38.5</v>
      </c>
      <c r="F674" s="87">
        <v>124.2</v>
      </c>
      <c r="G674">
        <v>52.68</v>
      </c>
      <c r="H674">
        <v>131.9</v>
      </c>
      <c r="I674">
        <v>137.6</v>
      </c>
      <c r="J674">
        <v>71.599999999999994</v>
      </c>
      <c r="K674" s="29">
        <f t="shared" si="33"/>
        <v>1037.4650654104516</v>
      </c>
      <c r="L674" s="29">
        <f t="shared" si="34"/>
        <v>90.027127769404188</v>
      </c>
      <c r="M674" s="29">
        <f t="shared" si="35"/>
        <v>95.521288671819647</v>
      </c>
    </row>
    <row r="675" spans="2:13" ht="15" x14ac:dyDescent="0.25">
      <c r="B675" s="88">
        <v>42964.58388888889</v>
      </c>
      <c r="C675" s="52">
        <f>VLOOKUP(B675,NWS!$A$5:$Y$1564,3,TRUE)</f>
        <v>38.5</v>
      </c>
      <c r="F675" s="87">
        <v>124.6</v>
      </c>
      <c r="G675">
        <v>52.77</v>
      </c>
      <c r="H675">
        <v>132.30000000000001</v>
      </c>
      <c r="I675">
        <v>137.9</v>
      </c>
      <c r="J675">
        <v>71.739999999999995</v>
      </c>
      <c r="K675" s="29">
        <f t="shared" si="33"/>
        <v>1040.7553197035647</v>
      </c>
      <c r="L675" s="29">
        <f t="shared" si="34"/>
        <v>90.126851358988773</v>
      </c>
      <c r="M675" s="29">
        <f t="shared" si="35"/>
        <v>95.507558902808981</v>
      </c>
    </row>
    <row r="676" spans="2:13" ht="15" x14ac:dyDescent="0.25">
      <c r="B676" s="88">
        <v>42964.583958333336</v>
      </c>
      <c r="C676" s="52">
        <f>VLOOKUP(B676,NWS!$A$5:$Y$1564,3,TRUE)</f>
        <v>38.5</v>
      </c>
      <c r="F676" s="87">
        <v>124.5</v>
      </c>
      <c r="G676">
        <v>52.82</v>
      </c>
      <c r="H676">
        <v>132.4</v>
      </c>
      <c r="I676">
        <v>138</v>
      </c>
      <c r="J676">
        <v>71.36</v>
      </c>
      <c r="K676" s="29">
        <f t="shared" si="33"/>
        <v>1039.8917241015643</v>
      </c>
      <c r="L676" s="29">
        <f t="shared" si="34"/>
        <v>90.297862579036135</v>
      </c>
      <c r="M676" s="29">
        <f t="shared" si="35"/>
        <v>95.683038622088333</v>
      </c>
    </row>
    <row r="677" spans="2:13" ht="15" x14ac:dyDescent="0.25">
      <c r="B677" s="88">
        <v>42964.584027777775</v>
      </c>
      <c r="C677" s="52">
        <f>VLOOKUP(B677,NWS!$A$5:$Y$1564,3,TRUE)</f>
        <v>38.32</v>
      </c>
      <c r="F677" s="87">
        <v>124.6</v>
      </c>
      <c r="G677">
        <v>52.87</v>
      </c>
      <c r="H677">
        <v>132.9</v>
      </c>
      <c r="I677">
        <v>138.4</v>
      </c>
      <c r="J677">
        <v>71.430000000000007</v>
      </c>
      <c r="K677" s="29">
        <f t="shared" si="33"/>
        <v>1040.6986388367993</v>
      </c>
      <c r="L677" s="29">
        <f t="shared" si="34"/>
        <v>90.881256562142866</v>
      </c>
      <c r="M677" s="29">
        <f t="shared" si="35"/>
        <v>96.166167865714286</v>
      </c>
    </row>
    <row r="678" spans="2:13" ht="15" x14ac:dyDescent="0.25">
      <c r="B678" s="88">
        <v>42964.584097222221</v>
      </c>
      <c r="C678" s="52">
        <f>VLOOKUP(B678,NWS!$A$5:$Y$1564,3,TRUE)</f>
        <v>38.32</v>
      </c>
      <c r="F678" s="87">
        <v>124.3</v>
      </c>
      <c r="G678">
        <v>52.92</v>
      </c>
      <c r="H678">
        <v>133.19999999999999</v>
      </c>
      <c r="I678">
        <v>138.6</v>
      </c>
      <c r="J678">
        <v>72.03</v>
      </c>
      <c r="K678" s="29">
        <f t="shared" si="33"/>
        <v>1038.1646739912862</v>
      </c>
      <c r="L678" s="29">
        <f t="shared" si="34"/>
        <v>91.392052125245371</v>
      </c>
      <c r="M678" s="29">
        <f t="shared" si="35"/>
        <v>96.593539071665319</v>
      </c>
    </row>
    <row r="679" spans="2:13" ht="15" x14ac:dyDescent="0.25">
      <c r="B679" s="88">
        <v>42964.584166666667</v>
      </c>
      <c r="C679" s="52">
        <f>VLOOKUP(B679,NWS!$A$5:$Y$1564,3,TRUE)</f>
        <v>38.32</v>
      </c>
      <c r="F679" s="87">
        <v>124.5</v>
      </c>
      <c r="G679">
        <v>52.96</v>
      </c>
      <c r="H679">
        <v>133.1</v>
      </c>
      <c r="I679">
        <v>138.6</v>
      </c>
      <c r="J679">
        <v>72.17</v>
      </c>
      <c r="K679" s="29">
        <f t="shared" si="33"/>
        <v>1039.8124406197151</v>
      </c>
      <c r="L679" s="29">
        <f t="shared" si="34"/>
        <v>91.151054072321273</v>
      </c>
      <c r="M679" s="29">
        <f t="shared" si="35"/>
        <v>96.440469533365444</v>
      </c>
    </row>
    <row r="680" spans="2:13" ht="15" x14ac:dyDescent="0.25">
      <c r="B680" s="88">
        <v>42964.584236111114</v>
      </c>
      <c r="C680" s="52">
        <f>VLOOKUP(B680,NWS!$A$5:$Y$1564,3,TRUE)</f>
        <v>38.32</v>
      </c>
      <c r="F680" s="87">
        <v>124.4</v>
      </c>
      <c r="G680">
        <v>52.96</v>
      </c>
      <c r="H680">
        <v>132.5</v>
      </c>
      <c r="I680">
        <v>138.19999999999999</v>
      </c>
      <c r="J680">
        <v>71.930000000000007</v>
      </c>
      <c r="K680" s="29">
        <f t="shared" si="33"/>
        <v>1038.9772499043577</v>
      </c>
      <c r="L680" s="29">
        <f t="shared" si="34"/>
        <v>90.646835634437309</v>
      </c>
      <c r="M680" s="29">
        <f t="shared" si="35"/>
        <v>96.133000033633451</v>
      </c>
    </row>
    <row r="681" spans="2:13" ht="15" x14ac:dyDescent="0.25">
      <c r="B681" s="88">
        <v>42964.584305555552</v>
      </c>
      <c r="C681" s="52">
        <f>VLOOKUP(B681,NWS!$A$5:$Y$1564,3,TRUE)</f>
        <v>38.32</v>
      </c>
      <c r="F681" s="87">
        <v>124.3</v>
      </c>
      <c r="G681">
        <v>53.01</v>
      </c>
      <c r="H681">
        <v>132</v>
      </c>
      <c r="I681">
        <v>138</v>
      </c>
      <c r="J681">
        <v>71.12</v>
      </c>
      <c r="K681" s="29">
        <f t="shared" si="33"/>
        <v>1038.1137920716228</v>
      </c>
      <c r="L681" s="29">
        <f t="shared" si="34"/>
        <v>90.240588956106194</v>
      </c>
      <c r="M681" s="29">
        <f t="shared" si="35"/>
        <v>96.020302168495562</v>
      </c>
    </row>
    <row r="682" spans="2:13" ht="15" x14ac:dyDescent="0.25">
      <c r="B682" s="88">
        <v>42964.584374999999</v>
      </c>
      <c r="C682" s="52">
        <f>VLOOKUP(B682,NWS!$A$5:$Y$1564,3,TRUE)</f>
        <v>38.32</v>
      </c>
      <c r="F682" s="87">
        <v>124.2</v>
      </c>
      <c r="G682">
        <v>53.01</v>
      </c>
      <c r="H682">
        <v>130.69999999999999</v>
      </c>
      <c r="I682">
        <v>136.9</v>
      </c>
      <c r="J682">
        <v>70.83</v>
      </c>
      <c r="K682" s="29">
        <f t="shared" si="33"/>
        <v>1037.2786240973094</v>
      </c>
      <c r="L682" s="29">
        <f t="shared" si="34"/>
        <v>89.059966969235091</v>
      </c>
      <c r="M682" s="29">
        <f t="shared" si="35"/>
        <v>95.037145960458943</v>
      </c>
    </row>
    <row r="683" spans="2:13" ht="15" x14ac:dyDescent="0.25">
      <c r="B683" s="88">
        <v>42964.584444444445</v>
      </c>
      <c r="C683" s="52">
        <f>VLOOKUP(B683,NWS!$A$5:$Y$1564,3,TRUE)</f>
        <v>38.32</v>
      </c>
      <c r="F683" s="87">
        <v>124.4</v>
      </c>
      <c r="G683">
        <v>52.97</v>
      </c>
      <c r="H683">
        <v>131.80000000000001</v>
      </c>
      <c r="I683">
        <v>137.69999999999999</v>
      </c>
      <c r="J683">
        <v>70.88</v>
      </c>
      <c r="K683" s="29">
        <f t="shared" si="33"/>
        <v>1038.9715918094241</v>
      </c>
      <c r="L683" s="29">
        <f t="shared" si="34"/>
        <v>89.973586127797432</v>
      </c>
      <c r="M683" s="29">
        <f t="shared" si="35"/>
        <v>95.65227844865754</v>
      </c>
    </row>
    <row r="684" spans="2:13" ht="15" x14ac:dyDescent="0.25">
      <c r="B684" s="88">
        <v>42964.584513888891</v>
      </c>
      <c r="C684" s="52">
        <f>VLOOKUP(B684,NWS!$A$5:$Y$1564,3,TRUE)</f>
        <v>38.32</v>
      </c>
      <c r="F684" s="87">
        <v>124.2</v>
      </c>
      <c r="G684">
        <v>52.97</v>
      </c>
      <c r="H684">
        <v>132.19999999999999</v>
      </c>
      <c r="I684">
        <v>138</v>
      </c>
      <c r="J684">
        <v>71.48</v>
      </c>
      <c r="K684" s="29">
        <f t="shared" si="33"/>
        <v>1037.3012194753253</v>
      </c>
      <c r="L684" s="29">
        <f t="shared" si="34"/>
        <v>90.504087180660221</v>
      </c>
      <c r="M684" s="29">
        <f t="shared" si="35"/>
        <v>96.095519920837347</v>
      </c>
    </row>
    <row r="685" spans="2:13" ht="15" x14ac:dyDescent="0.25">
      <c r="B685" s="88">
        <v>42964.584583333337</v>
      </c>
      <c r="C685" s="52">
        <f>VLOOKUP(B685,NWS!$A$5:$Y$1564,3,TRUE)</f>
        <v>38.32</v>
      </c>
      <c r="F685" s="87">
        <v>124.3</v>
      </c>
      <c r="G685">
        <v>53.02</v>
      </c>
      <c r="H685">
        <v>132.5</v>
      </c>
      <c r="I685">
        <v>138.30000000000001</v>
      </c>
      <c r="J685">
        <v>71.84</v>
      </c>
      <c r="K685" s="29">
        <f t="shared" si="33"/>
        <v>1038.1081388328678</v>
      </c>
      <c r="L685" s="29">
        <f t="shared" si="34"/>
        <v>90.722725771021715</v>
      </c>
      <c r="M685" s="29">
        <f t="shared" si="35"/>
        <v>96.30981230183427</v>
      </c>
    </row>
    <row r="686" spans="2:13" ht="15" x14ac:dyDescent="0.25">
      <c r="B686" s="88">
        <v>42964.584652777776</v>
      </c>
      <c r="C686" s="52">
        <f>VLOOKUP(B686,NWS!$A$5:$Y$1564,3,TRUE)</f>
        <v>38.32</v>
      </c>
      <c r="F686" s="87">
        <v>124.3</v>
      </c>
      <c r="G686">
        <v>53.06</v>
      </c>
      <c r="H686">
        <v>131.6</v>
      </c>
      <c r="I686">
        <v>137.69999999999999</v>
      </c>
      <c r="J686">
        <v>71.510000000000005</v>
      </c>
      <c r="K686" s="29">
        <f t="shared" si="33"/>
        <v>1038.085526493549</v>
      </c>
      <c r="L686" s="29">
        <f t="shared" si="34"/>
        <v>89.8577213720354</v>
      </c>
      <c r="M686" s="29">
        <f t="shared" si="35"/>
        <v>95.733923134143211</v>
      </c>
    </row>
    <row r="687" spans="2:13" ht="15" x14ac:dyDescent="0.25">
      <c r="B687" s="88">
        <v>42964.584722222222</v>
      </c>
      <c r="C687" s="52">
        <f>VLOOKUP(B687,NWS!$A$5:$Y$1564,3,TRUE)</f>
        <v>38.42</v>
      </c>
      <c r="F687" s="87">
        <v>124.1</v>
      </c>
      <c r="G687">
        <v>53.11</v>
      </c>
      <c r="H687">
        <v>130.1</v>
      </c>
      <c r="I687">
        <v>136.5</v>
      </c>
      <c r="J687">
        <v>70.11</v>
      </c>
      <c r="K687" s="29">
        <f t="shared" si="33"/>
        <v>1036.3870174627718</v>
      </c>
      <c r="L687" s="29">
        <f t="shared" si="34"/>
        <v>88.46116214813857</v>
      </c>
      <c r="M687" s="29">
        <f t="shared" si="35"/>
        <v>94.636461425495554</v>
      </c>
    </row>
    <row r="688" spans="2:13" ht="15" x14ac:dyDescent="0.25">
      <c r="B688" s="88">
        <v>42964.584791666668</v>
      </c>
      <c r="C688" s="52">
        <f>VLOOKUP(B688,NWS!$A$5:$Y$1564,3,TRUE)</f>
        <v>38.42</v>
      </c>
      <c r="F688" s="87">
        <v>124.4</v>
      </c>
      <c r="G688">
        <v>53.06</v>
      </c>
      <c r="H688">
        <v>130.5</v>
      </c>
      <c r="I688">
        <v>136.80000000000001</v>
      </c>
      <c r="J688">
        <v>70.69</v>
      </c>
      <c r="K688" s="29">
        <f t="shared" si="33"/>
        <v>1038.9206717280572</v>
      </c>
      <c r="L688" s="29">
        <f t="shared" si="34"/>
        <v>88.630443599549835</v>
      </c>
      <c r="M688" s="29">
        <f t="shared" si="35"/>
        <v>94.694429206382651</v>
      </c>
    </row>
    <row r="689" spans="2:13" ht="15" x14ac:dyDescent="0.25">
      <c r="B689" s="88">
        <v>42964.584861111114</v>
      </c>
      <c r="C689" s="52">
        <f>VLOOKUP(B689,NWS!$A$5:$Y$1564,3,TRUE)</f>
        <v>38.42</v>
      </c>
      <c r="F689" s="87">
        <v>124.4</v>
      </c>
      <c r="G689">
        <v>53.06</v>
      </c>
      <c r="H689">
        <v>131.4</v>
      </c>
      <c r="I689">
        <v>137.6</v>
      </c>
      <c r="J689">
        <v>71.14</v>
      </c>
      <c r="K689" s="29">
        <f t="shared" si="33"/>
        <v>1038.9206717280572</v>
      </c>
      <c r="L689" s="29">
        <f t="shared" si="34"/>
        <v>89.496727257668809</v>
      </c>
      <c r="M689" s="29">
        <f t="shared" si="35"/>
        <v>95.464459124710586</v>
      </c>
    </row>
    <row r="690" spans="2:13" ht="15" x14ac:dyDescent="0.25">
      <c r="B690" s="88">
        <v>42964.584930555553</v>
      </c>
      <c r="C690" s="52">
        <f>VLOOKUP(B690,NWS!$A$5:$Y$1564,3,TRUE)</f>
        <v>38.42</v>
      </c>
      <c r="F690" s="87">
        <v>124.3</v>
      </c>
      <c r="G690">
        <v>53.04</v>
      </c>
      <c r="H690">
        <v>129.9</v>
      </c>
      <c r="I690">
        <v>136.5</v>
      </c>
      <c r="J690">
        <v>69.680000000000007</v>
      </c>
      <c r="K690" s="29">
        <f t="shared" si="33"/>
        <v>1038.0968325400702</v>
      </c>
      <c r="L690" s="29">
        <f t="shared" si="34"/>
        <v>88.122800429090901</v>
      </c>
      <c r="M690" s="29">
        <f t="shared" si="35"/>
        <v>94.480588829090905</v>
      </c>
    </row>
    <row r="691" spans="2:13" ht="15" x14ac:dyDescent="0.25">
      <c r="B691" s="88">
        <v>42964.584999999999</v>
      </c>
      <c r="C691" s="52">
        <f>VLOOKUP(B691,NWS!$A$5:$Y$1564,3,TRUE)</f>
        <v>38.42</v>
      </c>
      <c r="F691" s="87">
        <v>124.3</v>
      </c>
      <c r="G691">
        <v>52.96</v>
      </c>
      <c r="H691">
        <v>128.4</v>
      </c>
      <c r="I691">
        <v>135</v>
      </c>
      <c r="J691">
        <v>69.97</v>
      </c>
      <c r="K691" s="29">
        <f t="shared" si="33"/>
        <v>1038.1420591890005</v>
      </c>
      <c r="L691" s="29">
        <f t="shared" si="34"/>
        <v>86.674072400353978</v>
      </c>
      <c r="M691" s="29">
        <f t="shared" si="35"/>
        <v>93.031583823362837</v>
      </c>
    </row>
    <row r="692" spans="2:13" ht="15" x14ac:dyDescent="0.25">
      <c r="B692" s="88">
        <v>42964.585069444445</v>
      </c>
      <c r="C692" s="52">
        <f>VLOOKUP(B692,NWS!$A$5:$Y$1564,3,TRUE)</f>
        <v>38.42</v>
      </c>
      <c r="F692" s="87">
        <v>124.3</v>
      </c>
      <c r="G692">
        <v>52.92</v>
      </c>
      <c r="H692">
        <v>129.30000000000001</v>
      </c>
      <c r="I692">
        <v>135.69999999999999</v>
      </c>
      <c r="J692">
        <v>70.62</v>
      </c>
      <c r="K692" s="29">
        <f t="shared" si="33"/>
        <v>1038.1646739912862</v>
      </c>
      <c r="L692" s="29">
        <f t="shared" si="34"/>
        <v>87.539098831600981</v>
      </c>
      <c r="M692" s="29">
        <f t="shared" si="35"/>
        <v>93.703824101432005</v>
      </c>
    </row>
    <row r="693" spans="2:13" ht="15" x14ac:dyDescent="0.25">
      <c r="B693" s="88">
        <v>42964.585138888891</v>
      </c>
      <c r="C693" s="52">
        <f>VLOOKUP(B693,NWS!$A$5:$Y$1564,3,TRUE)</f>
        <v>38.42</v>
      </c>
      <c r="F693" s="87">
        <v>124.6</v>
      </c>
      <c r="G693">
        <v>52.92</v>
      </c>
      <c r="H693">
        <v>130.1</v>
      </c>
      <c r="I693">
        <v>136.30000000000001</v>
      </c>
      <c r="J693">
        <v>71.38</v>
      </c>
      <c r="K693" s="29">
        <f t="shared" si="33"/>
        <v>1040.6703007185379</v>
      </c>
      <c r="L693" s="29">
        <f t="shared" si="34"/>
        <v>88.097065839871576</v>
      </c>
      <c r="M693" s="29">
        <f t="shared" si="35"/>
        <v>94.054764445971131</v>
      </c>
    </row>
    <row r="694" spans="2:13" ht="15" x14ac:dyDescent="0.25">
      <c r="B694" s="88">
        <v>42964.58520833333</v>
      </c>
      <c r="C694" s="52">
        <f>VLOOKUP(B694,NWS!$A$5:$Y$1564,3,TRUE)</f>
        <v>38.42</v>
      </c>
      <c r="F694" s="87">
        <v>124.1</v>
      </c>
      <c r="G694">
        <v>52.87</v>
      </c>
      <c r="H694">
        <v>130.1</v>
      </c>
      <c r="I694">
        <v>136.30000000000001</v>
      </c>
      <c r="J694">
        <v>71.069999999999993</v>
      </c>
      <c r="K694" s="29">
        <f t="shared" si="33"/>
        <v>1036.5224805750142</v>
      </c>
      <c r="L694" s="29">
        <f t="shared" si="34"/>
        <v>88.449601159774375</v>
      </c>
      <c r="M694" s="29">
        <f t="shared" si="35"/>
        <v>94.43114050522162</v>
      </c>
    </row>
    <row r="695" spans="2:13" ht="15" x14ac:dyDescent="0.25">
      <c r="B695" s="88">
        <v>42964.585277777776</v>
      </c>
      <c r="C695" s="52">
        <f>VLOOKUP(B695,NWS!$A$5:$Y$1564,3,TRUE)</f>
        <v>38.42</v>
      </c>
      <c r="F695" s="87">
        <v>124.4</v>
      </c>
      <c r="G695">
        <v>52.84</v>
      </c>
      <c r="H695">
        <v>129.69999999999999</v>
      </c>
      <c r="I695">
        <v>135.9</v>
      </c>
      <c r="J695">
        <v>71.5</v>
      </c>
      <c r="K695" s="29">
        <f t="shared" si="33"/>
        <v>1039.0451518507359</v>
      </c>
      <c r="L695" s="29">
        <f t="shared" si="34"/>
        <v>87.849887791125383</v>
      </c>
      <c r="M695" s="29">
        <f t="shared" si="35"/>
        <v>93.816904709453368</v>
      </c>
    </row>
    <row r="696" spans="2:13" ht="15" x14ac:dyDescent="0.25">
      <c r="B696" s="88">
        <v>42964.585347222222</v>
      </c>
      <c r="C696" s="52">
        <f>VLOOKUP(B696,NWS!$A$5:$Y$1564,3,TRUE)</f>
        <v>38.42</v>
      </c>
      <c r="F696" s="87">
        <v>124.4</v>
      </c>
      <c r="G696">
        <v>52.84</v>
      </c>
      <c r="H696">
        <v>129.69999999999999</v>
      </c>
      <c r="I696">
        <v>136</v>
      </c>
      <c r="J696">
        <v>71.260000000000005</v>
      </c>
      <c r="K696" s="29">
        <f t="shared" si="33"/>
        <v>1039.0451518507359</v>
      </c>
      <c r="L696" s="29">
        <f t="shared" si="34"/>
        <v>87.849887791125383</v>
      </c>
      <c r="M696" s="29">
        <f t="shared" si="35"/>
        <v>93.913146917813506</v>
      </c>
    </row>
    <row r="697" spans="2:13" ht="15" x14ac:dyDescent="0.25">
      <c r="B697" s="88">
        <v>42964.585416666669</v>
      </c>
      <c r="C697" s="52">
        <f>VLOOKUP(B697,NWS!$A$5:$Y$1564,3,TRUE)</f>
        <v>38.26</v>
      </c>
      <c r="F697" s="87">
        <v>124.5</v>
      </c>
      <c r="G697">
        <v>52.87</v>
      </c>
      <c r="H697">
        <v>130.69999999999999</v>
      </c>
      <c r="I697">
        <v>136.69999999999999</v>
      </c>
      <c r="J697">
        <v>71.5</v>
      </c>
      <c r="K697" s="29">
        <f t="shared" si="33"/>
        <v>1039.8634071844422</v>
      </c>
      <c r="L697" s="29">
        <f t="shared" si="34"/>
        <v>88.896290956417673</v>
      </c>
      <c r="M697" s="29">
        <f t="shared" si="35"/>
        <v>94.666279551598407</v>
      </c>
    </row>
    <row r="698" spans="2:13" ht="15" x14ac:dyDescent="0.25">
      <c r="B698" s="88">
        <v>42964.585486111115</v>
      </c>
      <c r="C698" s="52">
        <f>VLOOKUP(B698,NWS!$A$5:$Y$1564,3,TRUE)</f>
        <v>38.26</v>
      </c>
      <c r="F698" s="87">
        <v>124.3</v>
      </c>
      <c r="G698">
        <v>52.84</v>
      </c>
      <c r="H698">
        <v>131.19999999999999</v>
      </c>
      <c r="I698">
        <v>137.1</v>
      </c>
      <c r="J698">
        <v>71.069999999999993</v>
      </c>
      <c r="K698" s="29">
        <f t="shared" si="33"/>
        <v>1038.2099065518205</v>
      </c>
      <c r="L698" s="29">
        <f t="shared" si="34"/>
        <v>89.519469438197902</v>
      </c>
      <c r="M698" s="29">
        <f t="shared" si="35"/>
        <v>95.202327945679812</v>
      </c>
    </row>
    <row r="699" spans="2:13" ht="15" x14ac:dyDescent="0.25">
      <c r="B699" s="88">
        <v>42964.585555555554</v>
      </c>
      <c r="C699" s="52">
        <f>VLOOKUP(B699,NWS!$A$5:$Y$1564,3,TRUE)</f>
        <v>38.26</v>
      </c>
      <c r="F699" s="87">
        <v>124.2</v>
      </c>
      <c r="G699">
        <v>52.82</v>
      </c>
      <c r="H699">
        <v>131.69999999999999</v>
      </c>
      <c r="I699">
        <v>137.30000000000001</v>
      </c>
      <c r="J699">
        <v>70.73</v>
      </c>
      <c r="K699" s="29">
        <f t="shared" si="33"/>
        <v>1037.3859609109579</v>
      </c>
      <c r="L699" s="29">
        <f t="shared" si="34"/>
        <v>90.072551124508848</v>
      </c>
      <c r="M699" s="29">
        <f t="shared" si="35"/>
        <v>95.470734839162645</v>
      </c>
    </row>
    <row r="700" spans="2:13" ht="15" x14ac:dyDescent="0.25">
      <c r="B700" s="88">
        <v>42964.585625</v>
      </c>
      <c r="C700" s="52">
        <f>VLOOKUP(B700,NWS!$A$5:$Y$1564,3,TRUE)</f>
        <v>38.26</v>
      </c>
      <c r="F700" s="87">
        <v>124.3</v>
      </c>
      <c r="G700">
        <v>52.79</v>
      </c>
      <c r="H700">
        <v>130</v>
      </c>
      <c r="I700">
        <v>136.19999999999999</v>
      </c>
      <c r="J700">
        <v>69.849999999999994</v>
      </c>
      <c r="K700" s="29">
        <f t="shared" si="33"/>
        <v>1038.2381789037729</v>
      </c>
      <c r="L700" s="29">
        <f t="shared" si="34"/>
        <v>88.361227571946912</v>
      </c>
      <c r="M700" s="29">
        <f t="shared" si="35"/>
        <v>94.332882367522132</v>
      </c>
    </row>
    <row r="701" spans="2:13" ht="15" x14ac:dyDescent="0.25">
      <c r="B701" s="88">
        <v>42964.585694444446</v>
      </c>
      <c r="C701" s="52">
        <f>VLOOKUP(B701,NWS!$A$5:$Y$1564,3,TRUE)</f>
        <v>38.26</v>
      </c>
      <c r="F701" s="87">
        <v>124</v>
      </c>
      <c r="G701">
        <v>52.72</v>
      </c>
      <c r="H701">
        <v>128</v>
      </c>
      <c r="I701">
        <v>134.6</v>
      </c>
      <c r="J701">
        <v>69.150000000000006</v>
      </c>
      <c r="K701" s="29">
        <f t="shared" si="33"/>
        <v>1035.7718631146693</v>
      </c>
      <c r="L701" s="29">
        <f t="shared" si="34"/>
        <v>86.640700713903243</v>
      </c>
      <c r="M701" s="29">
        <f t="shared" si="35"/>
        <v>93.012760271645163</v>
      </c>
    </row>
    <row r="702" spans="2:13" ht="15" x14ac:dyDescent="0.25">
      <c r="B702" s="88">
        <v>42964.585763888892</v>
      </c>
      <c r="C702" s="52">
        <f>VLOOKUP(B702,NWS!$A$5:$Y$1564,3,TRUE)</f>
        <v>38.26</v>
      </c>
      <c r="F702" s="87">
        <v>124.2</v>
      </c>
      <c r="G702">
        <v>52.67</v>
      </c>
      <c r="H702">
        <v>127.4</v>
      </c>
      <c r="I702">
        <v>134.19999999999999</v>
      </c>
      <c r="J702">
        <v>69.06</v>
      </c>
      <c r="K702" s="29">
        <f t="shared" si="33"/>
        <v>1037.4707161934798</v>
      </c>
      <c r="L702" s="29">
        <f t="shared" si="34"/>
        <v>85.920497425756864</v>
      </c>
      <c r="M702" s="29">
        <f t="shared" si="35"/>
        <v>92.474899293550735</v>
      </c>
    </row>
    <row r="703" spans="2:13" x14ac:dyDescent="0.2">
      <c r="B703" s="28"/>
      <c r="K703" s="29" t="str">
        <f t="shared" si="33"/>
        <v/>
      </c>
      <c r="L703" s="29" t="str">
        <f t="shared" si="34"/>
        <v/>
      </c>
      <c r="M703" s="29" t="str">
        <f t="shared" si="35"/>
        <v/>
      </c>
    </row>
    <row r="704" spans="2:13" x14ac:dyDescent="0.2">
      <c r="B704" s="28"/>
      <c r="K704" s="29" t="str">
        <f t="shared" si="33"/>
        <v/>
      </c>
      <c r="L704" s="29" t="str">
        <f t="shared" si="34"/>
        <v/>
      </c>
      <c r="M704" s="29" t="str">
        <f t="shared" si="35"/>
        <v/>
      </c>
    </row>
    <row r="705" spans="2:13" x14ac:dyDescent="0.2">
      <c r="B705" s="28"/>
      <c r="K705" s="29" t="str">
        <f t="shared" si="33"/>
        <v/>
      </c>
      <c r="L705" s="29" t="str">
        <f t="shared" si="34"/>
        <v/>
      </c>
      <c r="M705" s="29" t="str">
        <f t="shared" si="35"/>
        <v/>
      </c>
    </row>
    <row r="706" spans="2:13" x14ac:dyDescent="0.2">
      <c r="B706" s="28"/>
      <c r="K706" s="29" t="str">
        <f t="shared" si="33"/>
        <v/>
      </c>
      <c r="L706" s="29" t="str">
        <f t="shared" si="34"/>
        <v/>
      </c>
      <c r="M706" s="29" t="str">
        <f t="shared" si="35"/>
        <v/>
      </c>
    </row>
    <row r="707" spans="2:13" x14ac:dyDescent="0.2">
      <c r="B707" s="28"/>
      <c r="K707" s="29" t="str">
        <f t="shared" si="33"/>
        <v/>
      </c>
      <c r="L707" s="29" t="str">
        <f t="shared" si="34"/>
        <v/>
      </c>
      <c r="M707" s="29" t="str">
        <f t="shared" si="35"/>
        <v/>
      </c>
    </row>
    <row r="708" spans="2:13" x14ac:dyDescent="0.2">
      <c r="B708" s="28"/>
      <c r="K708" s="29" t="str">
        <f t="shared" si="33"/>
        <v/>
      </c>
      <c r="L708" s="29" t="str">
        <f t="shared" si="34"/>
        <v/>
      </c>
      <c r="M708" s="29" t="str">
        <f t="shared" si="35"/>
        <v/>
      </c>
    </row>
    <row r="709" spans="2:13" x14ac:dyDescent="0.2">
      <c r="B709" s="28"/>
      <c r="K709" s="29" t="str">
        <f t="shared" si="33"/>
        <v/>
      </c>
      <c r="L709" s="29" t="str">
        <f t="shared" si="34"/>
        <v/>
      </c>
      <c r="M709" s="29" t="str">
        <f t="shared" si="35"/>
        <v/>
      </c>
    </row>
    <row r="710" spans="2:13" x14ac:dyDescent="0.2">
      <c r="B710" s="28"/>
      <c r="K710" s="29" t="str">
        <f t="shared" si="33"/>
        <v/>
      </c>
      <c r="L710" s="29" t="str">
        <f t="shared" si="34"/>
        <v/>
      </c>
      <c r="M710" s="29" t="str">
        <f t="shared" si="35"/>
        <v/>
      </c>
    </row>
    <row r="711" spans="2:13" x14ac:dyDescent="0.2">
      <c r="B711" s="28"/>
      <c r="K711" s="29" t="str">
        <f t="shared" si="33"/>
        <v/>
      </c>
      <c r="L711" s="29" t="str">
        <f t="shared" si="34"/>
        <v/>
      </c>
      <c r="M711" s="29" t="str">
        <f t="shared" si="35"/>
        <v/>
      </c>
    </row>
    <row r="712" spans="2:13" x14ac:dyDescent="0.2">
      <c r="B712" s="28"/>
      <c r="K712" s="29" t="str">
        <f t="shared" si="33"/>
        <v/>
      </c>
      <c r="L712" s="29" t="str">
        <f t="shared" si="34"/>
        <v/>
      </c>
      <c r="M712" s="29" t="str">
        <f t="shared" si="35"/>
        <v/>
      </c>
    </row>
    <row r="713" spans="2:13" x14ac:dyDescent="0.2">
      <c r="B713" s="28"/>
      <c r="K713" s="29" t="str">
        <f t="shared" si="33"/>
        <v/>
      </c>
      <c r="L713" s="29" t="str">
        <f t="shared" si="34"/>
        <v/>
      </c>
      <c r="M713" s="29" t="str">
        <f t="shared" si="35"/>
        <v/>
      </c>
    </row>
    <row r="714" spans="2:13" x14ac:dyDescent="0.2">
      <c r="B714" s="28"/>
      <c r="K714" s="29" t="str">
        <f t="shared" si="33"/>
        <v/>
      </c>
      <c r="L714" s="29" t="str">
        <f t="shared" si="34"/>
        <v/>
      </c>
      <c r="M714" s="29" t="str">
        <f t="shared" si="35"/>
        <v/>
      </c>
    </row>
    <row r="715" spans="2:13" x14ac:dyDescent="0.2">
      <c r="B715" s="28"/>
      <c r="K715" s="29" t="str">
        <f t="shared" si="33"/>
        <v/>
      </c>
      <c r="L715" s="29" t="str">
        <f t="shared" si="34"/>
        <v/>
      </c>
      <c r="M715" s="29" t="str">
        <f t="shared" si="35"/>
        <v/>
      </c>
    </row>
    <row r="716" spans="2:13" x14ac:dyDescent="0.2">
      <c r="B716" s="28"/>
      <c r="K716" s="29" t="str">
        <f t="shared" si="33"/>
        <v/>
      </c>
      <c r="L716" s="29" t="str">
        <f t="shared" si="34"/>
        <v/>
      </c>
      <c r="M716" s="29" t="str">
        <f t="shared" si="35"/>
        <v/>
      </c>
    </row>
    <row r="717" spans="2:13" x14ac:dyDescent="0.2">
      <c r="B717" s="28"/>
      <c r="K717" s="29" t="str">
        <f t="shared" si="33"/>
        <v/>
      </c>
      <c r="L717" s="29" t="str">
        <f t="shared" si="34"/>
        <v/>
      </c>
      <c r="M717" s="29" t="str">
        <f t="shared" si="35"/>
        <v/>
      </c>
    </row>
    <row r="718" spans="2:13" x14ac:dyDescent="0.2">
      <c r="B718" s="28"/>
      <c r="K718" s="29" t="str">
        <f t="shared" si="33"/>
        <v/>
      </c>
      <c r="L718" s="29" t="str">
        <f t="shared" si="34"/>
        <v/>
      </c>
      <c r="M718" s="29" t="str">
        <f t="shared" si="35"/>
        <v/>
      </c>
    </row>
    <row r="719" spans="2:13" x14ac:dyDescent="0.2">
      <c r="B719" s="28"/>
      <c r="K719" s="29" t="str">
        <f t="shared" si="33"/>
        <v/>
      </c>
      <c r="L719" s="29" t="str">
        <f t="shared" si="34"/>
        <v/>
      </c>
      <c r="M719" s="29" t="str">
        <f t="shared" si="35"/>
        <v/>
      </c>
    </row>
    <row r="720" spans="2:13" x14ac:dyDescent="0.2">
      <c r="B720" s="28"/>
      <c r="K720" s="29" t="str">
        <f t="shared" si="33"/>
        <v/>
      </c>
      <c r="L720" s="29" t="str">
        <f t="shared" si="34"/>
        <v/>
      </c>
      <c r="M720" s="29" t="str">
        <f t="shared" si="35"/>
        <v/>
      </c>
    </row>
    <row r="721" spans="2:13" x14ac:dyDescent="0.2">
      <c r="B721" s="28"/>
      <c r="K721" s="29" t="str">
        <f t="shared" ref="K721:K784" si="36">IF(OR(F721="",$C$5="",$C$6=""),"",(F721*1000/($C$5+$C$6*(G721-25))))</f>
        <v/>
      </c>
      <c r="L721" s="29" t="str">
        <f t="shared" ref="L721:L784" si="37">IF(OR($K721="",H721=""),"",((H721-$C721)*1000)/$K721)</f>
        <v/>
      </c>
      <c r="M721" s="29" t="str">
        <f t="shared" ref="M721:M784" si="38">IF(OR($K721="",I721=""),"",((I721-$C721)*1000)/$K721)</f>
        <v/>
      </c>
    </row>
    <row r="722" spans="2:13" x14ac:dyDescent="0.2">
      <c r="B722" s="28"/>
      <c r="K722" s="29" t="str">
        <f t="shared" si="36"/>
        <v/>
      </c>
      <c r="L722" s="29" t="str">
        <f t="shared" si="37"/>
        <v/>
      </c>
      <c r="M722" s="29" t="str">
        <f t="shared" si="38"/>
        <v/>
      </c>
    </row>
    <row r="723" spans="2:13" x14ac:dyDescent="0.2">
      <c r="B723" s="28"/>
      <c r="K723" s="29" t="str">
        <f t="shared" si="36"/>
        <v/>
      </c>
      <c r="L723" s="29" t="str">
        <f t="shared" si="37"/>
        <v/>
      </c>
      <c r="M723" s="29" t="str">
        <f t="shared" si="38"/>
        <v/>
      </c>
    </row>
    <row r="724" spans="2:13" x14ac:dyDescent="0.2">
      <c r="B724" s="28"/>
      <c r="K724" s="29" t="str">
        <f t="shared" si="36"/>
        <v/>
      </c>
      <c r="L724" s="29" t="str">
        <f t="shared" si="37"/>
        <v/>
      </c>
      <c r="M724" s="29" t="str">
        <f t="shared" si="38"/>
        <v/>
      </c>
    </row>
    <row r="725" spans="2:13" x14ac:dyDescent="0.2">
      <c r="B725" s="28"/>
      <c r="K725" s="29" t="str">
        <f t="shared" si="36"/>
        <v/>
      </c>
      <c r="L725" s="29" t="str">
        <f t="shared" si="37"/>
        <v/>
      </c>
      <c r="M725" s="29" t="str">
        <f t="shared" si="38"/>
        <v/>
      </c>
    </row>
    <row r="726" spans="2:13" x14ac:dyDescent="0.2">
      <c r="B726" s="28"/>
      <c r="K726" s="29" t="str">
        <f t="shared" si="36"/>
        <v/>
      </c>
      <c r="L726" s="29" t="str">
        <f t="shared" si="37"/>
        <v/>
      </c>
      <c r="M726" s="29" t="str">
        <f t="shared" si="38"/>
        <v/>
      </c>
    </row>
    <row r="727" spans="2:13" x14ac:dyDescent="0.2">
      <c r="B727" s="28"/>
      <c r="K727" s="29" t="str">
        <f t="shared" si="36"/>
        <v/>
      </c>
      <c r="L727" s="29" t="str">
        <f t="shared" si="37"/>
        <v/>
      </c>
      <c r="M727" s="29" t="str">
        <f t="shared" si="38"/>
        <v/>
      </c>
    </row>
    <row r="728" spans="2:13" x14ac:dyDescent="0.2">
      <c r="B728" s="28"/>
      <c r="K728" s="29" t="str">
        <f t="shared" si="36"/>
        <v/>
      </c>
      <c r="L728" s="29" t="str">
        <f t="shared" si="37"/>
        <v/>
      </c>
      <c r="M728" s="29" t="str">
        <f t="shared" si="38"/>
        <v/>
      </c>
    </row>
    <row r="729" spans="2:13" x14ac:dyDescent="0.2">
      <c r="B729" s="28"/>
      <c r="K729" s="29" t="str">
        <f t="shared" si="36"/>
        <v/>
      </c>
      <c r="L729" s="29" t="str">
        <f t="shared" si="37"/>
        <v/>
      </c>
      <c r="M729" s="29" t="str">
        <f t="shared" si="38"/>
        <v/>
      </c>
    </row>
    <row r="730" spans="2:13" x14ac:dyDescent="0.2">
      <c r="B730" s="28"/>
      <c r="K730" s="29" t="str">
        <f t="shared" si="36"/>
        <v/>
      </c>
      <c r="L730" s="29" t="str">
        <f t="shared" si="37"/>
        <v/>
      </c>
      <c r="M730" s="29" t="str">
        <f t="shared" si="38"/>
        <v/>
      </c>
    </row>
    <row r="731" spans="2:13" x14ac:dyDescent="0.2">
      <c r="B731" s="28"/>
      <c r="K731" s="29" t="str">
        <f t="shared" si="36"/>
        <v/>
      </c>
      <c r="L731" s="29" t="str">
        <f t="shared" si="37"/>
        <v/>
      </c>
      <c r="M731" s="29" t="str">
        <f t="shared" si="38"/>
        <v/>
      </c>
    </row>
    <row r="732" spans="2:13" x14ac:dyDescent="0.2">
      <c r="B732" s="28"/>
      <c r="K732" s="29" t="str">
        <f t="shared" si="36"/>
        <v/>
      </c>
      <c r="L732" s="29" t="str">
        <f t="shared" si="37"/>
        <v/>
      </c>
      <c r="M732" s="29" t="str">
        <f t="shared" si="38"/>
        <v/>
      </c>
    </row>
    <row r="733" spans="2:13" x14ac:dyDescent="0.2">
      <c r="B733" s="28"/>
      <c r="K733" s="29" t="str">
        <f t="shared" si="36"/>
        <v/>
      </c>
      <c r="L733" s="29" t="str">
        <f t="shared" si="37"/>
        <v/>
      </c>
      <c r="M733" s="29" t="str">
        <f t="shared" si="38"/>
        <v/>
      </c>
    </row>
    <row r="734" spans="2:13" x14ac:dyDescent="0.2">
      <c r="B734" s="28"/>
      <c r="K734" s="29" t="str">
        <f t="shared" si="36"/>
        <v/>
      </c>
      <c r="L734" s="29" t="str">
        <f t="shared" si="37"/>
        <v/>
      </c>
      <c r="M734" s="29" t="str">
        <f t="shared" si="38"/>
        <v/>
      </c>
    </row>
    <row r="735" spans="2:13" x14ac:dyDescent="0.2">
      <c r="B735" s="28"/>
      <c r="K735" s="29" t="str">
        <f t="shared" si="36"/>
        <v/>
      </c>
      <c r="L735" s="29" t="str">
        <f t="shared" si="37"/>
        <v/>
      </c>
      <c r="M735" s="29" t="str">
        <f t="shared" si="38"/>
        <v/>
      </c>
    </row>
    <row r="736" spans="2:13" x14ac:dyDescent="0.2">
      <c r="B736" s="28"/>
      <c r="K736" s="29" t="str">
        <f t="shared" si="36"/>
        <v/>
      </c>
      <c r="L736" s="29" t="str">
        <f t="shared" si="37"/>
        <v/>
      </c>
      <c r="M736" s="29" t="str">
        <f t="shared" si="38"/>
        <v/>
      </c>
    </row>
    <row r="737" spans="2:13" x14ac:dyDescent="0.2">
      <c r="B737" s="28"/>
      <c r="K737" s="29" t="str">
        <f t="shared" si="36"/>
        <v/>
      </c>
      <c r="L737" s="29" t="str">
        <f t="shared" si="37"/>
        <v/>
      </c>
      <c r="M737" s="29" t="str">
        <f t="shared" si="38"/>
        <v/>
      </c>
    </row>
    <row r="738" spans="2:13" x14ac:dyDescent="0.2">
      <c r="B738" s="28"/>
      <c r="K738" s="29" t="str">
        <f t="shared" si="36"/>
        <v/>
      </c>
      <c r="L738" s="29" t="str">
        <f t="shared" si="37"/>
        <v/>
      </c>
      <c r="M738" s="29" t="str">
        <f t="shared" si="38"/>
        <v/>
      </c>
    </row>
    <row r="739" spans="2:13" x14ac:dyDescent="0.2">
      <c r="B739" s="28"/>
      <c r="K739" s="29" t="str">
        <f t="shared" si="36"/>
        <v/>
      </c>
      <c r="L739" s="29" t="str">
        <f t="shared" si="37"/>
        <v/>
      </c>
      <c r="M739" s="29" t="str">
        <f t="shared" si="38"/>
        <v/>
      </c>
    </row>
    <row r="740" spans="2:13" x14ac:dyDescent="0.2">
      <c r="B740" s="28"/>
      <c r="K740" s="29" t="str">
        <f t="shared" si="36"/>
        <v/>
      </c>
      <c r="L740" s="29" t="str">
        <f t="shared" si="37"/>
        <v/>
      </c>
      <c r="M740" s="29" t="str">
        <f t="shared" si="38"/>
        <v/>
      </c>
    </row>
    <row r="741" spans="2:13" x14ac:dyDescent="0.2">
      <c r="B741" s="28"/>
      <c r="K741" s="29" t="str">
        <f t="shared" si="36"/>
        <v/>
      </c>
      <c r="L741" s="29" t="str">
        <f t="shared" si="37"/>
        <v/>
      </c>
      <c r="M741" s="29" t="str">
        <f t="shared" si="38"/>
        <v/>
      </c>
    </row>
    <row r="742" spans="2:13" x14ac:dyDescent="0.2">
      <c r="B742" s="28"/>
      <c r="K742" s="29" t="str">
        <f t="shared" si="36"/>
        <v/>
      </c>
      <c r="L742" s="29" t="str">
        <f t="shared" si="37"/>
        <v/>
      </c>
      <c r="M742" s="29" t="str">
        <f t="shared" si="38"/>
        <v/>
      </c>
    </row>
    <row r="743" spans="2:13" x14ac:dyDescent="0.2">
      <c r="B743" s="28"/>
      <c r="K743" s="29" t="str">
        <f t="shared" si="36"/>
        <v/>
      </c>
      <c r="L743" s="29" t="str">
        <f t="shared" si="37"/>
        <v/>
      </c>
      <c r="M743" s="29" t="str">
        <f t="shared" si="38"/>
        <v/>
      </c>
    </row>
    <row r="744" spans="2:13" x14ac:dyDescent="0.2">
      <c r="B744" s="28"/>
      <c r="K744" s="29" t="str">
        <f t="shared" si="36"/>
        <v/>
      </c>
      <c r="L744" s="29" t="str">
        <f t="shared" si="37"/>
        <v/>
      </c>
      <c r="M744" s="29" t="str">
        <f t="shared" si="38"/>
        <v/>
      </c>
    </row>
    <row r="745" spans="2:13" x14ac:dyDescent="0.2">
      <c r="B745" s="28"/>
      <c r="K745" s="29" t="str">
        <f t="shared" si="36"/>
        <v/>
      </c>
      <c r="L745" s="29" t="str">
        <f t="shared" si="37"/>
        <v/>
      </c>
      <c r="M745" s="29" t="str">
        <f t="shared" si="38"/>
        <v/>
      </c>
    </row>
    <row r="746" spans="2:13" x14ac:dyDescent="0.2">
      <c r="B746" s="28"/>
      <c r="K746" s="29" t="str">
        <f t="shared" si="36"/>
        <v/>
      </c>
      <c r="L746" s="29" t="str">
        <f t="shared" si="37"/>
        <v/>
      </c>
      <c r="M746" s="29" t="str">
        <f t="shared" si="38"/>
        <v/>
      </c>
    </row>
    <row r="747" spans="2:13" x14ac:dyDescent="0.2">
      <c r="B747" s="28"/>
      <c r="K747" s="29" t="str">
        <f t="shared" si="36"/>
        <v/>
      </c>
      <c r="L747" s="29" t="str">
        <f t="shared" si="37"/>
        <v/>
      </c>
      <c r="M747" s="29" t="str">
        <f t="shared" si="38"/>
        <v/>
      </c>
    </row>
    <row r="748" spans="2:13" x14ac:dyDescent="0.2">
      <c r="B748" s="28"/>
      <c r="K748" s="29" t="str">
        <f t="shared" si="36"/>
        <v/>
      </c>
      <c r="L748" s="29" t="str">
        <f t="shared" si="37"/>
        <v/>
      </c>
      <c r="M748" s="29" t="str">
        <f t="shared" si="38"/>
        <v/>
      </c>
    </row>
    <row r="749" spans="2:13" x14ac:dyDescent="0.2">
      <c r="B749" s="28"/>
      <c r="K749" s="29" t="str">
        <f t="shared" si="36"/>
        <v/>
      </c>
      <c r="L749" s="29" t="str">
        <f t="shared" si="37"/>
        <v/>
      </c>
      <c r="M749" s="29" t="str">
        <f t="shared" si="38"/>
        <v/>
      </c>
    </row>
    <row r="750" spans="2:13" x14ac:dyDescent="0.2">
      <c r="B750" s="28"/>
      <c r="K750" s="29" t="str">
        <f t="shared" si="36"/>
        <v/>
      </c>
      <c r="L750" s="29" t="str">
        <f t="shared" si="37"/>
        <v/>
      </c>
      <c r="M750" s="29" t="str">
        <f t="shared" si="38"/>
        <v/>
      </c>
    </row>
    <row r="751" spans="2:13" x14ac:dyDescent="0.2">
      <c r="B751" s="28"/>
      <c r="K751" s="29" t="str">
        <f t="shared" si="36"/>
        <v/>
      </c>
      <c r="L751" s="29" t="str">
        <f t="shared" si="37"/>
        <v/>
      </c>
      <c r="M751" s="29" t="str">
        <f t="shared" si="38"/>
        <v/>
      </c>
    </row>
    <row r="752" spans="2:13" x14ac:dyDescent="0.2">
      <c r="B752" s="28"/>
      <c r="K752" s="29" t="str">
        <f t="shared" si="36"/>
        <v/>
      </c>
      <c r="L752" s="29" t="str">
        <f t="shared" si="37"/>
        <v/>
      </c>
      <c r="M752" s="29" t="str">
        <f t="shared" si="38"/>
        <v/>
      </c>
    </row>
    <row r="753" spans="2:13" x14ac:dyDescent="0.2">
      <c r="B753" s="28"/>
      <c r="K753" s="29" t="str">
        <f t="shared" si="36"/>
        <v/>
      </c>
      <c r="L753" s="29" t="str">
        <f t="shared" si="37"/>
        <v/>
      </c>
      <c r="M753" s="29" t="str">
        <f t="shared" si="38"/>
        <v/>
      </c>
    </row>
    <row r="754" spans="2:13" x14ac:dyDescent="0.2">
      <c r="B754" s="28"/>
      <c r="K754" s="29" t="str">
        <f t="shared" si="36"/>
        <v/>
      </c>
      <c r="L754" s="29" t="str">
        <f t="shared" si="37"/>
        <v/>
      </c>
      <c r="M754" s="29" t="str">
        <f t="shared" si="38"/>
        <v/>
      </c>
    </row>
    <row r="755" spans="2:13" x14ac:dyDescent="0.2">
      <c r="B755" s="28"/>
      <c r="K755" s="29" t="str">
        <f t="shared" si="36"/>
        <v/>
      </c>
      <c r="L755" s="29" t="str">
        <f t="shared" si="37"/>
        <v/>
      </c>
      <c r="M755" s="29" t="str">
        <f t="shared" si="38"/>
        <v/>
      </c>
    </row>
    <row r="756" spans="2:13" x14ac:dyDescent="0.2">
      <c r="B756" s="28"/>
      <c r="K756" s="29" t="str">
        <f t="shared" si="36"/>
        <v/>
      </c>
      <c r="L756" s="29" t="str">
        <f t="shared" si="37"/>
        <v/>
      </c>
      <c r="M756" s="29" t="str">
        <f t="shared" si="38"/>
        <v/>
      </c>
    </row>
    <row r="757" spans="2:13" x14ac:dyDescent="0.2">
      <c r="B757" s="28"/>
      <c r="K757" s="29" t="str">
        <f t="shared" si="36"/>
        <v/>
      </c>
      <c r="L757" s="29" t="str">
        <f t="shared" si="37"/>
        <v/>
      </c>
      <c r="M757" s="29" t="str">
        <f t="shared" si="38"/>
        <v/>
      </c>
    </row>
    <row r="758" spans="2:13" x14ac:dyDescent="0.2">
      <c r="B758" s="28"/>
      <c r="K758" s="29" t="str">
        <f t="shared" si="36"/>
        <v/>
      </c>
      <c r="L758" s="29" t="str">
        <f t="shared" si="37"/>
        <v/>
      </c>
      <c r="M758" s="29" t="str">
        <f t="shared" si="38"/>
        <v/>
      </c>
    </row>
    <row r="759" spans="2:13" x14ac:dyDescent="0.2">
      <c r="B759" s="28"/>
      <c r="K759" s="29" t="str">
        <f t="shared" si="36"/>
        <v/>
      </c>
      <c r="L759" s="29" t="str">
        <f t="shared" si="37"/>
        <v/>
      </c>
      <c r="M759" s="29" t="str">
        <f t="shared" si="38"/>
        <v/>
      </c>
    </row>
    <row r="760" spans="2:13" x14ac:dyDescent="0.2">
      <c r="B760" s="28"/>
      <c r="K760" s="29" t="str">
        <f t="shared" si="36"/>
        <v/>
      </c>
      <c r="L760" s="29" t="str">
        <f t="shared" si="37"/>
        <v/>
      </c>
      <c r="M760" s="29" t="str">
        <f t="shared" si="38"/>
        <v/>
      </c>
    </row>
    <row r="761" spans="2:13" x14ac:dyDescent="0.2">
      <c r="B761" s="28"/>
      <c r="K761" s="29" t="str">
        <f t="shared" si="36"/>
        <v/>
      </c>
      <c r="L761" s="29" t="str">
        <f t="shared" si="37"/>
        <v/>
      </c>
      <c r="M761" s="29" t="str">
        <f t="shared" si="38"/>
        <v/>
      </c>
    </row>
    <row r="762" spans="2:13" x14ac:dyDescent="0.2">
      <c r="B762" s="28"/>
      <c r="K762" s="29" t="str">
        <f t="shared" si="36"/>
        <v/>
      </c>
      <c r="L762" s="29" t="str">
        <f t="shared" si="37"/>
        <v/>
      </c>
      <c r="M762" s="29" t="str">
        <f t="shared" si="38"/>
        <v/>
      </c>
    </row>
    <row r="763" spans="2:13" x14ac:dyDescent="0.2">
      <c r="B763" s="28"/>
      <c r="K763" s="29" t="str">
        <f t="shared" si="36"/>
        <v/>
      </c>
      <c r="L763" s="29" t="str">
        <f t="shared" si="37"/>
        <v/>
      </c>
      <c r="M763" s="29" t="str">
        <f t="shared" si="38"/>
        <v/>
      </c>
    </row>
    <row r="764" spans="2:13" x14ac:dyDescent="0.2">
      <c r="B764" s="28"/>
      <c r="K764" s="29" t="str">
        <f t="shared" si="36"/>
        <v/>
      </c>
      <c r="L764" s="29" t="str">
        <f t="shared" si="37"/>
        <v/>
      </c>
      <c r="M764" s="29" t="str">
        <f t="shared" si="38"/>
        <v/>
      </c>
    </row>
    <row r="765" spans="2:13" x14ac:dyDescent="0.2">
      <c r="B765" s="28"/>
      <c r="K765" s="29" t="str">
        <f t="shared" si="36"/>
        <v/>
      </c>
      <c r="L765" s="29" t="str">
        <f t="shared" si="37"/>
        <v/>
      </c>
      <c r="M765" s="29" t="str">
        <f t="shared" si="38"/>
        <v/>
      </c>
    </row>
    <row r="766" spans="2:13" x14ac:dyDescent="0.2">
      <c r="B766" s="28"/>
      <c r="K766" s="29" t="str">
        <f t="shared" si="36"/>
        <v/>
      </c>
      <c r="L766" s="29" t="str">
        <f t="shared" si="37"/>
        <v/>
      </c>
      <c r="M766" s="29" t="str">
        <f t="shared" si="38"/>
        <v/>
      </c>
    </row>
    <row r="767" spans="2:13" x14ac:dyDescent="0.2">
      <c r="B767" s="28"/>
      <c r="K767" s="29" t="str">
        <f t="shared" si="36"/>
        <v/>
      </c>
      <c r="L767" s="29" t="str">
        <f t="shared" si="37"/>
        <v/>
      </c>
      <c r="M767" s="29" t="str">
        <f t="shared" si="38"/>
        <v/>
      </c>
    </row>
    <row r="768" spans="2:13" x14ac:dyDescent="0.2">
      <c r="B768" s="28"/>
      <c r="K768" s="29" t="str">
        <f t="shared" si="36"/>
        <v/>
      </c>
      <c r="L768" s="29" t="str">
        <f t="shared" si="37"/>
        <v/>
      </c>
      <c r="M768" s="29" t="str">
        <f t="shared" si="38"/>
        <v/>
      </c>
    </row>
    <row r="769" spans="2:13" x14ac:dyDescent="0.2">
      <c r="B769" s="28"/>
      <c r="K769" s="29" t="str">
        <f t="shared" si="36"/>
        <v/>
      </c>
      <c r="L769" s="29" t="str">
        <f t="shared" si="37"/>
        <v/>
      </c>
      <c r="M769" s="29" t="str">
        <f t="shared" si="38"/>
        <v/>
      </c>
    </row>
    <row r="770" spans="2:13" x14ac:dyDescent="0.2">
      <c r="B770" s="28"/>
      <c r="K770" s="29" t="str">
        <f t="shared" si="36"/>
        <v/>
      </c>
      <c r="L770" s="29" t="str">
        <f t="shared" si="37"/>
        <v/>
      </c>
      <c r="M770" s="29" t="str">
        <f t="shared" si="38"/>
        <v/>
      </c>
    </row>
    <row r="771" spans="2:13" x14ac:dyDescent="0.2">
      <c r="B771" s="28"/>
      <c r="K771" s="29" t="str">
        <f t="shared" si="36"/>
        <v/>
      </c>
      <c r="L771" s="29" t="str">
        <f t="shared" si="37"/>
        <v/>
      </c>
      <c r="M771" s="29" t="str">
        <f t="shared" si="38"/>
        <v/>
      </c>
    </row>
    <row r="772" spans="2:13" x14ac:dyDescent="0.2">
      <c r="B772" s="28"/>
      <c r="K772" s="29" t="str">
        <f t="shared" si="36"/>
        <v/>
      </c>
      <c r="L772" s="29" t="str">
        <f t="shared" si="37"/>
        <v/>
      </c>
      <c r="M772" s="29" t="str">
        <f t="shared" si="38"/>
        <v/>
      </c>
    </row>
    <row r="773" spans="2:13" x14ac:dyDescent="0.2">
      <c r="B773" s="28"/>
      <c r="K773" s="29" t="str">
        <f t="shared" si="36"/>
        <v/>
      </c>
      <c r="L773" s="29" t="str">
        <f t="shared" si="37"/>
        <v/>
      </c>
      <c r="M773" s="29" t="str">
        <f t="shared" si="38"/>
        <v/>
      </c>
    </row>
    <row r="774" spans="2:13" x14ac:dyDescent="0.2">
      <c r="B774" s="28"/>
      <c r="K774" s="29" t="str">
        <f t="shared" si="36"/>
        <v/>
      </c>
      <c r="L774" s="29" t="str">
        <f t="shared" si="37"/>
        <v/>
      </c>
      <c r="M774" s="29" t="str">
        <f t="shared" si="38"/>
        <v/>
      </c>
    </row>
    <row r="775" spans="2:13" x14ac:dyDescent="0.2">
      <c r="B775" s="28"/>
      <c r="K775" s="29" t="str">
        <f t="shared" si="36"/>
        <v/>
      </c>
      <c r="L775" s="29" t="str">
        <f t="shared" si="37"/>
        <v/>
      </c>
      <c r="M775" s="29" t="str">
        <f t="shared" si="38"/>
        <v/>
      </c>
    </row>
    <row r="776" spans="2:13" x14ac:dyDescent="0.2">
      <c r="B776" s="28"/>
      <c r="K776" s="29" t="str">
        <f t="shared" si="36"/>
        <v/>
      </c>
      <c r="L776" s="29" t="str">
        <f t="shared" si="37"/>
        <v/>
      </c>
      <c r="M776" s="29" t="str">
        <f t="shared" si="38"/>
        <v/>
      </c>
    </row>
    <row r="777" spans="2:13" x14ac:dyDescent="0.2">
      <c r="B777" s="28"/>
      <c r="K777" s="29" t="str">
        <f t="shared" si="36"/>
        <v/>
      </c>
      <c r="L777" s="29" t="str">
        <f t="shared" si="37"/>
        <v/>
      </c>
      <c r="M777" s="29" t="str">
        <f t="shared" si="38"/>
        <v/>
      </c>
    </row>
    <row r="778" spans="2:13" x14ac:dyDescent="0.2">
      <c r="B778" s="28"/>
      <c r="K778" s="29" t="str">
        <f t="shared" si="36"/>
        <v/>
      </c>
      <c r="L778" s="29" t="str">
        <f t="shared" si="37"/>
        <v/>
      </c>
      <c r="M778" s="29" t="str">
        <f t="shared" si="38"/>
        <v/>
      </c>
    </row>
    <row r="779" spans="2:13" x14ac:dyDescent="0.2">
      <c r="B779" s="28"/>
      <c r="K779" s="29" t="str">
        <f t="shared" si="36"/>
        <v/>
      </c>
      <c r="L779" s="29" t="str">
        <f t="shared" si="37"/>
        <v/>
      </c>
      <c r="M779" s="29" t="str">
        <f t="shared" si="38"/>
        <v/>
      </c>
    </row>
    <row r="780" spans="2:13" x14ac:dyDescent="0.2">
      <c r="B780" s="28"/>
      <c r="K780" s="29" t="str">
        <f t="shared" si="36"/>
        <v/>
      </c>
      <c r="L780" s="29" t="str">
        <f t="shared" si="37"/>
        <v/>
      </c>
      <c r="M780" s="29" t="str">
        <f t="shared" si="38"/>
        <v/>
      </c>
    </row>
    <row r="781" spans="2:13" x14ac:dyDescent="0.2">
      <c r="B781" s="28"/>
      <c r="K781" s="29" t="str">
        <f t="shared" si="36"/>
        <v/>
      </c>
      <c r="L781" s="29" t="str">
        <f t="shared" si="37"/>
        <v/>
      </c>
      <c r="M781" s="29" t="str">
        <f t="shared" si="38"/>
        <v/>
      </c>
    </row>
    <row r="782" spans="2:13" x14ac:dyDescent="0.2">
      <c r="B782" s="28"/>
      <c r="K782" s="29" t="str">
        <f t="shared" si="36"/>
        <v/>
      </c>
      <c r="L782" s="29" t="str">
        <f t="shared" si="37"/>
        <v/>
      </c>
      <c r="M782" s="29" t="str">
        <f t="shared" si="38"/>
        <v/>
      </c>
    </row>
    <row r="783" spans="2:13" x14ac:dyDescent="0.2">
      <c r="B783" s="28"/>
      <c r="K783" s="29" t="str">
        <f t="shared" si="36"/>
        <v/>
      </c>
      <c r="L783" s="29" t="str">
        <f t="shared" si="37"/>
        <v/>
      </c>
      <c r="M783" s="29" t="str">
        <f t="shared" si="38"/>
        <v/>
      </c>
    </row>
    <row r="784" spans="2:13" x14ac:dyDescent="0.2">
      <c r="B784" s="28"/>
      <c r="K784" s="29" t="str">
        <f t="shared" si="36"/>
        <v/>
      </c>
      <c r="L784" s="29" t="str">
        <f t="shared" si="37"/>
        <v/>
      </c>
      <c r="M784" s="29" t="str">
        <f t="shared" si="38"/>
        <v/>
      </c>
    </row>
    <row r="785" spans="2:13" x14ac:dyDescent="0.2">
      <c r="B785" s="28"/>
      <c r="K785" s="29" t="str">
        <f t="shared" ref="K785:K848" si="39">IF(OR(F785="",$C$5="",$C$6=""),"",(F785*1000/($C$5+$C$6*(G785-25))))</f>
        <v/>
      </c>
      <c r="L785" s="29" t="str">
        <f t="shared" ref="L785:L848" si="40">IF(OR($K785="",H785=""),"",((H785-$C785)*1000)/$K785)</f>
        <v/>
      </c>
      <c r="M785" s="29" t="str">
        <f t="shared" ref="M785:M848" si="41">IF(OR($K785="",I785=""),"",((I785-$C785)*1000)/$K785)</f>
        <v/>
      </c>
    </row>
    <row r="786" spans="2:13" x14ac:dyDescent="0.2">
      <c r="B786" s="28"/>
      <c r="K786" s="29" t="str">
        <f t="shared" si="39"/>
        <v/>
      </c>
      <c r="L786" s="29" t="str">
        <f t="shared" si="40"/>
        <v/>
      </c>
      <c r="M786" s="29" t="str">
        <f t="shared" si="41"/>
        <v/>
      </c>
    </row>
    <row r="787" spans="2:13" x14ac:dyDescent="0.2">
      <c r="B787" s="28"/>
      <c r="K787" s="29" t="str">
        <f t="shared" si="39"/>
        <v/>
      </c>
      <c r="L787" s="29" t="str">
        <f t="shared" si="40"/>
        <v/>
      </c>
      <c r="M787" s="29" t="str">
        <f t="shared" si="41"/>
        <v/>
      </c>
    </row>
    <row r="788" spans="2:13" x14ac:dyDescent="0.2">
      <c r="B788" s="28"/>
      <c r="K788" s="29" t="str">
        <f t="shared" si="39"/>
        <v/>
      </c>
      <c r="L788" s="29" t="str">
        <f t="shared" si="40"/>
        <v/>
      </c>
      <c r="M788" s="29" t="str">
        <f t="shared" si="41"/>
        <v/>
      </c>
    </row>
    <row r="789" spans="2:13" x14ac:dyDescent="0.2">
      <c r="B789" s="28"/>
      <c r="K789" s="29" t="str">
        <f t="shared" si="39"/>
        <v/>
      </c>
      <c r="L789" s="29" t="str">
        <f t="shared" si="40"/>
        <v/>
      </c>
      <c r="M789" s="29" t="str">
        <f t="shared" si="41"/>
        <v/>
      </c>
    </row>
    <row r="790" spans="2:13" x14ac:dyDescent="0.2">
      <c r="B790" s="28"/>
      <c r="K790" s="29" t="str">
        <f t="shared" si="39"/>
        <v/>
      </c>
      <c r="L790" s="29" t="str">
        <f t="shared" si="40"/>
        <v/>
      </c>
      <c r="M790" s="29" t="str">
        <f t="shared" si="41"/>
        <v/>
      </c>
    </row>
    <row r="791" spans="2:13" x14ac:dyDescent="0.2">
      <c r="B791" s="28"/>
      <c r="K791" s="29" t="str">
        <f t="shared" si="39"/>
        <v/>
      </c>
      <c r="L791" s="29" t="str">
        <f t="shared" si="40"/>
        <v/>
      </c>
      <c r="M791" s="29" t="str">
        <f t="shared" si="41"/>
        <v/>
      </c>
    </row>
    <row r="792" spans="2:13" x14ac:dyDescent="0.2">
      <c r="B792" s="28"/>
      <c r="K792" s="29" t="str">
        <f t="shared" si="39"/>
        <v/>
      </c>
      <c r="L792" s="29" t="str">
        <f t="shared" si="40"/>
        <v/>
      </c>
      <c r="M792" s="29" t="str">
        <f t="shared" si="41"/>
        <v/>
      </c>
    </row>
    <row r="793" spans="2:13" x14ac:dyDescent="0.2">
      <c r="B793" s="28"/>
      <c r="K793" s="29" t="str">
        <f t="shared" si="39"/>
        <v/>
      </c>
      <c r="L793" s="29" t="str">
        <f t="shared" si="40"/>
        <v/>
      </c>
      <c r="M793" s="29" t="str">
        <f t="shared" si="41"/>
        <v/>
      </c>
    </row>
    <row r="794" spans="2:13" x14ac:dyDescent="0.2">
      <c r="B794" s="28"/>
      <c r="K794" s="29" t="str">
        <f t="shared" si="39"/>
        <v/>
      </c>
      <c r="L794" s="29" t="str">
        <f t="shared" si="40"/>
        <v/>
      </c>
      <c r="M794" s="29" t="str">
        <f t="shared" si="41"/>
        <v/>
      </c>
    </row>
    <row r="795" spans="2:13" x14ac:dyDescent="0.2">
      <c r="B795" s="28"/>
      <c r="K795" s="29" t="str">
        <f t="shared" si="39"/>
        <v/>
      </c>
      <c r="L795" s="29" t="str">
        <f t="shared" si="40"/>
        <v/>
      </c>
      <c r="M795" s="29" t="str">
        <f t="shared" si="41"/>
        <v/>
      </c>
    </row>
    <row r="796" spans="2:13" x14ac:dyDescent="0.2">
      <c r="B796" s="28"/>
      <c r="K796" s="29" t="str">
        <f t="shared" si="39"/>
        <v/>
      </c>
      <c r="L796" s="29" t="str">
        <f t="shared" si="40"/>
        <v/>
      </c>
      <c r="M796" s="29" t="str">
        <f t="shared" si="41"/>
        <v/>
      </c>
    </row>
    <row r="797" spans="2:13" x14ac:dyDescent="0.2">
      <c r="B797" s="28"/>
      <c r="K797" s="29" t="str">
        <f t="shared" si="39"/>
        <v/>
      </c>
      <c r="L797" s="29" t="str">
        <f t="shared" si="40"/>
        <v/>
      </c>
      <c r="M797" s="29" t="str">
        <f t="shared" si="41"/>
        <v/>
      </c>
    </row>
    <row r="798" spans="2:13" x14ac:dyDescent="0.2">
      <c r="B798" s="28"/>
      <c r="K798" s="29" t="str">
        <f t="shared" si="39"/>
        <v/>
      </c>
      <c r="L798" s="29" t="str">
        <f t="shared" si="40"/>
        <v/>
      </c>
      <c r="M798" s="29" t="str">
        <f t="shared" si="41"/>
        <v/>
      </c>
    </row>
    <row r="799" spans="2:13" x14ac:dyDescent="0.2">
      <c r="B799" s="28"/>
      <c r="K799" s="29" t="str">
        <f t="shared" si="39"/>
        <v/>
      </c>
      <c r="L799" s="29" t="str">
        <f t="shared" si="40"/>
        <v/>
      </c>
      <c r="M799" s="29" t="str">
        <f t="shared" si="41"/>
        <v/>
      </c>
    </row>
    <row r="800" spans="2:13" x14ac:dyDescent="0.2">
      <c r="B800" s="28"/>
      <c r="K800" s="29" t="str">
        <f t="shared" si="39"/>
        <v/>
      </c>
      <c r="L800" s="29" t="str">
        <f t="shared" si="40"/>
        <v/>
      </c>
      <c r="M800" s="29" t="str">
        <f t="shared" si="41"/>
        <v/>
      </c>
    </row>
    <row r="801" spans="2:13" x14ac:dyDescent="0.2">
      <c r="B801" s="28"/>
      <c r="K801" s="29" t="str">
        <f t="shared" si="39"/>
        <v/>
      </c>
      <c r="L801" s="29" t="str">
        <f t="shared" si="40"/>
        <v/>
      </c>
      <c r="M801" s="29" t="str">
        <f t="shared" si="41"/>
        <v/>
      </c>
    </row>
    <row r="802" spans="2:13" x14ac:dyDescent="0.2">
      <c r="B802" s="28"/>
      <c r="K802" s="29" t="str">
        <f t="shared" si="39"/>
        <v/>
      </c>
      <c r="L802" s="29" t="str">
        <f t="shared" si="40"/>
        <v/>
      </c>
      <c r="M802" s="29" t="str">
        <f t="shared" si="41"/>
        <v/>
      </c>
    </row>
    <row r="803" spans="2:13" x14ac:dyDescent="0.2">
      <c r="B803" s="28"/>
      <c r="K803" s="29" t="str">
        <f t="shared" si="39"/>
        <v/>
      </c>
      <c r="L803" s="29" t="str">
        <f t="shared" si="40"/>
        <v/>
      </c>
      <c r="M803" s="29" t="str">
        <f t="shared" si="41"/>
        <v/>
      </c>
    </row>
    <row r="804" spans="2:13" x14ac:dyDescent="0.2">
      <c r="B804" s="28"/>
      <c r="K804" s="29" t="str">
        <f t="shared" si="39"/>
        <v/>
      </c>
      <c r="L804" s="29" t="str">
        <f t="shared" si="40"/>
        <v/>
      </c>
      <c r="M804" s="29" t="str">
        <f t="shared" si="41"/>
        <v/>
      </c>
    </row>
    <row r="805" spans="2:13" x14ac:dyDescent="0.2">
      <c r="B805" s="28"/>
      <c r="K805" s="29" t="str">
        <f t="shared" si="39"/>
        <v/>
      </c>
      <c r="L805" s="29" t="str">
        <f t="shared" si="40"/>
        <v/>
      </c>
      <c r="M805" s="29" t="str">
        <f t="shared" si="41"/>
        <v/>
      </c>
    </row>
    <row r="806" spans="2:13" x14ac:dyDescent="0.2">
      <c r="B806" s="28"/>
      <c r="K806" s="29" t="str">
        <f t="shared" si="39"/>
        <v/>
      </c>
      <c r="L806" s="29" t="str">
        <f t="shared" si="40"/>
        <v/>
      </c>
      <c r="M806" s="29" t="str">
        <f t="shared" si="41"/>
        <v/>
      </c>
    </row>
    <row r="807" spans="2:13" x14ac:dyDescent="0.2">
      <c r="B807" s="28"/>
      <c r="K807" s="29" t="str">
        <f t="shared" si="39"/>
        <v/>
      </c>
      <c r="L807" s="29" t="str">
        <f t="shared" si="40"/>
        <v/>
      </c>
      <c r="M807" s="29" t="str">
        <f t="shared" si="41"/>
        <v/>
      </c>
    </row>
    <row r="808" spans="2:13" x14ac:dyDescent="0.2">
      <c r="B808" s="28"/>
      <c r="K808" s="29" t="str">
        <f t="shared" si="39"/>
        <v/>
      </c>
      <c r="L808" s="29" t="str">
        <f t="shared" si="40"/>
        <v/>
      </c>
      <c r="M808" s="29" t="str">
        <f t="shared" si="41"/>
        <v/>
      </c>
    </row>
    <row r="809" spans="2:13" x14ac:dyDescent="0.2">
      <c r="B809" s="28"/>
      <c r="K809" s="29" t="str">
        <f t="shared" si="39"/>
        <v/>
      </c>
      <c r="L809" s="29" t="str">
        <f t="shared" si="40"/>
        <v/>
      </c>
      <c r="M809" s="29" t="str">
        <f t="shared" si="41"/>
        <v/>
      </c>
    </row>
    <row r="810" spans="2:13" x14ac:dyDescent="0.2">
      <c r="B810" s="28"/>
      <c r="K810" s="29" t="str">
        <f t="shared" si="39"/>
        <v/>
      </c>
      <c r="L810" s="29" t="str">
        <f t="shared" si="40"/>
        <v/>
      </c>
      <c r="M810" s="29" t="str">
        <f t="shared" si="41"/>
        <v/>
      </c>
    </row>
    <row r="811" spans="2:13" x14ac:dyDescent="0.2">
      <c r="B811" s="28"/>
      <c r="K811" s="29" t="str">
        <f t="shared" si="39"/>
        <v/>
      </c>
      <c r="L811" s="29" t="str">
        <f t="shared" si="40"/>
        <v/>
      </c>
      <c r="M811" s="29" t="str">
        <f t="shared" si="41"/>
        <v/>
      </c>
    </row>
    <row r="812" spans="2:13" x14ac:dyDescent="0.2">
      <c r="B812" s="28"/>
      <c r="K812" s="29" t="str">
        <f t="shared" si="39"/>
        <v/>
      </c>
      <c r="L812" s="29" t="str">
        <f t="shared" si="40"/>
        <v/>
      </c>
      <c r="M812" s="29" t="str">
        <f t="shared" si="41"/>
        <v/>
      </c>
    </row>
    <row r="813" spans="2:13" x14ac:dyDescent="0.2">
      <c r="B813" s="28"/>
      <c r="K813" s="29" t="str">
        <f t="shared" si="39"/>
        <v/>
      </c>
      <c r="L813" s="29" t="str">
        <f t="shared" si="40"/>
        <v/>
      </c>
      <c r="M813" s="29" t="str">
        <f t="shared" si="41"/>
        <v/>
      </c>
    </row>
    <row r="814" spans="2:13" x14ac:dyDescent="0.2">
      <c r="B814" s="28"/>
      <c r="K814" s="29" t="str">
        <f t="shared" si="39"/>
        <v/>
      </c>
      <c r="L814" s="29" t="str">
        <f t="shared" si="40"/>
        <v/>
      </c>
      <c r="M814" s="29" t="str">
        <f t="shared" si="41"/>
        <v/>
      </c>
    </row>
    <row r="815" spans="2:13" x14ac:dyDescent="0.2">
      <c r="B815" s="28"/>
      <c r="K815" s="29" t="str">
        <f t="shared" si="39"/>
        <v/>
      </c>
      <c r="L815" s="29" t="str">
        <f t="shared" si="40"/>
        <v/>
      </c>
      <c r="M815" s="29" t="str">
        <f t="shared" si="41"/>
        <v/>
      </c>
    </row>
    <row r="816" spans="2:13" x14ac:dyDescent="0.2">
      <c r="B816" s="28"/>
      <c r="K816" s="29" t="str">
        <f t="shared" si="39"/>
        <v/>
      </c>
      <c r="L816" s="29" t="str">
        <f t="shared" si="40"/>
        <v/>
      </c>
      <c r="M816" s="29" t="str">
        <f t="shared" si="41"/>
        <v/>
      </c>
    </row>
    <row r="817" spans="2:13" x14ac:dyDescent="0.2">
      <c r="B817" s="28"/>
      <c r="K817" s="29" t="str">
        <f t="shared" si="39"/>
        <v/>
      </c>
      <c r="L817" s="29" t="str">
        <f t="shared" si="40"/>
        <v/>
      </c>
      <c r="M817" s="29" t="str">
        <f t="shared" si="41"/>
        <v/>
      </c>
    </row>
    <row r="818" spans="2:13" x14ac:dyDescent="0.2">
      <c r="B818" s="28"/>
      <c r="K818" s="29" t="str">
        <f t="shared" si="39"/>
        <v/>
      </c>
      <c r="L818" s="29" t="str">
        <f t="shared" si="40"/>
        <v/>
      </c>
      <c r="M818" s="29" t="str">
        <f t="shared" si="41"/>
        <v/>
      </c>
    </row>
    <row r="819" spans="2:13" x14ac:dyDescent="0.2">
      <c r="B819" s="28"/>
      <c r="K819" s="29" t="str">
        <f t="shared" si="39"/>
        <v/>
      </c>
      <c r="L819" s="29" t="str">
        <f t="shared" si="40"/>
        <v/>
      </c>
      <c r="M819" s="29" t="str">
        <f t="shared" si="41"/>
        <v/>
      </c>
    </row>
    <row r="820" spans="2:13" x14ac:dyDescent="0.2">
      <c r="B820" s="28"/>
      <c r="K820" s="29" t="str">
        <f t="shared" si="39"/>
        <v/>
      </c>
      <c r="L820" s="29" t="str">
        <f t="shared" si="40"/>
        <v/>
      </c>
      <c r="M820" s="29" t="str">
        <f t="shared" si="41"/>
        <v/>
      </c>
    </row>
    <row r="821" spans="2:13" x14ac:dyDescent="0.2">
      <c r="B821" s="28"/>
      <c r="K821" s="29" t="str">
        <f t="shared" si="39"/>
        <v/>
      </c>
      <c r="L821" s="29" t="str">
        <f t="shared" si="40"/>
        <v/>
      </c>
      <c r="M821" s="29" t="str">
        <f t="shared" si="41"/>
        <v/>
      </c>
    </row>
    <row r="822" spans="2:13" x14ac:dyDescent="0.2">
      <c r="B822" s="28"/>
      <c r="K822" s="29" t="str">
        <f t="shared" si="39"/>
        <v/>
      </c>
      <c r="L822" s="29" t="str">
        <f t="shared" si="40"/>
        <v/>
      </c>
      <c r="M822" s="29" t="str">
        <f t="shared" si="41"/>
        <v/>
      </c>
    </row>
    <row r="823" spans="2:13" x14ac:dyDescent="0.2">
      <c r="B823" s="28"/>
      <c r="K823" s="29" t="str">
        <f t="shared" si="39"/>
        <v/>
      </c>
      <c r="L823" s="29" t="str">
        <f t="shared" si="40"/>
        <v/>
      </c>
      <c r="M823" s="29" t="str">
        <f t="shared" si="41"/>
        <v/>
      </c>
    </row>
    <row r="824" spans="2:13" x14ac:dyDescent="0.2">
      <c r="B824" s="28"/>
      <c r="K824" s="29" t="str">
        <f t="shared" si="39"/>
        <v/>
      </c>
      <c r="L824" s="29" t="str">
        <f t="shared" si="40"/>
        <v/>
      </c>
      <c r="M824" s="29" t="str">
        <f t="shared" si="41"/>
        <v/>
      </c>
    </row>
    <row r="825" spans="2:13" x14ac:dyDescent="0.2">
      <c r="B825" s="28"/>
      <c r="K825" s="29" t="str">
        <f t="shared" si="39"/>
        <v/>
      </c>
      <c r="L825" s="29" t="str">
        <f t="shared" si="40"/>
        <v/>
      </c>
      <c r="M825" s="29" t="str">
        <f t="shared" si="41"/>
        <v/>
      </c>
    </row>
    <row r="826" spans="2:13" x14ac:dyDescent="0.2">
      <c r="B826" s="28"/>
      <c r="K826" s="29" t="str">
        <f t="shared" si="39"/>
        <v/>
      </c>
      <c r="L826" s="29" t="str">
        <f t="shared" si="40"/>
        <v/>
      </c>
      <c r="M826" s="29" t="str">
        <f t="shared" si="41"/>
        <v/>
      </c>
    </row>
    <row r="827" spans="2:13" x14ac:dyDescent="0.2">
      <c r="B827" s="28"/>
      <c r="K827" s="29" t="str">
        <f t="shared" si="39"/>
        <v/>
      </c>
      <c r="L827" s="29" t="str">
        <f t="shared" si="40"/>
        <v/>
      </c>
      <c r="M827" s="29" t="str">
        <f t="shared" si="41"/>
        <v/>
      </c>
    </row>
    <row r="828" spans="2:13" x14ac:dyDescent="0.2">
      <c r="B828" s="28"/>
      <c r="K828" s="29" t="str">
        <f t="shared" si="39"/>
        <v/>
      </c>
      <c r="L828" s="29" t="str">
        <f t="shared" si="40"/>
        <v/>
      </c>
      <c r="M828" s="29" t="str">
        <f t="shared" si="41"/>
        <v/>
      </c>
    </row>
    <row r="829" spans="2:13" x14ac:dyDescent="0.2">
      <c r="B829" s="28"/>
      <c r="K829" s="29" t="str">
        <f t="shared" si="39"/>
        <v/>
      </c>
      <c r="L829" s="29" t="str">
        <f t="shared" si="40"/>
        <v/>
      </c>
      <c r="M829" s="29" t="str">
        <f t="shared" si="41"/>
        <v/>
      </c>
    </row>
    <row r="830" spans="2:13" x14ac:dyDescent="0.2">
      <c r="B830" s="28"/>
      <c r="K830" s="29" t="str">
        <f t="shared" si="39"/>
        <v/>
      </c>
      <c r="L830" s="29" t="str">
        <f t="shared" si="40"/>
        <v/>
      </c>
      <c r="M830" s="29" t="str">
        <f t="shared" si="41"/>
        <v/>
      </c>
    </row>
    <row r="831" spans="2:13" x14ac:dyDescent="0.2">
      <c r="B831" s="28"/>
      <c r="K831" s="29" t="str">
        <f t="shared" si="39"/>
        <v/>
      </c>
      <c r="L831" s="29" t="str">
        <f t="shared" si="40"/>
        <v/>
      </c>
      <c r="M831" s="29" t="str">
        <f t="shared" si="41"/>
        <v/>
      </c>
    </row>
    <row r="832" spans="2:13" x14ac:dyDescent="0.2">
      <c r="B832" s="28"/>
      <c r="K832" s="29" t="str">
        <f t="shared" si="39"/>
        <v/>
      </c>
      <c r="L832" s="29" t="str">
        <f t="shared" si="40"/>
        <v/>
      </c>
      <c r="M832" s="29" t="str">
        <f t="shared" si="41"/>
        <v/>
      </c>
    </row>
    <row r="833" spans="2:13" x14ac:dyDescent="0.2">
      <c r="B833" s="28"/>
      <c r="K833" s="29" t="str">
        <f t="shared" si="39"/>
        <v/>
      </c>
      <c r="L833" s="29" t="str">
        <f t="shared" si="40"/>
        <v/>
      </c>
      <c r="M833" s="29" t="str">
        <f t="shared" si="41"/>
        <v/>
      </c>
    </row>
    <row r="834" spans="2:13" x14ac:dyDescent="0.2">
      <c r="B834" s="28"/>
      <c r="K834" s="29" t="str">
        <f t="shared" si="39"/>
        <v/>
      </c>
      <c r="L834" s="29" t="str">
        <f t="shared" si="40"/>
        <v/>
      </c>
      <c r="M834" s="29" t="str">
        <f t="shared" si="41"/>
        <v/>
      </c>
    </row>
    <row r="835" spans="2:13" x14ac:dyDescent="0.2">
      <c r="B835" s="28"/>
      <c r="K835" s="29" t="str">
        <f t="shared" si="39"/>
        <v/>
      </c>
      <c r="L835" s="29" t="str">
        <f t="shared" si="40"/>
        <v/>
      </c>
      <c r="M835" s="29" t="str">
        <f t="shared" si="41"/>
        <v/>
      </c>
    </row>
    <row r="836" spans="2:13" x14ac:dyDescent="0.2">
      <c r="B836" s="28"/>
      <c r="K836" s="29" t="str">
        <f t="shared" si="39"/>
        <v/>
      </c>
      <c r="L836" s="29" t="str">
        <f t="shared" si="40"/>
        <v/>
      </c>
      <c r="M836" s="29" t="str">
        <f t="shared" si="41"/>
        <v/>
      </c>
    </row>
    <row r="837" spans="2:13" x14ac:dyDescent="0.2">
      <c r="B837" s="28"/>
      <c r="K837" s="29" t="str">
        <f t="shared" si="39"/>
        <v/>
      </c>
      <c r="L837" s="29" t="str">
        <f t="shared" si="40"/>
        <v/>
      </c>
      <c r="M837" s="29" t="str">
        <f t="shared" si="41"/>
        <v/>
      </c>
    </row>
    <row r="838" spans="2:13" x14ac:dyDescent="0.2">
      <c r="B838" s="28"/>
      <c r="K838" s="29" t="str">
        <f t="shared" si="39"/>
        <v/>
      </c>
      <c r="L838" s="29" t="str">
        <f t="shared" si="40"/>
        <v/>
      </c>
      <c r="M838" s="29" t="str">
        <f t="shared" si="41"/>
        <v/>
      </c>
    </row>
    <row r="839" spans="2:13" x14ac:dyDescent="0.2">
      <c r="B839" s="28"/>
      <c r="K839" s="29" t="str">
        <f t="shared" si="39"/>
        <v/>
      </c>
      <c r="L839" s="29" t="str">
        <f t="shared" si="40"/>
        <v/>
      </c>
      <c r="M839" s="29" t="str">
        <f t="shared" si="41"/>
        <v/>
      </c>
    </row>
    <row r="840" spans="2:13" x14ac:dyDescent="0.2">
      <c r="B840" s="28"/>
      <c r="K840" s="29" t="str">
        <f t="shared" si="39"/>
        <v/>
      </c>
      <c r="L840" s="29" t="str">
        <f t="shared" si="40"/>
        <v/>
      </c>
      <c r="M840" s="29" t="str">
        <f t="shared" si="41"/>
        <v/>
      </c>
    </row>
    <row r="841" spans="2:13" x14ac:dyDescent="0.2">
      <c r="B841" s="28"/>
      <c r="K841" s="29" t="str">
        <f t="shared" si="39"/>
        <v/>
      </c>
      <c r="L841" s="29" t="str">
        <f t="shared" si="40"/>
        <v/>
      </c>
      <c r="M841" s="29" t="str">
        <f t="shared" si="41"/>
        <v/>
      </c>
    </row>
    <row r="842" spans="2:13" x14ac:dyDescent="0.2">
      <c r="B842" s="28"/>
      <c r="K842" s="29" t="str">
        <f t="shared" si="39"/>
        <v/>
      </c>
      <c r="L842" s="29" t="str">
        <f t="shared" si="40"/>
        <v/>
      </c>
      <c r="M842" s="29" t="str">
        <f t="shared" si="41"/>
        <v/>
      </c>
    </row>
    <row r="843" spans="2:13" x14ac:dyDescent="0.2">
      <c r="B843" s="28"/>
      <c r="K843" s="29" t="str">
        <f t="shared" si="39"/>
        <v/>
      </c>
      <c r="L843" s="29" t="str">
        <f t="shared" si="40"/>
        <v/>
      </c>
      <c r="M843" s="29" t="str">
        <f t="shared" si="41"/>
        <v/>
      </c>
    </row>
    <row r="844" spans="2:13" x14ac:dyDescent="0.2">
      <c r="B844" s="28"/>
      <c r="K844" s="29" t="str">
        <f t="shared" si="39"/>
        <v/>
      </c>
      <c r="L844" s="29" t="str">
        <f t="shared" si="40"/>
        <v/>
      </c>
      <c r="M844" s="29" t="str">
        <f t="shared" si="41"/>
        <v/>
      </c>
    </row>
    <row r="845" spans="2:13" x14ac:dyDescent="0.2">
      <c r="B845" s="28"/>
      <c r="K845" s="29" t="str">
        <f t="shared" si="39"/>
        <v/>
      </c>
      <c r="L845" s="29" t="str">
        <f t="shared" si="40"/>
        <v/>
      </c>
      <c r="M845" s="29" t="str">
        <f t="shared" si="41"/>
        <v/>
      </c>
    </row>
    <row r="846" spans="2:13" x14ac:dyDescent="0.2">
      <c r="B846" s="28"/>
      <c r="K846" s="29" t="str">
        <f t="shared" si="39"/>
        <v/>
      </c>
      <c r="L846" s="29" t="str">
        <f t="shared" si="40"/>
        <v/>
      </c>
      <c r="M846" s="29" t="str">
        <f t="shared" si="41"/>
        <v/>
      </c>
    </row>
    <row r="847" spans="2:13" x14ac:dyDescent="0.2">
      <c r="B847" s="28"/>
      <c r="K847" s="29" t="str">
        <f t="shared" si="39"/>
        <v/>
      </c>
      <c r="L847" s="29" t="str">
        <f t="shared" si="40"/>
        <v/>
      </c>
      <c r="M847" s="29" t="str">
        <f t="shared" si="41"/>
        <v/>
      </c>
    </row>
    <row r="848" spans="2:13" x14ac:dyDescent="0.2">
      <c r="B848" s="28"/>
      <c r="K848" s="29" t="str">
        <f t="shared" si="39"/>
        <v/>
      </c>
      <c r="L848" s="29" t="str">
        <f t="shared" si="40"/>
        <v/>
      </c>
      <c r="M848" s="29" t="str">
        <f t="shared" si="41"/>
        <v/>
      </c>
    </row>
    <row r="849" spans="2:13" x14ac:dyDescent="0.2">
      <c r="B849" s="28"/>
      <c r="K849" s="29" t="str">
        <f t="shared" ref="K849:K912" si="42">IF(OR(F849="",$C$5="",$C$6=""),"",(F849*1000/($C$5+$C$6*(G849-25))))</f>
        <v/>
      </c>
      <c r="L849" s="29" t="str">
        <f t="shared" ref="L849:L912" si="43">IF(OR($K849="",H849=""),"",((H849-$C849)*1000)/$K849)</f>
        <v/>
      </c>
      <c r="M849" s="29" t="str">
        <f t="shared" ref="M849:M912" si="44">IF(OR($K849="",I849=""),"",((I849-$C849)*1000)/$K849)</f>
        <v/>
      </c>
    </row>
    <row r="850" spans="2:13" x14ac:dyDescent="0.2">
      <c r="B850" s="28"/>
      <c r="K850" s="29" t="str">
        <f t="shared" si="42"/>
        <v/>
      </c>
      <c r="L850" s="29" t="str">
        <f t="shared" si="43"/>
        <v/>
      </c>
      <c r="M850" s="29" t="str">
        <f t="shared" si="44"/>
        <v/>
      </c>
    </row>
    <row r="851" spans="2:13" x14ac:dyDescent="0.2">
      <c r="B851" s="28"/>
      <c r="K851" s="29" t="str">
        <f t="shared" si="42"/>
        <v/>
      </c>
      <c r="L851" s="29" t="str">
        <f t="shared" si="43"/>
        <v/>
      </c>
      <c r="M851" s="29" t="str">
        <f t="shared" si="44"/>
        <v/>
      </c>
    </row>
    <row r="852" spans="2:13" x14ac:dyDescent="0.2">
      <c r="B852" s="28"/>
      <c r="K852" s="29" t="str">
        <f t="shared" si="42"/>
        <v/>
      </c>
      <c r="L852" s="29" t="str">
        <f t="shared" si="43"/>
        <v/>
      </c>
      <c r="M852" s="29" t="str">
        <f t="shared" si="44"/>
        <v/>
      </c>
    </row>
    <row r="853" spans="2:13" x14ac:dyDescent="0.2">
      <c r="B853" s="28"/>
      <c r="K853" s="29" t="str">
        <f t="shared" si="42"/>
        <v/>
      </c>
      <c r="L853" s="29" t="str">
        <f t="shared" si="43"/>
        <v/>
      </c>
      <c r="M853" s="29" t="str">
        <f t="shared" si="44"/>
        <v/>
      </c>
    </row>
    <row r="854" spans="2:13" x14ac:dyDescent="0.2">
      <c r="B854" s="28"/>
      <c r="K854" s="29" t="str">
        <f t="shared" si="42"/>
        <v/>
      </c>
      <c r="L854" s="29" t="str">
        <f t="shared" si="43"/>
        <v/>
      </c>
      <c r="M854" s="29" t="str">
        <f t="shared" si="44"/>
        <v/>
      </c>
    </row>
    <row r="855" spans="2:13" x14ac:dyDescent="0.2">
      <c r="B855" s="28"/>
      <c r="K855" s="29" t="str">
        <f t="shared" si="42"/>
        <v/>
      </c>
      <c r="L855" s="29" t="str">
        <f t="shared" si="43"/>
        <v/>
      </c>
      <c r="M855" s="29" t="str">
        <f t="shared" si="44"/>
        <v/>
      </c>
    </row>
    <row r="856" spans="2:13" x14ac:dyDescent="0.2">
      <c r="B856" s="28"/>
      <c r="K856" s="29" t="str">
        <f t="shared" si="42"/>
        <v/>
      </c>
      <c r="L856" s="29" t="str">
        <f t="shared" si="43"/>
        <v/>
      </c>
      <c r="M856" s="29" t="str">
        <f t="shared" si="44"/>
        <v/>
      </c>
    </row>
    <row r="857" spans="2:13" x14ac:dyDescent="0.2">
      <c r="B857" s="28"/>
      <c r="K857" s="29" t="str">
        <f t="shared" si="42"/>
        <v/>
      </c>
      <c r="L857" s="29" t="str">
        <f t="shared" si="43"/>
        <v/>
      </c>
      <c r="M857" s="29" t="str">
        <f t="shared" si="44"/>
        <v/>
      </c>
    </row>
    <row r="858" spans="2:13" x14ac:dyDescent="0.2">
      <c r="B858" s="28"/>
      <c r="K858" s="29" t="str">
        <f t="shared" si="42"/>
        <v/>
      </c>
      <c r="L858" s="29" t="str">
        <f t="shared" si="43"/>
        <v/>
      </c>
      <c r="M858" s="29" t="str">
        <f t="shared" si="44"/>
        <v/>
      </c>
    </row>
    <row r="859" spans="2:13" x14ac:dyDescent="0.2">
      <c r="B859" s="28"/>
      <c r="K859" s="29" t="str">
        <f t="shared" si="42"/>
        <v/>
      </c>
      <c r="L859" s="29" t="str">
        <f t="shared" si="43"/>
        <v/>
      </c>
      <c r="M859" s="29" t="str">
        <f t="shared" si="44"/>
        <v/>
      </c>
    </row>
    <row r="860" spans="2:13" x14ac:dyDescent="0.2">
      <c r="B860" s="28"/>
      <c r="K860" s="29" t="str">
        <f t="shared" si="42"/>
        <v/>
      </c>
      <c r="L860" s="29" t="str">
        <f t="shared" si="43"/>
        <v/>
      </c>
      <c r="M860" s="29" t="str">
        <f t="shared" si="44"/>
        <v/>
      </c>
    </row>
    <row r="861" spans="2:13" x14ac:dyDescent="0.2">
      <c r="B861" s="28"/>
      <c r="K861" s="29" t="str">
        <f t="shared" si="42"/>
        <v/>
      </c>
      <c r="L861" s="29" t="str">
        <f t="shared" si="43"/>
        <v/>
      </c>
      <c r="M861" s="29" t="str">
        <f t="shared" si="44"/>
        <v/>
      </c>
    </row>
    <row r="862" spans="2:13" x14ac:dyDescent="0.2">
      <c r="B862" s="28"/>
      <c r="K862" s="29" t="str">
        <f t="shared" si="42"/>
        <v/>
      </c>
      <c r="L862" s="29" t="str">
        <f t="shared" si="43"/>
        <v/>
      </c>
      <c r="M862" s="29" t="str">
        <f t="shared" si="44"/>
        <v/>
      </c>
    </row>
    <row r="863" spans="2:13" x14ac:dyDescent="0.2">
      <c r="B863" s="28"/>
      <c r="K863" s="29" t="str">
        <f t="shared" si="42"/>
        <v/>
      </c>
      <c r="L863" s="29" t="str">
        <f t="shared" si="43"/>
        <v/>
      </c>
      <c r="M863" s="29" t="str">
        <f t="shared" si="44"/>
        <v/>
      </c>
    </row>
    <row r="864" spans="2:13" x14ac:dyDescent="0.2">
      <c r="B864" s="28"/>
      <c r="K864" s="29" t="str">
        <f t="shared" si="42"/>
        <v/>
      </c>
      <c r="L864" s="29" t="str">
        <f t="shared" si="43"/>
        <v/>
      </c>
      <c r="M864" s="29" t="str">
        <f t="shared" si="44"/>
        <v/>
      </c>
    </row>
    <row r="865" spans="2:13" x14ac:dyDescent="0.2">
      <c r="B865" s="28"/>
      <c r="K865" s="29" t="str">
        <f t="shared" si="42"/>
        <v/>
      </c>
      <c r="L865" s="29" t="str">
        <f t="shared" si="43"/>
        <v/>
      </c>
      <c r="M865" s="29" t="str">
        <f t="shared" si="44"/>
        <v/>
      </c>
    </row>
    <row r="866" spans="2:13" x14ac:dyDescent="0.2">
      <c r="B866" s="28"/>
      <c r="K866" s="29" t="str">
        <f t="shared" si="42"/>
        <v/>
      </c>
      <c r="L866" s="29" t="str">
        <f t="shared" si="43"/>
        <v/>
      </c>
      <c r="M866" s="29" t="str">
        <f t="shared" si="44"/>
        <v/>
      </c>
    </row>
    <row r="867" spans="2:13" x14ac:dyDescent="0.2">
      <c r="B867" s="28"/>
      <c r="K867" s="29" t="str">
        <f t="shared" si="42"/>
        <v/>
      </c>
      <c r="L867" s="29" t="str">
        <f t="shared" si="43"/>
        <v/>
      </c>
      <c r="M867" s="29" t="str">
        <f t="shared" si="44"/>
        <v/>
      </c>
    </row>
    <row r="868" spans="2:13" x14ac:dyDescent="0.2">
      <c r="B868" s="28"/>
      <c r="K868" s="29" t="str">
        <f t="shared" si="42"/>
        <v/>
      </c>
      <c r="L868" s="29" t="str">
        <f t="shared" si="43"/>
        <v/>
      </c>
      <c r="M868" s="29" t="str">
        <f t="shared" si="44"/>
        <v/>
      </c>
    </row>
    <row r="869" spans="2:13" x14ac:dyDescent="0.2">
      <c r="B869" s="28"/>
      <c r="K869" s="29" t="str">
        <f t="shared" si="42"/>
        <v/>
      </c>
      <c r="L869" s="29" t="str">
        <f t="shared" si="43"/>
        <v/>
      </c>
      <c r="M869" s="29" t="str">
        <f t="shared" si="44"/>
        <v/>
      </c>
    </row>
    <row r="870" spans="2:13" x14ac:dyDescent="0.2">
      <c r="B870" s="28"/>
      <c r="K870" s="29" t="str">
        <f t="shared" si="42"/>
        <v/>
      </c>
      <c r="L870" s="29" t="str">
        <f t="shared" si="43"/>
        <v/>
      </c>
      <c r="M870" s="29" t="str">
        <f t="shared" si="44"/>
        <v/>
      </c>
    </row>
    <row r="871" spans="2:13" x14ac:dyDescent="0.2">
      <c r="B871" s="28"/>
      <c r="K871" s="29" t="str">
        <f t="shared" si="42"/>
        <v/>
      </c>
      <c r="L871" s="29" t="str">
        <f t="shared" si="43"/>
        <v/>
      </c>
      <c r="M871" s="29" t="str">
        <f t="shared" si="44"/>
        <v/>
      </c>
    </row>
    <row r="872" spans="2:13" x14ac:dyDescent="0.2">
      <c r="B872" s="28"/>
      <c r="K872" s="29" t="str">
        <f t="shared" si="42"/>
        <v/>
      </c>
      <c r="L872" s="29" t="str">
        <f t="shared" si="43"/>
        <v/>
      </c>
      <c r="M872" s="29" t="str">
        <f t="shared" si="44"/>
        <v/>
      </c>
    </row>
    <row r="873" spans="2:13" x14ac:dyDescent="0.2">
      <c r="B873" s="28"/>
      <c r="K873" s="29" t="str">
        <f t="shared" si="42"/>
        <v/>
      </c>
      <c r="L873" s="29" t="str">
        <f t="shared" si="43"/>
        <v/>
      </c>
      <c r="M873" s="29" t="str">
        <f t="shared" si="44"/>
        <v/>
      </c>
    </row>
    <row r="874" spans="2:13" x14ac:dyDescent="0.2">
      <c r="B874" s="28"/>
      <c r="K874" s="29" t="str">
        <f t="shared" si="42"/>
        <v/>
      </c>
      <c r="L874" s="29" t="str">
        <f t="shared" si="43"/>
        <v/>
      </c>
      <c r="M874" s="29" t="str">
        <f t="shared" si="44"/>
        <v/>
      </c>
    </row>
    <row r="875" spans="2:13" x14ac:dyDescent="0.2">
      <c r="B875" s="28"/>
      <c r="K875" s="29" t="str">
        <f t="shared" si="42"/>
        <v/>
      </c>
      <c r="L875" s="29" t="str">
        <f t="shared" si="43"/>
        <v/>
      </c>
      <c r="M875" s="29" t="str">
        <f t="shared" si="44"/>
        <v/>
      </c>
    </row>
    <row r="876" spans="2:13" x14ac:dyDescent="0.2">
      <c r="B876" s="28"/>
      <c r="K876" s="29" t="str">
        <f t="shared" si="42"/>
        <v/>
      </c>
      <c r="L876" s="29" t="str">
        <f t="shared" si="43"/>
        <v/>
      </c>
      <c r="M876" s="29" t="str">
        <f t="shared" si="44"/>
        <v/>
      </c>
    </row>
    <row r="877" spans="2:13" x14ac:dyDescent="0.2">
      <c r="B877" s="28"/>
      <c r="K877" s="29" t="str">
        <f t="shared" si="42"/>
        <v/>
      </c>
      <c r="L877" s="29" t="str">
        <f t="shared" si="43"/>
        <v/>
      </c>
      <c r="M877" s="29" t="str">
        <f t="shared" si="44"/>
        <v/>
      </c>
    </row>
    <row r="878" spans="2:13" x14ac:dyDescent="0.2">
      <c r="B878" s="28"/>
      <c r="K878" s="29" t="str">
        <f t="shared" si="42"/>
        <v/>
      </c>
      <c r="L878" s="29" t="str">
        <f t="shared" si="43"/>
        <v/>
      </c>
      <c r="M878" s="29" t="str">
        <f t="shared" si="44"/>
        <v/>
      </c>
    </row>
    <row r="879" spans="2:13" x14ac:dyDescent="0.2">
      <c r="B879" s="28"/>
      <c r="K879" s="29" t="str">
        <f t="shared" si="42"/>
        <v/>
      </c>
      <c r="L879" s="29" t="str">
        <f t="shared" si="43"/>
        <v/>
      </c>
      <c r="M879" s="29" t="str">
        <f t="shared" si="44"/>
        <v/>
      </c>
    </row>
    <row r="880" spans="2:13" x14ac:dyDescent="0.2">
      <c r="B880" s="28"/>
      <c r="K880" s="29" t="str">
        <f t="shared" si="42"/>
        <v/>
      </c>
      <c r="L880" s="29" t="str">
        <f t="shared" si="43"/>
        <v/>
      </c>
      <c r="M880" s="29" t="str">
        <f t="shared" si="44"/>
        <v/>
      </c>
    </row>
    <row r="881" spans="2:13" x14ac:dyDescent="0.2">
      <c r="B881" s="28"/>
      <c r="K881" s="29" t="str">
        <f t="shared" si="42"/>
        <v/>
      </c>
      <c r="L881" s="29" t="str">
        <f t="shared" si="43"/>
        <v/>
      </c>
      <c r="M881" s="29" t="str">
        <f t="shared" si="44"/>
        <v/>
      </c>
    </row>
    <row r="882" spans="2:13" x14ac:dyDescent="0.2">
      <c r="B882" s="28"/>
      <c r="K882" s="29" t="str">
        <f t="shared" si="42"/>
        <v/>
      </c>
      <c r="L882" s="29" t="str">
        <f t="shared" si="43"/>
        <v/>
      </c>
      <c r="M882" s="29" t="str">
        <f t="shared" si="44"/>
        <v/>
      </c>
    </row>
    <row r="883" spans="2:13" x14ac:dyDescent="0.2">
      <c r="B883" s="28"/>
      <c r="K883" s="29" t="str">
        <f t="shared" si="42"/>
        <v/>
      </c>
      <c r="L883" s="29" t="str">
        <f t="shared" si="43"/>
        <v/>
      </c>
      <c r="M883" s="29" t="str">
        <f t="shared" si="44"/>
        <v/>
      </c>
    </row>
    <row r="884" spans="2:13" x14ac:dyDescent="0.2">
      <c r="B884" s="28"/>
      <c r="K884" s="29" t="str">
        <f t="shared" si="42"/>
        <v/>
      </c>
      <c r="L884" s="29" t="str">
        <f t="shared" si="43"/>
        <v/>
      </c>
      <c r="M884" s="29" t="str">
        <f t="shared" si="44"/>
        <v/>
      </c>
    </row>
    <row r="885" spans="2:13" x14ac:dyDescent="0.2">
      <c r="B885" s="28"/>
      <c r="K885" s="29" t="str">
        <f t="shared" si="42"/>
        <v/>
      </c>
      <c r="L885" s="29" t="str">
        <f t="shared" si="43"/>
        <v/>
      </c>
      <c r="M885" s="29" t="str">
        <f t="shared" si="44"/>
        <v/>
      </c>
    </row>
    <row r="886" spans="2:13" x14ac:dyDescent="0.2">
      <c r="B886" s="28"/>
      <c r="K886" s="29" t="str">
        <f t="shared" si="42"/>
        <v/>
      </c>
      <c r="L886" s="29" t="str">
        <f t="shared" si="43"/>
        <v/>
      </c>
      <c r="M886" s="29" t="str">
        <f t="shared" si="44"/>
        <v/>
      </c>
    </row>
    <row r="887" spans="2:13" x14ac:dyDescent="0.2">
      <c r="B887" s="28"/>
      <c r="K887" s="29" t="str">
        <f t="shared" si="42"/>
        <v/>
      </c>
      <c r="L887" s="29" t="str">
        <f t="shared" si="43"/>
        <v/>
      </c>
      <c r="M887" s="29" t="str">
        <f t="shared" si="44"/>
        <v/>
      </c>
    </row>
    <row r="888" spans="2:13" x14ac:dyDescent="0.2">
      <c r="B888" s="28"/>
      <c r="K888" s="29" t="str">
        <f t="shared" si="42"/>
        <v/>
      </c>
      <c r="L888" s="29" t="str">
        <f t="shared" si="43"/>
        <v/>
      </c>
      <c r="M888" s="29" t="str">
        <f t="shared" si="44"/>
        <v/>
      </c>
    </row>
    <row r="889" spans="2:13" x14ac:dyDescent="0.2">
      <c r="B889" s="28"/>
      <c r="K889" s="29" t="str">
        <f t="shared" si="42"/>
        <v/>
      </c>
      <c r="L889" s="29" t="str">
        <f t="shared" si="43"/>
        <v/>
      </c>
      <c r="M889" s="29" t="str">
        <f t="shared" si="44"/>
        <v/>
      </c>
    </row>
    <row r="890" spans="2:13" x14ac:dyDescent="0.2">
      <c r="B890" s="28"/>
      <c r="K890" s="29" t="str">
        <f t="shared" si="42"/>
        <v/>
      </c>
      <c r="L890" s="29" t="str">
        <f t="shared" si="43"/>
        <v/>
      </c>
      <c r="M890" s="29" t="str">
        <f t="shared" si="44"/>
        <v/>
      </c>
    </row>
    <row r="891" spans="2:13" x14ac:dyDescent="0.2">
      <c r="B891" s="28"/>
      <c r="K891" s="29" t="str">
        <f t="shared" si="42"/>
        <v/>
      </c>
      <c r="L891" s="29" t="str">
        <f t="shared" si="43"/>
        <v/>
      </c>
      <c r="M891" s="29" t="str">
        <f t="shared" si="44"/>
        <v/>
      </c>
    </row>
    <row r="892" spans="2:13" x14ac:dyDescent="0.2">
      <c r="B892" s="28"/>
      <c r="K892" s="29" t="str">
        <f t="shared" si="42"/>
        <v/>
      </c>
      <c r="L892" s="29" t="str">
        <f t="shared" si="43"/>
        <v/>
      </c>
      <c r="M892" s="29" t="str">
        <f t="shared" si="44"/>
        <v/>
      </c>
    </row>
    <row r="893" spans="2:13" x14ac:dyDescent="0.2">
      <c r="B893" s="28"/>
      <c r="K893" s="29" t="str">
        <f t="shared" si="42"/>
        <v/>
      </c>
      <c r="L893" s="29" t="str">
        <f t="shared" si="43"/>
        <v/>
      </c>
      <c r="M893" s="29" t="str">
        <f t="shared" si="44"/>
        <v/>
      </c>
    </row>
    <row r="894" spans="2:13" x14ac:dyDescent="0.2">
      <c r="B894" s="28"/>
      <c r="K894" s="29" t="str">
        <f t="shared" si="42"/>
        <v/>
      </c>
      <c r="L894" s="29" t="str">
        <f t="shared" si="43"/>
        <v/>
      </c>
      <c r="M894" s="29" t="str">
        <f t="shared" si="44"/>
        <v/>
      </c>
    </row>
    <row r="895" spans="2:13" x14ac:dyDescent="0.2">
      <c r="B895" s="28"/>
      <c r="K895" s="29" t="str">
        <f t="shared" si="42"/>
        <v/>
      </c>
      <c r="L895" s="29" t="str">
        <f t="shared" si="43"/>
        <v/>
      </c>
      <c r="M895" s="29" t="str">
        <f t="shared" si="44"/>
        <v/>
      </c>
    </row>
    <row r="896" spans="2:13" x14ac:dyDescent="0.2">
      <c r="B896" s="28"/>
      <c r="K896" s="29" t="str">
        <f t="shared" si="42"/>
        <v/>
      </c>
      <c r="L896" s="29" t="str">
        <f t="shared" si="43"/>
        <v/>
      </c>
      <c r="M896" s="29" t="str">
        <f t="shared" si="44"/>
        <v/>
      </c>
    </row>
    <row r="897" spans="2:13" x14ac:dyDescent="0.2">
      <c r="B897" s="28"/>
      <c r="K897" s="29" t="str">
        <f t="shared" si="42"/>
        <v/>
      </c>
      <c r="L897" s="29" t="str">
        <f t="shared" si="43"/>
        <v/>
      </c>
      <c r="M897" s="29" t="str">
        <f t="shared" si="44"/>
        <v/>
      </c>
    </row>
    <row r="898" spans="2:13" x14ac:dyDescent="0.2">
      <c r="B898" s="28"/>
      <c r="K898" s="29" t="str">
        <f t="shared" si="42"/>
        <v/>
      </c>
      <c r="L898" s="29" t="str">
        <f t="shared" si="43"/>
        <v/>
      </c>
      <c r="M898" s="29" t="str">
        <f t="shared" si="44"/>
        <v/>
      </c>
    </row>
    <row r="899" spans="2:13" x14ac:dyDescent="0.2">
      <c r="B899" s="28"/>
      <c r="K899" s="29" t="str">
        <f t="shared" si="42"/>
        <v/>
      </c>
      <c r="L899" s="29" t="str">
        <f t="shared" si="43"/>
        <v/>
      </c>
      <c r="M899" s="29" t="str">
        <f t="shared" si="44"/>
        <v/>
      </c>
    </row>
    <row r="900" spans="2:13" x14ac:dyDescent="0.2">
      <c r="B900" s="28"/>
      <c r="K900" s="29" t="str">
        <f t="shared" si="42"/>
        <v/>
      </c>
      <c r="L900" s="29" t="str">
        <f t="shared" si="43"/>
        <v/>
      </c>
      <c r="M900" s="29" t="str">
        <f t="shared" si="44"/>
        <v/>
      </c>
    </row>
    <row r="901" spans="2:13" x14ac:dyDescent="0.2">
      <c r="B901" s="28"/>
      <c r="K901" s="29" t="str">
        <f t="shared" si="42"/>
        <v/>
      </c>
      <c r="L901" s="29" t="str">
        <f t="shared" si="43"/>
        <v/>
      </c>
      <c r="M901" s="29" t="str">
        <f t="shared" si="44"/>
        <v/>
      </c>
    </row>
    <row r="902" spans="2:13" x14ac:dyDescent="0.2">
      <c r="B902" s="28"/>
      <c r="K902" s="29" t="str">
        <f t="shared" si="42"/>
        <v/>
      </c>
      <c r="L902" s="29" t="str">
        <f t="shared" si="43"/>
        <v/>
      </c>
      <c r="M902" s="29" t="str">
        <f t="shared" si="44"/>
        <v/>
      </c>
    </row>
    <row r="903" spans="2:13" x14ac:dyDescent="0.2">
      <c r="B903" s="28"/>
      <c r="K903" s="29" t="str">
        <f t="shared" si="42"/>
        <v/>
      </c>
      <c r="L903" s="29" t="str">
        <f t="shared" si="43"/>
        <v/>
      </c>
      <c r="M903" s="29" t="str">
        <f t="shared" si="44"/>
        <v/>
      </c>
    </row>
    <row r="904" spans="2:13" x14ac:dyDescent="0.2">
      <c r="B904" s="28"/>
      <c r="K904" s="29" t="str">
        <f t="shared" si="42"/>
        <v/>
      </c>
      <c r="L904" s="29" t="str">
        <f t="shared" si="43"/>
        <v/>
      </c>
      <c r="M904" s="29" t="str">
        <f t="shared" si="44"/>
        <v/>
      </c>
    </row>
    <row r="905" spans="2:13" x14ac:dyDescent="0.2">
      <c r="B905" s="28"/>
      <c r="K905" s="29" t="str">
        <f t="shared" si="42"/>
        <v/>
      </c>
      <c r="L905" s="29" t="str">
        <f t="shared" si="43"/>
        <v/>
      </c>
      <c r="M905" s="29" t="str">
        <f t="shared" si="44"/>
        <v/>
      </c>
    </row>
    <row r="906" spans="2:13" x14ac:dyDescent="0.2">
      <c r="B906" s="28"/>
      <c r="K906" s="29" t="str">
        <f t="shared" si="42"/>
        <v/>
      </c>
      <c r="L906" s="29" t="str">
        <f t="shared" si="43"/>
        <v/>
      </c>
      <c r="M906" s="29" t="str">
        <f t="shared" si="44"/>
        <v/>
      </c>
    </row>
    <row r="907" spans="2:13" x14ac:dyDescent="0.2">
      <c r="B907" s="28"/>
      <c r="K907" s="29" t="str">
        <f t="shared" si="42"/>
        <v/>
      </c>
      <c r="L907" s="29" t="str">
        <f t="shared" si="43"/>
        <v/>
      </c>
      <c r="M907" s="29" t="str">
        <f t="shared" si="44"/>
        <v/>
      </c>
    </row>
    <row r="908" spans="2:13" x14ac:dyDescent="0.2">
      <c r="B908" s="28"/>
      <c r="K908" s="29" t="str">
        <f t="shared" si="42"/>
        <v/>
      </c>
      <c r="L908" s="29" t="str">
        <f t="shared" si="43"/>
        <v/>
      </c>
      <c r="M908" s="29" t="str">
        <f t="shared" si="44"/>
        <v/>
      </c>
    </row>
    <row r="909" spans="2:13" x14ac:dyDescent="0.2">
      <c r="B909" s="28"/>
      <c r="K909" s="29" t="str">
        <f t="shared" si="42"/>
        <v/>
      </c>
      <c r="L909" s="29" t="str">
        <f t="shared" si="43"/>
        <v/>
      </c>
      <c r="M909" s="29" t="str">
        <f t="shared" si="44"/>
        <v/>
      </c>
    </row>
    <row r="910" spans="2:13" x14ac:dyDescent="0.2">
      <c r="B910" s="28"/>
      <c r="K910" s="29" t="str">
        <f t="shared" si="42"/>
        <v/>
      </c>
      <c r="L910" s="29" t="str">
        <f t="shared" si="43"/>
        <v/>
      </c>
      <c r="M910" s="29" t="str">
        <f t="shared" si="44"/>
        <v/>
      </c>
    </row>
    <row r="911" spans="2:13" x14ac:dyDescent="0.2">
      <c r="B911" s="28"/>
      <c r="K911" s="29" t="str">
        <f t="shared" si="42"/>
        <v/>
      </c>
      <c r="L911" s="29" t="str">
        <f t="shared" si="43"/>
        <v/>
      </c>
      <c r="M911" s="29" t="str">
        <f t="shared" si="44"/>
        <v/>
      </c>
    </row>
    <row r="912" spans="2:13" x14ac:dyDescent="0.2">
      <c r="B912" s="28"/>
      <c r="K912" s="29" t="str">
        <f t="shared" si="42"/>
        <v/>
      </c>
      <c r="L912" s="29" t="str">
        <f t="shared" si="43"/>
        <v/>
      </c>
      <c r="M912" s="29" t="str">
        <f t="shared" si="44"/>
        <v/>
      </c>
    </row>
    <row r="913" spans="2:13" x14ac:dyDescent="0.2">
      <c r="B913" s="28"/>
      <c r="K913" s="29" t="str">
        <f t="shared" ref="K913:K976" si="45">IF(OR(F913="",$C$5="",$C$6=""),"",(F913*1000/($C$5+$C$6*(G913-25))))</f>
        <v/>
      </c>
      <c r="L913" s="29" t="str">
        <f t="shared" ref="L913:L976" si="46">IF(OR($K913="",H913=""),"",((H913-$C913)*1000)/$K913)</f>
        <v/>
      </c>
      <c r="M913" s="29" t="str">
        <f t="shared" ref="M913:M976" si="47">IF(OR($K913="",I913=""),"",((I913-$C913)*1000)/$K913)</f>
        <v/>
      </c>
    </row>
    <row r="914" spans="2:13" x14ac:dyDescent="0.2">
      <c r="B914" s="28"/>
      <c r="K914" s="29" t="str">
        <f t="shared" si="45"/>
        <v/>
      </c>
      <c r="L914" s="29" t="str">
        <f t="shared" si="46"/>
        <v/>
      </c>
      <c r="M914" s="29" t="str">
        <f t="shared" si="47"/>
        <v/>
      </c>
    </row>
    <row r="915" spans="2:13" x14ac:dyDescent="0.2">
      <c r="B915" s="28"/>
      <c r="K915" s="29" t="str">
        <f t="shared" si="45"/>
        <v/>
      </c>
      <c r="L915" s="29" t="str">
        <f t="shared" si="46"/>
        <v/>
      </c>
      <c r="M915" s="29" t="str">
        <f t="shared" si="47"/>
        <v/>
      </c>
    </row>
    <row r="916" spans="2:13" x14ac:dyDescent="0.2">
      <c r="B916" s="28"/>
      <c r="K916" s="29" t="str">
        <f t="shared" si="45"/>
        <v/>
      </c>
      <c r="L916" s="29" t="str">
        <f t="shared" si="46"/>
        <v/>
      </c>
      <c r="M916" s="29" t="str">
        <f t="shared" si="47"/>
        <v/>
      </c>
    </row>
    <row r="917" spans="2:13" x14ac:dyDescent="0.2">
      <c r="B917" s="28"/>
      <c r="K917" s="29" t="str">
        <f t="shared" si="45"/>
        <v/>
      </c>
      <c r="L917" s="29" t="str">
        <f t="shared" si="46"/>
        <v/>
      </c>
      <c r="M917" s="29" t="str">
        <f t="shared" si="47"/>
        <v/>
      </c>
    </row>
    <row r="918" spans="2:13" x14ac:dyDescent="0.2">
      <c r="B918" s="28"/>
      <c r="K918" s="29" t="str">
        <f t="shared" si="45"/>
        <v/>
      </c>
      <c r="L918" s="29" t="str">
        <f t="shared" si="46"/>
        <v/>
      </c>
      <c r="M918" s="29" t="str">
        <f t="shared" si="47"/>
        <v/>
      </c>
    </row>
    <row r="919" spans="2:13" x14ac:dyDescent="0.2">
      <c r="B919" s="28"/>
      <c r="K919" s="29" t="str">
        <f t="shared" si="45"/>
        <v/>
      </c>
      <c r="L919" s="29" t="str">
        <f t="shared" si="46"/>
        <v/>
      </c>
      <c r="M919" s="29" t="str">
        <f t="shared" si="47"/>
        <v/>
      </c>
    </row>
    <row r="920" spans="2:13" x14ac:dyDescent="0.2">
      <c r="B920" s="28"/>
      <c r="K920" s="29" t="str">
        <f t="shared" si="45"/>
        <v/>
      </c>
      <c r="L920" s="29" t="str">
        <f t="shared" si="46"/>
        <v/>
      </c>
      <c r="M920" s="29" t="str">
        <f t="shared" si="47"/>
        <v/>
      </c>
    </row>
    <row r="921" spans="2:13" x14ac:dyDescent="0.2">
      <c r="B921" s="28"/>
      <c r="K921" s="29" t="str">
        <f t="shared" si="45"/>
        <v/>
      </c>
      <c r="L921" s="29" t="str">
        <f t="shared" si="46"/>
        <v/>
      </c>
      <c r="M921" s="29" t="str">
        <f t="shared" si="47"/>
        <v/>
      </c>
    </row>
    <row r="922" spans="2:13" x14ac:dyDescent="0.2">
      <c r="B922" s="28"/>
      <c r="K922" s="29" t="str">
        <f t="shared" si="45"/>
        <v/>
      </c>
      <c r="L922" s="29" t="str">
        <f t="shared" si="46"/>
        <v/>
      </c>
      <c r="M922" s="29" t="str">
        <f t="shared" si="47"/>
        <v/>
      </c>
    </row>
    <row r="923" spans="2:13" x14ac:dyDescent="0.2">
      <c r="B923" s="28"/>
      <c r="K923" s="29" t="str">
        <f t="shared" si="45"/>
        <v/>
      </c>
      <c r="L923" s="29" t="str">
        <f t="shared" si="46"/>
        <v/>
      </c>
      <c r="M923" s="29" t="str">
        <f t="shared" si="47"/>
        <v/>
      </c>
    </row>
    <row r="924" spans="2:13" x14ac:dyDescent="0.2">
      <c r="B924" s="28"/>
      <c r="K924" s="29" t="str">
        <f t="shared" si="45"/>
        <v/>
      </c>
      <c r="L924" s="29" t="str">
        <f t="shared" si="46"/>
        <v/>
      </c>
      <c r="M924" s="29" t="str">
        <f t="shared" si="47"/>
        <v/>
      </c>
    </row>
    <row r="925" spans="2:13" x14ac:dyDescent="0.2">
      <c r="B925" s="28"/>
      <c r="K925" s="29" t="str">
        <f t="shared" si="45"/>
        <v/>
      </c>
      <c r="L925" s="29" t="str">
        <f t="shared" si="46"/>
        <v/>
      </c>
      <c r="M925" s="29" t="str">
        <f t="shared" si="47"/>
        <v/>
      </c>
    </row>
    <row r="926" spans="2:13" x14ac:dyDescent="0.2">
      <c r="B926" s="28"/>
      <c r="K926" s="29" t="str">
        <f t="shared" si="45"/>
        <v/>
      </c>
      <c r="L926" s="29" t="str">
        <f t="shared" si="46"/>
        <v/>
      </c>
      <c r="M926" s="29" t="str">
        <f t="shared" si="47"/>
        <v/>
      </c>
    </row>
    <row r="927" spans="2:13" x14ac:dyDescent="0.2">
      <c r="B927" s="28"/>
      <c r="K927" s="29" t="str">
        <f t="shared" si="45"/>
        <v/>
      </c>
      <c r="L927" s="29" t="str">
        <f t="shared" si="46"/>
        <v/>
      </c>
      <c r="M927" s="29" t="str">
        <f t="shared" si="47"/>
        <v/>
      </c>
    </row>
    <row r="928" spans="2:13" x14ac:dyDescent="0.2">
      <c r="B928" s="28"/>
      <c r="K928" s="29" t="str">
        <f t="shared" si="45"/>
        <v/>
      </c>
      <c r="L928" s="29" t="str">
        <f t="shared" si="46"/>
        <v/>
      </c>
      <c r="M928" s="29" t="str">
        <f t="shared" si="47"/>
        <v/>
      </c>
    </row>
    <row r="929" spans="2:13" x14ac:dyDescent="0.2">
      <c r="B929" s="28"/>
      <c r="K929" s="29" t="str">
        <f t="shared" si="45"/>
        <v/>
      </c>
      <c r="L929" s="29" t="str">
        <f t="shared" si="46"/>
        <v/>
      </c>
      <c r="M929" s="29" t="str">
        <f t="shared" si="47"/>
        <v/>
      </c>
    </row>
    <row r="930" spans="2:13" x14ac:dyDescent="0.2">
      <c r="B930" s="28"/>
      <c r="K930" s="29" t="str">
        <f t="shared" si="45"/>
        <v/>
      </c>
      <c r="L930" s="29" t="str">
        <f t="shared" si="46"/>
        <v/>
      </c>
      <c r="M930" s="29" t="str">
        <f t="shared" si="47"/>
        <v/>
      </c>
    </row>
    <row r="931" spans="2:13" x14ac:dyDescent="0.2">
      <c r="B931" s="28"/>
      <c r="K931" s="29" t="str">
        <f t="shared" si="45"/>
        <v/>
      </c>
      <c r="L931" s="29" t="str">
        <f t="shared" si="46"/>
        <v/>
      </c>
      <c r="M931" s="29" t="str">
        <f t="shared" si="47"/>
        <v/>
      </c>
    </row>
    <row r="932" spans="2:13" x14ac:dyDescent="0.2">
      <c r="B932" s="28"/>
      <c r="K932" s="29" t="str">
        <f t="shared" si="45"/>
        <v/>
      </c>
      <c r="L932" s="29" t="str">
        <f t="shared" si="46"/>
        <v/>
      </c>
      <c r="M932" s="29" t="str">
        <f t="shared" si="47"/>
        <v/>
      </c>
    </row>
    <row r="933" spans="2:13" x14ac:dyDescent="0.2">
      <c r="B933" s="28"/>
      <c r="K933" s="29" t="str">
        <f t="shared" si="45"/>
        <v/>
      </c>
      <c r="L933" s="29" t="str">
        <f t="shared" si="46"/>
        <v/>
      </c>
      <c r="M933" s="29" t="str">
        <f t="shared" si="47"/>
        <v/>
      </c>
    </row>
    <row r="934" spans="2:13" x14ac:dyDescent="0.2">
      <c r="B934" s="28"/>
      <c r="K934" s="29" t="str">
        <f t="shared" si="45"/>
        <v/>
      </c>
      <c r="L934" s="29" t="str">
        <f t="shared" si="46"/>
        <v/>
      </c>
      <c r="M934" s="29" t="str">
        <f t="shared" si="47"/>
        <v/>
      </c>
    </row>
    <row r="935" spans="2:13" x14ac:dyDescent="0.2">
      <c r="B935" s="28"/>
      <c r="K935" s="29" t="str">
        <f t="shared" si="45"/>
        <v/>
      </c>
      <c r="L935" s="29" t="str">
        <f t="shared" si="46"/>
        <v/>
      </c>
      <c r="M935" s="29" t="str">
        <f t="shared" si="47"/>
        <v/>
      </c>
    </row>
    <row r="936" spans="2:13" x14ac:dyDescent="0.2">
      <c r="B936" s="28"/>
      <c r="K936" s="29" t="str">
        <f t="shared" si="45"/>
        <v/>
      </c>
      <c r="L936" s="29" t="str">
        <f t="shared" si="46"/>
        <v/>
      </c>
      <c r="M936" s="29" t="str">
        <f t="shared" si="47"/>
        <v/>
      </c>
    </row>
    <row r="937" spans="2:13" x14ac:dyDescent="0.2">
      <c r="B937" s="28"/>
      <c r="K937" s="29" t="str">
        <f t="shared" si="45"/>
        <v/>
      </c>
      <c r="L937" s="29" t="str">
        <f t="shared" si="46"/>
        <v/>
      </c>
      <c r="M937" s="29" t="str">
        <f t="shared" si="47"/>
        <v/>
      </c>
    </row>
    <row r="938" spans="2:13" x14ac:dyDescent="0.2">
      <c r="B938" s="28"/>
      <c r="K938" s="29" t="str">
        <f t="shared" si="45"/>
        <v/>
      </c>
      <c r="L938" s="29" t="str">
        <f t="shared" si="46"/>
        <v/>
      </c>
      <c r="M938" s="29" t="str">
        <f t="shared" si="47"/>
        <v/>
      </c>
    </row>
    <row r="939" spans="2:13" x14ac:dyDescent="0.2">
      <c r="B939" s="28"/>
      <c r="K939" s="29" t="str">
        <f t="shared" si="45"/>
        <v/>
      </c>
      <c r="L939" s="29" t="str">
        <f t="shared" si="46"/>
        <v/>
      </c>
      <c r="M939" s="29" t="str">
        <f t="shared" si="47"/>
        <v/>
      </c>
    </row>
    <row r="940" spans="2:13" x14ac:dyDescent="0.2">
      <c r="B940" s="28"/>
      <c r="K940" s="29" t="str">
        <f t="shared" si="45"/>
        <v/>
      </c>
      <c r="L940" s="29" t="str">
        <f t="shared" si="46"/>
        <v/>
      </c>
      <c r="M940" s="29" t="str">
        <f t="shared" si="47"/>
        <v/>
      </c>
    </row>
    <row r="941" spans="2:13" x14ac:dyDescent="0.2">
      <c r="B941" s="28"/>
      <c r="K941" s="29" t="str">
        <f t="shared" si="45"/>
        <v/>
      </c>
      <c r="L941" s="29" t="str">
        <f t="shared" si="46"/>
        <v/>
      </c>
      <c r="M941" s="29" t="str">
        <f t="shared" si="47"/>
        <v/>
      </c>
    </row>
    <row r="942" spans="2:13" x14ac:dyDescent="0.2">
      <c r="B942" s="28"/>
      <c r="K942" s="29" t="str">
        <f t="shared" si="45"/>
        <v/>
      </c>
      <c r="L942" s="29" t="str">
        <f t="shared" si="46"/>
        <v/>
      </c>
      <c r="M942" s="29" t="str">
        <f t="shared" si="47"/>
        <v/>
      </c>
    </row>
    <row r="943" spans="2:13" x14ac:dyDescent="0.2">
      <c r="B943" s="28"/>
      <c r="K943" s="29" t="str">
        <f t="shared" si="45"/>
        <v/>
      </c>
      <c r="L943" s="29" t="str">
        <f t="shared" si="46"/>
        <v/>
      </c>
      <c r="M943" s="29" t="str">
        <f t="shared" si="47"/>
        <v/>
      </c>
    </row>
    <row r="944" spans="2:13" x14ac:dyDescent="0.2">
      <c r="B944" s="28"/>
      <c r="K944" s="29" t="str">
        <f t="shared" si="45"/>
        <v/>
      </c>
      <c r="L944" s="29" t="str">
        <f t="shared" si="46"/>
        <v/>
      </c>
      <c r="M944" s="29" t="str">
        <f t="shared" si="47"/>
        <v/>
      </c>
    </row>
    <row r="945" spans="2:13" x14ac:dyDescent="0.2">
      <c r="B945" s="28"/>
      <c r="K945" s="29" t="str">
        <f t="shared" si="45"/>
        <v/>
      </c>
      <c r="L945" s="29" t="str">
        <f t="shared" si="46"/>
        <v/>
      </c>
      <c r="M945" s="29" t="str">
        <f t="shared" si="47"/>
        <v/>
      </c>
    </row>
    <row r="946" spans="2:13" x14ac:dyDescent="0.2">
      <c r="B946" s="28"/>
      <c r="K946" s="29" t="str">
        <f t="shared" si="45"/>
        <v/>
      </c>
      <c r="L946" s="29" t="str">
        <f t="shared" si="46"/>
        <v/>
      </c>
      <c r="M946" s="29" t="str">
        <f t="shared" si="47"/>
        <v/>
      </c>
    </row>
    <row r="947" spans="2:13" x14ac:dyDescent="0.2">
      <c r="B947" s="28"/>
      <c r="K947" s="29" t="str">
        <f t="shared" si="45"/>
        <v/>
      </c>
      <c r="L947" s="29" t="str">
        <f t="shared" si="46"/>
        <v/>
      </c>
      <c r="M947" s="29" t="str">
        <f t="shared" si="47"/>
        <v/>
      </c>
    </row>
    <row r="948" spans="2:13" x14ac:dyDescent="0.2">
      <c r="B948" s="28"/>
      <c r="K948" s="29" t="str">
        <f t="shared" si="45"/>
        <v/>
      </c>
      <c r="L948" s="29" t="str">
        <f t="shared" si="46"/>
        <v/>
      </c>
      <c r="M948" s="29" t="str">
        <f t="shared" si="47"/>
        <v/>
      </c>
    </row>
    <row r="949" spans="2:13" x14ac:dyDescent="0.2">
      <c r="B949" s="28"/>
      <c r="K949" s="29" t="str">
        <f t="shared" si="45"/>
        <v/>
      </c>
      <c r="L949" s="29" t="str">
        <f t="shared" si="46"/>
        <v/>
      </c>
      <c r="M949" s="29" t="str">
        <f t="shared" si="47"/>
        <v/>
      </c>
    </row>
    <row r="950" spans="2:13" x14ac:dyDescent="0.2">
      <c r="B950" s="28"/>
      <c r="K950" s="29" t="str">
        <f t="shared" si="45"/>
        <v/>
      </c>
      <c r="L950" s="29" t="str">
        <f t="shared" si="46"/>
        <v/>
      </c>
      <c r="M950" s="29" t="str">
        <f t="shared" si="47"/>
        <v/>
      </c>
    </row>
    <row r="951" spans="2:13" x14ac:dyDescent="0.2">
      <c r="B951" s="28"/>
      <c r="K951" s="29" t="str">
        <f t="shared" si="45"/>
        <v/>
      </c>
      <c r="L951" s="29" t="str">
        <f t="shared" si="46"/>
        <v/>
      </c>
      <c r="M951" s="29" t="str">
        <f t="shared" si="47"/>
        <v/>
      </c>
    </row>
    <row r="952" spans="2:13" x14ac:dyDescent="0.2">
      <c r="B952" s="28"/>
      <c r="K952" s="29" t="str">
        <f t="shared" si="45"/>
        <v/>
      </c>
      <c r="L952" s="29" t="str">
        <f t="shared" si="46"/>
        <v/>
      </c>
      <c r="M952" s="29" t="str">
        <f t="shared" si="47"/>
        <v/>
      </c>
    </row>
    <row r="953" spans="2:13" x14ac:dyDescent="0.2">
      <c r="B953" s="28"/>
      <c r="K953" s="29" t="str">
        <f t="shared" si="45"/>
        <v/>
      </c>
      <c r="L953" s="29" t="str">
        <f t="shared" si="46"/>
        <v/>
      </c>
      <c r="M953" s="29" t="str">
        <f t="shared" si="47"/>
        <v/>
      </c>
    </row>
    <row r="954" spans="2:13" x14ac:dyDescent="0.2">
      <c r="B954" s="28"/>
      <c r="K954" s="29" t="str">
        <f t="shared" si="45"/>
        <v/>
      </c>
      <c r="L954" s="29" t="str">
        <f t="shared" si="46"/>
        <v/>
      </c>
      <c r="M954" s="29" t="str">
        <f t="shared" si="47"/>
        <v/>
      </c>
    </row>
    <row r="955" spans="2:13" x14ac:dyDescent="0.2">
      <c r="B955" s="28"/>
      <c r="K955" s="29" t="str">
        <f t="shared" si="45"/>
        <v/>
      </c>
      <c r="L955" s="29" t="str">
        <f t="shared" si="46"/>
        <v/>
      </c>
      <c r="M955" s="29" t="str">
        <f t="shared" si="47"/>
        <v/>
      </c>
    </row>
    <row r="956" spans="2:13" x14ac:dyDescent="0.2">
      <c r="B956" s="28"/>
      <c r="K956" s="29" t="str">
        <f t="shared" si="45"/>
        <v/>
      </c>
      <c r="L956" s="29" t="str">
        <f t="shared" si="46"/>
        <v/>
      </c>
      <c r="M956" s="29" t="str">
        <f t="shared" si="47"/>
        <v/>
      </c>
    </row>
    <row r="957" spans="2:13" x14ac:dyDescent="0.2">
      <c r="B957" s="28"/>
      <c r="K957" s="29" t="str">
        <f t="shared" si="45"/>
        <v/>
      </c>
      <c r="L957" s="29" t="str">
        <f t="shared" si="46"/>
        <v/>
      </c>
      <c r="M957" s="29" t="str">
        <f t="shared" si="47"/>
        <v/>
      </c>
    </row>
    <row r="958" spans="2:13" x14ac:dyDescent="0.2">
      <c r="B958" s="28"/>
      <c r="K958" s="29" t="str">
        <f t="shared" si="45"/>
        <v/>
      </c>
      <c r="L958" s="29" t="str">
        <f t="shared" si="46"/>
        <v/>
      </c>
      <c r="M958" s="29" t="str">
        <f t="shared" si="47"/>
        <v/>
      </c>
    </row>
    <row r="959" spans="2:13" x14ac:dyDescent="0.2">
      <c r="B959" s="28"/>
      <c r="K959" s="29" t="str">
        <f t="shared" si="45"/>
        <v/>
      </c>
      <c r="L959" s="29" t="str">
        <f t="shared" si="46"/>
        <v/>
      </c>
      <c r="M959" s="29" t="str">
        <f t="shared" si="47"/>
        <v/>
      </c>
    </row>
    <row r="960" spans="2:13" x14ac:dyDescent="0.2">
      <c r="B960" s="28"/>
      <c r="K960" s="29" t="str">
        <f t="shared" si="45"/>
        <v/>
      </c>
      <c r="L960" s="29" t="str">
        <f t="shared" si="46"/>
        <v/>
      </c>
      <c r="M960" s="29" t="str">
        <f t="shared" si="47"/>
        <v/>
      </c>
    </row>
    <row r="961" spans="2:13" x14ac:dyDescent="0.2">
      <c r="B961" s="28"/>
      <c r="K961" s="29" t="str">
        <f t="shared" si="45"/>
        <v/>
      </c>
      <c r="L961" s="29" t="str">
        <f t="shared" si="46"/>
        <v/>
      </c>
      <c r="M961" s="29" t="str">
        <f t="shared" si="47"/>
        <v/>
      </c>
    </row>
    <row r="962" spans="2:13" x14ac:dyDescent="0.2">
      <c r="B962" s="28"/>
      <c r="K962" s="29" t="str">
        <f t="shared" si="45"/>
        <v/>
      </c>
      <c r="L962" s="29" t="str">
        <f t="shared" si="46"/>
        <v/>
      </c>
      <c r="M962" s="29" t="str">
        <f t="shared" si="47"/>
        <v/>
      </c>
    </row>
    <row r="963" spans="2:13" x14ac:dyDescent="0.2">
      <c r="B963" s="28"/>
      <c r="K963" s="29" t="str">
        <f t="shared" si="45"/>
        <v/>
      </c>
      <c r="L963" s="29" t="str">
        <f t="shared" si="46"/>
        <v/>
      </c>
      <c r="M963" s="29" t="str">
        <f t="shared" si="47"/>
        <v/>
      </c>
    </row>
    <row r="964" spans="2:13" x14ac:dyDescent="0.2">
      <c r="B964" s="28"/>
      <c r="K964" s="29" t="str">
        <f t="shared" si="45"/>
        <v/>
      </c>
      <c r="L964" s="29" t="str">
        <f t="shared" si="46"/>
        <v/>
      </c>
      <c r="M964" s="29" t="str">
        <f t="shared" si="47"/>
        <v/>
      </c>
    </row>
    <row r="965" spans="2:13" x14ac:dyDescent="0.2">
      <c r="B965" s="28"/>
      <c r="K965" s="29" t="str">
        <f t="shared" si="45"/>
        <v/>
      </c>
      <c r="L965" s="29" t="str">
        <f t="shared" si="46"/>
        <v/>
      </c>
      <c r="M965" s="29" t="str">
        <f t="shared" si="47"/>
        <v/>
      </c>
    </row>
    <row r="966" spans="2:13" x14ac:dyDescent="0.2">
      <c r="B966" s="28"/>
      <c r="K966" s="29" t="str">
        <f t="shared" si="45"/>
        <v/>
      </c>
      <c r="L966" s="29" t="str">
        <f t="shared" si="46"/>
        <v/>
      </c>
      <c r="M966" s="29" t="str">
        <f t="shared" si="47"/>
        <v/>
      </c>
    </row>
    <row r="967" spans="2:13" x14ac:dyDescent="0.2">
      <c r="B967" s="28"/>
      <c r="K967" s="29" t="str">
        <f t="shared" si="45"/>
        <v/>
      </c>
      <c r="L967" s="29" t="str">
        <f t="shared" si="46"/>
        <v/>
      </c>
      <c r="M967" s="29" t="str">
        <f t="shared" si="47"/>
        <v/>
      </c>
    </row>
    <row r="968" spans="2:13" x14ac:dyDescent="0.2">
      <c r="B968" s="28"/>
      <c r="K968" s="29" t="str">
        <f t="shared" si="45"/>
        <v/>
      </c>
      <c r="L968" s="29" t="str">
        <f t="shared" si="46"/>
        <v/>
      </c>
      <c r="M968" s="29" t="str">
        <f t="shared" si="47"/>
        <v/>
      </c>
    </row>
    <row r="969" spans="2:13" x14ac:dyDescent="0.2">
      <c r="B969" s="28"/>
      <c r="K969" s="29" t="str">
        <f t="shared" si="45"/>
        <v/>
      </c>
      <c r="L969" s="29" t="str">
        <f t="shared" si="46"/>
        <v/>
      </c>
      <c r="M969" s="29" t="str">
        <f t="shared" si="47"/>
        <v/>
      </c>
    </row>
    <row r="970" spans="2:13" x14ac:dyDescent="0.2">
      <c r="B970" s="28"/>
      <c r="K970" s="29" t="str">
        <f t="shared" si="45"/>
        <v/>
      </c>
      <c r="L970" s="29" t="str">
        <f t="shared" si="46"/>
        <v/>
      </c>
      <c r="M970" s="29" t="str">
        <f t="shared" si="47"/>
        <v/>
      </c>
    </row>
    <row r="971" spans="2:13" x14ac:dyDescent="0.2">
      <c r="B971" s="28"/>
      <c r="K971" s="29" t="str">
        <f t="shared" si="45"/>
        <v/>
      </c>
      <c r="L971" s="29" t="str">
        <f t="shared" si="46"/>
        <v/>
      </c>
      <c r="M971" s="29" t="str">
        <f t="shared" si="47"/>
        <v/>
      </c>
    </row>
    <row r="972" spans="2:13" x14ac:dyDescent="0.2">
      <c r="B972" s="28"/>
      <c r="K972" s="29" t="str">
        <f t="shared" si="45"/>
        <v/>
      </c>
      <c r="L972" s="29" t="str">
        <f t="shared" si="46"/>
        <v/>
      </c>
      <c r="M972" s="29" t="str">
        <f t="shared" si="47"/>
        <v/>
      </c>
    </row>
    <row r="973" spans="2:13" x14ac:dyDescent="0.2">
      <c r="B973" s="28"/>
      <c r="K973" s="29" t="str">
        <f t="shared" si="45"/>
        <v/>
      </c>
      <c r="L973" s="29" t="str">
        <f t="shared" si="46"/>
        <v/>
      </c>
      <c r="M973" s="29" t="str">
        <f t="shared" si="47"/>
        <v/>
      </c>
    </row>
    <row r="974" spans="2:13" x14ac:dyDescent="0.2">
      <c r="B974" s="28"/>
      <c r="K974" s="29" t="str">
        <f t="shared" si="45"/>
        <v/>
      </c>
      <c r="L974" s="29" t="str">
        <f t="shared" si="46"/>
        <v/>
      </c>
      <c r="M974" s="29" t="str">
        <f t="shared" si="47"/>
        <v/>
      </c>
    </row>
    <row r="975" spans="2:13" x14ac:dyDescent="0.2">
      <c r="B975" s="28"/>
      <c r="K975" s="29" t="str">
        <f t="shared" si="45"/>
        <v/>
      </c>
      <c r="L975" s="29" t="str">
        <f t="shared" si="46"/>
        <v/>
      </c>
      <c r="M975" s="29" t="str">
        <f t="shared" si="47"/>
        <v/>
      </c>
    </row>
    <row r="976" spans="2:13" x14ac:dyDescent="0.2">
      <c r="B976" s="28"/>
      <c r="K976" s="29" t="str">
        <f t="shared" si="45"/>
        <v/>
      </c>
      <c r="L976" s="29" t="str">
        <f t="shared" si="46"/>
        <v/>
      </c>
      <c r="M976" s="29" t="str">
        <f t="shared" si="47"/>
        <v/>
      </c>
    </row>
    <row r="977" spans="2:13" x14ac:dyDescent="0.2">
      <c r="B977" s="28"/>
      <c r="K977" s="29" t="str">
        <f t="shared" ref="K977:K1040" si="48">IF(OR(F977="",$C$5="",$C$6=""),"",(F977*1000/($C$5+$C$6*(G977-25))))</f>
        <v/>
      </c>
      <c r="L977" s="29" t="str">
        <f t="shared" ref="L977:L1040" si="49">IF(OR($K977="",H977=""),"",((H977-$C977)*1000)/$K977)</f>
        <v/>
      </c>
      <c r="M977" s="29" t="str">
        <f t="shared" ref="M977:M1040" si="50">IF(OR($K977="",I977=""),"",((I977-$C977)*1000)/$K977)</f>
        <v/>
      </c>
    </row>
    <row r="978" spans="2:13" x14ac:dyDescent="0.2">
      <c r="B978" s="28"/>
      <c r="K978" s="29" t="str">
        <f t="shared" si="48"/>
        <v/>
      </c>
      <c r="L978" s="29" t="str">
        <f t="shared" si="49"/>
        <v/>
      </c>
      <c r="M978" s="29" t="str">
        <f t="shared" si="50"/>
        <v/>
      </c>
    </row>
    <row r="979" spans="2:13" x14ac:dyDescent="0.2">
      <c r="B979" s="28"/>
      <c r="K979" s="29" t="str">
        <f t="shared" si="48"/>
        <v/>
      </c>
      <c r="L979" s="29" t="str">
        <f t="shared" si="49"/>
        <v/>
      </c>
      <c r="M979" s="29" t="str">
        <f t="shared" si="50"/>
        <v/>
      </c>
    </row>
    <row r="980" spans="2:13" x14ac:dyDescent="0.2">
      <c r="B980" s="28"/>
      <c r="K980" s="29" t="str">
        <f t="shared" si="48"/>
        <v/>
      </c>
      <c r="L980" s="29" t="str">
        <f t="shared" si="49"/>
        <v/>
      </c>
      <c r="M980" s="29" t="str">
        <f t="shared" si="50"/>
        <v/>
      </c>
    </row>
    <row r="981" spans="2:13" x14ac:dyDescent="0.2">
      <c r="B981" s="28"/>
      <c r="K981" s="29" t="str">
        <f t="shared" si="48"/>
        <v/>
      </c>
      <c r="L981" s="29" t="str">
        <f t="shared" si="49"/>
        <v/>
      </c>
      <c r="M981" s="29" t="str">
        <f t="shared" si="50"/>
        <v/>
      </c>
    </row>
    <row r="982" spans="2:13" x14ac:dyDescent="0.2">
      <c r="B982" s="28"/>
      <c r="K982" s="29" t="str">
        <f t="shared" si="48"/>
        <v/>
      </c>
      <c r="L982" s="29" t="str">
        <f t="shared" si="49"/>
        <v/>
      </c>
      <c r="M982" s="29" t="str">
        <f t="shared" si="50"/>
        <v/>
      </c>
    </row>
    <row r="983" spans="2:13" x14ac:dyDescent="0.2">
      <c r="B983" s="28"/>
      <c r="K983" s="29" t="str">
        <f t="shared" si="48"/>
        <v/>
      </c>
      <c r="L983" s="29" t="str">
        <f t="shared" si="49"/>
        <v/>
      </c>
      <c r="M983" s="29" t="str">
        <f t="shared" si="50"/>
        <v/>
      </c>
    </row>
    <row r="984" spans="2:13" x14ac:dyDescent="0.2">
      <c r="B984" s="28"/>
      <c r="K984" s="29" t="str">
        <f t="shared" si="48"/>
        <v/>
      </c>
      <c r="L984" s="29" t="str">
        <f t="shared" si="49"/>
        <v/>
      </c>
      <c r="M984" s="29" t="str">
        <f t="shared" si="50"/>
        <v/>
      </c>
    </row>
    <row r="985" spans="2:13" x14ac:dyDescent="0.2">
      <c r="B985" s="28"/>
      <c r="K985" s="29" t="str">
        <f t="shared" si="48"/>
        <v/>
      </c>
      <c r="L985" s="29" t="str">
        <f t="shared" si="49"/>
        <v/>
      </c>
      <c r="M985" s="29" t="str">
        <f t="shared" si="50"/>
        <v/>
      </c>
    </row>
    <row r="986" spans="2:13" x14ac:dyDescent="0.2">
      <c r="B986" s="28"/>
      <c r="K986" s="29" t="str">
        <f t="shared" si="48"/>
        <v/>
      </c>
      <c r="L986" s="29" t="str">
        <f t="shared" si="49"/>
        <v/>
      </c>
      <c r="M986" s="29" t="str">
        <f t="shared" si="50"/>
        <v/>
      </c>
    </row>
    <row r="987" spans="2:13" x14ac:dyDescent="0.2">
      <c r="B987" s="28"/>
      <c r="K987" s="29" t="str">
        <f t="shared" si="48"/>
        <v/>
      </c>
      <c r="L987" s="29" t="str">
        <f t="shared" si="49"/>
        <v/>
      </c>
      <c r="M987" s="29" t="str">
        <f t="shared" si="50"/>
        <v/>
      </c>
    </row>
    <row r="988" spans="2:13" x14ac:dyDescent="0.2">
      <c r="B988" s="28"/>
      <c r="K988" s="29" t="str">
        <f t="shared" si="48"/>
        <v/>
      </c>
      <c r="L988" s="29" t="str">
        <f t="shared" si="49"/>
        <v/>
      </c>
      <c r="M988" s="29" t="str">
        <f t="shared" si="50"/>
        <v/>
      </c>
    </row>
    <row r="989" spans="2:13" x14ac:dyDescent="0.2">
      <c r="B989" s="28"/>
      <c r="K989" s="29" t="str">
        <f t="shared" si="48"/>
        <v/>
      </c>
      <c r="L989" s="29" t="str">
        <f t="shared" si="49"/>
        <v/>
      </c>
      <c r="M989" s="29" t="str">
        <f t="shared" si="50"/>
        <v/>
      </c>
    </row>
    <row r="990" spans="2:13" x14ac:dyDescent="0.2">
      <c r="B990" s="28"/>
      <c r="K990" s="29" t="str">
        <f t="shared" si="48"/>
        <v/>
      </c>
      <c r="L990" s="29" t="str">
        <f t="shared" si="49"/>
        <v/>
      </c>
      <c r="M990" s="29" t="str">
        <f t="shared" si="50"/>
        <v/>
      </c>
    </row>
    <row r="991" spans="2:13" x14ac:dyDescent="0.2">
      <c r="B991" s="28"/>
      <c r="K991" s="29" t="str">
        <f t="shared" si="48"/>
        <v/>
      </c>
      <c r="L991" s="29" t="str">
        <f t="shared" si="49"/>
        <v/>
      </c>
      <c r="M991" s="29" t="str">
        <f t="shared" si="50"/>
        <v/>
      </c>
    </row>
    <row r="992" spans="2:13" x14ac:dyDescent="0.2">
      <c r="B992" s="28"/>
      <c r="K992" s="29" t="str">
        <f t="shared" si="48"/>
        <v/>
      </c>
      <c r="L992" s="29" t="str">
        <f t="shared" si="49"/>
        <v/>
      </c>
      <c r="M992" s="29" t="str">
        <f t="shared" si="50"/>
        <v/>
      </c>
    </row>
    <row r="993" spans="2:13" x14ac:dyDescent="0.2">
      <c r="B993" s="28"/>
      <c r="K993" s="29" t="str">
        <f t="shared" si="48"/>
        <v/>
      </c>
      <c r="L993" s="29" t="str">
        <f t="shared" si="49"/>
        <v/>
      </c>
      <c r="M993" s="29" t="str">
        <f t="shared" si="50"/>
        <v/>
      </c>
    </row>
    <row r="994" spans="2:13" x14ac:dyDescent="0.2">
      <c r="B994" s="28"/>
      <c r="K994" s="29" t="str">
        <f t="shared" si="48"/>
        <v/>
      </c>
      <c r="L994" s="29" t="str">
        <f t="shared" si="49"/>
        <v/>
      </c>
      <c r="M994" s="29" t="str">
        <f t="shared" si="50"/>
        <v/>
      </c>
    </row>
    <row r="995" spans="2:13" x14ac:dyDescent="0.2">
      <c r="B995" s="28"/>
      <c r="K995" s="29" t="str">
        <f t="shared" si="48"/>
        <v/>
      </c>
      <c r="L995" s="29" t="str">
        <f t="shared" si="49"/>
        <v/>
      </c>
      <c r="M995" s="29" t="str">
        <f t="shared" si="50"/>
        <v/>
      </c>
    </row>
    <row r="996" spans="2:13" x14ac:dyDescent="0.2">
      <c r="B996" s="28"/>
      <c r="K996" s="29" t="str">
        <f t="shared" si="48"/>
        <v/>
      </c>
      <c r="L996" s="29" t="str">
        <f t="shared" si="49"/>
        <v/>
      </c>
      <c r="M996" s="29" t="str">
        <f t="shared" si="50"/>
        <v/>
      </c>
    </row>
    <row r="997" spans="2:13" x14ac:dyDescent="0.2">
      <c r="B997" s="28"/>
      <c r="K997" s="29" t="str">
        <f t="shared" si="48"/>
        <v/>
      </c>
      <c r="L997" s="29" t="str">
        <f t="shared" si="49"/>
        <v/>
      </c>
      <c r="M997" s="29" t="str">
        <f t="shared" si="50"/>
        <v/>
      </c>
    </row>
    <row r="998" spans="2:13" x14ac:dyDescent="0.2">
      <c r="B998" s="28"/>
      <c r="K998" s="29" t="str">
        <f t="shared" si="48"/>
        <v/>
      </c>
      <c r="L998" s="29" t="str">
        <f t="shared" si="49"/>
        <v/>
      </c>
      <c r="M998" s="29" t="str">
        <f t="shared" si="50"/>
        <v/>
      </c>
    </row>
    <row r="999" spans="2:13" x14ac:dyDescent="0.2">
      <c r="B999" s="28"/>
      <c r="K999" s="29" t="str">
        <f t="shared" si="48"/>
        <v/>
      </c>
      <c r="L999" s="29" t="str">
        <f t="shared" si="49"/>
        <v/>
      </c>
      <c r="M999" s="29" t="str">
        <f t="shared" si="50"/>
        <v/>
      </c>
    </row>
    <row r="1000" spans="2:13" x14ac:dyDescent="0.2">
      <c r="B1000" s="28"/>
      <c r="K1000" s="29" t="str">
        <f t="shared" si="48"/>
        <v/>
      </c>
      <c r="L1000" s="29" t="str">
        <f t="shared" si="49"/>
        <v/>
      </c>
      <c r="M1000" s="29" t="str">
        <f t="shared" si="50"/>
        <v/>
      </c>
    </row>
    <row r="1001" spans="2:13" x14ac:dyDescent="0.2">
      <c r="B1001" s="28"/>
      <c r="K1001" s="29" t="str">
        <f t="shared" si="48"/>
        <v/>
      </c>
      <c r="L1001" s="29" t="str">
        <f t="shared" si="49"/>
        <v/>
      </c>
      <c r="M1001" s="29" t="str">
        <f t="shared" si="50"/>
        <v/>
      </c>
    </row>
    <row r="1002" spans="2:13" x14ac:dyDescent="0.2">
      <c r="B1002" s="28"/>
      <c r="K1002" s="29" t="str">
        <f t="shared" si="48"/>
        <v/>
      </c>
      <c r="L1002" s="29" t="str">
        <f t="shared" si="49"/>
        <v/>
      </c>
      <c r="M1002" s="29" t="str">
        <f t="shared" si="50"/>
        <v/>
      </c>
    </row>
    <row r="1003" spans="2:13" x14ac:dyDescent="0.2">
      <c r="B1003" s="28"/>
      <c r="K1003" s="29" t="str">
        <f t="shared" si="48"/>
        <v/>
      </c>
      <c r="L1003" s="29" t="str">
        <f t="shared" si="49"/>
        <v/>
      </c>
      <c r="M1003" s="29" t="str">
        <f t="shared" si="50"/>
        <v/>
      </c>
    </row>
    <row r="1004" spans="2:13" x14ac:dyDescent="0.2">
      <c r="B1004" s="28"/>
      <c r="K1004" s="29" t="str">
        <f t="shared" si="48"/>
        <v/>
      </c>
      <c r="L1004" s="29" t="str">
        <f t="shared" si="49"/>
        <v/>
      </c>
      <c r="M1004" s="29" t="str">
        <f t="shared" si="50"/>
        <v/>
      </c>
    </row>
    <row r="1005" spans="2:13" x14ac:dyDescent="0.2">
      <c r="B1005" s="28"/>
      <c r="K1005" s="29" t="str">
        <f t="shared" si="48"/>
        <v/>
      </c>
      <c r="L1005" s="29" t="str">
        <f t="shared" si="49"/>
        <v/>
      </c>
      <c r="M1005" s="29" t="str">
        <f t="shared" si="50"/>
        <v/>
      </c>
    </row>
    <row r="1006" spans="2:13" x14ac:dyDescent="0.2">
      <c r="B1006" s="28"/>
      <c r="K1006" s="29" t="str">
        <f t="shared" si="48"/>
        <v/>
      </c>
      <c r="L1006" s="29" t="str">
        <f t="shared" si="49"/>
        <v/>
      </c>
      <c r="M1006" s="29" t="str">
        <f t="shared" si="50"/>
        <v/>
      </c>
    </row>
    <row r="1007" spans="2:13" x14ac:dyDescent="0.2">
      <c r="B1007" s="28"/>
      <c r="K1007" s="29" t="str">
        <f t="shared" si="48"/>
        <v/>
      </c>
      <c r="L1007" s="29" t="str">
        <f t="shared" si="49"/>
        <v/>
      </c>
      <c r="M1007" s="29" t="str">
        <f t="shared" si="50"/>
        <v/>
      </c>
    </row>
    <row r="1008" spans="2:13" x14ac:dyDescent="0.2">
      <c r="B1008" s="28"/>
      <c r="K1008" s="29" t="str">
        <f t="shared" si="48"/>
        <v/>
      </c>
      <c r="L1008" s="29" t="str">
        <f t="shared" si="49"/>
        <v/>
      </c>
      <c r="M1008" s="29" t="str">
        <f t="shared" si="50"/>
        <v/>
      </c>
    </row>
    <row r="1009" spans="2:13" x14ac:dyDescent="0.2">
      <c r="B1009" s="28"/>
      <c r="K1009" s="29" t="str">
        <f t="shared" si="48"/>
        <v/>
      </c>
      <c r="L1009" s="29" t="str">
        <f t="shared" si="49"/>
        <v/>
      </c>
      <c r="M1009" s="29" t="str">
        <f t="shared" si="50"/>
        <v/>
      </c>
    </row>
    <row r="1010" spans="2:13" x14ac:dyDescent="0.2">
      <c r="B1010" s="28"/>
      <c r="K1010" s="29" t="str">
        <f t="shared" si="48"/>
        <v/>
      </c>
      <c r="L1010" s="29" t="str">
        <f t="shared" si="49"/>
        <v/>
      </c>
      <c r="M1010" s="29" t="str">
        <f t="shared" si="50"/>
        <v/>
      </c>
    </row>
    <row r="1011" spans="2:13" x14ac:dyDescent="0.2">
      <c r="B1011" s="28"/>
      <c r="K1011" s="29" t="str">
        <f t="shared" si="48"/>
        <v/>
      </c>
      <c r="L1011" s="29" t="str">
        <f t="shared" si="49"/>
        <v/>
      </c>
      <c r="M1011" s="29" t="str">
        <f t="shared" si="50"/>
        <v/>
      </c>
    </row>
    <row r="1012" spans="2:13" x14ac:dyDescent="0.2">
      <c r="B1012" s="28"/>
      <c r="K1012" s="29" t="str">
        <f t="shared" si="48"/>
        <v/>
      </c>
      <c r="L1012" s="29" t="str">
        <f t="shared" si="49"/>
        <v/>
      </c>
      <c r="M1012" s="29" t="str">
        <f t="shared" si="50"/>
        <v/>
      </c>
    </row>
    <row r="1013" spans="2:13" x14ac:dyDescent="0.2">
      <c r="B1013" s="28"/>
      <c r="K1013" s="29" t="str">
        <f t="shared" si="48"/>
        <v/>
      </c>
      <c r="L1013" s="29" t="str">
        <f t="shared" si="49"/>
        <v/>
      </c>
      <c r="M1013" s="29" t="str">
        <f t="shared" si="50"/>
        <v/>
      </c>
    </row>
    <row r="1014" spans="2:13" x14ac:dyDescent="0.2">
      <c r="B1014" s="28"/>
      <c r="K1014" s="29" t="str">
        <f t="shared" si="48"/>
        <v/>
      </c>
      <c r="L1014" s="29" t="str">
        <f t="shared" si="49"/>
        <v/>
      </c>
      <c r="M1014" s="29" t="str">
        <f t="shared" si="50"/>
        <v/>
      </c>
    </row>
    <row r="1015" spans="2:13" x14ac:dyDescent="0.2">
      <c r="B1015" s="28"/>
      <c r="K1015" s="29" t="str">
        <f t="shared" si="48"/>
        <v/>
      </c>
      <c r="L1015" s="29" t="str">
        <f t="shared" si="49"/>
        <v/>
      </c>
      <c r="M1015" s="29" t="str">
        <f t="shared" si="50"/>
        <v/>
      </c>
    </row>
    <row r="1016" spans="2:13" x14ac:dyDescent="0.2">
      <c r="B1016" s="28"/>
      <c r="K1016" s="29" t="str">
        <f t="shared" si="48"/>
        <v/>
      </c>
      <c r="L1016" s="29" t="str">
        <f t="shared" si="49"/>
        <v/>
      </c>
      <c r="M1016" s="29" t="str">
        <f t="shared" si="50"/>
        <v/>
      </c>
    </row>
    <row r="1017" spans="2:13" x14ac:dyDescent="0.2">
      <c r="B1017" s="28"/>
      <c r="K1017" s="29" t="str">
        <f t="shared" si="48"/>
        <v/>
      </c>
      <c r="L1017" s="29" t="str">
        <f t="shared" si="49"/>
        <v/>
      </c>
      <c r="M1017" s="29" t="str">
        <f t="shared" si="50"/>
        <v/>
      </c>
    </row>
    <row r="1018" spans="2:13" x14ac:dyDescent="0.2">
      <c r="B1018" s="28"/>
      <c r="K1018" s="29" t="str">
        <f t="shared" si="48"/>
        <v/>
      </c>
      <c r="L1018" s="29" t="str">
        <f t="shared" si="49"/>
        <v/>
      </c>
      <c r="M1018" s="29" t="str">
        <f t="shared" si="50"/>
        <v/>
      </c>
    </row>
    <row r="1019" spans="2:13" x14ac:dyDescent="0.2">
      <c r="B1019" s="28"/>
      <c r="K1019" s="29" t="str">
        <f t="shared" si="48"/>
        <v/>
      </c>
      <c r="L1019" s="29" t="str">
        <f t="shared" si="49"/>
        <v/>
      </c>
      <c r="M1019" s="29" t="str">
        <f t="shared" si="50"/>
        <v/>
      </c>
    </row>
    <row r="1020" spans="2:13" x14ac:dyDescent="0.2">
      <c r="B1020" s="28"/>
      <c r="K1020" s="29" t="str">
        <f t="shared" si="48"/>
        <v/>
      </c>
      <c r="L1020" s="29" t="str">
        <f t="shared" si="49"/>
        <v/>
      </c>
      <c r="M1020" s="29" t="str">
        <f t="shared" si="50"/>
        <v/>
      </c>
    </row>
    <row r="1021" spans="2:13" x14ac:dyDescent="0.2">
      <c r="B1021" s="28"/>
      <c r="K1021" s="29" t="str">
        <f t="shared" si="48"/>
        <v/>
      </c>
      <c r="L1021" s="29" t="str">
        <f t="shared" si="49"/>
        <v/>
      </c>
      <c r="M1021" s="29" t="str">
        <f t="shared" si="50"/>
        <v/>
      </c>
    </row>
    <row r="1022" spans="2:13" x14ac:dyDescent="0.2">
      <c r="B1022" s="28"/>
      <c r="K1022" s="29" t="str">
        <f t="shared" si="48"/>
        <v/>
      </c>
      <c r="L1022" s="29" t="str">
        <f t="shared" si="49"/>
        <v/>
      </c>
      <c r="M1022" s="29" t="str">
        <f t="shared" si="50"/>
        <v/>
      </c>
    </row>
    <row r="1023" spans="2:13" x14ac:dyDescent="0.2">
      <c r="B1023" s="28"/>
      <c r="K1023" s="29" t="str">
        <f t="shared" si="48"/>
        <v/>
      </c>
      <c r="L1023" s="29" t="str">
        <f t="shared" si="49"/>
        <v/>
      </c>
      <c r="M1023" s="29" t="str">
        <f t="shared" si="50"/>
        <v/>
      </c>
    </row>
    <row r="1024" spans="2:13" x14ac:dyDescent="0.2">
      <c r="B1024" s="28"/>
      <c r="K1024" s="29" t="str">
        <f t="shared" si="48"/>
        <v/>
      </c>
      <c r="L1024" s="29" t="str">
        <f t="shared" si="49"/>
        <v/>
      </c>
      <c r="M1024" s="29" t="str">
        <f t="shared" si="50"/>
        <v/>
      </c>
    </row>
    <row r="1025" spans="2:13" x14ac:dyDescent="0.2">
      <c r="B1025" s="28"/>
      <c r="K1025" s="29" t="str">
        <f t="shared" si="48"/>
        <v/>
      </c>
      <c r="L1025" s="29" t="str">
        <f t="shared" si="49"/>
        <v/>
      </c>
      <c r="M1025" s="29" t="str">
        <f t="shared" si="50"/>
        <v/>
      </c>
    </row>
    <row r="1026" spans="2:13" x14ac:dyDescent="0.2">
      <c r="B1026" s="28"/>
      <c r="K1026" s="29" t="str">
        <f t="shared" si="48"/>
        <v/>
      </c>
      <c r="L1026" s="29" t="str">
        <f t="shared" si="49"/>
        <v/>
      </c>
      <c r="M1026" s="29" t="str">
        <f t="shared" si="50"/>
        <v/>
      </c>
    </row>
    <row r="1027" spans="2:13" x14ac:dyDescent="0.2">
      <c r="B1027" s="28"/>
      <c r="K1027" s="29" t="str">
        <f t="shared" si="48"/>
        <v/>
      </c>
      <c r="L1027" s="29" t="str">
        <f t="shared" si="49"/>
        <v/>
      </c>
      <c r="M1027" s="29" t="str">
        <f t="shared" si="50"/>
        <v/>
      </c>
    </row>
    <row r="1028" spans="2:13" x14ac:dyDescent="0.2">
      <c r="B1028" s="28"/>
      <c r="K1028" s="29" t="str">
        <f t="shared" si="48"/>
        <v/>
      </c>
      <c r="L1028" s="29" t="str">
        <f t="shared" si="49"/>
        <v/>
      </c>
      <c r="M1028" s="29" t="str">
        <f t="shared" si="50"/>
        <v/>
      </c>
    </row>
    <row r="1029" spans="2:13" x14ac:dyDescent="0.2">
      <c r="B1029" s="28"/>
      <c r="K1029" s="29" t="str">
        <f t="shared" si="48"/>
        <v/>
      </c>
      <c r="L1029" s="29" t="str">
        <f t="shared" si="49"/>
        <v/>
      </c>
      <c r="M1029" s="29" t="str">
        <f t="shared" si="50"/>
        <v/>
      </c>
    </row>
    <row r="1030" spans="2:13" x14ac:dyDescent="0.2">
      <c r="B1030" s="28"/>
      <c r="K1030" s="29" t="str">
        <f t="shared" si="48"/>
        <v/>
      </c>
      <c r="L1030" s="29" t="str">
        <f t="shared" si="49"/>
        <v/>
      </c>
      <c r="M1030" s="29" t="str">
        <f t="shared" si="50"/>
        <v/>
      </c>
    </row>
    <row r="1031" spans="2:13" x14ac:dyDescent="0.2">
      <c r="B1031" s="28"/>
      <c r="K1031" s="29" t="str">
        <f t="shared" si="48"/>
        <v/>
      </c>
      <c r="L1031" s="29" t="str">
        <f t="shared" si="49"/>
        <v/>
      </c>
      <c r="M1031" s="29" t="str">
        <f t="shared" si="50"/>
        <v/>
      </c>
    </row>
    <row r="1032" spans="2:13" x14ac:dyDescent="0.2">
      <c r="B1032" s="28"/>
      <c r="K1032" s="29" t="str">
        <f t="shared" si="48"/>
        <v/>
      </c>
      <c r="L1032" s="29" t="str">
        <f t="shared" si="49"/>
        <v/>
      </c>
      <c r="M1032" s="29" t="str">
        <f t="shared" si="50"/>
        <v/>
      </c>
    </row>
    <row r="1033" spans="2:13" x14ac:dyDescent="0.2">
      <c r="B1033" s="28"/>
      <c r="K1033" s="29" t="str">
        <f t="shared" si="48"/>
        <v/>
      </c>
      <c r="L1033" s="29" t="str">
        <f t="shared" si="49"/>
        <v/>
      </c>
      <c r="M1033" s="29" t="str">
        <f t="shared" si="50"/>
        <v/>
      </c>
    </row>
    <row r="1034" spans="2:13" x14ac:dyDescent="0.2">
      <c r="B1034" s="28"/>
      <c r="K1034" s="29" t="str">
        <f t="shared" si="48"/>
        <v/>
      </c>
      <c r="L1034" s="29" t="str">
        <f t="shared" si="49"/>
        <v/>
      </c>
      <c r="M1034" s="29" t="str">
        <f t="shared" si="50"/>
        <v/>
      </c>
    </row>
    <row r="1035" spans="2:13" x14ac:dyDescent="0.2">
      <c r="B1035" s="28"/>
      <c r="K1035" s="29" t="str">
        <f t="shared" si="48"/>
        <v/>
      </c>
      <c r="L1035" s="29" t="str">
        <f t="shared" si="49"/>
        <v/>
      </c>
      <c r="M1035" s="29" t="str">
        <f t="shared" si="50"/>
        <v/>
      </c>
    </row>
    <row r="1036" spans="2:13" x14ac:dyDescent="0.2">
      <c r="B1036" s="28"/>
      <c r="K1036" s="29" t="str">
        <f t="shared" si="48"/>
        <v/>
      </c>
      <c r="L1036" s="29" t="str">
        <f t="shared" si="49"/>
        <v/>
      </c>
      <c r="M1036" s="29" t="str">
        <f t="shared" si="50"/>
        <v/>
      </c>
    </row>
    <row r="1037" spans="2:13" x14ac:dyDescent="0.2">
      <c r="B1037" s="28"/>
      <c r="K1037" s="29" t="str">
        <f t="shared" si="48"/>
        <v/>
      </c>
      <c r="L1037" s="29" t="str">
        <f t="shared" si="49"/>
        <v/>
      </c>
      <c r="M1037" s="29" t="str">
        <f t="shared" si="50"/>
        <v/>
      </c>
    </row>
    <row r="1038" spans="2:13" x14ac:dyDescent="0.2">
      <c r="B1038" s="28"/>
      <c r="K1038" s="29" t="str">
        <f t="shared" si="48"/>
        <v/>
      </c>
      <c r="L1038" s="29" t="str">
        <f t="shared" si="49"/>
        <v/>
      </c>
      <c r="M1038" s="29" t="str">
        <f t="shared" si="50"/>
        <v/>
      </c>
    </row>
    <row r="1039" spans="2:13" x14ac:dyDescent="0.2">
      <c r="B1039" s="28"/>
      <c r="K1039" s="29" t="str">
        <f t="shared" si="48"/>
        <v/>
      </c>
      <c r="L1039" s="29" t="str">
        <f t="shared" si="49"/>
        <v/>
      </c>
      <c r="M1039" s="29" t="str">
        <f t="shared" si="50"/>
        <v/>
      </c>
    </row>
    <row r="1040" spans="2:13" x14ac:dyDescent="0.2">
      <c r="B1040" s="28"/>
      <c r="K1040" s="29" t="str">
        <f t="shared" si="48"/>
        <v/>
      </c>
      <c r="L1040" s="29" t="str">
        <f t="shared" si="49"/>
        <v/>
      </c>
      <c r="M1040" s="29" t="str">
        <f t="shared" si="50"/>
        <v/>
      </c>
    </row>
    <row r="1041" spans="2:13" x14ac:dyDescent="0.2">
      <c r="B1041" s="28"/>
      <c r="K1041" s="29" t="str">
        <f t="shared" ref="K1041:K1104" si="51">IF(OR(F1041="",$C$5="",$C$6=""),"",(F1041*1000/($C$5+$C$6*(G1041-25))))</f>
        <v/>
      </c>
      <c r="L1041" s="29" t="str">
        <f t="shared" ref="L1041:L1104" si="52">IF(OR($K1041="",H1041=""),"",((H1041-$C1041)*1000)/$K1041)</f>
        <v/>
      </c>
      <c r="M1041" s="29" t="str">
        <f t="shared" ref="M1041:M1104" si="53">IF(OR($K1041="",I1041=""),"",((I1041-$C1041)*1000)/$K1041)</f>
        <v/>
      </c>
    </row>
    <row r="1042" spans="2:13" x14ac:dyDescent="0.2">
      <c r="B1042" s="28"/>
      <c r="K1042" s="29" t="str">
        <f t="shared" si="51"/>
        <v/>
      </c>
      <c r="L1042" s="29" t="str">
        <f t="shared" si="52"/>
        <v/>
      </c>
      <c r="M1042" s="29" t="str">
        <f t="shared" si="53"/>
        <v/>
      </c>
    </row>
    <row r="1043" spans="2:13" x14ac:dyDescent="0.2">
      <c r="B1043" s="28"/>
      <c r="K1043" s="29" t="str">
        <f t="shared" si="51"/>
        <v/>
      </c>
      <c r="L1043" s="29" t="str">
        <f t="shared" si="52"/>
        <v/>
      </c>
      <c r="M1043" s="29" t="str">
        <f t="shared" si="53"/>
        <v/>
      </c>
    </row>
    <row r="1044" spans="2:13" x14ac:dyDescent="0.2">
      <c r="B1044" s="28"/>
      <c r="K1044" s="29" t="str">
        <f t="shared" si="51"/>
        <v/>
      </c>
      <c r="L1044" s="29" t="str">
        <f t="shared" si="52"/>
        <v/>
      </c>
      <c r="M1044" s="29" t="str">
        <f t="shared" si="53"/>
        <v/>
      </c>
    </row>
    <row r="1045" spans="2:13" x14ac:dyDescent="0.2">
      <c r="B1045" s="28"/>
      <c r="K1045" s="29" t="str">
        <f t="shared" si="51"/>
        <v/>
      </c>
      <c r="L1045" s="29" t="str">
        <f t="shared" si="52"/>
        <v/>
      </c>
      <c r="M1045" s="29" t="str">
        <f t="shared" si="53"/>
        <v/>
      </c>
    </row>
    <row r="1046" spans="2:13" x14ac:dyDescent="0.2">
      <c r="B1046" s="28"/>
      <c r="K1046" s="29" t="str">
        <f t="shared" si="51"/>
        <v/>
      </c>
      <c r="L1046" s="29" t="str">
        <f t="shared" si="52"/>
        <v/>
      </c>
      <c r="M1046" s="29" t="str">
        <f t="shared" si="53"/>
        <v/>
      </c>
    </row>
    <row r="1047" spans="2:13" x14ac:dyDescent="0.2">
      <c r="B1047" s="28"/>
      <c r="K1047" s="29" t="str">
        <f t="shared" si="51"/>
        <v/>
      </c>
      <c r="L1047" s="29" t="str">
        <f t="shared" si="52"/>
        <v/>
      </c>
      <c r="M1047" s="29" t="str">
        <f t="shared" si="53"/>
        <v/>
      </c>
    </row>
    <row r="1048" spans="2:13" x14ac:dyDescent="0.2">
      <c r="B1048" s="28"/>
      <c r="K1048" s="29" t="str">
        <f t="shared" si="51"/>
        <v/>
      </c>
      <c r="L1048" s="29" t="str">
        <f t="shared" si="52"/>
        <v/>
      </c>
      <c r="M1048" s="29" t="str">
        <f t="shared" si="53"/>
        <v/>
      </c>
    </row>
    <row r="1049" spans="2:13" x14ac:dyDescent="0.2">
      <c r="B1049" s="28"/>
      <c r="K1049" s="29" t="str">
        <f t="shared" si="51"/>
        <v/>
      </c>
      <c r="L1049" s="29" t="str">
        <f t="shared" si="52"/>
        <v/>
      </c>
      <c r="M1049" s="29" t="str">
        <f t="shared" si="53"/>
        <v/>
      </c>
    </row>
    <row r="1050" spans="2:13" x14ac:dyDescent="0.2">
      <c r="B1050" s="28"/>
      <c r="K1050" s="29" t="str">
        <f t="shared" si="51"/>
        <v/>
      </c>
      <c r="L1050" s="29" t="str">
        <f t="shared" si="52"/>
        <v/>
      </c>
      <c r="M1050" s="29" t="str">
        <f t="shared" si="53"/>
        <v/>
      </c>
    </row>
    <row r="1051" spans="2:13" x14ac:dyDescent="0.2">
      <c r="B1051" s="28"/>
      <c r="K1051" s="29" t="str">
        <f t="shared" si="51"/>
        <v/>
      </c>
      <c r="L1051" s="29" t="str">
        <f t="shared" si="52"/>
        <v/>
      </c>
      <c r="M1051" s="29" t="str">
        <f t="shared" si="53"/>
        <v/>
      </c>
    </row>
    <row r="1052" spans="2:13" x14ac:dyDescent="0.2">
      <c r="B1052" s="28"/>
      <c r="K1052" s="29" t="str">
        <f t="shared" si="51"/>
        <v/>
      </c>
      <c r="L1052" s="29" t="str">
        <f t="shared" si="52"/>
        <v/>
      </c>
      <c r="M1052" s="29" t="str">
        <f t="shared" si="53"/>
        <v/>
      </c>
    </row>
    <row r="1053" spans="2:13" x14ac:dyDescent="0.2">
      <c r="B1053" s="28"/>
      <c r="K1053" s="29" t="str">
        <f t="shared" si="51"/>
        <v/>
      </c>
      <c r="L1053" s="29" t="str">
        <f t="shared" si="52"/>
        <v/>
      </c>
      <c r="M1053" s="29" t="str">
        <f t="shared" si="53"/>
        <v/>
      </c>
    </row>
    <row r="1054" spans="2:13" x14ac:dyDescent="0.2">
      <c r="B1054" s="28"/>
      <c r="K1054" s="29" t="str">
        <f t="shared" si="51"/>
        <v/>
      </c>
      <c r="L1054" s="29" t="str">
        <f t="shared" si="52"/>
        <v/>
      </c>
      <c r="M1054" s="29" t="str">
        <f t="shared" si="53"/>
        <v/>
      </c>
    </row>
    <row r="1055" spans="2:13" x14ac:dyDescent="0.2">
      <c r="B1055" s="28"/>
      <c r="K1055" s="29" t="str">
        <f t="shared" si="51"/>
        <v/>
      </c>
      <c r="L1055" s="29" t="str">
        <f t="shared" si="52"/>
        <v/>
      </c>
      <c r="M1055" s="29" t="str">
        <f t="shared" si="53"/>
        <v/>
      </c>
    </row>
    <row r="1056" spans="2:13" x14ac:dyDescent="0.2">
      <c r="B1056" s="28"/>
      <c r="K1056" s="29" t="str">
        <f t="shared" si="51"/>
        <v/>
      </c>
      <c r="L1056" s="29" t="str">
        <f t="shared" si="52"/>
        <v/>
      </c>
      <c r="M1056" s="29" t="str">
        <f t="shared" si="53"/>
        <v/>
      </c>
    </row>
    <row r="1057" spans="2:13" x14ac:dyDescent="0.2">
      <c r="B1057" s="28"/>
      <c r="K1057" s="29" t="str">
        <f t="shared" si="51"/>
        <v/>
      </c>
      <c r="L1057" s="29" t="str">
        <f t="shared" si="52"/>
        <v/>
      </c>
      <c r="M1057" s="29" t="str">
        <f t="shared" si="53"/>
        <v/>
      </c>
    </row>
    <row r="1058" spans="2:13" x14ac:dyDescent="0.2">
      <c r="B1058" s="28"/>
      <c r="K1058" s="29" t="str">
        <f t="shared" si="51"/>
        <v/>
      </c>
      <c r="L1058" s="29" t="str">
        <f t="shared" si="52"/>
        <v/>
      </c>
      <c r="M1058" s="29" t="str">
        <f t="shared" si="53"/>
        <v/>
      </c>
    </row>
    <row r="1059" spans="2:13" x14ac:dyDescent="0.2">
      <c r="B1059" s="28"/>
      <c r="K1059" s="29" t="str">
        <f t="shared" si="51"/>
        <v/>
      </c>
      <c r="L1059" s="29" t="str">
        <f t="shared" si="52"/>
        <v/>
      </c>
      <c r="M1059" s="29" t="str">
        <f t="shared" si="53"/>
        <v/>
      </c>
    </row>
    <row r="1060" spans="2:13" x14ac:dyDescent="0.2">
      <c r="B1060" s="28"/>
      <c r="K1060" s="29" t="str">
        <f t="shared" si="51"/>
        <v/>
      </c>
      <c r="L1060" s="29" t="str">
        <f t="shared" si="52"/>
        <v/>
      </c>
      <c r="M1060" s="29" t="str">
        <f t="shared" si="53"/>
        <v/>
      </c>
    </row>
    <row r="1061" spans="2:13" x14ac:dyDescent="0.2">
      <c r="B1061" s="28"/>
      <c r="K1061" s="29" t="str">
        <f t="shared" si="51"/>
        <v/>
      </c>
      <c r="L1061" s="29" t="str">
        <f t="shared" si="52"/>
        <v/>
      </c>
      <c r="M1061" s="29" t="str">
        <f t="shared" si="53"/>
        <v/>
      </c>
    </row>
    <row r="1062" spans="2:13" x14ac:dyDescent="0.2">
      <c r="B1062" s="28"/>
      <c r="K1062" s="29" t="str">
        <f t="shared" si="51"/>
        <v/>
      </c>
      <c r="L1062" s="29" t="str">
        <f t="shared" si="52"/>
        <v/>
      </c>
      <c r="M1062" s="29" t="str">
        <f t="shared" si="53"/>
        <v/>
      </c>
    </row>
    <row r="1063" spans="2:13" x14ac:dyDescent="0.2">
      <c r="B1063" s="28"/>
      <c r="K1063" s="29" t="str">
        <f t="shared" si="51"/>
        <v/>
      </c>
      <c r="L1063" s="29" t="str">
        <f t="shared" si="52"/>
        <v/>
      </c>
      <c r="M1063" s="29" t="str">
        <f t="shared" si="53"/>
        <v/>
      </c>
    </row>
    <row r="1064" spans="2:13" x14ac:dyDescent="0.2">
      <c r="B1064" s="28"/>
      <c r="K1064" s="29" t="str">
        <f t="shared" si="51"/>
        <v/>
      </c>
      <c r="L1064" s="29" t="str">
        <f t="shared" si="52"/>
        <v/>
      </c>
      <c r="M1064" s="29" t="str">
        <f t="shared" si="53"/>
        <v/>
      </c>
    </row>
    <row r="1065" spans="2:13" x14ac:dyDescent="0.2">
      <c r="B1065" s="28"/>
      <c r="K1065" s="29" t="str">
        <f t="shared" si="51"/>
        <v/>
      </c>
      <c r="L1065" s="29" t="str">
        <f t="shared" si="52"/>
        <v/>
      </c>
      <c r="M1065" s="29" t="str">
        <f t="shared" si="53"/>
        <v/>
      </c>
    </row>
    <row r="1066" spans="2:13" x14ac:dyDescent="0.2">
      <c r="B1066" s="28"/>
      <c r="K1066" s="29" t="str">
        <f t="shared" si="51"/>
        <v/>
      </c>
      <c r="L1066" s="29" t="str">
        <f t="shared" si="52"/>
        <v/>
      </c>
      <c r="M1066" s="29" t="str">
        <f t="shared" si="53"/>
        <v/>
      </c>
    </row>
    <row r="1067" spans="2:13" x14ac:dyDescent="0.2">
      <c r="B1067" s="28"/>
      <c r="K1067" s="29" t="str">
        <f t="shared" si="51"/>
        <v/>
      </c>
      <c r="L1067" s="29" t="str">
        <f t="shared" si="52"/>
        <v/>
      </c>
      <c r="M1067" s="29" t="str">
        <f t="shared" si="53"/>
        <v/>
      </c>
    </row>
    <row r="1068" spans="2:13" x14ac:dyDescent="0.2">
      <c r="B1068" s="28"/>
      <c r="K1068" s="29" t="str">
        <f t="shared" si="51"/>
        <v/>
      </c>
      <c r="L1068" s="29" t="str">
        <f t="shared" si="52"/>
        <v/>
      </c>
      <c r="M1068" s="29" t="str">
        <f t="shared" si="53"/>
        <v/>
      </c>
    </row>
    <row r="1069" spans="2:13" x14ac:dyDescent="0.2">
      <c r="B1069" s="28"/>
      <c r="K1069" s="29" t="str">
        <f t="shared" si="51"/>
        <v/>
      </c>
      <c r="L1069" s="29" t="str">
        <f t="shared" si="52"/>
        <v/>
      </c>
      <c r="M1069" s="29" t="str">
        <f t="shared" si="53"/>
        <v/>
      </c>
    </row>
    <row r="1070" spans="2:13" x14ac:dyDescent="0.2">
      <c r="B1070" s="28"/>
      <c r="K1070" s="29" t="str">
        <f t="shared" si="51"/>
        <v/>
      </c>
      <c r="L1070" s="29" t="str">
        <f t="shared" si="52"/>
        <v/>
      </c>
      <c r="M1070" s="29" t="str">
        <f t="shared" si="53"/>
        <v/>
      </c>
    </row>
    <row r="1071" spans="2:13" x14ac:dyDescent="0.2">
      <c r="B1071" s="28"/>
      <c r="K1071" s="29" t="str">
        <f t="shared" si="51"/>
        <v/>
      </c>
      <c r="L1071" s="29" t="str">
        <f t="shared" si="52"/>
        <v/>
      </c>
      <c r="M1071" s="29" t="str">
        <f t="shared" si="53"/>
        <v/>
      </c>
    </row>
    <row r="1072" spans="2:13" x14ac:dyDescent="0.2">
      <c r="B1072" s="28"/>
      <c r="K1072" s="29" t="str">
        <f t="shared" si="51"/>
        <v/>
      </c>
      <c r="L1072" s="29" t="str">
        <f t="shared" si="52"/>
        <v/>
      </c>
      <c r="M1072" s="29" t="str">
        <f t="shared" si="53"/>
        <v/>
      </c>
    </row>
    <row r="1073" spans="2:13" x14ac:dyDescent="0.2">
      <c r="B1073" s="28"/>
      <c r="K1073" s="29" t="str">
        <f t="shared" si="51"/>
        <v/>
      </c>
      <c r="L1073" s="29" t="str">
        <f t="shared" si="52"/>
        <v/>
      </c>
      <c r="M1073" s="29" t="str">
        <f t="shared" si="53"/>
        <v/>
      </c>
    </row>
    <row r="1074" spans="2:13" x14ac:dyDescent="0.2">
      <c r="B1074" s="28"/>
      <c r="K1074" s="29" t="str">
        <f t="shared" si="51"/>
        <v/>
      </c>
      <c r="L1074" s="29" t="str">
        <f t="shared" si="52"/>
        <v/>
      </c>
      <c r="M1074" s="29" t="str">
        <f t="shared" si="53"/>
        <v/>
      </c>
    </row>
    <row r="1075" spans="2:13" x14ac:dyDescent="0.2">
      <c r="B1075" s="28"/>
      <c r="K1075" s="29" t="str">
        <f t="shared" si="51"/>
        <v/>
      </c>
      <c r="L1075" s="29" t="str">
        <f t="shared" si="52"/>
        <v/>
      </c>
      <c r="M1075" s="29" t="str">
        <f t="shared" si="53"/>
        <v/>
      </c>
    </row>
    <row r="1076" spans="2:13" x14ac:dyDescent="0.2">
      <c r="B1076" s="28"/>
      <c r="K1076" s="29" t="str">
        <f t="shared" si="51"/>
        <v/>
      </c>
      <c r="L1076" s="29" t="str">
        <f t="shared" si="52"/>
        <v/>
      </c>
      <c r="M1076" s="29" t="str">
        <f t="shared" si="53"/>
        <v/>
      </c>
    </row>
    <row r="1077" spans="2:13" x14ac:dyDescent="0.2">
      <c r="B1077" s="28"/>
      <c r="K1077" s="29" t="str">
        <f t="shared" si="51"/>
        <v/>
      </c>
      <c r="L1077" s="29" t="str">
        <f t="shared" si="52"/>
        <v/>
      </c>
      <c r="M1077" s="29" t="str">
        <f t="shared" si="53"/>
        <v/>
      </c>
    </row>
    <row r="1078" spans="2:13" x14ac:dyDescent="0.2">
      <c r="B1078" s="28"/>
      <c r="K1078" s="29" t="str">
        <f t="shared" si="51"/>
        <v/>
      </c>
      <c r="L1078" s="29" t="str">
        <f t="shared" si="52"/>
        <v/>
      </c>
      <c r="M1078" s="29" t="str">
        <f t="shared" si="53"/>
        <v/>
      </c>
    </row>
    <row r="1079" spans="2:13" x14ac:dyDescent="0.2">
      <c r="B1079" s="28"/>
      <c r="K1079" s="29" t="str">
        <f t="shared" si="51"/>
        <v/>
      </c>
      <c r="L1079" s="29" t="str">
        <f t="shared" si="52"/>
        <v/>
      </c>
      <c r="M1079" s="29" t="str">
        <f t="shared" si="53"/>
        <v/>
      </c>
    </row>
    <row r="1080" spans="2:13" x14ac:dyDescent="0.2">
      <c r="B1080" s="28"/>
      <c r="K1080" s="29" t="str">
        <f t="shared" si="51"/>
        <v/>
      </c>
      <c r="L1080" s="29" t="str">
        <f t="shared" si="52"/>
        <v/>
      </c>
      <c r="M1080" s="29" t="str">
        <f t="shared" si="53"/>
        <v/>
      </c>
    </row>
    <row r="1081" spans="2:13" x14ac:dyDescent="0.2">
      <c r="B1081" s="28"/>
      <c r="K1081" s="29" t="str">
        <f t="shared" si="51"/>
        <v/>
      </c>
      <c r="L1081" s="29" t="str">
        <f t="shared" si="52"/>
        <v/>
      </c>
      <c r="M1081" s="29" t="str">
        <f t="shared" si="53"/>
        <v/>
      </c>
    </row>
    <row r="1082" spans="2:13" x14ac:dyDescent="0.2">
      <c r="B1082" s="28"/>
      <c r="K1082" s="29" t="str">
        <f t="shared" si="51"/>
        <v/>
      </c>
      <c r="L1082" s="29" t="str">
        <f t="shared" si="52"/>
        <v/>
      </c>
      <c r="M1082" s="29" t="str">
        <f t="shared" si="53"/>
        <v/>
      </c>
    </row>
    <row r="1083" spans="2:13" x14ac:dyDescent="0.2">
      <c r="B1083" s="28"/>
      <c r="K1083" s="29" t="str">
        <f t="shared" si="51"/>
        <v/>
      </c>
      <c r="L1083" s="29" t="str">
        <f t="shared" si="52"/>
        <v/>
      </c>
      <c r="M1083" s="29" t="str">
        <f t="shared" si="53"/>
        <v/>
      </c>
    </row>
    <row r="1084" spans="2:13" x14ac:dyDescent="0.2">
      <c r="B1084" s="28"/>
      <c r="K1084" s="29" t="str">
        <f t="shared" si="51"/>
        <v/>
      </c>
      <c r="L1084" s="29" t="str">
        <f t="shared" si="52"/>
        <v/>
      </c>
      <c r="M1084" s="29" t="str">
        <f t="shared" si="53"/>
        <v/>
      </c>
    </row>
    <row r="1085" spans="2:13" x14ac:dyDescent="0.2">
      <c r="B1085" s="28"/>
      <c r="K1085" s="29" t="str">
        <f t="shared" si="51"/>
        <v/>
      </c>
      <c r="L1085" s="29" t="str">
        <f t="shared" si="52"/>
        <v/>
      </c>
      <c r="M1085" s="29" t="str">
        <f t="shared" si="53"/>
        <v/>
      </c>
    </row>
    <row r="1086" spans="2:13" x14ac:dyDescent="0.2">
      <c r="B1086" s="28"/>
      <c r="K1086" s="29" t="str">
        <f t="shared" si="51"/>
        <v/>
      </c>
      <c r="L1086" s="29" t="str">
        <f t="shared" si="52"/>
        <v/>
      </c>
      <c r="M1086" s="29" t="str">
        <f t="shared" si="53"/>
        <v/>
      </c>
    </row>
    <row r="1087" spans="2:13" x14ac:dyDescent="0.2">
      <c r="B1087" s="28"/>
      <c r="K1087" s="29" t="str">
        <f t="shared" si="51"/>
        <v/>
      </c>
      <c r="L1087" s="29" t="str">
        <f t="shared" si="52"/>
        <v/>
      </c>
      <c r="M1087" s="29" t="str">
        <f t="shared" si="53"/>
        <v/>
      </c>
    </row>
    <row r="1088" spans="2:13" x14ac:dyDescent="0.2">
      <c r="B1088" s="28"/>
      <c r="K1088" s="29" t="str">
        <f t="shared" si="51"/>
        <v/>
      </c>
      <c r="L1088" s="29" t="str">
        <f t="shared" si="52"/>
        <v/>
      </c>
      <c r="M1088" s="29" t="str">
        <f t="shared" si="53"/>
        <v/>
      </c>
    </row>
    <row r="1089" spans="2:13" x14ac:dyDescent="0.2">
      <c r="B1089" s="28"/>
      <c r="K1089" s="29" t="str">
        <f t="shared" si="51"/>
        <v/>
      </c>
      <c r="L1089" s="29" t="str">
        <f t="shared" si="52"/>
        <v/>
      </c>
      <c r="M1089" s="29" t="str">
        <f t="shared" si="53"/>
        <v/>
      </c>
    </row>
    <row r="1090" spans="2:13" x14ac:dyDescent="0.2">
      <c r="B1090" s="28"/>
      <c r="K1090" s="29" t="str">
        <f t="shared" si="51"/>
        <v/>
      </c>
      <c r="L1090" s="29" t="str">
        <f t="shared" si="52"/>
        <v/>
      </c>
      <c r="M1090" s="29" t="str">
        <f t="shared" si="53"/>
        <v/>
      </c>
    </row>
    <row r="1091" spans="2:13" x14ac:dyDescent="0.2">
      <c r="B1091" s="28"/>
      <c r="K1091" s="29" t="str">
        <f t="shared" si="51"/>
        <v/>
      </c>
      <c r="L1091" s="29" t="str">
        <f t="shared" si="52"/>
        <v/>
      </c>
      <c r="M1091" s="29" t="str">
        <f t="shared" si="53"/>
        <v/>
      </c>
    </row>
    <row r="1092" spans="2:13" x14ac:dyDescent="0.2">
      <c r="B1092" s="28"/>
      <c r="K1092" s="29" t="str">
        <f t="shared" si="51"/>
        <v/>
      </c>
      <c r="L1092" s="29" t="str">
        <f t="shared" si="52"/>
        <v/>
      </c>
      <c r="M1092" s="29" t="str">
        <f t="shared" si="53"/>
        <v/>
      </c>
    </row>
    <row r="1093" spans="2:13" x14ac:dyDescent="0.2">
      <c r="B1093" s="28"/>
      <c r="K1093" s="29" t="str">
        <f t="shared" si="51"/>
        <v/>
      </c>
      <c r="L1093" s="29" t="str">
        <f t="shared" si="52"/>
        <v/>
      </c>
      <c r="M1093" s="29" t="str">
        <f t="shared" si="53"/>
        <v/>
      </c>
    </row>
    <row r="1094" spans="2:13" x14ac:dyDescent="0.2">
      <c r="B1094" s="28"/>
      <c r="K1094" s="29" t="str">
        <f t="shared" si="51"/>
        <v/>
      </c>
      <c r="L1094" s="29" t="str">
        <f t="shared" si="52"/>
        <v/>
      </c>
      <c r="M1094" s="29" t="str">
        <f t="shared" si="53"/>
        <v/>
      </c>
    </row>
    <row r="1095" spans="2:13" x14ac:dyDescent="0.2">
      <c r="B1095" s="28"/>
      <c r="K1095" s="29" t="str">
        <f t="shared" si="51"/>
        <v/>
      </c>
      <c r="L1095" s="29" t="str">
        <f t="shared" si="52"/>
        <v/>
      </c>
      <c r="M1095" s="29" t="str">
        <f t="shared" si="53"/>
        <v/>
      </c>
    </row>
    <row r="1096" spans="2:13" x14ac:dyDescent="0.2">
      <c r="B1096" s="28"/>
      <c r="K1096" s="29" t="str">
        <f t="shared" si="51"/>
        <v/>
      </c>
      <c r="L1096" s="29" t="str">
        <f t="shared" si="52"/>
        <v/>
      </c>
      <c r="M1096" s="29" t="str">
        <f t="shared" si="53"/>
        <v/>
      </c>
    </row>
    <row r="1097" spans="2:13" x14ac:dyDescent="0.2">
      <c r="B1097" s="28"/>
      <c r="K1097" s="29" t="str">
        <f t="shared" si="51"/>
        <v/>
      </c>
      <c r="L1097" s="29" t="str">
        <f t="shared" si="52"/>
        <v/>
      </c>
      <c r="M1097" s="29" t="str">
        <f t="shared" si="53"/>
        <v/>
      </c>
    </row>
    <row r="1098" spans="2:13" x14ac:dyDescent="0.2">
      <c r="B1098" s="28"/>
      <c r="K1098" s="29" t="str">
        <f t="shared" si="51"/>
        <v/>
      </c>
      <c r="L1098" s="29" t="str">
        <f t="shared" si="52"/>
        <v/>
      </c>
      <c r="M1098" s="29" t="str">
        <f t="shared" si="53"/>
        <v/>
      </c>
    </row>
    <row r="1099" spans="2:13" x14ac:dyDescent="0.2">
      <c r="B1099" s="28"/>
      <c r="K1099" s="29" t="str">
        <f t="shared" si="51"/>
        <v/>
      </c>
      <c r="L1099" s="29" t="str">
        <f t="shared" si="52"/>
        <v/>
      </c>
      <c r="M1099" s="29" t="str">
        <f t="shared" si="53"/>
        <v/>
      </c>
    </row>
    <row r="1100" spans="2:13" x14ac:dyDescent="0.2">
      <c r="B1100" s="28"/>
      <c r="K1100" s="29" t="str">
        <f t="shared" si="51"/>
        <v/>
      </c>
      <c r="L1100" s="29" t="str">
        <f t="shared" si="52"/>
        <v/>
      </c>
      <c r="M1100" s="29" t="str">
        <f t="shared" si="53"/>
        <v/>
      </c>
    </row>
    <row r="1101" spans="2:13" x14ac:dyDescent="0.2">
      <c r="B1101" s="28"/>
      <c r="K1101" s="29" t="str">
        <f t="shared" si="51"/>
        <v/>
      </c>
      <c r="L1101" s="29" t="str">
        <f t="shared" si="52"/>
        <v/>
      </c>
      <c r="M1101" s="29" t="str">
        <f t="shared" si="53"/>
        <v/>
      </c>
    </row>
    <row r="1102" spans="2:13" x14ac:dyDescent="0.2">
      <c r="B1102" s="28"/>
      <c r="K1102" s="29" t="str">
        <f t="shared" si="51"/>
        <v/>
      </c>
      <c r="L1102" s="29" t="str">
        <f t="shared" si="52"/>
        <v/>
      </c>
      <c r="M1102" s="29" t="str">
        <f t="shared" si="53"/>
        <v/>
      </c>
    </row>
    <row r="1103" spans="2:13" x14ac:dyDescent="0.2">
      <c r="B1103" s="28"/>
      <c r="K1103" s="29" t="str">
        <f t="shared" si="51"/>
        <v/>
      </c>
      <c r="L1103" s="29" t="str">
        <f t="shared" si="52"/>
        <v/>
      </c>
      <c r="M1103" s="29" t="str">
        <f t="shared" si="53"/>
        <v/>
      </c>
    </row>
    <row r="1104" spans="2:13" x14ac:dyDescent="0.2">
      <c r="B1104" s="28"/>
      <c r="K1104" s="29" t="str">
        <f t="shared" si="51"/>
        <v/>
      </c>
      <c r="L1104" s="29" t="str">
        <f t="shared" si="52"/>
        <v/>
      </c>
      <c r="M1104" s="29" t="str">
        <f t="shared" si="53"/>
        <v/>
      </c>
    </row>
    <row r="1105" spans="2:13" x14ac:dyDescent="0.2">
      <c r="B1105" s="28"/>
      <c r="K1105" s="29" t="str">
        <f t="shared" ref="K1105:K1168" si="54">IF(OR(F1105="",$C$5="",$C$6=""),"",(F1105*1000/($C$5+$C$6*(G1105-25))))</f>
        <v/>
      </c>
      <c r="L1105" s="29" t="str">
        <f t="shared" ref="L1105:L1168" si="55">IF(OR($K1105="",H1105=""),"",((H1105-$C1105)*1000)/$K1105)</f>
        <v/>
      </c>
      <c r="M1105" s="29" t="str">
        <f t="shared" ref="M1105:M1168" si="56">IF(OR($K1105="",I1105=""),"",((I1105-$C1105)*1000)/$K1105)</f>
        <v/>
      </c>
    </row>
    <row r="1106" spans="2:13" x14ac:dyDescent="0.2">
      <c r="B1106" s="28"/>
      <c r="K1106" s="29" t="str">
        <f t="shared" si="54"/>
        <v/>
      </c>
      <c r="L1106" s="29" t="str">
        <f t="shared" si="55"/>
        <v/>
      </c>
      <c r="M1106" s="29" t="str">
        <f t="shared" si="56"/>
        <v/>
      </c>
    </row>
    <row r="1107" spans="2:13" x14ac:dyDescent="0.2">
      <c r="B1107" s="28"/>
      <c r="K1107" s="29" t="str">
        <f t="shared" si="54"/>
        <v/>
      </c>
      <c r="L1107" s="29" t="str">
        <f t="shared" si="55"/>
        <v/>
      </c>
      <c r="M1107" s="29" t="str">
        <f t="shared" si="56"/>
        <v/>
      </c>
    </row>
    <row r="1108" spans="2:13" x14ac:dyDescent="0.2">
      <c r="B1108" s="28"/>
      <c r="K1108" s="29" t="str">
        <f t="shared" si="54"/>
        <v/>
      </c>
      <c r="L1108" s="29" t="str">
        <f t="shared" si="55"/>
        <v/>
      </c>
      <c r="M1108" s="29" t="str">
        <f t="shared" si="56"/>
        <v/>
      </c>
    </row>
    <row r="1109" spans="2:13" x14ac:dyDescent="0.2">
      <c r="B1109" s="28"/>
      <c r="K1109" s="29" t="str">
        <f t="shared" si="54"/>
        <v/>
      </c>
      <c r="L1109" s="29" t="str">
        <f t="shared" si="55"/>
        <v/>
      </c>
      <c r="M1109" s="29" t="str">
        <f t="shared" si="56"/>
        <v/>
      </c>
    </row>
    <row r="1110" spans="2:13" x14ac:dyDescent="0.2">
      <c r="B1110" s="28"/>
      <c r="K1110" s="29" t="str">
        <f t="shared" si="54"/>
        <v/>
      </c>
      <c r="L1110" s="29" t="str">
        <f t="shared" si="55"/>
        <v/>
      </c>
      <c r="M1110" s="29" t="str">
        <f t="shared" si="56"/>
        <v/>
      </c>
    </row>
    <row r="1111" spans="2:13" x14ac:dyDescent="0.2">
      <c r="B1111" s="28"/>
      <c r="K1111" s="29" t="str">
        <f t="shared" si="54"/>
        <v/>
      </c>
      <c r="L1111" s="29" t="str">
        <f t="shared" si="55"/>
        <v/>
      </c>
      <c r="M1111" s="29" t="str">
        <f t="shared" si="56"/>
        <v/>
      </c>
    </row>
    <row r="1112" spans="2:13" x14ac:dyDescent="0.2">
      <c r="B1112" s="28"/>
      <c r="K1112" s="29" t="str">
        <f t="shared" si="54"/>
        <v/>
      </c>
      <c r="L1112" s="29" t="str">
        <f t="shared" si="55"/>
        <v/>
      </c>
      <c r="M1112" s="29" t="str">
        <f t="shared" si="56"/>
        <v/>
      </c>
    </row>
    <row r="1113" spans="2:13" x14ac:dyDescent="0.2">
      <c r="B1113" s="28"/>
      <c r="K1113" s="29" t="str">
        <f t="shared" si="54"/>
        <v/>
      </c>
      <c r="L1113" s="29" t="str">
        <f t="shared" si="55"/>
        <v/>
      </c>
      <c r="M1113" s="29" t="str">
        <f t="shared" si="56"/>
        <v/>
      </c>
    </row>
    <row r="1114" spans="2:13" x14ac:dyDescent="0.2">
      <c r="B1114" s="28"/>
      <c r="K1114" s="29" t="str">
        <f t="shared" si="54"/>
        <v/>
      </c>
      <c r="L1114" s="29" t="str">
        <f t="shared" si="55"/>
        <v/>
      </c>
      <c r="M1114" s="29" t="str">
        <f t="shared" si="56"/>
        <v/>
      </c>
    </row>
    <row r="1115" spans="2:13" x14ac:dyDescent="0.2">
      <c r="B1115" s="28"/>
      <c r="K1115" s="29" t="str">
        <f t="shared" si="54"/>
        <v/>
      </c>
      <c r="L1115" s="29" t="str">
        <f t="shared" si="55"/>
        <v/>
      </c>
      <c r="M1115" s="29" t="str">
        <f t="shared" si="56"/>
        <v/>
      </c>
    </row>
    <row r="1116" spans="2:13" x14ac:dyDescent="0.2">
      <c r="B1116" s="28"/>
      <c r="K1116" s="29" t="str">
        <f t="shared" si="54"/>
        <v/>
      </c>
      <c r="L1116" s="29" t="str">
        <f t="shared" si="55"/>
        <v/>
      </c>
      <c r="M1116" s="29" t="str">
        <f t="shared" si="56"/>
        <v/>
      </c>
    </row>
    <row r="1117" spans="2:13" x14ac:dyDescent="0.2">
      <c r="B1117" s="28"/>
      <c r="K1117" s="29" t="str">
        <f t="shared" si="54"/>
        <v/>
      </c>
      <c r="L1117" s="29" t="str">
        <f t="shared" si="55"/>
        <v/>
      </c>
      <c r="M1117" s="29" t="str">
        <f t="shared" si="56"/>
        <v/>
      </c>
    </row>
    <row r="1118" spans="2:13" x14ac:dyDescent="0.2">
      <c r="B1118" s="28"/>
      <c r="K1118" s="29" t="str">
        <f t="shared" si="54"/>
        <v/>
      </c>
      <c r="L1118" s="29" t="str">
        <f t="shared" si="55"/>
        <v/>
      </c>
      <c r="M1118" s="29" t="str">
        <f t="shared" si="56"/>
        <v/>
      </c>
    </row>
    <row r="1119" spans="2:13" x14ac:dyDescent="0.2">
      <c r="B1119" s="28"/>
      <c r="K1119" s="29" t="str">
        <f t="shared" si="54"/>
        <v/>
      </c>
      <c r="L1119" s="29" t="str">
        <f t="shared" si="55"/>
        <v/>
      </c>
      <c r="M1119" s="29" t="str">
        <f t="shared" si="56"/>
        <v/>
      </c>
    </row>
    <row r="1120" spans="2:13" x14ac:dyDescent="0.2">
      <c r="B1120" s="28"/>
      <c r="K1120" s="29" t="str">
        <f t="shared" si="54"/>
        <v/>
      </c>
      <c r="L1120" s="29" t="str">
        <f t="shared" si="55"/>
        <v/>
      </c>
      <c r="M1120" s="29" t="str">
        <f t="shared" si="56"/>
        <v/>
      </c>
    </row>
    <row r="1121" spans="2:13" x14ac:dyDescent="0.2">
      <c r="B1121" s="28"/>
      <c r="K1121" s="29" t="str">
        <f t="shared" si="54"/>
        <v/>
      </c>
      <c r="L1121" s="29" t="str">
        <f t="shared" si="55"/>
        <v/>
      </c>
      <c r="M1121" s="29" t="str">
        <f t="shared" si="56"/>
        <v/>
      </c>
    </row>
    <row r="1122" spans="2:13" x14ac:dyDescent="0.2">
      <c r="B1122" s="28"/>
      <c r="K1122" s="29" t="str">
        <f t="shared" si="54"/>
        <v/>
      </c>
      <c r="L1122" s="29" t="str">
        <f t="shared" si="55"/>
        <v/>
      </c>
      <c r="M1122" s="29" t="str">
        <f t="shared" si="56"/>
        <v/>
      </c>
    </row>
    <row r="1123" spans="2:13" x14ac:dyDescent="0.2">
      <c r="B1123" s="28"/>
      <c r="K1123" s="29" t="str">
        <f t="shared" si="54"/>
        <v/>
      </c>
      <c r="L1123" s="29" t="str">
        <f t="shared" si="55"/>
        <v/>
      </c>
      <c r="M1123" s="29" t="str">
        <f t="shared" si="56"/>
        <v/>
      </c>
    </row>
    <row r="1124" spans="2:13" x14ac:dyDescent="0.2">
      <c r="B1124" s="28"/>
      <c r="K1124" s="29" t="str">
        <f t="shared" si="54"/>
        <v/>
      </c>
      <c r="L1124" s="29" t="str">
        <f t="shared" si="55"/>
        <v/>
      </c>
      <c r="M1124" s="29" t="str">
        <f t="shared" si="56"/>
        <v/>
      </c>
    </row>
    <row r="1125" spans="2:13" x14ac:dyDescent="0.2">
      <c r="B1125" s="28"/>
      <c r="K1125" s="29" t="str">
        <f t="shared" si="54"/>
        <v/>
      </c>
      <c r="L1125" s="29" t="str">
        <f t="shared" si="55"/>
        <v/>
      </c>
      <c r="M1125" s="29" t="str">
        <f t="shared" si="56"/>
        <v/>
      </c>
    </row>
    <row r="1126" spans="2:13" x14ac:dyDescent="0.2">
      <c r="B1126" s="28"/>
      <c r="K1126" s="29" t="str">
        <f t="shared" si="54"/>
        <v/>
      </c>
      <c r="L1126" s="29" t="str">
        <f t="shared" si="55"/>
        <v/>
      </c>
      <c r="M1126" s="29" t="str">
        <f t="shared" si="56"/>
        <v/>
      </c>
    </row>
    <row r="1127" spans="2:13" x14ac:dyDescent="0.2">
      <c r="B1127" s="28"/>
      <c r="K1127" s="29" t="str">
        <f t="shared" si="54"/>
        <v/>
      </c>
      <c r="L1127" s="29" t="str">
        <f t="shared" si="55"/>
        <v/>
      </c>
      <c r="M1127" s="29" t="str">
        <f t="shared" si="56"/>
        <v/>
      </c>
    </row>
    <row r="1128" spans="2:13" x14ac:dyDescent="0.2">
      <c r="B1128" s="28"/>
      <c r="K1128" s="29" t="str">
        <f t="shared" si="54"/>
        <v/>
      </c>
      <c r="L1128" s="29" t="str">
        <f t="shared" si="55"/>
        <v/>
      </c>
      <c r="M1128" s="29" t="str">
        <f t="shared" si="56"/>
        <v/>
      </c>
    </row>
    <row r="1129" spans="2:13" x14ac:dyDescent="0.2">
      <c r="B1129" s="28"/>
      <c r="K1129" s="29" t="str">
        <f t="shared" si="54"/>
        <v/>
      </c>
      <c r="L1129" s="29" t="str">
        <f t="shared" si="55"/>
        <v/>
      </c>
      <c r="M1129" s="29" t="str">
        <f t="shared" si="56"/>
        <v/>
      </c>
    </row>
    <row r="1130" spans="2:13" x14ac:dyDescent="0.2">
      <c r="B1130" s="28"/>
      <c r="K1130" s="29" t="str">
        <f t="shared" si="54"/>
        <v/>
      </c>
      <c r="L1130" s="29" t="str">
        <f t="shared" si="55"/>
        <v/>
      </c>
      <c r="M1130" s="29" t="str">
        <f t="shared" si="56"/>
        <v/>
      </c>
    </row>
    <row r="1131" spans="2:13" x14ac:dyDescent="0.2">
      <c r="B1131" s="28"/>
      <c r="K1131" s="29" t="str">
        <f t="shared" si="54"/>
        <v/>
      </c>
      <c r="L1131" s="29" t="str">
        <f t="shared" si="55"/>
        <v/>
      </c>
      <c r="M1131" s="29" t="str">
        <f t="shared" si="56"/>
        <v/>
      </c>
    </row>
    <row r="1132" spans="2:13" x14ac:dyDescent="0.2">
      <c r="B1132" s="28"/>
      <c r="K1132" s="29" t="str">
        <f t="shared" si="54"/>
        <v/>
      </c>
      <c r="L1132" s="29" t="str">
        <f t="shared" si="55"/>
        <v/>
      </c>
      <c r="M1132" s="29" t="str">
        <f t="shared" si="56"/>
        <v/>
      </c>
    </row>
    <row r="1133" spans="2:13" x14ac:dyDescent="0.2">
      <c r="B1133" s="28"/>
      <c r="K1133" s="29" t="str">
        <f t="shared" si="54"/>
        <v/>
      </c>
      <c r="L1133" s="29" t="str">
        <f t="shared" si="55"/>
        <v/>
      </c>
      <c r="M1133" s="29" t="str">
        <f t="shared" si="56"/>
        <v/>
      </c>
    </row>
    <row r="1134" spans="2:13" x14ac:dyDescent="0.2">
      <c r="B1134" s="28"/>
      <c r="K1134" s="29" t="str">
        <f t="shared" si="54"/>
        <v/>
      </c>
      <c r="L1134" s="29" t="str">
        <f t="shared" si="55"/>
        <v/>
      </c>
      <c r="M1134" s="29" t="str">
        <f t="shared" si="56"/>
        <v/>
      </c>
    </row>
    <row r="1135" spans="2:13" x14ac:dyDescent="0.2">
      <c r="B1135" s="28"/>
      <c r="K1135" s="29" t="str">
        <f t="shared" si="54"/>
        <v/>
      </c>
      <c r="L1135" s="29" t="str">
        <f t="shared" si="55"/>
        <v/>
      </c>
      <c r="M1135" s="29" t="str">
        <f t="shared" si="56"/>
        <v/>
      </c>
    </row>
    <row r="1136" spans="2:13" x14ac:dyDescent="0.2">
      <c r="B1136" s="28"/>
      <c r="K1136" s="29" t="str">
        <f t="shared" si="54"/>
        <v/>
      </c>
      <c r="L1136" s="29" t="str">
        <f t="shared" si="55"/>
        <v/>
      </c>
      <c r="M1136" s="29" t="str">
        <f t="shared" si="56"/>
        <v/>
      </c>
    </row>
    <row r="1137" spans="2:13" x14ac:dyDescent="0.2">
      <c r="B1137" s="28"/>
      <c r="K1137" s="29" t="str">
        <f t="shared" si="54"/>
        <v/>
      </c>
      <c r="L1137" s="29" t="str">
        <f t="shared" si="55"/>
        <v/>
      </c>
      <c r="M1137" s="29" t="str">
        <f t="shared" si="56"/>
        <v/>
      </c>
    </row>
    <row r="1138" spans="2:13" x14ac:dyDescent="0.2">
      <c r="B1138" s="28"/>
      <c r="K1138" s="29" t="str">
        <f t="shared" si="54"/>
        <v/>
      </c>
      <c r="L1138" s="29" t="str">
        <f t="shared" si="55"/>
        <v/>
      </c>
      <c r="M1138" s="29" t="str">
        <f t="shared" si="56"/>
        <v/>
      </c>
    </row>
    <row r="1139" spans="2:13" x14ac:dyDescent="0.2">
      <c r="B1139" s="28"/>
      <c r="K1139" s="29" t="str">
        <f t="shared" si="54"/>
        <v/>
      </c>
      <c r="L1139" s="29" t="str">
        <f t="shared" si="55"/>
        <v/>
      </c>
      <c r="M1139" s="29" t="str">
        <f t="shared" si="56"/>
        <v/>
      </c>
    </row>
    <row r="1140" spans="2:13" x14ac:dyDescent="0.2">
      <c r="B1140" s="28"/>
      <c r="K1140" s="29" t="str">
        <f t="shared" si="54"/>
        <v/>
      </c>
      <c r="L1140" s="29" t="str">
        <f t="shared" si="55"/>
        <v/>
      </c>
      <c r="M1140" s="29" t="str">
        <f t="shared" si="56"/>
        <v/>
      </c>
    </row>
    <row r="1141" spans="2:13" x14ac:dyDescent="0.2">
      <c r="B1141" s="28"/>
      <c r="K1141" s="29" t="str">
        <f t="shared" si="54"/>
        <v/>
      </c>
      <c r="L1141" s="29" t="str">
        <f t="shared" si="55"/>
        <v/>
      </c>
      <c r="M1141" s="29" t="str">
        <f t="shared" si="56"/>
        <v/>
      </c>
    </row>
    <row r="1142" spans="2:13" x14ac:dyDescent="0.2">
      <c r="B1142" s="28"/>
      <c r="K1142" s="29" t="str">
        <f t="shared" si="54"/>
        <v/>
      </c>
      <c r="L1142" s="29" t="str">
        <f t="shared" si="55"/>
        <v/>
      </c>
      <c r="M1142" s="29" t="str">
        <f t="shared" si="56"/>
        <v/>
      </c>
    </row>
    <row r="1143" spans="2:13" x14ac:dyDescent="0.2">
      <c r="B1143" s="28"/>
      <c r="K1143" s="29" t="str">
        <f t="shared" si="54"/>
        <v/>
      </c>
      <c r="L1143" s="29" t="str">
        <f t="shared" si="55"/>
        <v/>
      </c>
      <c r="M1143" s="29" t="str">
        <f t="shared" si="56"/>
        <v/>
      </c>
    </row>
    <row r="1144" spans="2:13" x14ac:dyDescent="0.2">
      <c r="B1144" s="28"/>
      <c r="K1144" s="29" t="str">
        <f t="shared" si="54"/>
        <v/>
      </c>
      <c r="L1144" s="29" t="str">
        <f t="shared" si="55"/>
        <v/>
      </c>
      <c r="M1144" s="29" t="str">
        <f t="shared" si="56"/>
        <v/>
      </c>
    </row>
    <row r="1145" spans="2:13" x14ac:dyDescent="0.2">
      <c r="B1145" s="28"/>
      <c r="K1145" s="29" t="str">
        <f t="shared" si="54"/>
        <v/>
      </c>
      <c r="L1145" s="29" t="str">
        <f t="shared" si="55"/>
        <v/>
      </c>
      <c r="M1145" s="29" t="str">
        <f t="shared" si="56"/>
        <v/>
      </c>
    </row>
    <row r="1146" spans="2:13" x14ac:dyDescent="0.2">
      <c r="B1146" s="28"/>
      <c r="K1146" s="29" t="str">
        <f t="shared" si="54"/>
        <v/>
      </c>
      <c r="L1146" s="29" t="str">
        <f t="shared" si="55"/>
        <v/>
      </c>
      <c r="M1146" s="29" t="str">
        <f t="shared" si="56"/>
        <v/>
      </c>
    </row>
    <row r="1147" spans="2:13" x14ac:dyDescent="0.2">
      <c r="B1147" s="28"/>
      <c r="K1147" s="29" t="str">
        <f t="shared" si="54"/>
        <v/>
      </c>
      <c r="L1147" s="29" t="str">
        <f t="shared" si="55"/>
        <v/>
      </c>
      <c r="M1147" s="29" t="str">
        <f t="shared" si="56"/>
        <v/>
      </c>
    </row>
    <row r="1148" spans="2:13" x14ac:dyDescent="0.2">
      <c r="B1148" s="28"/>
      <c r="K1148" s="29" t="str">
        <f t="shared" si="54"/>
        <v/>
      </c>
      <c r="L1148" s="29" t="str">
        <f t="shared" si="55"/>
        <v/>
      </c>
      <c r="M1148" s="29" t="str">
        <f t="shared" si="56"/>
        <v/>
      </c>
    </row>
    <row r="1149" spans="2:13" x14ac:dyDescent="0.2">
      <c r="B1149" s="28"/>
      <c r="K1149" s="29" t="str">
        <f t="shared" si="54"/>
        <v/>
      </c>
      <c r="L1149" s="29" t="str">
        <f t="shared" si="55"/>
        <v/>
      </c>
      <c r="M1149" s="29" t="str">
        <f t="shared" si="56"/>
        <v/>
      </c>
    </row>
    <row r="1150" spans="2:13" x14ac:dyDescent="0.2">
      <c r="B1150" s="28"/>
      <c r="K1150" s="29" t="str">
        <f t="shared" si="54"/>
        <v/>
      </c>
      <c r="L1150" s="29" t="str">
        <f t="shared" si="55"/>
        <v/>
      </c>
      <c r="M1150" s="29" t="str">
        <f t="shared" si="56"/>
        <v/>
      </c>
    </row>
    <row r="1151" spans="2:13" x14ac:dyDescent="0.2">
      <c r="B1151" s="28"/>
      <c r="K1151" s="29" t="str">
        <f t="shared" si="54"/>
        <v/>
      </c>
      <c r="L1151" s="29" t="str">
        <f t="shared" si="55"/>
        <v/>
      </c>
      <c r="M1151" s="29" t="str">
        <f t="shared" si="56"/>
        <v/>
      </c>
    </row>
    <row r="1152" spans="2:13" x14ac:dyDescent="0.2">
      <c r="B1152" s="28"/>
      <c r="K1152" s="29" t="str">
        <f t="shared" si="54"/>
        <v/>
      </c>
      <c r="L1152" s="29" t="str">
        <f t="shared" si="55"/>
        <v/>
      </c>
      <c r="M1152" s="29" t="str">
        <f t="shared" si="56"/>
        <v/>
      </c>
    </row>
    <row r="1153" spans="2:13" x14ac:dyDescent="0.2">
      <c r="B1153" s="28"/>
      <c r="K1153" s="29" t="str">
        <f t="shared" si="54"/>
        <v/>
      </c>
      <c r="L1153" s="29" t="str">
        <f t="shared" si="55"/>
        <v/>
      </c>
      <c r="M1153" s="29" t="str">
        <f t="shared" si="56"/>
        <v/>
      </c>
    </row>
    <row r="1154" spans="2:13" x14ac:dyDescent="0.2">
      <c r="B1154" s="28"/>
      <c r="K1154" s="29" t="str">
        <f t="shared" si="54"/>
        <v/>
      </c>
      <c r="L1154" s="29" t="str">
        <f t="shared" si="55"/>
        <v/>
      </c>
      <c r="M1154" s="29" t="str">
        <f t="shared" si="56"/>
        <v/>
      </c>
    </row>
    <row r="1155" spans="2:13" x14ac:dyDescent="0.2">
      <c r="B1155" s="28"/>
      <c r="K1155" s="29" t="str">
        <f t="shared" si="54"/>
        <v/>
      </c>
      <c r="L1155" s="29" t="str">
        <f t="shared" si="55"/>
        <v/>
      </c>
      <c r="M1155" s="29" t="str">
        <f t="shared" si="56"/>
        <v/>
      </c>
    </row>
    <row r="1156" spans="2:13" x14ac:dyDescent="0.2">
      <c r="B1156" s="28"/>
      <c r="K1156" s="29" t="str">
        <f t="shared" si="54"/>
        <v/>
      </c>
      <c r="L1156" s="29" t="str">
        <f t="shared" si="55"/>
        <v/>
      </c>
      <c r="M1156" s="29" t="str">
        <f t="shared" si="56"/>
        <v/>
      </c>
    </row>
    <row r="1157" spans="2:13" x14ac:dyDescent="0.2">
      <c r="B1157" s="28"/>
      <c r="K1157" s="29" t="str">
        <f t="shared" si="54"/>
        <v/>
      </c>
      <c r="L1157" s="29" t="str">
        <f t="shared" si="55"/>
        <v/>
      </c>
      <c r="M1157" s="29" t="str">
        <f t="shared" si="56"/>
        <v/>
      </c>
    </row>
    <row r="1158" spans="2:13" x14ac:dyDescent="0.2">
      <c r="B1158" s="28"/>
      <c r="K1158" s="29" t="str">
        <f t="shared" si="54"/>
        <v/>
      </c>
      <c r="L1158" s="29" t="str">
        <f t="shared" si="55"/>
        <v/>
      </c>
      <c r="M1158" s="29" t="str">
        <f t="shared" si="56"/>
        <v/>
      </c>
    </row>
    <row r="1159" spans="2:13" x14ac:dyDescent="0.2">
      <c r="B1159" s="28"/>
      <c r="K1159" s="29" t="str">
        <f t="shared" si="54"/>
        <v/>
      </c>
      <c r="L1159" s="29" t="str">
        <f t="shared" si="55"/>
        <v/>
      </c>
      <c r="M1159" s="29" t="str">
        <f t="shared" si="56"/>
        <v/>
      </c>
    </row>
    <row r="1160" spans="2:13" x14ac:dyDescent="0.2">
      <c r="B1160" s="28"/>
      <c r="K1160" s="29" t="str">
        <f t="shared" si="54"/>
        <v/>
      </c>
      <c r="L1160" s="29" t="str">
        <f t="shared" si="55"/>
        <v/>
      </c>
      <c r="M1160" s="29" t="str">
        <f t="shared" si="56"/>
        <v/>
      </c>
    </row>
    <row r="1161" spans="2:13" x14ac:dyDescent="0.2">
      <c r="B1161" s="28"/>
      <c r="K1161" s="29" t="str">
        <f t="shared" si="54"/>
        <v/>
      </c>
      <c r="L1161" s="29" t="str">
        <f t="shared" si="55"/>
        <v/>
      </c>
      <c r="M1161" s="29" t="str">
        <f t="shared" si="56"/>
        <v/>
      </c>
    </row>
    <row r="1162" spans="2:13" x14ac:dyDescent="0.2">
      <c r="B1162" s="28"/>
      <c r="K1162" s="29" t="str">
        <f t="shared" si="54"/>
        <v/>
      </c>
      <c r="L1162" s="29" t="str">
        <f t="shared" si="55"/>
        <v/>
      </c>
      <c r="M1162" s="29" t="str">
        <f t="shared" si="56"/>
        <v/>
      </c>
    </row>
    <row r="1163" spans="2:13" x14ac:dyDescent="0.2">
      <c r="B1163" s="28"/>
      <c r="K1163" s="29" t="str">
        <f t="shared" si="54"/>
        <v/>
      </c>
      <c r="L1163" s="29" t="str">
        <f t="shared" si="55"/>
        <v/>
      </c>
      <c r="M1163" s="29" t="str">
        <f t="shared" si="56"/>
        <v/>
      </c>
    </row>
    <row r="1164" spans="2:13" x14ac:dyDescent="0.2">
      <c r="B1164" s="28"/>
      <c r="K1164" s="29" t="str">
        <f t="shared" si="54"/>
        <v/>
      </c>
      <c r="L1164" s="29" t="str">
        <f t="shared" si="55"/>
        <v/>
      </c>
      <c r="M1164" s="29" t="str">
        <f t="shared" si="56"/>
        <v/>
      </c>
    </row>
    <row r="1165" spans="2:13" x14ac:dyDescent="0.2">
      <c r="B1165" s="28"/>
      <c r="K1165" s="29" t="str">
        <f t="shared" si="54"/>
        <v/>
      </c>
      <c r="L1165" s="29" t="str">
        <f t="shared" si="55"/>
        <v/>
      </c>
      <c r="M1165" s="29" t="str">
        <f t="shared" si="56"/>
        <v/>
      </c>
    </row>
    <row r="1166" spans="2:13" x14ac:dyDescent="0.2">
      <c r="B1166" s="28"/>
      <c r="K1166" s="29" t="str">
        <f t="shared" si="54"/>
        <v/>
      </c>
      <c r="L1166" s="29" t="str">
        <f t="shared" si="55"/>
        <v/>
      </c>
      <c r="M1166" s="29" t="str">
        <f t="shared" si="56"/>
        <v/>
      </c>
    </row>
    <row r="1167" spans="2:13" x14ac:dyDescent="0.2">
      <c r="B1167" s="28"/>
      <c r="K1167" s="29" t="str">
        <f t="shared" si="54"/>
        <v/>
      </c>
      <c r="L1167" s="29" t="str">
        <f t="shared" si="55"/>
        <v/>
      </c>
      <c r="M1167" s="29" t="str">
        <f t="shared" si="56"/>
        <v/>
      </c>
    </row>
    <row r="1168" spans="2:13" x14ac:dyDescent="0.2">
      <c r="B1168" s="28"/>
      <c r="K1168" s="29" t="str">
        <f t="shared" si="54"/>
        <v/>
      </c>
      <c r="L1168" s="29" t="str">
        <f t="shared" si="55"/>
        <v/>
      </c>
      <c r="M1168" s="29" t="str">
        <f t="shared" si="56"/>
        <v/>
      </c>
    </row>
    <row r="1169" spans="2:13" x14ac:dyDescent="0.2">
      <c r="B1169" s="28"/>
      <c r="K1169" s="29" t="str">
        <f t="shared" ref="K1169:K1232" si="57">IF(OR(F1169="",$C$5="",$C$6=""),"",(F1169*1000/($C$5+$C$6*(G1169-25))))</f>
        <v/>
      </c>
      <c r="L1169" s="29" t="str">
        <f t="shared" ref="L1169:L1232" si="58">IF(OR($K1169="",H1169=""),"",((H1169-$C1169)*1000)/$K1169)</f>
        <v/>
      </c>
      <c r="M1169" s="29" t="str">
        <f t="shared" ref="M1169:M1232" si="59">IF(OR($K1169="",I1169=""),"",((I1169-$C1169)*1000)/$K1169)</f>
        <v/>
      </c>
    </row>
    <row r="1170" spans="2:13" x14ac:dyDescent="0.2">
      <c r="B1170" s="28"/>
      <c r="K1170" s="29" t="str">
        <f t="shared" si="57"/>
        <v/>
      </c>
      <c r="L1170" s="29" t="str">
        <f t="shared" si="58"/>
        <v/>
      </c>
      <c r="M1170" s="29" t="str">
        <f t="shared" si="59"/>
        <v/>
      </c>
    </row>
    <row r="1171" spans="2:13" x14ac:dyDescent="0.2">
      <c r="B1171" s="28"/>
      <c r="K1171" s="29" t="str">
        <f t="shared" si="57"/>
        <v/>
      </c>
      <c r="L1171" s="29" t="str">
        <f t="shared" si="58"/>
        <v/>
      </c>
      <c r="M1171" s="29" t="str">
        <f t="shared" si="59"/>
        <v/>
      </c>
    </row>
    <row r="1172" spans="2:13" x14ac:dyDescent="0.2">
      <c r="B1172" s="28"/>
      <c r="K1172" s="29" t="str">
        <f t="shared" si="57"/>
        <v/>
      </c>
      <c r="L1172" s="29" t="str">
        <f t="shared" si="58"/>
        <v/>
      </c>
      <c r="M1172" s="29" t="str">
        <f t="shared" si="59"/>
        <v/>
      </c>
    </row>
    <row r="1173" spans="2:13" x14ac:dyDescent="0.2">
      <c r="B1173" s="28"/>
      <c r="K1173" s="29" t="str">
        <f t="shared" si="57"/>
        <v/>
      </c>
      <c r="L1173" s="29" t="str">
        <f t="shared" si="58"/>
        <v/>
      </c>
      <c r="M1173" s="29" t="str">
        <f t="shared" si="59"/>
        <v/>
      </c>
    </row>
    <row r="1174" spans="2:13" x14ac:dyDescent="0.2">
      <c r="B1174" s="28"/>
      <c r="K1174" s="29" t="str">
        <f t="shared" si="57"/>
        <v/>
      </c>
      <c r="L1174" s="29" t="str">
        <f t="shared" si="58"/>
        <v/>
      </c>
      <c r="M1174" s="29" t="str">
        <f t="shared" si="59"/>
        <v/>
      </c>
    </row>
    <row r="1175" spans="2:13" x14ac:dyDescent="0.2">
      <c r="B1175" s="28"/>
      <c r="K1175" s="29" t="str">
        <f t="shared" si="57"/>
        <v/>
      </c>
      <c r="L1175" s="29" t="str">
        <f t="shared" si="58"/>
        <v/>
      </c>
      <c r="M1175" s="29" t="str">
        <f t="shared" si="59"/>
        <v/>
      </c>
    </row>
    <row r="1176" spans="2:13" x14ac:dyDescent="0.2">
      <c r="B1176" s="28"/>
      <c r="K1176" s="29" t="str">
        <f t="shared" si="57"/>
        <v/>
      </c>
      <c r="L1176" s="29" t="str">
        <f t="shared" si="58"/>
        <v/>
      </c>
      <c r="M1176" s="29" t="str">
        <f t="shared" si="59"/>
        <v/>
      </c>
    </row>
    <row r="1177" spans="2:13" x14ac:dyDescent="0.2">
      <c r="B1177" s="28"/>
      <c r="K1177" s="29" t="str">
        <f t="shared" si="57"/>
        <v/>
      </c>
      <c r="L1177" s="29" t="str">
        <f t="shared" si="58"/>
        <v/>
      </c>
      <c r="M1177" s="29" t="str">
        <f t="shared" si="59"/>
        <v/>
      </c>
    </row>
    <row r="1178" spans="2:13" x14ac:dyDescent="0.2">
      <c r="B1178" s="28"/>
      <c r="K1178" s="29" t="str">
        <f t="shared" si="57"/>
        <v/>
      </c>
      <c r="L1178" s="29" t="str">
        <f t="shared" si="58"/>
        <v/>
      </c>
      <c r="M1178" s="29" t="str">
        <f t="shared" si="59"/>
        <v/>
      </c>
    </row>
    <row r="1179" spans="2:13" x14ac:dyDescent="0.2">
      <c r="B1179" s="28"/>
      <c r="K1179" s="29" t="str">
        <f t="shared" si="57"/>
        <v/>
      </c>
      <c r="L1179" s="29" t="str">
        <f t="shared" si="58"/>
        <v/>
      </c>
      <c r="M1179" s="29" t="str">
        <f t="shared" si="59"/>
        <v/>
      </c>
    </row>
    <row r="1180" spans="2:13" x14ac:dyDescent="0.2">
      <c r="B1180" s="28"/>
      <c r="K1180" s="29" t="str">
        <f t="shared" si="57"/>
        <v/>
      </c>
      <c r="L1180" s="29" t="str">
        <f t="shared" si="58"/>
        <v/>
      </c>
      <c r="M1180" s="29" t="str">
        <f t="shared" si="59"/>
        <v/>
      </c>
    </row>
    <row r="1181" spans="2:13" x14ac:dyDescent="0.2">
      <c r="B1181" s="28"/>
      <c r="K1181" s="29" t="str">
        <f t="shared" si="57"/>
        <v/>
      </c>
      <c r="L1181" s="29" t="str">
        <f t="shared" si="58"/>
        <v/>
      </c>
      <c r="M1181" s="29" t="str">
        <f t="shared" si="59"/>
        <v/>
      </c>
    </row>
    <row r="1182" spans="2:13" x14ac:dyDescent="0.2">
      <c r="B1182" s="28"/>
      <c r="K1182" s="29" t="str">
        <f t="shared" si="57"/>
        <v/>
      </c>
      <c r="L1182" s="29" t="str">
        <f t="shared" si="58"/>
        <v/>
      </c>
      <c r="M1182" s="29" t="str">
        <f t="shared" si="59"/>
        <v/>
      </c>
    </row>
    <row r="1183" spans="2:13" x14ac:dyDescent="0.2">
      <c r="B1183" s="28"/>
      <c r="K1183" s="29" t="str">
        <f t="shared" si="57"/>
        <v/>
      </c>
      <c r="L1183" s="29" t="str">
        <f t="shared" si="58"/>
        <v/>
      </c>
      <c r="M1183" s="29" t="str">
        <f t="shared" si="59"/>
        <v/>
      </c>
    </row>
    <row r="1184" spans="2:13" x14ac:dyDescent="0.2">
      <c r="B1184" s="28"/>
      <c r="K1184" s="29" t="str">
        <f t="shared" si="57"/>
        <v/>
      </c>
      <c r="L1184" s="29" t="str">
        <f t="shared" si="58"/>
        <v/>
      </c>
      <c r="M1184" s="29" t="str">
        <f t="shared" si="59"/>
        <v/>
      </c>
    </row>
    <row r="1185" spans="2:13" x14ac:dyDescent="0.2">
      <c r="B1185" s="28"/>
      <c r="K1185" s="29" t="str">
        <f t="shared" si="57"/>
        <v/>
      </c>
      <c r="L1185" s="29" t="str">
        <f t="shared" si="58"/>
        <v/>
      </c>
      <c r="M1185" s="29" t="str">
        <f t="shared" si="59"/>
        <v/>
      </c>
    </row>
    <row r="1186" spans="2:13" x14ac:dyDescent="0.2">
      <c r="B1186" s="28"/>
      <c r="K1186" s="29" t="str">
        <f t="shared" si="57"/>
        <v/>
      </c>
      <c r="L1186" s="29" t="str">
        <f t="shared" si="58"/>
        <v/>
      </c>
      <c r="M1186" s="29" t="str">
        <f t="shared" si="59"/>
        <v/>
      </c>
    </row>
    <row r="1187" spans="2:13" x14ac:dyDescent="0.2">
      <c r="B1187" s="28"/>
      <c r="K1187" s="29" t="str">
        <f t="shared" si="57"/>
        <v/>
      </c>
      <c r="L1187" s="29" t="str">
        <f t="shared" si="58"/>
        <v/>
      </c>
      <c r="M1187" s="29" t="str">
        <f t="shared" si="59"/>
        <v/>
      </c>
    </row>
    <row r="1188" spans="2:13" x14ac:dyDescent="0.2">
      <c r="B1188" s="28"/>
      <c r="K1188" s="29" t="str">
        <f t="shared" si="57"/>
        <v/>
      </c>
      <c r="L1188" s="29" t="str">
        <f t="shared" si="58"/>
        <v/>
      </c>
      <c r="M1188" s="29" t="str">
        <f t="shared" si="59"/>
        <v/>
      </c>
    </row>
    <row r="1189" spans="2:13" x14ac:dyDescent="0.2">
      <c r="B1189" s="28"/>
      <c r="K1189" s="29" t="str">
        <f t="shared" si="57"/>
        <v/>
      </c>
      <c r="L1189" s="29" t="str">
        <f t="shared" si="58"/>
        <v/>
      </c>
      <c r="M1189" s="29" t="str">
        <f t="shared" si="59"/>
        <v/>
      </c>
    </row>
    <row r="1190" spans="2:13" x14ac:dyDescent="0.2">
      <c r="B1190" s="28"/>
      <c r="K1190" s="29" t="str">
        <f t="shared" si="57"/>
        <v/>
      </c>
      <c r="L1190" s="29" t="str">
        <f t="shared" si="58"/>
        <v/>
      </c>
      <c r="M1190" s="29" t="str">
        <f t="shared" si="59"/>
        <v/>
      </c>
    </row>
    <row r="1191" spans="2:13" x14ac:dyDescent="0.2">
      <c r="B1191" s="28"/>
      <c r="K1191" s="29" t="str">
        <f t="shared" si="57"/>
        <v/>
      </c>
      <c r="L1191" s="29" t="str">
        <f t="shared" si="58"/>
        <v/>
      </c>
      <c r="M1191" s="29" t="str">
        <f t="shared" si="59"/>
        <v/>
      </c>
    </row>
    <row r="1192" spans="2:13" x14ac:dyDescent="0.2">
      <c r="B1192" s="28"/>
      <c r="K1192" s="29" t="str">
        <f t="shared" si="57"/>
        <v/>
      </c>
      <c r="L1192" s="29" t="str">
        <f t="shared" si="58"/>
        <v/>
      </c>
      <c r="M1192" s="29" t="str">
        <f t="shared" si="59"/>
        <v/>
      </c>
    </row>
    <row r="1193" spans="2:13" x14ac:dyDescent="0.2">
      <c r="B1193" s="28"/>
      <c r="K1193" s="29" t="str">
        <f t="shared" si="57"/>
        <v/>
      </c>
      <c r="L1193" s="29" t="str">
        <f t="shared" si="58"/>
        <v/>
      </c>
      <c r="M1193" s="29" t="str">
        <f t="shared" si="59"/>
        <v/>
      </c>
    </row>
    <row r="1194" spans="2:13" x14ac:dyDescent="0.2">
      <c r="B1194" s="28"/>
      <c r="K1194" s="29" t="str">
        <f t="shared" si="57"/>
        <v/>
      </c>
      <c r="L1194" s="29" t="str">
        <f t="shared" si="58"/>
        <v/>
      </c>
      <c r="M1194" s="29" t="str">
        <f t="shared" si="59"/>
        <v/>
      </c>
    </row>
    <row r="1195" spans="2:13" x14ac:dyDescent="0.2">
      <c r="B1195" s="28"/>
      <c r="K1195" s="29" t="str">
        <f t="shared" si="57"/>
        <v/>
      </c>
      <c r="L1195" s="29" t="str">
        <f t="shared" si="58"/>
        <v/>
      </c>
      <c r="M1195" s="29" t="str">
        <f t="shared" si="59"/>
        <v/>
      </c>
    </row>
    <row r="1196" spans="2:13" x14ac:dyDescent="0.2">
      <c r="B1196" s="28"/>
      <c r="K1196" s="29" t="str">
        <f t="shared" si="57"/>
        <v/>
      </c>
      <c r="L1196" s="29" t="str">
        <f t="shared" si="58"/>
        <v/>
      </c>
      <c r="M1196" s="29" t="str">
        <f t="shared" si="59"/>
        <v/>
      </c>
    </row>
    <row r="1197" spans="2:13" x14ac:dyDescent="0.2">
      <c r="B1197" s="28"/>
      <c r="K1197" s="29" t="str">
        <f t="shared" si="57"/>
        <v/>
      </c>
      <c r="L1197" s="29" t="str">
        <f t="shared" si="58"/>
        <v/>
      </c>
      <c r="M1197" s="29" t="str">
        <f t="shared" si="59"/>
        <v/>
      </c>
    </row>
    <row r="1198" spans="2:13" x14ac:dyDescent="0.2">
      <c r="B1198" s="28"/>
      <c r="K1198" s="29" t="str">
        <f t="shared" si="57"/>
        <v/>
      </c>
      <c r="L1198" s="29" t="str">
        <f t="shared" si="58"/>
        <v/>
      </c>
      <c r="M1198" s="29" t="str">
        <f t="shared" si="59"/>
        <v/>
      </c>
    </row>
    <row r="1199" spans="2:13" x14ac:dyDescent="0.2">
      <c r="B1199" s="28"/>
      <c r="K1199" s="29" t="str">
        <f t="shared" si="57"/>
        <v/>
      </c>
      <c r="L1199" s="29" t="str">
        <f t="shared" si="58"/>
        <v/>
      </c>
      <c r="M1199" s="29" t="str">
        <f t="shared" si="59"/>
        <v/>
      </c>
    </row>
    <row r="1200" spans="2:13" x14ac:dyDescent="0.2">
      <c r="B1200" s="28"/>
      <c r="K1200" s="29" t="str">
        <f t="shared" si="57"/>
        <v/>
      </c>
      <c r="L1200" s="29" t="str">
        <f t="shared" si="58"/>
        <v/>
      </c>
      <c r="M1200" s="29" t="str">
        <f t="shared" si="59"/>
        <v/>
      </c>
    </row>
    <row r="1201" spans="2:13" x14ac:dyDescent="0.2">
      <c r="B1201" s="28"/>
      <c r="K1201" s="29" t="str">
        <f t="shared" si="57"/>
        <v/>
      </c>
      <c r="L1201" s="29" t="str">
        <f t="shared" si="58"/>
        <v/>
      </c>
      <c r="M1201" s="29" t="str">
        <f t="shared" si="59"/>
        <v/>
      </c>
    </row>
    <row r="1202" spans="2:13" x14ac:dyDescent="0.2">
      <c r="B1202" s="28"/>
      <c r="K1202" s="29" t="str">
        <f t="shared" si="57"/>
        <v/>
      </c>
      <c r="L1202" s="29" t="str">
        <f t="shared" si="58"/>
        <v/>
      </c>
      <c r="M1202" s="29" t="str">
        <f t="shared" si="59"/>
        <v/>
      </c>
    </row>
    <row r="1203" spans="2:13" x14ac:dyDescent="0.2">
      <c r="B1203" s="28"/>
      <c r="K1203" s="29" t="str">
        <f t="shared" si="57"/>
        <v/>
      </c>
      <c r="L1203" s="29" t="str">
        <f t="shared" si="58"/>
        <v/>
      </c>
      <c r="M1203" s="29" t="str">
        <f t="shared" si="59"/>
        <v/>
      </c>
    </row>
    <row r="1204" spans="2:13" x14ac:dyDescent="0.2">
      <c r="B1204" s="28"/>
      <c r="K1204" s="29" t="str">
        <f t="shared" si="57"/>
        <v/>
      </c>
      <c r="L1204" s="29" t="str">
        <f t="shared" si="58"/>
        <v/>
      </c>
      <c r="M1204" s="29" t="str">
        <f t="shared" si="59"/>
        <v/>
      </c>
    </row>
    <row r="1205" spans="2:13" x14ac:dyDescent="0.2">
      <c r="B1205" s="28"/>
      <c r="K1205" s="29" t="str">
        <f t="shared" si="57"/>
        <v/>
      </c>
      <c r="L1205" s="29" t="str">
        <f t="shared" si="58"/>
        <v/>
      </c>
      <c r="M1205" s="29" t="str">
        <f t="shared" si="59"/>
        <v/>
      </c>
    </row>
    <row r="1206" spans="2:13" x14ac:dyDescent="0.2">
      <c r="B1206" s="28"/>
      <c r="K1206" s="29" t="str">
        <f t="shared" si="57"/>
        <v/>
      </c>
      <c r="L1206" s="29" t="str">
        <f t="shared" si="58"/>
        <v/>
      </c>
      <c r="M1206" s="29" t="str">
        <f t="shared" si="59"/>
        <v/>
      </c>
    </row>
    <row r="1207" spans="2:13" x14ac:dyDescent="0.2">
      <c r="B1207" s="28"/>
      <c r="K1207" s="29" t="str">
        <f t="shared" si="57"/>
        <v/>
      </c>
      <c r="L1207" s="29" t="str">
        <f t="shared" si="58"/>
        <v/>
      </c>
      <c r="M1207" s="29" t="str">
        <f t="shared" si="59"/>
        <v/>
      </c>
    </row>
    <row r="1208" spans="2:13" x14ac:dyDescent="0.2">
      <c r="B1208" s="28"/>
      <c r="K1208" s="29" t="str">
        <f t="shared" si="57"/>
        <v/>
      </c>
      <c r="L1208" s="29" t="str">
        <f t="shared" si="58"/>
        <v/>
      </c>
      <c r="M1208" s="29" t="str">
        <f t="shared" si="59"/>
        <v/>
      </c>
    </row>
    <row r="1209" spans="2:13" x14ac:dyDescent="0.2">
      <c r="B1209" s="28"/>
      <c r="K1209" s="29" t="str">
        <f t="shared" si="57"/>
        <v/>
      </c>
      <c r="L1209" s="29" t="str">
        <f t="shared" si="58"/>
        <v/>
      </c>
      <c r="M1209" s="29" t="str">
        <f t="shared" si="59"/>
        <v/>
      </c>
    </row>
    <row r="1210" spans="2:13" x14ac:dyDescent="0.2">
      <c r="B1210" s="28"/>
      <c r="K1210" s="29" t="str">
        <f t="shared" si="57"/>
        <v/>
      </c>
      <c r="L1210" s="29" t="str">
        <f t="shared" si="58"/>
        <v/>
      </c>
      <c r="M1210" s="29" t="str">
        <f t="shared" si="59"/>
        <v/>
      </c>
    </row>
    <row r="1211" spans="2:13" x14ac:dyDescent="0.2">
      <c r="B1211" s="28"/>
      <c r="K1211" s="29" t="str">
        <f t="shared" si="57"/>
        <v/>
      </c>
      <c r="L1211" s="29" t="str">
        <f t="shared" si="58"/>
        <v/>
      </c>
      <c r="M1211" s="29" t="str">
        <f t="shared" si="59"/>
        <v/>
      </c>
    </row>
    <row r="1212" spans="2:13" x14ac:dyDescent="0.2">
      <c r="B1212" s="28"/>
      <c r="K1212" s="29" t="str">
        <f t="shared" si="57"/>
        <v/>
      </c>
      <c r="L1212" s="29" t="str">
        <f t="shared" si="58"/>
        <v/>
      </c>
      <c r="M1212" s="29" t="str">
        <f t="shared" si="59"/>
        <v/>
      </c>
    </row>
    <row r="1213" spans="2:13" x14ac:dyDescent="0.2">
      <c r="B1213" s="28"/>
      <c r="K1213" s="29" t="str">
        <f t="shared" si="57"/>
        <v/>
      </c>
      <c r="L1213" s="29" t="str">
        <f t="shared" si="58"/>
        <v/>
      </c>
      <c r="M1213" s="29" t="str">
        <f t="shared" si="59"/>
        <v/>
      </c>
    </row>
    <row r="1214" spans="2:13" x14ac:dyDescent="0.2">
      <c r="B1214" s="28"/>
      <c r="K1214" s="29" t="str">
        <f t="shared" si="57"/>
        <v/>
      </c>
      <c r="L1214" s="29" t="str">
        <f t="shared" si="58"/>
        <v/>
      </c>
      <c r="M1214" s="29" t="str">
        <f t="shared" si="59"/>
        <v/>
      </c>
    </row>
    <row r="1215" spans="2:13" x14ac:dyDescent="0.2">
      <c r="B1215" s="28"/>
      <c r="K1215" s="29" t="str">
        <f t="shared" si="57"/>
        <v/>
      </c>
      <c r="L1215" s="29" t="str">
        <f t="shared" si="58"/>
        <v/>
      </c>
      <c r="M1215" s="29" t="str">
        <f t="shared" si="59"/>
        <v/>
      </c>
    </row>
    <row r="1216" spans="2:13" x14ac:dyDescent="0.2">
      <c r="B1216" s="28"/>
      <c r="K1216" s="29" t="str">
        <f t="shared" si="57"/>
        <v/>
      </c>
      <c r="L1216" s="29" t="str">
        <f t="shared" si="58"/>
        <v/>
      </c>
      <c r="M1216" s="29" t="str">
        <f t="shared" si="59"/>
        <v/>
      </c>
    </row>
    <row r="1217" spans="2:13" x14ac:dyDescent="0.2">
      <c r="B1217" s="28"/>
      <c r="K1217" s="29" t="str">
        <f t="shared" si="57"/>
        <v/>
      </c>
      <c r="L1217" s="29" t="str">
        <f t="shared" si="58"/>
        <v/>
      </c>
      <c r="M1217" s="29" t="str">
        <f t="shared" si="59"/>
        <v/>
      </c>
    </row>
    <row r="1218" spans="2:13" x14ac:dyDescent="0.2">
      <c r="B1218" s="28"/>
      <c r="K1218" s="29" t="str">
        <f t="shared" si="57"/>
        <v/>
      </c>
      <c r="L1218" s="29" t="str">
        <f t="shared" si="58"/>
        <v/>
      </c>
      <c r="M1218" s="29" t="str">
        <f t="shared" si="59"/>
        <v/>
      </c>
    </row>
    <row r="1219" spans="2:13" x14ac:dyDescent="0.2">
      <c r="B1219" s="28"/>
      <c r="K1219" s="29" t="str">
        <f t="shared" si="57"/>
        <v/>
      </c>
      <c r="L1219" s="29" t="str">
        <f t="shared" si="58"/>
        <v/>
      </c>
      <c r="M1219" s="29" t="str">
        <f t="shared" si="59"/>
        <v/>
      </c>
    </row>
    <row r="1220" spans="2:13" x14ac:dyDescent="0.2">
      <c r="B1220" s="28"/>
      <c r="K1220" s="29" t="str">
        <f t="shared" si="57"/>
        <v/>
      </c>
      <c r="L1220" s="29" t="str">
        <f t="shared" si="58"/>
        <v/>
      </c>
      <c r="M1220" s="29" t="str">
        <f t="shared" si="59"/>
        <v/>
      </c>
    </row>
    <row r="1221" spans="2:13" x14ac:dyDescent="0.2">
      <c r="B1221" s="28"/>
      <c r="K1221" s="29" t="str">
        <f t="shared" si="57"/>
        <v/>
      </c>
      <c r="L1221" s="29" t="str">
        <f t="shared" si="58"/>
        <v/>
      </c>
      <c r="M1221" s="29" t="str">
        <f t="shared" si="59"/>
        <v/>
      </c>
    </row>
    <row r="1222" spans="2:13" x14ac:dyDescent="0.2">
      <c r="B1222" s="28"/>
      <c r="K1222" s="29" t="str">
        <f t="shared" si="57"/>
        <v/>
      </c>
      <c r="L1222" s="29" t="str">
        <f t="shared" si="58"/>
        <v/>
      </c>
      <c r="M1222" s="29" t="str">
        <f t="shared" si="59"/>
        <v/>
      </c>
    </row>
    <row r="1223" spans="2:13" x14ac:dyDescent="0.2">
      <c r="B1223" s="28"/>
      <c r="K1223" s="29" t="str">
        <f t="shared" si="57"/>
        <v/>
      </c>
      <c r="L1223" s="29" t="str">
        <f t="shared" si="58"/>
        <v/>
      </c>
      <c r="M1223" s="29" t="str">
        <f t="shared" si="59"/>
        <v/>
      </c>
    </row>
    <row r="1224" spans="2:13" x14ac:dyDescent="0.2">
      <c r="B1224" s="28"/>
      <c r="K1224" s="29" t="str">
        <f t="shared" si="57"/>
        <v/>
      </c>
      <c r="L1224" s="29" t="str">
        <f t="shared" si="58"/>
        <v/>
      </c>
      <c r="M1224" s="29" t="str">
        <f t="shared" si="59"/>
        <v/>
      </c>
    </row>
    <row r="1225" spans="2:13" x14ac:dyDescent="0.2">
      <c r="B1225" s="28"/>
      <c r="K1225" s="29" t="str">
        <f t="shared" si="57"/>
        <v/>
      </c>
      <c r="L1225" s="29" t="str">
        <f t="shared" si="58"/>
        <v/>
      </c>
      <c r="M1225" s="29" t="str">
        <f t="shared" si="59"/>
        <v/>
      </c>
    </row>
    <row r="1226" spans="2:13" x14ac:dyDescent="0.2">
      <c r="B1226" s="28"/>
      <c r="K1226" s="29" t="str">
        <f t="shared" si="57"/>
        <v/>
      </c>
      <c r="L1226" s="29" t="str">
        <f t="shared" si="58"/>
        <v/>
      </c>
      <c r="M1226" s="29" t="str">
        <f t="shared" si="59"/>
        <v/>
      </c>
    </row>
    <row r="1227" spans="2:13" x14ac:dyDescent="0.2">
      <c r="B1227" s="28"/>
      <c r="K1227" s="29" t="str">
        <f t="shared" si="57"/>
        <v/>
      </c>
      <c r="L1227" s="29" t="str">
        <f t="shared" si="58"/>
        <v/>
      </c>
      <c r="M1227" s="29" t="str">
        <f t="shared" si="59"/>
        <v/>
      </c>
    </row>
    <row r="1228" spans="2:13" x14ac:dyDescent="0.2">
      <c r="B1228" s="28"/>
      <c r="K1228" s="29" t="str">
        <f t="shared" si="57"/>
        <v/>
      </c>
      <c r="L1228" s="29" t="str">
        <f t="shared" si="58"/>
        <v/>
      </c>
      <c r="M1228" s="29" t="str">
        <f t="shared" si="59"/>
        <v/>
      </c>
    </row>
    <row r="1229" spans="2:13" x14ac:dyDescent="0.2">
      <c r="B1229" s="28"/>
      <c r="K1229" s="29" t="str">
        <f t="shared" si="57"/>
        <v/>
      </c>
      <c r="L1229" s="29" t="str">
        <f t="shared" si="58"/>
        <v/>
      </c>
      <c r="M1229" s="29" t="str">
        <f t="shared" si="59"/>
        <v/>
      </c>
    </row>
    <row r="1230" spans="2:13" x14ac:dyDescent="0.2">
      <c r="B1230" s="28"/>
      <c r="K1230" s="29" t="str">
        <f t="shared" si="57"/>
        <v/>
      </c>
      <c r="L1230" s="29" t="str">
        <f t="shared" si="58"/>
        <v/>
      </c>
      <c r="M1230" s="29" t="str">
        <f t="shared" si="59"/>
        <v/>
      </c>
    </row>
    <row r="1231" spans="2:13" x14ac:dyDescent="0.2">
      <c r="B1231" s="28"/>
      <c r="K1231" s="29" t="str">
        <f t="shared" si="57"/>
        <v/>
      </c>
      <c r="L1231" s="29" t="str">
        <f t="shared" si="58"/>
        <v/>
      </c>
      <c r="M1231" s="29" t="str">
        <f t="shared" si="59"/>
        <v/>
      </c>
    </row>
    <row r="1232" spans="2:13" x14ac:dyDescent="0.2">
      <c r="B1232" s="28"/>
      <c r="K1232" s="29" t="str">
        <f t="shared" si="57"/>
        <v/>
      </c>
      <c r="L1232" s="29" t="str">
        <f t="shared" si="58"/>
        <v/>
      </c>
      <c r="M1232" s="29" t="str">
        <f t="shared" si="59"/>
        <v/>
      </c>
    </row>
    <row r="1233" spans="2:13" x14ac:dyDescent="0.2">
      <c r="B1233" s="28"/>
      <c r="K1233" s="29" t="str">
        <f t="shared" ref="K1233:K1296" si="60">IF(OR(F1233="",$C$5="",$C$6=""),"",(F1233*1000/($C$5+$C$6*(G1233-25))))</f>
        <v/>
      </c>
      <c r="L1233" s="29" t="str">
        <f t="shared" ref="L1233:L1296" si="61">IF(OR($K1233="",H1233=""),"",((H1233-$C1233)*1000)/$K1233)</f>
        <v/>
      </c>
      <c r="M1233" s="29" t="str">
        <f t="shared" ref="M1233:M1296" si="62">IF(OR($K1233="",I1233=""),"",((I1233-$C1233)*1000)/$K1233)</f>
        <v/>
      </c>
    </row>
    <row r="1234" spans="2:13" x14ac:dyDescent="0.2">
      <c r="B1234" s="28"/>
      <c r="K1234" s="29" t="str">
        <f t="shared" si="60"/>
        <v/>
      </c>
      <c r="L1234" s="29" t="str">
        <f t="shared" si="61"/>
        <v/>
      </c>
      <c r="M1234" s="29" t="str">
        <f t="shared" si="62"/>
        <v/>
      </c>
    </row>
    <row r="1235" spans="2:13" x14ac:dyDescent="0.2">
      <c r="B1235" s="28"/>
      <c r="K1235" s="29" t="str">
        <f t="shared" si="60"/>
        <v/>
      </c>
      <c r="L1235" s="29" t="str">
        <f t="shared" si="61"/>
        <v/>
      </c>
      <c r="M1235" s="29" t="str">
        <f t="shared" si="62"/>
        <v/>
      </c>
    </row>
    <row r="1236" spans="2:13" x14ac:dyDescent="0.2">
      <c r="B1236" s="28"/>
      <c r="K1236" s="29" t="str">
        <f t="shared" si="60"/>
        <v/>
      </c>
      <c r="L1236" s="29" t="str">
        <f t="shared" si="61"/>
        <v/>
      </c>
      <c r="M1236" s="29" t="str">
        <f t="shared" si="62"/>
        <v/>
      </c>
    </row>
    <row r="1237" spans="2:13" x14ac:dyDescent="0.2">
      <c r="B1237" s="28"/>
      <c r="K1237" s="29" t="str">
        <f t="shared" si="60"/>
        <v/>
      </c>
      <c r="L1237" s="29" t="str">
        <f t="shared" si="61"/>
        <v/>
      </c>
      <c r="M1237" s="29" t="str">
        <f t="shared" si="62"/>
        <v/>
      </c>
    </row>
    <row r="1238" spans="2:13" x14ac:dyDescent="0.2">
      <c r="B1238" s="28"/>
      <c r="K1238" s="29" t="str">
        <f t="shared" si="60"/>
        <v/>
      </c>
      <c r="L1238" s="29" t="str">
        <f t="shared" si="61"/>
        <v/>
      </c>
      <c r="M1238" s="29" t="str">
        <f t="shared" si="62"/>
        <v/>
      </c>
    </row>
    <row r="1239" spans="2:13" x14ac:dyDescent="0.2">
      <c r="B1239" s="28"/>
      <c r="K1239" s="29" t="str">
        <f t="shared" si="60"/>
        <v/>
      </c>
      <c r="L1239" s="29" t="str">
        <f t="shared" si="61"/>
        <v/>
      </c>
      <c r="M1239" s="29" t="str">
        <f t="shared" si="62"/>
        <v/>
      </c>
    </row>
    <row r="1240" spans="2:13" x14ac:dyDescent="0.2">
      <c r="B1240" s="28"/>
      <c r="K1240" s="29" t="str">
        <f t="shared" si="60"/>
        <v/>
      </c>
      <c r="L1240" s="29" t="str">
        <f t="shared" si="61"/>
        <v/>
      </c>
      <c r="M1240" s="29" t="str">
        <f t="shared" si="62"/>
        <v/>
      </c>
    </row>
    <row r="1241" spans="2:13" x14ac:dyDescent="0.2">
      <c r="B1241" s="28"/>
      <c r="K1241" s="29" t="str">
        <f t="shared" si="60"/>
        <v/>
      </c>
      <c r="L1241" s="29" t="str">
        <f t="shared" si="61"/>
        <v/>
      </c>
      <c r="M1241" s="29" t="str">
        <f t="shared" si="62"/>
        <v/>
      </c>
    </row>
    <row r="1242" spans="2:13" x14ac:dyDescent="0.2">
      <c r="B1242" s="28"/>
      <c r="K1242" s="29" t="str">
        <f t="shared" si="60"/>
        <v/>
      </c>
      <c r="L1242" s="29" t="str">
        <f t="shared" si="61"/>
        <v/>
      </c>
      <c r="M1242" s="29" t="str">
        <f t="shared" si="62"/>
        <v/>
      </c>
    </row>
    <row r="1243" spans="2:13" x14ac:dyDescent="0.2">
      <c r="B1243" s="28"/>
      <c r="K1243" s="29" t="str">
        <f t="shared" si="60"/>
        <v/>
      </c>
      <c r="L1243" s="29" t="str">
        <f t="shared" si="61"/>
        <v/>
      </c>
      <c r="M1243" s="29" t="str">
        <f t="shared" si="62"/>
        <v/>
      </c>
    </row>
    <row r="1244" spans="2:13" x14ac:dyDescent="0.2">
      <c r="B1244" s="28"/>
      <c r="K1244" s="29" t="str">
        <f t="shared" si="60"/>
        <v/>
      </c>
      <c r="L1244" s="29" t="str">
        <f t="shared" si="61"/>
        <v/>
      </c>
      <c r="M1244" s="29" t="str">
        <f t="shared" si="62"/>
        <v/>
      </c>
    </row>
    <row r="1245" spans="2:13" x14ac:dyDescent="0.2">
      <c r="B1245" s="28"/>
      <c r="K1245" s="29" t="str">
        <f t="shared" si="60"/>
        <v/>
      </c>
      <c r="L1245" s="29" t="str">
        <f t="shared" si="61"/>
        <v/>
      </c>
      <c r="M1245" s="29" t="str">
        <f t="shared" si="62"/>
        <v/>
      </c>
    </row>
    <row r="1246" spans="2:13" x14ac:dyDescent="0.2">
      <c r="B1246" s="28"/>
      <c r="K1246" s="29" t="str">
        <f t="shared" si="60"/>
        <v/>
      </c>
      <c r="L1246" s="29" t="str">
        <f t="shared" si="61"/>
        <v/>
      </c>
      <c r="M1246" s="29" t="str">
        <f t="shared" si="62"/>
        <v/>
      </c>
    </row>
    <row r="1247" spans="2:13" x14ac:dyDescent="0.2">
      <c r="B1247" s="28"/>
      <c r="K1247" s="29" t="str">
        <f t="shared" si="60"/>
        <v/>
      </c>
      <c r="L1247" s="29" t="str">
        <f t="shared" si="61"/>
        <v/>
      </c>
      <c r="M1247" s="29" t="str">
        <f t="shared" si="62"/>
        <v/>
      </c>
    </row>
    <row r="1248" spans="2:13" x14ac:dyDescent="0.2">
      <c r="B1248" s="28"/>
      <c r="K1248" s="29" t="str">
        <f t="shared" si="60"/>
        <v/>
      </c>
      <c r="L1248" s="29" t="str">
        <f t="shared" si="61"/>
        <v/>
      </c>
      <c r="M1248" s="29" t="str">
        <f t="shared" si="62"/>
        <v/>
      </c>
    </row>
    <row r="1249" spans="2:13" x14ac:dyDescent="0.2">
      <c r="B1249" s="28"/>
      <c r="K1249" s="29" t="str">
        <f t="shared" si="60"/>
        <v/>
      </c>
      <c r="L1249" s="29" t="str">
        <f t="shared" si="61"/>
        <v/>
      </c>
      <c r="M1249" s="29" t="str">
        <f t="shared" si="62"/>
        <v/>
      </c>
    </row>
    <row r="1250" spans="2:13" x14ac:dyDescent="0.2">
      <c r="B1250" s="28"/>
      <c r="K1250" s="29" t="str">
        <f t="shared" si="60"/>
        <v/>
      </c>
      <c r="L1250" s="29" t="str">
        <f t="shared" si="61"/>
        <v/>
      </c>
      <c r="M1250" s="29" t="str">
        <f t="shared" si="62"/>
        <v/>
      </c>
    </row>
    <row r="1251" spans="2:13" x14ac:dyDescent="0.2">
      <c r="B1251" s="28"/>
      <c r="K1251" s="29" t="str">
        <f t="shared" si="60"/>
        <v/>
      </c>
      <c r="L1251" s="29" t="str">
        <f t="shared" si="61"/>
        <v/>
      </c>
      <c r="M1251" s="29" t="str">
        <f t="shared" si="62"/>
        <v/>
      </c>
    </row>
    <row r="1252" spans="2:13" x14ac:dyDescent="0.2">
      <c r="B1252" s="28"/>
      <c r="K1252" s="29" t="str">
        <f t="shared" si="60"/>
        <v/>
      </c>
      <c r="L1252" s="29" t="str">
        <f t="shared" si="61"/>
        <v/>
      </c>
      <c r="M1252" s="29" t="str">
        <f t="shared" si="62"/>
        <v/>
      </c>
    </row>
    <row r="1253" spans="2:13" x14ac:dyDescent="0.2">
      <c r="B1253" s="28"/>
      <c r="K1253" s="29" t="str">
        <f t="shared" si="60"/>
        <v/>
      </c>
      <c r="L1253" s="29" t="str">
        <f t="shared" si="61"/>
        <v/>
      </c>
      <c r="M1253" s="29" t="str">
        <f t="shared" si="62"/>
        <v/>
      </c>
    </row>
    <row r="1254" spans="2:13" x14ac:dyDescent="0.2">
      <c r="B1254" s="28"/>
      <c r="K1254" s="29" t="str">
        <f t="shared" si="60"/>
        <v/>
      </c>
      <c r="L1254" s="29" t="str">
        <f t="shared" si="61"/>
        <v/>
      </c>
      <c r="M1254" s="29" t="str">
        <f t="shared" si="62"/>
        <v/>
      </c>
    </row>
    <row r="1255" spans="2:13" x14ac:dyDescent="0.2">
      <c r="B1255" s="28"/>
      <c r="K1255" s="29" t="str">
        <f t="shared" si="60"/>
        <v/>
      </c>
      <c r="L1255" s="29" t="str">
        <f t="shared" si="61"/>
        <v/>
      </c>
      <c r="M1255" s="29" t="str">
        <f t="shared" si="62"/>
        <v/>
      </c>
    </row>
    <row r="1256" spans="2:13" x14ac:dyDescent="0.2">
      <c r="B1256" s="28"/>
      <c r="K1256" s="29" t="str">
        <f t="shared" si="60"/>
        <v/>
      </c>
      <c r="L1256" s="29" t="str">
        <f t="shared" si="61"/>
        <v/>
      </c>
      <c r="M1256" s="29" t="str">
        <f t="shared" si="62"/>
        <v/>
      </c>
    </row>
    <row r="1257" spans="2:13" x14ac:dyDescent="0.2">
      <c r="B1257" s="28"/>
      <c r="K1257" s="29" t="str">
        <f t="shared" si="60"/>
        <v/>
      </c>
      <c r="L1257" s="29" t="str">
        <f t="shared" si="61"/>
        <v/>
      </c>
      <c r="M1257" s="29" t="str">
        <f t="shared" si="62"/>
        <v/>
      </c>
    </row>
    <row r="1258" spans="2:13" x14ac:dyDescent="0.2">
      <c r="B1258" s="28"/>
      <c r="K1258" s="29" t="str">
        <f t="shared" si="60"/>
        <v/>
      </c>
      <c r="L1258" s="29" t="str">
        <f t="shared" si="61"/>
        <v/>
      </c>
      <c r="M1258" s="29" t="str">
        <f t="shared" si="62"/>
        <v/>
      </c>
    </row>
    <row r="1259" spans="2:13" x14ac:dyDescent="0.2">
      <c r="B1259" s="28"/>
      <c r="K1259" s="29" t="str">
        <f t="shared" si="60"/>
        <v/>
      </c>
      <c r="L1259" s="29" t="str">
        <f t="shared" si="61"/>
        <v/>
      </c>
      <c r="M1259" s="29" t="str">
        <f t="shared" si="62"/>
        <v/>
      </c>
    </row>
    <row r="1260" spans="2:13" x14ac:dyDescent="0.2">
      <c r="B1260" s="28"/>
      <c r="K1260" s="29" t="str">
        <f t="shared" si="60"/>
        <v/>
      </c>
      <c r="L1260" s="29" t="str">
        <f t="shared" si="61"/>
        <v/>
      </c>
      <c r="M1260" s="29" t="str">
        <f t="shared" si="62"/>
        <v/>
      </c>
    </row>
    <row r="1261" spans="2:13" x14ac:dyDescent="0.2">
      <c r="B1261" s="28"/>
      <c r="K1261" s="29" t="str">
        <f t="shared" si="60"/>
        <v/>
      </c>
      <c r="L1261" s="29" t="str">
        <f t="shared" si="61"/>
        <v/>
      </c>
      <c r="M1261" s="29" t="str">
        <f t="shared" si="62"/>
        <v/>
      </c>
    </row>
    <row r="1262" spans="2:13" x14ac:dyDescent="0.2">
      <c r="B1262" s="28"/>
      <c r="K1262" s="29" t="str">
        <f t="shared" si="60"/>
        <v/>
      </c>
      <c r="L1262" s="29" t="str">
        <f t="shared" si="61"/>
        <v/>
      </c>
      <c r="M1262" s="29" t="str">
        <f t="shared" si="62"/>
        <v/>
      </c>
    </row>
    <row r="1263" spans="2:13" x14ac:dyDescent="0.2">
      <c r="B1263" s="28"/>
      <c r="K1263" s="29" t="str">
        <f t="shared" si="60"/>
        <v/>
      </c>
      <c r="L1263" s="29" t="str">
        <f t="shared" si="61"/>
        <v/>
      </c>
      <c r="M1263" s="29" t="str">
        <f t="shared" si="62"/>
        <v/>
      </c>
    </row>
    <row r="1264" spans="2:13" x14ac:dyDescent="0.2">
      <c r="B1264" s="28"/>
      <c r="K1264" s="29" t="str">
        <f t="shared" si="60"/>
        <v/>
      </c>
      <c r="L1264" s="29" t="str">
        <f t="shared" si="61"/>
        <v/>
      </c>
      <c r="M1264" s="29" t="str">
        <f t="shared" si="62"/>
        <v/>
      </c>
    </row>
    <row r="1265" spans="2:13" x14ac:dyDescent="0.2">
      <c r="B1265" s="28"/>
      <c r="K1265" s="29" t="str">
        <f t="shared" si="60"/>
        <v/>
      </c>
      <c r="L1265" s="29" t="str">
        <f t="shared" si="61"/>
        <v/>
      </c>
      <c r="M1265" s="29" t="str">
        <f t="shared" si="62"/>
        <v/>
      </c>
    </row>
    <row r="1266" spans="2:13" x14ac:dyDescent="0.2">
      <c r="B1266" s="28"/>
      <c r="K1266" s="29" t="str">
        <f t="shared" si="60"/>
        <v/>
      </c>
      <c r="L1266" s="29" t="str">
        <f t="shared" si="61"/>
        <v/>
      </c>
      <c r="M1266" s="29" t="str">
        <f t="shared" si="62"/>
        <v/>
      </c>
    </row>
    <row r="1267" spans="2:13" x14ac:dyDescent="0.2">
      <c r="B1267" s="28"/>
      <c r="K1267" s="29" t="str">
        <f t="shared" si="60"/>
        <v/>
      </c>
      <c r="L1267" s="29" t="str">
        <f t="shared" si="61"/>
        <v/>
      </c>
      <c r="M1267" s="29" t="str">
        <f t="shared" si="62"/>
        <v/>
      </c>
    </row>
    <row r="1268" spans="2:13" x14ac:dyDescent="0.2">
      <c r="B1268" s="28"/>
      <c r="K1268" s="29" t="str">
        <f t="shared" si="60"/>
        <v/>
      </c>
      <c r="L1268" s="29" t="str">
        <f t="shared" si="61"/>
        <v/>
      </c>
      <c r="M1268" s="29" t="str">
        <f t="shared" si="62"/>
        <v/>
      </c>
    </row>
    <row r="1269" spans="2:13" x14ac:dyDescent="0.2">
      <c r="B1269" s="28"/>
      <c r="K1269" s="29" t="str">
        <f t="shared" si="60"/>
        <v/>
      </c>
      <c r="L1269" s="29" t="str">
        <f t="shared" si="61"/>
        <v/>
      </c>
      <c r="M1269" s="29" t="str">
        <f t="shared" si="62"/>
        <v/>
      </c>
    </row>
    <row r="1270" spans="2:13" x14ac:dyDescent="0.2">
      <c r="B1270" s="28"/>
      <c r="K1270" s="29" t="str">
        <f t="shared" si="60"/>
        <v/>
      </c>
      <c r="L1270" s="29" t="str">
        <f t="shared" si="61"/>
        <v/>
      </c>
      <c r="M1270" s="29" t="str">
        <f t="shared" si="62"/>
        <v/>
      </c>
    </row>
    <row r="1271" spans="2:13" x14ac:dyDescent="0.2">
      <c r="B1271" s="28"/>
      <c r="K1271" s="29" t="str">
        <f t="shared" si="60"/>
        <v/>
      </c>
      <c r="L1271" s="29" t="str">
        <f t="shared" si="61"/>
        <v/>
      </c>
      <c r="M1271" s="29" t="str">
        <f t="shared" si="62"/>
        <v/>
      </c>
    </row>
    <row r="1272" spans="2:13" x14ac:dyDescent="0.2">
      <c r="B1272" s="28"/>
      <c r="K1272" s="29" t="str">
        <f t="shared" si="60"/>
        <v/>
      </c>
      <c r="L1272" s="29" t="str">
        <f t="shared" si="61"/>
        <v/>
      </c>
      <c r="M1272" s="29" t="str">
        <f t="shared" si="62"/>
        <v/>
      </c>
    </row>
    <row r="1273" spans="2:13" x14ac:dyDescent="0.2">
      <c r="B1273" s="28"/>
      <c r="K1273" s="29" t="str">
        <f t="shared" si="60"/>
        <v/>
      </c>
      <c r="L1273" s="29" t="str">
        <f t="shared" si="61"/>
        <v/>
      </c>
      <c r="M1273" s="29" t="str">
        <f t="shared" si="62"/>
        <v/>
      </c>
    </row>
    <row r="1274" spans="2:13" x14ac:dyDescent="0.2">
      <c r="B1274" s="28"/>
      <c r="K1274" s="29" t="str">
        <f t="shared" si="60"/>
        <v/>
      </c>
      <c r="L1274" s="29" t="str">
        <f t="shared" si="61"/>
        <v/>
      </c>
      <c r="M1274" s="29" t="str">
        <f t="shared" si="62"/>
        <v/>
      </c>
    </row>
    <row r="1275" spans="2:13" x14ac:dyDescent="0.2">
      <c r="B1275" s="28"/>
      <c r="K1275" s="29" t="str">
        <f t="shared" si="60"/>
        <v/>
      </c>
      <c r="L1275" s="29" t="str">
        <f t="shared" si="61"/>
        <v/>
      </c>
      <c r="M1275" s="29" t="str">
        <f t="shared" si="62"/>
        <v/>
      </c>
    </row>
    <row r="1276" spans="2:13" x14ac:dyDescent="0.2">
      <c r="B1276" s="28"/>
      <c r="K1276" s="29" t="str">
        <f t="shared" si="60"/>
        <v/>
      </c>
      <c r="L1276" s="29" t="str">
        <f t="shared" si="61"/>
        <v/>
      </c>
      <c r="M1276" s="29" t="str">
        <f t="shared" si="62"/>
        <v/>
      </c>
    </row>
    <row r="1277" spans="2:13" x14ac:dyDescent="0.2">
      <c r="B1277" s="28"/>
      <c r="K1277" s="29" t="str">
        <f t="shared" si="60"/>
        <v/>
      </c>
      <c r="L1277" s="29" t="str">
        <f t="shared" si="61"/>
        <v/>
      </c>
      <c r="M1277" s="29" t="str">
        <f t="shared" si="62"/>
        <v/>
      </c>
    </row>
    <row r="1278" spans="2:13" x14ac:dyDescent="0.2">
      <c r="B1278" s="28"/>
      <c r="K1278" s="29" t="str">
        <f t="shared" si="60"/>
        <v/>
      </c>
      <c r="L1278" s="29" t="str">
        <f t="shared" si="61"/>
        <v/>
      </c>
      <c r="M1278" s="29" t="str">
        <f t="shared" si="62"/>
        <v/>
      </c>
    </row>
    <row r="1279" spans="2:13" x14ac:dyDescent="0.2">
      <c r="B1279" s="28"/>
      <c r="K1279" s="29" t="str">
        <f t="shared" si="60"/>
        <v/>
      </c>
      <c r="L1279" s="29" t="str">
        <f t="shared" si="61"/>
        <v/>
      </c>
      <c r="M1279" s="29" t="str">
        <f t="shared" si="62"/>
        <v/>
      </c>
    </row>
    <row r="1280" spans="2:13" x14ac:dyDescent="0.2">
      <c r="B1280" s="28"/>
      <c r="K1280" s="29" t="str">
        <f t="shared" si="60"/>
        <v/>
      </c>
      <c r="L1280" s="29" t="str">
        <f t="shared" si="61"/>
        <v/>
      </c>
      <c r="M1280" s="29" t="str">
        <f t="shared" si="62"/>
        <v/>
      </c>
    </row>
    <row r="1281" spans="2:13" x14ac:dyDescent="0.2">
      <c r="B1281" s="28"/>
      <c r="K1281" s="29" t="str">
        <f t="shared" si="60"/>
        <v/>
      </c>
      <c r="L1281" s="29" t="str">
        <f t="shared" si="61"/>
        <v/>
      </c>
      <c r="M1281" s="29" t="str">
        <f t="shared" si="62"/>
        <v/>
      </c>
    </row>
    <row r="1282" spans="2:13" x14ac:dyDescent="0.2">
      <c r="B1282" s="28"/>
      <c r="K1282" s="29" t="str">
        <f t="shared" si="60"/>
        <v/>
      </c>
      <c r="L1282" s="29" t="str">
        <f t="shared" si="61"/>
        <v/>
      </c>
      <c r="M1282" s="29" t="str">
        <f t="shared" si="62"/>
        <v/>
      </c>
    </row>
    <row r="1283" spans="2:13" x14ac:dyDescent="0.2">
      <c r="B1283" s="28"/>
      <c r="K1283" s="29" t="str">
        <f t="shared" si="60"/>
        <v/>
      </c>
      <c r="L1283" s="29" t="str">
        <f t="shared" si="61"/>
        <v/>
      </c>
      <c r="M1283" s="29" t="str">
        <f t="shared" si="62"/>
        <v/>
      </c>
    </row>
    <row r="1284" spans="2:13" x14ac:dyDescent="0.2">
      <c r="B1284" s="28"/>
      <c r="K1284" s="29" t="str">
        <f t="shared" si="60"/>
        <v/>
      </c>
      <c r="L1284" s="29" t="str">
        <f t="shared" si="61"/>
        <v/>
      </c>
      <c r="M1284" s="29" t="str">
        <f t="shared" si="62"/>
        <v/>
      </c>
    </row>
    <row r="1285" spans="2:13" x14ac:dyDescent="0.2">
      <c r="B1285" s="28"/>
      <c r="K1285" s="29" t="str">
        <f t="shared" si="60"/>
        <v/>
      </c>
      <c r="L1285" s="29" t="str">
        <f t="shared" si="61"/>
        <v/>
      </c>
      <c r="M1285" s="29" t="str">
        <f t="shared" si="62"/>
        <v/>
      </c>
    </row>
    <row r="1286" spans="2:13" x14ac:dyDescent="0.2">
      <c r="B1286" s="28"/>
      <c r="K1286" s="29" t="str">
        <f t="shared" si="60"/>
        <v/>
      </c>
      <c r="L1286" s="29" t="str">
        <f t="shared" si="61"/>
        <v/>
      </c>
      <c r="M1286" s="29" t="str">
        <f t="shared" si="62"/>
        <v/>
      </c>
    </row>
    <row r="1287" spans="2:13" x14ac:dyDescent="0.2">
      <c r="B1287" s="28"/>
      <c r="K1287" s="29" t="str">
        <f t="shared" si="60"/>
        <v/>
      </c>
      <c r="L1287" s="29" t="str">
        <f t="shared" si="61"/>
        <v/>
      </c>
      <c r="M1287" s="29" t="str">
        <f t="shared" si="62"/>
        <v/>
      </c>
    </row>
    <row r="1288" spans="2:13" x14ac:dyDescent="0.2">
      <c r="B1288" s="28"/>
      <c r="K1288" s="29" t="str">
        <f t="shared" si="60"/>
        <v/>
      </c>
      <c r="L1288" s="29" t="str">
        <f t="shared" si="61"/>
        <v/>
      </c>
      <c r="M1288" s="29" t="str">
        <f t="shared" si="62"/>
        <v/>
      </c>
    </row>
    <row r="1289" spans="2:13" x14ac:dyDescent="0.2">
      <c r="B1289" s="28"/>
      <c r="K1289" s="29" t="str">
        <f t="shared" si="60"/>
        <v/>
      </c>
      <c r="L1289" s="29" t="str">
        <f t="shared" si="61"/>
        <v/>
      </c>
      <c r="M1289" s="29" t="str">
        <f t="shared" si="62"/>
        <v/>
      </c>
    </row>
    <row r="1290" spans="2:13" x14ac:dyDescent="0.2">
      <c r="B1290" s="28"/>
      <c r="K1290" s="29" t="str">
        <f t="shared" si="60"/>
        <v/>
      </c>
      <c r="L1290" s="29" t="str">
        <f t="shared" si="61"/>
        <v/>
      </c>
      <c r="M1290" s="29" t="str">
        <f t="shared" si="62"/>
        <v/>
      </c>
    </row>
    <row r="1291" spans="2:13" x14ac:dyDescent="0.2">
      <c r="B1291" s="28"/>
      <c r="K1291" s="29" t="str">
        <f t="shared" si="60"/>
        <v/>
      </c>
      <c r="L1291" s="29" t="str">
        <f t="shared" si="61"/>
        <v/>
      </c>
      <c r="M1291" s="29" t="str">
        <f t="shared" si="62"/>
        <v/>
      </c>
    </row>
    <row r="1292" spans="2:13" x14ac:dyDescent="0.2">
      <c r="B1292" s="28"/>
      <c r="K1292" s="29" t="str">
        <f t="shared" si="60"/>
        <v/>
      </c>
      <c r="L1292" s="29" t="str">
        <f t="shared" si="61"/>
        <v/>
      </c>
      <c r="M1292" s="29" t="str">
        <f t="shared" si="62"/>
        <v/>
      </c>
    </row>
    <row r="1293" spans="2:13" x14ac:dyDescent="0.2">
      <c r="B1293" s="28"/>
      <c r="K1293" s="29" t="str">
        <f t="shared" si="60"/>
        <v/>
      </c>
      <c r="L1293" s="29" t="str">
        <f t="shared" si="61"/>
        <v/>
      </c>
      <c r="M1293" s="29" t="str">
        <f t="shared" si="62"/>
        <v/>
      </c>
    </row>
    <row r="1294" spans="2:13" x14ac:dyDescent="0.2">
      <c r="B1294" s="28"/>
      <c r="K1294" s="29" t="str">
        <f t="shared" si="60"/>
        <v/>
      </c>
      <c r="L1294" s="29" t="str">
        <f t="shared" si="61"/>
        <v/>
      </c>
      <c r="M1294" s="29" t="str">
        <f t="shared" si="62"/>
        <v/>
      </c>
    </row>
    <row r="1295" spans="2:13" x14ac:dyDescent="0.2">
      <c r="B1295" s="28"/>
      <c r="K1295" s="29" t="str">
        <f t="shared" si="60"/>
        <v/>
      </c>
      <c r="L1295" s="29" t="str">
        <f t="shared" si="61"/>
        <v/>
      </c>
      <c r="M1295" s="29" t="str">
        <f t="shared" si="62"/>
        <v/>
      </c>
    </row>
    <row r="1296" spans="2:13" x14ac:dyDescent="0.2">
      <c r="B1296" s="28"/>
      <c r="K1296" s="29" t="str">
        <f t="shared" si="60"/>
        <v/>
      </c>
      <c r="L1296" s="29" t="str">
        <f t="shared" si="61"/>
        <v/>
      </c>
      <c r="M1296" s="29" t="str">
        <f t="shared" si="62"/>
        <v/>
      </c>
    </row>
    <row r="1297" spans="2:13" x14ac:dyDescent="0.2">
      <c r="B1297" s="28"/>
      <c r="K1297" s="29" t="str">
        <f t="shared" ref="K1297:K1360" si="63">IF(OR(F1297="",$C$5="",$C$6=""),"",(F1297*1000/($C$5+$C$6*(G1297-25))))</f>
        <v/>
      </c>
      <c r="L1297" s="29" t="str">
        <f t="shared" ref="L1297:L1360" si="64">IF(OR($K1297="",H1297=""),"",((H1297-$C1297)*1000)/$K1297)</f>
        <v/>
      </c>
      <c r="M1297" s="29" t="str">
        <f t="shared" ref="M1297:M1360" si="65">IF(OR($K1297="",I1297=""),"",((I1297-$C1297)*1000)/$K1297)</f>
        <v/>
      </c>
    </row>
    <row r="1298" spans="2:13" x14ac:dyDescent="0.2">
      <c r="B1298" s="28"/>
      <c r="K1298" s="29" t="str">
        <f t="shared" si="63"/>
        <v/>
      </c>
      <c r="L1298" s="29" t="str">
        <f t="shared" si="64"/>
        <v/>
      </c>
      <c r="M1298" s="29" t="str">
        <f t="shared" si="65"/>
        <v/>
      </c>
    </row>
    <row r="1299" spans="2:13" x14ac:dyDescent="0.2">
      <c r="B1299" s="28"/>
      <c r="K1299" s="29" t="str">
        <f t="shared" si="63"/>
        <v/>
      </c>
      <c r="L1299" s="29" t="str">
        <f t="shared" si="64"/>
        <v/>
      </c>
      <c r="M1299" s="29" t="str">
        <f t="shared" si="65"/>
        <v/>
      </c>
    </row>
    <row r="1300" spans="2:13" x14ac:dyDescent="0.2">
      <c r="B1300" s="28"/>
      <c r="K1300" s="29" t="str">
        <f t="shared" si="63"/>
        <v/>
      </c>
      <c r="L1300" s="29" t="str">
        <f t="shared" si="64"/>
        <v/>
      </c>
      <c r="M1300" s="29" t="str">
        <f t="shared" si="65"/>
        <v/>
      </c>
    </row>
    <row r="1301" spans="2:13" x14ac:dyDescent="0.2">
      <c r="B1301" s="28"/>
      <c r="K1301" s="29" t="str">
        <f t="shared" si="63"/>
        <v/>
      </c>
      <c r="L1301" s="29" t="str">
        <f t="shared" si="64"/>
        <v/>
      </c>
      <c r="M1301" s="29" t="str">
        <f t="shared" si="65"/>
        <v/>
      </c>
    </row>
    <row r="1302" spans="2:13" x14ac:dyDescent="0.2">
      <c r="B1302" s="28"/>
      <c r="K1302" s="29" t="str">
        <f t="shared" si="63"/>
        <v/>
      </c>
      <c r="L1302" s="29" t="str">
        <f t="shared" si="64"/>
        <v/>
      </c>
      <c r="M1302" s="29" t="str">
        <f t="shared" si="65"/>
        <v/>
      </c>
    </row>
    <row r="1303" spans="2:13" x14ac:dyDescent="0.2">
      <c r="B1303" s="28"/>
      <c r="K1303" s="29" t="str">
        <f t="shared" si="63"/>
        <v/>
      </c>
      <c r="L1303" s="29" t="str">
        <f t="shared" si="64"/>
        <v/>
      </c>
      <c r="M1303" s="29" t="str">
        <f t="shared" si="65"/>
        <v/>
      </c>
    </row>
    <row r="1304" spans="2:13" x14ac:dyDescent="0.2">
      <c r="B1304" s="28"/>
      <c r="K1304" s="29" t="str">
        <f t="shared" si="63"/>
        <v/>
      </c>
      <c r="L1304" s="29" t="str">
        <f t="shared" si="64"/>
        <v/>
      </c>
      <c r="M1304" s="29" t="str">
        <f t="shared" si="65"/>
        <v/>
      </c>
    </row>
    <row r="1305" spans="2:13" x14ac:dyDescent="0.2">
      <c r="B1305" s="28"/>
      <c r="K1305" s="29" t="str">
        <f t="shared" si="63"/>
        <v/>
      </c>
      <c r="L1305" s="29" t="str">
        <f t="shared" si="64"/>
        <v/>
      </c>
      <c r="M1305" s="29" t="str">
        <f t="shared" si="65"/>
        <v/>
      </c>
    </row>
    <row r="1306" spans="2:13" x14ac:dyDescent="0.2">
      <c r="B1306" s="28"/>
      <c r="K1306" s="29" t="str">
        <f t="shared" si="63"/>
        <v/>
      </c>
      <c r="L1306" s="29" t="str">
        <f t="shared" si="64"/>
        <v/>
      </c>
      <c r="M1306" s="29" t="str">
        <f t="shared" si="65"/>
        <v/>
      </c>
    </row>
    <row r="1307" spans="2:13" x14ac:dyDescent="0.2">
      <c r="B1307" s="28"/>
      <c r="K1307" s="29" t="str">
        <f t="shared" si="63"/>
        <v/>
      </c>
      <c r="L1307" s="29" t="str">
        <f t="shared" si="64"/>
        <v/>
      </c>
      <c r="M1307" s="29" t="str">
        <f t="shared" si="65"/>
        <v/>
      </c>
    </row>
    <row r="1308" spans="2:13" x14ac:dyDescent="0.2">
      <c r="B1308" s="28"/>
      <c r="K1308" s="29" t="str">
        <f t="shared" si="63"/>
        <v/>
      </c>
      <c r="L1308" s="29" t="str">
        <f t="shared" si="64"/>
        <v/>
      </c>
      <c r="M1308" s="29" t="str">
        <f t="shared" si="65"/>
        <v/>
      </c>
    </row>
    <row r="1309" spans="2:13" x14ac:dyDescent="0.2">
      <c r="B1309" s="28"/>
      <c r="K1309" s="29" t="str">
        <f t="shared" si="63"/>
        <v/>
      </c>
      <c r="L1309" s="29" t="str">
        <f t="shared" si="64"/>
        <v/>
      </c>
      <c r="M1309" s="29" t="str">
        <f t="shared" si="65"/>
        <v/>
      </c>
    </row>
    <row r="1310" spans="2:13" x14ac:dyDescent="0.2">
      <c r="B1310" s="28"/>
      <c r="K1310" s="29" t="str">
        <f t="shared" si="63"/>
        <v/>
      </c>
      <c r="L1310" s="29" t="str">
        <f t="shared" si="64"/>
        <v/>
      </c>
      <c r="M1310" s="29" t="str">
        <f t="shared" si="65"/>
        <v/>
      </c>
    </row>
    <row r="1311" spans="2:13" x14ac:dyDescent="0.2">
      <c r="B1311" s="28"/>
      <c r="K1311" s="29" t="str">
        <f t="shared" si="63"/>
        <v/>
      </c>
      <c r="L1311" s="29" t="str">
        <f t="shared" si="64"/>
        <v/>
      </c>
      <c r="M1311" s="29" t="str">
        <f t="shared" si="65"/>
        <v/>
      </c>
    </row>
    <row r="1312" spans="2:13" x14ac:dyDescent="0.2">
      <c r="B1312" s="28"/>
      <c r="K1312" s="29" t="str">
        <f t="shared" si="63"/>
        <v/>
      </c>
      <c r="L1312" s="29" t="str">
        <f t="shared" si="64"/>
        <v/>
      </c>
      <c r="M1312" s="29" t="str">
        <f t="shared" si="65"/>
        <v/>
      </c>
    </row>
    <row r="1313" spans="2:13" x14ac:dyDescent="0.2">
      <c r="B1313" s="28"/>
      <c r="K1313" s="29" t="str">
        <f t="shared" si="63"/>
        <v/>
      </c>
      <c r="L1313" s="29" t="str">
        <f t="shared" si="64"/>
        <v/>
      </c>
      <c r="M1313" s="29" t="str">
        <f t="shared" si="65"/>
        <v/>
      </c>
    </row>
    <row r="1314" spans="2:13" x14ac:dyDescent="0.2">
      <c r="B1314" s="28"/>
      <c r="K1314" s="29" t="str">
        <f t="shared" si="63"/>
        <v/>
      </c>
      <c r="L1314" s="29" t="str">
        <f t="shared" si="64"/>
        <v/>
      </c>
      <c r="M1314" s="29" t="str">
        <f t="shared" si="65"/>
        <v/>
      </c>
    </row>
    <row r="1315" spans="2:13" x14ac:dyDescent="0.2">
      <c r="B1315" s="28"/>
      <c r="K1315" s="29" t="str">
        <f t="shared" si="63"/>
        <v/>
      </c>
      <c r="L1315" s="29" t="str">
        <f t="shared" si="64"/>
        <v/>
      </c>
      <c r="M1315" s="29" t="str">
        <f t="shared" si="65"/>
        <v/>
      </c>
    </row>
    <row r="1316" spans="2:13" x14ac:dyDescent="0.2">
      <c r="B1316" s="28"/>
      <c r="K1316" s="29" t="str">
        <f t="shared" si="63"/>
        <v/>
      </c>
      <c r="L1316" s="29" t="str">
        <f t="shared" si="64"/>
        <v/>
      </c>
      <c r="M1316" s="29" t="str">
        <f t="shared" si="65"/>
        <v/>
      </c>
    </row>
    <row r="1317" spans="2:13" x14ac:dyDescent="0.2">
      <c r="B1317" s="28"/>
      <c r="K1317" s="29" t="str">
        <f t="shared" si="63"/>
        <v/>
      </c>
      <c r="L1317" s="29" t="str">
        <f t="shared" si="64"/>
        <v/>
      </c>
      <c r="M1317" s="29" t="str">
        <f t="shared" si="65"/>
        <v/>
      </c>
    </row>
    <row r="1318" spans="2:13" x14ac:dyDescent="0.2">
      <c r="B1318" s="28"/>
      <c r="K1318" s="29" t="str">
        <f t="shared" si="63"/>
        <v/>
      </c>
      <c r="L1318" s="29" t="str">
        <f t="shared" si="64"/>
        <v/>
      </c>
      <c r="M1318" s="29" t="str">
        <f t="shared" si="65"/>
        <v/>
      </c>
    </row>
    <row r="1319" spans="2:13" x14ac:dyDescent="0.2">
      <c r="B1319" s="28"/>
      <c r="K1319" s="29" t="str">
        <f t="shared" si="63"/>
        <v/>
      </c>
      <c r="L1319" s="29" t="str">
        <f t="shared" si="64"/>
        <v/>
      </c>
      <c r="M1319" s="29" t="str">
        <f t="shared" si="65"/>
        <v/>
      </c>
    </row>
    <row r="1320" spans="2:13" x14ac:dyDescent="0.2">
      <c r="B1320" s="28"/>
      <c r="K1320" s="29" t="str">
        <f t="shared" si="63"/>
        <v/>
      </c>
      <c r="L1320" s="29" t="str">
        <f t="shared" si="64"/>
        <v/>
      </c>
      <c r="M1320" s="29" t="str">
        <f t="shared" si="65"/>
        <v/>
      </c>
    </row>
    <row r="1321" spans="2:13" x14ac:dyDescent="0.2">
      <c r="B1321" s="28"/>
      <c r="K1321" s="29" t="str">
        <f t="shared" si="63"/>
        <v/>
      </c>
      <c r="L1321" s="29" t="str">
        <f t="shared" si="64"/>
        <v/>
      </c>
      <c r="M1321" s="29" t="str">
        <f t="shared" si="65"/>
        <v/>
      </c>
    </row>
    <row r="1322" spans="2:13" x14ac:dyDescent="0.2">
      <c r="B1322" s="28"/>
      <c r="K1322" s="29" t="str">
        <f t="shared" si="63"/>
        <v/>
      </c>
      <c r="L1322" s="29" t="str">
        <f t="shared" si="64"/>
        <v/>
      </c>
      <c r="M1322" s="29" t="str">
        <f t="shared" si="65"/>
        <v/>
      </c>
    </row>
    <row r="1323" spans="2:13" x14ac:dyDescent="0.2">
      <c r="B1323" s="28"/>
      <c r="K1323" s="29" t="str">
        <f t="shared" si="63"/>
        <v/>
      </c>
      <c r="L1323" s="29" t="str">
        <f t="shared" si="64"/>
        <v/>
      </c>
      <c r="M1323" s="29" t="str">
        <f t="shared" si="65"/>
        <v/>
      </c>
    </row>
    <row r="1324" spans="2:13" x14ac:dyDescent="0.2">
      <c r="B1324" s="28"/>
      <c r="K1324" s="29" t="str">
        <f t="shared" si="63"/>
        <v/>
      </c>
      <c r="L1324" s="29" t="str">
        <f t="shared" si="64"/>
        <v/>
      </c>
      <c r="M1324" s="29" t="str">
        <f t="shared" si="65"/>
        <v/>
      </c>
    </row>
    <row r="1325" spans="2:13" x14ac:dyDescent="0.2">
      <c r="B1325" s="28"/>
      <c r="K1325" s="29" t="str">
        <f t="shared" si="63"/>
        <v/>
      </c>
      <c r="L1325" s="29" t="str">
        <f t="shared" si="64"/>
        <v/>
      </c>
      <c r="M1325" s="29" t="str">
        <f t="shared" si="65"/>
        <v/>
      </c>
    </row>
    <row r="1326" spans="2:13" x14ac:dyDescent="0.2">
      <c r="B1326" s="28"/>
      <c r="K1326" s="29" t="str">
        <f t="shared" si="63"/>
        <v/>
      </c>
      <c r="L1326" s="29" t="str">
        <f t="shared" si="64"/>
        <v/>
      </c>
      <c r="M1326" s="29" t="str">
        <f t="shared" si="65"/>
        <v/>
      </c>
    </row>
    <row r="1327" spans="2:13" x14ac:dyDescent="0.2">
      <c r="B1327" s="28"/>
      <c r="K1327" s="29" t="str">
        <f t="shared" si="63"/>
        <v/>
      </c>
      <c r="L1327" s="29" t="str">
        <f t="shared" si="64"/>
        <v/>
      </c>
      <c r="M1327" s="29" t="str">
        <f t="shared" si="65"/>
        <v/>
      </c>
    </row>
    <row r="1328" spans="2:13" x14ac:dyDescent="0.2">
      <c r="B1328" s="28"/>
      <c r="K1328" s="29" t="str">
        <f t="shared" si="63"/>
        <v/>
      </c>
      <c r="L1328" s="29" t="str">
        <f t="shared" si="64"/>
        <v/>
      </c>
      <c r="M1328" s="29" t="str">
        <f t="shared" si="65"/>
        <v/>
      </c>
    </row>
    <row r="1329" spans="2:13" x14ac:dyDescent="0.2">
      <c r="B1329" s="28"/>
      <c r="K1329" s="29" t="str">
        <f t="shared" si="63"/>
        <v/>
      </c>
      <c r="L1329" s="29" t="str">
        <f t="shared" si="64"/>
        <v/>
      </c>
      <c r="M1329" s="29" t="str">
        <f t="shared" si="65"/>
        <v/>
      </c>
    </row>
    <row r="1330" spans="2:13" x14ac:dyDescent="0.2">
      <c r="B1330" s="28"/>
      <c r="K1330" s="29" t="str">
        <f t="shared" si="63"/>
        <v/>
      </c>
      <c r="L1330" s="29" t="str">
        <f t="shared" si="64"/>
        <v/>
      </c>
      <c r="M1330" s="29" t="str">
        <f t="shared" si="65"/>
        <v/>
      </c>
    </row>
    <row r="1331" spans="2:13" x14ac:dyDescent="0.2">
      <c r="B1331" s="28"/>
      <c r="K1331" s="29" t="str">
        <f t="shared" si="63"/>
        <v/>
      </c>
      <c r="L1331" s="29" t="str">
        <f t="shared" si="64"/>
        <v/>
      </c>
      <c r="M1331" s="29" t="str">
        <f t="shared" si="65"/>
        <v/>
      </c>
    </row>
    <row r="1332" spans="2:13" x14ac:dyDescent="0.2">
      <c r="B1332" s="28"/>
      <c r="K1332" s="29" t="str">
        <f t="shared" si="63"/>
        <v/>
      </c>
      <c r="L1332" s="29" t="str">
        <f t="shared" si="64"/>
        <v/>
      </c>
      <c r="M1332" s="29" t="str">
        <f t="shared" si="65"/>
        <v/>
      </c>
    </row>
    <row r="1333" spans="2:13" x14ac:dyDescent="0.2">
      <c r="B1333" s="28"/>
      <c r="K1333" s="29" t="str">
        <f t="shared" si="63"/>
        <v/>
      </c>
      <c r="L1333" s="29" t="str">
        <f t="shared" si="64"/>
        <v/>
      </c>
      <c r="M1333" s="29" t="str">
        <f t="shared" si="65"/>
        <v/>
      </c>
    </row>
    <row r="1334" spans="2:13" x14ac:dyDescent="0.2">
      <c r="B1334" s="28"/>
      <c r="K1334" s="29" t="str">
        <f t="shared" si="63"/>
        <v/>
      </c>
      <c r="L1334" s="29" t="str">
        <f t="shared" si="64"/>
        <v/>
      </c>
      <c r="M1334" s="29" t="str">
        <f t="shared" si="65"/>
        <v/>
      </c>
    </row>
    <row r="1335" spans="2:13" x14ac:dyDescent="0.2">
      <c r="B1335" s="28"/>
      <c r="K1335" s="29" t="str">
        <f t="shared" si="63"/>
        <v/>
      </c>
      <c r="L1335" s="29" t="str">
        <f t="shared" si="64"/>
        <v/>
      </c>
      <c r="M1335" s="29" t="str">
        <f t="shared" si="65"/>
        <v/>
      </c>
    </row>
    <row r="1336" spans="2:13" x14ac:dyDescent="0.2">
      <c r="B1336" s="28"/>
      <c r="K1336" s="29" t="str">
        <f t="shared" si="63"/>
        <v/>
      </c>
      <c r="L1336" s="29" t="str">
        <f t="shared" si="64"/>
        <v/>
      </c>
      <c r="M1336" s="29" t="str">
        <f t="shared" si="65"/>
        <v/>
      </c>
    </row>
    <row r="1337" spans="2:13" x14ac:dyDescent="0.2">
      <c r="B1337" s="28"/>
      <c r="K1337" s="29" t="str">
        <f t="shared" si="63"/>
        <v/>
      </c>
      <c r="L1337" s="29" t="str">
        <f t="shared" si="64"/>
        <v/>
      </c>
      <c r="M1337" s="29" t="str">
        <f t="shared" si="65"/>
        <v/>
      </c>
    </row>
    <row r="1338" spans="2:13" x14ac:dyDescent="0.2">
      <c r="B1338" s="28"/>
      <c r="K1338" s="29" t="str">
        <f t="shared" si="63"/>
        <v/>
      </c>
      <c r="L1338" s="29" t="str">
        <f t="shared" si="64"/>
        <v/>
      </c>
      <c r="M1338" s="29" t="str">
        <f t="shared" si="65"/>
        <v/>
      </c>
    </row>
    <row r="1339" spans="2:13" x14ac:dyDescent="0.2">
      <c r="B1339" s="28"/>
      <c r="K1339" s="29" t="str">
        <f t="shared" si="63"/>
        <v/>
      </c>
      <c r="L1339" s="29" t="str">
        <f t="shared" si="64"/>
        <v/>
      </c>
      <c r="M1339" s="29" t="str">
        <f t="shared" si="65"/>
        <v/>
      </c>
    </row>
    <row r="1340" spans="2:13" x14ac:dyDescent="0.2">
      <c r="B1340" s="28"/>
      <c r="K1340" s="29" t="str">
        <f t="shared" si="63"/>
        <v/>
      </c>
      <c r="L1340" s="29" t="str">
        <f t="shared" si="64"/>
        <v/>
      </c>
      <c r="M1340" s="29" t="str">
        <f t="shared" si="65"/>
        <v/>
      </c>
    </row>
    <row r="1341" spans="2:13" x14ac:dyDescent="0.2">
      <c r="B1341" s="28"/>
      <c r="K1341" s="29" t="str">
        <f t="shared" si="63"/>
        <v/>
      </c>
      <c r="L1341" s="29" t="str">
        <f t="shared" si="64"/>
        <v/>
      </c>
      <c r="M1341" s="29" t="str">
        <f t="shared" si="65"/>
        <v/>
      </c>
    </row>
    <row r="1342" spans="2:13" x14ac:dyDescent="0.2">
      <c r="B1342" s="28"/>
      <c r="K1342" s="29" t="str">
        <f t="shared" si="63"/>
        <v/>
      </c>
      <c r="L1342" s="29" t="str">
        <f t="shared" si="64"/>
        <v/>
      </c>
      <c r="M1342" s="29" t="str">
        <f t="shared" si="65"/>
        <v/>
      </c>
    </row>
    <row r="1343" spans="2:13" x14ac:dyDescent="0.2">
      <c r="B1343" s="28"/>
      <c r="K1343" s="29" t="str">
        <f t="shared" si="63"/>
        <v/>
      </c>
      <c r="L1343" s="29" t="str">
        <f t="shared" si="64"/>
        <v/>
      </c>
      <c r="M1343" s="29" t="str">
        <f t="shared" si="65"/>
        <v/>
      </c>
    </row>
    <row r="1344" spans="2:13" x14ac:dyDescent="0.2">
      <c r="B1344" s="28"/>
      <c r="K1344" s="29" t="str">
        <f t="shared" si="63"/>
        <v/>
      </c>
      <c r="L1344" s="29" t="str">
        <f t="shared" si="64"/>
        <v/>
      </c>
      <c r="M1344" s="29" t="str">
        <f t="shared" si="65"/>
        <v/>
      </c>
    </row>
    <row r="1345" spans="2:13" x14ac:dyDescent="0.2">
      <c r="B1345" s="28"/>
      <c r="K1345" s="29" t="str">
        <f t="shared" si="63"/>
        <v/>
      </c>
      <c r="L1345" s="29" t="str">
        <f t="shared" si="64"/>
        <v/>
      </c>
      <c r="M1345" s="29" t="str">
        <f t="shared" si="65"/>
        <v/>
      </c>
    </row>
    <row r="1346" spans="2:13" x14ac:dyDescent="0.2">
      <c r="B1346" s="28"/>
      <c r="K1346" s="29" t="str">
        <f t="shared" si="63"/>
        <v/>
      </c>
      <c r="L1346" s="29" t="str">
        <f t="shared" si="64"/>
        <v/>
      </c>
      <c r="M1346" s="29" t="str">
        <f t="shared" si="65"/>
        <v/>
      </c>
    </row>
    <row r="1347" spans="2:13" x14ac:dyDescent="0.2">
      <c r="B1347" s="28"/>
      <c r="K1347" s="29" t="str">
        <f t="shared" si="63"/>
        <v/>
      </c>
      <c r="L1347" s="29" t="str">
        <f t="shared" si="64"/>
        <v/>
      </c>
      <c r="M1347" s="29" t="str">
        <f t="shared" si="65"/>
        <v/>
      </c>
    </row>
    <row r="1348" spans="2:13" x14ac:dyDescent="0.2">
      <c r="B1348" s="28"/>
      <c r="K1348" s="29" t="str">
        <f t="shared" si="63"/>
        <v/>
      </c>
      <c r="L1348" s="29" t="str">
        <f t="shared" si="64"/>
        <v/>
      </c>
      <c r="M1348" s="29" t="str">
        <f t="shared" si="65"/>
        <v/>
      </c>
    </row>
    <row r="1349" spans="2:13" x14ac:dyDescent="0.2">
      <c r="B1349" s="28"/>
      <c r="K1349" s="29" t="str">
        <f t="shared" si="63"/>
        <v/>
      </c>
      <c r="L1349" s="29" t="str">
        <f t="shared" si="64"/>
        <v/>
      </c>
      <c r="M1349" s="29" t="str">
        <f t="shared" si="65"/>
        <v/>
      </c>
    </row>
    <row r="1350" spans="2:13" x14ac:dyDescent="0.2">
      <c r="B1350" s="28"/>
      <c r="K1350" s="29" t="str">
        <f t="shared" si="63"/>
        <v/>
      </c>
      <c r="L1350" s="29" t="str">
        <f t="shared" si="64"/>
        <v/>
      </c>
      <c r="M1350" s="29" t="str">
        <f t="shared" si="65"/>
        <v/>
      </c>
    </row>
    <row r="1351" spans="2:13" x14ac:dyDescent="0.2">
      <c r="B1351" s="28"/>
      <c r="K1351" s="29" t="str">
        <f t="shared" si="63"/>
        <v/>
      </c>
      <c r="L1351" s="29" t="str">
        <f t="shared" si="64"/>
        <v/>
      </c>
      <c r="M1351" s="29" t="str">
        <f t="shared" si="65"/>
        <v/>
      </c>
    </row>
    <row r="1352" spans="2:13" x14ac:dyDescent="0.2">
      <c r="B1352" s="28"/>
      <c r="K1352" s="29" t="str">
        <f t="shared" si="63"/>
        <v/>
      </c>
      <c r="L1352" s="29" t="str">
        <f t="shared" si="64"/>
        <v/>
      </c>
      <c r="M1352" s="29" t="str">
        <f t="shared" si="65"/>
        <v/>
      </c>
    </row>
    <row r="1353" spans="2:13" x14ac:dyDescent="0.2">
      <c r="B1353" s="28"/>
      <c r="K1353" s="29" t="str">
        <f t="shared" si="63"/>
        <v/>
      </c>
      <c r="L1353" s="29" t="str">
        <f t="shared" si="64"/>
        <v/>
      </c>
      <c r="M1353" s="29" t="str">
        <f t="shared" si="65"/>
        <v/>
      </c>
    </row>
    <row r="1354" spans="2:13" x14ac:dyDescent="0.2">
      <c r="B1354" s="28"/>
      <c r="K1354" s="29" t="str">
        <f t="shared" si="63"/>
        <v/>
      </c>
      <c r="L1354" s="29" t="str">
        <f t="shared" si="64"/>
        <v/>
      </c>
      <c r="M1354" s="29" t="str">
        <f t="shared" si="65"/>
        <v/>
      </c>
    </row>
    <row r="1355" spans="2:13" x14ac:dyDescent="0.2">
      <c r="B1355" s="28"/>
      <c r="K1355" s="29" t="str">
        <f t="shared" si="63"/>
        <v/>
      </c>
      <c r="L1355" s="29" t="str">
        <f t="shared" si="64"/>
        <v/>
      </c>
      <c r="M1355" s="29" t="str">
        <f t="shared" si="65"/>
        <v/>
      </c>
    </row>
    <row r="1356" spans="2:13" x14ac:dyDescent="0.2">
      <c r="B1356" s="28"/>
      <c r="K1356" s="29" t="str">
        <f t="shared" si="63"/>
        <v/>
      </c>
      <c r="L1356" s="29" t="str">
        <f t="shared" si="64"/>
        <v/>
      </c>
      <c r="M1356" s="29" t="str">
        <f t="shared" si="65"/>
        <v/>
      </c>
    </row>
    <row r="1357" spans="2:13" x14ac:dyDescent="0.2">
      <c r="B1357" s="28"/>
      <c r="K1357" s="29" t="str">
        <f t="shared" si="63"/>
        <v/>
      </c>
      <c r="L1357" s="29" t="str">
        <f t="shared" si="64"/>
        <v/>
      </c>
      <c r="M1357" s="29" t="str">
        <f t="shared" si="65"/>
        <v/>
      </c>
    </row>
    <row r="1358" spans="2:13" x14ac:dyDescent="0.2">
      <c r="B1358" s="28"/>
      <c r="K1358" s="29" t="str">
        <f t="shared" si="63"/>
        <v/>
      </c>
      <c r="L1358" s="29" t="str">
        <f t="shared" si="64"/>
        <v/>
      </c>
      <c r="M1358" s="29" t="str">
        <f t="shared" si="65"/>
        <v/>
      </c>
    </row>
    <row r="1359" spans="2:13" x14ac:dyDescent="0.2">
      <c r="B1359" s="28"/>
      <c r="K1359" s="29" t="str">
        <f t="shared" si="63"/>
        <v/>
      </c>
      <c r="L1359" s="29" t="str">
        <f t="shared" si="64"/>
        <v/>
      </c>
      <c r="M1359" s="29" t="str">
        <f t="shared" si="65"/>
        <v/>
      </c>
    </row>
    <row r="1360" spans="2:13" x14ac:dyDescent="0.2">
      <c r="B1360" s="28"/>
      <c r="K1360" s="29" t="str">
        <f t="shared" si="63"/>
        <v/>
      </c>
      <c r="L1360" s="29" t="str">
        <f t="shared" si="64"/>
        <v/>
      </c>
      <c r="M1360" s="29" t="str">
        <f t="shared" si="65"/>
        <v/>
      </c>
    </row>
    <row r="1361" spans="2:13" x14ac:dyDescent="0.2">
      <c r="B1361" s="28"/>
      <c r="K1361" s="29" t="str">
        <f t="shared" ref="K1361:K1424" si="66">IF(OR(F1361="",$C$5="",$C$6=""),"",(F1361*1000/($C$5+$C$6*(G1361-25))))</f>
        <v/>
      </c>
      <c r="L1361" s="29" t="str">
        <f t="shared" ref="L1361:L1424" si="67">IF(OR($K1361="",H1361=""),"",((H1361-$C1361)*1000)/$K1361)</f>
        <v/>
      </c>
      <c r="M1361" s="29" t="str">
        <f t="shared" ref="M1361:M1424" si="68">IF(OR($K1361="",I1361=""),"",((I1361-$C1361)*1000)/$K1361)</f>
        <v/>
      </c>
    </row>
    <row r="1362" spans="2:13" x14ac:dyDescent="0.2">
      <c r="B1362" s="28"/>
      <c r="K1362" s="29" t="str">
        <f t="shared" si="66"/>
        <v/>
      </c>
      <c r="L1362" s="29" t="str">
        <f t="shared" si="67"/>
        <v/>
      </c>
      <c r="M1362" s="29" t="str">
        <f t="shared" si="68"/>
        <v/>
      </c>
    </row>
    <row r="1363" spans="2:13" x14ac:dyDescent="0.2">
      <c r="B1363" s="28"/>
      <c r="K1363" s="29" t="str">
        <f t="shared" si="66"/>
        <v/>
      </c>
      <c r="L1363" s="29" t="str">
        <f t="shared" si="67"/>
        <v/>
      </c>
      <c r="M1363" s="29" t="str">
        <f t="shared" si="68"/>
        <v/>
      </c>
    </row>
    <row r="1364" spans="2:13" x14ac:dyDescent="0.2">
      <c r="B1364" s="28"/>
      <c r="K1364" s="29" t="str">
        <f t="shared" si="66"/>
        <v/>
      </c>
      <c r="L1364" s="29" t="str">
        <f t="shared" si="67"/>
        <v/>
      </c>
      <c r="M1364" s="29" t="str">
        <f t="shared" si="68"/>
        <v/>
      </c>
    </row>
    <row r="1365" spans="2:13" x14ac:dyDescent="0.2">
      <c r="B1365" s="28"/>
      <c r="K1365" s="29" t="str">
        <f t="shared" si="66"/>
        <v/>
      </c>
      <c r="L1365" s="29" t="str">
        <f t="shared" si="67"/>
        <v/>
      </c>
      <c r="M1365" s="29" t="str">
        <f t="shared" si="68"/>
        <v/>
      </c>
    </row>
    <row r="1366" spans="2:13" x14ac:dyDescent="0.2">
      <c r="B1366" s="28"/>
      <c r="K1366" s="29" t="str">
        <f t="shared" si="66"/>
        <v/>
      </c>
      <c r="L1366" s="29" t="str">
        <f t="shared" si="67"/>
        <v/>
      </c>
      <c r="M1366" s="29" t="str">
        <f t="shared" si="68"/>
        <v/>
      </c>
    </row>
    <row r="1367" spans="2:13" x14ac:dyDescent="0.2">
      <c r="B1367" s="28"/>
      <c r="K1367" s="29" t="str">
        <f t="shared" si="66"/>
        <v/>
      </c>
      <c r="L1367" s="29" t="str">
        <f t="shared" si="67"/>
        <v/>
      </c>
      <c r="M1367" s="29" t="str">
        <f t="shared" si="68"/>
        <v/>
      </c>
    </row>
    <row r="1368" spans="2:13" x14ac:dyDescent="0.2">
      <c r="B1368" s="28"/>
      <c r="K1368" s="29" t="str">
        <f t="shared" si="66"/>
        <v/>
      </c>
      <c r="L1368" s="29" t="str">
        <f t="shared" si="67"/>
        <v/>
      </c>
      <c r="M1368" s="29" t="str">
        <f t="shared" si="68"/>
        <v/>
      </c>
    </row>
    <row r="1369" spans="2:13" x14ac:dyDescent="0.2">
      <c r="B1369" s="28"/>
      <c r="K1369" s="29" t="str">
        <f t="shared" si="66"/>
        <v/>
      </c>
      <c r="L1369" s="29" t="str">
        <f t="shared" si="67"/>
        <v/>
      </c>
      <c r="M1369" s="29" t="str">
        <f t="shared" si="68"/>
        <v/>
      </c>
    </row>
    <row r="1370" spans="2:13" x14ac:dyDescent="0.2">
      <c r="B1370" s="28"/>
      <c r="K1370" s="29" t="str">
        <f t="shared" si="66"/>
        <v/>
      </c>
      <c r="L1370" s="29" t="str">
        <f t="shared" si="67"/>
        <v/>
      </c>
      <c r="M1370" s="29" t="str">
        <f t="shared" si="68"/>
        <v/>
      </c>
    </row>
    <row r="1371" spans="2:13" x14ac:dyDescent="0.2">
      <c r="B1371" s="28"/>
      <c r="K1371" s="29" t="str">
        <f t="shared" si="66"/>
        <v/>
      </c>
      <c r="L1371" s="29" t="str">
        <f t="shared" si="67"/>
        <v/>
      </c>
      <c r="M1371" s="29" t="str">
        <f t="shared" si="68"/>
        <v/>
      </c>
    </row>
    <row r="1372" spans="2:13" x14ac:dyDescent="0.2">
      <c r="B1372" s="28"/>
      <c r="K1372" s="29" t="str">
        <f t="shared" si="66"/>
        <v/>
      </c>
      <c r="L1372" s="29" t="str">
        <f t="shared" si="67"/>
        <v/>
      </c>
      <c r="M1372" s="29" t="str">
        <f t="shared" si="68"/>
        <v/>
      </c>
    </row>
    <row r="1373" spans="2:13" x14ac:dyDescent="0.2">
      <c r="B1373" s="28"/>
      <c r="K1373" s="29" t="str">
        <f t="shared" si="66"/>
        <v/>
      </c>
      <c r="L1373" s="29" t="str">
        <f t="shared" si="67"/>
        <v/>
      </c>
      <c r="M1373" s="29" t="str">
        <f t="shared" si="68"/>
        <v/>
      </c>
    </row>
    <row r="1374" spans="2:13" x14ac:dyDescent="0.2">
      <c r="B1374" s="28"/>
      <c r="K1374" s="29" t="str">
        <f t="shared" si="66"/>
        <v/>
      </c>
      <c r="L1374" s="29" t="str">
        <f t="shared" si="67"/>
        <v/>
      </c>
      <c r="M1374" s="29" t="str">
        <f t="shared" si="68"/>
        <v/>
      </c>
    </row>
    <row r="1375" spans="2:13" x14ac:dyDescent="0.2">
      <c r="B1375" s="28"/>
      <c r="K1375" s="29" t="str">
        <f t="shared" si="66"/>
        <v/>
      </c>
      <c r="L1375" s="29" t="str">
        <f t="shared" si="67"/>
        <v/>
      </c>
      <c r="M1375" s="29" t="str">
        <f t="shared" si="68"/>
        <v/>
      </c>
    </row>
    <row r="1376" spans="2:13" x14ac:dyDescent="0.2">
      <c r="B1376" s="28"/>
      <c r="K1376" s="29" t="str">
        <f t="shared" si="66"/>
        <v/>
      </c>
      <c r="L1376" s="29" t="str">
        <f t="shared" si="67"/>
        <v/>
      </c>
      <c r="M1376" s="29" t="str">
        <f t="shared" si="68"/>
        <v/>
      </c>
    </row>
    <row r="1377" spans="2:13" x14ac:dyDescent="0.2">
      <c r="B1377" s="28"/>
      <c r="K1377" s="29" t="str">
        <f t="shared" si="66"/>
        <v/>
      </c>
      <c r="L1377" s="29" t="str">
        <f t="shared" si="67"/>
        <v/>
      </c>
      <c r="M1377" s="29" t="str">
        <f t="shared" si="68"/>
        <v/>
      </c>
    </row>
    <row r="1378" spans="2:13" x14ac:dyDescent="0.2">
      <c r="B1378" s="28"/>
      <c r="K1378" s="29" t="str">
        <f t="shared" si="66"/>
        <v/>
      </c>
      <c r="L1378" s="29" t="str">
        <f t="shared" si="67"/>
        <v/>
      </c>
      <c r="M1378" s="29" t="str">
        <f t="shared" si="68"/>
        <v/>
      </c>
    </row>
    <row r="1379" spans="2:13" x14ac:dyDescent="0.2">
      <c r="B1379" s="28"/>
      <c r="K1379" s="29" t="str">
        <f t="shared" si="66"/>
        <v/>
      </c>
      <c r="L1379" s="29" t="str">
        <f t="shared" si="67"/>
        <v/>
      </c>
      <c r="M1379" s="29" t="str">
        <f t="shared" si="68"/>
        <v/>
      </c>
    </row>
    <row r="1380" spans="2:13" x14ac:dyDescent="0.2">
      <c r="B1380" s="28"/>
      <c r="K1380" s="29" t="str">
        <f t="shared" si="66"/>
        <v/>
      </c>
      <c r="L1380" s="29" t="str">
        <f t="shared" si="67"/>
        <v/>
      </c>
      <c r="M1380" s="29" t="str">
        <f t="shared" si="68"/>
        <v/>
      </c>
    </row>
    <row r="1381" spans="2:13" x14ac:dyDescent="0.2">
      <c r="B1381" s="28"/>
      <c r="K1381" s="29" t="str">
        <f t="shared" si="66"/>
        <v/>
      </c>
      <c r="L1381" s="29" t="str">
        <f t="shared" si="67"/>
        <v/>
      </c>
      <c r="M1381" s="29" t="str">
        <f t="shared" si="68"/>
        <v/>
      </c>
    </row>
    <row r="1382" spans="2:13" x14ac:dyDescent="0.2">
      <c r="B1382" s="28"/>
      <c r="K1382" s="29" t="str">
        <f t="shared" si="66"/>
        <v/>
      </c>
      <c r="L1382" s="29" t="str">
        <f t="shared" si="67"/>
        <v/>
      </c>
      <c r="M1382" s="29" t="str">
        <f t="shared" si="68"/>
        <v/>
      </c>
    </row>
    <row r="1383" spans="2:13" x14ac:dyDescent="0.2">
      <c r="B1383" s="28"/>
      <c r="K1383" s="29" t="str">
        <f t="shared" si="66"/>
        <v/>
      </c>
      <c r="L1383" s="29" t="str">
        <f t="shared" si="67"/>
        <v/>
      </c>
      <c r="M1383" s="29" t="str">
        <f t="shared" si="68"/>
        <v/>
      </c>
    </row>
    <row r="1384" spans="2:13" x14ac:dyDescent="0.2">
      <c r="B1384" s="28"/>
      <c r="K1384" s="29" t="str">
        <f t="shared" si="66"/>
        <v/>
      </c>
      <c r="L1384" s="29" t="str">
        <f t="shared" si="67"/>
        <v/>
      </c>
      <c r="M1384" s="29" t="str">
        <f t="shared" si="68"/>
        <v/>
      </c>
    </row>
    <row r="1385" spans="2:13" x14ac:dyDescent="0.2">
      <c r="B1385" s="28"/>
      <c r="K1385" s="29" t="str">
        <f t="shared" si="66"/>
        <v/>
      </c>
      <c r="L1385" s="29" t="str">
        <f t="shared" si="67"/>
        <v/>
      </c>
      <c r="M1385" s="29" t="str">
        <f t="shared" si="68"/>
        <v/>
      </c>
    </row>
    <row r="1386" spans="2:13" x14ac:dyDescent="0.2">
      <c r="B1386" s="28"/>
      <c r="K1386" s="29" t="str">
        <f t="shared" si="66"/>
        <v/>
      </c>
      <c r="L1386" s="29" t="str">
        <f t="shared" si="67"/>
        <v/>
      </c>
      <c r="M1386" s="29" t="str">
        <f t="shared" si="68"/>
        <v/>
      </c>
    </row>
    <row r="1387" spans="2:13" x14ac:dyDescent="0.2">
      <c r="B1387" s="28"/>
      <c r="K1387" s="29" t="str">
        <f t="shared" si="66"/>
        <v/>
      </c>
      <c r="L1387" s="29" t="str">
        <f t="shared" si="67"/>
        <v/>
      </c>
      <c r="M1387" s="29" t="str">
        <f t="shared" si="68"/>
        <v/>
      </c>
    </row>
    <row r="1388" spans="2:13" x14ac:dyDescent="0.2">
      <c r="B1388" s="28"/>
      <c r="K1388" s="29" t="str">
        <f t="shared" si="66"/>
        <v/>
      </c>
      <c r="L1388" s="29" t="str">
        <f t="shared" si="67"/>
        <v/>
      </c>
      <c r="M1388" s="29" t="str">
        <f t="shared" si="68"/>
        <v/>
      </c>
    </row>
    <row r="1389" spans="2:13" x14ac:dyDescent="0.2">
      <c r="B1389" s="28"/>
      <c r="K1389" s="29" t="str">
        <f t="shared" si="66"/>
        <v/>
      </c>
      <c r="L1389" s="29" t="str">
        <f t="shared" si="67"/>
        <v/>
      </c>
      <c r="M1389" s="29" t="str">
        <f t="shared" si="68"/>
        <v/>
      </c>
    </row>
    <row r="1390" spans="2:13" x14ac:dyDescent="0.2">
      <c r="B1390" s="28"/>
      <c r="K1390" s="29" t="str">
        <f t="shared" si="66"/>
        <v/>
      </c>
      <c r="L1390" s="29" t="str">
        <f t="shared" si="67"/>
        <v/>
      </c>
      <c r="M1390" s="29" t="str">
        <f t="shared" si="68"/>
        <v/>
      </c>
    </row>
    <row r="1391" spans="2:13" x14ac:dyDescent="0.2">
      <c r="B1391" s="28"/>
      <c r="K1391" s="29" t="str">
        <f t="shared" si="66"/>
        <v/>
      </c>
      <c r="L1391" s="29" t="str">
        <f t="shared" si="67"/>
        <v/>
      </c>
      <c r="M1391" s="29" t="str">
        <f t="shared" si="68"/>
        <v/>
      </c>
    </row>
    <row r="1392" spans="2:13" x14ac:dyDescent="0.2">
      <c r="B1392" s="28"/>
      <c r="K1392" s="29" t="str">
        <f t="shared" si="66"/>
        <v/>
      </c>
      <c r="L1392" s="29" t="str">
        <f t="shared" si="67"/>
        <v/>
      </c>
      <c r="M1392" s="29" t="str">
        <f t="shared" si="68"/>
        <v/>
      </c>
    </row>
    <row r="1393" spans="2:13" x14ac:dyDescent="0.2">
      <c r="B1393" s="28"/>
      <c r="K1393" s="29" t="str">
        <f t="shared" si="66"/>
        <v/>
      </c>
      <c r="L1393" s="29" t="str">
        <f t="shared" si="67"/>
        <v/>
      </c>
      <c r="M1393" s="29" t="str">
        <f t="shared" si="68"/>
        <v/>
      </c>
    </row>
    <row r="1394" spans="2:13" x14ac:dyDescent="0.2">
      <c r="B1394" s="28"/>
      <c r="K1394" s="29" t="str">
        <f t="shared" si="66"/>
        <v/>
      </c>
      <c r="L1394" s="29" t="str">
        <f t="shared" si="67"/>
        <v/>
      </c>
      <c r="M1394" s="29" t="str">
        <f t="shared" si="68"/>
        <v/>
      </c>
    </row>
    <row r="1395" spans="2:13" x14ac:dyDescent="0.2">
      <c r="B1395" s="28"/>
      <c r="K1395" s="29" t="str">
        <f t="shared" si="66"/>
        <v/>
      </c>
      <c r="L1395" s="29" t="str">
        <f t="shared" si="67"/>
        <v/>
      </c>
      <c r="M1395" s="29" t="str">
        <f t="shared" si="68"/>
        <v/>
      </c>
    </row>
    <row r="1396" spans="2:13" x14ac:dyDescent="0.2">
      <c r="B1396" s="28"/>
      <c r="K1396" s="29" t="str">
        <f t="shared" si="66"/>
        <v/>
      </c>
      <c r="L1396" s="29" t="str">
        <f t="shared" si="67"/>
        <v/>
      </c>
      <c r="M1396" s="29" t="str">
        <f t="shared" si="68"/>
        <v/>
      </c>
    </row>
    <row r="1397" spans="2:13" x14ac:dyDescent="0.2">
      <c r="B1397" s="28"/>
      <c r="K1397" s="29" t="str">
        <f t="shared" si="66"/>
        <v/>
      </c>
      <c r="L1397" s="29" t="str">
        <f t="shared" si="67"/>
        <v/>
      </c>
      <c r="M1397" s="29" t="str">
        <f t="shared" si="68"/>
        <v/>
      </c>
    </row>
    <row r="1398" spans="2:13" x14ac:dyDescent="0.2">
      <c r="B1398" s="28"/>
      <c r="K1398" s="29" t="str">
        <f t="shared" si="66"/>
        <v/>
      </c>
      <c r="L1398" s="29" t="str">
        <f t="shared" si="67"/>
        <v/>
      </c>
      <c r="M1398" s="29" t="str">
        <f t="shared" si="68"/>
        <v/>
      </c>
    </row>
    <row r="1399" spans="2:13" x14ac:dyDescent="0.2">
      <c r="B1399" s="28"/>
      <c r="K1399" s="29" t="str">
        <f t="shared" si="66"/>
        <v/>
      </c>
      <c r="L1399" s="29" t="str">
        <f t="shared" si="67"/>
        <v/>
      </c>
      <c r="M1399" s="29" t="str">
        <f t="shared" si="68"/>
        <v/>
      </c>
    </row>
    <row r="1400" spans="2:13" x14ac:dyDescent="0.2">
      <c r="B1400" s="28"/>
      <c r="K1400" s="29" t="str">
        <f t="shared" si="66"/>
        <v/>
      </c>
      <c r="L1400" s="29" t="str">
        <f t="shared" si="67"/>
        <v/>
      </c>
      <c r="M1400" s="29" t="str">
        <f t="shared" si="68"/>
        <v/>
      </c>
    </row>
    <row r="1401" spans="2:13" x14ac:dyDescent="0.2">
      <c r="B1401" s="28"/>
      <c r="K1401" s="29" t="str">
        <f t="shared" si="66"/>
        <v/>
      </c>
      <c r="L1401" s="29" t="str">
        <f t="shared" si="67"/>
        <v/>
      </c>
      <c r="M1401" s="29" t="str">
        <f t="shared" si="68"/>
        <v/>
      </c>
    </row>
    <row r="1402" spans="2:13" x14ac:dyDescent="0.2">
      <c r="B1402" s="28"/>
      <c r="K1402" s="29" t="str">
        <f t="shared" si="66"/>
        <v/>
      </c>
      <c r="L1402" s="29" t="str">
        <f t="shared" si="67"/>
        <v/>
      </c>
      <c r="M1402" s="29" t="str">
        <f t="shared" si="68"/>
        <v/>
      </c>
    </row>
    <row r="1403" spans="2:13" x14ac:dyDescent="0.2">
      <c r="B1403" s="28"/>
      <c r="K1403" s="29" t="str">
        <f t="shared" si="66"/>
        <v/>
      </c>
      <c r="L1403" s="29" t="str">
        <f t="shared" si="67"/>
        <v/>
      </c>
      <c r="M1403" s="29" t="str">
        <f t="shared" si="68"/>
        <v/>
      </c>
    </row>
    <row r="1404" spans="2:13" x14ac:dyDescent="0.2">
      <c r="B1404" s="28"/>
      <c r="K1404" s="29" t="str">
        <f t="shared" si="66"/>
        <v/>
      </c>
      <c r="L1404" s="29" t="str">
        <f t="shared" si="67"/>
        <v/>
      </c>
      <c r="M1404" s="29" t="str">
        <f t="shared" si="68"/>
        <v/>
      </c>
    </row>
    <row r="1405" spans="2:13" x14ac:dyDescent="0.2">
      <c r="B1405" s="28"/>
      <c r="K1405" s="29" t="str">
        <f t="shared" si="66"/>
        <v/>
      </c>
      <c r="L1405" s="29" t="str">
        <f t="shared" si="67"/>
        <v/>
      </c>
      <c r="M1405" s="29" t="str">
        <f t="shared" si="68"/>
        <v/>
      </c>
    </row>
    <row r="1406" spans="2:13" x14ac:dyDescent="0.2">
      <c r="B1406" s="28"/>
      <c r="K1406" s="29" t="str">
        <f t="shared" si="66"/>
        <v/>
      </c>
      <c r="L1406" s="29" t="str">
        <f t="shared" si="67"/>
        <v/>
      </c>
      <c r="M1406" s="29" t="str">
        <f t="shared" si="68"/>
        <v/>
      </c>
    </row>
    <row r="1407" spans="2:13" x14ac:dyDescent="0.2">
      <c r="B1407" s="28"/>
      <c r="K1407" s="29" t="str">
        <f t="shared" si="66"/>
        <v/>
      </c>
      <c r="L1407" s="29" t="str">
        <f t="shared" si="67"/>
        <v/>
      </c>
      <c r="M1407" s="29" t="str">
        <f t="shared" si="68"/>
        <v/>
      </c>
    </row>
    <row r="1408" spans="2:13" x14ac:dyDescent="0.2">
      <c r="B1408" s="28"/>
      <c r="K1408" s="29" t="str">
        <f t="shared" si="66"/>
        <v/>
      </c>
      <c r="L1408" s="29" t="str">
        <f t="shared" si="67"/>
        <v/>
      </c>
      <c r="M1408" s="29" t="str">
        <f t="shared" si="68"/>
        <v/>
      </c>
    </row>
    <row r="1409" spans="2:13" x14ac:dyDescent="0.2">
      <c r="B1409" s="28"/>
      <c r="K1409" s="29" t="str">
        <f t="shared" si="66"/>
        <v/>
      </c>
      <c r="L1409" s="29" t="str">
        <f t="shared" si="67"/>
        <v/>
      </c>
      <c r="M1409" s="29" t="str">
        <f t="shared" si="68"/>
        <v/>
      </c>
    </row>
    <row r="1410" spans="2:13" x14ac:dyDescent="0.2">
      <c r="B1410" s="28"/>
      <c r="K1410" s="29" t="str">
        <f t="shared" si="66"/>
        <v/>
      </c>
      <c r="L1410" s="29" t="str">
        <f t="shared" si="67"/>
        <v/>
      </c>
      <c r="M1410" s="29" t="str">
        <f t="shared" si="68"/>
        <v/>
      </c>
    </row>
    <row r="1411" spans="2:13" x14ac:dyDescent="0.2">
      <c r="B1411" s="28"/>
      <c r="K1411" s="29" t="str">
        <f t="shared" si="66"/>
        <v/>
      </c>
      <c r="L1411" s="29" t="str">
        <f t="shared" si="67"/>
        <v/>
      </c>
      <c r="M1411" s="29" t="str">
        <f t="shared" si="68"/>
        <v/>
      </c>
    </row>
    <row r="1412" spans="2:13" x14ac:dyDescent="0.2">
      <c r="B1412" s="28"/>
      <c r="K1412" s="29" t="str">
        <f t="shared" si="66"/>
        <v/>
      </c>
      <c r="L1412" s="29" t="str">
        <f t="shared" si="67"/>
        <v/>
      </c>
      <c r="M1412" s="29" t="str">
        <f t="shared" si="68"/>
        <v/>
      </c>
    </row>
    <row r="1413" spans="2:13" x14ac:dyDescent="0.2">
      <c r="B1413" s="28"/>
      <c r="K1413" s="29" t="str">
        <f t="shared" si="66"/>
        <v/>
      </c>
      <c r="L1413" s="29" t="str">
        <f t="shared" si="67"/>
        <v/>
      </c>
      <c r="M1413" s="29" t="str">
        <f t="shared" si="68"/>
        <v/>
      </c>
    </row>
    <row r="1414" spans="2:13" x14ac:dyDescent="0.2">
      <c r="B1414" s="28"/>
      <c r="K1414" s="29" t="str">
        <f t="shared" si="66"/>
        <v/>
      </c>
      <c r="L1414" s="29" t="str">
        <f t="shared" si="67"/>
        <v/>
      </c>
      <c r="M1414" s="29" t="str">
        <f t="shared" si="68"/>
        <v/>
      </c>
    </row>
    <row r="1415" spans="2:13" x14ac:dyDescent="0.2">
      <c r="B1415" s="28"/>
      <c r="K1415" s="29" t="str">
        <f t="shared" si="66"/>
        <v/>
      </c>
      <c r="L1415" s="29" t="str">
        <f t="shared" si="67"/>
        <v/>
      </c>
      <c r="M1415" s="29" t="str">
        <f t="shared" si="68"/>
        <v/>
      </c>
    </row>
    <row r="1416" spans="2:13" x14ac:dyDescent="0.2">
      <c r="B1416" s="28"/>
      <c r="K1416" s="29" t="str">
        <f t="shared" si="66"/>
        <v/>
      </c>
      <c r="L1416" s="29" t="str">
        <f t="shared" si="67"/>
        <v/>
      </c>
      <c r="M1416" s="29" t="str">
        <f t="shared" si="68"/>
        <v/>
      </c>
    </row>
    <row r="1417" spans="2:13" x14ac:dyDescent="0.2">
      <c r="B1417" s="28"/>
      <c r="K1417" s="29" t="str">
        <f t="shared" si="66"/>
        <v/>
      </c>
      <c r="L1417" s="29" t="str">
        <f t="shared" si="67"/>
        <v/>
      </c>
      <c r="M1417" s="29" t="str">
        <f t="shared" si="68"/>
        <v/>
      </c>
    </row>
    <row r="1418" spans="2:13" x14ac:dyDescent="0.2">
      <c r="B1418" s="28"/>
      <c r="K1418" s="29" t="str">
        <f t="shared" si="66"/>
        <v/>
      </c>
      <c r="L1418" s="29" t="str">
        <f t="shared" si="67"/>
        <v/>
      </c>
      <c r="M1418" s="29" t="str">
        <f t="shared" si="68"/>
        <v/>
      </c>
    </row>
    <row r="1419" spans="2:13" x14ac:dyDescent="0.2">
      <c r="B1419" s="28"/>
      <c r="K1419" s="29" t="str">
        <f t="shared" si="66"/>
        <v/>
      </c>
      <c r="L1419" s="29" t="str">
        <f t="shared" si="67"/>
        <v/>
      </c>
      <c r="M1419" s="29" t="str">
        <f t="shared" si="68"/>
        <v/>
      </c>
    </row>
    <row r="1420" spans="2:13" x14ac:dyDescent="0.2">
      <c r="B1420" s="28"/>
      <c r="K1420" s="29" t="str">
        <f t="shared" si="66"/>
        <v/>
      </c>
      <c r="L1420" s="29" t="str">
        <f t="shared" si="67"/>
        <v/>
      </c>
      <c r="M1420" s="29" t="str">
        <f t="shared" si="68"/>
        <v/>
      </c>
    </row>
    <row r="1421" spans="2:13" x14ac:dyDescent="0.2">
      <c r="B1421" s="28"/>
      <c r="K1421" s="29" t="str">
        <f t="shared" si="66"/>
        <v/>
      </c>
      <c r="L1421" s="29" t="str">
        <f t="shared" si="67"/>
        <v/>
      </c>
      <c r="M1421" s="29" t="str">
        <f t="shared" si="68"/>
        <v/>
      </c>
    </row>
    <row r="1422" spans="2:13" x14ac:dyDescent="0.2">
      <c r="B1422" s="28"/>
      <c r="K1422" s="29" t="str">
        <f t="shared" si="66"/>
        <v/>
      </c>
      <c r="L1422" s="29" t="str">
        <f t="shared" si="67"/>
        <v/>
      </c>
      <c r="M1422" s="29" t="str">
        <f t="shared" si="68"/>
        <v/>
      </c>
    </row>
    <row r="1423" spans="2:13" x14ac:dyDescent="0.2">
      <c r="B1423" s="28"/>
      <c r="K1423" s="29" t="str">
        <f t="shared" si="66"/>
        <v/>
      </c>
      <c r="L1423" s="29" t="str">
        <f t="shared" si="67"/>
        <v/>
      </c>
      <c r="M1423" s="29" t="str">
        <f t="shared" si="68"/>
        <v/>
      </c>
    </row>
    <row r="1424" spans="2:13" x14ac:dyDescent="0.2">
      <c r="B1424" s="28"/>
      <c r="K1424" s="29" t="str">
        <f t="shared" si="66"/>
        <v/>
      </c>
      <c r="L1424" s="29" t="str">
        <f t="shared" si="67"/>
        <v/>
      </c>
      <c r="M1424" s="29" t="str">
        <f t="shared" si="68"/>
        <v/>
      </c>
    </row>
    <row r="1425" spans="2:13" x14ac:dyDescent="0.2">
      <c r="B1425" s="28"/>
      <c r="K1425" s="29" t="str">
        <f t="shared" ref="K1425:K1488" si="69">IF(OR(F1425="",$C$5="",$C$6=""),"",(F1425*1000/($C$5+$C$6*(G1425-25))))</f>
        <v/>
      </c>
      <c r="L1425" s="29" t="str">
        <f t="shared" ref="L1425:L1488" si="70">IF(OR($K1425="",H1425=""),"",((H1425-$C1425)*1000)/$K1425)</f>
        <v/>
      </c>
      <c r="M1425" s="29" t="str">
        <f t="shared" ref="M1425:M1488" si="71">IF(OR($K1425="",I1425=""),"",((I1425-$C1425)*1000)/$K1425)</f>
        <v/>
      </c>
    </row>
    <row r="1426" spans="2:13" x14ac:dyDescent="0.2">
      <c r="B1426" s="28"/>
      <c r="K1426" s="29" t="str">
        <f t="shared" si="69"/>
        <v/>
      </c>
      <c r="L1426" s="29" t="str">
        <f t="shared" si="70"/>
        <v/>
      </c>
      <c r="M1426" s="29" t="str">
        <f t="shared" si="71"/>
        <v/>
      </c>
    </row>
    <row r="1427" spans="2:13" x14ac:dyDescent="0.2">
      <c r="B1427" s="28"/>
      <c r="K1427" s="29" t="str">
        <f t="shared" si="69"/>
        <v/>
      </c>
      <c r="L1427" s="29" t="str">
        <f t="shared" si="70"/>
        <v/>
      </c>
      <c r="M1427" s="29" t="str">
        <f t="shared" si="71"/>
        <v/>
      </c>
    </row>
    <row r="1428" spans="2:13" x14ac:dyDescent="0.2">
      <c r="B1428" s="28"/>
      <c r="K1428" s="29" t="str">
        <f t="shared" si="69"/>
        <v/>
      </c>
      <c r="L1428" s="29" t="str">
        <f t="shared" si="70"/>
        <v/>
      </c>
      <c r="M1428" s="29" t="str">
        <f t="shared" si="71"/>
        <v/>
      </c>
    </row>
    <row r="1429" spans="2:13" x14ac:dyDescent="0.2">
      <c r="B1429" s="28"/>
      <c r="K1429" s="29" t="str">
        <f t="shared" si="69"/>
        <v/>
      </c>
      <c r="L1429" s="29" t="str">
        <f t="shared" si="70"/>
        <v/>
      </c>
      <c r="M1429" s="29" t="str">
        <f t="shared" si="71"/>
        <v/>
      </c>
    </row>
    <row r="1430" spans="2:13" x14ac:dyDescent="0.2">
      <c r="B1430" s="28"/>
      <c r="K1430" s="29" t="str">
        <f t="shared" si="69"/>
        <v/>
      </c>
      <c r="L1430" s="29" t="str">
        <f t="shared" si="70"/>
        <v/>
      </c>
      <c r="M1430" s="29" t="str">
        <f t="shared" si="71"/>
        <v/>
      </c>
    </row>
    <row r="1431" spans="2:13" x14ac:dyDescent="0.2">
      <c r="B1431" s="28"/>
      <c r="K1431" s="29" t="str">
        <f t="shared" si="69"/>
        <v/>
      </c>
      <c r="L1431" s="29" t="str">
        <f t="shared" si="70"/>
        <v/>
      </c>
      <c r="M1431" s="29" t="str">
        <f t="shared" si="71"/>
        <v/>
      </c>
    </row>
    <row r="1432" spans="2:13" x14ac:dyDescent="0.2">
      <c r="B1432" s="28"/>
      <c r="K1432" s="29" t="str">
        <f t="shared" si="69"/>
        <v/>
      </c>
      <c r="L1432" s="29" t="str">
        <f t="shared" si="70"/>
        <v/>
      </c>
      <c r="M1432" s="29" t="str">
        <f t="shared" si="71"/>
        <v/>
      </c>
    </row>
    <row r="1433" spans="2:13" x14ac:dyDescent="0.2">
      <c r="B1433" s="28"/>
      <c r="K1433" s="29" t="str">
        <f t="shared" si="69"/>
        <v/>
      </c>
      <c r="L1433" s="29" t="str">
        <f t="shared" si="70"/>
        <v/>
      </c>
      <c r="M1433" s="29" t="str">
        <f t="shared" si="71"/>
        <v/>
      </c>
    </row>
    <row r="1434" spans="2:13" x14ac:dyDescent="0.2">
      <c r="B1434" s="28"/>
      <c r="K1434" s="29" t="str">
        <f t="shared" si="69"/>
        <v/>
      </c>
      <c r="L1434" s="29" t="str">
        <f t="shared" si="70"/>
        <v/>
      </c>
      <c r="M1434" s="29" t="str">
        <f t="shared" si="71"/>
        <v/>
      </c>
    </row>
    <row r="1435" spans="2:13" x14ac:dyDescent="0.2">
      <c r="B1435" s="28"/>
      <c r="K1435" s="29" t="str">
        <f t="shared" si="69"/>
        <v/>
      </c>
      <c r="L1435" s="29" t="str">
        <f t="shared" si="70"/>
        <v/>
      </c>
      <c r="M1435" s="29" t="str">
        <f t="shared" si="71"/>
        <v/>
      </c>
    </row>
    <row r="1436" spans="2:13" x14ac:dyDescent="0.2">
      <c r="B1436" s="28"/>
      <c r="K1436" s="29" t="str">
        <f t="shared" si="69"/>
        <v/>
      </c>
      <c r="L1436" s="29" t="str">
        <f t="shared" si="70"/>
        <v/>
      </c>
      <c r="M1436" s="29" t="str">
        <f t="shared" si="71"/>
        <v/>
      </c>
    </row>
    <row r="1437" spans="2:13" x14ac:dyDescent="0.2">
      <c r="B1437" s="28"/>
      <c r="K1437" s="29" t="str">
        <f t="shared" si="69"/>
        <v/>
      </c>
      <c r="L1437" s="29" t="str">
        <f t="shared" si="70"/>
        <v/>
      </c>
      <c r="M1437" s="29" t="str">
        <f t="shared" si="71"/>
        <v/>
      </c>
    </row>
    <row r="1438" spans="2:13" x14ac:dyDescent="0.2">
      <c r="B1438" s="28"/>
      <c r="K1438" s="29" t="str">
        <f t="shared" si="69"/>
        <v/>
      </c>
      <c r="L1438" s="29" t="str">
        <f t="shared" si="70"/>
        <v/>
      </c>
      <c r="M1438" s="29" t="str">
        <f t="shared" si="71"/>
        <v/>
      </c>
    </row>
    <row r="1439" spans="2:13" x14ac:dyDescent="0.2">
      <c r="B1439" s="28"/>
      <c r="K1439" s="29" t="str">
        <f t="shared" si="69"/>
        <v/>
      </c>
      <c r="L1439" s="29" t="str">
        <f t="shared" si="70"/>
        <v/>
      </c>
      <c r="M1439" s="29" t="str">
        <f t="shared" si="71"/>
        <v/>
      </c>
    </row>
    <row r="1440" spans="2:13" x14ac:dyDescent="0.2">
      <c r="B1440" s="28"/>
      <c r="K1440" s="29" t="str">
        <f t="shared" si="69"/>
        <v/>
      </c>
      <c r="L1440" s="29" t="str">
        <f t="shared" si="70"/>
        <v/>
      </c>
      <c r="M1440" s="29" t="str">
        <f t="shared" si="71"/>
        <v/>
      </c>
    </row>
    <row r="1441" spans="2:13" x14ac:dyDescent="0.2">
      <c r="B1441" s="28"/>
      <c r="K1441" s="29" t="str">
        <f t="shared" si="69"/>
        <v/>
      </c>
      <c r="L1441" s="29" t="str">
        <f t="shared" si="70"/>
        <v/>
      </c>
      <c r="M1441" s="29" t="str">
        <f t="shared" si="71"/>
        <v/>
      </c>
    </row>
    <row r="1442" spans="2:13" x14ac:dyDescent="0.2">
      <c r="B1442" s="28"/>
      <c r="K1442" s="29" t="str">
        <f t="shared" si="69"/>
        <v/>
      </c>
      <c r="L1442" s="29" t="str">
        <f t="shared" si="70"/>
        <v/>
      </c>
      <c r="M1442" s="29" t="str">
        <f t="shared" si="71"/>
        <v/>
      </c>
    </row>
    <row r="1443" spans="2:13" x14ac:dyDescent="0.2">
      <c r="B1443" s="28"/>
      <c r="K1443" s="29" t="str">
        <f t="shared" si="69"/>
        <v/>
      </c>
      <c r="L1443" s="29" t="str">
        <f t="shared" si="70"/>
        <v/>
      </c>
      <c r="M1443" s="29" t="str">
        <f t="shared" si="71"/>
        <v/>
      </c>
    </row>
    <row r="1444" spans="2:13" x14ac:dyDescent="0.2">
      <c r="B1444" s="28"/>
      <c r="K1444" s="29" t="str">
        <f t="shared" si="69"/>
        <v/>
      </c>
      <c r="L1444" s="29" t="str">
        <f t="shared" si="70"/>
        <v/>
      </c>
      <c r="M1444" s="29" t="str">
        <f t="shared" si="71"/>
        <v/>
      </c>
    </row>
    <row r="1445" spans="2:13" x14ac:dyDescent="0.2">
      <c r="B1445" s="28"/>
      <c r="K1445" s="29" t="str">
        <f t="shared" si="69"/>
        <v/>
      </c>
      <c r="L1445" s="29" t="str">
        <f t="shared" si="70"/>
        <v/>
      </c>
      <c r="M1445" s="29" t="str">
        <f t="shared" si="71"/>
        <v/>
      </c>
    </row>
    <row r="1446" spans="2:13" x14ac:dyDescent="0.2">
      <c r="B1446" s="28"/>
      <c r="K1446" s="29" t="str">
        <f t="shared" si="69"/>
        <v/>
      </c>
      <c r="L1446" s="29" t="str">
        <f t="shared" si="70"/>
        <v/>
      </c>
      <c r="M1446" s="29" t="str">
        <f t="shared" si="71"/>
        <v/>
      </c>
    </row>
    <row r="1447" spans="2:13" x14ac:dyDescent="0.2">
      <c r="B1447" s="28"/>
      <c r="K1447" s="29" t="str">
        <f t="shared" si="69"/>
        <v/>
      </c>
      <c r="L1447" s="29" t="str">
        <f t="shared" si="70"/>
        <v/>
      </c>
      <c r="M1447" s="29" t="str">
        <f t="shared" si="71"/>
        <v/>
      </c>
    </row>
    <row r="1448" spans="2:13" x14ac:dyDescent="0.2">
      <c r="B1448" s="28"/>
      <c r="K1448" s="29" t="str">
        <f t="shared" si="69"/>
        <v/>
      </c>
      <c r="L1448" s="29" t="str">
        <f t="shared" si="70"/>
        <v/>
      </c>
      <c r="M1448" s="29" t="str">
        <f t="shared" si="71"/>
        <v/>
      </c>
    </row>
    <row r="1449" spans="2:13" x14ac:dyDescent="0.2">
      <c r="B1449" s="28"/>
      <c r="K1449" s="29" t="str">
        <f t="shared" si="69"/>
        <v/>
      </c>
      <c r="L1449" s="29" t="str">
        <f t="shared" si="70"/>
        <v/>
      </c>
      <c r="M1449" s="29" t="str">
        <f t="shared" si="71"/>
        <v/>
      </c>
    </row>
    <row r="1450" spans="2:13" x14ac:dyDescent="0.2">
      <c r="B1450" s="28"/>
      <c r="K1450" s="29" t="str">
        <f t="shared" si="69"/>
        <v/>
      </c>
      <c r="L1450" s="29" t="str">
        <f t="shared" si="70"/>
        <v/>
      </c>
      <c r="M1450" s="29" t="str">
        <f t="shared" si="71"/>
        <v/>
      </c>
    </row>
    <row r="1451" spans="2:13" x14ac:dyDescent="0.2">
      <c r="B1451" s="28"/>
      <c r="K1451" s="29" t="str">
        <f t="shared" si="69"/>
        <v/>
      </c>
      <c r="L1451" s="29" t="str">
        <f t="shared" si="70"/>
        <v/>
      </c>
      <c r="M1451" s="29" t="str">
        <f t="shared" si="71"/>
        <v/>
      </c>
    </row>
    <row r="1452" spans="2:13" x14ac:dyDescent="0.2">
      <c r="B1452" s="28"/>
      <c r="K1452" s="29" t="str">
        <f t="shared" si="69"/>
        <v/>
      </c>
      <c r="L1452" s="29" t="str">
        <f t="shared" si="70"/>
        <v/>
      </c>
      <c r="M1452" s="29" t="str">
        <f t="shared" si="71"/>
        <v/>
      </c>
    </row>
    <row r="1453" spans="2:13" x14ac:dyDescent="0.2">
      <c r="B1453" s="28"/>
      <c r="K1453" s="29" t="str">
        <f t="shared" si="69"/>
        <v/>
      </c>
      <c r="L1453" s="29" t="str">
        <f t="shared" si="70"/>
        <v/>
      </c>
      <c r="M1453" s="29" t="str">
        <f t="shared" si="71"/>
        <v/>
      </c>
    </row>
    <row r="1454" spans="2:13" x14ac:dyDescent="0.2">
      <c r="B1454" s="28"/>
      <c r="K1454" s="29" t="str">
        <f t="shared" si="69"/>
        <v/>
      </c>
      <c r="L1454" s="29" t="str">
        <f t="shared" si="70"/>
        <v/>
      </c>
      <c r="M1454" s="29" t="str">
        <f t="shared" si="71"/>
        <v/>
      </c>
    </row>
    <row r="1455" spans="2:13" x14ac:dyDescent="0.2">
      <c r="B1455" s="28"/>
      <c r="K1455" s="29" t="str">
        <f t="shared" si="69"/>
        <v/>
      </c>
      <c r="L1455" s="29" t="str">
        <f t="shared" si="70"/>
        <v/>
      </c>
      <c r="M1455" s="29" t="str">
        <f t="shared" si="71"/>
        <v/>
      </c>
    </row>
    <row r="1456" spans="2:13" x14ac:dyDescent="0.2">
      <c r="B1456" s="28"/>
      <c r="K1456" s="29" t="str">
        <f t="shared" si="69"/>
        <v/>
      </c>
      <c r="L1456" s="29" t="str">
        <f t="shared" si="70"/>
        <v/>
      </c>
      <c r="M1456" s="29" t="str">
        <f t="shared" si="71"/>
        <v/>
      </c>
    </row>
    <row r="1457" spans="2:13" x14ac:dyDescent="0.2">
      <c r="B1457" s="28"/>
      <c r="K1457" s="29" t="str">
        <f t="shared" si="69"/>
        <v/>
      </c>
      <c r="L1457" s="29" t="str">
        <f t="shared" si="70"/>
        <v/>
      </c>
      <c r="M1457" s="29" t="str">
        <f t="shared" si="71"/>
        <v/>
      </c>
    </row>
    <row r="1458" spans="2:13" x14ac:dyDescent="0.2">
      <c r="B1458" s="28"/>
      <c r="K1458" s="29" t="str">
        <f t="shared" si="69"/>
        <v/>
      </c>
      <c r="L1458" s="29" t="str">
        <f t="shared" si="70"/>
        <v/>
      </c>
      <c r="M1458" s="29" t="str">
        <f t="shared" si="71"/>
        <v/>
      </c>
    </row>
    <row r="1459" spans="2:13" x14ac:dyDescent="0.2">
      <c r="B1459" s="28"/>
      <c r="K1459" s="29" t="str">
        <f t="shared" si="69"/>
        <v/>
      </c>
      <c r="L1459" s="29" t="str">
        <f t="shared" si="70"/>
        <v/>
      </c>
      <c r="M1459" s="29" t="str">
        <f t="shared" si="71"/>
        <v/>
      </c>
    </row>
    <row r="1460" spans="2:13" x14ac:dyDescent="0.2">
      <c r="B1460" s="28"/>
      <c r="K1460" s="29" t="str">
        <f t="shared" si="69"/>
        <v/>
      </c>
      <c r="L1460" s="29" t="str">
        <f t="shared" si="70"/>
        <v/>
      </c>
      <c r="M1460" s="29" t="str">
        <f t="shared" si="71"/>
        <v/>
      </c>
    </row>
    <row r="1461" spans="2:13" x14ac:dyDescent="0.2">
      <c r="B1461" s="28"/>
      <c r="K1461" s="29" t="str">
        <f t="shared" si="69"/>
        <v/>
      </c>
      <c r="L1461" s="29" t="str">
        <f t="shared" si="70"/>
        <v/>
      </c>
      <c r="M1461" s="29" t="str">
        <f t="shared" si="71"/>
        <v/>
      </c>
    </row>
    <row r="1462" spans="2:13" x14ac:dyDescent="0.2">
      <c r="B1462" s="28"/>
      <c r="K1462" s="29" t="str">
        <f t="shared" si="69"/>
        <v/>
      </c>
      <c r="L1462" s="29" t="str">
        <f t="shared" si="70"/>
        <v/>
      </c>
      <c r="M1462" s="29" t="str">
        <f t="shared" si="71"/>
        <v/>
      </c>
    </row>
    <row r="1463" spans="2:13" x14ac:dyDescent="0.2">
      <c r="B1463" s="28"/>
      <c r="K1463" s="29" t="str">
        <f t="shared" si="69"/>
        <v/>
      </c>
      <c r="L1463" s="29" t="str">
        <f t="shared" si="70"/>
        <v/>
      </c>
      <c r="M1463" s="29" t="str">
        <f t="shared" si="71"/>
        <v/>
      </c>
    </row>
    <row r="1464" spans="2:13" x14ac:dyDescent="0.2">
      <c r="B1464" s="28"/>
      <c r="K1464" s="29" t="str">
        <f t="shared" si="69"/>
        <v/>
      </c>
      <c r="L1464" s="29" t="str">
        <f t="shared" si="70"/>
        <v/>
      </c>
      <c r="M1464" s="29" t="str">
        <f t="shared" si="71"/>
        <v/>
      </c>
    </row>
    <row r="1465" spans="2:13" x14ac:dyDescent="0.2">
      <c r="B1465" s="28"/>
      <c r="K1465" s="29" t="str">
        <f t="shared" si="69"/>
        <v/>
      </c>
      <c r="L1465" s="29" t="str">
        <f t="shared" si="70"/>
        <v/>
      </c>
      <c r="M1465" s="29" t="str">
        <f t="shared" si="71"/>
        <v/>
      </c>
    </row>
    <row r="1466" spans="2:13" x14ac:dyDescent="0.2">
      <c r="B1466" s="28"/>
      <c r="K1466" s="29" t="str">
        <f t="shared" si="69"/>
        <v/>
      </c>
      <c r="L1466" s="29" t="str">
        <f t="shared" si="70"/>
        <v/>
      </c>
      <c r="M1466" s="29" t="str">
        <f t="shared" si="71"/>
        <v/>
      </c>
    </row>
    <row r="1467" spans="2:13" x14ac:dyDescent="0.2">
      <c r="B1467" s="28"/>
      <c r="K1467" s="29" t="str">
        <f t="shared" si="69"/>
        <v/>
      </c>
      <c r="L1467" s="29" t="str">
        <f t="shared" si="70"/>
        <v/>
      </c>
      <c r="M1467" s="29" t="str">
        <f t="shared" si="71"/>
        <v/>
      </c>
    </row>
    <row r="1468" spans="2:13" x14ac:dyDescent="0.2">
      <c r="B1468" s="28"/>
      <c r="K1468" s="29" t="str">
        <f t="shared" si="69"/>
        <v/>
      </c>
      <c r="L1468" s="29" t="str">
        <f t="shared" si="70"/>
        <v/>
      </c>
      <c r="M1468" s="29" t="str">
        <f t="shared" si="71"/>
        <v/>
      </c>
    </row>
    <row r="1469" spans="2:13" x14ac:dyDescent="0.2">
      <c r="B1469" s="28"/>
      <c r="K1469" s="29" t="str">
        <f t="shared" si="69"/>
        <v/>
      </c>
      <c r="L1469" s="29" t="str">
        <f t="shared" si="70"/>
        <v/>
      </c>
      <c r="M1469" s="29" t="str">
        <f t="shared" si="71"/>
        <v/>
      </c>
    </row>
    <row r="1470" spans="2:13" x14ac:dyDescent="0.2">
      <c r="B1470" s="28"/>
      <c r="K1470" s="29" t="str">
        <f t="shared" si="69"/>
        <v/>
      </c>
      <c r="L1470" s="29" t="str">
        <f t="shared" si="70"/>
        <v/>
      </c>
      <c r="M1470" s="29" t="str">
        <f t="shared" si="71"/>
        <v/>
      </c>
    </row>
    <row r="1471" spans="2:13" x14ac:dyDescent="0.2">
      <c r="B1471" s="28"/>
      <c r="K1471" s="29" t="str">
        <f t="shared" si="69"/>
        <v/>
      </c>
      <c r="L1471" s="29" t="str">
        <f t="shared" si="70"/>
        <v/>
      </c>
      <c r="M1471" s="29" t="str">
        <f t="shared" si="71"/>
        <v/>
      </c>
    </row>
    <row r="1472" spans="2:13" x14ac:dyDescent="0.2">
      <c r="B1472" s="28"/>
      <c r="K1472" s="29" t="str">
        <f t="shared" si="69"/>
        <v/>
      </c>
      <c r="L1472" s="29" t="str">
        <f t="shared" si="70"/>
        <v/>
      </c>
      <c r="M1472" s="29" t="str">
        <f t="shared" si="71"/>
        <v/>
      </c>
    </row>
    <row r="1473" spans="2:13" x14ac:dyDescent="0.2">
      <c r="B1473" s="28"/>
      <c r="K1473" s="29" t="str">
        <f t="shared" si="69"/>
        <v/>
      </c>
      <c r="L1473" s="29" t="str">
        <f t="shared" si="70"/>
        <v/>
      </c>
      <c r="M1473" s="29" t="str">
        <f t="shared" si="71"/>
        <v/>
      </c>
    </row>
    <row r="1474" spans="2:13" x14ac:dyDescent="0.2">
      <c r="B1474" s="28"/>
      <c r="K1474" s="29" t="str">
        <f t="shared" si="69"/>
        <v/>
      </c>
      <c r="L1474" s="29" t="str">
        <f t="shared" si="70"/>
        <v/>
      </c>
      <c r="M1474" s="29" t="str">
        <f t="shared" si="71"/>
        <v/>
      </c>
    </row>
    <row r="1475" spans="2:13" x14ac:dyDescent="0.2">
      <c r="B1475" s="28"/>
      <c r="K1475" s="29" t="str">
        <f t="shared" si="69"/>
        <v/>
      </c>
      <c r="L1475" s="29" t="str">
        <f t="shared" si="70"/>
        <v/>
      </c>
      <c r="M1475" s="29" t="str">
        <f t="shared" si="71"/>
        <v/>
      </c>
    </row>
    <row r="1476" spans="2:13" x14ac:dyDescent="0.2">
      <c r="B1476" s="28"/>
      <c r="K1476" s="29" t="str">
        <f t="shared" si="69"/>
        <v/>
      </c>
      <c r="L1476" s="29" t="str">
        <f t="shared" si="70"/>
        <v/>
      </c>
      <c r="M1476" s="29" t="str">
        <f t="shared" si="71"/>
        <v/>
      </c>
    </row>
    <row r="1477" spans="2:13" x14ac:dyDescent="0.2">
      <c r="B1477" s="28"/>
      <c r="K1477" s="29" t="str">
        <f t="shared" si="69"/>
        <v/>
      </c>
      <c r="L1477" s="29" t="str">
        <f t="shared" si="70"/>
        <v/>
      </c>
      <c r="M1477" s="29" t="str">
        <f t="shared" si="71"/>
        <v/>
      </c>
    </row>
    <row r="1478" spans="2:13" x14ac:dyDescent="0.2">
      <c r="B1478" s="28"/>
      <c r="K1478" s="29" t="str">
        <f t="shared" si="69"/>
        <v/>
      </c>
      <c r="L1478" s="29" t="str">
        <f t="shared" si="70"/>
        <v/>
      </c>
      <c r="M1478" s="29" t="str">
        <f t="shared" si="71"/>
        <v/>
      </c>
    </row>
    <row r="1479" spans="2:13" x14ac:dyDescent="0.2">
      <c r="B1479" s="28"/>
      <c r="K1479" s="29" t="str">
        <f t="shared" si="69"/>
        <v/>
      </c>
      <c r="L1479" s="29" t="str">
        <f t="shared" si="70"/>
        <v/>
      </c>
      <c r="M1479" s="29" t="str">
        <f t="shared" si="71"/>
        <v/>
      </c>
    </row>
    <row r="1480" spans="2:13" x14ac:dyDescent="0.2">
      <c r="B1480" s="28"/>
      <c r="K1480" s="29" t="str">
        <f t="shared" si="69"/>
        <v/>
      </c>
      <c r="L1480" s="29" t="str">
        <f t="shared" si="70"/>
        <v/>
      </c>
      <c r="M1480" s="29" t="str">
        <f t="shared" si="71"/>
        <v/>
      </c>
    </row>
    <row r="1481" spans="2:13" x14ac:dyDescent="0.2">
      <c r="B1481" s="28"/>
      <c r="K1481" s="29" t="str">
        <f t="shared" si="69"/>
        <v/>
      </c>
      <c r="L1481" s="29" t="str">
        <f t="shared" si="70"/>
        <v/>
      </c>
      <c r="M1481" s="29" t="str">
        <f t="shared" si="71"/>
        <v/>
      </c>
    </row>
    <row r="1482" spans="2:13" x14ac:dyDescent="0.2">
      <c r="B1482" s="28"/>
      <c r="K1482" s="29" t="str">
        <f t="shared" si="69"/>
        <v/>
      </c>
      <c r="L1482" s="29" t="str">
        <f t="shared" si="70"/>
        <v/>
      </c>
      <c r="M1482" s="29" t="str">
        <f t="shared" si="71"/>
        <v/>
      </c>
    </row>
    <row r="1483" spans="2:13" x14ac:dyDescent="0.2">
      <c r="B1483" s="28"/>
      <c r="K1483" s="29" t="str">
        <f t="shared" si="69"/>
        <v/>
      </c>
      <c r="L1483" s="29" t="str">
        <f t="shared" si="70"/>
        <v/>
      </c>
      <c r="M1483" s="29" t="str">
        <f t="shared" si="71"/>
        <v/>
      </c>
    </row>
    <row r="1484" spans="2:13" x14ac:dyDescent="0.2">
      <c r="B1484" s="28"/>
      <c r="K1484" s="29" t="str">
        <f t="shared" si="69"/>
        <v/>
      </c>
      <c r="L1484" s="29" t="str">
        <f t="shared" si="70"/>
        <v/>
      </c>
      <c r="M1484" s="29" t="str">
        <f t="shared" si="71"/>
        <v/>
      </c>
    </row>
    <row r="1485" spans="2:13" x14ac:dyDescent="0.2">
      <c r="B1485" s="28"/>
      <c r="K1485" s="29" t="str">
        <f t="shared" si="69"/>
        <v/>
      </c>
      <c r="L1485" s="29" t="str">
        <f t="shared" si="70"/>
        <v/>
      </c>
      <c r="M1485" s="29" t="str">
        <f t="shared" si="71"/>
        <v/>
      </c>
    </row>
    <row r="1486" spans="2:13" x14ac:dyDescent="0.2">
      <c r="B1486" s="28"/>
      <c r="K1486" s="29" t="str">
        <f t="shared" si="69"/>
        <v/>
      </c>
      <c r="L1486" s="29" t="str">
        <f t="shared" si="70"/>
        <v/>
      </c>
      <c r="M1486" s="29" t="str">
        <f t="shared" si="71"/>
        <v/>
      </c>
    </row>
    <row r="1487" spans="2:13" x14ac:dyDescent="0.2">
      <c r="B1487" s="28"/>
      <c r="K1487" s="29" t="str">
        <f t="shared" si="69"/>
        <v/>
      </c>
      <c r="L1487" s="29" t="str">
        <f t="shared" si="70"/>
        <v/>
      </c>
      <c r="M1487" s="29" t="str">
        <f t="shared" si="71"/>
        <v/>
      </c>
    </row>
    <row r="1488" spans="2:13" x14ac:dyDescent="0.2">
      <c r="B1488" s="28"/>
      <c r="K1488" s="29" t="str">
        <f t="shared" si="69"/>
        <v/>
      </c>
      <c r="L1488" s="29" t="str">
        <f t="shared" si="70"/>
        <v/>
      </c>
      <c r="M1488" s="29" t="str">
        <f t="shared" si="71"/>
        <v/>
      </c>
    </row>
    <row r="1489" spans="2:13" x14ac:dyDescent="0.2">
      <c r="B1489" s="28"/>
      <c r="K1489" s="29" t="str">
        <f t="shared" ref="K1489:K1552" si="72">IF(OR(F1489="",$C$5="",$C$6=""),"",(F1489*1000/($C$5+$C$6*(G1489-25))))</f>
        <v/>
      </c>
      <c r="L1489" s="29" t="str">
        <f t="shared" ref="L1489:L1552" si="73">IF(OR($K1489="",H1489=""),"",((H1489-$C1489)*1000)/$K1489)</f>
        <v/>
      </c>
      <c r="M1489" s="29" t="str">
        <f t="shared" ref="M1489:M1552" si="74">IF(OR($K1489="",I1489=""),"",((I1489-$C1489)*1000)/$K1489)</f>
        <v/>
      </c>
    </row>
    <row r="1490" spans="2:13" x14ac:dyDescent="0.2">
      <c r="B1490" s="28"/>
      <c r="K1490" s="29" t="str">
        <f t="shared" si="72"/>
        <v/>
      </c>
      <c r="L1490" s="29" t="str">
        <f t="shared" si="73"/>
        <v/>
      </c>
      <c r="M1490" s="29" t="str">
        <f t="shared" si="74"/>
        <v/>
      </c>
    </row>
    <row r="1491" spans="2:13" x14ac:dyDescent="0.2">
      <c r="B1491" s="28"/>
      <c r="K1491" s="29" t="str">
        <f t="shared" si="72"/>
        <v/>
      </c>
      <c r="L1491" s="29" t="str">
        <f t="shared" si="73"/>
        <v/>
      </c>
      <c r="M1491" s="29" t="str">
        <f t="shared" si="74"/>
        <v/>
      </c>
    </row>
    <row r="1492" spans="2:13" x14ac:dyDescent="0.2">
      <c r="B1492" s="28"/>
      <c r="K1492" s="29" t="str">
        <f t="shared" si="72"/>
        <v/>
      </c>
      <c r="L1492" s="29" t="str">
        <f t="shared" si="73"/>
        <v/>
      </c>
      <c r="M1492" s="29" t="str">
        <f t="shared" si="74"/>
        <v/>
      </c>
    </row>
    <row r="1493" spans="2:13" x14ac:dyDescent="0.2">
      <c r="B1493" s="28"/>
      <c r="K1493" s="29" t="str">
        <f t="shared" si="72"/>
        <v/>
      </c>
      <c r="L1493" s="29" t="str">
        <f t="shared" si="73"/>
        <v/>
      </c>
      <c r="M1493" s="29" t="str">
        <f t="shared" si="74"/>
        <v/>
      </c>
    </row>
    <row r="1494" spans="2:13" x14ac:dyDescent="0.2">
      <c r="B1494" s="28"/>
      <c r="K1494" s="29" t="str">
        <f t="shared" si="72"/>
        <v/>
      </c>
      <c r="L1494" s="29" t="str">
        <f t="shared" si="73"/>
        <v/>
      </c>
      <c r="M1494" s="29" t="str">
        <f t="shared" si="74"/>
        <v/>
      </c>
    </row>
    <row r="1495" spans="2:13" x14ac:dyDescent="0.2">
      <c r="B1495" s="28"/>
      <c r="K1495" s="29" t="str">
        <f t="shared" si="72"/>
        <v/>
      </c>
      <c r="L1495" s="29" t="str">
        <f t="shared" si="73"/>
        <v/>
      </c>
      <c r="M1495" s="29" t="str">
        <f t="shared" si="74"/>
        <v/>
      </c>
    </row>
    <row r="1496" spans="2:13" x14ac:dyDescent="0.2">
      <c r="B1496" s="28"/>
      <c r="K1496" s="29" t="str">
        <f t="shared" si="72"/>
        <v/>
      </c>
      <c r="L1496" s="29" t="str">
        <f t="shared" si="73"/>
        <v/>
      </c>
      <c r="M1496" s="29" t="str">
        <f t="shared" si="74"/>
        <v/>
      </c>
    </row>
    <row r="1497" spans="2:13" x14ac:dyDescent="0.2">
      <c r="B1497" s="28"/>
      <c r="K1497" s="29" t="str">
        <f t="shared" si="72"/>
        <v/>
      </c>
      <c r="L1497" s="29" t="str">
        <f t="shared" si="73"/>
        <v/>
      </c>
      <c r="M1497" s="29" t="str">
        <f t="shared" si="74"/>
        <v/>
      </c>
    </row>
    <row r="1498" spans="2:13" x14ac:dyDescent="0.2">
      <c r="B1498" s="28"/>
      <c r="K1498" s="29" t="str">
        <f t="shared" si="72"/>
        <v/>
      </c>
      <c r="L1498" s="29" t="str">
        <f t="shared" si="73"/>
        <v/>
      </c>
      <c r="M1498" s="29" t="str">
        <f t="shared" si="74"/>
        <v/>
      </c>
    </row>
    <row r="1499" spans="2:13" x14ac:dyDescent="0.2">
      <c r="B1499" s="28"/>
      <c r="K1499" s="29" t="str">
        <f t="shared" si="72"/>
        <v/>
      </c>
      <c r="L1499" s="29" t="str">
        <f t="shared" si="73"/>
        <v/>
      </c>
      <c r="M1499" s="29" t="str">
        <f t="shared" si="74"/>
        <v/>
      </c>
    </row>
    <row r="1500" spans="2:13" x14ac:dyDescent="0.2">
      <c r="B1500" s="28"/>
      <c r="K1500" s="29" t="str">
        <f t="shared" si="72"/>
        <v/>
      </c>
      <c r="L1500" s="29" t="str">
        <f t="shared" si="73"/>
        <v/>
      </c>
      <c r="M1500" s="29" t="str">
        <f t="shared" si="74"/>
        <v/>
      </c>
    </row>
    <row r="1501" spans="2:13" x14ac:dyDescent="0.2">
      <c r="B1501" s="28"/>
      <c r="K1501" s="29" t="str">
        <f t="shared" si="72"/>
        <v/>
      </c>
      <c r="L1501" s="29" t="str">
        <f t="shared" si="73"/>
        <v/>
      </c>
      <c r="M1501" s="29" t="str">
        <f t="shared" si="74"/>
        <v/>
      </c>
    </row>
    <row r="1502" spans="2:13" x14ac:dyDescent="0.2">
      <c r="B1502" s="28"/>
      <c r="K1502" s="29" t="str">
        <f t="shared" si="72"/>
        <v/>
      </c>
      <c r="L1502" s="29" t="str">
        <f t="shared" si="73"/>
        <v/>
      </c>
      <c r="M1502" s="29" t="str">
        <f t="shared" si="74"/>
        <v/>
      </c>
    </row>
    <row r="1503" spans="2:13" x14ac:dyDescent="0.2">
      <c r="B1503" s="28"/>
      <c r="K1503" s="29" t="str">
        <f t="shared" si="72"/>
        <v/>
      </c>
      <c r="L1503" s="29" t="str">
        <f t="shared" si="73"/>
        <v/>
      </c>
      <c r="M1503" s="29" t="str">
        <f t="shared" si="74"/>
        <v/>
      </c>
    </row>
    <row r="1504" spans="2:13" x14ac:dyDescent="0.2">
      <c r="B1504" s="28"/>
      <c r="K1504" s="29" t="str">
        <f t="shared" si="72"/>
        <v/>
      </c>
      <c r="L1504" s="29" t="str">
        <f t="shared" si="73"/>
        <v/>
      </c>
      <c r="M1504" s="29" t="str">
        <f t="shared" si="74"/>
        <v/>
      </c>
    </row>
    <row r="1505" spans="2:13" x14ac:dyDescent="0.2">
      <c r="B1505" s="28"/>
      <c r="K1505" s="29" t="str">
        <f t="shared" si="72"/>
        <v/>
      </c>
      <c r="L1505" s="29" t="str">
        <f t="shared" si="73"/>
        <v/>
      </c>
      <c r="M1505" s="29" t="str">
        <f t="shared" si="74"/>
        <v/>
      </c>
    </row>
    <row r="1506" spans="2:13" x14ac:dyDescent="0.2">
      <c r="B1506" s="28"/>
      <c r="K1506" s="29" t="str">
        <f t="shared" si="72"/>
        <v/>
      </c>
      <c r="L1506" s="29" t="str">
        <f t="shared" si="73"/>
        <v/>
      </c>
      <c r="M1506" s="29" t="str">
        <f t="shared" si="74"/>
        <v/>
      </c>
    </row>
    <row r="1507" spans="2:13" x14ac:dyDescent="0.2">
      <c r="B1507" s="28"/>
      <c r="K1507" s="29" t="str">
        <f t="shared" si="72"/>
        <v/>
      </c>
      <c r="L1507" s="29" t="str">
        <f t="shared" si="73"/>
        <v/>
      </c>
      <c r="M1507" s="29" t="str">
        <f t="shared" si="74"/>
        <v/>
      </c>
    </row>
    <row r="1508" spans="2:13" x14ac:dyDescent="0.2">
      <c r="B1508" s="28"/>
      <c r="K1508" s="29" t="str">
        <f t="shared" si="72"/>
        <v/>
      </c>
      <c r="L1508" s="29" t="str">
        <f t="shared" si="73"/>
        <v/>
      </c>
      <c r="M1508" s="29" t="str">
        <f t="shared" si="74"/>
        <v/>
      </c>
    </row>
    <row r="1509" spans="2:13" x14ac:dyDescent="0.2">
      <c r="B1509" s="28"/>
      <c r="K1509" s="29" t="str">
        <f t="shared" si="72"/>
        <v/>
      </c>
      <c r="L1509" s="29" t="str">
        <f t="shared" si="73"/>
        <v/>
      </c>
      <c r="M1509" s="29" t="str">
        <f t="shared" si="74"/>
        <v/>
      </c>
    </row>
    <row r="1510" spans="2:13" x14ac:dyDescent="0.2">
      <c r="B1510" s="28"/>
      <c r="K1510" s="29" t="str">
        <f t="shared" si="72"/>
        <v/>
      </c>
      <c r="L1510" s="29" t="str">
        <f t="shared" si="73"/>
        <v/>
      </c>
      <c r="M1510" s="29" t="str">
        <f t="shared" si="74"/>
        <v/>
      </c>
    </row>
    <row r="1511" spans="2:13" x14ac:dyDescent="0.2">
      <c r="B1511" s="28"/>
      <c r="K1511" s="29" t="str">
        <f t="shared" si="72"/>
        <v/>
      </c>
      <c r="L1511" s="29" t="str">
        <f t="shared" si="73"/>
        <v/>
      </c>
      <c r="M1511" s="29" t="str">
        <f t="shared" si="74"/>
        <v/>
      </c>
    </row>
    <row r="1512" spans="2:13" x14ac:dyDescent="0.2">
      <c r="B1512" s="28"/>
      <c r="K1512" s="29" t="str">
        <f t="shared" si="72"/>
        <v/>
      </c>
      <c r="L1512" s="29" t="str">
        <f t="shared" si="73"/>
        <v/>
      </c>
      <c r="M1512" s="29" t="str">
        <f t="shared" si="74"/>
        <v/>
      </c>
    </row>
    <row r="1513" spans="2:13" x14ac:dyDescent="0.2">
      <c r="B1513" s="28"/>
      <c r="K1513" s="29" t="str">
        <f t="shared" si="72"/>
        <v/>
      </c>
      <c r="L1513" s="29" t="str">
        <f t="shared" si="73"/>
        <v/>
      </c>
      <c r="M1513" s="29" t="str">
        <f t="shared" si="74"/>
        <v/>
      </c>
    </row>
    <row r="1514" spans="2:13" x14ac:dyDescent="0.2">
      <c r="B1514" s="28"/>
      <c r="K1514" s="29" t="str">
        <f t="shared" si="72"/>
        <v/>
      </c>
      <c r="L1514" s="29" t="str">
        <f t="shared" si="73"/>
        <v/>
      </c>
      <c r="M1514" s="29" t="str">
        <f t="shared" si="74"/>
        <v/>
      </c>
    </row>
    <row r="1515" spans="2:13" x14ac:dyDescent="0.2">
      <c r="B1515" s="28"/>
      <c r="K1515" s="29" t="str">
        <f t="shared" si="72"/>
        <v/>
      </c>
      <c r="L1515" s="29" t="str">
        <f t="shared" si="73"/>
        <v/>
      </c>
      <c r="M1515" s="29" t="str">
        <f t="shared" si="74"/>
        <v/>
      </c>
    </row>
    <row r="1516" spans="2:13" x14ac:dyDescent="0.2">
      <c r="B1516" s="28"/>
      <c r="K1516" s="29" t="str">
        <f t="shared" si="72"/>
        <v/>
      </c>
      <c r="L1516" s="29" t="str">
        <f t="shared" si="73"/>
        <v/>
      </c>
      <c r="M1516" s="29" t="str">
        <f t="shared" si="74"/>
        <v/>
      </c>
    </row>
    <row r="1517" spans="2:13" x14ac:dyDescent="0.2">
      <c r="B1517" s="28"/>
      <c r="K1517" s="29" t="str">
        <f t="shared" si="72"/>
        <v/>
      </c>
      <c r="L1517" s="29" t="str">
        <f t="shared" si="73"/>
        <v/>
      </c>
      <c r="M1517" s="29" t="str">
        <f t="shared" si="74"/>
        <v/>
      </c>
    </row>
    <row r="1518" spans="2:13" x14ac:dyDescent="0.2">
      <c r="B1518" s="28"/>
      <c r="K1518" s="29" t="str">
        <f t="shared" si="72"/>
        <v/>
      </c>
      <c r="L1518" s="29" t="str">
        <f t="shared" si="73"/>
        <v/>
      </c>
      <c r="M1518" s="29" t="str">
        <f t="shared" si="74"/>
        <v/>
      </c>
    </row>
    <row r="1519" spans="2:13" x14ac:dyDescent="0.2">
      <c r="B1519" s="28"/>
      <c r="K1519" s="29" t="str">
        <f t="shared" si="72"/>
        <v/>
      </c>
      <c r="L1519" s="29" t="str">
        <f t="shared" si="73"/>
        <v/>
      </c>
      <c r="M1519" s="29" t="str">
        <f t="shared" si="74"/>
        <v/>
      </c>
    </row>
    <row r="1520" spans="2:13" x14ac:dyDescent="0.2">
      <c r="B1520" s="28"/>
      <c r="K1520" s="29" t="str">
        <f t="shared" si="72"/>
        <v/>
      </c>
      <c r="L1520" s="29" t="str">
        <f t="shared" si="73"/>
        <v/>
      </c>
      <c r="M1520" s="29" t="str">
        <f t="shared" si="74"/>
        <v/>
      </c>
    </row>
    <row r="1521" spans="2:13" x14ac:dyDescent="0.2">
      <c r="B1521" s="28"/>
      <c r="K1521" s="29" t="str">
        <f t="shared" si="72"/>
        <v/>
      </c>
      <c r="L1521" s="29" t="str">
        <f t="shared" si="73"/>
        <v/>
      </c>
      <c r="M1521" s="29" t="str">
        <f t="shared" si="74"/>
        <v/>
      </c>
    </row>
    <row r="1522" spans="2:13" x14ac:dyDescent="0.2">
      <c r="B1522" s="28"/>
      <c r="K1522" s="29" t="str">
        <f t="shared" si="72"/>
        <v/>
      </c>
      <c r="L1522" s="29" t="str">
        <f t="shared" si="73"/>
        <v/>
      </c>
      <c r="M1522" s="29" t="str">
        <f t="shared" si="74"/>
        <v/>
      </c>
    </row>
    <row r="1523" spans="2:13" x14ac:dyDescent="0.2">
      <c r="B1523" s="28"/>
      <c r="K1523" s="29" t="str">
        <f t="shared" si="72"/>
        <v/>
      </c>
      <c r="L1523" s="29" t="str">
        <f t="shared" si="73"/>
        <v/>
      </c>
      <c r="M1523" s="29" t="str">
        <f t="shared" si="74"/>
        <v/>
      </c>
    </row>
    <row r="1524" spans="2:13" x14ac:dyDescent="0.2">
      <c r="B1524" s="28"/>
      <c r="K1524" s="29" t="str">
        <f t="shared" si="72"/>
        <v/>
      </c>
      <c r="L1524" s="29" t="str">
        <f t="shared" si="73"/>
        <v/>
      </c>
      <c r="M1524" s="29" t="str">
        <f t="shared" si="74"/>
        <v/>
      </c>
    </row>
    <row r="1525" spans="2:13" x14ac:dyDescent="0.2">
      <c r="B1525" s="28"/>
      <c r="K1525" s="29" t="str">
        <f t="shared" si="72"/>
        <v/>
      </c>
      <c r="L1525" s="29" t="str">
        <f t="shared" si="73"/>
        <v/>
      </c>
      <c r="M1525" s="29" t="str">
        <f t="shared" si="74"/>
        <v/>
      </c>
    </row>
    <row r="1526" spans="2:13" x14ac:dyDescent="0.2">
      <c r="B1526" s="28"/>
      <c r="K1526" s="29" t="str">
        <f t="shared" si="72"/>
        <v/>
      </c>
      <c r="L1526" s="29" t="str">
        <f t="shared" si="73"/>
        <v/>
      </c>
      <c r="M1526" s="29" t="str">
        <f t="shared" si="74"/>
        <v/>
      </c>
    </row>
    <row r="1527" spans="2:13" x14ac:dyDescent="0.2">
      <c r="B1527" s="28"/>
      <c r="K1527" s="29" t="str">
        <f t="shared" si="72"/>
        <v/>
      </c>
      <c r="L1527" s="29" t="str">
        <f t="shared" si="73"/>
        <v/>
      </c>
      <c r="M1527" s="29" t="str">
        <f t="shared" si="74"/>
        <v/>
      </c>
    </row>
    <row r="1528" spans="2:13" x14ac:dyDescent="0.2">
      <c r="B1528" s="28"/>
      <c r="K1528" s="29" t="str">
        <f t="shared" si="72"/>
        <v/>
      </c>
      <c r="L1528" s="29" t="str">
        <f t="shared" si="73"/>
        <v/>
      </c>
      <c r="M1528" s="29" t="str">
        <f t="shared" si="74"/>
        <v/>
      </c>
    </row>
    <row r="1529" spans="2:13" x14ac:dyDescent="0.2">
      <c r="B1529" s="28"/>
      <c r="K1529" s="29" t="str">
        <f t="shared" si="72"/>
        <v/>
      </c>
      <c r="L1529" s="29" t="str">
        <f t="shared" si="73"/>
        <v/>
      </c>
      <c r="M1529" s="29" t="str">
        <f t="shared" si="74"/>
        <v/>
      </c>
    </row>
    <row r="1530" spans="2:13" x14ac:dyDescent="0.2">
      <c r="B1530" s="28"/>
      <c r="K1530" s="29" t="str">
        <f t="shared" si="72"/>
        <v/>
      </c>
      <c r="L1530" s="29" t="str">
        <f t="shared" si="73"/>
        <v/>
      </c>
      <c r="M1530" s="29" t="str">
        <f t="shared" si="74"/>
        <v/>
      </c>
    </row>
    <row r="1531" spans="2:13" x14ac:dyDescent="0.2">
      <c r="B1531" s="28"/>
      <c r="K1531" s="29" t="str">
        <f t="shared" si="72"/>
        <v/>
      </c>
      <c r="L1531" s="29" t="str">
        <f t="shared" si="73"/>
        <v/>
      </c>
      <c r="M1531" s="29" t="str">
        <f t="shared" si="74"/>
        <v/>
      </c>
    </row>
    <row r="1532" spans="2:13" x14ac:dyDescent="0.2">
      <c r="B1532" s="28"/>
      <c r="K1532" s="29" t="str">
        <f t="shared" si="72"/>
        <v/>
      </c>
      <c r="L1532" s="29" t="str">
        <f t="shared" si="73"/>
        <v/>
      </c>
      <c r="M1532" s="29" t="str">
        <f t="shared" si="74"/>
        <v/>
      </c>
    </row>
    <row r="1533" spans="2:13" x14ac:dyDescent="0.2">
      <c r="B1533" s="28"/>
      <c r="K1533" s="29" t="str">
        <f t="shared" si="72"/>
        <v/>
      </c>
      <c r="L1533" s="29" t="str">
        <f t="shared" si="73"/>
        <v/>
      </c>
      <c r="M1533" s="29" t="str">
        <f t="shared" si="74"/>
        <v/>
      </c>
    </row>
    <row r="1534" spans="2:13" x14ac:dyDescent="0.2">
      <c r="B1534" s="28"/>
      <c r="K1534" s="29" t="str">
        <f t="shared" si="72"/>
        <v/>
      </c>
      <c r="L1534" s="29" t="str">
        <f t="shared" si="73"/>
        <v/>
      </c>
      <c r="M1534" s="29" t="str">
        <f t="shared" si="74"/>
        <v/>
      </c>
    </row>
    <row r="1535" spans="2:13" x14ac:dyDescent="0.2">
      <c r="B1535" s="28"/>
      <c r="K1535" s="29" t="str">
        <f t="shared" si="72"/>
        <v/>
      </c>
      <c r="L1535" s="29" t="str">
        <f t="shared" si="73"/>
        <v/>
      </c>
      <c r="M1535" s="29" t="str">
        <f t="shared" si="74"/>
        <v/>
      </c>
    </row>
    <row r="1536" spans="2:13" x14ac:dyDescent="0.2">
      <c r="B1536" s="28"/>
      <c r="K1536" s="29" t="str">
        <f t="shared" si="72"/>
        <v/>
      </c>
      <c r="L1536" s="29" t="str">
        <f t="shared" si="73"/>
        <v/>
      </c>
      <c r="M1536" s="29" t="str">
        <f t="shared" si="74"/>
        <v/>
      </c>
    </row>
    <row r="1537" spans="2:13" x14ac:dyDescent="0.2">
      <c r="B1537" s="28"/>
      <c r="K1537" s="29" t="str">
        <f t="shared" si="72"/>
        <v/>
      </c>
      <c r="L1537" s="29" t="str">
        <f t="shared" si="73"/>
        <v/>
      </c>
      <c r="M1537" s="29" t="str">
        <f t="shared" si="74"/>
        <v/>
      </c>
    </row>
    <row r="1538" spans="2:13" x14ac:dyDescent="0.2">
      <c r="B1538" s="28"/>
      <c r="K1538" s="29" t="str">
        <f t="shared" si="72"/>
        <v/>
      </c>
      <c r="L1538" s="29" t="str">
        <f t="shared" si="73"/>
        <v/>
      </c>
      <c r="M1538" s="29" t="str">
        <f t="shared" si="74"/>
        <v/>
      </c>
    </row>
    <row r="1539" spans="2:13" x14ac:dyDescent="0.2">
      <c r="B1539" s="28"/>
      <c r="K1539" s="29" t="str">
        <f t="shared" si="72"/>
        <v/>
      </c>
      <c r="L1539" s="29" t="str">
        <f t="shared" si="73"/>
        <v/>
      </c>
      <c r="M1539" s="29" t="str">
        <f t="shared" si="74"/>
        <v/>
      </c>
    </row>
    <row r="1540" spans="2:13" x14ac:dyDescent="0.2">
      <c r="B1540" s="28"/>
      <c r="K1540" s="29" t="str">
        <f t="shared" si="72"/>
        <v/>
      </c>
      <c r="L1540" s="29" t="str">
        <f t="shared" si="73"/>
        <v/>
      </c>
      <c r="M1540" s="29" t="str">
        <f t="shared" si="74"/>
        <v/>
      </c>
    </row>
    <row r="1541" spans="2:13" x14ac:dyDescent="0.2">
      <c r="B1541" s="28"/>
      <c r="K1541" s="29" t="str">
        <f t="shared" si="72"/>
        <v/>
      </c>
      <c r="L1541" s="29" t="str">
        <f t="shared" si="73"/>
        <v/>
      </c>
      <c r="M1541" s="29" t="str">
        <f t="shared" si="74"/>
        <v/>
      </c>
    </row>
    <row r="1542" spans="2:13" x14ac:dyDescent="0.2">
      <c r="B1542" s="28"/>
      <c r="K1542" s="29" t="str">
        <f t="shared" si="72"/>
        <v/>
      </c>
      <c r="L1542" s="29" t="str">
        <f t="shared" si="73"/>
        <v/>
      </c>
      <c r="M1542" s="29" t="str">
        <f t="shared" si="74"/>
        <v/>
      </c>
    </row>
    <row r="1543" spans="2:13" x14ac:dyDescent="0.2">
      <c r="B1543" s="28"/>
      <c r="K1543" s="29" t="str">
        <f t="shared" si="72"/>
        <v/>
      </c>
      <c r="L1543" s="29" t="str">
        <f t="shared" si="73"/>
        <v/>
      </c>
      <c r="M1543" s="29" t="str">
        <f t="shared" si="74"/>
        <v/>
      </c>
    </row>
    <row r="1544" spans="2:13" x14ac:dyDescent="0.2">
      <c r="B1544" s="28"/>
      <c r="K1544" s="29" t="str">
        <f t="shared" si="72"/>
        <v/>
      </c>
      <c r="L1544" s="29" t="str">
        <f t="shared" si="73"/>
        <v/>
      </c>
      <c r="M1544" s="29" t="str">
        <f t="shared" si="74"/>
        <v/>
      </c>
    </row>
    <row r="1545" spans="2:13" x14ac:dyDescent="0.2">
      <c r="B1545" s="28"/>
      <c r="K1545" s="29" t="str">
        <f t="shared" si="72"/>
        <v/>
      </c>
      <c r="L1545" s="29" t="str">
        <f t="shared" si="73"/>
        <v/>
      </c>
      <c r="M1545" s="29" t="str">
        <f t="shared" si="74"/>
        <v/>
      </c>
    </row>
    <row r="1546" spans="2:13" x14ac:dyDescent="0.2">
      <c r="B1546" s="28"/>
      <c r="K1546" s="29" t="str">
        <f t="shared" si="72"/>
        <v/>
      </c>
      <c r="L1546" s="29" t="str">
        <f t="shared" si="73"/>
        <v/>
      </c>
      <c r="M1546" s="29" t="str">
        <f t="shared" si="74"/>
        <v/>
      </c>
    </row>
    <row r="1547" spans="2:13" x14ac:dyDescent="0.2">
      <c r="B1547" s="28"/>
      <c r="K1547" s="29" t="str">
        <f t="shared" si="72"/>
        <v/>
      </c>
      <c r="L1547" s="29" t="str">
        <f t="shared" si="73"/>
        <v/>
      </c>
      <c r="M1547" s="29" t="str">
        <f t="shared" si="74"/>
        <v/>
      </c>
    </row>
    <row r="1548" spans="2:13" x14ac:dyDescent="0.2">
      <c r="B1548" s="28"/>
      <c r="K1548" s="29" t="str">
        <f t="shared" si="72"/>
        <v/>
      </c>
      <c r="L1548" s="29" t="str">
        <f t="shared" si="73"/>
        <v/>
      </c>
      <c r="M1548" s="29" t="str">
        <f t="shared" si="74"/>
        <v/>
      </c>
    </row>
    <row r="1549" spans="2:13" x14ac:dyDescent="0.2">
      <c r="B1549" s="28"/>
      <c r="K1549" s="29" t="str">
        <f t="shared" si="72"/>
        <v/>
      </c>
      <c r="L1549" s="29" t="str">
        <f t="shared" si="73"/>
        <v/>
      </c>
      <c r="M1549" s="29" t="str">
        <f t="shared" si="74"/>
        <v/>
      </c>
    </row>
    <row r="1550" spans="2:13" x14ac:dyDescent="0.2">
      <c r="B1550" s="28"/>
      <c r="K1550" s="29" t="str">
        <f t="shared" si="72"/>
        <v/>
      </c>
      <c r="L1550" s="29" t="str">
        <f t="shared" si="73"/>
        <v/>
      </c>
      <c r="M1550" s="29" t="str">
        <f t="shared" si="74"/>
        <v/>
      </c>
    </row>
    <row r="1551" spans="2:13" x14ac:dyDescent="0.2">
      <c r="B1551" s="28"/>
      <c r="K1551" s="29" t="str">
        <f t="shared" si="72"/>
        <v/>
      </c>
      <c r="L1551" s="29" t="str">
        <f t="shared" si="73"/>
        <v/>
      </c>
      <c r="M1551" s="29" t="str">
        <f t="shared" si="74"/>
        <v/>
      </c>
    </row>
    <row r="1552" spans="2:13" x14ac:dyDescent="0.2">
      <c r="B1552" s="28"/>
      <c r="K1552" s="29" t="str">
        <f t="shared" si="72"/>
        <v/>
      </c>
      <c r="L1552" s="29" t="str">
        <f t="shared" si="73"/>
        <v/>
      </c>
      <c r="M1552" s="29" t="str">
        <f t="shared" si="74"/>
        <v/>
      </c>
    </row>
    <row r="1553" spans="2:13" x14ac:dyDescent="0.2">
      <c r="B1553" s="28"/>
      <c r="K1553" s="29" t="str">
        <f t="shared" ref="K1553:K1616" si="75">IF(OR(F1553="",$C$5="",$C$6=""),"",(F1553*1000/($C$5+$C$6*(G1553-25))))</f>
        <v/>
      </c>
      <c r="L1553" s="29" t="str">
        <f t="shared" ref="L1553:L1616" si="76">IF(OR($K1553="",H1553=""),"",((H1553-$C1553)*1000)/$K1553)</f>
        <v/>
      </c>
      <c r="M1553" s="29" t="str">
        <f t="shared" ref="M1553:M1616" si="77">IF(OR($K1553="",I1553=""),"",((I1553-$C1553)*1000)/$K1553)</f>
        <v/>
      </c>
    </row>
    <row r="1554" spans="2:13" x14ac:dyDescent="0.2">
      <c r="B1554" s="28"/>
      <c r="K1554" s="29" t="str">
        <f t="shared" si="75"/>
        <v/>
      </c>
      <c r="L1554" s="29" t="str">
        <f t="shared" si="76"/>
        <v/>
      </c>
      <c r="M1554" s="29" t="str">
        <f t="shared" si="77"/>
        <v/>
      </c>
    </row>
    <row r="1555" spans="2:13" x14ac:dyDescent="0.2">
      <c r="B1555" s="28"/>
      <c r="K1555" s="29" t="str">
        <f t="shared" si="75"/>
        <v/>
      </c>
      <c r="L1555" s="29" t="str">
        <f t="shared" si="76"/>
        <v/>
      </c>
      <c r="M1555" s="29" t="str">
        <f t="shared" si="77"/>
        <v/>
      </c>
    </row>
    <row r="1556" spans="2:13" x14ac:dyDescent="0.2">
      <c r="B1556" s="28"/>
      <c r="K1556" s="29" t="str">
        <f t="shared" si="75"/>
        <v/>
      </c>
      <c r="L1556" s="29" t="str">
        <f t="shared" si="76"/>
        <v/>
      </c>
      <c r="M1556" s="29" t="str">
        <f t="shared" si="77"/>
        <v/>
      </c>
    </row>
    <row r="1557" spans="2:13" x14ac:dyDescent="0.2">
      <c r="B1557" s="28"/>
      <c r="K1557" s="29" t="str">
        <f t="shared" si="75"/>
        <v/>
      </c>
      <c r="L1557" s="29" t="str">
        <f t="shared" si="76"/>
        <v/>
      </c>
      <c r="M1557" s="29" t="str">
        <f t="shared" si="77"/>
        <v/>
      </c>
    </row>
    <row r="1558" spans="2:13" x14ac:dyDescent="0.2">
      <c r="B1558" s="28"/>
      <c r="K1558" s="29" t="str">
        <f t="shared" si="75"/>
        <v/>
      </c>
      <c r="L1558" s="29" t="str">
        <f t="shared" si="76"/>
        <v/>
      </c>
      <c r="M1558" s="29" t="str">
        <f t="shared" si="77"/>
        <v/>
      </c>
    </row>
    <row r="1559" spans="2:13" x14ac:dyDescent="0.2">
      <c r="B1559" s="28"/>
      <c r="K1559" s="29" t="str">
        <f t="shared" si="75"/>
        <v/>
      </c>
      <c r="L1559" s="29" t="str">
        <f t="shared" si="76"/>
        <v/>
      </c>
      <c r="M1559" s="29" t="str">
        <f t="shared" si="77"/>
        <v/>
      </c>
    </row>
    <row r="1560" spans="2:13" x14ac:dyDescent="0.2">
      <c r="B1560" s="28"/>
      <c r="K1560" s="29" t="str">
        <f t="shared" si="75"/>
        <v/>
      </c>
      <c r="L1560" s="29" t="str">
        <f t="shared" si="76"/>
        <v/>
      </c>
      <c r="M1560" s="29" t="str">
        <f t="shared" si="77"/>
        <v/>
      </c>
    </row>
    <row r="1561" spans="2:13" x14ac:dyDescent="0.2">
      <c r="B1561" s="28"/>
      <c r="K1561" s="29" t="str">
        <f t="shared" si="75"/>
        <v/>
      </c>
      <c r="L1561" s="29" t="str">
        <f t="shared" si="76"/>
        <v/>
      </c>
      <c r="M1561" s="29" t="str">
        <f t="shared" si="77"/>
        <v/>
      </c>
    </row>
    <row r="1562" spans="2:13" x14ac:dyDescent="0.2">
      <c r="B1562" s="28"/>
      <c r="K1562" s="29" t="str">
        <f t="shared" si="75"/>
        <v/>
      </c>
      <c r="L1562" s="29" t="str">
        <f t="shared" si="76"/>
        <v/>
      </c>
      <c r="M1562" s="29" t="str">
        <f t="shared" si="77"/>
        <v/>
      </c>
    </row>
    <row r="1563" spans="2:13" x14ac:dyDescent="0.2">
      <c r="B1563" s="28"/>
      <c r="K1563" s="29" t="str">
        <f t="shared" si="75"/>
        <v/>
      </c>
      <c r="L1563" s="29" t="str">
        <f t="shared" si="76"/>
        <v/>
      </c>
      <c r="M1563" s="29" t="str">
        <f t="shared" si="77"/>
        <v/>
      </c>
    </row>
    <row r="1564" spans="2:13" x14ac:dyDescent="0.2">
      <c r="B1564" s="28"/>
      <c r="K1564" s="29" t="str">
        <f t="shared" si="75"/>
        <v/>
      </c>
      <c r="L1564" s="29" t="str">
        <f t="shared" si="76"/>
        <v/>
      </c>
      <c r="M1564" s="29" t="str">
        <f t="shared" si="77"/>
        <v/>
      </c>
    </row>
    <row r="1565" spans="2:13" x14ac:dyDescent="0.2">
      <c r="B1565" s="28"/>
      <c r="K1565" s="29" t="str">
        <f t="shared" si="75"/>
        <v/>
      </c>
      <c r="L1565" s="29" t="str">
        <f t="shared" si="76"/>
        <v/>
      </c>
      <c r="M1565" s="29" t="str">
        <f t="shared" si="77"/>
        <v/>
      </c>
    </row>
    <row r="1566" spans="2:13" x14ac:dyDescent="0.2">
      <c r="B1566" s="28"/>
      <c r="K1566" s="29" t="str">
        <f t="shared" si="75"/>
        <v/>
      </c>
      <c r="L1566" s="29" t="str">
        <f t="shared" si="76"/>
        <v/>
      </c>
      <c r="M1566" s="29" t="str">
        <f t="shared" si="77"/>
        <v/>
      </c>
    </row>
    <row r="1567" spans="2:13" x14ac:dyDescent="0.2">
      <c r="B1567" s="28"/>
      <c r="K1567" s="29" t="str">
        <f t="shared" si="75"/>
        <v/>
      </c>
      <c r="L1567" s="29" t="str">
        <f t="shared" si="76"/>
        <v/>
      </c>
      <c r="M1567" s="29" t="str">
        <f t="shared" si="77"/>
        <v/>
      </c>
    </row>
    <row r="1568" spans="2:13" x14ac:dyDescent="0.2">
      <c r="B1568" s="28"/>
      <c r="K1568" s="29" t="str">
        <f t="shared" si="75"/>
        <v/>
      </c>
      <c r="L1568" s="29" t="str">
        <f t="shared" si="76"/>
        <v/>
      </c>
      <c r="M1568" s="29" t="str">
        <f t="shared" si="77"/>
        <v/>
      </c>
    </row>
    <row r="1569" spans="2:13" x14ac:dyDescent="0.2">
      <c r="B1569" s="28"/>
      <c r="K1569" s="29" t="str">
        <f t="shared" si="75"/>
        <v/>
      </c>
      <c r="L1569" s="29" t="str">
        <f t="shared" si="76"/>
        <v/>
      </c>
      <c r="M1569" s="29" t="str">
        <f t="shared" si="77"/>
        <v/>
      </c>
    </row>
    <row r="1570" spans="2:13" x14ac:dyDescent="0.2">
      <c r="B1570" s="28"/>
      <c r="K1570" s="29" t="str">
        <f t="shared" si="75"/>
        <v/>
      </c>
      <c r="L1570" s="29" t="str">
        <f t="shared" si="76"/>
        <v/>
      </c>
      <c r="M1570" s="29" t="str">
        <f t="shared" si="77"/>
        <v/>
      </c>
    </row>
    <row r="1571" spans="2:13" x14ac:dyDescent="0.2">
      <c r="B1571" s="28"/>
      <c r="K1571" s="29" t="str">
        <f t="shared" si="75"/>
        <v/>
      </c>
      <c r="L1571" s="29" t="str">
        <f t="shared" si="76"/>
        <v/>
      </c>
      <c r="M1571" s="29" t="str">
        <f t="shared" si="77"/>
        <v/>
      </c>
    </row>
    <row r="1572" spans="2:13" x14ac:dyDescent="0.2">
      <c r="B1572" s="28"/>
      <c r="K1572" s="29" t="str">
        <f t="shared" si="75"/>
        <v/>
      </c>
      <c r="L1572" s="29" t="str">
        <f t="shared" si="76"/>
        <v/>
      </c>
      <c r="M1572" s="29" t="str">
        <f t="shared" si="77"/>
        <v/>
      </c>
    </row>
    <row r="1573" spans="2:13" x14ac:dyDescent="0.2">
      <c r="B1573" s="28"/>
      <c r="K1573" s="29" t="str">
        <f t="shared" si="75"/>
        <v/>
      </c>
      <c r="L1573" s="29" t="str">
        <f t="shared" si="76"/>
        <v/>
      </c>
      <c r="M1573" s="29" t="str">
        <f t="shared" si="77"/>
        <v/>
      </c>
    </row>
    <row r="1574" spans="2:13" x14ac:dyDescent="0.2">
      <c r="B1574" s="28"/>
      <c r="K1574" s="29" t="str">
        <f t="shared" si="75"/>
        <v/>
      </c>
      <c r="L1574" s="29" t="str">
        <f t="shared" si="76"/>
        <v/>
      </c>
      <c r="M1574" s="29" t="str">
        <f t="shared" si="77"/>
        <v/>
      </c>
    </row>
    <row r="1575" spans="2:13" x14ac:dyDescent="0.2">
      <c r="B1575" s="28"/>
      <c r="K1575" s="29" t="str">
        <f t="shared" si="75"/>
        <v/>
      </c>
      <c r="L1575" s="29" t="str">
        <f t="shared" si="76"/>
        <v/>
      </c>
      <c r="M1575" s="29" t="str">
        <f t="shared" si="77"/>
        <v/>
      </c>
    </row>
    <row r="1576" spans="2:13" x14ac:dyDescent="0.2">
      <c r="B1576" s="28"/>
      <c r="K1576" s="29" t="str">
        <f t="shared" si="75"/>
        <v/>
      </c>
      <c r="L1576" s="29" t="str">
        <f t="shared" si="76"/>
        <v/>
      </c>
      <c r="M1576" s="29" t="str">
        <f t="shared" si="77"/>
        <v/>
      </c>
    </row>
    <row r="1577" spans="2:13" x14ac:dyDescent="0.2">
      <c r="B1577" s="28"/>
      <c r="K1577" s="29" t="str">
        <f t="shared" si="75"/>
        <v/>
      </c>
      <c r="L1577" s="29" t="str">
        <f t="shared" si="76"/>
        <v/>
      </c>
      <c r="M1577" s="29" t="str">
        <f t="shared" si="77"/>
        <v/>
      </c>
    </row>
    <row r="1578" spans="2:13" x14ac:dyDescent="0.2">
      <c r="B1578" s="28"/>
      <c r="K1578" s="29" t="str">
        <f t="shared" si="75"/>
        <v/>
      </c>
      <c r="L1578" s="29" t="str">
        <f t="shared" si="76"/>
        <v/>
      </c>
      <c r="M1578" s="29" t="str">
        <f t="shared" si="77"/>
        <v/>
      </c>
    </row>
    <row r="1579" spans="2:13" x14ac:dyDescent="0.2">
      <c r="B1579" s="28"/>
      <c r="K1579" s="29" t="str">
        <f t="shared" si="75"/>
        <v/>
      </c>
      <c r="L1579" s="29" t="str">
        <f t="shared" si="76"/>
        <v/>
      </c>
      <c r="M1579" s="29" t="str">
        <f t="shared" si="77"/>
        <v/>
      </c>
    </row>
    <row r="1580" spans="2:13" x14ac:dyDescent="0.2">
      <c r="B1580" s="28"/>
      <c r="K1580" s="29" t="str">
        <f t="shared" si="75"/>
        <v/>
      </c>
      <c r="L1580" s="29" t="str">
        <f t="shared" si="76"/>
        <v/>
      </c>
      <c r="M1580" s="29" t="str">
        <f t="shared" si="77"/>
        <v/>
      </c>
    </row>
    <row r="1581" spans="2:13" x14ac:dyDescent="0.2">
      <c r="B1581" s="28"/>
      <c r="K1581" s="29" t="str">
        <f t="shared" si="75"/>
        <v/>
      </c>
      <c r="L1581" s="29" t="str">
        <f t="shared" si="76"/>
        <v/>
      </c>
      <c r="M1581" s="29" t="str">
        <f t="shared" si="77"/>
        <v/>
      </c>
    </row>
    <row r="1582" spans="2:13" x14ac:dyDescent="0.2">
      <c r="B1582" s="28"/>
      <c r="K1582" s="29" t="str">
        <f t="shared" si="75"/>
        <v/>
      </c>
      <c r="L1582" s="29" t="str">
        <f t="shared" si="76"/>
        <v/>
      </c>
      <c r="M1582" s="29" t="str">
        <f t="shared" si="77"/>
        <v/>
      </c>
    </row>
    <row r="1583" spans="2:13" x14ac:dyDescent="0.2">
      <c r="B1583" s="28"/>
      <c r="K1583" s="29" t="str">
        <f t="shared" si="75"/>
        <v/>
      </c>
      <c r="L1583" s="29" t="str">
        <f t="shared" si="76"/>
        <v/>
      </c>
      <c r="M1583" s="29" t="str">
        <f t="shared" si="77"/>
        <v/>
      </c>
    </row>
    <row r="1584" spans="2:13" x14ac:dyDescent="0.2">
      <c r="B1584" s="28"/>
      <c r="K1584" s="29" t="str">
        <f t="shared" si="75"/>
        <v/>
      </c>
      <c r="L1584" s="29" t="str">
        <f t="shared" si="76"/>
        <v/>
      </c>
      <c r="M1584" s="29" t="str">
        <f t="shared" si="77"/>
        <v/>
      </c>
    </row>
    <row r="1585" spans="2:13" x14ac:dyDescent="0.2">
      <c r="B1585" s="28"/>
      <c r="K1585" s="29" t="str">
        <f t="shared" si="75"/>
        <v/>
      </c>
      <c r="L1585" s="29" t="str">
        <f t="shared" si="76"/>
        <v/>
      </c>
      <c r="M1585" s="29" t="str">
        <f t="shared" si="77"/>
        <v/>
      </c>
    </row>
    <row r="1586" spans="2:13" x14ac:dyDescent="0.2">
      <c r="B1586" s="28"/>
      <c r="K1586" s="29" t="str">
        <f t="shared" si="75"/>
        <v/>
      </c>
      <c r="L1586" s="29" t="str">
        <f t="shared" si="76"/>
        <v/>
      </c>
      <c r="M1586" s="29" t="str">
        <f t="shared" si="77"/>
        <v/>
      </c>
    </row>
    <row r="1587" spans="2:13" x14ac:dyDescent="0.2">
      <c r="B1587" s="28"/>
      <c r="K1587" s="29" t="str">
        <f t="shared" si="75"/>
        <v/>
      </c>
      <c r="L1587" s="29" t="str">
        <f t="shared" si="76"/>
        <v/>
      </c>
      <c r="M1587" s="29" t="str">
        <f t="shared" si="77"/>
        <v/>
      </c>
    </row>
    <row r="1588" spans="2:13" x14ac:dyDescent="0.2">
      <c r="B1588" s="28"/>
      <c r="K1588" s="29" t="str">
        <f t="shared" si="75"/>
        <v/>
      </c>
      <c r="L1588" s="29" t="str">
        <f t="shared" si="76"/>
        <v/>
      </c>
      <c r="M1588" s="29" t="str">
        <f t="shared" si="77"/>
        <v/>
      </c>
    </row>
    <row r="1589" spans="2:13" x14ac:dyDescent="0.2">
      <c r="B1589" s="28"/>
      <c r="K1589" s="29" t="str">
        <f t="shared" si="75"/>
        <v/>
      </c>
      <c r="L1589" s="29" t="str">
        <f t="shared" si="76"/>
        <v/>
      </c>
      <c r="M1589" s="29" t="str">
        <f t="shared" si="77"/>
        <v/>
      </c>
    </row>
    <row r="1590" spans="2:13" x14ac:dyDescent="0.2">
      <c r="B1590" s="28"/>
      <c r="K1590" s="29" t="str">
        <f t="shared" si="75"/>
        <v/>
      </c>
      <c r="L1590" s="29" t="str">
        <f t="shared" si="76"/>
        <v/>
      </c>
      <c r="M1590" s="29" t="str">
        <f t="shared" si="77"/>
        <v/>
      </c>
    </row>
    <row r="1591" spans="2:13" x14ac:dyDescent="0.2">
      <c r="B1591" s="28"/>
      <c r="K1591" s="29" t="str">
        <f t="shared" si="75"/>
        <v/>
      </c>
      <c r="L1591" s="29" t="str">
        <f t="shared" si="76"/>
        <v/>
      </c>
      <c r="M1591" s="29" t="str">
        <f t="shared" si="77"/>
        <v/>
      </c>
    </row>
    <row r="1592" spans="2:13" x14ac:dyDescent="0.2">
      <c r="B1592" s="28"/>
      <c r="K1592" s="29" t="str">
        <f t="shared" si="75"/>
        <v/>
      </c>
      <c r="L1592" s="29" t="str">
        <f t="shared" si="76"/>
        <v/>
      </c>
      <c r="M1592" s="29" t="str">
        <f t="shared" si="77"/>
        <v/>
      </c>
    </row>
    <row r="1593" spans="2:13" x14ac:dyDescent="0.2">
      <c r="B1593" s="28"/>
      <c r="K1593" s="29" t="str">
        <f t="shared" si="75"/>
        <v/>
      </c>
      <c r="L1593" s="29" t="str">
        <f t="shared" si="76"/>
        <v/>
      </c>
      <c r="M1593" s="29" t="str">
        <f t="shared" si="77"/>
        <v/>
      </c>
    </row>
    <row r="1594" spans="2:13" x14ac:dyDescent="0.2">
      <c r="B1594" s="28"/>
      <c r="K1594" s="29" t="str">
        <f t="shared" si="75"/>
        <v/>
      </c>
      <c r="L1594" s="29" t="str">
        <f t="shared" si="76"/>
        <v/>
      </c>
      <c r="M1594" s="29" t="str">
        <f t="shared" si="77"/>
        <v/>
      </c>
    </row>
    <row r="1595" spans="2:13" x14ac:dyDescent="0.2">
      <c r="B1595" s="28"/>
      <c r="K1595" s="29" t="str">
        <f t="shared" si="75"/>
        <v/>
      </c>
      <c r="L1595" s="29" t="str">
        <f t="shared" si="76"/>
        <v/>
      </c>
      <c r="M1595" s="29" t="str">
        <f t="shared" si="77"/>
        <v/>
      </c>
    </row>
    <row r="1596" spans="2:13" x14ac:dyDescent="0.2">
      <c r="B1596" s="28"/>
      <c r="K1596" s="29" t="str">
        <f t="shared" si="75"/>
        <v/>
      </c>
      <c r="L1596" s="29" t="str">
        <f t="shared" si="76"/>
        <v/>
      </c>
      <c r="M1596" s="29" t="str">
        <f t="shared" si="77"/>
        <v/>
      </c>
    </row>
    <row r="1597" spans="2:13" x14ac:dyDescent="0.2">
      <c r="B1597" s="28"/>
      <c r="K1597" s="29" t="str">
        <f t="shared" si="75"/>
        <v/>
      </c>
      <c r="L1597" s="29" t="str">
        <f t="shared" si="76"/>
        <v/>
      </c>
      <c r="M1597" s="29" t="str">
        <f t="shared" si="77"/>
        <v/>
      </c>
    </row>
    <row r="1598" spans="2:13" x14ac:dyDescent="0.2">
      <c r="B1598" s="28"/>
      <c r="K1598" s="29" t="str">
        <f t="shared" si="75"/>
        <v/>
      </c>
      <c r="L1598" s="29" t="str">
        <f t="shared" si="76"/>
        <v/>
      </c>
      <c r="M1598" s="29" t="str">
        <f t="shared" si="77"/>
        <v/>
      </c>
    </row>
    <row r="1599" spans="2:13" x14ac:dyDescent="0.2">
      <c r="B1599" s="28"/>
      <c r="K1599" s="29" t="str">
        <f t="shared" si="75"/>
        <v/>
      </c>
      <c r="L1599" s="29" t="str">
        <f t="shared" si="76"/>
        <v/>
      </c>
      <c r="M1599" s="29" t="str">
        <f t="shared" si="77"/>
        <v/>
      </c>
    </row>
    <row r="1600" spans="2:13" x14ac:dyDescent="0.2">
      <c r="B1600" s="28"/>
      <c r="K1600" s="29" t="str">
        <f t="shared" si="75"/>
        <v/>
      </c>
      <c r="L1600" s="29" t="str">
        <f t="shared" si="76"/>
        <v/>
      </c>
      <c r="M1600" s="29" t="str">
        <f t="shared" si="77"/>
        <v/>
      </c>
    </row>
    <row r="1601" spans="2:13" x14ac:dyDescent="0.2">
      <c r="B1601" s="28"/>
      <c r="K1601" s="29" t="str">
        <f t="shared" si="75"/>
        <v/>
      </c>
      <c r="L1601" s="29" t="str">
        <f t="shared" si="76"/>
        <v/>
      </c>
      <c r="M1601" s="29" t="str">
        <f t="shared" si="77"/>
        <v/>
      </c>
    </row>
    <row r="1602" spans="2:13" x14ac:dyDescent="0.2">
      <c r="B1602" s="28"/>
      <c r="K1602" s="29" t="str">
        <f t="shared" si="75"/>
        <v/>
      </c>
      <c r="L1602" s="29" t="str">
        <f t="shared" si="76"/>
        <v/>
      </c>
      <c r="M1602" s="29" t="str">
        <f t="shared" si="77"/>
        <v/>
      </c>
    </row>
    <row r="1603" spans="2:13" x14ac:dyDescent="0.2">
      <c r="B1603" s="28"/>
      <c r="K1603" s="29" t="str">
        <f t="shared" si="75"/>
        <v/>
      </c>
      <c r="L1603" s="29" t="str">
        <f t="shared" si="76"/>
        <v/>
      </c>
      <c r="M1603" s="29" t="str">
        <f t="shared" si="77"/>
        <v/>
      </c>
    </row>
    <row r="1604" spans="2:13" x14ac:dyDescent="0.2">
      <c r="B1604" s="28"/>
      <c r="K1604" s="29" t="str">
        <f t="shared" si="75"/>
        <v/>
      </c>
      <c r="L1604" s="29" t="str">
        <f t="shared" si="76"/>
        <v/>
      </c>
      <c r="M1604" s="29" t="str">
        <f t="shared" si="77"/>
        <v/>
      </c>
    </row>
    <row r="1605" spans="2:13" x14ac:dyDescent="0.2">
      <c r="B1605" s="28"/>
      <c r="K1605" s="29" t="str">
        <f t="shared" si="75"/>
        <v/>
      </c>
      <c r="L1605" s="29" t="str">
        <f t="shared" si="76"/>
        <v/>
      </c>
      <c r="M1605" s="29" t="str">
        <f t="shared" si="77"/>
        <v/>
      </c>
    </row>
    <row r="1606" spans="2:13" x14ac:dyDescent="0.2">
      <c r="B1606" s="28"/>
      <c r="K1606" s="29" t="str">
        <f t="shared" si="75"/>
        <v/>
      </c>
      <c r="L1606" s="29" t="str">
        <f t="shared" si="76"/>
        <v/>
      </c>
      <c r="M1606" s="29" t="str">
        <f t="shared" si="77"/>
        <v/>
      </c>
    </row>
    <row r="1607" spans="2:13" x14ac:dyDescent="0.2">
      <c r="B1607" s="28"/>
      <c r="K1607" s="29" t="str">
        <f t="shared" si="75"/>
        <v/>
      </c>
      <c r="L1607" s="29" t="str">
        <f t="shared" si="76"/>
        <v/>
      </c>
      <c r="M1607" s="29" t="str">
        <f t="shared" si="77"/>
        <v/>
      </c>
    </row>
    <row r="1608" spans="2:13" x14ac:dyDescent="0.2">
      <c r="B1608" s="28"/>
      <c r="K1608" s="29" t="str">
        <f t="shared" si="75"/>
        <v/>
      </c>
      <c r="L1608" s="29" t="str">
        <f t="shared" si="76"/>
        <v/>
      </c>
      <c r="M1608" s="29" t="str">
        <f t="shared" si="77"/>
        <v/>
      </c>
    </row>
    <row r="1609" spans="2:13" x14ac:dyDescent="0.2">
      <c r="B1609" s="28"/>
      <c r="K1609" s="29" t="str">
        <f t="shared" si="75"/>
        <v/>
      </c>
      <c r="L1609" s="29" t="str">
        <f t="shared" si="76"/>
        <v/>
      </c>
      <c r="M1609" s="29" t="str">
        <f t="shared" si="77"/>
        <v/>
      </c>
    </row>
    <row r="1610" spans="2:13" x14ac:dyDescent="0.2">
      <c r="B1610" s="28"/>
      <c r="K1610" s="29" t="str">
        <f t="shared" si="75"/>
        <v/>
      </c>
      <c r="L1610" s="29" t="str">
        <f t="shared" si="76"/>
        <v/>
      </c>
      <c r="M1610" s="29" t="str">
        <f t="shared" si="77"/>
        <v/>
      </c>
    </row>
    <row r="1611" spans="2:13" x14ac:dyDescent="0.2">
      <c r="B1611" s="28"/>
      <c r="K1611" s="29" t="str">
        <f t="shared" si="75"/>
        <v/>
      </c>
      <c r="L1611" s="29" t="str">
        <f t="shared" si="76"/>
        <v/>
      </c>
      <c r="M1611" s="29" t="str">
        <f t="shared" si="77"/>
        <v/>
      </c>
    </row>
    <row r="1612" spans="2:13" x14ac:dyDescent="0.2">
      <c r="B1612" s="28"/>
      <c r="K1612" s="29" t="str">
        <f t="shared" si="75"/>
        <v/>
      </c>
      <c r="L1612" s="29" t="str">
        <f t="shared" si="76"/>
        <v/>
      </c>
      <c r="M1612" s="29" t="str">
        <f t="shared" si="77"/>
        <v/>
      </c>
    </row>
    <row r="1613" spans="2:13" x14ac:dyDescent="0.2">
      <c r="B1613" s="28"/>
      <c r="K1613" s="29" t="str">
        <f t="shared" si="75"/>
        <v/>
      </c>
      <c r="L1613" s="29" t="str">
        <f t="shared" si="76"/>
        <v/>
      </c>
      <c r="M1613" s="29" t="str">
        <f t="shared" si="77"/>
        <v/>
      </c>
    </row>
    <row r="1614" spans="2:13" x14ac:dyDescent="0.2">
      <c r="B1614" s="28"/>
      <c r="K1614" s="29" t="str">
        <f t="shared" si="75"/>
        <v/>
      </c>
      <c r="L1614" s="29" t="str">
        <f t="shared" si="76"/>
        <v/>
      </c>
      <c r="M1614" s="29" t="str">
        <f t="shared" si="77"/>
        <v/>
      </c>
    </row>
    <row r="1615" spans="2:13" x14ac:dyDescent="0.2">
      <c r="B1615" s="28"/>
      <c r="K1615" s="29" t="str">
        <f t="shared" si="75"/>
        <v/>
      </c>
      <c r="L1615" s="29" t="str">
        <f t="shared" si="76"/>
        <v/>
      </c>
      <c r="M1615" s="29" t="str">
        <f t="shared" si="77"/>
        <v/>
      </c>
    </row>
    <row r="1616" spans="2:13" x14ac:dyDescent="0.2">
      <c r="B1616" s="28"/>
      <c r="K1616" s="29" t="str">
        <f t="shared" si="75"/>
        <v/>
      </c>
      <c r="L1616" s="29" t="str">
        <f t="shared" si="76"/>
        <v/>
      </c>
      <c r="M1616" s="29" t="str">
        <f t="shared" si="77"/>
        <v/>
      </c>
    </row>
    <row r="1617" spans="2:13" x14ac:dyDescent="0.2">
      <c r="B1617" s="28"/>
      <c r="K1617" s="29" t="str">
        <f t="shared" ref="K1617:K1680" si="78">IF(OR(F1617="",$C$5="",$C$6=""),"",(F1617*1000/($C$5+$C$6*(G1617-25))))</f>
        <v/>
      </c>
      <c r="L1617" s="29" t="str">
        <f t="shared" ref="L1617:L1680" si="79">IF(OR($K1617="",H1617=""),"",((H1617-$C1617)*1000)/$K1617)</f>
        <v/>
      </c>
      <c r="M1617" s="29" t="str">
        <f t="shared" ref="M1617:M1680" si="80">IF(OR($K1617="",I1617=""),"",((I1617-$C1617)*1000)/$K1617)</f>
        <v/>
      </c>
    </row>
    <row r="1618" spans="2:13" x14ac:dyDescent="0.2">
      <c r="B1618" s="28"/>
      <c r="K1618" s="29" t="str">
        <f t="shared" si="78"/>
        <v/>
      </c>
      <c r="L1618" s="29" t="str">
        <f t="shared" si="79"/>
        <v/>
      </c>
      <c r="M1618" s="29" t="str">
        <f t="shared" si="80"/>
        <v/>
      </c>
    </row>
    <row r="1619" spans="2:13" x14ac:dyDescent="0.2">
      <c r="B1619" s="28"/>
      <c r="K1619" s="29" t="str">
        <f t="shared" si="78"/>
        <v/>
      </c>
      <c r="L1619" s="29" t="str">
        <f t="shared" si="79"/>
        <v/>
      </c>
      <c r="M1619" s="29" t="str">
        <f t="shared" si="80"/>
        <v/>
      </c>
    </row>
    <row r="1620" spans="2:13" x14ac:dyDescent="0.2">
      <c r="B1620" s="28"/>
      <c r="K1620" s="29" t="str">
        <f t="shared" si="78"/>
        <v/>
      </c>
      <c r="L1620" s="29" t="str">
        <f t="shared" si="79"/>
        <v/>
      </c>
      <c r="M1620" s="29" t="str">
        <f t="shared" si="80"/>
        <v/>
      </c>
    </row>
    <row r="1621" spans="2:13" x14ac:dyDescent="0.2">
      <c r="B1621" s="28"/>
      <c r="K1621" s="29" t="str">
        <f t="shared" si="78"/>
        <v/>
      </c>
      <c r="L1621" s="29" t="str">
        <f t="shared" si="79"/>
        <v/>
      </c>
      <c r="M1621" s="29" t="str">
        <f t="shared" si="80"/>
        <v/>
      </c>
    </row>
    <row r="1622" spans="2:13" x14ac:dyDescent="0.2">
      <c r="B1622" s="28"/>
      <c r="K1622" s="29" t="str">
        <f t="shared" si="78"/>
        <v/>
      </c>
      <c r="L1622" s="29" t="str">
        <f t="shared" si="79"/>
        <v/>
      </c>
      <c r="M1622" s="29" t="str">
        <f t="shared" si="80"/>
        <v/>
      </c>
    </row>
    <row r="1623" spans="2:13" x14ac:dyDescent="0.2">
      <c r="B1623" s="28"/>
      <c r="K1623" s="29" t="str">
        <f t="shared" si="78"/>
        <v/>
      </c>
      <c r="L1623" s="29" t="str">
        <f t="shared" si="79"/>
        <v/>
      </c>
      <c r="M1623" s="29" t="str">
        <f t="shared" si="80"/>
        <v/>
      </c>
    </row>
    <row r="1624" spans="2:13" x14ac:dyDescent="0.2">
      <c r="B1624" s="28"/>
      <c r="K1624" s="29" t="str">
        <f t="shared" si="78"/>
        <v/>
      </c>
      <c r="L1624" s="29" t="str">
        <f t="shared" si="79"/>
        <v/>
      </c>
      <c r="M1624" s="29" t="str">
        <f t="shared" si="80"/>
        <v/>
      </c>
    </row>
    <row r="1625" spans="2:13" x14ac:dyDescent="0.2">
      <c r="B1625" s="28"/>
      <c r="K1625" s="29" t="str">
        <f t="shared" si="78"/>
        <v/>
      </c>
      <c r="L1625" s="29" t="str">
        <f t="shared" si="79"/>
        <v/>
      </c>
      <c r="M1625" s="29" t="str">
        <f t="shared" si="80"/>
        <v/>
      </c>
    </row>
    <row r="1626" spans="2:13" x14ac:dyDescent="0.2">
      <c r="B1626" s="28"/>
      <c r="K1626" s="29" t="str">
        <f t="shared" si="78"/>
        <v/>
      </c>
      <c r="L1626" s="29" t="str">
        <f t="shared" si="79"/>
        <v/>
      </c>
      <c r="M1626" s="29" t="str">
        <f t="shared" si="80"/>
        <v/>
      </c>
    </row>
    <row r="1627" spans="2:13" x14ac:dyDescent="0.2">
      <c r="B1627" s="28"/>
      <c r="K1627" s="29" t="str">
        <f t="shared" si="78"/>
        <v/>
      </c>
      <c r="L1627" s="29" t="str">
        <f t="shared" si="79"/>
        <v/>
      </c>
      <c r="M1627" s="29" t="str">
        <f t="shared" si="80"/>
        <v/>
      </c>
    </row>
    <row r="1628" spans="2:13" x14ac:dyDescent="0.2">
      <c r="B1628" s="28"/>
      <c r="K1628" s="29" t="str">
        <f t="shared" si="78"/>
        <v/>
      </c>
      <c r="L1628" s="29" t="str">
        <f t="shared" si="79"/>
        <v/>
      </c>
      <c r="M1628" s="29" t="str">
        <f t="shared" si="80"/>
        <v/>
      </c>
    </row>
    <row r="1629" spans="2:13" x14ac:dyDescent="0.2">
      <c r="B1629" s="28"/>
      <c r="K1629" s="29" t="str">
        <f t="shared" si="78"/>
        <v/>
      </c>
      <c r="L1629" s="29" t="str">
        <f t="shared" si="79"/>
        <v/>
      </c>
      <c r="M1629" s="29" t="str">
        <f t="shared" si="80"/>
        <v/>
      </c>
    </row>
    <row r="1630" spans="2:13" x14ac:dyDescent="0.2">
      <c r="B1630" s="28"/>
      <c r="K1630" s="29" t="str">
        <f t="shared" si="78"/>
        <v/>
      </c>
      <c r="L1630" s="29" t="str">
        <f t="shared" si="79"/>
        <v/>
      </c>
      <c r="M1630" s="29" t="str">
        <f t="shared" si="80"/>
        <v/>
      </c>
    </row>
    <row r="1631" spans="2:13" x14ac:dyDescent="0.2">
      <c r="B1631" s="28"/>
      <c r="K1631" s="29" t="str">
        <f t="shared" si="78"/>
        <v/>
      </c>
      <c r="L1631" s="29" t="str">
        <f t="shared" si="79"/>
        <v/>
      </c>
      <c r="M1631" s="29" t="str">
        <f t="shared" si="80"/>
        <v/>
      </c>
    </row>
    <row r="1632" spans="2:13" x14ac:dyDescent="0.2">
      <c r="B1632" s="28"/>
      <c r="K1632" s="29" t="str">
        <f t="shared" si="78"/>
        <v/>
      </c>
      <c r="L1632" s="29" t="str">
        <f t="shared" si="79"/>
        <v/>
      </c>
      <c r="M1632" s="29" t="str">
        <f t="shared" si="80"/>
        <v/>
      </c>
    </row>
    <row r="1633" spans="2:13" x14ac:dyDescent="0.2">
      <c r="B1633" s="28"/>
      <c r="K1633" s="29" t="str">
        <f t="shared" si="78"/>
        <v/>
      </c>
      <c r="L1633" s="29" t="str">
        <f t="shared" si="79"/>
        <v/>
      </c>
      <c r="M1633" s="29" t="str">
        <f t="shared" si="80"/>
        <v/>
      </c>
    </row>
    <row r="1634" spans="2:13" x14ac:dyDescent="0.2">
      <c r="B1634" s="28"/>
      <c r="K1634" s="29" t="str">
        <f t="shared" si="78"/>
        <v/>
      </c>
      <c r="L1634" s="29" t="str">
        <f t="shared" si="79"/>
        <v/>
      </c>
      <c r="M1634" s="29" t="str">
        <f t="shared" si="80"/>
        <v/>
      </c>
    </row>
    <row r="1635" spans="2:13" x14ac:dyDescent="0.2">
      <c r="B1635" s="28"/>
      <c r="K1635" s="29" t="str">
        <f t="shared" si="78"/>
        <v/>
      </c>
      <c r="L1635" s="29" t="str">
        <f t="shared" si="79"/>
        <v/>
      </c>
      <c r="M1635" s="29" t="str">
        <f t="shared" si="80"/>
        <v/>
      </c>
    </row>
    <row r="1636" spans="2:13" x14ac:dyDescent="0.2">
      <c r="B1636" s="28"/>
      <c r="K1636" s="29" t="str">
        <f t="shared" si="78"/>
        <v/>
      </c>
      <c r="L1636" s="29" t="str">
        <f t="shared" si="79"/>
        <v/>
      </c>
      <c r="M1636" s="29" t="str">
        <f t="shared" si="80"/>
        <v/>
      </c>
    </row>
    <row r="1637" spans="2:13" x14ac:dyDescent="0.2">
      <c r="B1637" s="28"/>
      <c r="K1637" s="29" t="str">
        <f t="shared" si="78"/>
        <v/>
      </c>
      <c r="L1637" s="29" t="str">
        <f t="shared" si="79"/>
        <v/>
      </c>
      <c r="M1637" s="29" t="str">
        <f t="shared" si="80"/>
        <v/>
      </c>
    </row>
    <row r="1638" spans="2:13" x14ac:dyDescent="0.2">
      <c r="B1638" s="28"/>
      <c r="K1638" s="29" t="str">
        <f t="shared" si="78"/>
        <v/>
      </c>
      <c r="L1638" s="29" t="str">
        <f t="shared" si="79"/>
        <v/>
      </c>
      <c r="M1638" s="29" t="str">
        <f t="shared" si="80"/>
        <v/>
      </c>
    </row>
    <row r="1639" spans="2:13" x14ac:dyDescent="0.2">
      <c r="B1639" s="28"/>
      <c r="K1639" s="29" t="str">
        <f t="shared" si="78"/>
        <v/>
      </c>
      <c r="L1639" s="29" t="str">
        <f t="shared" si="79"/>
        <v/>
      </c>
      <c r="M1639" s="29" t="str">
        <f t="shared" si="80"/>
        <v/>
      </c>
    </row>
    <row r="1640" spans="2:13" x14ac:dyDescent="0.2">
      <c r="B1640" s="28"/>
      <c r="K1640" s="29" t="str">
        <f t="shared" si="78"/>
        <v/>
      </c>
      <c r="L1640" s="29" t="str">
        <f t="shared" si="79"/>
        <v/>
      </c>
      <c r="M1640" s="29" t="str">
        <f t="shared" si="80"/>
        <v/>
      </c>
    </row>
    <row r="1641" spans="2:13" x14ac:dyDescent="0.2">
      <c r="B1641" s="28"/>
      <c r="K1641" s="29" t="str">
        <f t="shared" si="78"/>
        <v/>
      </c>
      <c r="L1641" s="29" t="str">
        <f t="shared" si="79"/>
        <v/>
      </c>
      <c r="M1641" s="29" t="str">
        <f t="shared" si="80"/>
        <v/>
      </c>
    </row>
    <row r="1642" spans="2:13" x14ac:dyDescent="0.2">
      <c r="B1642" s="28"/>
      <c r="K1642" s="29" t="str">
        <f t="shared" si="78"/>
        <v/>
      </c>
      <c r="L1642" s="29" t="str">
        <f t="shared" si="79"/>
        <v/>
      </c>
      <c r="M1642" s="29" t="str">
        <f t="shared" si="80"/>
        <v/>
      </c>
    </row>
    <row r="1643" spans="2:13" x14ac:dyDescent="0.2">
      <c r="B1643" s="28"/>
      <c r="K1643" s="29" t="str">
        <f t="shared" si="78"/>
        <v/>
      </c>
      <c r="L1643" s="29" t="str">
        <f t="shared" si="79"/>
        <v/>
      </c>
      <c r="M1643" s="29" t="str">
        <f t="shared" si="80"/>
        <v/>
      </c>
    </row>
    <row r="1644" spans="2:13" x14ac:dyDescent="0.2">
      <c r="B1644" s="28"/>
      <c r="K1644" s="29" t="str">
        <f t="shared" si="78"/>
        <v/>
      </c>
      <c r="L1644" s="29" t="str">
        <f t="shared" si="79"/>
        <v/>
      </c>
      <c r="M1644" s="29" t="str">
        <f t="shared" si="80"/>
        <v/>
      </c>
    </row>
    <row r="1645" spans="2:13" x14ac:dyDescent="0.2">
      <c r="B1645" s="28"/>
      <c r="K1645" s="29" t="str">
        <f t="shared" si="78"/>
        <v/>
      </c>
      <c r="L1645" s="29" t="str">
        <f t="shared" si="79"/>
        <v/>
      </c>
      <c r="M1645" s="29" t="str">
        <f t="shared" si="80"/>
        <v/>
      </c>
    </row>
    <row r="1646" spans="2:13" x14ac:dyDescent="0.2">
      <c r="B1646" s="28"/>
      <c r="K1646" s="29" t="str">
        <f t="shared" si="78"/>
        <v/>
      </c>
      <c r="L1646" s="29" t="str">
        <f t="shared" si="79"/>
        <v/>
      </c>
      <c r="M1646" s="29" t="str">
        <f t="shared" si="80"/>
        <v/>
      </c>
    </row>
    <row r="1647" spans="2:13" x14ac:dyDescent="0.2">
      <c r="B1647" s="28"/>
      <c r="K1647" s="29" t="str">
        <f t="shared" si="78"/>
        <v/>
      </c>
      <c r="L1647" s="29" t="str">
        <f t="shared" si="79"/>
        <v/>
      </c>
      <c r="M1647" s="29" t="str">
        <f t="shared" si="80"/>
        <v/>
      </c>
    </row>
    <row r="1648" spans="2:13" x14ac:dyDescent="0.2">
      <c r="B1648" s="28"/>
      <c r="K1648" s="29" t="str">
        <f t="shared" si="78"/>
        <v/>
      </c>
      <c r="L1648" s="29" t="str">
        <f t="shared" si="79"/>
        <v/>
      </c>
      <c r="M1648" s="29" t="str">
        <f t="shared" si="80"/>
        <v/>
      </c>
    </row>
    <row r="1649" spans="2:13" x14ac:dyDescent="0.2">
      <c r="B1649" s="28"/>
      <c r="K1649" s="29" t="str">
        <f t="shared" si="78"/>
        <v/>
      </c>
      <c r="L1649" s="29" t="str">
        <f t="shared" si="79"/>
        <v/>
      </c>
      <c r="M1649" s="29" t="str">
        <f t="shared" si="80"/>
        <v/>
      </c>
    </row>
    <row r="1650" spans="2:13" x14ac:dyDescent="0.2">
      <c r="B1650" s="28"/>
      <c r="K1650" s="29" t="str">
        <f t="shared" si="78"/>
        <v/>
      </c>
      <c r="L1650" s="29" t="str">
        <f t="shared" si="79"/>
        <v/>
      </c>
      <c r="M1650" s="29" t="str">
        <f t="shared" si="80"/>
        <v/>
      </c>
    </row>
    <row r="1651" spans="2:13" x14ac:dyDescent="0.2">
      <c r="B1651" s="28"/>
      <c r="K1651" s="29" t="str">
        <f t="shared" si="78"/>
        <v/>
      </c>
      <c r="L1651" s="29" t="str">
        <f t="shared" si="79"/>
        <v/>
      </c>
      <c r="M1651" s="29" t="str">
        <f t="shared" si="80"/>
        <v/>
      </c>
    </row>
    <row r="1652" spans="2:13" x14ac:dyDescent="0.2">
      <c r="B1652" s="28"/>
      <c r="K1652" s="29" t="str">
        <f t="shared" si="78"/>
        <v/>
      </c>
      <c r="L1652" s="29" t="str">
        <f t="shared" si="79"/>
        <v/>
      </c>
      <c r="M1652" s="29" t="str">
        <f t="shared" si="80"/>
        <v/>
      </c>
    </row>
    <row r="1653" spans="2:13" x14ac:dyDescent="0.2">
      <c r="B1653" s="28"/>
      <c r="K1653" s="29" t="str">
        <f t="shared" si="78"/>
        <v/>
      </c>
      <c r="L1653" s="29" t="str">
        <f t="shared" si="79"/>
        <v/>
      </c>
      <c r="M1653" s="29" t="str">
        <f t="shared" si="80"/>
        <v/>
      </c>
    </row>
    <row r="1654" spans="2:13" x14ac:dyDescent="0.2">
      <c r="B1654" s="28"/>
      <c r="K1654" s="29" t="str">
        <f t="shared" si="78"/>
        <v/>
      </c>
      <c r="L1654" s="29" t="str">
        <f t="shared" si="79"/>
        <v/>
      </c>
      <c r="M1654" s="29" t="str">
        <f t="shared" si="80"/>
        <v/>
      </c>
    </row>
    <row r="1655" spans="2:13" x14ac:dyDescent="0.2">
      <c r="B1655" s="28"/>
      <c r="K1655" s="29" t="str">
        <f t="shared" si="78"/>
        <v/>
      </c>
      <c r="L1655" s="29" t="str">
        <f t="shared" si="79"/>
        <v/>
      </c>
      <c r="M1655" s="29" t="str">
        <f t="shared" si="80"/>
        <v/>
      </c>
    </row>
    <row r="1656" spans="2:13" x14ac:dyDescent="0.2">
      <c r="B1656" s="28"/>
      <c r="K1656" s="29" t="str">
        <f t="shared" si="78"/>
        <v/>
      </c>
      <c r="L1656" s="29" t="str">
        <f t="shared" si="79"/>
        <v/>
      </c>
      <c r="M1656" s="29" t="str">
        <f t="shared" si="80"/>
        <v/>
      </c>
    </row>
    <row r="1657" spans="2:13" x14ac:dyDescent="0.2">
      <c r="B1657" s="28"/>
      <c r="K1657" s="29" t="str">
        <f t="shared" si="78"/>
        <v/>
      </c>
      <c r="L1657" s="29" t="str">
        <f t="shared" si="79"/>
        <v/>
      </c>
      <c r="M1657" s="29" t="str">
        <f t="shared" si="80"/>
        <v/>
      </c>
    </row>
    <row r="1658" spans="2:13" x14ac:dyDescent="0.2">
      <c r="B1658" s="28"/>
      <c r="K1658" s="29" t="str">
        <f t="shared" si="78"/>
        <v/>
      </c>
      <c r="L1658" s="29" t="str">
        <f t="shared" si="79"/>
        <v/>
      </c>
      <c r="M1658" s="29" t="str">
        <f t="shared" si="80"/>
        <v/>
      </c>
    </row>
    <row r="1659" spans="2:13" x14ac:dyDescent="0.2">
      <c r="B1659" s="28"/>
      <c r="K1659" s="29" t="str">
        <f t="shared" si="78"/>
        <v/>
      </c>
      <c r="L1659" s="29" t="str">
        <f t="shared" si="79"/>
        <v/>
      </c>
      <c r="M1659" s="29" t="str">
        <f t="shared" si="80"/>
        <v/>
      </c>
    </row>
    <row r="1660" spans="2:13" x14ac:dyDescent="0.2">
      <c r="B1660" s="28"/>
      <c r="K1660" s="29" t="str">
        <f t="shared" si="78"/>
        <v/>
      </c>
      <c r="L1660" s="29" t="str">
        <f t="shared" si="79"/>
        <v/>
      </c>
      <c r="M1660" s="29" t="str">
        <f t="shared" si="80"/>
        <v/>
      </c>
    </row>
    <row r="1661" spans="2:13" x14ac:dyDescent="0.2">
      <c r="B1661" s="28"/>
      <c r="K1661" s="29" t="str">
        <f t="shared" si="78"/>
        <v/>
      </c>
      <c r="L1661" s="29" t="str">
        <f t="shared" si="79"/>
        <v/>
      </c>
      <c r="M1661" s="29" t="str">
        <f t="shared" si="80"/>
        <v/>
      </c>
    </row>
    <row r="1662" spans="2:13" x14ac:dyDescent="0.2">
      <c r="B1662" s="28"/>
      <c r="K1662" s="29" t="str">
        <f t="shared" si="78"/>
        <v/>
      </c>
      <c r="L1662" s="29" t="str">
        <f t="shared" si="79"/>
        <v/>
      </c>
      <c r="M1662" s="29" t="str">
        <f t="shared" si="80"/>
        <v/>
      </c>
    </row>
    <row r="1663" spans="2:13" x14ac:dyDescent="0.2">
      <c r="B1663" s="28"/>
      <c r="K1663" s="29" t="str">
        <f t="shared" si="78"/>
        <v/>
      </c>
      <c r="L1663" s="29" t="str">
        <f t="shared" si="79"/>
        <v/>
      </c>
      <c r="M1663" s="29" t="str">
        <f t="shared" si="80"/>
        <v/>
      </c>
    </row>
    <row r="1664" spans="2:13" x14ac:dyDescent="0.2">
      <c r="B1664" s="28"/>
      <c r="K1664" s="29" t="str">
        <f t="shared" si="78"/>
        <v/>
      </c>
      <c r="L1664" s="29" t="str">
        <f t="shared" si="79"/>
        <v/>
      </c>
      <c r="M1664" s="29" t="str">
        <f t="shared" si="80"/>
        <v/>
      </c>
    </row>
    <row r="1665" spans="2:13" x14ac:dyDescent="0.2">
      <c r="B1665" s="28"/>
      <c r="K1665" s="29" t="str">
        <f t="shared" si="78"/>
        <v/>
      </c>
      <c r="L1665" s="29" t="str">
        <f t="shared" si="79"/>
        <v/>
      </c>
      <c r="M1665" s="29" t="str">
        <f t="shared" si="80"/>
        <v/>
      </c>
    </row>
    <row r="1666" spans="2:13" x14ac:dyDescent="0.2">
      <c r="B1666" s="28"/>
      <c r="K1666" s="29" t="str">
        <f t="shared" si="78"/>
        <v/>
      </c>
      <c r="L1666" s="29" t="str">
        <f t="shared" si="79"/>
        <v/>
      </c>
      <c r="M1666" s="29" t="str">
        <f t="shared" si="80"/>
        <v/>
      </c>
    </row>
    <row r="1667" spans="2:13" x14ac:dyDescent="0.2">
      <c r="B1667" s="28"/>
      <c r="K1667" s="29" t="str">
        <f t="shared" si="78"/>
        <v/>
      </c>
      <c r="L1667" s="29" t="str">
        <f t="shared" si="79"/>
        <v/>
      </c>
      <c r="M1667" s="29" t="str">
        <f t="shared" si="80"/>
        <v/>
      </c>
    </row>
    <row r="1668" spans="2:13" x14ac:dyDescent="0.2">
      <c r="B1668" s="28"/>
      <c r="K1668" s="29" t="str">
        <f t="shared" si="78"/>
        <v/>
      </c>
      <c r="L1668" s="29" t="str">
        <f t="shared" si="79"/>
        <v/>
      </c>
      <c r="M1668" s="29" t="str">
        <f t="shared" si="80"/>
        <v/>
      </c>
    </row>
    <row r="1669" spans="2:13" x14ac:dyDescent="0.2">
      <c r="B1669" s="28"/>
      <c r="K1669" s="29" t="str">
        <f t="shared" si="78"/>
        <v/>
      </c>
      <c r="L1669" s="29" t="str">
        <f t="shared" si="79"/>
        <v/>
      </c>
      <c r="M1669" s="29" t="str">
        <f t="shared" si="80"/>
        <v/>
      </c>
    </row>
    <row r="1670" spans="2:13" x14ac:dyDescent="0.2">
      <c r="B1670" s="28"/>
      <c r="K1670" s="29" t="str">
        <f t="shared" si="78"/>
        <v/>
      </c>
      <c r="L1670" s="29" t="str">
        <f t="shared" si="79"/>
        <v/>
      </c>
      <c r="M1670" s="29" t="str">
        <f t="shared" si="80"/>
        <v/>
      </c>
    </row>
    <row r="1671" spans="2:13" x14ac:dyDescent="0.2">
      <c r="B1671" s="28"/>
      <c r="K1671" s="29" t="str">
        <f t="shared" si="78"/>
        <v/>
      </c>
      <c r="L1671" s="29" t="str">
        <f t="shared" si="79"/>
        <v/>
      </c>
      <c r="M1671" s="29" t="str">
        <f t="shared" si="80"/>
        <v/>
      </c>
    </row>
    <row r="1672" spans="2:13" x14ac:dyDescent="0.2">
      <c r="B1672" s="28"/>
      <c r="K1672" s="29" t="str">
        <f t="shared" si="78"/>
        <v/>
      </c>
      <c r="L1672" s="29" t="str">
        <f t="shared" si="79"/>
        <v/>
      </c>
      <c r="M1672" s="29" t="str">
        <f t="shared" si="80"/>
        <v/>
      </c>
    </row>
    <row r="1673" spans="2:13" x14ac:dyDescent="0.2">
      <c r="B1673" s="28"/>
      <c r="K1673" s="29" t="str">
        <f t="shared" si="78"/>
        <v/>
      </c>
      <c r="L1673" s="29" t="str">
        <f t="shared" si="79"/>
        <v/>
      </c>
      <c r="M1673" s="29" t="str">
        <f t="shared" si="80"/>
        <v/>
      </c>
    </row>
    <row r="1674" spans="2:13" x14ac:dyDescent="0.2">
      <c r="B1674" s="28"/>
      <c r="K1674" s="29" t="str">
        <f t="shared" si="78"/>
        <v/>
      </c>
      <c r="L1674" s="29" t="str">
        <f t="shared" si="79"/>
        <v/>
      </c>
      <c r="M1674" s="29" t="str">
        <f t="shared" si="80"/>
        <v/>
      </c>
    </row>
    <row r="1675" spans="2:13" x14ac:dyDescent="0.2">
      <c r="B1675" s="28"/>
      <c r="K1675" s="29" t="str">
        <f t="shared" si="78"/>
        <v/>
      </c>
      <c r="L1675" s="29" t="str">
        <f t="shared" si="79"/>
        <v/>
      </c>
      <c r="M1675" s="29" t="str">
        <f t="shared" si="80"/>
        <v/>
      </c>
    </row>
    <row r="1676" spans="2:13" x14ac:dyDescent="0.2">
      <c r="B1676" s="28"/>
      <c r="K1676" s="29" t="str">
        <f t="shared" si="78"/>
        <v/>
      </c>
      <c r="L1676" s="29" t="str">
        <f t="shared" si="79"/>
        <v/>
      </c>
      <c r="M1676" s="29" t="str">
        <f t="shared" si="80"/>
        <v/>
      </c>
    </row>
    <row r="1677" spans="2:13" x14ac:dyDescent="0.2">
      <c r="B1677" s="28"/>
      <c r="K1677" s="29" t="str">
        <f t="shared" si="78"/>
        <v/>
      </c>
      <c r="L1677" s="29" t="str">
        <f t="shared" si="79"/>
        <v/>
      </c>
      <c r="M1677" s="29" t="str">
        <f t="shared" si="80"/>
        <v/>
      </c>
    </row>
    <row r="1678" spans="2:13" x14ac:dyDescent="0.2">
      <c r="B1678" s="28"/>
      <c r="K1678" s="29" t="str">
        <f t="shared" si="78"/>
        <v/>
      </c>
      <c r="L1678" s="29" t="str">
        <f t="shared" si="79"/>
        <v/>
      </c>
      <c r="M1678" s="29" t="str">
        <f t="shared" si="80"/>
        <v/>
      </c>
    </row>
    <row r="1679" spans="2:13" x14ac:dyDescent="0.2">
      <c r="B1679" s="28"/>
      <c r="K1679" s="29" t="str">
        <f t="shared" si="78"/>
        <v/>
      </c>
      <c r="L1679" s="29" t="str">
        <f t="shared" si="79"/>
        <v/>
      </c>
      <c r="M1679" s="29" t="str">
        <f t="shared" si="80"/>
        <v/>
      </c>
    </row>
    <row r="1680" spans="2:13" x14ac:dyDescent="0.2">
      <c r="B1680" s="28"/>
      <c r="K1680" s="29" t="str">
        <f t="shared" si="78"/>
        <v/>
      </c>
      <c r="L1680" s="29" t="str">
        <f t="shared" si="79"/>
        <v/>
      </c>
      <c r="M1680" s="29" t="str">
        <f t="shared" si="80"/>
        <v/>
      </c>
    </row>
    <row r="1681" spans="2:13" x14ac:dyDescent="0.2">
      <c r="B1681" s="28"/>
      <c r="K1681" s="29" t="str">
        <f t="shared" ref="K1681:K1697" si="81">IF(OR(F1681="",$C$5="",$C$6=""),"",(F1681*1000/($C$5+$C$6*(G1681-25))))</f>
        <v/>
      </c>
      <c r="L1681" s="29" t="str">
        <f t="shared" ref="L1681:L1697" si="82">IF(OR($K1681="",H1681=""),"",((H1681-$C1681)*1000)/$K1681)</f>
        <v/>
      </c>
      <c r="M1681" s="29" t="str">
        <f t="shared" ref="M1681:M1697" si="83">IF(OR($K1681="",I1681=""),"",((I1681-$C1681)*1000)/$K1681)</f>
        <v/>
      </c>
    </row>
    <row r="1682" spans="2:13" x14ac:dyDescent="0.2">
      <c r="B1682" s="28"/>
      <c r="K1682" s="29" t="str">
        <f t="shared" si="81"/>
        <v/>
      </c>
      <c r="L1682" s="29" t="str">
        <f t="shared" si="82"/>
        <v/>
      </c>
      <c r="M1682" s="29" t="str">
        <f t="shared" si="83"/>
        <v/>
      </c>
    </row>
    <row r="1683" spans="2:13" x14ac:dyDescent="0.2">
      <c r="B1683" s="28"/>
      <c r="K1683" s="29" t="str">
        <f t="shared" si="81"/>
        <v/>
      </c>
      <c r="L1683" s="29" t="str">
        <f t="shared" si="82"/>
        <v/>
      </c>
      <c r="M1683" s="29" t="str">
        <f t="shared" si="83"/>
        <v/>
      </c>
    </row>
    <row r="1684" spans="2:13" x14ac:dyDescent="0.2">
      <c r="B1684" s="28"/>
      <c r="K1684" s="29" t="str">
        <f t="shared" si="81"/>
        <v/>
      </c>
      <c r="L1684" s="29" t="str">
        <f t="shared" si="82"/>
        <v/>
      </c>
      <c r="M1684" s="29" t="str">
        <f t="shared" si="83"/>
        <v/>
      </c>
    </row>
    <row r="1685" spans="2:13" x14ac:dyDescent="0.2">
      <c r="B1685" s="28"/>
      <c r="K1685" s="29" t="str">
        <f t="shared" si="81"/>
        <v/>
      </c>
      <c r="L1685" s="29" t="str">
        <f t="shared" si="82"/>
        <v/>
      </c>
      <c r="M1685" s="29" t="str">
        <f t="shared" si="83"/>
        <v/>
      </c>
    </row>
    <row r="1686" spans="2:13" x14ac:dyDescent="0.2">
      <c r="B1686" s="28"/>
      <c r="K1686" s="29" t="str">
        <f t="shared" si="81"/>
        <v/>
      </c>
      <c r="L1686" s="29" t="str">
        <f t="shared" si="82"/>
        <v/>
      </c>
      <c r="M1686" s="29" t="str">
        <f t="shared" si="83"/>
        <v/>
      </c>
    </row>
    <row r="1687" spans="2:13" x14ac:dyDescent="0.2">
      <c r="B1687" s="28"/>
      <c r="K1687" s="29" t="str">
        <f t="shared" si="81"/>
        <v/>
      </c>
      <c r="L1687" s="29" t="str">
        <f t="shared" si="82"/>
        <v/>
      </c>
      <c r="M1687" s="29" t="str">
        <f t="shared" si="83"/>
        <v/>
      </c>
    </row>
    <row r="1688" spans="2:13" x14ac:dyDescent="0.2">
      <c r="B1688" s="28"/>
      <c r="K1688" s="29" t="str">
        <f t="shared" si="81"/>
        <v/>
      </c>
      <c r="L1688" s="29" t="str">
        <f t="shared" si="82"/>
        <v/>
      </c>
      <c r="M1688" s="29" t="str">
        <f t="shared" si="83"/>
        <v/>
      </c>
    </row>
    <row r="1689" spans="2:13" x14ac:dyDescent="0.2">
      <c r="B1689" s="28"/>
      <c r="K1689" s="29" t="str">
        <f t="shared" si="81"/>
        <v/>
      </c>
      <c r="L1689" s="29" t="str">
        <f t="shared" si="82"/>
        <v/>
      </c>
      <c r="M1689" s="29" t="str">
        <f t="shared" si="83"/>
        <v/>
      </c>
    </row>
    <row r="1690" spans="2:13" x14ac:dyDescent="0.2">
      <c r="B1690" s="28"/>
      <c r="K1690" s="29" t="str">
        <f t="shared" si="81"/>
        <v/>
      </c>
      <c r="L1690" s="29" t="str">
        <f t="shared" si="82"/>
        <v/>
      </c>
      <c r="M1690" s="29" t="str">
        <f t="shared" si="83"/>
        <v/>
      </c>
    </row>
    <row r="1691" spans="2:13" x14ac:dyDescent="0.2">
      <c r="B1691" s="28"/>
      <c r="K1691" s="29" t="str">
        <f t="shared" si="81"/>
        <v/>
      </c>
      <c r="L1691" s="29" t="str">
        <f t="shared" si="82"/>
        <v/>
      </c>
      <c r="M1691" s="29" t="str">
        <f t="shared" si="83"/>
        <v/>
      </c>
    </row>
    <row r="1692" spans="2:13" x14ac:dyDescent="0.2">
      <c r="B1692" s="28"/>
      <c r="K1692" s="29" t="str">
        <f t="shared" si="81"/>
        <v/>
      </c>
      <c r="L1692" s="29" t="str">
        <f t="shared" si="82"/>
        <v/>
      </c>
      <c r="M1692" s="29" t="str">
        <f t="shared" si="83"/>
        <v/>
      </c>
    </row>
    <row r="1693" spans="2:13" x14ac:dyDescent="0.2">
      <c r="B1693" s="28"/>
      <c r="K1693" s="29" t="str">
        <f t="shared" si="81"/>
        <v/>
      </c>
      <c r="L1693" s="29" t="str">
        <f t="shared" si="82"/>
        <v/>
      </c>
      <c r="M1693" s="29" t="str">
        <f t="shared" si="83"/>
        <v/>
      </c>
    </row>
    <row r="1694" spans="2:13" x14ac:dyDescent="0.2">
      <c r="B1694" s="28"/>
      <c r="K1694" s="29" t="str">
        <f t="shared" si="81"/>
        <v/>
      </c>
      <c r="L1694" s="29" t="str">
        <f t="shared" si="82"/>
        <v/>
      </c>
      <c r="M1694" s="29" t="str">
        <f t="shared" si="83"/>
        <v/>
      </c>
    </row>
    <row r="1695" spans="2:13" x14ac:dyDescent="0.2">
      <c r="B1695" s="28"/>
      <c r="K1695" s="29" t="str">
        <f t="shared" si="81"/>
        <v/>
      </c>
      <c r="L1695" s="29" t="str">
        <f t="shared" si="82"/>
        <v/>
      </c>
      <c r="M1695" s="29" t="str">
        <f t="shared" si="83"/>
        <v/>
      </c>
    </row>
    <row r="1696" spans="2:13" x14ac:dyDescent="0.2">
      <c r="B1696" s="28"/>
      <c r="K1696" s="29" t="str">
        <f t="shared" si="81"/>
        <v/>
      </c>
      <c r="L1696" s="29" t="str">
        <f t="shared" si="82"/>
        <v/>
      </c>
      <c r="M1696" s="29" t="str">
        <f t="shared" si="83"/>
        <v/>
      </c>
    </row>
    <row r="1697" spans="2:13" x14ac:dyDescent="0.2">
      <c r="B1697" s="28"/>
      <c r="K1697" s="29" t="str">
        <f t="shared" si="81"/>
        <v/>
      </c>
      <c r="L1697" s="29" t="str">
        <f t="shared" si="82"/>
        <v/>
      </c>
      <c r="M1697" s="29" t="str">
        <f t="shared" si="83"/>
        <v/>
      </c>
    </row>
  </sheetData>
  <sheetProtection selectLockedCells="1"/>
  <autoFilter ref="A16:M16" xr:uid="{00000000-0009-0000-0000-000009000000}">
    <sortState xmlns:xlrd2="http://schemas.microsoft.com/office/spreadsheetml/2017/richdata2" ref="A17:M1743">
      <sortCondition ref="B16"/>
    </sortState>
  </autoFilter>
  <mergeCells count="7">
    <mergeCell ref="C9:D9"/>
    <mergeCell ref="C3:D3"/>
    <mergeCell ref="C4:D4"/>
    <mergeCell ref="C5:D5"/>
    <mergeCell ref="C6:D6"/>
    <mergeCell ref="C7:D7"/>
    <mergeCell ref="C8:D8"/>
  </mergeCells>
  <conditionalFormatting sqref="C7:D9">
    <cfRule type="containsBlanks" dxfId="12" priority="4">
      <formula>LEN(TRIM(C7))=0</formula>
    </cfRule>
  </conditionalFormatting>
  <conditionalFormatting sqref="C3:D4">
    <cfRule type="containsBlanks" dxfId="11" priority="1">
      <formula>LEN(TRIM(C3))=0</formula>
    </cfRule>
  </conditionalFormatting>
  <conditionalFormatting sqref="C5:D6">
    <cfRule type="containsBlanks" dxfId="10" priority="2">
      <formula>LEN(TRIM(C5))=0</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900-000000000000}">
          <x14:formula1>
            <xm:f>'Shading (1)'!$H$3:$H$6</xm:f>
          </x14:formula1>
          <xm:sqref>C8:D8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5">
    <tabColor theme="9" tint="0.59999389629810485"/>
  </sheetPr>
  <dimension ref="A1:M1018"/>
  <sheetViews>
    <sheetView zoomScaleNormal="100" workbookViewId="0">
      <selection activeCell="A671" sqref="A671:XFD1691"/>
    </sheetView>
  </sheetViews>
  <sheetFormatPr defaultColWidth="9.140625" defaultRowHeight="12.75" x14ac:dyDescent="0.2"/>
  <cols>
    <col min="1" max="1" width="3.7109375" style="27" customWidth="1"/>
    <col min="2" max="2" width="22.140625" style="6" customWidth="1"/>
    <col min="3" max="3" width="12.85546875" style="6" customWidth="1"/>
    <col min="4" max="4" width="9.140625" style="6" customWidth="1"/>
    <col min="5" max="5" width="11.42578125" style="6" customWidth="1"/>
    <col min="6" max="8" width="10.5703125" style="6" customWidth="1"/>
    <col min="9" max="9" width="11" style="6" customWidth="1"/>
    <col min="10" max="13" width="12.85546875" style="6" customWidth="1"/>
    <col min="14" max="16384" width="9.140625" style="6"/>
  </cols>
  <sheetData>
    <row r="1" spans="2:13" s="27" customFormat="1" x14ac:dyDescent="0.2">
      <c r="B1" s="26"/>
      <c r="C1" s="26"/>
      <c r="D1" s="26"/>
      <c r="E1" s="26"/>
      <c r="F1" s="26"/>
      <c r="G1" s="26"/>
      <c r="H1" s="26"/>
      <c r="I1" s="26"/>
      <c r="J1" s="26"/>
      <c r="K1" s="26"/>
      <c r="L1" s="26"/>
      <c r="M1" s="26"/>
    </row>
    <row r="2" spans="2:13" s="27" customFormat="1" x14ac:dyDescent="0.2">
      <c r="B2" s="46" t="s">
        <v>220</v>
      </c>
      <c r="E2" s="26"/>
      <c r="F2" s="26"/>
      <c r="G2" s="26"/>
      <c r="H2" s="26"/>
      <c r="I2" s="26"/>
      <c r="J2" s="26"/>
      <c r="K2" s="26"/>
      <c r="L2" s="26"/>
      <c r="M2" s="26"/>
    </row>
    <row r="3" spans="2:13" s="27" customFormat="1" x14ac:dyDescent="0.2">
      <c r="B3" s="38" t="s">
        <v>72</v>
      </c>
      <c r="C3" s="120" t="s">
        <v>242</v>
      </c>
      <c r="D3" s="121"/>
      <c r="F3" s="26"/>
      <c r="G3" s="26"/>
      <c r="H3" s="26"/>
      <c r="I3" s="26"/>
      <c r="J3" s="26"/>
      <c r="K3" s="26"/>
      <c r="L3" s="26"/>
      <c r="M3" s="26"/>
    </row>
    <row r="4" spans="2:13" s="27" customFormat="1" x14ac:dyDescent="0.2">
      <c r="B4" s="38" t="s">
        <v>218</v>
      </c>
      <c r="C4" s="120" t="s">
        <v>243</v>
      </c>
      <c r="D4" s="121"/>
      <c r="F4" s="26"/>
      <c r="G4" s="26"/>
      <c r="H4" s="26"/>
      <c r="I4" s="26"/>
      <c r="J4" s="26"/>
      <c r="K4" s="26"/>
      <c r="L4" s="26"/>
      <c r="M4" s="26"/>
    </row>
    <row r="5" spans="2:13" s="27" customFormat="1" x14ac:dyDescent="0.2">
      <c r="B5" s="38" t="s">
        <v>84</v>
      </c>
      <c r="C5" s="123">
        <v>117.91</v>
      </c>
      <c r="D5" s="123"/>
      <c r="F5" s="26"/>
      <c r="G5" s="26"/>
      <c r="H5" s="26"/>
      <c r="I5" s="26"/>
      <c r="J5" s="26"/>
      <c r="K5" s="26"/>
      <c r="L5" s="26"/>
      <c r="M5" s="26"/>
    </row>
    <row r="6" spans="2:13" s="27" customFormat="1" x14ac:dyDescent="0.2">
      <c r="B6" s="38" t="s">
        <v>85</v>
      </c>
      <c r="C6" s="123">
        <v>6.5204999999999999E-2</v>
      </c>
      <c r="D6" s="123"/>
      <c r="F6" s="26"/>
      <c r="G6" s="26"/>
      <c r="H6" s="26"/>
      <c r="I6" s="26"/>
      <c r="J6" s="26"/>
      <c r="K6" s="26"/>
      <c r="L6" s="26"/>
      <c r="M6" s="26"/>
    </row>
    <row r="7" spans="2:13" s="27" customFormat="1" x14ac:dyDescent="0.2">
      <c r="B7" s="38" t="s">
        <v>89</v>
      </c>
      <c r="C7" s="120" t="s">
        <v>40</v>
      </c>
      <c r="D7" s="121"/>
      <c r="F7" s="26"/>
      <c r="G7" s="26"/>
      <c r="H7" s="26"/>
      <c r="I7" s="26"/>
      <c r="J7" s="26"/>
      <c r="K7" s="26"/>
      <c r="L7" s="26"/>
      <c r="M7" s="26"/>
    </row>
    <row r="8" spans="2:13" s="27" customFormat="1" x14ac:dyDescent="0.2">
      <c r="B8" s="38" t="s">
        <v>222</v>
      </c>
      <c r="C8" s="122">
        <v>0.125</v>
      </c>
      <c r="D8" s="122"/>
      <c r="F8" s="26"/>
      <c r="G8" s="26"/>
      <c r="H8" s="26"/>
      <c r="I8" s="26"/>
      <c r="J8" s="26"/>
      <c r="K8" s="26"/>
      <c r="L8" s="26"/>
      <c r="M8" s="26"/>
    </row>
    <row r="9" spans="2:13" s="27" customFormat="1" x14ac:dyDescent="0.2">
      <c r="B9" s="38" t="s">
        <v>223</v>
      </c>
      <c r="C9" s="119" t="s">
        <v>394</v>
      </c>
      <c r="D9" s="119"/>
      <c r="F9" s="26"/>
      <c r="G9" s="26"/>
      <c r="H9" s="26"/>
      <c r="I9" s="26"/>
      <c r="J9" s="26"/>
      <c r="K9" s="26"/>
      <c r="L9" s="26"/>
      <c r="M9" s="26"/>
    </row>
    <row r="10" spans="2:13" s="27" customFormat="1" x14ac:dyDescent="0.2">
      <c r="B10" s="33"/>
      <c r="F10" s="26"/>
      <c r="G10" s="26"/>
      <c r="H10" s="26"/>
      <c r="I10" s="26"/>
      <c r="J10" s="26"/>
      <c r="K10" s="26"/>
      <c r="L10" s="26"/>
      <c r="M10" s="26"/>
    </row>
    <row r="11" spans="2:13" s="27" customFormat="1" x14ac:dyDescent="0.2">
      <c r="B11" s="47" t="s">
        <v>82</v>
      </c>
      <c r="C11" s="55">
        <f t="shared" ref="C11:M11" si="0">IF(SUBTOTAL(4,C17:C3909)=0,"",SUBTOTAL(4,C17:C3909))</f>
        <v>40.36</v>
      </c>
      <c r="D11" s="64" t="str">
        <f t="shared" si="0"/>
        <v/>
      </c>
      <c r="E11" s="55" t="str">
        <f t="shared" si="0"/>
        <v/>
      </c>
      <c r="F11" s="55">
        <f t="shared" si="0"/>
        <v>124.4</v>
      </c>
      <c r="G11" s="55">
        <f t="shared" si="0"/>
        <v>57.26</v>
      </c>
      <c r="H11" s="55">
        <f t="shared" si="0"/>
        <v>136.80000000000001</v>
      </c>
      <c r="I11" s="55">
        <f t="shared" si="0"/>
        <v>135.1</v>
      </c>
      <c r="J11" s="55">
        <f t="shared" si="0"/>
        <v>69.84</v>
      </c>
      <c r="K11" s="55">
        <f t="shared" si="0"/>
        <v>1039.101743586247</v>
      </c>
      <c r="L11" s="55">
        <f t="shared" si="0"/>
        <v>96.049793552228735</v>
      </c>
      <c r="M11" s="55">
        <f t="shared" si="0"/>
        <v>93.834840657306088</v>
      </c>
    </row>
    <row r="12" spans="2:13" s="27" customFormat="1" x14ac:dyDescent="0.2">
      <c r="B12" s="47" t="s">
        <v>83</v>
      </c>
      <c r="C12" s="55">
        <f t="shared" ref="C12:M12" si="1">IF(SUBTOTAL(5,C17:C3909)=0,"",SUBTOTAL(5,C17:C3909))</f>
        <v>38.61</v>
      </c>
      <c r="D12" s="55" t="str">
        <f t="shared" si="1"/>
        <v/>
      </c>
      <c r="E12" s="55" t="str">
        <f t="shared" si="1"/>
        <v/>
      </c>
      <c r="F12" s="55">
        <f t="shared" si="1"/>
        <v>118.8</v>
      </c>
      <c r="G12" s="55">
        <f t="shared" si="1"/>
        <v>51.32</v>
      </c>
      <c r="H12" s="55">
        <f t="shared" si="1"/>
        <v>117.3</v>
      </c>
      <c r="I12" s="55">
        <f t="shared" si="1"/>
        <v>115.2</v>
      </c>
      <c r="J12" s="55">
        <f t="shared" si="1"/>
        <v>62.2</v>
      </c>
      <c r="K12" s="55">
        <f t="shared" si="1"/>
        <v>990.35665260216695</v>
      </c>
      <c r="L12" s="55">
        <f t="shared" si="1"/>
        <v>76.997814714752479</v>
      </c>
      <c r="M12" s="55">
        <f t="shared" si="1"/>
        <v>74.825245875808591</v>
      </c>
    </row>
    <row r="13" spans="2:13" s="27" customFormat="1" x14ac:dyDescent="0.2">
      <c r="B13" s="47" t="s">
        <v>221</v>
      </c>
      <c r="C13" s="64">
        <f t="shared" ref="C13:M13" si="2">IF(ISERROR(SUBTOTAL(1,C17:C3909))=TRUE,"",SUBTOTAL(1,C17:C3909))</f>
        <v>39.511896024464754</v>
      </c>
      <c r="D13" s="55" t="str">
        <f t="shared" si="2"/>
        <v/>
      </c>
      <c r="E13" s="55" t="str">
        <f t="shared" si="2"/>
        <v/>
      </c>
      <c r="F13" s="55">
        <f t="shared" si="2"/>
        <v>121.97905198776748</v>
      </c>
      <c r="G13" s="55">
        <f t="shared" si="2"/>
        <v>53.644663608562681</v>
      </c>
      <c r="H13" s="55">
        <f t="shared" si="2"/>
        <v>128.94663608562689</v>
      </c>
      <c r="I13" s="55">
        <f t="shared" si="2"/>
        <v>126.84862385321088</v>
      </c>
      <c r="J13" s="64">
        <f t="shared" si="2"/>
        <v>66.254785932721688</v>
      </c>
      <c r="K13" s="64">
        <f t="shared" si="2"/>
        <v>1018.3814266301353</v>
      </c>
      <c r="L13" s="64">
        <f t="shared" si="2"/>
        <v>87.8219734932145</v>
      </c>
      <c r="M13" s="64">
        <f t="shared" si="2"/>
        <v>85.760577008905912</v>
      </c>
    </row>
    <row r="14" spans="2:13" s="27" customFormat="1" ht="25.5" x14ac:dyDescent="0.2">
      <c r="B14" s="34" t="s">
        <v>74</v>
      </c>
      <c r="C14" s="34" t="s">
        <v>209</v>
      </c>
      <c r="D14" s="34" t="s">
        <v>75</v>
      </c>
      <c r="E14" s="34" t="s">
        <v>76</v>
      </c>
      <c r="F14" s="34" t="s">
        <v>77</v>
      </c>
      <c r="G14" s="34" t="s">
        <v>210</v>
      </c>
      <c r="H14" s="34" t="s">
        <v>211</v>
      </c>
      <c r="I14" s="34" t="s">
        <v>212</v>
      </c>
      <c r="J14" s="34" t="s">
        <v>213</v>
      </c>
      <c r="K14" s="35" t="s">
        <v>78</v>
      </c>
      <c r="L14" s="35" t="s">
        <v>214</v>
      </c>
      <c r="M14" s="35" t="s">
        <v>214</v>
      </c>
    </row>
    <row r="15" spans="2:13" s="27" customFormat="1" ht="15.75" x14ac:dyDescent="0.2">
      <c r="B15" s="36" t="s">
        <v>79</v>
      </c>
      <c r="C15" s="36" t="s">
        <v>73</v>
      </c>
      <c r="D15" s="36" t="s">
        <v>80</v>
      </c>
      <c r="E15" s="36" t="s">
        <v>81</v>
      </c>
      <c r="F15" s="36" t="s">
        <v>215</v>
      </c>
      <c r="G15" s="36" t="s">
        <v>73</v>
      </c>
      <c r="H15" s="36" t="s">
        <v>73</v>
      </c>
      <c r="I15" s="36" t="s">
        <v>73</v>
      </c>
      <c r="J15" s="36" t="s">
        <v>73</v>
      </c>
      <c r="K15" s="37" t="s">
        <v>216</v>
      </c>
      <c r="L15" s="36" t="s">
        <v>73</v>
      </c>
      <c r="M15" s="36" t="s">
        <v>73</v>
      </c>
    </row>
    <row r="16" spans="2:13" s="27" customFormat="1" x14ac:dyDescent="0.2">
      <c r="B16" s="53"/>
      <c r="C16" s="53"/>
      <c r="D16" s="53"/>
      <c r="E16" s="53"/>
      <c r="F16" s="53"/>
      <c r="G16" s="53"/>
      <c r="H16" s="53"/>
      <c r="I16" s="53"/>
      <c r="J16" s="53"/>
      <c r="K16" s="54"/>
      <c r="L16" s="53"/>
      <c r="M16" s="53"/>
    </row>
    <row r="17" spans="2:13" ht="15" x14ac:dyDescent="0.25">
      <c r="B17" s="88">
        <v>42964.600694444445</v>
      </c>
      <c r="C17" s="52">
        <f>VLOOKUP(B17,NWS!$A$5:$Y$1564,3,TRUE)</f>
        <v>39.979999999999997</v>
      </c>
      <c r="D17" s="52"/>
      <c r="E17" s="52"/>
      <c r="F17" s="87">
        <v>123.9</v>
      </c>
      <c r="G17">
        <v>52.57</v>
      </c>
      <c r="H17">
        <v>128.5</v>
      </c>
      <c r="I17">
        <v>126.7</v>
      </c>
      <c r="J17">
        <v>64.25</v>
      </c>
      <c r="K17" s="29">
        <f t="shared" ref="K17:K80" si="3">IF(OR(F17="",$C$5="",$C$6=""),"",(F17*1000/($C$5+$C$6*(G17-25))))</f>
        <v>1035.021122995521</v>
      </c>
      <c r="L17" s="29">
        <f t="shared" ref="L17:L80" si="4">IF(OR($K17="",H17=""),"",((H17-$C17)*1000)/$K17)</f>
        <v>85.52482459856337</v>
      </c>
      <c r="M17" s="29">
        <f t="shared" ref="M17:M80" si="5">IF(OR($K17="",I17=""),"",((I17-$C17)*1000)/$K17)</f>
        <v>83.785729656432608</v>
      </c>
    </row>
    <row r="18" spans="2:13" ht="15" x14ac:dyDescent="0.25">
      <c r="B18" s="88">
        <v>42964.600763888891</v>
      </c>
      <c r="C18" s="52">
        <f>VLOOKUP(B18,NWS!$A$5:$Y$1564,3,TRUE)</f>
        <v>39.979999999999997</v>
      </c>
      <c r="D18" s="52"/>
      <c r="E18" s="52"/>
      <c r="F18" s="87">
        <v>123.9</v>
      </c>
      <c r="G18">
        <v>52.55</v>
      </c>
      <c r="H18">
        <v>127.8</v>
      </c>
      <c r="I18">
        <v>125.9</v>
      </c>
      <c r="J18">
        <v>63.63</v>
      </c>
      <c r="K18" s="29">
        <f t="shared" si="3"/>
        <v>1035.0323986756173</v>
      </c>
      <c r="L18" s="29">
        <f t="shared" si="4"/>
        <v>84.847585556133964</v>
      </c>
      <c r="M18" s="29">
        <f t="shared" si="5"/>
        <v>83.011894226634382</v>
      </c>
    </row>
    <row r="19" spans="2:13" ht="15" x14ac:dyDescent="0.25">
      <c r="B19" s="88">
        <v>42964.60083333333</v>
      </c>
      <c r="C19" s="52">
        <f>VLOOKUP(B19,NWS!$A$5:$Y$1564,3,TRUE)</f>
        <v>39.979999999999997</v>
      </c>
      <c r="D19" s="52"/>
      <c r="E19" s="52"/>
      <c r="F19" s="87">
        <v>123.7</v>
      </c>
      <c r="G19">
        <v>52.52</v>
      </c>
      <c r="H19">
        <v>125.9</v>
      </c>
      <c r="I19">
        <v>124.1</v>
      </c>
      <c r="J19">
        <v>62.86</v>
      </c>
      <c r="K19" s="29">
        <f t="shared" si="3"/>
        <v>1033.3785308765018</v>
      </c>
      <c r="L19" s="29">
        <f t="shared" si="4"/>
        <v>83.144750382150377</v>
      </c>
      <c r="M19" s="29">
        <f t="shared" si="5"/>
        <v>81.40289108643492</v>
      </c>
    </row>
    <row r="20" spans="2:13" ht="15" x14ac:dyDescent="0.25">
      <c r="B20" s="88">
        <v>42964.600902777776</v>
      </c>
      <c r="C20" s="52">
        <f>VLOOKUP(B20,NWS!$A$5:$Y$1564,3,TRUE)</f>
        <v>39.979999999999997</v>
      </c>
      <c r="D20" s="52"/>
      <c r="E20" s="52"/>
      <c r="F20" s="87">
        <v>124</v>
      </c>
      <c r="G20">
        <v>52.5</v>
      </c>
      <c r="H20">
        <v>125.1</v>
      </c>
      <c r="I20">
        <v>123.3</v>
      </c>
      <c r="J20">
        <v>63.34</v>
      </c>
      <c r="K20" s="29">
        <f t="shared" si="3"/>
        <v>1035.8959889418104</v>
      </c>
      <c r="L20" s="29">
        <f t="shared" si="4"/>
        <v>82.170411806451611</v>
      </c>
      <c r="M20" s="29">
        <f t="shared" si="5"/>
        <v>80.432785616935476</v>
      </c>
    </row>
    <row r="21" spans="2:13" ht="15" x14ac:dyDescent="0.25">
      <c r="B21" s="88">
        <v>42964.600972222222</v>
      </c>
      <c r="C21" s="52">
        <f>VLOOKUP(B21,NWS!$A$5:$Y$1564,3,TRUE)</f>
        <v>39.979999999999997</v>
      </c>
      <c r="D21" s="52"/>
      <c r="E21" s="52"/>
      <c r="F21" s="87">
        <v>124</v>
      </c>
      <c r="G21">
        <v>52.47</v>
      </c>
      <c r="H21">
        <v>124.8</v>
      </c>
      <c r="I21">
        <v>122.6</v>
      </c>
      <c r="J21">
        <v>63.49</v>
      </c>
      <c r="K21" s="29">
        <f t="shared" si="3"/>
        <v>1035.912917496031</v>
      </c>
      <c r="L21" s="29">
        <f t="shared" si="4"/>
        <v>81.879469371830652</v>
      </c>
      <c r="M21" s="29">
        <f t="shared" si="5"/>
        <v>79.755738734975807</v>
      </c>
    </row>
    <row r="22" spans="2:13" ht="15" x14ac:dyDescent="0.25">
      <c r="B22" s="88">
        <v>42964.601041666669</v>
      </c>
      <c r="C22" s="52">
        <f>VLOOKUP(B22,NWS!$A$5:$Y$1564,3,TRUE)</f>
        <v>39.979999999999997</v>
      </c>
      <c r="D22" s="52"/>
      <c r="E22" s="52"/>
      <c r="F22" s="87">
        <v>124</v>
      </c>
      <c r="G22">
        <v>52.52</v>
      </c>
      <c r="H22">
        <v>125.3</v>
      </c>
      <c r="I22">
        <v>123</v>
      </c>
      <c r="J22">
        <v>63.44</v>
      </c>
      <c r="K22" s="29">
        <f t="shared" si="3"/>
        <v>1035.8847035463721</v>
      </c>
      <c r="L22" s="29">
        <f t="shared" si="4"/>
        <v>82.364378687999988</v>
      </c>
      <c r="M22" s="29">
        <f t="shared" si="5"/>
        <v>80.144054368000013</v>
      </c>
    </row>
    <row r="23" spans="2:13" ht="15" x14ac:dyDescent="0.25">
      <c r="B23" s="88">
        <v>42964.601111111115</v>
      </c>
      <c r="C23" s="52">
        <f>VLOOKUP(B23,NWS!$A$5:$Y$1564,3,TRUE)</f>
        <v>39.979999999999997</v>
      </c>
      <c r="D23" s="52"/>
      <c r="E23" s="52"/>
      <c r="F23" s="87">
        <v>124</v>
      </c>
      <c r="G23">
        <v>52.47</v>
      </c>
      <c r="H23">
        <v>125.8</v>
      </c>
      <c r="I23">
        <v>123.7</v>
      </c>
      <c r="J23">
        <v>63.44</v>
      </c>
      <c r="K23" s="29">
        <f t="shared" si="3"/>
        <v>1035.912917496031</v>
      </c>
      <c r="L23" s="29">
        <f t="shared" si="4"/>
        <v>82.844801479491935</v>
      </c>
      <c r="M23" s="29">
        <f t="shared" si="5"/>
        <v>80.81760405340323</v>
      </c>
    </row>
    <row r="24" spans="2:13" ht="15" x14ac:dyDescent="0.25">
      <c r="B24" s="88">
        <v>42964.601180555554</v>
      </c>
      <c r="C24" s="52">
        <f>VLOOKUP(B24,NWS!$A$5:$Y$1564,3,TRUE)</f>
        <v>39.979999999999997</v>
      </c>
      <c r="D24" s="52"/>
      <c r="E24" s="52"/>
      <c r="F24" s="87">
        <v>124</v>
      </c>
      <c r="G24">
        <v>52.47</v>
      </c>
      <c r="H24">
        <v>125.4</v>
      </c>
      <c r="I24">
        <v>123.4</v>
      </c>
      <c r="J24">
        <v>63.2</v>
      </c>
      <c r="K24" s="29">
        <f t="shared" si="3"/>
        <v>1035.912917496031</v>
      </c>
      <c r="L24" s="29">
        <f t="shared" si="4"/>
        <v>82.458668636427433</v>
      </c>
      <c r="M24" s="29">
        <f t="shared" si="5"/>
        <v>80.528004421104853</v>
      </c>
    </row>
    <row r="25" spans="2:13" ht="15" x14ac:dyDescent="0.25">
      <c r="B25" s="88">
        <v>42964.60125</v>
      </c>
      <c r="C25" s="52">
        <f>VLOOKUP(B25,NWS!$A$5:$Y$1564,3,TRUE)</f>
        <v>39.979999999999997</v>
      </c>
      <c r="D25" s="52"/>
      <c r="E25" s="52"/>
      <c r="F25" s="87">
        <v>124</v>
      </c>
      <c r="G25">
        <v>52.43</v>
      </c>
      <c r="H25">
        <v>125.2</v>
      </c>
      <c r="I25">
        <v>123.1</v>
      </c>
      <c r="J25">
        <v>62.43</v>
      </c>
      <c r="K25" s="29">
        <f t="shared" si="3"/>
        <v>1035.9354897623523</v>
      </c>
      <c r="L25" s="29">
        <f t="shared" si="4"/>
        <v>82.263809708411287</v>
      </c>
      <c r="M25" s="29">
        <f t="shared" si="5"/>
        <v>80.236656453451616</v>
      </c>
    </row>
    <row r="26" spans="2:13" ht="15" x14ac:dyDescent="0.25">
      <c r="B26" s="88">
        <v>42964.601319444446</v>
      </c>
      <c r="C26" s="52">
        <f>VLOOKUP(B26,NWS!$A$5:$Y$1564,3,TRUE)</f>
        <v>39.979999999999997</v>
      </c>
      <c r="D26" s="52"/>
      <c r="E26" s="52"/>
      <c r="F26" s="87">
        <v>123.9</v>
      </c>
      <c r="G26">
        <v>52.47</v>
      </c>
      <c r="H26">
        <v>126.1</v>
      </c>
      <c r="I26">
        <v>124.1</v>
      </c>
      <c r="J26">
        <v>63.05</v>
      </c>
      <c r="K26" s="29">
        <f t="shared" si="3"/>
        <v>1035.0775038528891</v>
      </c>
      <c r="L26" s="29">
        <f t="shared" si="4"/>
        <v>83.201499094931393</v>
      </c>
      <c r="M26" s="29">
        <f t="shared" si="5"/>
        <v>81.269276635690076</v>
      </c>
    </row>
    <row r="27" spans="2:13" ht="15" x14ac:dyDescent="0.25">
      <c r="B27" s="88">
        <v>42964.601388888892</v>
      </c>
      <c r="C27" s="52">
        <f>VLOOKUP(B27,NWS!$A$5:$Y$1564,3,TRUE)</f>
        <v>39.79</v>
      </c>
      <c r="D27" s="52"/>
      <c r="E27" s="52"/>
      <c r="F27" s="87">
        <v>124.3</v>
      </c>
      <c r="G27">
        <v>52.42</v>
      </c>
      <c r="H27">
        <v>126.7</v>
      </c>
      <c r="I27">
        <v>124.7</v>
      </c>
      <c r="J27">
        <v>63.2</v>
      </c>
      <c r="K27" s="29">
        <f t="shared" si="3"/>
        <v>1038.4474421753346</v>
      </c>
      <c r="L27" s="29">
        <f t="shared" si="4"/>
        <v>83.692247166540625</v>
      </c>
      <c r="M27" s="29">
        <f t="shared" si="5"/>
        <v>81.766295097353165</v>
      </c>
    </row>
    <row r="28" spans="2:13" ht="15" x14ac:dyDescent="0.25">
      <c r="B28" s="88">
        <v>42964.601458333331</v>
      </c>
      <c r="C28" s="52">
        <f>VLOOKUP(B28,NWS!$A$5:$Y$1564,3,TRUE)</f>
        <v>39.79</v>
      </c>
      <c r="D28" s="52"/>
      <c r="E28" s="52"/>
      <c r="F28" s="87">
        <v>124</v>
      </c>
      <c r="G28">
        <v>52.42</v>
      </c>
      <c r="H28">
        <v>127.3</v>
      </c>
      <c r="I28">
        <v>125.5</v>
      </c>
      <c r="J28">
        <v>63.13</v>
      </c>
      <c r="K28" s="29">
        <f t="shared" si="3"/>
        <v>1035.9411329826346</v>
      </c>
      <c r="L28" s="29">
        <f t="shared" si="4"/>
        <v>84.47391189887901</v>
      </c>
      <c r="M28" s="29">
        <f t="shared" si="5"/>
        <v>82.736361431298405</v>
      </c>
    </row>
    <row r="29" spans="2:13" ht="15" x14ac:dyDescent="0.25">
      <c r="B29" s="88">
        <v>42964.601527777777</v>
      </c>
      <c r="C29" s="52">
        <f>VLOOKUP(B29,NWS!$A$5:$Y$1564,3,TRUE)</f>
        <v>39.79</v>
      </c>
      <c r="D29" s="52"/>
      <c r="E29" s="52"/>
      <c r="F29" s="87">
        <v>124</v>
      </c>
      <c r="G29">
        <v>52.38</v>
      </c>
      <c r="H29">
        <v>127.3</v>
      </c>
      <c r="I29">
        <v>125.6</v>
      </c>
      <c r="J29">
        <v>63.13</v>
      </c>
      <c r="K29" s="29">
        <f t="shared" si="3"/>
        <v>1035.9637064786018</v>
      </c>
      <c r="L29" s="29">
        <f t="shared" si="4"/>
        <v>84.472071224830628</v>
      </c>
      <c r="M29" s="29">
        <f t="shared" si="5"/>
        <v>82.831087096362907</v>
      </c>
    </row>
    <row r="30" spans="2:13" ht="15" x14ac:dyDescent="0.25">
      <c r="B30" s="88">
        <v>42964.601597222223</v>
      </c>
      <c r="C30" s="52">
        <f>VLOOKUP(B30,NWS!$A$5:$Y$1564,3,TRUE)</f>
        <v>39.79</v>
      </c>
      <c r="D30" s="52"/>
      <c r="E30" s="52"/>
      <c r="F30" s="87">
        <v>124.3</v>
      </c>
      <c r="G30">
        <v>52.38</v>
      </c>
      <c r="H30">
        <v>126.8</v>
      </c>
      <c r="I30">
        <v>125</v>
      </c>
      <c r="J30">
        <v>62.81</v>
      </c>
      <c r="K30" s="29">
        <f t="shared" si="3"/>
        <v>1038.4700702845985</v>
      </c>
      <c r="L30" s="29">
        <f t="shared" si="4"/>
        <v>83.786719029999986</v>
      </c>
      <c r="M30" s="29">
        <f t="shared" si="5"/>
        <v>82.053399937321004</v>
      </c>
    </row>
    <row r="31" spans="2:13" ht="15" x14ac:dyDescent="0.25">
      <c r="B31" s="88">
        <v>42964.601666666669</v>
      </c>
      <c r="C31" s="52">
        <f>VLOOKUP(B31,NWS!$A$5:$Y$1564,3,TRUE)</f>
        <v>39.79</v>
      </c>
      <c r="D31" s="52"/>
      <c r="E31" s="52"/>
      <c r="F31" s="87">
        <v>123.9</v>
      </c>
      <c r="G31">
        <v>52.33</v>
      </c>
      <c r="H31">
        <v>127.3</v>
      </c>
      <c r="I31">
        <v>125.7</v>
      </c>
      <c r="J31">
        <v>63.56</v>
      </c>
      <c r="K31" s="29">
        <f t="shared" si="3"/>
        <v>1035.156447373367</v>
      </c>
      <c r="L31" s="29">
        <f t="shared" si="4"/>
        <v>84.537946145290547</v>
      </c>
      <c r="M31" s="29">
        <f t="shared" si="5"/>
        <v>82.992286062643259</v>
      </c>
    </row>
    <row r="32" spans="2:13" ht="15" x14ac:dyDescent="0.25">
      <c r="B32" s="88">
        <v>42964.601736111108</v>
      </c>
      <c r="C32" s="52">
        <f>VLOOKUP(B32,NWS!$A$5:$Y$1564,3,TRUE)</f>
        <v>39.79</v>
      </c>
      <c r="D32" s="52"/>
      <c r="E32" s="52"/>
      <c r="F32" s="87">
        <v>124</v>
      </c>
      <c r="G32">
        <v>52.3</v>
      </c>
      <c r="H32">
        <v>127.4</v>
      </c>
      <c r="I32">
        <v>125.8</v>
      </c>
      <c r="J32">
        <v>63.01</v>
      </c>
      <c r="K32" s="29">
        <f t="shared" si="3"/>
        <v>1036.0088564219682</v>
      </c>
      <c r="L32" s="29">
        <f t="shared" si="4"/>
        <v>84.564914148104847</v>
      </c>
      <c r="M32" s="29">
        <f t="shared" si="5"/>
        <v>83.020525806169331</v>
      </c>
    </row>
    <row r="33" spans="2:13" ht="15" x14ac:dyDescent="0.25">
      <c r="B33" s="88">
        <v>42964.601805555554</v>
      </c>
      <c r="C33" s="52">
        <f>VLOOKUP(B33,NWS!$A$5:$Y$1564,3,TRUE)</f>
        <v>39.79</v>
      </c>
      <c r="D33" s="52"/>
      <c r="E33" s="52"/>
      <c r="F33" s="87">
        <v>123.8</v>
      </c>
      <c r="G33">
        <v>52.33</v>
      </c>
      <c r="H33">
        <v>127.6</v>
      </c>
      <c r="I33">
        <v>125.9</v>
      </c>
      <c r="J33">
        <v>63.1</v>
      </c>
      <c r="K33" s="29">
        <f t="shared" si="3"/>
        <v>1034.3209700147122</v>
      </c>
      <c r="L33" s="29">
        <f t="shared" si="4"/>
        <v>84.896277408695468</v>
      </c>
      <c r="M33" s="29">
        <f t="shared" si="5"/>
        <v>83.252687024971735</v>
      </c>
    </row>
    <row r="34" spans="2:13" ht="15" x14ac:dyDescent="0.25">
      <c r="B34" s="88">
        <v>42964.601875</v>
      </c>
      <c r="C34" s="52">
        <f>VLOOKUP(B34,NWS!$A$5:$Y$1564,3,TRUE)</f>
        <v>39.79</v>
      </c>
      <c r="D34" s="52"/>
      <c r="E34" s="52"/>
      <c r="F34" s="87">
        <v>123.7</v>
      </c>
      <c r="G34">
        <v>52.35</v>
      </c>
      <c r="H34">
        <v>128.30000000000001</v>
      </c>
      <c r="I34">
        <v>126.4</v>
      </c>
      <c r="J34">
        <v>63.22</v>
      </c>
      <c r="K34" s="29">
        <f t="shared" si="3"/>
        <v>1033.4742324786544</v>
      </c>
      <c r="L34" s="29">
        <f t="shared" si="4"/>
        <v>85.643160921119645</v>
      </c>
      <c r="M34" s="29">
        <f t="shared" si="5"/>
        <v>83.804701924959588</v>
      </c>
    </row>
    <row r="35" spans="2:13" ht="15" x14ac:dyDescent="0.25">
      <c r="B35" s="88">
        <v>42964.601944444446</v>
      </c>
      <c r="C35" s="52">
        <f>VLOOKUP(B35,NWS!$A$5:$Y$1564,3,TRUE)</f>
        <v>39.79</v>
      </c>
      <c r="D35" s="52"/>
      <c r="E35" s="52"/>
      <c r="F35" s="87">
        <v>123.4</v>
      </c>
      <c r="G35">
        <v>52.35</v>
      </c>
      <c r="H35">
        <v>129.30000000000001</v>
      </c>
      <c r="I35">
        <v>127.5</v>
      </c>
      <c r="J35">
        <v>63.92</v>
      </c>
      <c r="K35" s="29">
        <f t="shared" si="3"/>
        <v>1030.9678277111232</v>
      </c>
      <c r="L35" s="29">
        <f t="shared" si="4"/>
        <v>86.82133195050649</v>
      </c>
      <c r="M35" s="29">
        <f t="shared" si="5"/>
        <v>85.075399680247173</v>
      </c>
    </row>
    <row r="36" spans="2:13" ht="15" x14ac:dyDescent="0.25">
      <c r="B36" s="88">
        <v>42964.602013888885</v>
      </c>
      <c r="C36" s="52">
        <f>VLOOKUP(B36,NWS!$A$5:$Y$1564,3,TRUE)</f>
        <v>39.79</v>
      </c>
      <c r="D36" s="52"/>
      <c r="E36" s="52"/>
      <c r="F36" s="87">
        <v>123.3</v>
      </c>
      <c r="G36">
        <v>52.38</v>
      </c>
      <c r="H36">
        <v>128.80000000000001</v>
      </c>
      <c r="I36">
        <v>127.1</v>
      </c>
      <c r="J36">
        <v>63.97</v>
      </c>
      <c r="K36" s="29">
        <f t="shared" si="3"/>
        <v>1030.1155242646098</v>
      </c>
      <c r="L36" s="29">
        <f t="shared" si="4"/>
        <v>86.407784275985406</v>
      </c>
      <c r="M36" s="29">
        <f t="shared" si="5"/>
        <v>84.757483935920504</v>
      </c>
    </row>
    <row r="37" spans="2:13" ht="15" x14ac:dyDescent="0.25">
      <c r="B37" s="88">
        <v>42964.602083333331</v>
      </c>
      <c r="C37" s="52">
        <f>VLOOKUP(B37,NWS!$A$5:$Y$1564,3,TRUE)</f>
        <v>39.270000000000003</v>
      </c>
      <c r="D37" s="52"/>
      <c r="E37" s="52"/>
      <c r="F37" s="87">
        <v>123.4</v>
      </c>
      <c r="G37">
        <v>52.33</v>
      </c>
      <c r="H37">
        <v>128.69999999999999</v>
      </c>
      <c r="I37">
        <v>126.8</v>
      </c>
      <c r="J37">
        <v>63.56</v>
      </c>
      <c r="K37" s="29">
        <f t="shared" si="3"/>
        <v>1030.9790605800929</v>
      </c>
      <c r="L37" s="29">
        <f t="shared" si="4"/>
        <v>86.742789858099655</v>
      </c>
      <c r="M37" s="29">
        <f t="shared" si="5"/>
        <v>84.899881429939214</v>
      </c>
    </row>
    <row r="38" spans="2:13" ht="15" x14ac:dyDescent="0.25">
      <c r="B38" s="88">
        <v>42964.602152777778</v>
      </c>
      <c r="C38" s="52">
        <f>VLOOKUP(B38,NWS!$A$5:$Y$1564,3,TRUE)</f>
        <v>39.270000000000003</v>
      </c>
      <c r="D38" s="52"/>
      <c r="E38" s="52"/>
      <c r="F38" s="87">
        <v>123.2</v>
      </c>
      <c r="G38">
        <v>52.38</v>
      </c>
      <c r="H38">
        <v>128.6</v>
      </c>
      <c r="I38">
        <v>126.7</v>
      </c>
      <c r="J38">
        <v>64.37</v>
      </c>
      <c r="K38" s="29">
        <f t="shared" si="3"/>
        <v>1029.2800696626109</v>
      </c>
      <c r="L38" s="29">
        <f t="shared" si="4"/>
        <v>86.788817381144455</v>
      </c>
      <c r="M38" s="29">
        <f t="shared" si="5"/>
        <v>84.942866938693172</v>
      </c>
    </row>
    <row r="39" spans="2:13" ht="15" x14ac:dyDescent="0.25">
      <c r="B39" s="88">
        <v>42964.602222222224</v>
      </c>
      <c r="C39" s="52">
        <f>VLOOKUP(B39,NWS!$A$5:$Y$1564,3,TRUE)</f>
        <v>39.270000000000003</v>
      </c>
      <c r="D39" s="52"/>
      <c r="E39" s="52"/>
      <c r="F39" s="87">
        <v>123.7</v>
      </c>
      <c r="G39">
        <v>52.38</v>
      </c>
      <c r="H39">
        <v>129</v>
      </c>
      <c r="I39">
        <v>127.1</v>
      </c>
      <c r="J39">
        <v>64.400000000000006</v>
      </c>
      <c r="K39" s="29">
        <f t="shared" si="3"/>
        <v>1033.4573426726054</v>
      </c>
      <c r="L39" s="29">
        <f t="shared" si="4"/>
        <v>86.825064078552927</v>
      </c>
      <c r="M39" s="29">
        <f t="shared" si="5"/>
        <v>84.9865750364349</v>
      </c>
    </row>
    <row r="40" spans="2:13" ht="15" x14ac:dyDescent="0.25">
      <c r="B40" s="88">
        <v>42964.60229166667</v>
      </c>
      <c r="C40" s="52">
        <f>VLOOKUP(B40,NWS!$A$5:$Y$1564,3,TRUE)</f>
        <v>39.270000000000003</v>
      </c>
      <c r="D40" s="52"/>
      <c r="E40" s="52"/>
      <c r="F40" s="87">
        <v>123.6</v>
      </c>
      <c r="G40">
        <v>52.42</v>
      </c>
      <c r="H40">
        <v>129.19999999999999</v>
      </c>
      <c r="I40">
        <v>127.4</v>
      </c>
      <c r="J40">
        <v>64.83</v>
      </c>
      <c r="K40" s="29">
        <f t="shared" si="3"/>
        <v>1032.599387392368</v>
      </c>
      <c r="L40" s="29">
        <f t="shared" si="4"/>
        <v>87.090890327855973</v>
      </c>
      <c r="M40" s="29">
        <f t="shared" si="5"/>
        <v>85.347716719603554</v>
      </c>
    </row>
    <row r="41" spans="2:13" ht="15" x14ac:dyDescent="0.25">
      <c r="B41" s="88">
        <v>42964.602361111109</v>
      </c>
      <c r="C41" s="52">
        <f>VLOOKUP(B41,NWS!$A$5:$Y$1564,3,TRUE)</f>
        <v>39.270000000000003</v>
      </c>
      <c r="D41" s="52"/>
      <c r="E41" s="52"/>
      <c r="F41" s="87">
        <v>123.4</v>
      </c>
      <c r="G41">
        <v>52.42</v>
      </c>
      <c r="H41">
        <v>129.5</v>
      </c>
      <c r="I41">
        <v>127.6</v>
      </c>
      <c r="J41">
        <v>64.2</v>
      </c>
      <c r="K41" s="29">
        <f t="shared" si="3"/>
        <v>1030.9285145972347</v>
      </c>
      <c r="L41" s="29">
        <f t="shared" si="4"/>
        <v>87.523042308371146</v>
      </c>
      <c r="M41" s="29">
        <f t="shared" si="5"/>
        <v>85.680043523200965</v>
      </c>
    </row>
    <row r="42" spans="2:13" ht="15" x14ac:dyDescent="0.25">
      <c r="B42" s="88">
        <v>42964.602430555555</v>
      </c>
      <c r="C42" s="52">
        <f>VLOOKUP(B42,NWS!$A$5:$Y$1564,3,TRUE)</f>
        <v>39.270000000000003</v>
      </c>
      <c r="D42" s="52"/>
      <c r="E42" s="52"/>
      <c r="F42" s="87">
        <v>123.7</v>
      </c>
      <c r="G42">
        <v>52.42</v>
      </c>
      <c r="H42">
        <v>129.30000000000001</v>
      </c>
      <c r="I42">
        <v>127.5</v>
      </c>
      <c r="J42">
        <v>63.96</v>
      </c>
      <c r="K42" s="29">
        <f t="shared" si="3"/>
        <v>1033.4348237899346</v>
      </c>
      <c r="L42" s="29">
        <f t="shared" si="4"/>
        <v>87.117250094042035</v>
      </c>
      <c r="M42" s="29">
        <f t="shared" si="5"/>
        <v>85.375485680299093</v>
      </c>
    </row>
    <row r="43" spans="2:13" ht="15" x14ac:dyDescent="0.25">
      <c r="B43" s="88">
        <v>42964.602500000001</v>
      </c>
      <c r="C43" s="52">
        <f>VLOOKUP(B43,NWS!$A$5:$Y$1564,3,TRUE)</f>
        <v>39.270000000000003</v>
      </c>
      <c r="D43" s="52"/>
      <c r="E43" s="52"/>
      <c r="F43" s="87">
        <v>123.9</v>
      </c>
      <c r="G43">
        <v>52.38</v>
      </c>
      <c r="H43">
        <v>128.69999999999999</v>
      </c>
      <c r="I43">
        <v>126.8</v>
      </c>
      <c r="J43">
        <v>63.25</v>
      </c>
      <c r="K43" s="29">
        <f t="shared" si="3"/>
        <v>1035.1282518766029</v>
      </c>
      <c r="L43" s="29">
        <f t="shared" si="4"/>
        <v>86.395091466077474</v>
      </c>
      <c r="M43" s="29">
        <f t="shared" si="5"/>
        <v>84.55957012217111</v>
      </c>
    </row>
    <row r="44" spans="2:13" ht="15" x14ac:dyDescent="0.25">
      <c r="B44" s="88">
        <v>42964.602569444447</v>
      </c>
      <c r="C44" s="52">
        <f>VLOOKUP(B44,NWS!$A$5:$Y$1564,3,TRUE)</f>
        <v>39.270000000000003</v>
      </c>
      <c r="D44" s="52"/>
      <c r="E44" s="52"/>
      <c r="F44" s="87">
        <v>123.9</v>
      </c>
      <c r="G44">
        <v>52.33</v>
      </c>
      <c r="H44">
        <v>128.5</v>
      </c>
      <c r="I44">
        <v>126.6</v>
      </c>
      <c r="J44">
        <v>63.51</v>
      </c>
      <c r="K44" s="29">
        <f t="shared" si="3"/>
        <v>1035.156447373367</v>
      </c>
      <c r="L44" s="29">
        <f t="shared" si="4"/>
        <v>86.199530734136388</v>
      </c>
      <c r="M44" s="29">
        <f t="shared" si="5"/>
        <v>84.364059385992732</v>
      </c>
    </row>
    <row r="45" spans="2:13" ht="15" x14ac:dyDescent="0.25">
      <c r="B45" s="88">
        <v>42964.602638888886</v>
      </c>
      <c r="C45" s="52">
        <f>VLOOKUP(B45,NWS!$A$5:$Y$1564,3,TRUE)</f>
        <v>39.270000000000003</v>
      </c>
      <c r="D45" s="52"/>
      <c r="E45" s="52"/>
      <c r="F45" s="87">
        <v>123.7</v>
      </c>
      <c r="G45">
        <v>52.33</v>
      </c>
      <c r="H45">
        <v>129.30000000000001</v>
      </c>
      <c r="I45">
        <v>127.5</v>
      </c>
      <c r="J45">
        <v>63.73</v>
      </c>
      <c r="K45" s="29">
        <f t="shared" si="3"/>
        <v>1033.4854926560574</v>
      </c>
      <c r="L45" s="29">
        <f t="shared" si="4"/>
        <v>87.112978982049299</v>
      </c>
      <c r="M45" s="29">
        <f t="shared" si="5"/>
        <v>85.371299962081622</v>
      </c>
    </row>
    <row r="46" spans="2:13" ht="15" x14ac:dyDescent="0.25">
      <c r="B46" s="88">
        <v>42964.602708333332</v>
      </c>
      <c r="C46" s="52">
        <f>VLOOKUP(B46,NWS!$A$5:$Y$1564,3,TRUE)</f>
        <v>39.270000000000003</v>
      </c>
      <c r="D46" s="52"/>
      <c r="E46" s="52"/>
      <c r="F46" s="87">
        <v>123.9</v>
      </c>
      <c r="G46">
        <v>52.33</v>
      </c>
      <c r="H46">
        <v>129.69999999999999</v>
      </c>
      <c r="I46">
        <v>127.7</v>
      </c>
      <c r="J46">
        <v>63.73</v>
      </c>
      <c r="K46" s="29">
        <f t="shared" si="3"/>
        <v>1035.156447373367</v>
      </c>
      <c r="L46" s="29">
        <f t="shared" si="4"/>
        <v>87.358775796121861</v>
      </c>
      <c r="M46" s="29">
        <f t="shared" si="5"/>
        <v>85.426700692812759</v>
      </c>
    </row>
    <row r="47" spans="2:13" ht="15" x14ac:dyDescent="0.25">
      <c r="B47" s="88">
        <v>42964.602777777778</v>
      </c>
      <c r="C47" s="52">
        <f>VLOOKUP(B47,NWS!$A$5:$Y$1564,3,TRUE)</f>
        <v>39.46</v>
      </c>
      <c r="D47" s="52"/>
      <c r="E47" s="52"/>
      <c r="F47" s="87">
        <v>123.8</v>
      </c>
      <c r="G47">
        <v>52.33</v>
      </c>
      <c r="H47">
        <v>129.9</v>
      </c>
      <c r="I47">
        <v>128.1</v>
      </c>
      <c r="J47">
        <v>63.1</v>
      </c>
      <c r="K47" s="29">
        <f t="shared" si="3"/>
        <v>1034.3209700147122</v>
      </c>
      <c r="L47" s="29">
        <f t="shared" si="4"/>
        <v>87.439008414103384</v>
      </c>
      <c r="M47" s="29">
        <f t="shared" si="5"/>
        <v>85.698736243101763</v>
      </c>
    </row>
    <row r="48" spans="2:13" ht="15" x14ac:dyDescent="0.25">
      <c r="B48" s="88">
        <v>42964.602847222224</v>
      </c>
      <c r="C48" s="52">
        <f>VLOOKUP(B48,NWS!$A$5:$Y$1564,3,TRUE)</f>
        <v>39.46</v>
      </c>
      <c r="D48" s="52"/>
      <c r="E48" s="52"/>
      <c r="F48" s="87">
        <v>123.9</v>
      </c>
      <c r="G48">
        <v>52.28</v>
      </c>
      <c r="H48">
        <v>129.80000000000001</v>
      </c>
      <c r="I48">
        <v>127.8</v>
      </c>
      <c r="J48">
        <v>63.01</v>
      </c>
      <c r="K48" s="29">
        <f t="shared" si="3"/>
        <v>1035.1846444061875</v>
      </c>
      <c r="L48" s="29">
        <f t="shared" si="4"/>
        <v>87.269455249523801</v>
      </c>
      <c r="M48" s="29">
        <f t="shared" si="5"/>
        <v>85.337432773333333</v>
      </c>
    </row>
    <row r="49" spans="2:13" ht="15" x14ac:dyDescent="0.25">
      <c r="B49" s="88">
        <v>42964.602916666663</v>
      </c>
      <c r="C49" s="52">
        <f>VLOOKUP(B49,NWS!$A$5:$Y$1564,3,TRUE)</f>
        <v>39.46</v>
      </c>
      <c r="D49" s="52"/>
      <c r="E49" s="52"/>
      <c r="F49" s="87">
        <v>123.9</v>
      </c>
      <c r="G49">
        <v>52.28</v>
      </c>
      <c r="H49">
        <v>130.80000000000001</v>
      </c>
      <c r="I49">
        <v>128.9</v>
      </c>
      <c r="J49">
        <v>63.82</v>
      </c>
      <c r="K49" s="29">
        <f t="shared" si="3"/>
        <v>1035.1846444061875</v>
      </c>
      <c r="L49" s="29">
        <f t="shared" si="4"/>
        <v>88.23546648761905</v>
      </c>
      <c r="M49" s="29">
        <f t="shared" si="5"/>
        <v>86.400045135238088</v>
      </c>
    </row>
    <row r="50" spans="2:13" ht="15" x14ac:dyDescent="0.25">
      <c r="B50" s="88">
        <v>42964.602986111109</v>
      </c>
      <c r="C50" s="52">
        <f>VLOOKUP(B50,NWS!$A$5:$Y$1564,3,TRUE)</f>
        <v>39.46</v>
      </c>
      <c r="D50" s="52"/>
      <c r="E50" s="52"/>
      <c r="F50" s="87">
        <v>123.8</v>
      </c>
      <c r="G50">
        <v>52.33</v>
      </c>
      <c r="H50">
        <v>131.4</v>
      </c>
      <c r="I50">
        <v>129.69999999999999</v>
      </c>
      <c r="J50">
        <v>65.02</v>
      </c>
      <c r="K50" s="29">
        <f t="shared" si="3"/>
        <v>1034.3209700147122</v>
      </c>
      <c r="L50" s="29">
        <f t="shared" si="4"/>
        <v>88.889235223271399</v>
      </c>
      <c r="M50" s="29">
        <f t="shared" si="5"/>
        <v>87.245644839547637</v>
      </c>
    </row>
    <row r="51" spans="2:13" ht="15" x14ac:dyDescent="0.25">
      <c r="B51" s="88">
        <v>42964.603055555555</v>
      </c>
      <c r="C51" s="52">
        <f>VLOOKUP(B51,NWS!$A$5:$Y$1564,3,TRUE)</f>
        <v>39.46</v>
      </c>
      <c r="D51" s="52"/>
      <c r="E51" s="52"/>
      <c r="F51" s="87">
        <v>123.9</v>
      </c>
      <c r="G51">
        <v>52.33</v>
      </c>
      <c r="H51">
        <v>131.4</v>
      </c>
      <c r="I51">
        <v>129.80000000000001</v>
      </c>
      <c r="J51">
        <v>65.02</v>
      </c>
      <c r="K51" s="29">
        <f t="shared" si="3"/>
        <v>1035.156447373367</v>
      </c>
      <c r="L51" s="29">
        <f t="shared" si="4"/>
        <v>88.817492499120263</v>
      </c>
      <c r="M51" s="29">
        <f t="shared" si="5"/>
        <v>87.271832416472961</v>
      </c>
    </row>
    <row r="52" spans="2:13" ht="15" x14ac:dyDescent="0.25">
      <c r="B52" s="88">
        <v>42964.603125000001</v>
      </c>
      <c r="C52" s="52">
        <f>VLOOKUP(B52,NWS!$A$5:$Y$1564,3,TRUE)</f>
        <v>39.46</v>
      </c>
      <c r="D52" s="52"/>
      <c r="E52" s="52"/>
      <c r="F52" s="87">
        <v>123.6</v>
      </c>
      <c r="G52">
        <v>52.38</v>
      </c>
      <c r="H52">
        <v>131.30000000000001</v>
      </c>
      <c r="I52">
        <v>129.69999999999999</v>
      </c>
      <c r="J52">
        <v>65.17</v>
      </c>
      <c r="K52" s="29">
        <f t="shared" si="3"/>
        <v>1032.6218880706065</v>
      </c>
      <c r="L52" s="29">
        <f t="shared" si="4"/>
        <v>88.938653209838179</v>
      </c>
      <c r="M52" s="29">
        <f t="shared" si="5"/>
        <v>87.389199321165023</v>
      </c>
    </row>
    <row r="53" spans="2:13" ht="15" x14ac:dyDescent="0.25">
      <c r="B53" s="88">
        <v>42964.603194444448</v>
      </c>
      <c r="C53" s="52">
        <f>VLOOKUP(B53,NWS!$A$5:$Y$1564,3,TRUE)</f>
        <v>39.46</v>
      </c>
      <c r="D53" s="52"/>
      <c r="E53" s="52"/>
      <c r="F53" s="87">
        <v>124</v>
      </c>
      <c r="G53">
        <v>52.4</v>
      </c>
      <c r="H53">
        <v>131.1</v>
      </c>
      <c r="I53">
        <v>129.30000000000001</v>
      </c>
      <c r="J53">
        <v>63.97</v>
      </c>
      <c r="K53" s="29">
        <f t="shared" si="3"/>
        <v>1035.9524196076486</v>
      </c>
      <c r="L53" s="29">
        <f t="shared" si="4"/>
        <v>88.459661144193532</v>
      </c>
      <c r="M53" s="29">
        <f t="shared" si="5"/>
        <v>86.722129607096775</v>
      </c>
    </row>
    <row r="54" spans="2:13" ht="15" x14ac:dyDescent="0.25">
      <c r="B54" s="88">
        <v>42964.603263888886</v>
      </c>
      <c r="C54" s="52">
        <f>VLOOKUP(B54,NWS!$A$5:$Y$1564,3,TRUE)</f>
        <v>39.46</v>
      </c>
      <c r="D54" s="52"/>
      <c r="E54" s="52"/>
      <c r="F54" s="87">
        <v>123.8</v>
      </c>
      <c r="G54">
        <v>52.4</v>
      </c>
      <c r="H54">
        <v>131.6</v>
      </c>
      <c r="I54">
        <v>129.6</v>
      </c>
      <c r="J54">
        <v>64.349999999999994</v>
      </c>
      <c r="K54" s="29">
        <f t="shared" si="3"/>
        <v>1034.2815286082814</v>
      </c>
      <c r="L54" s="29">
        <f t="shared" si="4"/>
        <v>89.08599588352179</v>
      </c>
      <c r="M54" s="29">
        <f t="shared" si="5"/>
        <v>87.152286400484641</v>
      </c>
    </row>
    <row r="55" spans="2:13" ht="15" x14ac:dyDescent="0.25">
      <c r="B55" s="88">
        <v>42964.603333333333</v>
      </c>
      <c r="C55" s="52">
        <f>VLOOKUP(B55,NWS!$A$5:$Y$1564,3,TRUE)</f>
        <v>39.46</v>
      </c>
      <c r="D55" s="52"/>
      <c r="E55" s="52"/>
      <c r="F55" s="87">
        <v>123.9</v>
      </c>
      <c r="G55">
        <v>52.42</v>
      </c>
      <c r="H55">
        <v>132.5</v>
      </c>
      <c r="I55">
        <v>130.6</v>
      </c>
      <c r="J55">
        <v>65.5</v>
      </c>
      <c r="K55" s="29">
        <f t="shared" si="3"/>
        <v>1035.105696585068</v>
      </c>
      <c r="L55" s="29">
        <f t="shared" si="4"/>
        <v>89.884540590347029</v>
      </c>
      <c r="M55" s="29">
        <f t="shared" si="5"/>
        <v>88.048979249830481</v>
      </c>
    </row>
    <row r="56" spans="2:13" ht="15" x14ac:dyDescent="0.25">
      <c r="B56" s="88">
        <v>42964.603402777779</v>
      </c>
      <c r="C56" s="52">
        <f>VLOOKUP(B56,NWS!$A$5:$Y$1564,3,TRUE)</f>
        <v>39.46</v>
      </c>
      <c r="D56" s="52"/>
      <c r="E56" s="52"/>
      <c r="F56" s="87">
        <v>123.9</v>
      </c>
      <c r="G56">
        <v>52.47</v>
      </c>
      <c r="H56">
        <v>132.1</v>
      </c>
      <c r="I56">
        <v>130.19999999999999</v>
      </c>
      <c r="J56">
        <v>65.31</v>
      </c>
      <c r="K56" s="29">
        <f t="shared" si="3"/>
        <v>1035.0775038528891</v>
      </c>
      <c r="L56" s="29">
        <f t="shared" si="4"/>
        <v>89.500544312058096</v>
      </c>
      <c r="M56" s="29">
        <f t="shared" si="5"/>
        <v>87.664932975778839</v>
      </c>
    </row>
    <row r="57" spans="2:13" ht="15" x14ac:dyDescent="0.25">
      <c r="B57" s="88">
        <v>42964.603472222225</v>
      </c>
      <c r="C57" s="52">
        <f>VLOOKUP(B57,NWS!$A$5:$Y$1564,3,TRUE)</f>
        <v>39.79</v>
      </c>
      <c r="D57" s="52"/>
      <c r="E57" s="52"/>
      <c r="F57" s="87">
        <v>124.1</v>
      </c>
      <c r="G57">
        <v>52.52</v>
      </c>
      <c r="H57">
        <v>132.19999999999999</v>
      </c>
      <c r="I57">
        <v>130.19999999999999</v>
      </c>
      <c r="J57">
        <v>65.55</v>
      </c>
      <c r="K57" s="29">
        <f t="shared" si="3"/>
        <v>1036.7200944363287</v>
      </c>
      <c r="L57" s="29">
        <f t="shared" si="4"/>
        <v>89.136885159194193</v>
      </c>
      <c r="M57" s="29">
        <f t="shared" si="5"/>
        <v>87.207724134214345</v>
      </c>
    </row>
    <row r="58" spans="2:13" ht="15" x14ac:dyDescent="0.25">
      <c r="B58" s="88">
        <v>42964.603541666664</v>
      </c>
      <c r="C58" s="52">
        <f>VLOOKUP(B58,NWS!$A$5:$Y$1564,3,TRUE)</f>
        <v>39.79</v>
      </c>
      <c r="D58" s="52"/>
      <c r="E58" s="52"/>
      <c r="F58" s="87">
        <v>124</v>
      </c>
      <c r="G58">
        <v>52.62</v>
      </c>
      <c r="H58">
        <v>132.80000000000001</v>
      </c>
      <c r="I58">
        <v>131</v>
      </c>
      <c r="J58">
        <v>65.41</v>
      </c>
      <c r="K58" s="29">
        <f t="shared" si="3"/>
        <v>1035.8282802573851</v>
      </c>
      <c r="L58" s="29">
        <f t="shared" si="4"/>
        <v>89.792875684846777</v>
      </c>
      <c r="M58" s="29">
        <f t="shared" si="5"/>
        <v>88.055135912427431</v>
      </c>
    </row>
    <row r="59" spans="2:13" ht="15" x14ac:dyDescent="0.25">
      <c r="B59" s="88">
        <v>42964.60361111111</v>
      </c>
      <c r="C59" s="52">
        <f>VLOOKUP(B59,NWS!$A$5:$Y$1564,3,TRUE)</f>
        <v>39.79</v>
      </c>
      <c r="D59" s="52"/>
      <c r="E59" s="52"/>
      <c r="F59" s="87">
        <v>124.1</v>
      </c>
      <c r="G59">
        <v>52.67</v>
      </c>
      <c r="H59">
        <v>133.5</v>
      </c>
      <c r="I59">
        <v>131.69999999999999</v>
      </c>
      <c r="J59">
        <v>65.069999999999993</v>
      </c>
      <c r="K59" s="29">
        <f t="shared" si="3"/>
        <v>1036.6353935556431</v>
      </c>
      <c r="L59" s="29">
        <f t="shared" si="4"/>
        <v>90.398225434476231</v>
      </c>
      <c r="M59" s="29">
        <f t="shared" si="5"/>
        <v>88.661838647771944</v>
      </c>
    </row>
    <row r="60" spans="2:13" ht="15" x14ac:dyDescent="0.25">
      <c r="B60" s="88">
        <v>42964.603680555556</v>
      </c>
      <c r="C60" s="52">
        <f>VLOOKUP(B60,NWS!$A$5:$Y$1564,3,TRUE)</f>
        <v>39.79</v>
      </c>
      <c r="D60" s="52"/>
      <c r="E60" s="52"/>
      <c r="F60" s="87">
        <v>124.4</v>
      </c>
      <c r="G60">
        <v>52.74</v>
      </c>
      <c r="H60">
        <v>133.9</v>
      </c>
      <c r="I60">
        <v>132.1</v>
      </c>
      <c r="J60">
        <v>65.69</v>
      </c>
      <c r="K60" s="29">
        <f t="shared" si="3"/>
        <v>1039.101743586247</v>
      </c>
      <c r="L60" s="29">
        <f t="shared" si="4"/>
        <v>90.568609456085227</v>
      </c>
      <c r="M60" s="29">
        <f t="shared" si="5"/>
        <v>88.836344053673628</v>
      </c>
    </row>
    <row r="61" spans="2:13" ht="15" x14ac:dyDescent="0.25">
      <c r="B61" s="88">
        <v>42964.603750000002</v>
      </c>
      <c r="C61" s="52">
        <f>VLOOKUP(B61,NWS!$A$5:$Y$1564,3,TRUE)</f>
        <v>39.79</v>
      </c>
      <c r="D61" s="52"/>
      <c r="E61" s="52"/>
      <c r="F61" s="87">
        <v>124.2</v>
      </c>
      <c r="G61">
        <v>52.81</v>
      </c>
      <c r="H61">
        <v>134</v>
      </c>
      <c r="I61">
        <v>132.19999999999999</v>
      </c>
      <c r="J61">
        <v>65.739999999999995</v>
      </c>
      <c r="K61" s="29">
        <f t="shared" si="3"/>
        <v>1037.3916108322965</v>
      </c>
      <c r="L61" s="29">
        <f t="shared" si="4"/>
        <v>90.814306782773755</v>
      </c>
      <c r="M61" s="29">
        <f t="shared" si="5"/>
        <v>89.079185753063598</v>
      </c>
    </row>
    <row r="62" spans="2:13" ht="15" x14ac:dyDescent="0.25">
      <c r="B62" s="88">
        <v>42964.603819444441</v>
      </c>
      <c r="C62" s="52">
        <f>VLOOKUP(B62,NWS!$A$5:$Y$1564,3,TRUE)</f>
        <v>39.79</v>
      </c>
      <c r="D62" s="52"/>
      <c r="E62" s="52"/>
      <c r="F62" s="87">
        <v>124.2</v>
      </c>
      <c r="G62">
        <v>52.88</v>
      </c>
      <c r="H62">
        <v>134</v>
      </c>
      <c r="I62">
        <v>132.19999999999999</v>
      </c>
      <c r="J62">
        <v>65.14</v>
      </c>
      <c r="K62" s="29">
        <f t="shared" si="3"/>
        <v>1037.3520626752681</v>
      </c>
      <c r="L62" s="29">
        <f t="shared" si="4"/>
        <v>90.817769000273771</v>
      </c>
      <c r="M62" s="29">
        <f t="shared" si="5"/>
        <v>89.082581820563604</v>
      </c>
    </row>
    <row r="63" spans="2:13" ht="15" x14ac:dyDescent="0.25">
      <c r="B63" s="88">
        <v>42964.603888888887</v>
      </c>
      <c r="C63" s="52">
        <f>VLOOKUP(B63,NWS!$A$5:$Y$1564,3,TRUE)</f>
        <v>39.79</v>
      </c>
      <c r="D63" s="52"/>
      <c r="E63" s="52"/>
      <c r="F63" s="87">
        <v>124.2</v>
      </c>
      <c r="G63">
        <v>52.98</v>
      </c>
      <c r="H63">
        <v>134.1</v>
      </c>
      <c r="I63">
        <v>132.30000000000001</v>
      </c>
      <c r="J63">
        <v>65.5</v>
      </c>
      <c r="K63" s="29">
        <f t="shared" si="3"/>
        <v>1037.2955705385339</v>
      </c>
      <c r="L63" s="29">
        <f t="shared" si="4"/>
        <v>90.919119563035423</v>
      </c>
      <c r="M63" s="29">
        <f t="shared" si="5"/>
        <v>89.183837883325282</v>
      </c>
    </row>
    <row r="64" spans="2:13" ht="15" x14ac:dyDescent="0.25">
      <c r="B64" s="88">
        <v>42964.603958333333</v>
      </c>
      <c r="C64" s="52">
        <f>VLOOKUP(B64,NWS!$A$5:$Y$1564,3,TRUE)</f>
        <v>39.79</v>
      </c>
      <c r="D64" s="52"/>
      <c r="E64" s="52"/>
      <c r="F64" s="87">
        <v>124</v>
      </c>
      <c r="G64">
        <v>53.05</v>
      </c>
      <c r="H64">
        <v>134.1</v>
      </c>
      <c r="I64">
        <v>132.30000000000001</v>
      </c>
      <c r="J64">
        <v>66.12</v>
      </c>
      <c r="K64" s="29">
        <f t="shared" si="3"/>
        <v>1035.5857301389153</v>
      </c>
      <c r="L64" s="29">
        <f t="shared" si="4"/>
        <v>91.069234786915317</v>
      </c>
      <c r="M64" s="29">
        <f t="shared" si="5"/>
        <v>89.331088009092753</v>
      </c>
    </row>
    <row r="65" spans="2:13" ht="15" x14ac:dyDescent="0.25">
      <c r="B65" s="88">
        <v>42964.604027777779</v>
      </c>
      <c r="C65" s="52">
        <f>VLOOKUP(B65,NWS!$A$5:$Y$1564,3,TRUE)</f>
        <v>39.79</v>
      </c>
      <c r="D65" s="52"/>
      <c r="E65" s="52"/>
      <c r="F65" s="87">
        <v>124.3</v>
      </c>
      <c r="G65">
        <v>53.12</v>
      </c>
      <c r="H65">
        <v>134.5</v>
      </c>
      <c r="I65">
        <v>132.69999999999999</v>
      </c>
      <c r="J65">
        <v>65.36</v>
      </c>
      <c r="K65" s="29">
        <f t="shared" si="3"/>
        <v>1038.051609831565</v>
      </c>
      <c r="L65" s="29">
        <f t="shared" si="4"/>
        <v>91.238238159823027</v>
      </c>
      <c r="M65" s="29">
        <f t="shared" si="5"/>
        <v>89.504220329734522</v>
      </c>
    </row>
    <row r="66" spans="2:13" ht="15" x14ac:dyDescent="0.25">
      <c r="B66" s="88">
        <v>42964.604097222225</v>
      </c>
      <c r="C66" s="52">
        <f>VLOOKUP(B66,NWS!$A$5:$Y$1564,3,TRUE)</f>
        <v>39.79</v>
      </c>
      <c r="D66" s="52"/>
      <c r="E66" s="52"/>
      <c r="F66" s="87">
        <v>124.1</v>
      </c>
      <c r="G66">
        <v>53.2</v>
      </c>
      <c r="H66">
        <v>134.9</v>
      </c>
      <c r="I66">
        <v>133.1</v>
      </c>
      <c r="J66">
        <v>65.599999999999994</v>
      </c>
      <c r="K66" s="29">
        <f t="shared" si="3"/>
        <v>1036.3362279236896</v>
      </c>
      <c r="L66" s="29">
        <f t="shared" si="4"/>
        <v>91.775234173327974</v>
      </c>
      <c r="M66" s="29">
        <f t="shared" si="5"/>
        <v>90.038346133037876</v>
      </c>
    </row>
    <row r="67" spans="2:13" ht="15" x14ac:dyDescent="0.25">
      <c r="B67" s="88">
        <v>42964.604166666664</v>
      </c>
      <c r="C67" s="52">
        <f>VLOOKUP(B67,NWS!$A$5:$Y$1564,3,TRUE)</f>
        <v>39.909999999999997</v>
      </c>
      <c r="D67" s="52"/>
      <c r="E67" s="52"/>
      <c r="F67" s="87">
        <v>124.2</v>
      </c>
      <c r="G67">
        <v>53.27</v>
      </c>
      <c r="H67">
        <v>135.1</v>
      </c>
      <c r="I67">
        <v>133.4</v>
      </c>
      <c r="J67">
        <v>65.84</v>
      </c>
      <c r="K67" s="29">
        <f t="shared" si="3"/>
        <v>1037.1317781311568</v>
      </c>
      <c r="L67" s="29">
        <f t="shared" si="4"/>
        <v>91.781972172838167</v>
      </c>
      <c r="M67" s="29">
        <f t="shared" si="5"/>
        <v>90.142836205889708</v>
      </c>
    </row>
    <row r="68" spans="2:13" ht="15" x14ac:dyDescent="0.25">
      <c r="B68" s="88">
        <v>42964.60423611111</v>
      </c>
      <c r="C68" s="52">
        <f>VLOOKUP(B68,NWS!$A$5:$Y$1564,3,TRUE)</f>
        <v>39.909999999999997</v>
      </c>
      <c r="D68" s="52"/>
      <c r="E68" s="52"/>
      <c r="F68" s="87">
        <v>124.4</v>
      </c>
      <c r="G68">
        <v>53.34</v>
      </c>
      <c r="H68">
        <v>135.1</v>
      </c>
      <c r="I68">
        <v>133.30000000000001</v>
      </c>
      <c r="J68">
        <v>66.22</v>
      </c>
      <c r="K68" s="29">
        <f t="shared" si="3"/>
        <v>1038.7622856112694</v>
      </c>
      <c r="L68" s="29">
        <f t="shared" si="4"/>
        <v>91.637905340377813</v>
      </c>
      <c r="M68" s="29">
        <f t="shared" si="5"/>
        <v>89.905073849541807</v>
      </c>
    </row>
    <row r="69" spans="2:13" ht="15" x14ac:dyDescent="0.25">
      <c r="B69" s="88">
        <v>42964.604305555556</v>
      </c>
      <c r="C69" s="52">
        <f>VLOOKUP(B69,NWS!$A$5:$Y$1564,3,TRUE)</f>
        <v>39.909999999999997</v>
      </c>
      <c r="D69" s="52"/>
      <c r="E69" s="52"/>
      <c r="F69" s="87">
        <v>124</v>
      </c>
      <c r="G69">
        <v>53.39</v>
      </c>
      <c r="H69">
        <v>134.5</v>
      </c>
      <c r="I69">
        <v>132.80000000000001</v>
      </c>
      <c r="J69">
        <v>66.7</v>
      </c>
      <c r="K69" s="29">
        <f t="shared" si="3"/>
        <v>1035.3940267264397</v>
      </c>
      <c r="L69" s="29">
        <f t="shared" si="4"/>
        <v>91.356524722342755</v>
      </c>
      <c r="M69" s="29">
        <f t="shared" si="5"/>
        <v>89.714637714963729</v>
      </c>
    </row>
    <row r="70" spans="2:13" ht="15" x14ac:dyDescent="0.25">
      <c r="B70" s="88">
        <v>42964.604375000003</v>
      </c>
      <c r="C70" s="52">
        <f>VLOOKUP(B70,NWS!$A$5:$Y$1564,3,TRUE)</f>
        <v>39.909999999999997</v>
      </c>
      <c r="D70" s="52"/>
      <c r="E70" s="52"/>
      <c r="F70" s="87">
        <v>124.2</v>
      </c>
      <c r="G70">
        <v>53.44</v>
      </c>
      <c r="H70">
        <v>134.80000000000001</v>
      </c>
      <c r="I70">
        <v>133</v>
      </c>
      <c r="J70">
        <v>66.17</v>
      </c>
      <c r="K70" s="29">
        <f t="shared" si="3"/>
        <v>1037.0357859390542</v>
      </c>
      <c r="L70" s="29">
        <f t="shared" si="4"/>
        <v>91.501181817053151</v>
      </c>
      <c r="M70" s="29">
        <f t="shared" si="5"/>
        <v>89.765465437342996</v>
      </c>
    </row>
    <row r="71" spans="2:13" ht="15" x14ac:dyDescent="0.25">
      <c r="B71" s="88">
        <v>42964.604444444441</v>
      </c>
      <c r="C71" s="52">
        <f>VLOOKUP(B71,NWS!$A$5:$Y$1564,3,TRUE)</f>
        <v>39.909999999999997</v>
      </c>
      <c r="D71" s="52"/>
      <c r="E71" s="52"/>
      <c r="F71" s="87">
        <v>124.2</v>
      </c>
      <c r="G71">
        <v>53.49</v>
      </c>
      <c r="H71">
        <v>135.4</v>
      </c>
      <c r="I71">
        <v>133.6</v>
      </c>
      <c r="J71">
        <v>65.5</v>
      </c>
      <c r="K71" s="29">
        <f t="shared" si="3"/>
        <v>1037.0075563229666</v>
      </c>
      <c r="L71" s="29">
        <f t="shared" si="4"/>
        <v>92.082260556123202</v>
      </c>
      <c r="M71" s="29">
        <f t="shared" si="5"/>
        <v>90.346496926413039</v>
      </c>
    </row>
    <row r="72" spans="2:13" ht="15" x14ac:dyDescent="0.25">
      <c r="B72" s="88">
        <v>42964.604513888888</v>
      </c>
      <c r="C72" s="52">
        <f>VLOOKUP(B72,NWS!$A$5:$Y$1564,3,TRUE)</f>
        <v>39.909999999999997</v>
      </c>
      <c r="D72" s="52"/>
      <c r="E72" s="52"/>
      <c r="F72" s="87">
        <v>124.2</v>
      </c>
      <c r="G72">
        <v>53.51</v>
      </c>
      <c r="H72">
        <v>135.4</v>
      </c>
      <c r="I72">
        <v>133.5</v>
      </c>
      <c r="J72">
        <v>65.209999999999994</v>
      </c>
      <c r="K72" s="29">
        <f t="shared" si="3"/>
        <v>1036.9962649068593</v>
      </c>
      <c r="L72" s="29">
        <f t="shared" si="4"/>
        <v>92.083263201123216</v>
      </c>
      <c r="M72" s="29">
        <f t="shared" si="5"/>
        <v>90.251048308651377</v>
      </c>
    </row>
    <row r="73" spans="2:13" ht="15" x14ac:dyDescent="0.25">
      <c r="B73" s="88">
        <v>42964.604583333334</v>
      </c>
      <c r="C73" s="52">
        <f>VLOOKUP(B73,NWS!$A$5:$Y$1564,3,TRUE)</f>
        <v>39.909999999999997</v>
      </c>
      <c r="D73" s="52"/>
      <c r="E73" s="52"/>
      <c r="F73" s="87">
        <v>124.3</v>
      </c>
      <c r="G73">
        <v>53.49</v>
      </c>
      <c r="H73">
        <v>134.80000000000001</v>
      </c>
      <c r="I73">
        <v>132.9</v>
      </c>
      <c r="J73">
        <v>64.349999999999994</v>
      </c>
      <c r="K73" s="29">
        <f t="shared" si="3"/>
        <v>1037.8425060462539</v>
      </c>
      <c r="L73" s="29">
        <f t="shared" si="4"/>
        <v>91.430057496383768</v>
      </c>
      <c r="M73" s="29">
        <f t="shared" si="5"/>
        <v>89.599336564324233</v>
      </c>
    </row>
    <row r="74" spans="2:13" ht="15" x14ac:dyDescent="0.25">
      <c r="B74" s="88">
        <v>42964.60465277778</v>
      </c>
      <c r="C74" s="52">
        <f>VLOOKUP(B74,NWS!$A$5:$Y$1564,3,TRUE)</f>
        <v>39.909999999999997</v>
      </c>
      <c r="D74" s="52"/>
      <c r="E74" s="52"/>
      <c r="F74" s="87">
        <v>124.2</v>
      </c>
      <c r="G74">
        <v>53.49</v>
      </c>
      <c r="H74">
        <v>134.19999999999999</v>
      </c>
      <c r="I74">
        <v>132.1</v>
      </c>
      <c r="J74">
        <v>64.31</v>
      </c>
      <c r="K74" s="29">
        <f t="shared" si="3"/>
        <v>1037.0075563229666</v>
      </c>
      <c r="L74" s="29">
        <f t="shared" si="4"/>
        <v>90.925084802983079</v>
      </c>
      <c r="M74" s="29">
        <f t="shared" si="5"/>
        <v>88.900027234987917</v>
      </c>
    </row>
    <row r="75" spans="2:13" ht="15" x14ac:dyDescent="0.25">
      <c r="B75" s="88">
        <v>42964.604722222219</v>
      </c>
      <c r="C75" s="52">
        <f>VLOOKUP(B75,NWS!$A$5:$Y$1564,3,TRUE)</f>
        <v>39.909999999999997</v>
      </c>
      <c r="D75" s="52"/>
      <c r="E75" s="52"/>
      <c r="F75" s="87">
        <v>124.2</v>
      </c>
      <c r="G75">
        <v>53.53</v>
      </c>
      <c r="H75">
        <v>134.30000000000001</v>
      </c>
      <c r="I75">
        <v>132.4</v>
      </c>
      <c r="J75">
        <v>65.14</v>
      </c>
      <c r="K75" s="29">
        <f t="shared" si="3"/>
        <v>1036.9849737366419</v>
      </c>
      <c r="L75" s="29">
        <f t="shared" si="4"/>
        <v>91.023498305744781</v>
      </c>
      <c r="M75" s="29">
        <f t="shared" si="5"/>
        <v>89.191263463272961</v>
      </c>
    </row>
    <row r="76" spans="2:13" ht="15" x14ac:dyDescent="0.25">
      <c r="B76" s="88">
        <v>42964.604791666665</v>
      </c>
      <c r="C76" s="52">
        <f>VLOOKUP(B76,NWS!$A$5:$Y$1564,3,TRUE)</f>
        <v>39.909999999999997</v>
      </c>
      <c r="D76" s="52"/>
      <c r="E76" s="52"/>
      <c r="F76" s="87">
        <v>124.2</v>
      </c>
      <c r="G76">
        <v>53.54</v>
      </c>
      <c r="H76">
        <v>134.4</v>
      </c>
      <c r="I76">
        <v>132.4</v>
      </c>
      <c r="J76">
        <v>65.22</v>
      </c>
      <c r="K76" s="29">
        <f t="shared" si="3"/>
        <v>1036.9793282437392</v>
      </c>
      <c r="L76" s="29">
        <f t="shared" si="4"/>
        <v>91.120427791006449</v>
      </c>
      <c r="M76" s="29">
        <f t="shared" si="5"/>
        <v>89.191749035772958</v>
      </c>
    </row>
    <row r="77" spans="2:13" ht="15" x14ac:dyDescent="0.25">
      <c r="B77" s="88">
        <v>42964.604861111111</v>
      </c>
      <c r="C77" s="52">
        <f>VLOOKUP(B77,NWS!$A$5:$Y$1564,3,TRUE)</f>
        <v>40.03</v>
      </c>
      <c r="D77" s="52"/>
      <c r="E77" s="52"/>
      <c r="F77" s="87">
        <v>124.1</v>
      </c>
      <c r="G77">
        <v>53.54</v>
      </c>
      <c r="H77">
        <v>133.69999999999999</v>
      </c>
      <c r="I77">
        <v>131.9</v>
      </c>
      <c r="J77">
        <v>65.38</v>
      </c>
      <c r="K77" s="29">
        <f t="shared" si="3"/>
        <v>1036.1444012483739</v>
      </c>
      <c r="L77" s="29">
        <f t="shared" si="4"/>
        <v>90.402457309178061</v>
      </c>
      <c r="M77" s="29">
        <f t="shared" si="5"/>
        <v>88.665247709983873</v>
      </c>
    </row>
    <row r="78" spans="2:13" ht="15" x14ac:dyDescent="0.25">
      <c r="B78" s="88">
        <v>42964.604930555557</v>
      </c>
      <c r="C78" s="52">
        <f>VLOOKUP(B78,NWS!$A$5:$Y$1564,3,TRUE)</f>
        <v>40.03</v>
      </c>
      <c r="D78" s="52"/>
      <c r="E78" s="52"/>
      <c r="F78" s="87">
        <v>124.3</v>
      </c>
      <c r="G78">
        <v>53.54</v>
      </c>
      <c r="H78">
        <v>134.4</v>
      </c>
      <c r="I78">
        <v>132.5</v>
      </c>
      <c r="J78">
        <v>66.319999999999993</v>
      </c>
      <c r="K78" s="29">
        <f t="shared" si="3"/>
        <v>1037.8142552391046</v>
      </c>
      <c r="L78" s="29">
        <f t="shared" si="4"/>
        <v>90.931493302968619</v>
      </c>
      <c r="M78" s="29">
        <f t="shared" si="5"/>
        <v>89.100722536033786</v>
      </c>
    </row>
    <row r="79" spans="2:13" ht="15" x14ac:dyDescent="0.25">
      <c r="B79" s="88">
        <v>42964.605000000003</v>
      </c>
      <c r="C79" s="52">
        <f>VLOOKUP(B79,NWS!$A$5:$Y$1564,3,TRUE)</f>
        <v>40.03</v>
      </c>
      <c r="D79" s="52"/>
      <c r="E79" s="52"/>
      <c r="F79" s="87">
        <v>124.2</v>
      </c>
      <c r="G79">
        <v>53.58</v>
      </c>
      <c r="H79">
        <v>134.69999999999999</v>
      </c>
      <c r="I79">
        <v>132.80000000000001</v>
      </c>
      <c r="J79">
        <v>66.150000000000006</v>
      </c>
      <c r="K79" s="29">
        <f t="shared" si="3"/>
        <v>1036.9567468868122</v>
      </c>
      <c r="L79" s="29">
        <f t="shared" si="4"/>
        <v>91.295996948977447</v>
      </c>
      <c r="M79" s="29">
        <f t="shared" si="5"/>
        <v>89.463712231505653</v>
      </c>
    </row>
    <row r="80" spans="2:13" ht="15" x14ac:dyDescent="0.25">
      <c r="B80" s="88">
        <v>42964.605069444442</v>
      </c>
      <c r="C80" s="52">
        <f>VLOOKUP(B80,NWS!$A$5:$Y$1564,3,TRUE)</f>
        <v>40.03</v>
      </c>
      <c r="D80" s="52"/>
      <c r="E80" s="52"/>
      <c r="F80" s="87">
        <v>124.2</v>
      </c>
      <c r="G80">
        <v>53.63</v>
      </c>
      <c r="H80">
        <v>134.30000000000001</v>
      </c>
      <c r="I80">
        <v>132.5</v>
      </c>
      <c r="J80">
        <v>66.680000000000007</v>
      </c>
      <c r="K80" s="29">
        <f t="shared" si="3"/>
        <v>1036.928521573617</v>
      </c>
      <c r="L80" s="29">
        <f t="shared" si="4"/>
        <v>90.91272738543077</v>
      </c>
      <c r="M80" s="29">
        <f t="shared" si="5"/>
        <v>89.176831455720617</v>
      </c>
    </row>
    <row r="81" spans="2:13" ht="15" x14ac:dyDescent="0.25">
      <c r="B81" s="88">
        <v>42964.605138888888</v>
      </c>
      <c r="C81" s="52">
        <f>VLOOKUP(B81,NWS!$A$5:$Y$1564,3,TRUE)</f>
        <v>40.03</v>
      </c>
      <c r="D81" s="52"/>
      <c r="E81" s="52"/>
      <c r="F81" s="87">
        <v>124.3</v>
      </c>
      <c r="G81">
        <v>53.68</v>
      </c>
      <c r="H81">
        <v>134.69999999999999</v>
      </c>
      <c r="I81">
        <v>132.80000000000001</v>
      </c>
      <c r="J81">
        <v>66.56</v>
      </c>
      <c r="K81" s="29">
        <f t="shared" ref="K81:K144" si="6">IF(OR(F81="",$C$5="",$C$6=""),"",(F81*1000/($C$5+$C$6*(G81-25))))</f>
        <v>1037.7351611606964</v>
      </c>
      <c r="L81" s="29">
        <f t="shared" ref="L81:L144" si="7">IF(OR($K81="",H81=""),"",((H81-$C81)*1000)/$K81)</f>
        <v>91.227515018487509</v>
      </c>
      <c r="M81" s="29">
        <f t="shared" ref="M81:M144" si="8">IF(OR($K81="",I81=""),"",((I81-$C81)*1000)/$K81)</f>
        <v>89.396604713901851</v>
      </c>
    </row>
    <row r="82" spans="2:13" ht="15" x14ac:dyDescent="0.25">
      <c r="B82" s="88">
        <v>42964.605208333334</v>
      </c>
      <c r="C82" s="52">
        <f>VLOOKUP(B82,NWS!$A$5:$Y$1564,3,TRUE)</f>
        <v>40.03</v>
      </c>
      <c r="D82" s="52"/>
      <c r="E82" s="52"/>
      <c r="F82" s="87">
        <v>124.1</v>
      </c>
      <c r="G82">
        <v>53.71</v>
      </c>
      <c r="H82">
        <v>134.19999999999999</v>
      </c>
      <c r="I82">
        <v>132.30000000000001</v>
      </c>
      <c r="J82">
        <v>66.900000000000006</v>
      </c>
      <c r="K82" s="29">
        <f t="shared" si="6"/>
        <v>1036.0485145387063</v>
      </c>
      <c r="L82" s="29">
        <f t="shared" si="7"/>
        <v>90.893426976176457</v>
      </c>
      <c r="M82" s="29">
        <f t="shared" si="8"/>
        <v>89.059536020938765</v>
      </c>
    </row>
    <row r="83" spans="2:13" ht="15" x14ac:dyDescent="0.25">
      <c r="B83" s="88">
        <v>42964.60527777778</v>
      </c>
      <c r="C83" s="52">
        <f>VLOOKUP(B83,NWS!$A$5:$Y$1564,3,TRUE)</f>
        <v>40.03</v>
      </c>
      <c r="D83" s="52"/>
      <c r="E83" s="52"/>
      <c r="F83" s="87">
        <v>123.9</v>
      </c>
      <c r="G83">
        <v>53.73</v>
      </c>
      <c r="H83">
        <v>134.5</v>
      </c>
      <c r="I83">
        <v>132.5</v>
      </c>
      <c r="J83">
        <v>67.09</v>
      </c>
      <c r="K83" s="29">
        <f t="shared" si="6"/>
        <v>1034.3675536349933</v>
      </c>
      <c r="L83" s="29">
        <f t="shared" si="7"/>
        <v>91.331171079382571</v>
      </c>
      <c r="M83" s="29">
        <f t="shared" si="8"/>
        <v>89.397622416751418</v>
      </c>
    </row>
    <row r="84" spans="2:13" ht="15" x14ac:dyDescent="0.25">
      <c r="B84" s="88">
        <v>42964.605347222219</v>
      </c>
      <c r="C84" s="52">
        <f>VLOOKUP(B84,NWS!$A$5:$Y$1564,3,TRUE)</f>
        <v>40.03</v>
      </c>
      <c r="D84" s="52"/>
      <c r="E84" s="52"/>
      <c r="F84" s="87">
        <v>124</v>
      </c>
      <c r="G84">
        <v>53.78</v>
      </c>
      <c r="H84">
        <v>134.9</v>
      </c>
      <c r="I84">
        <v>132.9</v>
      </c>
      <c r="J84">
        <v>66.08</v>
      </c>
      <c r="K84" s="29">
        <f t="shared" si="6"/>
        <v>1035.1742190154609</v>
      </c>
      <c r="L84" s="29">
        <f t="shared" si="7"/>
        <v>91.646409133169357</v>
      </c>
      <c r="M84" s="29">
        <f t="shared" si="8"/>
        <v>89.714367199298394</v>
      </c>
    </row>
    <row r="85" spans="2:13" ht="15" x14ac:dyDescent="0.25">
      <c r="B85" s="88">
        <v>42964.605416666665</v>
      </c>
      <c r="C85" s="52">
        <f>VLOOKUP(B85,NWS!$A$5:$Y$1564,3,TRUE)</f>
        <v>40.03</v>
      </c>
      <c r="D85" s="52"/>
      <c r="E85" s="52"/>
      <c r="F85" s="87">
        <v>124</v>
      </c>
      <c r="G85">
        <v>53.8</v>
      </c>
      <c r="H85">
        <v>135.5</v>
      </c>
      <c r="I85">
        <v>133.6</v>
      </c>
      <c r="J85">
        <v>66.27</v>
      </c>
      <c r="K85" s="29">
        <f t="shared" si="6"/>
        <v>1035.1629493408616</v>
      </c>
      <c r="L85" s="29">
        <f t="shared" si="7"/>
        <v>92.227025765161301</v>
      </c>
      <c r="M85" s="29">
        <f t="shared" si="8"/>
        <v>90.391565945806462</v>
      </c>
    </row>
    <row r="86" spans="2:13" ht="15" x14ac:dyDescent="0.25">
      <c r="B86" s="88">
        <v>42964.605486111112</v>
      </c>
      <c r="C86" s="52">
        <f>VLOOKUP(B86,NWS!$A$5:$Y$1564,3,TRUE)</f>
        <v>40.03</v>
      </c>
      <c r="D86" s="52"/>
      <c r="E86" s="52"/>
      <c r="F86" s="87">
        <v>124</v>
      </c>
      <c r="G86">
        <v>53.85</v>
      </c>
      <c r="H86">
        <v>136.1</v>
      </c>
      <c r="I86">
        <v>134.30000000000001</v>
      </c>
      <c r="J86">
        <v>66.099999999999994</v>
      </c>
      <c r="K86" s="29">
        <f t="shared" si="6"/>
        <v>1035.134776227872</v>
      </c>
      <c r="L86" s="29">
        <f t="shared" si="7"/>
        <v>92.809170560463713</v>
      </c>
      <c r="M86" s="29">
        <f t="shared" si="8"/>
        <v>91.070266563286296</v>
      </c>
    </row>
    <row r="87" spans="2:13" ht="15" x14ac:dyDescent="0.25">
      <c r="B87" s="88">
        <v>42964.605555555558</v>
      </c>
      <c r="C87" s="52">
        <f>VLOOKUP(B87,NWS!$A$5:$Y$1564,3,TRUE)</f>
        <v>40.36</v>
      </c>
      <c r="D87" s="52"/>
      <c r="E87" s="52"/>
      <c r="F87" s="87">
        <v>124.1</v>
      </c>
      <c r="G87">
        <v>53.92</v>
      </c>
      <c r="H87">
        <v>135.9</v>
      </c>
      <c r="I87">
        <v>134.1</v>
      </c>
      <c r="J87">
        <v>66.7</v>
      </c>
      <c r="K87" s="29">
        <f t="shared" si="6"/>
        <v>1035.9300907494962</v>
      </c>
      <c r="L87" s="29">
        <f t="shared" si="7"/>
        <v>92.226300648219166</v>
      </c>
      <c r="M87" s="29">
        <f t="shared" si="8"/>
        <v>90.488731659661553</v>
      </c>
    </row>
    <row r="88" spans="2:13" ht="15" x14ac:dyDescent="0.25">
      <c r="B88" s="88">
        <v>42964.605624999997</v>
      </c>
      <c r="C88" s="52">
        <f>VLOOKUP(B88,NWS!$A$5:$Y$1564,3,TRUE)</f>
        <v>40.36</v>
      </c>
      <c r="D88" s="52"/>
      <c r="E88" s="52"/>
      <c r="F88" s="87">
        <v>124</v>
      </c>
      <c r="G88">
        <v>53.97</v>
      </c>
      <c r="H88">
        <v>135.6</v>
      </c>
      <c r="I88">
        <v>133.69999999999999</v>
      </c>
      <c r="J88">
        <v>67.28</v>
      </c>
      <c r="K88" s="29">
        <f t="shared" si="6"/>
        <v>1035.0671670130712</v>
      </c>
      <c r="L88" s="29">
        <f t="shared" si="7"/>
        <v>92.01335240382258</v>
      </c>
      <c r="M88" s="29">
        <f t="shared" si="8"/>
        <v>90.177722735959662</v>
      </c>
    </row>
    <row r="89" spans="2:13" ht="15" x14ac:dyDescent="0.25">
      <c r="B89" s="88">
        <v>42964.605694444443</v>
      </c>
      <c r="C89" s="52">
        <f>VLOOKUP(B89,NWS!$A$5:$Y$1564,3,TRUE)</f>
        <v>40.36</v>
      </c>
      <c r="D89" s="52"/>
      <c r="E89" s="52"/>
      <c r="F89" s="87">
        <v>124</v>
      </c>
      <c r="G89">
        <v>54.02</v>
      </c>
      <c r="H89">
        <v>135.4</v>
      </c>
      <c r="I89">
        <v>133.6</v>
      </c>
      <c r="J89">
        <v>67.59</v>
      </c>
      <c r="K89" s="29">
        <f t="shared" si="6"/>
        <v>1035.0389991134148</v>
      </c>
      <c r="L89" s="29">
        <f t="shared" si="7"/>
        <v>91.822627052129036</v>
      </c>
      <c r="M89" s="29">
        <f t="shared" si="8"/>
        <v>90.083562145838712</v>
      </c>
    </row>
    <row r="90" spans="2:13" ht="15" x14ac:dyDescent="0.25">
      <c r="B90" s="88">
        <v>42964.605763888889</v>
      </c>
      <c r="C90" s="52">
        <f>VLOOKUP(B90,NWS!$A$5:$Y$1564,3,TRUE)</f>
        <v>40.36</v>
      </c>
      <c r="D90" s="52"/>
      <c r="E90" s="52"/>
      <c r="F90" s="87">
        <v>124</v>
      </c>
      <c r="G90">
        <v>54.02</v>
      </c>
      <c r="H90">
        <v>135.9</v>
      </c>
      <c r="I90">
        <v>134</v>
      </c>
      <c r="J90">
        <v>67.95</v>
      </c>
      <c r="K90" s="29">
        <f t="shared" si="6"/>
        <v>1035.0389991134148</v>
      </c>
      <c r="L90" s="29">
        <f t="shared" si="7"/>
        <v>92.305700637209682</v>
      </c>
      <c r="M90" s="29">
        <f t="shared" si="8"/>
        <v>90.470021013903235</v>
      </c>
    </row>
    <row r="91" spans="2:13" ht="15" x14ac:dyDescent="0.25">
      <c r="B91" s="88">
        <v>42964.605833333335</v>
      </c>
      <c r="C91" s="52">
        <f>VLOOKUP(B91,NWS!$A$5:$Y$1564,3,TRUE)</f>
        <v>40.36</v>
      </c>
      <c r="D91" s="52"/>
      <c r="E91" s="52"/>
      <c r="F91" s="87">
        <v>123.9</v>
      </c>
      <c r="G91">
        <v>54.11</v>
      </c>
      <c r="H91">
        <v>136.80000000000001</v>
      </c>
      <c r="I91">
        <v>134.80000000000001</v>
      </c>
      <c r="J91">
        <v>67.81</v>
      </c>
      <c r="K91" s="29">
        <f t="shared" si="6"/>
        <v>1034.1536327727738</v>
      </c>
      <c r="L91" s="29">
        <f t="shared" si="7"/>
        <v>93.255002877497986</v>
      </c>
      <c r="M91" s="29">
        <f t="shared" si="8"/>
        <v>91.321054248765137</v>
      </c>
    </row>
    <row r="92" spans="2:13" ht="15" x14ac:dyDescent="0.25">
      <c r="B92" s="88">
        <v>42964.605902777781</v>
      </c>
      <c r="C92" s="52">
        <f>VLOOKUP(B92,NWS!$A$5:$Y$1564,3,TRUE)</f>
        <v>40.36</v>
      </c>
      <c r="D92" s="52"/>
      <c r="E92" s="52"/>
      <c r="F92" s="87">
        <v>123.8</v>
      </c>
      <c r="G92">
        <v>54.11</v>
      </c>
      <c r="H92">
        <v>136.80000000000001</v>
      </c>
      <c r="I92">
        <v>135.1</v>
      </c>
      <c r="J92">
        <v>67.709999999999994</v>
      </c>
      <c r="K92" s="29">
        <f t="shared" si="6"/>
        <v>1033.3189647882921</v>
      </c>
      <c r="L92" s="29">
        <f t="shared" si="7"/>
        <v>93.330330020371576</v>
      </c>
      <c r="M92" s="29">
        <f t="shared" si="8"/>
        <v>91.685145853691438</v>
      </c>
    </row>
    <row r="93" spans="2:13" ht="15" x14ac:dyDescent="0.25">
      <c r="B93" s="88">
        <v>42964.60597222222</v>
      </c>
      <c r="C93" s="52">
        <f>VLOOKUP(B93,NWS!$A$5:$Y$1564,3,TRUE)</f>
        <v>40.36</v>
      </c>
      <c r="D93" s="52"/>
      <c r="E93" s="52"/>
      <c r="F93" s="87">
        <v>123.8</v>
      </c>
      <c r="G93">
        <v>54.16</v>
      </c>
      <c r="H93">
        <v>136.80000000000001</v>
      </c>
      <c r="I93">
        <v>134.9</v>
      </c>
      <c r="J93">
        <v>67.010000000000005</v>
      </c>
      <c r="K93" s="29">
        <f t="shared" si="6"/>
        <v>1033.2908466060558</v>
      </c>
      <c r="L93" s="29">
        <f t="shared" si="7"/>
        <v>93.332869749854623</v>
      </c>
      <c r="M93" s="29">
        <f t="shared" si="8"/>
        <v>91.494084468594508</v>
      </c>
    </row>
    <row r="94" spans="2:13" ht="15" x14ac:dyDescent="0.25">
      <c r="B94" s="88">
        <v>42964.606041666666</v>
      </c>
      <c r="C94" s="52">
        <f>VLOOKUP(B94,NWS!$A$5:$Y$1564,3,TRUE)</f>
        <v>40.36</v>
      </c>
      <c r="D94" s="52"/>
      <c r="E94" s="52"/>
      <c r="F94" s="87">
        <v>123.7</v>
      </c>
      <c r="G94">
        <v>54.16</v>
      </c>
      <c r="H94">
        <v>134.80000000000001</v>
      </c>
      <c r="I94">
        <v>132.80000000000001</v>
      </c>
      <c r="J94">
        <v>66.459999999999994</v>
      </c>
      <c r="K94" s="29">
        <f t="shared" si="6"/>
        <v>1032.4562013341608</v>
      </c>
      <c r="L94" s="29">
        <f t="shared" si="7"/>
        <v>91.471192558059826</v>
      </c>
      <c r="M94" s="29">
        <f t="shared" si="8"/>
        <v>89.534064380210197</v>
      </c>
    </row>
    <row r="95" spans="2:13" ht="15" x14ac:dyDescent="0.25">
      <c r="B95" s="88">
        <v>42964.606111111112</v>
      </c>
      <c r="C95" s="52">
        <f>VLOOKUP(B95,NWS!$A$5:$Y$1564,3,TRUE)</f>
        <v>40.36</v>
      </c>
      <c r="D95" s="52"/>
      <c r="E95" s="52"/>
      <c r="F95" s="87">
        <v>123.8</v>
      </c>
      <c r="G95">
        <v>54.16</v>
      </c>
      <c r="H95">
        <v>134.6</v>
      </c>
      <c r="I95">
        <v>132.5</v>
      </c>
      <c r="J95">
        <v>66.510000000000005</v>
      </c>
      <c r="K95" s="29">
        <f t="shared" si="6"/>
        <v>1033.2908466060558</v>
      </c>
      <c r="L95" s="29">
        <f t="shared" si="7"/>
        <v>91.203749950500807</v>
      </c>
      <c r="M95" s="29">
        <f t="shared" si="8"/>
        <v>89.171408323844915</v>
      </c>
    </row>
    <row r="96" spans="2:13" ht="15" x14ac:dyDescent="0.25">
      <c r="B96" s="88">
        <v>42964.606180555558</v>
      </c>
      <c r="C96" s="52">
        <f>VLOOKUP(B96,NWS!$A$5:$Y$1564,3,TRUE)</f>
        <v>40.36</v>
      </c>
      <c r="D96" s="52"/>
      <c r="E96" s="52"/>
      <c r="F96" s="87">
        <v>123.6</v>
      </c>
      <c r="G96">
        <v>54.16</v>
      </c>
      <c r="H96">
        <v>135.5</v>
      </c>
      <c r="I96">
        <v>133.30000000000001</v>
      </c>
      <c r="J96">
        <v>67.180000000000007</v>
      </c>
      <c r="K96" s="29">
        <f t="shared" si="6"/>
        <v>1031.6215560622657</v>
      </c>
      <c r="L96" s="29">
        <f t="shared" si="7"/>
        <v>92.223741779061498</v>
      </c>
      <c r="M96" s="29">
        <f t="shared" si="8"/>
        <v>90.091176802038859</v>
      </c>
    </row>
    <row r="97" spans="2:13" ht="15" x14ac:dyDescent="0.25">
      <c r="B97" s="88">
        <v>42964.606249999997</v>
      </c>
      <c r="C97" s="52">
        <f>VLOOKUP(B97,NWS!$A$5:$Y$1564,3,TRUE)</f>
        <v>39.619999999999997</v>
      </c>
      <c r="D97" s="52"/>
      <c r="E97" s="52"/>
      <c r="F97" s="87">
        <v>123.8</v>
      </c>
      <c r="G97">
        <v>54.21</v>
      </c>
      <c r="H97">
        <v>135</v>
      </c>
      <c r="I97">
        <v>132.80000000000001</v>
      </c>
      <c r="J97">
        <v>67.09</v>
      </c>
      <c r="K97" s="29">
        <f t="shared" si="6"/>
        <v>1033.262729954055</v>
      </c>
      <c r="L97" s="29">
        <f t="shared" si="7"/>
        <v>92.309532933836834</v>
      </c>
      <c r="M97" s="29">
        <f t="shared" si="8"/>
        <v>90.180355197891771</v>
      </c>
    </row>
    <row r="98" spans="2:13" ht="15" x14ac:dyDescent="0.25">
      <c r="B98" s="88">
        <v>42964.606319444443</v>
      </c>
      <c r="C98" s="52">
        <f>VLOOKUP(B98,NWS!$A$5:$Y$1564,3,TRUE)</f>
        <v>39.619999999999997</v>
      </c>
      <c r="D98" s="52"/>
      <c r="E98" s="52"/>
      <c r="F98" s="87">
        <v>123.8</v>
      </c>
      <c r="G98">
        <v>54.23</v>
      </c>
      <c r="H98">
        <v>134.80000000000001</v>
      </c>
      <c r="I98">
        <v>132.5</v>
      </c>
      <c r="J98">
        <v>67.13</v>
      </c>
      <c r="K98" s="29">
        <f t="shared" si="6"/>
        <v>1033.2514837216927</v>
      </c>
      <c r="L98" s="29">
        <f t="shared" si="7"/>
        <v>92.116973940525043</v>
      </c>
      <c r="M98" s="29">
        <f t="shared" si="8"/>
        <v>89.890991170371564</v>
      </c>
    </row>
    <row r="99" spans="2:13" ht="15" x14ac:dyDescent="0.25">
      <c r="B99" s="88">
        <v>42964.606388888889</v>
      </c>
      <c r="C99" s="52">
        <f>VLOOKUP(B99,NWS!$A$5:$Y$1564,3,TRUE)</f>
        <v>39.619999999999997</v>
      </c>
      <c r="D99" s="52"/>
      <c r="E99" s="52"/>
      <c r="F99" s="87">
        <v>124.1</v>
      </c>
      <c r="G99">
        <v>54.28</v>
      </c>
      <c r="H99">
        <v>133</v>
      </c>
      <c r="I99">
        <v>130.80000000000001</v>
      </c>
      <c r="J99">
        <v>66.459999999999994</v>
      </c>
      <c r="K99" s="29">
        <f t="shared" si="6"/>
        <v>1035.7271415120019</v>
      </c>
      <c r="L99" s="29">
        <f t="shared" si="7"/>
        <v>90.158880903400487</v>
      </c>
      <c r="M99" s="29">
        <f t="shared" si="8"/>
        <v>88.034769337888804</v>
      </c>
    </row>
    <row r="100" spans="2:13" ht="15" x14ac:dyDescent="0.25">
      <c r="B100" s="88">
        <v>42964.606458333335</v>
      </c>
      <c r="C100" s="52">
        <f>VLOOKUP(B100,NWS!$A$5:$Y$1564,3,TRUE)</f>
        <v>39.619999999999997</v>
      </c>
      <c r="D100" s="52"/>
      <c r="E100" s="52"/>
      <c r="F100" s="87">
        <v>123.9</v>
      </c>
      <c r="G100">
        <v>54.26</v>
      </c>
      <c r="H100">
        <v>131</v>
      </c>
      <c r="I100">
        <v>128.80000000000001</v>
      </c>
      <c r="J100">
        <v>65.84</v>
      </c>
      <c r="K100" s="29">
        <f t="shared" si="6"/>
        <v>1034.0692146825947</v>
      </c>
      <c r="L100" s="29">
        <f t="shared" si="7"/>
        <v>88.369326445956418</v>
      </c>
      <c r="M100" s="29">
        <f t="shared" si="8"/>
        <v>86.241809284858761</v>
      </c>
    </row>
    <row r="101" spans="2:13" ht="15" x14ac:dyDescent="0.25">
      <c r="B101" s="88">
        <v>42964.606527777774</v>
      </c>
      <c r="C101" s="52">
        <f>VLOOKUP(B101,NWS!$A$5:$Y$1564,3,TRUE)</f>
        <v>39.619999999999997</v>
      </c>
      <c r="D101" s="52"/>
      <c r="E101" s="52"/>
      <c r="F101" s="87">
        <v>124.2</v>
      </c>
      <c r="G101">
        <v>54.18</v>
      </c>
      <c r="H101">
        <v>129</v>
      </c>
      <c r="I101">
        <v>127</v>
      </c>
      <c r="J101">
        <v>65.260000000000005</v>
      </c>
      <c r="K101" s="29">
        <f t="shared" si="6"/>
        <v>1036.6181445104603</v>
      </c>
      <c r="L101" s="29">
        <f t="shared" si="7"/>
        <v>86.22268525138486</v>
      </c>
      <c r="M101" s="29">
        <f t="shared" si="8"/>
        <v>84.29333449615136</v>
      </c>
    </row>
    <row r="102" spans="2:13" ht="15" x14ac:dyDescent="0.25">
      <c r="B102" s="88">
        <v>42964.60659722222</v>
      </c>
      <c r="C102" s="52">
        <f>VLOOKUP(B102,NWS!$A$5:$Y$1564,3,TRUE)</f>
        <v>39.619999999999997</v>
      </c>
      <c r="D102" s="52"/>
      <c r="E102" s="52"/>
      <c r="F102" s="87">
        <v>123.9</v>
      </c>
      <c r="G102">
        <v>54.06</v>
      </c>
      <c r="H102">
        <v>127.5</v>
      </c>
      <c r="I102">
        <v>125.3</v>
      </c>
      <c r="J102">
        <v>64.45</v>
      </c>
      <c r="K102" s="29">
        <f t="shared" si="6"/>
        <v>1034.181775199193</v>
      </c>
      <c r="L102" s="29">
        <f t="shared" si="7"/>
        <v>84.975390310928177</v>
      </c>
      <c r="M102" s="29">
        <f t="shared" si="8"/>
        <v>82.848104709152551</v>
      </c>
    </row>
    <row r="103" spans="2:13" ht="15" x14ac:dyDescent="0.25">
      <c r="B103" s="88">
        <v>42964.606666666667</v>
      </c>
      <c r="C103" s="52">
        <f>VLOOKUP(B103,NWS!$A$5:$Y$1564,3,TRUE)</f>
        <v>39.619999999999997</v>
      </c>
      <c r="D103" s="52"/>
      <c r="E103" s="52"/>
      <c r="F103" s="87">
        <v>123.9</v>
      </c>
      <c r="G103">
        <v>53.97</v>
      </c>
      <c r="H103">
        <v>126.5</v>
      </c>
      <c r="I103">
        <v>124.2</v>
      </c>
      <c r="J103">
        <v>64.760000000000005</v>
      </c>
      <c r="K103" s="29">
        <f t="shared" si="6"/>
        <v>1034.2324354267703</v>
      </c>
      <c r="L103" s="29">
        <f t="shared" si="7"/>
        <v>84.004327290460054</v>
      </c>
      <c r="M103" s="29">
        <f t="shared" si="8"/>
        <v>81.780455826739328</v>
      </c>
    </row>
    <row r="104" spans="2:13" ht="15" x14ac:dyDescent="0.25">
      <c r="B104" s="88">
        <v>42964.606736111113</v>
      </c>
      <c r="C104" s="52">
        <f>VLOOKUP(B104,NWS!$A$5:$Y$1564,3,TRUE)</f>
        <v>39.619999999999997</v>
      </c>
      <c r="D104" s="52"/>
      <c r="E104" s="52"/>
      <c r="F104" s="87">
        <v>123.9</v>
      </c>
      <c r="G104">
        <v>53.87</v>
      </c>
      <c r="H104">
        <v>127.8</v>
      </c>
      <c r="I104">
        <v>125.3</v>
      </c>
      <c r="J104">
        <v>64.73</v>
      </c>
      <c r="K104" s="29">
        <f t="shared" si="6"/>
        <v>1034.288730389952</v>
      </c>
      <c r="L104" s="29">
        <f t="shared" si="7"/>
        <v>85.256657458458434</v>
      </c>
      <c r="M104" s="29">
        <f t="shared" si="8"/>
        <v>82.839537435254229</v>
      </c>
    </row>
    <row r="105" spans="2:13" ht="15" x14ac:dyDescent="0.25">
      <c r="B105" s="88">
        <v>42964.606805555559</v>
      </c>
      <c r="C105" s="52">
        <f>VLOOKUP(B105,NWS!$A$5:$Y$1564,3,TRUE)</f>
        <v>39.619999999999997</v>
      </c>
      <c r="D105" s="52"/>
      <c r="E105" s="52"/>
      <c r="F105" s="87">
        <v>124.3</v>
      </c>
      <c r="G105">
        <v>53.82</v>
      </c>
      <c r="H105">
        <v>128.69999999999999</v>
      </c>
      <c r="I105">
        <v>126.3</v>
      </c>
      <c r="J105">
        <v>65.36</v>
      </c>
      <c r="K105" s="29">
        <f t="shared" si="6"/>
        <v>1037.6560791372324</v>
      </c>
      <c r="L105" s="29">
        <f t="shared" si="7"/>
        <v>85.847326287594512</v>
      </c>
      <c r="M105" s="29">
        <f t="shared" si="8"/>
        <v>83.534421223716819</v>
      </c>
    </row>
    <row r="106" spans="2:13" ht="15" x14ac:dyDescent="0.25">
      <c r="B106" s="88">
        <v>42964.606874999998</v>
      </c>
      <c r="C106" s="52">
        <f>VLOOKUP(B106,NWS!$A$5:$Y$1564,3,TRUE)</f>
        <v>39.619999999999997</v>
      </c>
      <c r="D106" s="52"/>
      <c r="E106" s="52"/>
      <c r="F106" s="87">
        <v>124.1</v>
      </c>
      <c r="G106">
        <v>53.79</v>
      </c>
      <c r="H106">
        <v>128.4</v>
      </c>
      <c r="I106">
        <v>126.3</v>
      </c>
      <c r="J106">
        <v>65.11</v>
      </c>
      <c r="K106" s="29">
        <f t="shared" si="6"/>
        <v>1036.0033975218012</v>
      </c>
      <c r="L106" s="29">
        <f t="shared" si="7"/>
        <v>85.69469966253827</v>
      </c>
      <c r="M106" s="29">
        <f t="shared" si="8"/>
        <v>83.667679283045928</v>
      </c>
    </row>
    <row r="107" spans="2:13" ht="15" x14ac:dyDescent="0.25">
      <c r="B107" s="88">
        <v>42964.606944444444</v>
      </c>
      <c r="C107" s="52">
        <f>VLOOKUP(B107,NWS!$A$5:$Y$1564,3,TRUE)</f>
        <v>39.81</v>
      </c>
      <c r="D107" s="52"/>
      <c r="E107" s="52"/>
      <c r="F107" s="87">
        <v>124.2</v>
      </c>
      <c r="G107">
        <v>53.68</v>
      </c>
      <c r="H107">
        <v>129.19999999999999</v>
      </c>
      <c r="I107">
        <v>127</v>
      </c>
      <c r="J107">
        <v>65.64</v>
      </c>
      <c r="K107" s="29">
        <f t="shared" si="6"/>
        <v>1036.9002977969308</v>
      </c>
      <c r="L107" s="29">
        <f t="shared" si="7"/>
        <v>86.208867130161011</v>
      </c>
      <c r="M107" s="29">
        <f t="shared" si="8"/>
        <v>84.087158799404179</v>
      </c>
    </row>
    <row r="108" spans="2:13" ht="15" x14ac:dyDescent="0.25">
      <c r="B108" s="88">
        <v>42964.60701388889</v>
      </c>
      <c r="C108" s="52">
        <f>VLOOKUP(B108,NWS!$A$5:$Y$1564,3,TRUE)</f>
        <v>39.81</v>
      </c>
      <c r="D108" s="52"/>
      <c r="E108" s="52"/>
      <c r="F108" s="87">
        <v>124.3</v>
      </c>
      <c r="G108">
        <v>53.65</v>
      </c>
      <c r="H108">
        <v>128.9</v>
      </c>
      <c r="I108">
        <v>126.5</v>
      </c>
      <c r="J108">
        <v>65.3</v>
      </c>
      <c r="K108" s="29">
        <f t="shared" si="6"/>
        <v>1037.7521088768603</v>
      </c>
      <c r="L108" s="29">
        <f t="shared" si="7"/>
        <v>85.8490185063757</v>
      </c>
      <c r="M108" s="29">
        <f t="shared" si="8"/>
        <v>83.536327470172964</v>
      </c>
    </row>
    <row r="109" spans="2:13" ht="15" x14ac:dyDescent="0.25">
      <c r="B109" s="88">
        <v>42964.607083333336</v>
      </c>
      <c r="C109" s="52">
        <f>VLOOKUP(B109,NWS!$A$5:$Y$1564,3,TRUE)</f>
        <v>39.81</v>
      </c>
      <c r="D109" s="52"/>
      <c r="E109" s="52"/>
      <c r="F109" s="87">
        <v>124.3</v>
      </c>
      <c r="G109">
        <v>53.55</v>
      </c>
      <c r="H109">
        <v>126.8</v>
      </c>
      <c r="I109">
        <v>124.6</v>
      </c>
      <c r="J109">
        <v>65.5</v>
      </c>
      <c r="K109" s="29">
        <f t="shared" si="6"/>
        <v>1037.8086052622352</v>
      </c>
      <c r="L109" s="29">
        <f t="shared" si="7"/>
        <v>83.820850548853585</v>
      </c>
      <c r="M109" s="29">
        <f t="shared" si="8"/>
        <v>81.700999172747373</v>
      </c>
    </row>
    <row r="110" spans="2:13" ht="15" x14ac:dyDescent="0.25">
      <c r="B110" s="88">
        <v>42964.607152777775</v>
      </c>
      <c r="C110" s="52">
        <f>VLOOKUP(B110,NWS!$A$5:$Y$1564,3,TRUE)</f>
        <v>39.81</v>
      </c>
      <c r="D110" s="52"/>
      <c r="E110" s="52"/>
      <c r="F110" s="87">
        <v>124</v>
      </c>
      <c r="G110">
        <v>53.48</v>
      </c>
      <c r="H110">
        <v>127.9</v>
      </c>
      <c r="I110">
        <v>125.6</v>
      </c>
      <c r="J110">
        <v>66.55</v>
      </c>
      <c r="K110" s="29">
        <f t="shared" si="6"/>
        <v>1035.3432935851906</v>
      </c>
      <c r="L110" s="29">
        <f t="shared" si="7"/>
        <v>85.082890424645157</v>
      </c>
      <c r="M110" s="29">
        <f t="shared" si="8"/>
        <v>82.861405034967731</v>
      </c>
    </row>
    <row r="111" spans="2:13" ht="15" x14ac:dyDescent="0.25">
      <c r="B111" s="88">
        <v>42964.607222222221</v>
      </c>
      <c r="C111" s="52">
        <f>VLOOKUP(B111,NWS!$A$5:$Y$1564,3,TRUE)</f>
        <v>39.81</v>
      </c>
      <c r="D111" s="52"/>
      <c r="E111" s="52"/>
      <c r="F111" s="87">
        <v>124.2</v>
      </c>
      <c r="G111">
        <v>53.43</v>
      </c>
      <c r="H111">
        <v>129.5</v>
      </c>
      <c r="I111">
        <v>127.1</v>
      </c>
      <c r="J111">
        <v>67.06</v>
      </c>
      <c r="K111" s="29">
        <f t="shared" si="6"/>
        <v>1037.0414320467062</v>
      </c>
      <c r="L111" s="29">
        <f t="shared" si="7"/>
        <v>86.486419180946044</v>
      </c>
      <c r="M111" s="29">
        <f t="shared" si="8"/>
        <v>84.172143274665828</v>
      </c>
    </row>
    <row r="112" spans="2:13" ht="15" x14ac:dyDescent="0.25">
      <c r="B112" s="88">
        <v>42964.607291666667</v>
      </c>
      <c r="C112" s="52">
        <f>VLOOKUP(B112,NWS!$A$5:$Y$1564,3,TRUE)</f>
        <v>39.81</v>
      </c>
      <c r="D112" s="52"/>
      <c r="E112" s="52"/>
      <c r="F112" s="87">
        <v>124.2</v>
      </c>
      <c r="G112">
        <v>53.48</v>
      </c>
      <c r="H112">
        <v>130.19999999999999</v>
      </c>
      <c r="I112">
        <v>127.8</v>
      </c>
      <c r="J112">
        <v>67.08</v>
      </c>
      <c r="K112" s="29">
        <f t="shared" si="6"/>
        <v>1037.0132021232314</v>
      </c>
      <c r="L112" s="29">
        <f t="shared" si="7"/>
        <v>87.163789057777748</v>
      </c>
      <c r="M112" s="29">
        <f t="shared" si="8"/>
        <v>84.849450151497578</v>
      </c>
    </row>
    <row r="113" spans="2:13" ht="15" x14ac:dyDescent="0.25">
      <c r="B113" s="88">
        <v>42964.607361111113</v>
      </c>
      <c r="C113" s="52">
        <f>VLOOKUP(B113,NWS!$A$5:$Y$1564,3,TRUE)</f>
        <v>39.81</v>
      </c>
      <c r="D113" s="52"/>
      <c r="E113" s="52"/>
      <c r="F113" s="87">
        <v>124.2</v>
      </c>
      <c r="G113">
        <v>53.43</v>
      </c>
      <c r="H113">
        <v>130.6</v>
      </c>
      <c r="I113">
        <v>128.30000000000001</v>
      </c>
      <c r="J113">
        <v>67.459999999999994</v>
      </c>
      <c r="K113" s="29">
        <f t="shared" si="6"/>
        <v>1037.0414320467062</v>
      </c>
      <c r="L113" s="29">
        <f t="shared" si="7"/>
        <v>87.547128971324454</v>
      </c>
      <c r="M113" s="29">
        <f t="shared" si="8"/>
        <v>85.329281227805964</v>
      </c>
    </row>
    <row r="114" spans="2:13" ht="15" x14ac:dyDescent="0.25">
      <c r="B114" s="88">
        <v>42964.607430555552</v>
      </c>
      <c r="C114" s="52">
        <f>VLOOKUP(B114,NWS!$A$5:$Y$1564,3,TRUE)</f>
        <v>39.81</v>
      </c>
      <c r="D114" s="52"/>
      <c r="E114" s="52"/>
      <c r="F114" s="87">
        <v>124.2</v>
      </c>
      <c r="G114">
        <v>53.47</v>
      </c>
      <c r="H114">
        <v>130.69999999999999</v>
      </c>
      <c r="I114">
        <v>128.5</v>
      </c>
      <c r="J114">
        <v>67.12</v>
      </c>
      <c r="K114" s="29">
        <f t="shared" si="6"/>
        <v>1037.0188479849714</v>
      </c>
      <c r="L114" s="29">
        <f t="shared" si="7"/>
        <v>87.645465824086131</v>
      </c>
      <c r="M114" s="29">
        <f t="shared" si="8"/>
        <v>85.524000043329295</v>
      </c>
    </row>
    <row r="115" spans="2:13" ht="15" x14ac:dyDescent="0.25">
      <c r="B115" s="88">
        <v>42964.607499999998</v>
      </c>
      <c r="C115" s="52">
        <f>VLOOKUP(B115,NWS!$A$5:$Y$1564,3,TRUE)</f>
        <v>39.81</v>
      </c>
      <c r="D115" s="52"/>
      <c r="E115" s="52"/>
      <c r="F115" s="87">
        <v>124.3</v>
      </c>
      <c r="G115">
        <v>53.43</v>
      </c>
      <c r="H115">
        <v>130.1</v>
      </c>
      <c r="I115">
        <v>127.9</v>
      </c>
      <c r="J115">
        <v>66.59</v>
      </c>
      <c r="K115" s="29">
        <f t="shared" si="6"/>
        <v>1037.8764090451334</v>
      </c>
      <c r="L115" s="29">
        <f t="shared" si="7"/>
        <v>86.994943919255817</v>
      </c>
      <c r="M115" s="29">
        <f t="shared" si="8"/>
        <v>84.8752310316452</v>
      </c>
    </row>
    <row r="116" spans="2:13" ht="15" x14ac:dyDescent="0.25">
      <c r="B116" s="88">
        <v>42964.607569444444</v>
      </c>
      <c r="C116" s="52">
        <f>VLOOKUP(B116,NWS!$A$5:$Y$1564,3,TRUE)</f>
        <v>39.81</v>
      </c>
      <c r="D116" s="52"/>
      <c r="E116" s="52"/>
      <c r="F116" s="87">
        <v>124.3</v>
      </c>
      <c r="G116">
        <v>53.38</v>
      </c>
      <c r="H116">
        <v>129.80000000000001</v>
      </c>
      <c r="I116">
        <v>127.6</v>
      </c>
      <c r="J116">
        <v>66.31</v>
      </c>
      <c r="K116" s="29">
        <f t="shared" si="6"/>
        <v>1037.9046632362636</v>
      </c>
      <c r="L116" s="29">
        <f t="shared" si="7"/>
        <v>86.703531824786808</v>
      </c>
      <c r="M116" s="29">
        <f t="shared" si="8"/>
        <v>84.583876640715985</v>
      </c>
    </row>
    <row r="117" spans="2:13" ht="15" x14ac:dyDescent="0.25">
      <c r="B117" s="88">
        <v>42964.607638888891</v>
      </c>
      <c r="C117" s="52">
        <f>VLOOKUP(B117,NWS!$A$5:$Y$1564,3,TRUE)</f>
        <v>39.53</v>
      </c>
      <c r="D117" s="52"/>
      <c r="E117" s="52"/>
      <c r="F117" s="87">
        <v>124.1</v>
      </c>
      <c r="G117">
        <v>53.33</v>
      </c>
      <c r="H117">
        <v>130.30000000000001</v>
      </c>
      <c r="I117">
        <v>128.1</v>
      </c>
      <c r="J117">
        <v>66.86</v>
      </c>
      <c r="K117" s="29">
        <f t="shared" si="6"/>
        <v>1036.2628740438597</v>
      </c>
      <c r="L117" s="29">
        <f t="shared" si="7"/>
        <v>87.593604165112822</v>
      </c>
      <c r="M117" s="29">
        <f t="shared" si="8"/>
        <v>85.470590733767125</v>
      </c>
    </row>
    <row r="118" spans="2:13" ht="15" x14ac:dyDescent="0.25">
      <c r="B118" s="88">
        <v>42964.607708333337</v>
      </c>
      <c r="C118" s="52">
        <f>VLOOKUP(B118,NWS!$A$5:$Y$1564,3,TRUE)</f>
        <v>39.53</v>
      </c>
      <c r="D118" s="52"/>
      <c r="E118" s="52"/>
      <c r="F118" s="87">
        <v>124</v>
      </c>
      <c r="G118">
        <v>53.37</v>
      </c>
      <c r="H118">
        <v>131.30000000000001</v>
      </c>
      <c r="I118">
        <v>129.1</v>
      </c>
      <c r="J118">
        <v>67.739999999999995</v>
      </c>
      <c r="K118" s="29">
        <f t="shared" si="6"/>
        <v>1035.4053014330427</v>
      </c>
      <c r="L118" s="29">
        <f t="shared" si="7"/>
        <v>88.631958782697595</v>
      </c>
      <c r="M118" s="29">
        <f t="shared" si="8"/>
        <v>86.507186969229835</v>
      </c>
    </row>
    <row r="119" spans="2:13" ht="15" x14ac:dyDescent="0.25">
      <c r="B119" s="88">
        <v>42964.607777777775</v>
      </c>
      <c r="C119" s="52">
        <f>VLOOKUP(B119,NWS!$A$5:$Y$1564,3,TRUE)</f>
        <v>39.53</v>
      </c>
      <c r="D119" s="52"/>
      <c r="E119" s="52"/>
      <c r="F119" s="87">
        <v>123.9</v>
      </c>
      <c r="G119">
        <v>53.37</v>
      </c>
      <c r="H119">
        <v>132</v>
      </c>
      <c r="I119">
        <v>129.80000000000001</v>
      </c>
      <c r="J119">
        <v>67.64</v>
      </c>
      <c r="K119" s="29">
        <f t="shared" si="6"/>
        <v>1034.5702971576934</v>
      </c>
      <c r="L119" s="29">
        <f t="shared" si="7"/>
        <v>89.380103269971755</v>
      </c>
      <c r="M119" s="29">
        <f t="shared" si="8"/>
        <v>87.253616547857163</v>
      </c>
    </row>
    <row r="120" spans="2:13" ht="15" x14ac:dyDescent="0.25">
      <c r="B120" s="88">
        <v>42964.607847222222</v>
      </c>
      <c r="C120" s="52">
        <f>VLOOKUP(B120,NWS!$A$5:$Y$1564,3,TRUE)</f>
        <v>39.53</v>
      </c>
      <c r="D120" s="52"/>
      <c r="E120" s="52"/>
      <c r="F120" s="87">
        <v>124.2</v>
      </c>
      <c r="G120">
        <v>53.42</v>
      </c>
      <c r="H120">
        <v>132.19999999999999</v>
      </c>
      <c r="I120">
        <v>130.19999999999999</v>
      </c>
      <c r="J120">
        <v>67.209999999999994</v>
      </c>
      <c r="K120" s="29">
        <f t="shared" si="6"/>
        <v>1037.0470782158384</v>
      </c>
      <c r="L120" s="29">
        <f t="shared" si="7"/>
        <v>89.359491913743938</v>
      </c>
      <c r="M120" s="29">
        <f t="shared" si="8"/>
        <v>87.430939158510441</v>
      </c>
    </row>
    <row r="121" spans="2:13" ht="15" x14ac:dyDescent="0.25">
      <c r="B121" s="88">
        <v>42964.607916666668</v>
      </c>
      <c r="C121" s="52">
        <f>VLOOKUP(B121,NWS!$A$5:$Y$1564,3,TRUE)</f>
        <v>39.53</v>
      </c>
      <c r="D121" s="52"/>
      <c r="E121" s="52"/>
      <c r="F121" s="87">
        <v>123.9</v>
      </c>
      <c r="G121">
        <v>53.42</v>
      </c>
      <c r="H121">
        <v>132.4</v>
      </c>
      <c r="I121">
        <v>130.6</v>
      </c>
      <c r="J121">
        <v>68.099999999999994</v>
      </c>
      <c r="K121" s="29">
        <f t="shared" si="6"/>
        <v>1034.5421335824667</v>
      </c>
      <c r="L121" s="29">
        <f t="shared" si="7"/>
        <v>89.769180959701373</v>
      </c>
      <c r="M121" s="29">
        <f t="shared" si="8"/>
        <v>88.029280822655366</v>
      </c>
    </row>
    <row r="122" spans="2:13" ht="15" x14ac:dyDescent="0.25">
      <c r="B122" s="88">
        <v>42964.607986111114</v>
      </c>
      <c r="C122" s="52">
        <f>VLOOKUP(B122,NWS!$A$5:$Y$1564,3,TRUE)</f>
        <v>39.53</v>
      </c>
      <c r="D122" s="52"/>
      <c r="E122" s="52"/>
      <c r="F122" s="87">
        <v>124.1</v>
      </c>
      <c r="G122">
        <v>53.44</v>
      </c>
      <c r="H122">
        <v>132.30000000000001</v>
      </c>
      <c r="I122">
        <v>130.5</v>
      </c>
      <c r="J122">
        <v>68.069999999999993</v>
      </c>
      <c r="K122" s="29">
        <f t="shared" si="6"/>
        <v>1036.2008134866073</v>
      </c>
      <c r="L122" s="29">
        <f t="shared" si="7"/>
        <v>89.528978159983893</v>
      </c>
      <c r="M122" s="29">
        <f t="shared" si="8"/>
        <v>87.791863136937948</v>
      </c>
    </row>
    <row r="123" spans="2:13" ht="15" x14ac:dyDescent="0.25">
      <c r="B123" s="88">
        <v>42964.608055555553</v>
      </c>
      <c r="C123" s="52">
        <f>VLOOKUP(B123,NWS!$A$5:$Y$1564,3,TRUE)</f>
        <v>39.53</v>
      </c>
      <c r="D123" s="52"/>
      <c r="E123" s="52"/>
      <c r="F123" s="87">
        <v>124.1</v>
      </c>
      <c r="G123">
        <v>53.47</v>
      </c>
      <c r="H123">
        <v>132.9</v>
      </c>
      <c r="I123">
        <v>130.9</v>
      </c>
      <c r="J123">
        <v>68.5</v>
      </c>
      <c r="K123" s="29">
        <f t="shared" si="6"/>
        <v>1036.1838891701686</v>
      </c>
      <c r="L123" s="29">
        <f t="shared" si="7"/>
        <v>90.109488263493148</v>
      </c>
      <c r="M123" s="29">
        <f t="shared" si="8"/>
        <v>88.17932893472603</v>
      </c>
    </row>
    <row r="124" spans="2:13" ht="15" x14ac:dyDescent="0.25">
      <c r="B124" s="88">
        <v>42964.608124999999</v>
      </c>
      <c r="C124" s="52">
        <f>VLOOKUP(B124,NWS!$A$5:$Y$1564,3,TRUE)</f>
        <v>39.53</v>
      </c>
      <c r="D124" s="52"/>
      <c r="E124" s="52"/>
      <c r="F124" s="87">
        <v>124</v>
      </c>
      <c r="G124">
        <v>53.47</v>
      </c>
      <c r="H124">
        <v>133.1</v>
      </c>
      <c r="I124">
        <v>131.1</v>
      </c>
      <c r="J124">
        <v>68.790000000000006</v>
      </c>
      <c r="K124" s="29">
        <f t="shared" si="6"/>
        <v>1035.3489303553661</v>
      </c>
      <c r="L124" s="29">
        <f t="shared" si="7"/>
        <v>90.375328796528208</v>
      </c>
      <c r="M124" s="29">
        <f t="shared" si="8"/>
        <v>88.443612887657252</v>
      </c>
    </row>
    <row r="125" spans="2:13" ht="15" x14ac:dyDescent="0.25">
      <c r="B125" s="88">
        <v>42964.608194444445</v>
      </c>
      <c r="C125" s="52">
        <f>VLOOKUP(B125,NWS!$A$5:$Y$1564,3,TRUE)</f>
        <v>39.53</v>
      </c>
      <c r="D125" s="52"/>
      <c r="E125" s="52"/>
      <c r="F125" s="87">
        <v>123.8</v>
      </c>
      <c r="G125">
        <v>53.49</v>
      </c>
      <c r="H125">
        <v>132.80000000000001</v>
      </c>
      <c r="I125">
        <v>130.9</v>
      </c>
      <c r="J125">
        <v>68.599999999999994</v>
      </c>
      <c r="K125" s="29">
        <f t="shared" si="6"/>
        <v>1033.6677574298169</v>
      </c>
      <c r="L125" s="29">
        <f t="shared" si="7"/>
        <v>90.232087950496791</v>
      </c>
      <c r="M125" s="29">
        <f t="shared" si="8"/>
        <v>88.393973153606623</v>
      </c>
    </row>
    <row r="126" spans="2:13" ht="15" x14ac:dyDescent="0.25">
      <c r="B126" s="88">
        <v>42964.608263888891</v>
      </c>
      <c r="C126" s="52">
        <f>VLOOKUP(B126,NWS!$A$5:$Y$1564,3,TRUE)</f>
        <v>39.53</v>
      </c>
      <c r="D126" s="52"/>
      <c r="E126" s="52"/>
      <c r="F126" s="87">
        <v>123.9</v>
      </c>
      <c r="G126">
        <v>53.52</v>
      </c>
      <c r="H126">
        <v>132.5</v>
      </c>
      <c r="I126">
        <v>130.5</v>
      </c>
      <c r="J126">
        <v>68.55</v>
      </c>
      <c r="K126" s="29">
        <f t="shared" si="6"/>
        <v>1034.4858110318578</v>
      </c>
      <c r="L126" s="29">
        <f t="shared" si="7"/>
        <v>89.870734821646494</v>
      </c>
      <c r="M126" s="29">
        <f t="shared" si="8"/>
        <v>87.937407192913653</v>
      </c>
    </row>
    <row r="127" spans="2:13" ht="15" x14ac:dyDescent="0.25">
      <c r="B127" s="88">
        <v>42964.60833333333</v>
      </c>
      <c r="C127" s="52">
        <f>VLOOKUP(B127,NWS!$A$5:$Y$1564,3,TRUE)</f>
        <v>39.11</v>
      </c>
      <c r="D127" s="52"/>
      <c r="E127" s="52"/>
      <c r="F127" s="87">
        <v>123.7</v>
      </c>
      <c r="G127">
        <v>53.56</v>
      </c>
      <c r="H127">
        <v>132</v>
      </c>
      <c r="I127">
        <v>130</v>
      </c>
      <c r="J127">
        <v>68.260000000000005</v>
      </c>
      <c r="K127" s="29">
        <f t="shared" si="6"/>
        <v>1032.7934479196263</v>
      </c>
      <c r="L127" s="29">
        <f t="shared" si="7"/>
        <v>89.940539598803554</v>
      </c>
      <c r="M127" s="29">
        <f t="shared" si="8"/>
        <v>88.00404396743734</v>
      </c>
    </row>
    <row r="128" spans="2:13" ht="15" x14ac:dyDescent="0.25">
      <c r="B128" s="88">
        <v>42964.608402777776</v>
      </c>
      <c r="C128" s="52">
        <f>VLOOKUP(B128,NWS!$A$5:$Y$1564,3,TRUE)</f>
        <v>39.11</v>
      </c>
      <c r="D128" s="52"/>
      <c r="E128" s="52"/>
      <c r="F128" s="87">
        <v>123.7</v>
      </c>
      <c r="G128">
        <v>53.56</v>
      </c>
      <c r="H128">
        <v>132.19999999999999</v>
      </c>
      <c r="I128">
        <v>130.19999999999999</v>
      </c>
      <c r="J128">
        <v>68.12</v>
      </c>
      <c r="K128" s="29">
        <f t="shared" si="6"/>
        <v>1032.7934479196263</v>
      </c>
      <c r="L128" s="29">
        <f t="shared" si="7"/>
        <v>90.134189161940157</v>
      </c>
      <c r="M128" s="29">
        <f t="shared" si="8"/>
        <v>88.197693530573957</v>
      </c>
    </row>
    <row r="129" spans="2:13" ht="15" x14ac:dyDescent="0.25">
      <c r="B129" s="88">
        <v>42964.608472222222</v>
      </c>
      <c r="C129" s="52">
        <f>VLOOKUP(B129,NWS!$A$5:$Y$1564,3,TRUE)</f>
        <v>39.11</v>
      </c>
      <c r="D129" s="52"/>
      <c r="E129" s="52"/>
      <c r="F129" s="87">
        <v>123.6</v>
      </c>
      <c r="G129">
        <v>53.66</v>
      </c>
      <c r="H129">
        <v>132.80000000000001</v>
      </c>
      <c r="I129">
        <v>130.80000000000001</v>
      </c>
      <c r="J129">
        <v>68.31</v>
      </c>
      <c r="K129" s="29">
        <f t="shared" si="6"/>
        <v>1031.90235240283</v>
      </c>
      <c r="L129" s="29">
        <f t="shared" si="7"/>
        <v>90.793474578131082</v>
      </c>
      <c r="M129" s="29">
        <f t="shared" si="8"/>
        <v>88.855306693017823</v>
      </c>
    </row>
    <row r="130" spans="2:13" ht="15" x14ac:dyDescent="0.25">
      <c r="B130" s="88">
        <v>42964.608541666668</v>
      </c>
      <c r="C130" s="52">
        <f>VLOOKUP(B130,NWS!$A$5:$Y$1564,3,TRUE)</f>
        <v>39.11</v>
      </c>
      <c r="D130" s="52"/>
      <c r="E130" s="52"/>
      <c r="F130" s="87">
        <v>123.5</v>
      </c>
      <c r="G130">
        <v>53.66</v>
      </c>
      <c r="H130">
        <v>133.5</v>
      </c>
      <c r="I130">
        <v>131.5</v>
      </c>
      <c r="J130">
        <v>68.209999999999994</v>
      </c>
      <c r="K130" s="29">
        <f t="shared" si="6"/>
        <v>1031.0674799494298</v>
      </c>
      <c r="L130" s="29">
        <f t="shared" si="7"/>
        <v>91.545899599732792</v>
      </c>
      <c r="M130" s="29">
        <f t="shared" si="8"/>
        <v>89.606162347910924</v>
      </c>
    </row>
    <row r="131" spans="2:13" ht="15" x14ac:dyDescent="0.25">
      <c r="B131" s="88">
        <v>42964.608611111114</v>
      </c>
      <c r="C131" s="52">
        <f>VLOOKUP(B131,NWS!$A$5:$Y$1564,3,TRUE)</f>
        <v>39.11</v>
      </c>
      <c r="D131" s="52"/>
      <c r="E131" s="52"/>
      <c r="F131" s="87">
        <v>123.8</v>
      </c>
      <c r="G131">
        <v>53.68</v>
      </c>
      <c r="H131">
        <v>133.80000000000001</v>
      </c>
      <c r="I131">
        <v>131.9</v>
      </c>
      <c r="J131">
        <v>68.650000000000006</v>
      </c>
      <c r="K131" s="29">
        <f t="shared" si="6"/>
        <v>1033.5608443418682</v>
      </c>
      <c r="L131" s="29">
        <f t="shared" si="7"/>
        <v>91.615312749483039</v>
      </c>
      <c r="M131" s="29">
        <f t="shared" si="8"/>
        <v>89.777007815234242</v>
      </c>
    </row>
    <row r="132" spans="2:13" ht="15" x14ac:dyDescent="0.25">
      <c r="B132" s="88">
        <v>42964.608680555553</v>
      </c>
      <c r="C132" s="52">
        <f>VLOOKUP(B132,NWS!$A$5:$Y$1564,3,TRUE)</f>
        <v>39.11</v>
      </c>
      <c r="D132" s="52"/>
      <c r="E132" s="52"/>
      <c r="F132" s="87">
        <v>123.5</v>
      </c>
      <c r="G132">
        <v>53.75</v>
      </c>
      <c r="H132">
        <v>134.30000000000001</v>
      </c>
      <c r="I132">
        <v>132.5</v>
      </c>
      <c r="J132">
        <v>68.31</v>
      </c>
      <c r="K132" s="29">
        <f t="shared" si="6"/>
        <v>1031.0169662294463</v>
      </c>
      <c r="L132" s="29">
        <f t="shared" si="7"/>
        <v>92.326317721153856</v>
      </c>
      <c r="M132" s="29">
        <f t="shared" si="8"/>
        <v>90.580468662449391</v>
      </c>
    </row>
    <row r="133" spans="2:13" ht="15" x14ac:dyDescent="0.25">
      <c r="B133" s="88">
        <v>42964.608749999999</v>
      </c>
      <c r="C133" s="52">
        <f>VLOOKUP(B133,NWS!$A$5:$Y$1564,3,TRUE)</f>
        <v>39.11</v>
      </c>
      <c r="D133" s="52"/>
      <c r="E133" s="52"/>
      <c r="F133" s="87">
        <v>123.6</v>
      </c>
      <c r="G133">
        <v>53.8</v>
      </c>
      <c r="H133">
        <v>134.5</v>
      </c>
      <c r="I133">
        <v>132.5</v>
      </c>
      <c r="J133">
        <v>68.59</v>
      </c>
      <c r="K133" s="29">
        <f t="shared" si="6"/>
        <v>1031.8237140204074</v>
      </c>
      <c r="L133" s="29">
        <f t="shared" si="7"/>
        <v>92.447962480258894</v>
      </c>
      <c r="M133" s="29">
        <f t="shared" si="8"/>
        <v>90.509646881553394</v>
      </c>
    </row>
    <row r="134" spans="2:13" ht="15" x14ac:dyDescent="0.25">
      <c r="B134" s="88">
        <v>42964.608819444446</v>
      </c>
      <c r="C134" s="52">
        <f>VLOOKUP(B134,NWS!$A$5:$Y$1564,3,TRUE)</f>
        <v>39.11</v>
      </c>
      <c r="D134" s="52"/>
      <c r="E134" s="52"/>
      <c r="F134" s="87">
        <v>123.6</v>
      </c>
      <c r="G134">
        <v>53.8</v>
      </c>
      <c r="H134">
        <v>134.30000000000001</v>
      </c>
      <c r="I134">
        <v>132.4</v>
      </c>
      <c r="J134">
        <v>69.069999999999993</v>
      </c>
      <c r="K134" s="29">
        <f t="shared" si="6"/>
        <v>1031.8237140204074</v>
      </c>
      <c r="L134" s="29">
        <f t="shared" si="7"/>
        <v>92.254130920388363</v>
      </c>
      <c r="M134" s="29">
        <f t="shared" si="8"/>
        <v>90.412731101618121</v>
      </c>
    </row>
    <row r="135" spans="2:13" ht="15" x14ac:dyDescent="0.25">
      <c r="B135" s="88">
        <v>42964.608888888892</v>
      </c>
      <c r="C135" s="52">
        <f>VLOOKUP(B135,NWS!$A$5:$Y$1564,3,TRUE)</f>
        <v>39.11</v>
      </c>
      <c r="D135" s="52"/>
      <c r="E135" s="52"/>
      <c r="F135" s="87">
        <v>123.5</v>
      </c>
      <c r="G135">
        <v>53.8</v>
      </c>
      <c r="H135">
        <v>134.80000000000001</v>
      </c>
      <c r="I135">
        <v>132.9</v>
      </c>
      <c r="J135">
        <v>68.569999999999993</v>
      </c>
      <c r="K135" s="29">
        <f t="shared" si="6"/>
        <v>1030.9889051902937</v>
      </c>
      <c r="L135" s="29">
        <f t="shared" si="7"/>
        <v>92.813801892793535</v>
      </c>
      <c r="M135" s="29">
        <f t="shared" si="8"/>
        <v>90.970911062024285</v>
      </c>
    </row>
    <row r="136" spans="2:13" ht="15" x14ac:dyDescent="0.25">
      <c r="B136" s="88">
        <v>42964.608958333331</v>
      </c>
      <c r="C136" s="52">
        <f>VLOOKUP(B136,NWS!$A$5:$Y$1564,3,TRUE)</f>
        <v>39.11</v>
      </c>
      <c r="D136" s="52"/>
      <c r="E136" s="52"/>
      <c r="F136" s="87">
        <v>123.8</v>
      </c>
      <c r="G136">
        <v>53.8</v>
      </c>
      <c r="H136">
        <v>135.1</v>
      </c>
      <c r="I136">
        <v>133.1</v>
      </c>
      <c r="J136">
        <v>68.069999999999993</v>
      </c>
      <c r="K136" s="29">
        <f t="shared" si="6"/>
        <v>1033.4933316806346</v>
      </c>
      <c r="L136" s="29">
        <f t="shared" si="7"/>
        <v>92.879167245234243</v>
      </c>
      <c r="M136" s="29">
        <f t="shared" si="8"/>
        <v>90.943983012600953</v>
      </c>
    </row>
    <row r="137" spans="2:13" ht="15" x14ac:dyDescent="0.25">
      <c r="B137" s="88">
        <v>42964.609027777777</v>
      </c>
      <c r="C137" s="52">
        <f>VLOOKUP(B137,NWS!$A$5:$Y$1564,3,TRUE)</f>
        <v>39.03</v>
      </c>
      <c r="D137" s="52"/>
      <c r="E137" s="52"/>
      <c r="F137" s="87">
        <v>123.5</v>
      </c>
      <c r="G137">
        <v>53.82</v>
      </c>
      <c r="H137">
        <v>135.1</v>
      </c>
      <c r="I137">
        <v>133.19999999999999</v>
      </c>
      <c r="J137">
        <v>68.02</v>
      </c>
      <c r="K137" s="29">
        <f t="shared" si="6"/>
        <v>1030.9776812023185</v>
      </c>
      <c r="L137" s="29">
        <f t="shared" si="7"/>
        <v>93.183394511473693</v>
      </c>
      <c r="M137" s="29">
        <f t="shared" si="8"/>
        <v>91.340483617627527</v>
      </c>
    </row>
    <row r="138" spans="2:13" ht="15" x14ac:dyDescent="0.25">
      <c r="B138" s="88">
        <v>42964.609097222223</v>
      </c>
      <c r="C138" s="52">
        <f>VLOOKUP(B138,NWS!$A$5:$Y$1564,3,TRUE)</f>
        <v>39.03</v>
      </c>
      <c r="D138" s="52"/>
      <c r="E138" s="52"/>
      <c r="F138" s="87">
        <v>123.8</v>
      </c>
      <c r="G138">
        <v>53.85</v>
      </c>
      <c r="H138">
        <v>135.1</v>
      </c>
      <c r="I138">
        <v>133.1</v>
      </c>
      <c r="J138">
        <v>67.83</v>
      </c>
      <c r="K138" s="29">
        <f t="shared" si="6"/>
        <v>1033.4652040081496</v>
      </c>
      <c r="L138" s="29">
        <f t="shared" si="7"/>
        <v>92.959104600141345</v>
      </c>
      <c r="M138" s="29">
        <f t="shared" si="8"/>
        <v>91.023867697879638</v>
      </c>
    </row>
    <row r="139" spans="2:13" ht="15" x14ac:dyDescent="0.25">
      <c r="B139" s="88">
        <v>42964.609166666669</v>
      </c>
      <c r="C139" s="52">
        <f>VLOOKUP(B139,NWS!$A$5:$Y$1564,3,TRUE)</f>
        <v>39.03</v>
      </c>
      <c r="D139" s="52"/>
      <c r="E139" s="52"/>
      <c r="F139" s="87">
        <v>123.6</v>
      </c>
      <c r="G139">
        <v>53.9</v>
      </c>
      <c r="H139">
        <v>135</v>
      </c>
      <c r="I139">
        <v>133.1</v>
      </c>
      <c r="J139">
        <v>67.44</v>
      </c>
      <c r="K139" s="29">
        <f t="shared" si="6"/>
        <v>1031.767551084984</v>
      </c>
      <c r="L139" s="29">
        <f t="shared" si="7"/>
        <v>93.01513688725727</v>
      </c>
      <c r="M139" s="29">
        <f t="shared" si="8"/>
        <v>91.173636834263746</v>
      </c>
    </row>
    <row r="140" spans="2:13" ht="15" x14ac:dyDescent="0.25">
      <c r="B140" s="88">
        <v>42964.609236111108</v>
      </c>
      <c r="C140" s="52">
        <f>VLOOKUP(B140,NWS!$A$5:$Y$1564,3,TRUE)</f>
        <v>39.03</v>
      </c>
      <c r="D140" s="52"/>
      <c r="E140" s="52"/>
      <c r="F140" s="87">
        <v>123.7</v>
      </c>
      <c r="G140">
        <v>53.92</v>
      </c>
      <c r="H140">
        <v>134.9</v>
      </c>
      <c r="I140">
        <v>133</v>
      </c>
      <c r="J140">
        <v>68.349999999999994</v>
      </c>
      <c r="K140" s="29">
        <f t="shared" si="6"/>
        <v>1032.5910735351545</v>
      </c>
      <c r="L140" s="29">
        <f t="shared" si="7"/>
        <v>92.844110758949071</v>
      </c>
      <c r="M140" s="29">
        <f t="shared" si="8"/>
        <v>91.004079357655613</v>
      </c>
    </row>
    <row r="141" spans="2:13" ht="15" x14ac:dyDescent="0.25">
      <c r="B141" s="88">
        <v>42964.609305555554</v>
      </c>
      <c r="C141" s="52">
        <f>VLOOKUP(B141,NWS!$A$5:$Y$1564,3,TRUE)</f>
        <v>39.03</v>
      </c>
      <c r="D141" s="52"/>
      <c r="E141" s="52"/>
      <c r="F141" s="87">
        <v>123.5</v>
      </c>
      <c r="G141">
        <v>53.97</v>
      </c>
      <c r="H141">
        <v>135.19999999999999</v>
      </c>
      <c r="I141">
        <v>133.19999999999999</v>
      </c>
      <c r="J141">
        <v>68.88</v>
      </c>
      <c r="K141" s="29">
        <f t="shared" si="6"/>
        <v>1030.8935090815669</v>
      </c>
      <c r="L141" s="29">
        <f t="shared" si="7"/>
        <v>93.288006135259096</v>
      </c>
      <c r="M141" s="29">
        <f t="shared" si="8"/>
        <v>91.347941538497963</v>
      </c>
    </row>
    <row r="142" spans="2:13" ht="15" x14ac:dyDescent="0.25">
      <c r="B142" s="88">
        <v>42964.609375</v>
      </c>
      <c r="C142" s="52">
        <f>VLOOKUP(B142,NWS!$A$5:$Y$1564,3,TRUE)</f>
        <v>39.03</v>
      </c>
      <c r="D142" s="52"/>
      <c r="E142" s="52"/>
      <c r="F142" s="87">
        <v>123.5</v>
      </c>
      <c r="G142">
        <v>53.99</v>
      </c>
      <c r="H142">
        <v>135.69999999999999</v>
      </c>
      <c r="I142">
        <v>133.69999999999999</v>
      </c>
      <c r="J142">
        <v>68.930000000000007</v>
      </c>
      <c r="K142" s="29">
        <f t="shared" si="6"/>
        <v>1030.8822871705675</v>
      </c>
      <c r="L142" s="29">
        <f t="shared" si="7"/>
        <v>93.774043072684194</v>
      </c>
      <c r="M142" s="29">
        <f t="shared" si="8"/>
        <v>91.833957356894715</v>
      </c>
    </row>
    <row r="143" spans="2:13" ht="15" x14ac:dyDescent="0.25">
      <c r="B143" s="88">
        <v>42964.609444444446</v>
      </c>
      <c r="C143" s="52">
        <f>VLOOKUP(B143,NWS!$A$5:$Y$1564,3,TRUE)</f>
        <v>39.03</v>
      </c>
      <c r="D143" s="52"/>
      <c r="E143" s="52"/>
      <c r="F143" s="87">
        <v>123.6</v>
      </c>
      <c r="G143">
        <v>54.04</v>
      </c>
      <c r="H143">
        <v>135.80000000000001</v>
      </c>
      <c r="I143">
        <v>133.9</v>
      </c>
      <c r="J143">
        <v>68.739999999999995</v>
      </c>
      <c r="K143" s="29">
        <f t="shared" si="6"/>
        <v>1031.6889332460967</v>
      </c>
      <c r="L143" s="29">
        <f t="shared" si="7"/>
        <v>93.797652452783197</v>
      </c>
      <c r="M143" s="29">
        <f t="shared" si="8"/>
        <v>91.956012071877026</v>
      </c>
    </row>
    <row r="144" spans="2:13" ht="15" x14ac:dyDescent="0.25">
      <c r="B144" s="88">
        <v>42964.609513888892</v>
      </c>
      <c r="C144" s="52">
        <f>VLOOKUP(B144,NWS!$A$5:$Y$1564,3,TRUE)</f>
        <v>39.03</v>
      </c>
      <c r="D144" s="52"/>
      <c r="E144" s="52"/>
      <c r="F144" s="87">
        <v>123.4</v>
      </c>
      <c r="G144">
        <v>54.09</v>
      </c>
      <c r="H144">
        <v>135.69999999999999</v>
      </c>
      <c r="I144">
        <v>133.69999999999999</v>
      </c>
      <c r="J144">
        <v>68.739999999999995</v>
      </c>
      <c r="K144" s="29">
        <f t="shared" si="6"/>
        <v>1029.9915042102307</v>
      </c>
      <c r="L144" s="29">
        <f t="shared" si="7"/>
        <v>93.855143081130464</v>
      </c>
      <c r="M144" s="29">
        <f t="shared" si="8"/>
        <v>91.91337949198946</v>
      </c>
    </row>
    <row r="145" spans="2:13" ht="15" x14ac:dyDescent="0.25">
      <c r="B145" s="88">
        <v>42964.609583333331</v>
      </c>
      <c r="C145" s="52">
        <f>VLOOKUP(B145,NWS!$A$5:$Y$1564,3,TRUE)</f>
        <v>39.03</v>
      </c>
      <c r="D145" s="52"/>
      <c r="E145" s="52"/>
      <c r="F145" s="87">
        <v>123.3</v>
      </c>
      <c r="G145">
        <v>54.21</v>
      </c>
      <c r="H145">
        <v>135.30000000000001</v>
      </c>
      <c r="I145">
        <v>133.4</v>
      </c>
      <c r="J145">
        <v>68.98</v>
      </c>
      <c r="K145" s="29">
        <f t="shared" ref="K145:K208" si="9">IF(OR(F145="",$C$5="",$C$6=""),"",(F145*1000/($C$5+$C$6*(G145-25))))</f>
        <v>1029.0896171513327</v>
      </c>
      <c r="L145" s="29">
        <f t="shared" ref="L145:L208" si="10">IF(OR($K145="",H145=""),"",((H145-$C145)*1000)/$K145)</f>
        <v>93.548704015194659</v>
      </c>
      <c r="M145" s="29">
        <f t="shared" ref="M145:M208" si="11">IF(OR($K145="",I145=""),"",((I145-$C145)*1000)/$K145)</f>
        <v>91.702411944675589</v>
      </c>
    </row>
    <row r="146" spans="2:13" ht="15" x14ac:dyDescent="0.25">
      <c r="B146" s="88">
        <v>42964.609652777777</v>
      </c>
      <c r="C146" s="52">
        <f>VLOOKUP(B146,NWS!$A$5:$Y$1564,3,TRUE)</f>
        <v>39.03</v>
      </c>
      <c r="D146" s="52"/>
      <c r="E146" s="52"/>
      <c r="F146" s="87">
        <v>123.4</v>
      </c>
      <c r="G146">
        <v>54.28</v>
      </c>
      <c r="H146">
        <v>135.5</v>
      </c>
      <c r="I146">
        <v>133.5</v>
      </c>
      <c r="J146">
        <v>69.260000000000005</v>
      </c>
      <c r="K146" s="29">
        <f t="shared" si="9"/>
        <v>1029.8850061448916</v>
      </c>
      <c r="L146" s="29">
        <f t="shared" si="10"/>
        <v>93.670651989692047</v>
      </c>
      <c r="M146" s="29">
        <f t="shared" si="11"/>
        <v>91.728687607196107</v>
      </c>
    </row>
    <row r="147" spans="2:13" ht="15" x14ac:dyDescent="0.25">
      <c r="B147" s="88">
        <v>42964.609722222223</v>
      </c>
      <c r="C147" s="52">
        <f>VLOOKUP(B147,NWS!$A$5:$Y$1564,3,TRUE)</f>
        <v>38.85</v>
      </c>
      <c r="D147" s="52"/>
      <c r="E147" s="52"/>
      <c r="F147" s="87">
        <v>123.4</v>
      </c>
      <c r="G147">
        <v>54.33</v>
      </c>
      <c r="H147">
        <v>135.80000000000001</v>
      </c>
      <c r="I147">
        <v>133.80000000000001</v>
      </c>
      <c r="J147">
        <v>69.650000000000006</v>
      </c>
      <c r="K147" s="29">
        <f t="shared" si="9"/>
        <v>1029.8569839984841</v>
      </c>
      <c r="L147" s="29">
        <f t="shared" si="10"/>
        <v>94.139284877775538</v>
      </c>
      <c r="M147" s="29">
        <f t="shared" si="11"/>
        <v>92.197267654923024</v>
      </c>
    </row>
    <row r="148" spans="2:13" ht="15" x14ac:dyDescent="0.25">
      <c r="B148" s="88">
        <v>42964.609791666669</v>
      </c>
      <c r="C148" s="52">
        <f>VLOOKUP(B148,NWS!$A$5:$Y$1564,3,TRUE)</f>
        <v>38.85</v>
      </c>
      <c r="D148" s="52"/>
      <c r="E148" s="52"/>
      <c r="F148" s="87">
        <v>123.5</v>
      </c>
      <c r="G148">
        <v>54.42</v>
      </c>
      <c r="H148">
        <v>136.30000000000001</v>
      </c>
      <c r="I148">
        <v>134.30000000000001</v>
      </c>
      <c r="J148">
        <v>69.45</v>
      </c>
      <c r="K148" s="29">
        <f t="shared" si="9"/>
        <v>1030.6410751639016</v>
      </c>
      <c r="L148" s="29">
        <f t="shared" si="10"/>
        <v>94.552800531943333</v>
      </c>
      <c r="M148" s="29">
        <f t="shared" si="11"/>
        <v>92.612260757044552</v>
      </c>
    </row>
    <row r="149" spans="2:13" ht="15" x14ac:dyDescent="0.25">
      <c r="B149" s="88">
        <v>42964.609861111108</v>
      </c>
      <c r="C149" s="52">
        <f>VLOOKUP(B149,NWS!$A$5:$Y$1564,3,TRUE)</f>
        <v>38.85</v>
      </c>
      <c r="D149" s="52"/>
      <c r="E149" s="52"/>
      <c r="F149" s="87">
        <v>123.5</v>
      </c>
      <c r="G149">
        <v>54.42</v>
      </c>
      <c r="H149">
        <v>136</v>
      </c>
      <c r="I149">
        <v>134.1</v>
      </c>
      <c r="J149">
        <v>68.64</v>
      </c>
      <c r="K149" s="29">
        <f t="shared" si="9"/>
        <v>1030.6410751639016</v>
      </c>
      <c r="L149" s="29">
        <f t="shared" si="10"/>
        <v>94.261719565708503</v>
      </c>
      <c r="M149" s="29">
        <f t="shared" si="11"/>
        <v>92.418206779554666</v>
      </c>
    </row>
    <row r="150" spans="2:13" ht="15" x14ac:dyDescent="0.25">
      <c r="B150" s="88">
        <v>42964.609930555554</v>
      </c>
      <c r="C150" s="52">
        <f>VLOOKUP(B150,NWS!$A$5:$Y$1564,3,TRUE)</f>
        <v>38.85</v>
      </c>
      <c r="D150" s="52"/>
      <c r="E150" s="52"/>
      <c r="F150" s="87">
        <v>123.5</v>
      </c>
      <c r="G150">
        <v>54.42</v>
      </c>
      <c r="H150">
        <v>135.6</v>
      </c>
      <c r="I150">
        <v>133.6</v>
      </c>
      <c r="J150">
        <v>68.3</v>
      </c>
      <c r="K150" s="29">
        <f t="shared" si="9"/>
        <v>1030.6410751639016</v>
      </c>
      <c r="L150" s="29">
        <f t="shared" si="10"/>
        <v>93.873611610728744</v>
      </c>
      <c r="M150" s="29">
        <f t="shared" si="11"/>
        <v>91.933071835829963</v>
      </c>
    </row>
    <row r="151" spans="2:13" ht="15" x14ac:dyDescent="0.25">
      <c r="B151" s="88">
        <v>42964.61</v>
      </c>
      <c r="C151" s="52">
        <f>VLOOKUP(B151,NWS!$A$5:$Y$1564,3,TRUE)</f>
        <v>38.85</v>
      </c>
      <c r="D151" s="52"/>
      <c r="E151" s="52"/>
      <c r="F151" s="87">
        <v>123.3</v>
      </c>
      <c r="G151">
        <v>54.45</v>
      </c>
      <c r="H151">
        <v>135.80000000000001</v>
      </c>
      <c r="I151">
        <v>133.69999999999999</v>
      </c>
      <c r="J151">
        <v>68.739999999999995</v>
      </c>
      <c r="K151" s="29">
        <f t="shared" si="9"/>
        <v>1028.955223505066</v>
      </c>
      <c r="L151" s="29">
        <f t="shared" si="10"/>
        <v>94.221787095600163</v>
      </c>
      <c r="M151" s="29">
        <f t="shared" si="11"/>
        <v>92.180881959955386</v>
      </c>
    </row>
    <row r="152" spans="2:13" ht="15" x14ac:dyDescent="0.25">
      <c r="B152" s="88">
        <v>42964.610069444447</v>
      </c>
      <c r="C152" s="52">
        <f>VLOOKUP(B152,NWS!$A$5:$Y$1564,3,TRUE)</f>
        <v>38.85</v>
      </c>
      <c r="D152" s="52"/>
      <c r="E152" s="52"/>
      <c r="F152" s="87">
        <v>123.4</v>
      </c>
      <c r="G152">
        <v>54.47</v>
      </c>
      <c r="H152">
        <v>136.1</v>
      </c>
      <c r="I152">
        <v>134</v>
      </c>
      <c r="J152">
        <v>69.069999999999993</v>
      </c>
      <c r="K152" s="29">
        <f t="shared" si="9"/>
        <v>1029.7785301004433</v>
      </c>
      <c r="L152" s="29">
        <f t="shared" si="10"/>
        <v>94.437781675749605</v>
      </c>
      <c r="M152" s="29">
        <f t="shared" si="11"/>
        <v>92.398508241106157</v>
      </c>
    </row>
    <row r="153" spans="2:13" ht="15" x14ac:dyDescent="0.25">
      <c r="B153" s="88">
        <v>42964.610138888886</v>
      </c>
      <c r="C153" s="52">
        <f>VLOOKUP(B153,NWS!$A$5:$Y$1564,3,TRUE)</f>
        <v>38.85</v>
      </c>
      <c r="D153" s="52"/>
      <c r="E153" s="52"/>
      <c r="F153" s="87">
        <v>123.4</v>
      </c>
      <c r="G153">
        <v>54.52</v>
      </c>
      <c r="H153">
        <v>136.30000000000001</v>
      </c>
      <c r="I153">
        <v>134.30000000000001</v>
      </c>
      <c r="J153">
        <v>67.92</v>
      </c>
      <c r="K153" s="29">
        <f t="shared" si="9"/>
        <v>1029.750513747872</v>
      </c>
      <c r="L153" s="29">
        <f t="shared" si="10"/>
        <v>94.634572839708284</v>
      </c>
      <c r="M153" s="29">
        <f t="shared" si="11"/>
        <v>92.692354823500821</v>
      </c>
    </row>
    <row r="154" spans="2:13" ht="15" x14ac:dyDescent="0.25">
      <c r="B154" s="88">
        <v>42964.610208333332</v>
      </c>
      <c r="C154" s="52">
        <f>VLOOKUP(B154,NWS!$A$5:$Y$1564,3,TRUE)</f>
        <v>38.85</v>
      </c>
      <c r="D154" s="52"/>
      <c r="E154" s="52"/>
      <c r="F154" s="87">
        <v>123.4</v>
      </c>
      <c r="G154">
        <v>54.61</v>
      </c>
      <c r="H154">
        <v>135.6</v>
      </c>
      <c r="I154">
        <v>133.5</v>
      </c>
      <c r="J154">
        <v>68.260000000000005</v>
      </c>
      <c r="K154" s="29">
        <f t="shared" si="9"/>
        <v>1029.7000881546355</v>
      </c>
      <c r="L154" s="29">
        <f t="shared" si="10"/>
        <v>93.959397608083478</v>
      </c>
      <c r="M154" s="29">
        <f t="shared" si="11"/>
        <v>91.919968822791731</v>
      </c>
    </row>
    <row r="155" spans="2:13" ht="15" x14ac:dyDescent="0.25">
      <c r="B155" s="88">
        <v>42964.610277777778</v>
      </c>
      <c r="C155" s="52">
        <f>VLOOKUP(B155,NWS!$A$5:$Y$1564,3,TRUE)</f>
        <v>38.85</v>
      </c>
      <c r="D155" s="52"/>
      <c r="E155" s="52"/>
      <c r="F155" s="87">
        <v>123.2</v>
      </c>
      <c r="G155">
        <v>54.66</v>
      </c>
      <c r="H155">
        <v>135.5</v>
      </c>
      <c r="I155">
        <v>133.5</v>
      </c>
      <c r="J155">
        <v>68.540000000000006</v>
      </c>
      <c r="K155" s="29">
        <f t="shared" si="9"/>
        <v>1028.0032396420665</v>
      </c>
      <c r="L155" s="29">
        <f t="shared" si="10"/>
        <v>94.017213441517853</v>
      </c>
      <c r="M155" s="29">
        <f t="shared" si="11"/>
        <v>92.07169428080357</v>
      </c>
    </row>
    <row r="156" spans="2:13" ht="15" x14ac:dyDescent="0.25">
      <c r="B156" s="88">
        <v>42964.610347222224</v>
      </c>
      <c r="C156" s="52">
        <f>VLOOKUP(B156,NWS!$A$5:$Y$1564,3,TRUE)</f>
        <v>38.85</v>
      </c>
      <c r="D156" s="52"/>
      <c r="E156" s="52"/>
      <c r="F156" s="87">
        <v>123</v>
      </c>
      <c r="G156">
        <v>54.66</v>
      </c>
      <c r="H156">
        <v>134.80000000000001</v>
      </c>
      <c r="I156">
        <v>133</v>
      </c>
      <c r="J156">
        <v>68.349999999999994</v>
      </c>
      <c r="K156" s="29">
        <f t="shared" si="9"/>
        <v>1026.3344032140762</v>
      </c>
      <c r="L156" s="29">
        <f t="shared" si="10"/>
        <v>93.488048047032521</v>
      </c>
      <c r="M156" s="29">
        <f t="shared" si="11"/>
        <v>91.734233701178852</v>
      </c>
    </row>
    <row r="157" spans="2:13" ht="15" x14ac:dyDescent="0.25">
      <c r="B157" s="88">
        <v>42964.61041666667</v>
      </c>
      <c r="C157" s="52">
        <f>VLOOKUP(B157,NWS!$A$5:$Y$1564,3,TRUE)</f>
        <v>38.99</v>
      </c>
      <c r="D157" s="52"/>
      <c r="E157" s="52"/>
      <c r="F157" s="87">
        <v>123.4</v>
      </c>
      <c r="G157">
        <v>54.69</v>
      </c>
      <c r="H157">
        <v>134.6</v>
      </c>
      <c r="I157">
        <v>132.69999999999999</v>
      </c>
      <c r="J157">
        <v>68.38</v>
      </c>
      <c r="K157" s="29">
        <f t="shared" si="9"/>
        <v>1029.6552695508601</v>
      </c>
      <c r="L157" s="29">
        <f t="shared" si="10"/>
        <v>92.856320777832238</v>
      </c>
      <c r="M157" s="29">
        <f t="shared" si="11"/>
        <v>91.01104298808346</v>
      </c>
    </row>
    <row r="158" spans="2:13" ht="15" x14ac:dyDescent="0.25">
      <c r="B158" s="88">
        <v>42964.610486111109</v>
      </c>
      <c r="C158" s="52">
        <f>VLOOKUP(B158,NWS!$A$5:$Y$1564,3,TRUE)</f>
        <v>38.99</v>
      </c>
      <c r="D158" s="52"/>
      <c r="E158" s="52"/>
      <c r="F158" s="87">
        <v>123.1</v>
      </c>
      <c r="G158">
        <v>54.78</v>
      </c>
      <c r="H158">
        <v>134.9</v>
      </c>
      <c r="I158">
        <v>132.80000000000001</v>
      </c>
      <c r="J158">
        <v>68.930000000000007</v>
      </c>
      <c r="K158" s="29">
        <f t="shared" si="9"/>
        <v>1027.1017620695006</v>
      </c>
      <c r="L158" s="29">
        <f t="shared" si="10"/>
        <v>93.379257578870835</v>
      </c>
      <c r="M158" s="29">
        <f t="shared" si="11"/>
        <v>91.33466951802599</v>
      </c>
    </row>
    <row r="159" spans="2:13" ht="15" x14ac:dyDescent="0.25">
      <c r="B159" s="88">
        <v>42964.610555555555</v>
      </c>
      <c r="C159" s="52">
        <f>VLOOKUP(B159,NWS!$A$5:$Y$1564,3,TRUE)</f>
        <v>38.99</v>
      </c>
      <c r="D159" s="52"/>
      <c r="E159" s="52"/>
      <c r="F159" s="87">
        <v>123.1</v>
      </c>
      <c r="G159">
        <v>54.78</v>
      </c>
      <c r="H159">
        <v>134.9</v>
      </c>
      <c r="I159">
        <v>132.69999999999999</v>
      </c>
      <c r="J159">
        <v>68.59</v>
      </c>
      <c r="K159" s="29">
        <f t="shared" si="9"/>
        <v>1027.1017620695006</v>
      </c>
      <c r="L159" s="29">
        <f t="shared" si="10"/>
        <v>93.379257578870835</v>
      </c>
      <c r="M159" s="29">
        <f t="shared" si="11"/>
        <v>91.237308181795271</v>
      </c>
    </row>
    <row r="160" spans="2:13" ht="15" x14ac:dyDescent="0.25">
      <c r="B160" s="88">
        <v>42964.610625000001</v>
      </c>
      <c r="C160" s="52">
        <f>VLOOKUP(B160,NWS!$A$5:$Y$1564,3,TRUE)</f>
        <v>38.99</v>
      </c>
      <c r="D160" s="52"/>
      <c r="E160" s="52"/>
      <c r="F160" s="87">
        <v>123</v>
      </c>
      <c r="G160">
        <v>54.83</v>
      </c>
      <c r="H160">
        <v>134.80000000000001</v>
      </c>
      <c r="I160">
        <v>132.80000000000001</v>
      </c>
      <c r="J160">
        <v>68.349999999999994</v>
      </c>
      <c r="K160" s="29">
        <f t="shared" si="9"/>
        <v>1026.2394822118204</v>
      </c>
      <c r="L160" s="29">
        <f t="shared" si="10"/>
        <v>93.360274731882114</v>
      </c>
      <c r="M160" s="29">
        <f t="shared" si="11"/>
        <v>91.411411883914639</v>
      </c>
    </row>
    <row r="161" spans="2:13" ht="15" x14ac:dyDescent="0.25">
      <c r="B161" s="88">
        <v>42964.610694444447</v>
      </c>
      <c r="C161" s="52">
        <f>VLOOKUP(B161,NWS!$A$5:$Y$1564,3,TRUE)</f>
        <v>38.99</v>
      </c>
      <c r="D161" s="52"/>
      <c r="E161" s="52"/>
      <c r="F161" s="87">
        <v>123.1</v>
      </c>
      <c r="G161">
        <v>54.83</v>
      </c>
      <c r="H161">
        <v>133.80000000000001</v>
      </c>
      <c r="I161">
        <v>131.6</v>
      </c>
      <c r="J161">
        <v>68.09</v>
      </c>
      <c r="K161" s="29">
        <f t="shared" si="9"/>
        <v>1027.073823254269</v>
      </c>
      <c r="L161" s="29">
        <f t="shared" si="10"/>
        <v>92.310793881978071</v>
      </c>
      <c r="M161" s="29">
        <f t="shared" si="11"/>
        <v>90.168786218858642</v>
      </c>
    </row>
    <row r="162" spans="2:13" ht="15" x14ac:dyDescent="0.25">
      <c r="B162" s="88">
        <v>42964.610763888886</v>
      </c>
      <c r="C162" s="52">
        <f>VLOOKUP(B162,NWS!$A$5:$Y$1564,3,TRUE)</f>
        <v>38.99</v>
      </c>
      <c r="D162" s="52"/>
      <c r="E162" s="52"/>
      <c r="F162" s="87">
        <v>123.4</v>
      </c>
      <c r="G162">
        <v>54.76</v>
      </c>
      <c r="H162">
        <v>130.80000000000001</v>
      </c>
      <c r="I162">
        <v>128.9</v>
      </c>
      <c r="J162">
        <v>66.959999999999994</v>
      </c>
      <c r="K162" s="29">
        <f t="shared" si="9"/>
        <v>1029.6160564729155</v>
      </c>
      <c r="L162" s="29">
        <f t="shared" si="10"/>
        <v>89.169161089529979</v>
      </c>
      <c r="M162" s="29">
        <f t="shared" si="11"/>
        <v>87.323813022106961</v>
      </c>
    </row>
    <row r="163" spans="2:13" ht="15" x14ac:dyDescent="0.25">
      <c r="B163" s="88">
        <v>42964.610833333332</v>
      </c>
      <c r="C163" s="52">
        <f>VLOOKUP(B163,NWS!$A$5:$Y$1564,3,TRUE)</f>
        <v>38.99</v>
      </c>
      <c r="D163" s="52"/>
      <c r="E163" s="52"/>
      <c r="F163" s="87">
        <v>123.2</v>
      </c>
      <c r="G163">
        <v>54.71</v>
      </c>
      <c r="H163">
        <v>130.30000000000001</v>
      </c>
      <c r="I163">
        <v>128.19999999999999</v>
      </c>
      <c r="J163">
        <v>67.27</v>
      </c>
      <c r="K163" s="29">
        <f t="shared" si="9"/>
        <v>1027.9752744795258</v>
      </c>
      <c r="L163" s="29">
        <f t="shared" si="10"/>
        <v>88.825093625166403</v>
      </c>
      <c r="M163" s="29">
        <f t="shared" si="11"/>
        <v>86.782242933973194</v>
      </c>
    </row>
    <row r="164" spans="2:13" ht="15" x14ac:dyDescent="0.25">
      <c r="B164" s="88">
        <v>42964.610902777778</v>
      </c>
      <c r="C164" s="52">
        <f>VLOOKUP(B164,NWS!$A$5:$Y$1564,3,TRUE)</f>
        <v>38.99</v>
      </c>
      <c r="D164" s="52"/>
      <c r="E164" s="52"/>
      <c r="F164" s="87">
        <v>123</v>
      </c>
      <c r="G164">
        <v>54.64</v>
      </c>
      <c r="H164">
        <v>131.5</v>
      </c>
      <c r="I164">
        <v>129.1</v>
      </c>
      <c r="J164">
        <v>67.540000000000006</v>
      </c>
      <c r="K164" s="29">
        <f t="shared" si="9"/>
        <v>1026.345571545239</v>
      </c>
      <c r="L164" s="29">
        <f t="shared" si="10"/>
        <v>90.135333132211358</v>
      </c>
      <c r="M164" s="29">
        <f t="shared" si="11"/>
        <v>87.79693945026014</v>
      </c>
    </row>
    <row r="165" spans="2:13" ht="15" x14ac:dyDescent="0.25">
      <c r="B165" s="88">
        <v>42964.610972222225</v>
      </c>
      <c r="C165" s="52">
        <f>VLOOKUP(B165,NWS!$A$5:$Y$1564,3,TRUE)</f>
        <v>38.99</v>
      </c>
      <c r="D165" s="52"/>
      <c r="E165" s="52"/>
      <c r="F165" s="87">
        <v>123.3</v>
      </c>
      <c r="G165">
        <v>54.62</v>
      </c>
      <c r="H165">
        <v>132.6</v>
      </c>
      <c r="I165">
        <v>130.30000000000001</v>
      </c>
      <c r="J165">
        <v>68.400000000000006</v>
      </c>
      <c r="K165" s="29">
        <f t="shared" si="9"/>
        <v>1028.8600492417092</v>
      </c>
      <c r="L165" s="29">
        <f t="shared" si="10"/>
        <v>90.984191745993499</v>
      </c>
      <c r="M165" s="29">
        <f t="shared" si="11"/>
        <v>88.748707919310618</v>
      </c>
    </row>
    <row r="166" spans="2:13" ht="15" x14ac:dyDescent="0.25">
      <c r="B166" s="88">
        <v>42964.611041666663</v>
      </c>
      <c r="C166" s="52">
        <f>VLOOKUP(B166,NWS!$A$5:$Y$1564,3,TRUE)</f>
        <v>38.99</v>
      </c>
      <c r="D166" s="52"/>
      <c r="E166" s="52"/>
      <c r="F166" s="87">
        <v>123.3</v>
      </c>
      <c r="G166">
        <v>54.57</v>
      </c>
      <c r="H166">
        <v>132.19999999999999</v>
      </c>
      <c r="I166">
        <v>130</v>
      </c>
      <c r="J166">
        <v>67.680000000000007</v>
      </c>
      <c r="K166" s="29">
        <f t="shared" si="9"/>
        <v>1028.8880398443962</v>
      </c>
      <c r="L166" s="29">
        <f t="shared" si="10"/>
        <v>90.592947327968346</v>
      </c>
      <c r="M166" s="29">
        <f t="shared" si="11"/>
        <v>88.454716621804522</v>
      </c>
    </row>
    <row r="167" spans="2:13" ht="15" x14ac:dyDescent="0.25">
      <c r="B167" s="88">
        <v>42964.611111111109</v>
      </c>
      <c r="C167" s="52">
        <f>VLOOKUP(B167,NWS!$A$5:$Y$1564,3,TRUE)</f>
        <v>39.18</v>
      </c>
      <c r="D167" s="52"/>
      <c r="E167" s="52"/>
      <c r="F167" s="87">
        <v>123.3</v>
      </c>
      <c r="G167">
        <v>54.52</v>
      </c>
      <c r="H167">
        <v>131.19999999999999</v>
      </c>
      <c r="I167">
        <v>129.1</v>
      </c>
      <c r="J167">
        <v>67.39</v>
      </c>
      <c r="K167" s="29">
        <f t="shared" si="9"/>
        <v>1028.9160319701184</v>
      </c>
      <c r="L167" s="29">
        <f t="shared" si="10"/>
        <v>89.433925743974029</v>
      </c>
      <c r="M167" s="29">
        <f t="shared" si="11"/>
        <v>87.392942870008099</v>
      </c>
    </row>
    <row r="168" spans="2:13" ht="15" x14ac:dyDescent="0.25">
      <c r="B168" s="88">
        <v>42964.611180555556</v>
      </c>
      <c r="C168" s="52">
        <f>VLOOKUP(B168,NWS!$A$5:$Y$1564,3,TRUE)</f>
        <v>39.18</v>
      </c>
      <c r="D168" s="52"/>
      <c r="E168" s="52"/>
      <c r="F168" s="87">
        <v>123.2</v>
      </c>
      <c r="G168">
        <v>54.42</v>
      </c>
      <c r="H168">
        <v>130.19999999999999</v>
      </c>
      <c r="I168">
        <v>127.9</v>
      </c>
      <c r="J168">
        <v>67.25</v>
      </c>
      <c r="K168" s="29">
        <f t="shared" si="9"/>
        <v>1028.1374936047991</v>
      </c>
      <c r="L168" s="29">
        <f t="shared" si="10"/>
        <v>88.529015395470765</v>
      </c>
      <c r="M168" s="29">
        <f t="shared" si="11"/>
        <v>86.291960512922074</v>
      </c>
    </row>
    <row r="169" spans="2:13" ht="15" x14ac:dyDescent="0.25">
      <c r="B169" s="88">
        <v>42964.611250000002</v>
      </c>
      <c r="C169" s="52">
        <f>VLOOKUP(B169,NWS!$A$5:$Y$1564,3,TRUE)</f>
        <v>39.18</v>
      </c>
      <c r="D169" s="52"/>
      <c r="E169" s="52"/>
      <c r="F169" s="87">
        <v>123.1</v>
      </c>
      <c r="G169">
        <v>54.4</v>
      </c>
      <c r="H169">
        <v>131.5</v>
      </c>
      <c r="I169">
        <v>129.19999999999999</v>
      </c>
      <c r="J169">
        <v>68.540000000000006</v>
      </c>
      <c r="K169" s="29">
        <f t="shared" si="9"/>
        <v>1027.3141467492137</v>
      </c>
      <c r="L169" s="29">
        <f t="shared" si="10"/>
        <v>89.865403189601949</v>
      </c>
      <c r="M169" s="29">
        <f t="shared" si="11"/>
        <v>87.626555406498767</v>
      </c>
    </row>
    <row r="170" spans="2:13" ht="15" x14ac:dyDescent="0.25">
      <c r="B170" s="88">
        <v>42964.611319444448</v>
      </c>
      <c r="C170" s="52">
        <f>VLOOKUP(B170,NWS!$A$5:$Y$1564,3,TRUE)</f>
        <v>39.18</v>
      </c>
      <c r="D170" s="52"/>
      <c r="E170" s="52"/>
      <c r="F170" s="87">
        <v>123.3</v>
      </c>
      <c r="G170">
        <v>54.28</v>
      </c>
      <c r="H170">
        <v>132</v>
      </c>
      <c r="I170">
        <v>129.69999999999999</v>
      </c>
      <c r="J170">
        <v>68.209999999999994</v>
      </c>
      <c r="K170" s="29">
        <f t="shared" si="9"/>
        <v>1029.0504153781615</v>
      </c>
      <c r="L170" s="29">
        <f t="shared" si="10"/>
        <v>90.199662341995136</v>
      </c>
      <c r="M170" s="29">
        <f t="shared" si="11"/>
        <v>87.964592062027563</v>
      </c>
    </row>
    <row r="171" spans="2:13" ht="15" x14ac:dyDescent="0.25">
      <c r="B171" s="88">
        <v>42964.611388888887</v>
      </c>
      <c r="C171" s="52">
        <f>VLOOKUP(B171,NWS!$A$5:$Y$1564,3,TRUE)</f>
        <v>39.18</v>
      </c>
      <c r="D171" s="52"/>
      <c r="E171" s="52"/>
      <c r="F171" s="87">
        <v>123.1</v>
      </c>
      <c r="G171">
        <v>54.3</v>
      </c>
      <c r="H171">
        <v>131.9</v>
      </c>
      <c r="I171">
        <v>129.5</v>
      </c>
      <c r="J171">
        <v>67.97</v>
      </c>
      <c r="K171" s="29">
        <f t="shared" si="9"/>
        <v>1027.3700520536524</v>
      </c>
      <c r="L171" s="29">
        <f t="shared" si="10"/>
        <v>90.249856723639311</v>
      </c>
      <c r="M171" s="29">
        <f t="shared" si="11"/>
        <v>87.913794858489027</v>
      </c>
    </row>
    <row r="172" spans="2:13" ht="15" x14ac:dyDescent="0.25">
      <c r="B172" s="88">
        <v>42964.611458333333</v>
      </c>
      <c r="C172" s="52">
        <f>VLOOKUP(B172,NWS!$A$5:$Y$1564,3,TRUE)</f>
        <v>39.18</v>
      </c>
      <c r="D172" s="52"/>
      <c r="E172" s="52"/>
      <c r="F172" s="87">
        <v>123.3</v>
      </c>
      <c r="G172">
        <v>54.25</v>
      </c>
      <c r="H172">
        <v>132.19999999999999</v>
      </c>
      <c r="I172">
        <v>130</v>
      </c>
      <c r="J172">
        <v>67.42</v>
      </c>
      <c r="K172" s="29">
        <f t="shared" si="9"/>
        <v>1029.0672157723704</v>
      </c>
      <c r="L172" s="29">
        <f t="shared" si="10"/>
        <v>90.392540520478505</v>
      </c>
      <c r="M172" s="29">
        <f t="shared" si="11"/>
        <v>88.254682112124897</v>
      </c>
    </row>
    <row r="173" spans="2:13" ht="15" x14ac:dyDescent="0.25">
      <c r="B173" s="88">
        <v>42964.611527777779</v>
      </c>
      <c r="C173" s="52">
        <f>VLOOKUP(B173,NWS!$A$5:$Y$1564,3,TRUE)</f>
        <v>39.18</v>
      </c>
      <c r="D173" s="52"/>
      <c r="E173" s="52"/>
      <c r="F173" s="87">
        <v>123.3</v>
      </c>
      <c r="G173">
        <v>54.18</v>
      </c>
      <c r="H173">
        <v>131.80000000000001</v>
      </c>
      <c r="I173">
        <v>129.5</v>
      </c>
      <c r="J173">
        <v>67.58</v>
      </c>
      <c r="K173" s="29">
        <f t="shared" si="9"/>
        <v>1029.1064188256018</v>
      </c>
      <c r="L173" s="29">
        <f t="shared" si="10"/>
        <v>90.000410361540958</v>
      </c>
      <c r="M173" s="29">
        <f t="shared" si="11"/>
        <v>87.76546171296026</v>
      </c>
    </row>
    <row r="174" spans="2:13" ht="15" x14ac:dyDescent="0.25">
      <c r="B174" s="88">
        <v>42964.611597222225</v>
      </c>
      <c r="C174" s="52">
        <f>VLOOKUP(B174,NWS!$A$5:$Y$1564,3,TRUE)</f>
        <v>39.18</v>
      </c>
      <c r="D174" s="52"/>
      <c r="E174" s="52"/>
      <c r="F174" s="87">
        <v>123.1</v>
      </c>
      <c r="G174">
        <v>54.13</v>
      </c>
      <c r="H174">
        <v>132.19999999999999</v>
      </c>
      <c r="I174">
        <v>129.9</v>
      </c>
      <c r="J174">
        <v>68.209999999999994</v>
      </c>
      <c r="K174" s="29">
        <f t="shared" si="9"/>
        <v>1027.4651050366706</v>
      </c>
      <c r="L174" s="29">
        <f t="shared" si="10"/>
        <v>90.533488236255053</v>
      </c>
      <c r="M174" s="29">
        <f t="shared" si="11"/>
        <v>88.294969391454103</v>
      </c>
    </row>
    <row r="175" spans="2:13" ht="15" x14ac:dyDescent="0.25">
      <c r="B175" s="88">
        <v>42964.611666666664</v>
      </c>
      <c r="C175" s="52">
        <f>VLOOKUP(B175,NWS!$A$5:$Y$1564,3,TRUE)</f>
        <v>39.18</v>
      </c>
      <c r="D175" s="52"/>
      <c r="E175" s="52"/>
      <c r="F175" s="87">
        <v>123.1</v>
      </c>
      <c r="G175">
        <v>54.13</v>
      </c>
      <c r="H175">
        <v>131.80000000000001</v>
      </c>
      <c r="I175">
        <v>129.69999999999999</v>
      </c>
      <c r="J175">
        <v>68.16</v>
      </c>
      <c r="K175" s="29">
        <f t="shared" si="9"/>
        <v>1027.4651050366706</v>
      </c>
      <c r="L175" s="29">
        <f t="shared" si="10"/>
        <v>90.144180611072301</v>
      </c>
      <c r="M175" s="29">
        <f t="shared" si="11"/>
        <v>88.100315578862691</v>
      </c>
    </row>
    <row r="176" spans="2:13" ht="15" x14ac:dyDescent="0.25">
      <c r="B176" s="88">
        <v>42964.61173611111</v>
      </c>
      <c r="C176" s="52">
        <f>VLOOKUP(B176,NWS!$A$5:$Y$1564,3,TRUE)</f>
        <v>39.18</v>
      </c>
      <c r="D176" s="52"/>
      <c r="E176" s="52"/>
      <c r="F176" s="87">
        <v>123.2</v>
      </c>
      <c r="G176">
        <v>54.11</v>
      </c>
      <c r="H176">
        <v>131.19999999999999</v>
      </c>
      <c r="I176">
        <v>129.19999999999999</v>
      </c>
      <c r="J176">
        <v>67.56</v>
      </c>
      <c r="K176" s="29">
        <f t="shared" si="9"/>
        <v>1028.310956881402</v>
      </c>
      <c r="L176" s="29">
        <f t="shared" si="10"/>
        <v>89.486550137589276</v>
      </c>
      <c r="M176" s="29">
        <f t="shared" si="11"/>
        <v>87.541613164374994</v>
      </c>
    </row>
    <row r="177" spans="2:13" ht="15" x14ac:dyDescent="0.25">
      <c r="B177" s="88">
        <v>42964.611805555556</v>
      </c>
      <c r="C177" s="52">
        <f>VLOOKUP(B177,NWS!$A$5:$Y$1564,3,TRUE)</f>
        <v>39.36</v>
      </c>
      <c r="D177" s="52"/>
      <c r="E177" s="52"/>
      <c r="F177" s="87">
        <v>123.2</v>
      </c>
      <c r="G177">
        <v>54.04</v>
      </c>
      <c r="H177">
        <v>129.9</v>
      </c>
      <c r="I177">
        <v>127.8</v>
      </c>
      <c r="J177">
        <v>67.39</v>
      </c>
      <c r="K177" s="29">
        <f t="shared" si="9"/>
        <v>1028.3501341093779</v>
      </c>
      <c r="L177" s="29">
        <f t="shared" si="10"/>
        <v>88.043942424740266</v>
      </c>
      <c r="M177" s="29">
        <f t="shared" si="11"/>
        <v>86.001836404285726</v>
      </c>
    </row>
    <row r="178" spans="2:13" ht="15" x14ac:dyDescent="0.25">
      <c r="B178" s="88">
        <v>42964.611875000002</v>
      </c>
      <c r="C178" s="52">
        <f>VLOOKUP(B178,NWS!$A$5:$Y$1564,3,TRUE)</f>
        <v>39.36</v>
      </c>
      <c r="D178" s="52"/>
      <c r="E178" s="52"/>
      <c r="F178" s="87">
        <v>123.2</v>
      </c>
      <c r="G178">
        <v>54.03</v>
      </c>
      <c r="H178">
        <v>129.6</v>
      </c>
      <c r="I178">
        <v>127.4</v>
      </c>
      <c r="J178">
        <v>67.77</v>
      </c>
      <c r="K178" s="29">
        <f t="shared" si="9"/>
        <v>1028.3557310999227</v>
      </c>
      <c r="L178" s="29">
        <f t="shared" si="10"/>
        <v>87.751735387792195</v>
      </c>
      <c r="M178" s="29">
        <f t="shared" si="11"/>
        <v>85.61239786725649</v>
      </c>
    </row>
    <row r="179" spans="2:13" ht="15" x14ac:dyDescent="0.25">
      <c r="B179" s="88">
        <v>42964.611944444441</v>
      </c>
      <c r="C179" s="52">
        <f>VLOOKUP(B179,NWS!$A$5:$Y$1564,3,TRUE)</f>
        <v>39.36</v>
      </c>
      <c r="D179" s="52"/>
      <c r="E179" s="52"/>
      <c r="F179" s="87">
        <v>123.1</v>
      </c>
      <c r="G179">
        <v>53.98</v>
      </c>
      <c r="H179">
        <v>130.4</v>
      </c>
      <c r="I179">
        <v>128.1</v>
      </c>
      <c r="J179">
        <v>68.349999999999994</v>
      </c>
      <c r="K179" s="29">
        <f t="shared" si="9"/>
        <v>1027.5489899235583</v>
      </c>
      <c r="L179" s="29">
        <f t="shared" si="10"/>
        <v>88.599182027099914</v>
      </c>
      <c r="M179" s="29">
        <f t="shared" si="11"/>
        <v>86.360845925800163</v>
      </c>
    </row>
    <row r="180" spans="2:13" ht="15" x14ac:dyDescent="0.25">
      <c r="B180" s="88">
        <v>42964.612013888887</v>
      </c>
      <c r="C180" s="52">
        <f>VLOOKUP(B180,NWS!$A$5:$Y$1564,3,TRUE)</f>
        <v>39.36</v>
      </c>
      <c r="D180" s="52"/>
      <c r="E180" s="52"/>
      <c r="F180" s="87">
        <v>123.3</v>
      </c>
      <c r="G180">
        <v>53.96</v>
      </c>
      <c r="H180">
        <v>130.80000000000001</v>
      </c>
      <c r="I180">
        <v>128.30000000000001</v>
      </c>
      <c r="J180">
        <v>68.06</v>
      </c>
      <c r="K180" s="29">
        <f t="shared" si="9"/>
        <v>1029.2296478693684</v>
      </c>
      <c r="L180" s="29">
        <f t="shared" si="10"/>
        <v>88.843146123211696</v>
      </c>
      <c r="M180" s="29">
        <f t="shared" si="11"/>
        <v>86.414144971549092</v>
      </c>
    </row>
    <row r="181" spans="2:13" ht="15" x14ac:dyDescent="0.25">
      <c r="B181" s="88">
        <v>42964.612083333333</v>
      </c>
      <c r="C181" s="52">
        <f>VLOOKUP(B181,NWS!$A$5:$Y$1564,3,TRUE)</f>
        <v>39.36</v>
      </c>
      <c r="D181" s="52"/>
      <c r="E181" s="52"/>
      <c r="F181" s="87">
        <v>123.1</v>
      </c>
      <c r="G181">
        <v>53.94</v>
      </c>
      <c r="H181">
        <v>130.69999999999999</v>
      </c>
      <c r="I181">
        <v>128.4</v>
      </c>
      <c r="J181">
        <v>68.2</v>
      </c>
      <c r="K181" s="29">
        <f t="shared" si="9"/>
        <v>1027.5713615400759</v>
      </c>
      <c r="L181" s="29">
        <f t="shared" si="10"/>
        <v>88.889203629715666</v>
      </c>
      <c r="M181" s="29">
        <f t="shared" si="11"/>
        <v>86.650916260016245</v>
      </c>
    </row>
    <row r="182" spans="2:13" ht="15" x14ac:dyDescent="0.25">
      <c r="B182" s="88">
        <v>42964.61215277778</v>
      </c>
      <c r="C182" s="52">
        <f>VLOOKUP(B182,NWS!$A$5:$Y$1564,3,TRUE)</f>
        <v>39.36</v>
      </c>
      <c r="D182" s="52"/>
      <c r="E182" s="52"/>
      <c r="F182" s="87">
        <v>123</v>
      </c>
      <c r="G182">
        <v>53.98</v>
      </c>
      <c r="H182">
        <v>131.19999999999999</v>
      </c>
      <c r="I182">
        <v>128.9</v>
      </c>
      <c r="J182">
        <v>68.25</v>
      </c>
      <c r="K182" s="29">
        <f t="shared" si="9"/>
        <v>1026.7142628805659</v>
      </c>
      <c r="L182" s="29">
        <f t="shared" si="10"/>
        <v>89.450398538666661</v>
      </c>
      <c r="M182" s="29">
        <f t="shared" si="11"/>
        <v>87.210242651918705</v>
      </c>
    </row>
    <row r="183" spans="2:13" ht="15" x14ac:dyDescent="0.25">
      <c r="B183" s="88">
        <v>42964.612222222226</v>
      </c>
      <c r="C183" s="52">
        <f>VLOOKUP(B183,NWS!$A$5:$Y$1564,3,TRUE)</f>
        <v>39.36</v>
      </c>
      <c r="D183" s="52"/>
      <c r="E183" s="52"/>
      <c r="F183" s="87">
        <v>123.1</v>
      </c>
      <c r="G183">
        <v>53.96</v>
      </c>
      <c r="H183">
        <v>131.9</v>
      </c>
      <c r="I183">
        <v>129.9</v>
      </c>
      <c r="J183">
        <v>68.56</v>
      </c>
      <c r="K183" s="29">
        <f t="shared" si="9"/>
        <v>1027.5601756100507</v>
      </c>
      <c r="L183" s="29">
        <f t="shared" si="10"/>
        <v>90.057986088318444</v>
      </c>
      <c r="M183" s="29">
        <f t="shared" si="11"/>
        <v>88.111628057449224</v>
      </c>
    </row>
    <row r="184" spans="2:13" ht="15" x14ac:dyDescent="0.25">
      <c r="B184" s="88">
        <v>42964.612291666665</v>
      </c>
      <c r="C184" s="52">
        <f>VLOOKUP(B184,NWS!$A$5:$Y$1564,3,TRUE)</f>
        <v>39.36</v>
      </c>
      <c r="D184" s="52"/>
      <c r="E184" s="52"/>
      <c r="F184" s="87">
        <v>123.1</v>
      </c>
      <c r="G184">
        <v>53.93</v>
      </c>
      <c r="H184">
        <v>132.1</v>
      </c>
      <c r="I184">
        <v>130.1</v>
      </c>
      <c r="J184">
        <v>68.39</v>
      </c>
      <c r="K184" s="29">
        <f t="shared" si="9"/>
        <v>1027.5769545964158</v>
      </c>
      <c r="L184" s="29">
        <f t="shared" si="10"/>
        <v>90.251148184248578</v>
      </c>
      <c r="M184" s="29">
        <f t="shared" si="11"/>
        <v>88.304821934857841</v>
      </c>
    </row>
    <row r="185" spans="2:13" ht="15" x14ac:dyDescent="0.25">
      <c r="B185" s="88">
        <v>42964.612361111111</v>
      </c>
      <c r="C185" s="52">
        <f>VLOOKUP(B185,NWS!$A$5:$Y$1564,3,TRUE)</f>
        <v>39.36</v>
      </c>
      <c r="D185" s="52"/>
      <c r="E185" s="52"/>
      <c r="F185" s="87">
        <v>123</v>
      </c>
      <c r="G185">
        <v>53.93</v>
      </c>
      <c r="H185">
        <v>132</v>
      </c>
      <c r="I185">
        <v>129.9</v>
      </c>
      <c r="J185">
        <v>68.39</v>
      </c>
      <c r="K185" s="29">
        <f t="shared" si="9"/>
        <v>1026.7422048363862</v>
      </c>
      <c r="L185" s="29">
        <f t="shared" si="10"/>
        <v>90.227127670048787</v>
      </c>
      <c r="M185" s="29">
        <f t="shared" si="11"/>
        <v>88.181823610170738</v>
      </c>
    </row>
    <row r="186" spans="2:13" ht="15" x14ac:dyDescent="0.25">
      <c r="B186" s="88">
        <v>42964.612430555557</v>
      </c>
      <c r="C186" s="52">
        <f>VLOOKUP(B186,NWS!$A$5:$Y$1564,3,TRUE)</f>
        <v>39.36</v>
      </c>
      <c r="D186" s="52"/>
      <c r="E186" s="52"/>
      <c r="F186" s="87">
        <v>122.8</v>
      </c>
      <c r="G186">
        <v>53.93</v>
      </c>
      <c r="H186">
        <v>130.9</v>
      </c>
      <c r="I186">
        <v>128.80000000000001</v>
      </c>
      <c r="J186">
        <v>67.75</v>
      </c>
      <c r="K186" s="29">
        <f t="shared" si="9"/>
        <v>1025.0727053163271</v>
      </c>
      <c r="L186" s="29">
        <f t="shared" si="10"/>
        <v>89.300982774438111</v>
      </c>
      <c r="M186" s="29">
        <f t="shared" si="11"/>
        <v>87.252347600456048</v>
      </c>
    </row>
    <row r="187" spans="2:13" ht="15" x14ac:dyDescent="0.25">
      <c r="B187" s="88">
        <v>42964.612500000003</v>
      </c>
      <c r="C187" s="52">
        <f>VLOOKUP(B187,NWS!$A$5:$Y$1564,3,TRUE)</f>
        <v>39.69</v>
      </c>
      <c r="D187" s="52"/>
      <c r="E187" s="52"/>
      <c r="F187" s="87">
        <v>123.1</v>
      </c>
      <c r="G187">
        <v>53.93</v>
      </c>
      <c r="H187">
        <v>132</v>
      </c>
      <c r="I187">
        <v>129.9</v>
      </c>
      <c r="J187">
        <v>67.58</v>
      </c>
      <c r="K187" s="29">
        <f t="shared" si="9"/>
        <v>1027.5769545964158</v>
      </c>
      <c r="L187" s="29">
        <f t="shared" si="10"/>
        <v>89.832688040629577</v>
      </c>
      <c r="M187" s="29">
        <f t="shared" si="11"/>
        <v>87.78904547876931</v>
      </c>
    </row>
    <row r="188" spans="2:13" ht="15" x14ac:dyDescent="0.25">
      <c r="B188" s="88">
        <v>42964.612569444442</v>
      </c>
      <c r="C188" s="52">
        <f>VLOOKUP(B188,NWS!$A$5:$Y$1564,3,TRUE)</f>
        <v>39.69</v>
      </c>
      <c r="D188" s="52"/>
      <c r="E188" s="52"/>
      <c r="F188" s="87">
        <v>123.1</v>
      </c>
      <c r="G188">
        <v>53.96</v>
      </c>
      <c r="H188">
        <v>131.80000000000001</v>
      </c>
      <c r="I188">
        <v>129.69999999999999</v>
      </c>
      <c r="J188">
        <v>66.86</v>
      </c>
      <c r="K188" s="29">
        <f t="shared" si="9"/>
        <v>1027.5601756100507</v>
      </c>
      <c r="L188" s="29">
        <f t="shared" si="10"/>
        <v>89.639519111681579</v>
      </c>
      <c r="M188" s="29">
        <f t="shared" si="11"/>
        <v>87.595843179268869</v>
      </c>
    </row>
    <row r="189" spans="2:13" ht="15" x14ac:dyDescent="0.25">
      <c r="B189" s="88">
        <v>42964.612638888888</v>
      </c>
      <c r="C189" s="52">
        <f>VLOOKUP(B189,NWS!$A$5:$Y$1564,3,TRUE)</f>
        <v>39.69</v>
      </c>
      <c r="D189" s="52"/>
      <c r="E189" s="52"/>
      <c r="F189" s="87">
        <v>123.1</v>
      </c>
      <c r="G189">
        <v>53.96</v>
      </c>
      <c r="H189">
        <v>132.30000000000001</v>
      </c>
      <c r="I189">
        <v>130.19999999999999</v>
      </c>
      <c r="J189">
        <v>67.53</v>
      </c>
      <c r="K189" s="29">
        <f t="shared" si="9"/>
        <v>1027.5601756100507</v>
      </c>
      <c r="L189" s="29">
        <f t="shared" si="10"/>
        <v>90.126108619398877</v>
      </c>
      <c r="M189" s="29">
        <f t="shared" si="11"/>
        <v>88.082432686986181</v>
      </c>
    </row>
    <row r="190" spans="2:13" ht="15" x14ac:dyDescent="0.25">
      <c r="B190" s="88">
        <v>42964.612708333334</v>
      </c>
      <c r="C190" s="52">
        <f>VLOOKUP(B190,NWS!$A$5:$Y$1564,3,TRUE)</f>
        <v>39.69</v>
      </c>
      <c r="D190" s="52"/>
      <c r="E190" s="52"/>
      <c r="F190" s="87">
        <v>123</v>
      </c>
      <c r="G190">
        <v>53.94</v>
      </c>
      <c r="H190">
        <v>132.80000000000001</v>
      </c>
      <c r="I190">
        <v>130.80000000000001</v>
      </c>
      <c r="J190">
        <v>67.58</v>
      </c>
      <c r="K190" s="29">
        <f t="shared" si="9"/>
        <v>1026.7366163235527</v>
      </c>
      <c r="L190" s="29">
        <f t="shared" si="10"/>
        <v>90.685379794284572</v>
      </c>
      <c r="M190" s="29">
        <f t="shared" si="11"/>
        <v>88.737460563390258</v>
      </c>
    </row>
    <row r="191" spans="2:13" ht="15" x14ac:dyDescent="0.25">
      <c r="B191" s="88">
        <v>42964.61277777778</v>
      </c>
      <c r="C191" s="52">
        <f>VLOOKUP(B191,NWS!$A$5:$Y$1564,3,TRUE)</f>
        <v>39.69</v>
      </c>
      <c r="D191" s="52"/>
      <c r="E191" s="52"/>
      <c r="F191" s="87">
        <v>122.9</v>
      </c>
      <c r="G191">
        <v>53.94</v>
      </c>
      <c r="H191">
        <v>132.30000000000001</v>
      </c>
      <c r="I191">
        <v>130.30000000000001</v>
      </c>
      <c r="J191">
        <v>67.53</v>
      </c>
      <c r="K191" s="29">
        <f t="shared" si="9"/>
        <v>1025.9018711070296</v>
      </c>
      <c r="L191" s="29">
        <f t="shared" si="10"/>
        <v>90.271791687119617</v>
      </c>
      <c r="M191" s="29">
        <f t="shared" si="11"/>
        <v>88.322287493466234</v>
      </c>
    </row>
    <row r="192" spans="2:13" ht="15" x14ac:dyDescent="0.25">
      <c r="B192" s="88">
        <v>42964.612847222219</v>
      </c>
      <c r="C192" s="52">
        <f>VLOOKUP(B192,NWS!$A$5:$Y$1564,3,TRUE)</f>
        <v>39.69</v>
      </c>
      <c r="D192" s="52"/>
      <c r="E192" s="52"/>
      <c r="F192" s="87">
        <v>122.9</v>
      </c>
      <c r="G192">
        <v>53.94</v>
      </c>
      <c r="H192">
        <v>131.6</v>
      </c>
      <c r="I192">
        <v>129.69999999999999</v>
      </c>
      <c r="J192">
        <v>67.2</v>
      </c>
      <c r="K192" s="29">
        <f t="shared" si="9"/>
        <v>1025.9018711070296</v>
      </c>
      <c r="L192" s="29">
        <f t="shared" si="10"/>
        <v>89.589465219340923</v>
      </c>
      <c r="M192" s="29">
        <f t="shared" si="11"/>
        <v>87.737436235370197</v>
      </c>
    </row>
    <row r="193" spans="2:13" ht="15" x14ac:dyDescent="0.25">
      <c r="B193" s="88">
        <v>42964.612916666665</v>
      </c>
      <c r="C193" s="52">
        <f>VLOOKUP(B193,NWS!$A$5:$Y$1564,3,TRUE)</f>
        <v>39.69</v>
      </c>
      <c r="D193" s="52"/>
      <c r="E193" s="52"/>
      <c r="F193" s="87">
        <v>122.7</v>
      </c>
      <c r="G193">
        <v>53.98</v>
      </c>
      <c r="H193">
        <v>132.1</v>
      </c>
      <c r="I193">
        <v>130.1</v>
      </c>
      <c r="J193">
        <v>67.62</v>
      </c>
      <c r="K193" s="29">
        <f t="shared" si="9"/>
        <v>1024.2100817515889</v>
      </c>
      <c r="L193" s="29">
        <f t="shared" si="10"/>
        <v>90.22563011873676</v>
      </c>
      <c r="M193" s="29">
        <f t="shared" si="11"/>
        <v>88.272905735688681</v>
      </c>
    </row>
    <row r="194" spans="2:13" ht="15" x14ac:dyDescent="0.25">
      <c r="B194" s="88">
        <v>42964.612986111111</v>
      </c>
      <c r="C194" s="52">
        <f>VLOOKUP(B194,NWS!$A$5:$Y$1564,3,TRUE)</f>
        <v>39.69</v>
      </c>
      <c r="D194" s="52"/>
      <c r="E194" s="52"/>
      <c r="F194" s="87">
        <v>123</v>
      </c>
      <c r="G194">
        <v>54</v>
      </c>
      <c r="H194">
        <v>133</v>
      </c>
      <c r="I194">
        <v>130.9</v>
      </c>
      <c r="J194">
        <v>68.77</v>
      </c>
      <c r="K194" s="29">
        <f t="shared" si="9"/>
        <v>1026.703086524067</v>
      </c>
      <c r="L194" s="29">
        <f t="shared" si="10"/>
        <v>90.883139658130091</v>
      </c>
      <c r="M194" s="29">
        <f t="shared" si="11"/>
        <v>88.837757670325232</v>
      </c>
    </row>
    <row r="195" spans="2:13" ht="15" x14ac:dyDescent="0.25">
      <c r="B195" s="88">
        <v>42964.613055555557</v>
      </c>
      <c r="C195" s="52">
        <f>VLOOKUP(B195,NWS!$A$5:$Y$1564,3,TRUE)</f>
        <v>39.69</v>
      </c>
      <c r="D195" s="52"/>
      <c r="E195" s="52"/>
      <c r="F195" s="87">
        <v>122.9</v>
      </c>
      <c r="G195">
        <v>54.03</v>
      </c>
      <c r="H195">
        <v>133.6</v>
      </c>
      <c r="I195">
        <v>131.69999999999999</v>
      </c>
      <c r="J195">
        <v>68.099999999999994</v>
      </c>
      <c r="K195" s="29">
        <f t="shared" si="9"/>
        <v>1025.8516181183481</v>
      </c>
      <c r="L195" s="29">
        <f t="shared" si="10"/>
        <v>91.543453596391373</v>
      </c>
      <c r="M195" s="29">
        <f t="shared" si="11"/>
        <v>89.691333887807133</v>
      </c>
    </row>
    <row r="196" spans="2:13" ht="15" x14ac:dyDescent="0.25">
      <c r="B196" s="88">
        <v>42964.613125000003</v>
      </c>
      <c r="C196" s="52">
        <f>VLOOKUP(B196,NWS!$A$5:$Y$1564,3,TRUE)</f>
        <v>39.69</v>
      </c>
      <c r="D196" s="52"/>
      <c r="E196" s="52"/>
      <c r="F196" s="87">
        <v>123.1</v>
      </c>
      <c r="G196">
        <v>53.98</v>
      </c>
      <c r="H196">
        <v>133.30000000000001</v>
      </c>
      <c r="I196">
        <v>131.5</v>
      </c>
      <c r="J196">
        <v>67.099999999999994</v>
      </c>
      <c r="K196" s="29">
        <f t="shared" si="9"/>
        <v>1027.5489899235583</v>
      </c>
      <c r="L196" s="29">
        <f t="shared" si="10"/>
        <v>91.100279322900093</v>
      </c>
      <c r="M196" s="29">
        <f t="shared" si="11"/>
        <v>89.348538026230699</v>
      </c>
    </row>
    <row r="197" spans="2:13" ht="15" x14ac:dyDescent="0.25">
      <c r="B197" s="88">
        <v>42964.613194444442</v>
      </c>
      <c r="C197" s="52">
        <f>VLOOKUP(B197,NWS!$A$5:$Y$1564,3,TRUE)</f>
        <v>39.729999999999997</v>
      </c>
      <c r="D197" s="52"/>
      <c r="E197" s="52"/>
      <c r="F197" s="87">
        <v>122.8</v>
      </c>
      <c r="G197">
        <v>53.98</v>
      </c>
      <c r="H197">
        <v>131.69999999999999</v>
      </c>
      <c r="I197">
        <v>129.9</v>
      </c>
      <c r="J197">
        <v>66.45</v>
      </c>
      <c r="K197" s="29">
        <f t="shared" si="9"/>
        <v>1025.0448087945813</v>
      </c>
      <c r="L197" s="29">
        <f t="shared" si="10"/>
        <v>89.722906950920191</v>
      </c>
      <c r="M197" s="29">
        <f t="shared" si="11"/>
        <v>87.966886155969064</v>
      </c>
    </row>
    <row r="198" spans="2:13" ht="15" x14ac:dyDescent="0.25">
      <c r="B198" s="88">
        <v>42964.613263888888</v>
      </c>
      <c r="C198" s="52">
        <f>VLOOKUP(B198,NWS!$A$5:$Y$1564,3,TRUE)</f>
        <v>39.729999999999997</v>
      </c>
      <c r="D198" s="52"/>
      <c r="E198" s="52"/>
      <c r="F198" s="87">
        <v>122.9</v>
      </c>
      <c r="G198">
        <v>53.94</v>
      </c>
      <c r="H198">
        <v>130.30000000000001</v>
      </c>
      <c r="I198">
        <v>128.4</v>
      </c>
      <c r="J198">
        <v>66.400000000000006</v>
      </c>
      <c r="K198" s="29">
        <f t="shared" si="9"/>
        <v>1025.9018711070296</v>
      </c>
      <c r="L198" s="29">
        <f t="shared" si="10"/>
        <v>88.283297409593175</v>
      </c>
      <c r="M198" s="29">
        <f t="shared" si="11"/>
        <v>86.431268425622463</v>
      </c>
    </row>
    <row r="199" spans="2:13" ht="15" x14ac:dyDescent="0.25">
      <c r="B199" s="88">
        <v>42964.613333333335</v>
      </c>
      <c r="C199" s="52">
        <f>VLOOKUP(B199,NWS!$A$5:$Y$1564,3,TRUE)</f>
        <v>39.729999999999997</v>
      </c>
      <c r="D199" s="52"/>
      <c r="E199" s="52"/>
      <c r="F199" s="87">
        <v>122.7</v>
      </c>
      <c r="G199">
        <v>53.94</v>
      </c>
      <c r="H199">
        <v>131.30000000000001</v>
      </c>
      <c r="I199">
        <v>129.1</v>
      </c>
      <c r="J199">
        <v>67.34</v>
      </c>
      <c r="K199" s="29">
        <f t="shared" si="9"/>
        <v>1024.232380673983</v>
      </c>
      <c r="L199" s="29">
        <f t="shared" si="10"/>
        <v>89.403539399665874</v>
      </c>
      <c r="M199" s="29">
        <f t="shared" si="11"/>
        <v>87.255589343105143</v>
      </c>
    </row>
    <row r="200" spans="2:13" ht="15" x14ac:dyDescent="0.25">
      <c r="B200" s="88">
        <v>42964.613402777781</v>
      </c>
      <c r="C200" s="52">
        <f>VLOOKUP(B200,NWS!$A$5:$Y$1564,3,TRUE)</f>
        <v>39.729999999999997</v>
      </c>
      <c r="D200" s="52"/>
      <c r="E200" s="52"/>
      <c r="F200" s="87">
        <v>122.9</v>
      </c>
      <c r="G200">
        <v>53.94</v>
      </c>
      <c r="H200">
        <v>131.69999999999999</v>
      </c>
      <c r="I200">
        <v>129.6</v>
      </c>
      <c r="J200">
        <v>66.81</v>
      </c>
      <c r="K200" s="29">
        <f t="shared" si="9"/>
        <v>1025.9018711070296</v>
      </c>
      <c r="L200" s="29">
        <f t="shared" si="10"/>
        <v>89.64795034515052</v>
      </c>
      <c r="M200" s="29">
        <f t="shared" si="11"/>
        <v>87.600970941814481</v>
      </c>
    </row>
    <row r="201" spans="2:13" ht="15" x14ac:dyDescent="0.25">
      <c r="B201" s="88">
        <v>42964.61347222222</v>
      </c>
      <c r="C201" s="52">
        <f>VLOOKUP(B201,NWS!$A$5:$Y$1564,3,TRUE)</f>
        <v>39.729999999999997</v>
      </c>
      <c r="D201" s="52"/>
      <c r="E201" s="52"/>
      <c r="F201" s="87">
        <v>122.8</v>
      </c>
      <c r="G201">
        <v>53.91</v>
      </c>
      <c r="H201">
        <v>132.4</v>
      </c>
      <c r="I201">
        <v>130.30000000000001</v>
      </c>
      <c r="J201">
        <v>66.959999999999994</v>
      </c>
      <c r="K201" s="29">
        <f t="shared" si="9"/>
        <v>1025.0838643501831</v>
      </c>
      <c r="L201" s="29">
        <f t="shared" si="10"/>
        <v>90.40235947791939</v>
      </c>
      <c r="M201" s="29">
        <f t="shared" si="11"/>
        <v>88.353746605321675</v>
      </c>
    </row>
    <row r="202" spans="2:13" ht="15" x14ac:dyDescent="0.25">
      <c r="B202" s="88">
        <v>42964.613541666666</v>
      </c>
      <c r="C202" s="52">
        <f>VLOOKUP(B202,NWS!$A$5:$Y$1564,3,TRUE)</f>
        <v>39.729999999999997</v>
      </c>
      <c r="D202" s="52"/>
      <c r="E202" s="52"/>
      <c r="F202" s="87">
        <v>123</v>
      </c>
      <c r="G202">
        <v>53.94</v>
      </c>
      <c r="H202">
        <v>133</v>
      </c>
      <c r="I202">
        <v>131</v>
      </c>
      <c r="J202">
        <v>67.44</v>
      </c>
      <c r="K202" s="29">
        <f t="shared" si="9"/>
        <v>1026.7366163235527</v>
      </c>
      <c r="L202" s="29">
        <f t="shared" si="10"/>
        <v>90.841213332756112</v>
      </c>
      <c r="M202" s="29">
        <f t="shared" si="11"/>
        <v>88.893294101861812</v>
      </c>
    </row>
    <row r="203" spans="2:13" ht="15" x14ac:dyDescent="0.25">
      <c r="B203" s="88">
        <v>42964.613611111112</v>
      </c>
      <c r="C203" s="52">
        <f>VLOOKUP(B203,NWS!$A$5:$Y$1564,3,TRUE)</f>
        <v>39.729999999999997</v>
      </c>
      <c r="D203" s="52"/>
      <c r="E203" s="52"/>
      <c r="F203" s="87">
        <v>122.7</v>
      </c>
      <c r="G203">
        <v>53.94</v>
      </c>
      <c r="H203">
        <v>133.6</v>
      </c>
      <c r="I203">
        <v>131.6</v>
      </c>
      <c r="J203">
        <v>67.87</v>
      </c>
      <c r="K203" s="29">
        <f t="shared" si="9"/>
        <v>1024.232380673983</v>
      </c>
      <c r="L203" s="29">
        <f t="shared" si="10"/>
        <v>91.649123549706601</v>
      </c>
      <c r="M203" s="29">
        <f t="shared" si="11"/>
        <v>89.696441680105963</v>
      </c>
    </row>
    <row r="204" spans="2:13" ht="15" x14ac:dyDescent="0.25">
      <c r="B204" s="88">
        <v>42964.613680555558</v>
      </c>
      <c r="C204" s="52">
        <f>VLOOKUP(B204,NWS!$A$5:$Y$1564,3,TRUE)</f>
        <v>39.729999999999997</v>
      </c>
      <c r="D204" s="52"/>
      <c r="E204" s="52"/>
      <c r="F204" s="87">
        <v>122.9</v>
      </c>
      <c r="G204">
        <v>53.96</v>
      </c>
      <c r="H204">
        <v>133.6</v>
      </c>
      <c r="I204">
        <v>131.6</v>
      </c>
      <c r="J204">
        <v>67.05</v>
      </c>
      <c r="K204" s="29">
        <f t="shared" si="9"/>
        <v>1025.890703350733</v>
      </c>
      <c r="L204" s="29">
        <f t="shared" si="10"/>
        <v>91.500975389877951</v>
      </c>
      <c r="M204" s="29">
        <f t="shared" si="11"/>
        <v>89.551449974092762</v>
      </c>
    </row>
    <row r="205" spans="2:13" ht="15" x14ac:dyDescent="0.25">
      <c r="B205" s="88">
        <v>42964.613749999997</v>
      </c>
      <c r="C205" s="52">
        <f>VLOOKUP(B205,NWS!$A$5:$Y$1564,3,TRUE)</f>
        <v>39.729999999999997</v>
      </c>
      <c r="D205" s="52"/>
      <c r="E205" s="52"/>
      <c r="F205" s="87">
        <v>122.6</v>
      </c>
      <c r="G205">
        <v>53.98</v>
      </c>
      <c r="H205">
        <v>133</v>
      </c>
      <c r="I205">
        <v>131.19999999999999</v>
      </c>
      <c r="J205">
        <v>67.05</v>
      </c>
      <c r="K205" s="29">
        <f t="shared" si="9"/>
        <v>1023.3753547085967</v>
      </c>
      <c r="L205" s="29">
        <f t="shared" si="10"/>
        <v>91.139579989747162</v>
      </c>
      <c r="M205" s="29">
        <f t="shared" si="11"/>
        <v>89.380694560546488</v>
      </c>
    </row>
    <row r="206" spans="2:13" ht="15" x14ac:dyDescent="0.25">
      <c r="B206" s="88">
        <v>42964.613819444443</v>
      </c>
      <c r="C206" s="52">
        <f>VLOOKUP(B206,NWS!$A$5:$Y$1564,3,TRUE)</f>
        <v>39.729999999999997</v>
      </c>
      <c r="D206" s="52"/>
      <c r="E206" s="52"/>
      <c r="F206" s="87">
        <v>122.7</v>
      </c>
      <c r="G206">
        <v>54.01</v>
      </c>
      <c r="H206">
        <v>133.4</v>
      </c>
      <c r="I206">
        <v>131.5</v>
      </c>
      <c r="J206">
        <v>68.11</v>
      </c>
      <c r="K206" s="29">
        <f t="shared" si="9"/>
        <v>1024.1933581969724</v>
      </c>
      <c r="L206" s="29">
        <f t="shared" si="10"/>
        <v>91.457339818039941</v>
      </c>
      <c r="M206" s="29">
        <f t="shared" si="11"/>
        <v>89.602221363312964</v>
      </c>
    </row>
    <row r="207" spans="2:13" ht="15" x14ac:dyDescent="0.25">
      <c r="B207" s="88">
        <v>42964.613888888889</v>
      </c>
      <c r="C207" s="52">
        <f>VLOOKUP(B207,NWS!$A$5:$Y$1564,3,TRUE)</f>
        <v>39.42</v>
      </c>
      <c r="D207" s="52"/>
      <c r="E207" s="52"/>
      <c r="F207" s="87">
        <v>122.8</v>
      </c>
      <c r="G207">
        <v>53.98</v>
      </c>
      <c r="H207">
        <v>133.5</v>
      </c>
      <c r="I207">
        <v>131.69999999999999</v>
      </c>
      <c r="J207">
        <v>68.2</v>
      </c>
      <c r="K207" s="29">
        <f t="shared" si="9"/>
        <v>1025.0448087945813</v>
      </c>
      <c r="L207" s="29">
        <f t="shared" si="10"/>
        <v>91.781353549446251</v>
      </c>
      <c r="M207" s="29">
        <f t="shared" si="11"/>
        <v>90.025332754495096</v>
      </c>
    </row>
    <row r="208" spans="2:13" ht="15" x14ac:dyDescent="0.25">
      <c r="B208" s="88">
        <v>42964.613958333335</v>
      </c>
      <c r="C208" s="52">
        <f>VLOOKUP(B208,NWS!$A$5:$Y$1564,3,TRUE)</f>
        <v>39.42</v>
      </c>
      <c r="D208" s="52"/>
      <c r="E208" s="52"/>
      <c r="F208" s="87">
        <v>122.8</v>
      </c>
      <c r="G208">
        <v>54.03</v>
      </c>
      <c r="H208">
        <v>133.1</v>
      </c>
      <c r="I208">
        <v>131.30000000000001</v>
      </c>
      <c r="J208">
        <v>67.17</v>
      </c>
      <c r="K208" s="29">
        <f t="shared" si="9"/>
        <v>1025.0169137911566</v>
      </c>
      <c r="L208" s="29">
        <f t="shared" si="10"/>
        <v>91.393613841465779</v>
      </c>
      <c r="M208" s="29">
        <f t="shared" si="11"/>
        <v>89.637545257833878</v>
      </c>
    </row>
    <row r="209" spans="2:13" ht="15" x14ac:dyDescent="0.25">
      <c r="B209" s="88">
        <v>42964.614027777781</v>
      </c>
      <c r="C209" s="52">
        <f>VLOOKUP(B209,NWS!$A$5:$Y$1564,3,TRUE)</f>
        <v>39.42</v>
      </c>
      <c r="D209" s="52"/>
      <c r="E209" s="52"/>
      <c r="F209" s="87">
        <v>122.8</v>
      </c>
      <c r="G209">
        <v>54.08</v>
      </c>
      <c r="H209">
        <v>132.69999999999999</v>
      </c>
      <c r="I209">
        <v>130.80000000000001</v>
      </c>
      <c r="J209">
        <v>67.680000000000007</v>
      </c>
      <c r="K209" s="29">
        <f t="shared" ref="K209:K272" si="12">IF(OR(F209="",$C$5="",$C$6=""),"",(F209*1000/($C$5+$C$6*(G209-25))))</f>
        <v>1024.989020305929</v>
      </c>
      <c r="L209" s="29">
        <f t="shared" ref="L209:L272" si="13">IF(OR($K209="",H209=""),"",((H209-$C209)*1000)/$K209)</f>
        <v>91.005852894071637</v>
      </c>
      <c r="M209" s="29">
        <f t="shared" ref="M209:M272" si="14">IF(OR($K209="",I209=""),"",((I209-$C209)*1000)/$K209)</f>
        <v>89.152174501074924</v>
      </c>
    </row>
    <row r="210" spans="2:13" ht="15" x14ac:dyDescent="0.25">
      <c r="B210" s="88">
        <v>42964.61409722222</v>
      </c>
      <c r="C210" s="52">
        <f>VLOOKUP(B210,NWS!$A$5:$Y$1564,3,TRUE)</f>
        <v>39.42</v>
      </c>
      <c r="D210" s="52"/>
      <c r="E210" s="52"/>
      <c r="F210" s="87">
        <v>122.7</v>
      </c>
      <c r="G210">
        <v>54.06</v>
      </c>
      <c r="H210">
        <v>133.19999999999999</v>
      </c>
      <c r="I210">
        <v>131.30000000000001</v>
      </c>
      <c r="J210">
        <v>67.459999999999994</v>
      </c>
      <c r="K210" s="29">
        <f t="shared" si="12"/>
        <v>1024.1654868195399</v>
      </c>
      <c r="L210" s="29">
        <f t="shared" si="13"/>
        <v>91.567233232224922</v>
      </c>
      <c r="M210" s="29">
        <f t="shared" si="14"/>
        <v>89.712064292779147</v>
      </c>
    </row>
    <row r="211" spans="2:13" ht="15" x14ac:dyDescent="0.25">
      <c r="B211" s="88">
        <v>42964.614166666666</v>
      </c>
      <c r="C211" s="52">
        <f>VLOOKUP(B211,NWS!$A$5:$Y$1564,3,TRUE)</f>
        <v>39.42</v>
      </c>
      <c r="D211" s="52"/>
      <c r="E211" s="52"/>
      <c r="F211" s="87">
        <v>122.7</v>
      </c>
      <c r="G211">
        <v>54.04</v>
      </c>
      <c r="H211">
        <v>132.19999999999999</v>
      </c>
      <c r="I211">
        <v>130.19999999999999</v>
      </c>
      <c r="J211">
        <v>66.290000000000006</v>
      </c>
      <c r="K211" s="29">
        <f t="shared" si="12"/>
        <v>1024.1766351884796</v>
      </c>
      <c r="L211" s="29">
        <f t="shared" si="13"/>
        <v>90.589842427840239</v>
      </c>
      <c r="M211" s="29">
        <f t="shared" si="14"/>
        <v>88.637054274621008</v>
      </c>
    </row>
    <row r="212" spans="2:13" ht="15" x14ac:dyDescent="0.25">
      <c r="B212" s="88">
        <v>42964.614236111112</v>
      </c>
      <c r="C212" s="52">
        <f>VLOOKUP(B212,NWS!$A$5:$Y$1564,3,TRUE)</f>
        <v>39.42</v>
      </c>
      <c r="D212" s="52"/>
      <c r="E212" s="52"/>
      <c r="F212" s="87">
        <v>122.8</v>
      </c>
      <c r="G212">
        <v>54.04</v>
      </c>
      <c r="H212">
        <v>130.69999999999999</v>
      </c>
      <c r="I212">
        <v>128.5</v>
      </c>
      <c r="J212">
        <v>65.28</v>
      </c>
      <c r="K212" s="29">
        <f t="shared" si="12"/>
        <v>1025.0113349726594</v>
      </c>
      <c r="L212" s="29">
        <f t="shared" si="13"/>
        <v>89.05267374671007</v>
      </c>
      <c r="M212" s="29">
        <f t="shared" si="14"/>
        <v>86.906356018371326</v>
      </c>
    </row>
    <row r="213" spans="2:13" ht="15" x14ac:dyDescent="0.25">
      <c r="B213" s="88">
        <v>42964.614305555559</v>
      </c>
      <c r="C213" s="52">
        <f>VLOOKUP(B213,NWS!$A$5:$Y$1564,3,TRUE)</f>
        <v>39.42</v>
      </c>
      <c r="D213" s="52"/>
      <c r="E213" s="52"/>
      <c r="F213" s="87">
        <v>122.9</v>
      </c>
      <c r="G213">
        <v>54.04</v>
      </c>
      <c r="H213">
        <v>129.4</v>
      </c>
      <c r="I213">
        <v>127.1</v>
      </c>
      <c r="J213">
        <v>65.209999999999994</v>
      </c>
      <c r="K213" s="29">
        <f t="shared" si="12"/>
        <v>1025.8460347568389</v>
      </c>
      <c r="L213" s="29">
        <f t="shared" si="13"/>
        <v>87.71296759101709</v>
      </c>
      <c r="M213" s="29">
        <f t="shared" si="14"/>
        <v>85.470915741057752</v>
      </c>
    </row>
    <row r="214" spans="2:13" ht="15" x14ac:dyDescent="0.25">
      <c r="B214" s="88">
        <v>42964.614374999997</v>
      </c>
      <c r="C214" s="52">
        <f>VLOOKUP(B214,NWS!$A$5:$Y$1564,3,TRUE)</f>
        <v>39.42</v>
      </c>
      <c r="D214" s="52"/>
      <c r="E214" s="52"/>
      <c r="F214" s="87">
        <v>123</v>
      </c>
      <c r="G214">
        <v>53.99</v>
      </c>
      <c r="H214">
        <v>128.69999999999999</v>
      </c>
      <c r="I214">
        <v>126.7</v>
      </c>
      <c r="J214">
        <v>65.95</v>
      </c>
      <c r="K214" s="29">
        <f t="shared" si="12"/>
        <v>1026.7086746719012</v>
      </c>
      <c r="L214" s="29">
        <f t="shared" si="13"/>
        <v>86.957480931512166</v>
      </c>
      <c r="M214" s="29">
        <f t="shared" si="14"/>
        <v>85.009508688422756</v>
      </c>
    </row>
    <row r="215" spans="2:13" ht="15" x14ac:dyDescent="0.25">
      <c r="B215" s="88">
        <v>42964.614444444444</v>
      </c>
      <c r="C215" s="52">
        <f>VLOOKUP(B215,NWS!$A$5:$Y$1564,3,TRUE)</f>
        <v>39.42</v>
      </c>
      <c r="D215" s="52"/>
      <c r="E215" s="52"/>
      <c r="F215" s="87">
        <v>123</v>
      </c>
      <c r="G215">
        <v>53.99</v>
      </c>
      <c r="H215">
        <v>129.30000000000001</v>
      </c>
      <c r="I215">
        <v>127.1</v>
      </c>
      <c r="J215">
        <v>66.19</v>
      </c>
      <c r="K215" s="29">
        <f t="shared" si="12"/>
        <v>1026.7086746719012</v>
      </c>
      <c r="L215" s="29">
        <f t="shared" si="13"/>
        <v>87.541872604439035</v>
      </c>
      <c r="M215" s="29">
        <f t="shared" si="14"/>
        <v>85.399103137040626</v>
      </c>
    </row>
    <row r="216" spans="2:13" ht="15" x14ac:dyDescent="0.25">
      <c r="B216" s="88">
        <v>42964.61451388889</v>
      </c>
      <c r="C216" s="52">
        <f>VLOOKUP(B216,NWS!$A$5:$Y$1564,3,TRUE)</f>
        <v>39.42</v>
      </c>
      <c r="D216" s="52"/>
      <c r="E216" s="52"/>
      <c r="F216" s="87">
        <v>122.9</v>
      </c>
      <c r="G216">
        <v>53.99</v>
      </c>
      <c r="H216">
        <v>129.19999999999999</v>
      </c>
      <c r="I216">
        <v>127</v>
      </c>
      <c r="J216">
        <v>66.34</v>
      </c>
      <c r="K216" s="29">
        <f t="shared" si="12"/>
        <v>1025.8739521721679</v>
      </c>
      <c r="L216" s="29">
        <f t="shared" si="13"/>
        <v>87.515624906842945</v>
      </c>
      <c r="M216" s="29">
        <f t="shared" si="14"/>
        <v>85.371111932961753</v>
      </c>
    </row>
    <row r="217" spans="2:13" ht="15" x14ac:dyDescent="0.25">
      <c r="B217" s="88">
        <v>42964.614583333336</v>
      </c>
      <c r="C217" s="52">
        <f>VLOOKUP(B217,NWS!$A$5:$Y$1564,3,TRUE)</f>
        <v>40.090000000000003</v>
      </c>
      <c r="D217" s="52"/>
      <c r="E217" s="52"/>
      <c r="F217" s="87">
        <v>122.9</v>
      </c>
      <c r="G217">
        <v>53.99</v>
      </c>
      <c r="H217">
        <v>128.6</v>
      </c>
      <c r="I217">
        <v>126.5</v>
      </c>
      <c r="J217">
        <v>66.599999999999994</v>
      </c>
      <c r="K217" s="29">
        <f t="shared" si="12"/>
        <v>1025.8739521721679</v>
      </c>
      <c r="L217" s="29">
        <f t="shared" si="13"/>
        <v>86.277656053738795</v>
      </c>
      <c r="M217" s="29">
        <f t="shared" si="14"/>
        <v>84.230620942306743</v>
      </c>
    </row>
    <row r="218" spans="2:13" ht="15" x14ac:dyDescent="0.25">
      <c r="B218" s="88">
        <v>42964.614652777775</v>
      </c>
      <c r="C218" s="52">
        <f>VLOOKUP(B218,NWS!$A$5:$Y$1564,3,TRUE)</f>
        <v>40.090000000000003</v>
      </c>
      <c r="D218" s="52"/>
      <c r="E218" s="52"/>
      <c r="F218" s="87">
        <v>123</v>
      </c>
      <c r="G218">
        <v>54.01</v>
      </c>
      <c r="H218">
        <v>129.6</v>
      </c>
      <c r="I218">
        <v>127.4</v>
      </c>
      <c r="J218">
        <v>67.489999999999995</v>
      </c>
      <c r="K218" s="29">
        <f t="shared" si="12"/>
        <v>1026.6974984370629</v>
      </c>
      <c r="L218" s="29">
        <f t="shared" si="13"/>
        <v>87.182446763784526</v>
      </c>
      <c r="M218" s="29">
        <f t="shared" si="14"/>
        <v>85.039653971020314</v>
      </c>
    </row>
    <row r="219" spans="2:13" ht="15" x14ac:dyDescent="0.25">
      <c r="B219" s="88">
        <v>42964.614722222221</v>
      </c>
      <c r="C219" s="52">
        <f>VLOOKUP(B219,NWS!$A$5:$Y$1564,3,TRUE)</f>
        <v>40.090000000000003</v>
      </c>
      <c r="D219" s="52"/>
      <c r="E219" s="52"/>
      <c r="F219" s="87">
        <v>122.8</v>
      </c>
      <c r="G219">
        <v>54.01</v>
      </c>
      <c r="H219">
        <v>130.80000000000001</v>
      </c>
      <c r="I219">
        <v>128.6</v>
      </c>
      <c r="J219">
        <v>67.3</v>
      </c>
      <c r="K219" s="29">
        <f t="shared" si="12"/>
        <v>1025.0280716103359</v>
      </c>
      <c r="L219" s="29">
        <f t="shared" si="13"/>
        <v>88.495137364865641</v>
      </c>
      <c r="M219" s="29">
        <f t="shared" si="14"/>
        <v>86.34885468155943</v>
      </c>
    </row>
    <row r="220" spans="2:13" ht="15" x14ac:dyDescent="0.25">
      <c r="B220" s="88">
        <v>42964.614791666667</v>
      </c>
      <c r="C220" s="52">
        <f>VLOOKUP(B220,NWS!$A$5:$Y$1564,3,TRUE)</f>
        <v>40.090000000000003</v>
      </c>
      <c r="D220" s="52"/>
      <c r="E220" s="52"/>
      <c r="F220" s="87">
        <v>123</v>
      </c>
      <c r="G220">
        <v>54.06</v>
      </c>
      <c r="H220">
        <v>131.69999999999999</v>
      </c>
      <c r="I220">
        <v>129.69999999999999</v>
      </c>
      <c r="J220">
        <v>66.959999999999994</v>
      </c>
      <c r="K220" s="29">
        <f t="shared" si="12"/>
        <v>1026.6695589144531</v>
      </c>
      <c r="L220" s="29">
        <f t="shared" si="13"/>
        <v>89.23026810774796</v>
      </c>
      <c r="M220" s="29">
        <f t="shared" si="14"/>
        <v>87.282221647585359</v>
      </c>
    </row>
    <row r="221" spans="2:13" ht="15" x14ac:dyDescent="0.25">
      <c r="B221" s="88">
        <v>42964.614861111113</v>
      </c>
      <c r="C221" s="52">
        <f>VLOOKUP(B221,NWS!$A$5:$Y$1564,3,TRUE)</f>
        <v>40.090000000000003</v>
      </c>
      <c r="D221" s="52"/>
      <c r="E221" s="52"/>
      <c r="F221" s="87">
        <v>122.6</v>
      </c>
      <c r="G221">
        <v>54.08</v>
      </c>
      <c r="H221">
        <v>132.4</v>
      </c>
      <c r="I221">
        <v>130.5</v>
      </c>
      <c r="J221">
        <v>67.010000000000005</v>
      </c>
      <c r="K221" s="29">
        <f t="shared" si="12"/>
        <v>1023.319657080675</v>
      </c>
      <c r="L221" s="29">
        <f t="shared" si="13"/>
        <v>90.20641728249592</v>
      </c>
      <c r="M221" s="29">
        <f t="shared" si="14"/>
        <v>88.349714944322997</v>
      </c>
    </row>
    <row r="222" spans="2:13" ht="15" x14ac:dyDescent="0.25">
      <c r="B222" s="88">
        <v>42964.614930555559</v>
      </c>
      <c r="C222" s="52">
        <f>VLOOKUP(B222,NWS!$A$5:$Y$1564,3,TRUE)</f>
        <v>40.090000000000003</v>
      </c>
      <c r="D222" s="52"/>
      <c r="E222" s="52"/>
      <c r="F222" s="87">
        <v>122.5</v>
      </c>
      <c r="G222">
        <v>54.11</v>
      </c>
      <c r="H222">
        <v>132.19999999999999</v>
      </c>
      <c r="I222">
        <v>130.30000000000001</v>
      </c>
      <c r="J222">
        <v>67.2</v>
      </c>
      <c r="K222" s="29">
        <f t="shared" si="12"/>
        <v>1022.4682809900305</v>
      </c>
      <c r="L222" s="29">
        <f t="shared" si="13"/>
        <v>90.085924143106098</v>
      </c>
      <c r="M222" s="29">
        <f t="shared" si="14"/>
        <v>88.227675789269398</v>
      </c>
    </row>
    <row r="223" spans="2:13" ht="15" x14ac:dyDescent="0.25">
      <c r="B223" s="88">
        <v>42964.614999999998</v>
      </c>
      <c r="C223" s="52">
        <f>VLOOKUP(B223,NWS!$A$5:$Y$1564,3,TRUE)</f>
        <v>40.090000000000003</v>
      </c>
      <c r="D223" s="52"/>
      <c r="E223" s="52"/>
      <c r="F223" s="87">
        <v>123</v>
      </c>
      <c r="G223">
        <v>54.13</v>
      </c>
      <c r="H223">
        <v>132.30000000000001</v>
      </c>
      <c r="I223">
        <v>130.4</v>
      </c>
      <c r="J223">
        <v>67.680000000000007</v>
      </c>
      <c r="K223" s="29">
        <f t="shared" si="12"/>
        <v>1026.630446137372</v>
      </c>
      <c r="L223" s="29">
        <f t="shared" si="13"/>
        <v>89.818103823955283</v>
      </c>
      <c r="M223" s="29">
        <f t="shared" si="14"/>
        <v>87.967389180581293</v>
      </c>
    </row>
    <row r="224" spans="2:13" ht="15" x14ac:dyDescent="0.25">
      <c r="B224" s="88">
        <v>42964.615069444444</v>
      </c>
      <c r="C224" s="52">
        <f>VLOOKUP(B224,NWS!$A$5:$Y$1564,3,TRUE)</f>
        <v>40.090000000000003</v>
      </c>
      <c r="D224" s="52"/>
      <c r="E224" s="52"/>
      <c r="F224" s="87">
        <v>122.9</v>
      </c>
      <c r="G224">
        <v>54.13</v>
      </c>
      <c r="H224">
        <v>132.5</v>
      </c>
      <c r="I224">
        <v>130.4</v>
      </c>
      <c r="J224">
        <v>67.680000000000007</v>
      </c>
      <c r="K224" s="29">
        <f t="shared" si="12"/>
        <v>1025.7957872380732</v>
      </c>
      <c r="L224" s="29">
        <f t="shared" si="13"/>
        <v>90.086156669458902</v>
      </c>
      <c r="M224" s="29">
        <f t="shared" si="14"/>
        <v>88.038965575358006</v>
      </c>
    </row>
    <row r="225" spans="2:13" ht="15" x14ac:dyDescent="0.25">
      <c r="B225" s="88">
        <v>42964.61513888889</v>
      </c>
      <c r="C225" s="52">
        <f>VLOOKUP(B225,NWS!$A$5:$Y$1564,3,TRUE)</f>
        <v>40.090000000000003</v>
      </c>
      <c r="D225" s="52"/>
      <c r="E225" s="52"/>
      <c r="F225" s="87">
        <v>122.7</v>
      </c>
      <c r="G225">
        <v>54.13</v>
      </c>
      <c r="H225">
        <v>131</v>
      </c>
      <c r="I225">
        <v>129</v>
      </c>
      <c r="J225">
        <v>67.03</v>
      </c>
      <c r="K225" s="29">
        <f t="shared" si="12"/>
        <v>1024.1264694394758</v>
      </c>
      <c r="L225" s="29">
        <f t="shared" si="13"/>
        <v>88.768333514274659</v>
      </c>
      <c r="M225" s="29">
        <f t="shared" si="14"/>
        <v>86.815449705798699</v>
      </c>
    </row>
    <row r="226" spans="2:13" ht="15" x14ac:dyDescent="0.25">
      <c r="B226" s="88">
        <v>42964.615208333336</v>
      </c>
      <c r="C226" s="52">
        <f>VLOOKUP(B226,NWS!$A$5:$Y$1564,3,TRUE)</f>
        <v>40.090000000000003</v>
      </c>
      <c r="D226" s="52"/>
      <c r="E226" s="52"/>
      <c r="F226" s="87">
        <v>122.4</v>
      </c>
      <c r="G226">
        <v>54.16</v>
      </c>
      <c r="H226">
        <v>131.19999999999999</v>
      </c>
      <c r="I226">
        <v>129.19999999999999</v>
      </c>
      <c r="J226">
        <v>67.06</v>
      </c>
      <c r="K226" s="29">
        <f t="shared" si="12"/>
        <v>1021.6058127995252</v>
      </c>
      <c r="L226" s="29">
        <f t="shared" si="13"/>
        <v>89.183126073186273</v>
      </c>
      <c r="M226" s="29">
        <f t="shared" si="14"/>
        <v>87.225423821552283</v>
      </c>
    </row>
    <row r="227" spans="2:13" ht="15" x14ac:dyDescent="0.25">
      <c r="B227" s="88">
        <v>42964.615277777775</v>
      </c>
      <c r="C227" s="52">
        <f>VLOOKUP(B227,NWS!$A$5:$Y$1564,3,TRUE)</f>
        <v>40.090000000000003</v>
      </c>
      <c r="D227" s="52"/>
      <c r="E227" s="52"/>
      <c r="F227" s="87">
        <v>122.5</v>
      </c>
      <c r="G227">
        <v>54.16</v>
      </c>
      <c r="H227">
        <v>132.19999999999999</v>
      </c>
      <c r="I227">
        <v>130.19999999999999</v>
      </c>
      <c r="J227">
        <v>67.3</v>
      </c>
      <c r="K227" s="29">
        <f t="shared" si="12"/>
        <v>1022.4404580714203</v>
      </c>
      <c r="L227" s="29">
        <f t="shared" si="13"/>
        <v>90.088375584963259</v>
      </c>
      <c r="M227" s="29">
        <f t="shared" si="14"/>
        <v>88.132271457616312</v>
      </c>
    </row>
    <row r="228" spans="2:13" ht="15" x14ac:dyDescent="0.25">
      <c r="B228" s="88">
        <v>42964.615347222221</v>
      </c>
      <c r="C228" s="52">
        <f>VLOOKUP(B228,NWS!$A$5:$Y$1564,3,TRUE)</f>
        <v>40.090000000000003</v>
      </c>
      <c r="D228" s="52"/>
      <c r="E228" s="52"/>
      <c r="F228" s="87">
        <v>122.5</v>
      </c>
      <c r="G228">
        <v>54.16</v>
      </c>
      <c r="H228">
        <v>132.4</v>
      </c>
      <c r="I228">
        <v>130.30000000000001</v>
      </c>
      <c r="J228">
        <v>67.3</v>
      </c>
      <c r="K228" s="29">
        <f t="shared" si="12"/>
        <v>1022.4404580714203</v>
      </c>
      <c r="L228" s="29">
        <f t="shared" si="13"/>
        <v>90.283985997697968</v>
      </c>
      <c r="M228" s="29">
        <f t="shared" si="14"/>
        <v>88.230076663983695</v>
      </c>
    </row>
    <row r="229" spans="2:13" ht="15" x14ac:dyDescent="0.25">
      <c r="B229" s="88">
        <v>42964.615416666667</v>
      </c>
      <c r="C229" s="52">
        <f>VLOOKUP(B229,NWS!$A$5:$Y$1564,3,TRUE)</f>
        <v>40.090000000000003</v>
      </c>
      <c r="D229" s="52"/>
      <c r="E229" s="52"/>
      <c r="F229" s="87">
        <v>122.3</v>
      </c>
      <c r="G229">
        <v>54.13</v>
      </c>
      <c r="H229">
        <v>132.4</v>
      </c>
      <c r="I229">
        <v>130.19999999999999</v>
      </c>
      <c r="J229">
        <v>67.06</v>
      </c>
      <c r="K229" s="29">
        <f t="shared" si="12"/>
        <v>1020.7878338422812</v>
      </c>
      <c r="L229" s="29">
        <f t="shared" si="13"/>
        <v>90.430153004999994</v>
      </c>
      <c r="M229" s="29">
        <f t="shared" si="14"/>
        <v>88.274954904999973</v>
      </c>
    </row>
    <row r="230" spans="2:13" ht="15" x14ac:dyDescent="0.25">
      <c r="B230" s="88">
        <v>42964.615486111114</v>
      </c>
      <c r="C230" s="52">
        <f>VLOOKUP(B230,NWS!$A$5:$Y$1564,3,TRUE)</f>
        <v>40.090000000000003</v>
      </c>
      <c r="D230" s="52"/>
      <c r="E230" s="52"/>
      <c r="F230" s="87">
        <v>122.3</v>
      </c>
      <c r="G230">
        <v>54.18</v>
      </c>
      <c r="H230">
        <v>131.80000000000001</v>
      </c>
      <c r="I230">
        <v>129.80000000000001</v>
      </c>
      <c r="J230">
        <v>66.91</v>
      </c>
      <c r="K230" s="29">
        <f t="shared" si="12"/>
        <v>1020.7600569535369</v>
      </c>
      <c r="L230" s="29">
        <f t="shared" si="13"/>
        <v>89.844816492632887</v>
      </c>
      <c r="M230" s="29">
        <f t="shared" si="14"/>
        <v>87.88549217701555</v>
      </c>
    </row>
    <row r="231" spans="2:13" ht="15" x14ac:dyDescent="0.25">
      <c r="B231" s="88">
        <v>42964.615555555552</v>
      </c>
      <c r="C231" s="52">
        <f>VLOOKUP(B231,NWS!$A$5:$Y$1564,3,TRUE)</f>
        <v>40.090000000000003</v>
      </c>
      <c r="D231" s="52"/>
      <c r="E231" s="52"/>
      <c r="F231" s="87">
        <v>122.7</v>
      </c>
      <c r="G231">
        <v>54.18</v>
      </c>
      <c r="H231">
        <v>132.30000000000001</v>
      </c>
      <c r="I231">
        <v>130.30000000000001</v>
      </c>
      <c r="J231">
        <v>67.680000000000007</v>
      </c>
      <c r="K231" s="29">
        <f t="shared" si="12"/>
        <v>1024.0986017023629</v>
      </c>
      <c r="L231" s="29">
        <f t="shared" si="13"/>
        <v>90.040158092901393</v>
      </c>
      <c r="M231" s="29">
        <f t="shared" si="14"/>
        <v>88.087221142616144</v>
      </c>
    </row>
    <row r="232" spans="2:13" ht="15" x14ac:dyDescent="0.25">
      <c r="B232" s="88">
        <v>42964.615624999999</v>
      </c>
      <c r="C232" s="52">
        <f>VLOOKUP(B232,NWS!$A$5:$Y$1564,3,TRUE)</f>
        <v>40.090000000000003</v>
      </c>
      <c r="D232" s="52"/>
      <c r="E232" s="52"/>
      <c r="F232" s="87">
        <v>122.3</v>
      </c>
      <c r="G232">
        <v>54.2</v>
      </c>
      <c r="H232">
        <v>132.5</v>
      </c>
      <c r="I232">
        <v>130.5</v>
      </c>
      <c r="J232">
        <v>67.819999999999993</v>
      </c>
      <c r="K232" s="29">
        <f t="shared" si="12"/>
        <v>1020.7489466213068</v>
      </c>
      <c r="L232" s="29">
        <f t="shared" si="13"/>
        <v>90.531565382338513</v>
      </c>
      <c r="M232" s="29">
        <f t="shared" si="14"/>
        <v>88.572219740474239</v>
      </c>
    </row>
    <row r="233" spans="2:13" ht="15" x14ac:dyDescent="0.25">
      <c r="B233" s="88">
        <v>42964.615694444445</v>
      </c>
      <c r="C233" s="52">
        <f>VLOOKUP(B233,NWS!$A$5:$Y$1564,3,TRUE)</f>
        <v>40.090000000000003</v>
      </c>
      <c r="D233" s="52"/>
      <c r="E233" s="52"/>
      <c r="F233" s="87">
        <v>121.9</v>
      </c>
      <c r="G233">
        <v>54.3</v>
      </c>
      <c r="H233">
        <v>132.6</v>
      </c>
      <c r="I233">
        <v>130.6</v>
      </c>
      <c r="J233">
        <v>67.87</v>
      </c>
      <c r="K233" s="29">
        <f t="shared" si="12"/>
        <v>1017.3550718549167</v>
      </c>
      <c r="L233" s="29">
        <f t="shared" si="13"/>
        <v>90.931870847538946</v>
      </c>
      <c r="M233" s="29">
        <f t="shared" si="14"/>
        <v>88.965988870508596</v>
      </c>
    </row>
    <row r="234" spans="2:13" ht="15" x14ac:dyDescent="0.25">
      <c r="B234" s="88">
        <v>42964.615763888891</v>
      </c>
      <c r="C234" s="52">
        <f>VLOOKUP(B234,NWS!$A$5:$Y$1564,3,TRUE)</f>
        <v>40.090000000000003</v>
      </c>
      <c r="D234" s="52"/>
      <c r="E234" s="52"/>
      <c r="F234" s="87">
        <v>122.1</v>
      </c>
      <c r="G234">
        <v>54.34</v>
      </c>
      <c r="H234">
        <v>132.69999999999999</v>
      </c>
      <c r="I234">
        <v>130.69999999999999</v>
      </c>
      <c r="J234">
        <v>68.010000000000005</v>
      </c>
      <c r="K234" s="29">
        <f t="shared" si="12"/>
        <v>1019.0020540335696</v>
      </c>
      <c r="L234" s="29">
        <f t="shared" si="13"/>
        <v>90.883035645921353</v>
      </c>
      <c r="M234" s="29">
        <f t="shared" si="14"/>
        <v>88.920331064430769</v>
      </c>
    </row>
    <row r="235" spans="2:13" ht="15" x14ac:dyDescent="0.25">
      <c r="B235" s="88">
        <v>42964.615833333337</v>
      </c>
      <c r="C235" s="52">
        <f>VLOOKUP(B235,NWS!$A$5:$Y$1564,3,TRUE)</f>
        <v>40.090000000000003</v>
      </c>
      <c r="D235" s="52"/>
      <c r="E235" s="52"/>
      <c r="F235" s="87">
        <v>122.1</v>
      </c>
      <c r="G235">
        <v>54.37</v>
      </c>
      <c r="H235">
        <v>132.69999999999999</v>
      </c>
      <c r="I235">
        <v>130.5</v>
      </c>
      <c r="J235">
        <v>66.91</v>
      </c>
      <c r="K235" s="29">
        <f t="shared" si="12"/>
        <v>1018.9854187764079</v>
      </c>
      <c r="L235" s="29">
        <f t="shared" si="13"/>
        <v>90.884519340036846</v>
      </c>
      <c r="M235" s="29">
        <f t="shared" si="14"/>
        <v>88.72550905445128</v>
      </c>
    </row>
    <row r="236" spans="2:13" ht="15" x14ac:dyDescent="0.25">
      <c r="B236" s="88">
        <v>42964.615902777776</v>
      </c>
      <c r="C236" s="52">
        <f>VLOOKUP(B236,NWS!$A$5:$Y$1564,3,TRUE)</f>
        <v>40.090000000000003</v>
      </c>
      <c r="D236" s="52"/>
      <c r="E236" s="52"/>
      <c r="F236" s="87">
        <v>122.1</v>
      </c>
      <c r="G236">
        <v>54.37</v>
      </c>
      <c r="H236">
        <v>133</v>
      </c>
      <c r="I236">
        <v>130.9</v>
      </c>
      <c r="J236">
        <v>66.19</v>
      </c>
      <c r="K236" s="29">
        <f t="shared" si="12"/>
        <v>1018.9854187764079</v>
      </c>
      <c r="L236" s="29">
        <f t="shared" si="13"/>
        <v>91.1789298335258</v>
      </c>
      <c r="M236" s="29">
        <f t="shared" si="14"/>
        <v>89.118056379103194</v>
      </c>
    </row>
    <row r="237" spans="2:13" ht="15" x14ac:dyDescent="0.25">
      <c r="B237" s="88">
        <v>42964.615972222222</v>
      </c>
      <c r="C237" s="52">
        <f>VLOOKUP(B237,NWS!$A$5:$Y$1564,3,TRUE)</f>
        <v>40.049999999999997</v>
      </c>
      <c r="D237" s="52"/>
      <c r="E237" s="52"/>
      <c r="F237" s="87">
        <v>122.2</v>
      </c>
      <c r="G237">
        <v>54.37</v>
      </c>
      <c r="H237">
        <v>132</v>
      </c>
      <c r="I237">
        <v>129.80000000000001</v>
      </c>
      <c r="J237">
        <v>65.760000000000005</v>
      </c>
      <c r="K237" s="29">
        <f t="shared" si="12"/>
        <v>1019.8199686689356</v>
      </c>
      <c r="L237" s="29">
        <f t="shared" si="13"/>
        <v>90.162972705871525</v>
      </c>
      <c r="M237" s="29">
        <f t="shared" si="14"/>
        <v>88.005729204480375</v>
      </c>
    </row>
    <row r="238" spans="2:13" ht="15" x14ac:dyDescent="0.25">
      <c r="B238" s="88">
        <v>42964.616041666668</v>
      </c>
      <c r="C238" s="52">
        <f>VLOOKUP(B238,NWS!$A$5:$Y$1564,3,TRUE)</f>
        <v>40.049999999999997</v>
      </c>
      <c r="D238" s="52"/>
      <c r="E238" s="52"/>
      <c r="F238" s="87">
        <v>122.3</v>
      </c>
      <c r="G238">
        <v>54.37</v>
      </c>
      <c r="H238">
        <v>132</v>
      </c>
      <c r="I238">
        <v>129.80000000000001</v>
      </c>
      <c r="J238">
        <v>66.52</v>
      </c>
      <c r="K238" s="29">
        <f t="shared" si="12"/>
        <v>1020.6545185614634</v>
      </c>
      <c r="L238" s="29">
        <f t="shared" si="13"/>
        <v>90.089249915433371</v>
      </c>
      <c r="M238" s="29">
        <f t="shared" si="14"/>
        <v>87.933770308973848</v>
      </c>
    </row>
    <row r="239" spans="2:13" ht="15" x14ac:dyDescent="0.25">
      <c r="B239" s="88">
        <v>42964.616111111114</v>
      </c>
      <c r="C239" s="52">
        <f>VLOOKUP(B239,NWS!$A$5:$Y$1564,3,TRUE)</f>
        <v>40.049999999999997</v>
      </c>
      <c r="D239" s="52"/>
      <c r="E239" s="52"/>
      <c r="F239" s="87">
        <v>122.2</v>
      </c>
      <c r="G239">
        <v>54.39</v>
      </c>
      <c r="H239">
        <v>132.9</v>
      </c>
      <c r="I239">
        <v>130.80000000000001</v>
      </c>
      <c r="J239">
        <v>66.62</v>
      </c>
      <c r="K239" s="29">
        <f t="shared" si="12"/>
        <v>1019.8088697166249</v>
      </c>
      <c r="L239" s="29">
        <f t="shared" si="13"/>
        <v>91.046472292205408</v>
      </c>
      <c r="M239" s="29">
        <f t="shared" si="14"/>
        <v>88.987262902720957</v>
      </c>
    </row>
    <row r="240" spans="2:13" ht="15" x14ac:dyDescent="0.25">
      <c r="B240" s="88">
        <v>42964.616180555553</v>
      </c>
      <c r="C240" s="52">
        <f>VLOOKUP(B240,NWS!$A$5:$Y$1564,3,TRUE)</f>
        <v>40.049999999999997</v>
      </c>
      <c r="D240" s="52"/>
      <c r="E240" s="52"/>
      <c r="F240" s="87">
        <v>122.1</v>
      </c>
      <c r="G240">
        <v>54.42</v>
      </c>
      <c r="H240">
        <v>132.6</v>
      </c>
      <c r="I240">
        <v>130.6</v>
      </c>
      <c r="J240">
        <v>67.290000000000006</v>
      </c>
      <c r="K240" s="29">
        <f t="shared" si="12"/>
        <v>1018.9576945547562</v>
      </c>
      <c r="L240" s="29">
        <f t="shared" si="13"/>
        <v>90.828108462776413</v>
      </c>
      <c r="M240" s="29">
        <f t="shared" si="14"/>
        <v>88.865318436568387</v>
      </c>
    </row>
    <row r="241" spans="2:13" ht="15" x14ac:dyDescent="0.25">
      <c r="B241" s="88">
        <v>42964.616249999999</v>
      </c>
      <c r="C241" s="52">
        <f>VLOOKUP(B241,NWS!$A$5:$Y$1564,3,TRUE)</f>
        <v>40.049999999999997</v>
      </c>
      <c r="D241" s="52"/>
      <c r="E241" s="52"/>
      <c r="F241" s="87">
        <v>122.2</v>
      </c>
      <c r="G241">
        <v>54.42</v>
      </c>
      <c r="H241">
        <v>133.1</v>
      </c>
      <c r="I241">
        <v>131.1</v>
      </c>
      <c r="J241">
        <v>68.06</v>
      </c>
      <c r="K241" s="29">
        <f t="shared" si="12"/>
        <v>1019.7922217411237</v>
      </c>
      <c r="L241" s="29">
        <f t="shared" si="13"/>
        <v>91.244076995540098</v>
      </c>
      <c r="M241" s="29">
        <f t="shared" si="14"/>
        <v>89.282893180482816</v>
      </c>
    </row>
    <row r="242" spans="2:13" ht="15" x14ac:dyDescent="0.25">
      <c r="B242" s="88">
        <v>42964.616319444445</v>
      </c>
      <c r="C242" s="52">
        <f>VLOOKUP(B242,NWS!$A$5:$Y$1564,3,TRUE)</f>
        <v>40.049999999999997</v>
      </c>
      <c r="D242" s="52"/>
      <c r="E242" s="52"/>
      <c r="F242" s="87">
        <v>121.8</v>
      </c>
      <c r="G242">
        <v>54.44</v>
      </c>
      <c r="H242">
        <v>133.19999999999999</v>
      </c>
      <c r="I242">
        <v>131.19999999999999</v>
      </c>
      <c r="J242">
        <v>68.3</v>
      </c>
      <c r="K242" s="29">
        <f t="shared" si="12"/>
        <v>1016.4430509757573</v>
      </c>
      <c r="L242" s="29">
        <f t="shared" si="13"/>
        <v>91.643107708374373</v>
      </c>
      <c r="M242" s="29">
        <f t="shared" si="14"/>
        <v>89.675461810180607</v>
      </c>
    </row>
    <row r="243" spans="2:13" ht="15" x14ac:dyDescent="0.25">
      <c r="B243" s="88">
        <v>42964.616388888891</v>
      </c>
      <c r="C243" s="52">
        <f>VLOOKUP(B243,NWS!$A$5:$Y$1564,3,TRUE)</f>
        <v>40.049999999999997</v>
      </c>
      <c r="D243" s="52"/>
      <c r="E243" s="52"/>
      <c r="F243" s="87">
        <v>122.2</v>
      </c>
      <c r="G243">
        <v>54.47</v>
      </c>
      <c r="H243">
        <v>132.30000000000001</v>
      </c>
      <c r="I243">
        <v>130.30000000000001</v>
      </c>
      <c r="J243">
        <v>67.8</v>
      </c>
      <c r="K243" s="29">
        <f t="shared" si="12"/>
        <v>1019.7644763231295</v>
      </c>
      <c r="L243" s="29">
        <f t="shared" si="13"/>
        <v>90.462064664791328</v>
      </c>
      <c r="M243" s="29">
        <f t="shared" si="14"/>
        <v>88.500827490486913</v>
      </c>
    </row>
    <row r="244" spans="2:13" ht="15" x14ac:dyDescent="0.25">
      <c r="B244" s="88">
        <v>42964.61645833333</v>
      </c>
      <c r="C244" s="52">
        <f>VLOOKUP(B244,NWS!$A$5:$Y$1564,3,TRUE)</f>
        <v>40.049999999999997</v>
      </c>
      <c r="D244" s="52"/>
      <c r="E244" s="52"/>
      <c r="F244" s="87">
        <v>122.3</v>
      </c>
      <c r="G244">
        <v>54.47</v>
      </c>
      <c r="H244">
        <v>132.6</v>
      </c>
      <c r="I244">
        <v>130.4</v>
      </c>
      <c r="J244">
        <v>68.2</v>
      </c>
      <c r="K244" s="29">
        <f t="shared" si="12"/>
        <v>1020.5989808045723</v>
      </c>
      <c r="L244" s="29">
        <f t="shared" si="13"/>
        <v>90.682042350306617</v>
      </c>
      <c r="M244" s="29">
        <f t="shared" si="14"/>
        <v>88.526445449488975</v>
      </c>
    </row>
    <row r="245" spans="2:13" ht="15" x14ac:dyDescent="0.25">
      <c r="B245" s="88">
        <v>42964.616527777776</v>
      </c>
      <c r="C245" s="52">
        <f>VLOOKUP(B245,NWS!$A$5:$Y$1564,3,TRUE)</f>
        <v>40.049999999999997</v>
      </c>
      <c r="D245" s="52"/>
      <c r="E245" s="52"/>
      <c r="F245" s="87">
        <v>122.2</v>
      </c>
      <c r="G245">
        <v>54.49</v>
      </c>
      <c r="H245">
        <v>132</v>
      </c>
      <c r="I245">
        <v>129.9</v>
      </c>
      <c r="J245">
        <v>68.11</v>
      </c>
      <c r="K245" s="29">
        <f t="shared" si="12"/>
        <v>1019.753378578653</v>
      </c>
      <c r="L245" s="29">
        <f t="shared" si="13"/>
        <v>90.168860365200487</v>
      </c>
      <c r="M245" s="29">
        <f t="shared" si="14"/>
        <v>88.109538921297073</v>
      </c>
    </row>
    <row r="246" spans="2:13" ht="15" x14ac:dyDescent="0.25">
      <c r="B246" s="88">
        <v>42964.616597222222</v>
      </c>
      <c r="C246" s="52">
        <f>VLOOKUP(B246,NWS!$A$5:$Y$1564,3,TRUE)</f>
        <v>40.049999999999997</v>
      </c>
      <c r="D246" s="52"/>
      <c r="E246" s="52"/>
      <c r="F246" s="87">
        <v>122.3</v>
      </c>
      <c r="G246">
        <v>54.51</v>
      </c>
      <c r="H246">
        <v>131.1</v>
      </c>
      <c r="I246">
        <v>129</v>
      </c>
      <c r="J246">
        <v>67.05</v>
      </c>
      <c r="K246" s="29">
        <f t="shared" si="12"/>
        <v>1020.5767673941125</v>
      </c>
      <c r="L246" s="29">
        <f t="shared" si="13"/>
        <v>89.214258945441529</v>
      </c>
      <c r="M246" s="29">
        <f t="shared" si="14"/>
        <v>87.1565989368152</v>
      </c>
    </row>
    <row r="247" spans="2:13" ht="15" x14ac:dyDescent="0.25">
      <c r="B247" s="88">
        <v>42964.616666666669</v>
      </c>
      <c r="C247" s="52">
        <f>VLOOKUP(B247,NWS!$A$5:$Y$1564,3,TRUE)</f>
        <v>39.92</v>
      </c>
      <c r="D247" s="52"/>
      <c r="E247" s="52"/>
      <c r="F247" s="87">
        <v>122</v>
      </c>
      <c r="G247">
        <v>54.51</v>
      </c>
      <c r="H247">
        <v>130.69999999999999</v>
      </c>
      <c r="I247">
        <v>128.6</v>
      </c>
      <c r="J247">
        <v>66.81</v>
      </c>
      <c r="K247" s="29">
        <f t="shared" si="12"/>
        <v>1018.0733084389348</v>
      </c>
      <c r="L247" s="29">
        <f t="shared" si="13"/>
        <v>89.16843143564752</v>
      </c>
      <c r="M247" s="29">
        <f t="shared" si="14"/>
        <v>87.105711607327848</v>
      </c>
    </row>
    <row r="248" spans="2:13" ht="15" x14ac:dyDescent="0.25">
      <c r="B248" s="88">
        <v>42964.616736111115</v>
      </c>
      <c r="C248" s="52">
        <f>VLOOKUP(B248,NWS!$A$5:$Y$1564,3,TRUE)</f>
        <v>39.92</v>
      </c>
      <c r="D248" s="52"/>
      <c r="E248" s="52"/>
      <c r="F248" s="87">
        <v>122.4</v>
      </c>
      <c r="G248">
        <v>54.54</v>
      </c>
      <c r="H248">
        <v>131.19999999999999</v>
      </c>
      <c r="I248">
        <v>129</v>
      </c>
      <c r="J248">
        <v>66.790000000000006</v>
      </c>
      <c r="K248" s="29">
        <f t="shared" si="12"/>
        <v>1021.3945806674438</v>
      </c>
      <c r="L248" s="29">
        <f t="shared" si="13"/>
        <v>89.368008923986906</v>
      </c>
      <c r="M248" s="29">
        <f t="shared" si="14"/>
        <v>87.214091092777764</v>
      </c>
    </row>
    <row r="249" spans="2:13" ht="15" x14ac:dyDescent="0.25">
      <c r="B249" s="88">
        <v>42964.616805555554</v>
      </c>
      <c r="C249" s="52">
        <f>VLOOKUP(B249,NWS!$A$5:$Y$1564,3,TRUE)</f>
        <v>39.92</v>
      </c>
      <c r="D249" s="52"/>
      <c r="E249" s="52"/>
      <c r="F249" s="87">
        <v>122.4</v>
      </c>
      <c r="G249">
        <v>54.51</v>
      </c>
      <c r="H249">
        <v>130</v>
      </c>
      <c r="I249">
        <v>128.1</v>
      </c>
      <c r="J249">
        <v>65.52</v>
      </c>
      <c r="K249" s="29">
        <f t="shared" si="12"/>
        <v>1021.4112537125051</v>
      </c>
      <c r="L249" s="29">
        <f t="shared" si="13"/>
        <v>88.191705028300646</v>
      </c>
      <c r="M249" s="29">
        <f t="shared" si="14"/>
        <v>86.331533630057166</v>
      </c>
    </row>
    <row r="250" spans="2:13" ht="15" x14ac:dyDescent="0.25">
      <c r="B250" s="88">
        <v>42964.616875</v>
      </c>
      <c r="C250" s="52">
        <f>VLOOKUP(B250,NWS!$A$5:$Y$1564,3,TRUE)</f>
        <v>39.92</v>
      </c>
      <c r="D250" s="52"/>
      <c r="E250" s="52"/>
      <c r="F250" s="87">
        <v>122.6</v>
      </c>
      <c r="G250">
        <v>54.44</v>
      </c>
      <c r="H250">
        <v>129.1</v>
      </c>
      <c r="I250">
        <v>127.1</v>
      </c>
      <c r="J250">
        <v>65.28</v>
      </c>
      <c r="K250" s="29">
        <f t="shared" si="12"/>
        <v>1023.1191958097525</v>
      </c>
      <c r="L250" s="29">
        <f t="shared" si="13"/>
        <v>87.164819470929842</v>
      </c>
      <c r="M250" s="29">
        <f t="shared" si="14"/>
        <v>85.210013023947781</v>
      </c>
    </row>
    <row r="251" spans="2:13" ht="15" x14ac:dyDescent="0.25">
      <c r="B251" s="88">
        <v>42964.616944444446</v>
      </c>
      <c r="C251" s="52">
        <f>VLOOKUP(B251,NWS!$A$5:$Y$1564,3,TRUE)</f>
        <v>39.92</v>
      </c>
      <c r="D251" s="52"/>
      <c r="E251" s="52"/>
      <c r="F251" s="87">
        <v>122.5</v>
      </c>
      <c r="G251">
        <v>54.44</v>
      </c>
      <c r="H251">
        <v>129.80000000000001</v>
      </c>
      <c r="I251">
        <v>127.7</v>
      </c>
      <c r="J251">
        <v>67</v>
      </c>
      <c r="K251" s="29">
        <f t="shared" si="12"/>
        <v>1022.284677705503</v>
      </c>
      <c r="L251" s="29">
        <f t="shared" si="13"/>
        <v>87.92071519817145</v>
      </c>
      <c r="M251" s="29">
        <f t="shared" si="14"/>
        <v>85.866492880457145</v>
      </c>
    </row>
    <row r="252" spans="2:13" ht="15" x14ac:dyDescent="0.25">
      <c r="B252" s="88">
        <v>42964.617013888892</v>
      </c>
      <c r="C252" s="52">
        <f>VLOOKUP(B252,NWS!$A$5:$Y$1564,3,TRUE)</f>
        <v>39.92</v>
      </c>
      <c r="D252" s="52"/>
      <c r="E252" s="52"/>
      <c r="F252" s="87">
        <v>122.7</v>
      </c>
      <c r="G252">
        <v>54.42</v>
      </c>
      <c r="H252">
        <v>130.80000000000001</v>
      </c>
      <c r="I252">
        <v>128.69999999999999</v>
      </c>
      <c r="J252">
        <v>67.53</v>
      </c>
      <c r="K252" s="29">
        <f t="shared" si="12"/>
        <v>1023.9648576729614</v>
      </c>
      <c r="L252" s="29">
        <f t="shared" si="13"/>
        <v>88.753045887269778</v>
      </c>
      <c r="M252" s="29">
        <f t="shared" si="14"/>
        <v>86.702194254751419</v>
      </c>
    </row>
    <row r="253" spans="2:13" ht="15" x14ac:dyDescent="0.25">
      <c r="B253" s="88">
        <v>42964.617083333331</v>
      </c>
      <c r="C253" s="52">
        <f>VLOOKUP(B253,NWS!$A$5:$Y$1564,3,TRUE)</f>
        <v>39.92</v>
      </c>
      <c r="D253" s="52"/>
      <c r="E253" s="52"/>
      <c r="F253" s="87">
        <v>122.6</v>
      </c>
      <c r="G253">
        <v>54.39</v>
      </c>
      <c r="H253">
        <v>131.5</v>
      </c>
      <c r="I253">
        <v>129.30000000000001</v>
      </c>
      <c r="J253">
        <v>67.05</v>
      </c>
      <c r="K253" s="29">
        <f t="shared" si="12"/>
        <v>1023.1470329562866</v>
      </c>
      <c r="L253" s="29">
        <f t="shared" si="13"/>
        <v>89.508151859061982</v>
      </c>
      <c r="M253" s="29">
        <f t="shared" si="14"/>
        <v>87.357923271052215</v>
      </c>
    </row>
    <row r="254" spans="2:13" ht="15" x14ac:dyDescent="0.25">
      <c r="B254" s="88">
        <v>42964.617152777777</v>
      </c>
      <c r="C254" s="52">
        <f>VLOOKUP(B254,NWS!$A$5:$Y$1564,3,TRUE)</f>
        <v>39.92</v>
      </c>
      <c r="D254" s="52"/>
      <c r="E254" s="52"/>
      <c r="F254" s="87">
        <v>122.5</v>
      </c>
      <c r="G254">
        <v>54.39</v>
      </c>
      <c r="H254">
        <v>132.19999999999999</v>
      </c>
      <c r="I254">
        <v>130.19999999999999</v>
      </c>
      <c r="J254">
        <v>67.05</v>
      </c>
      <c r="K254" s="29">
        <f t="shared" si="12"/>
        <v>1022.3124921463711</v>
      </c>
      <c r="L254" s="29">
        <f t="shared" si="13"/>
        <v>90.26594188070203</v>
      </c>
      <c r="M254" s="29">
        <f t="shared" si="14"/>
        <v>88.309592901926521</v>
      </c>
    </row>
    <row r="255" spans="2:13" ht="15" x14ac:dyDescent="0.25">
      <c r="B255" s="88">
        <v>42964.617222222223</v>
      </c>
      <c r="C255" s="52">
        <f>VLOOKUP(B255,NWS!$A$5:$Y$1564,3,TRUE)</f>
        <v>39.92</v>
      </c>
      <c r="D255" s="52"/>
      <c r="E255" s="52"/>
      <c r="F255" s="87">
        <v>122.4</v>
      </c>
      <c r="G255">
        <v>54.42</v>
      </c>
      <c r="H255">
        <v>132.4</v>
      </c>
      <c r="I255">
        <v>130.4</v>
      </c>
      <c r="J255">
        <v>67.58</v>
      </c>
      <c r="K255" s="29">
        <f t="shared" si="12"/>
        <v>1021.4612761138588</v>
      </c>
      <c r="L255" s="29">
        <f t="shared" si="13"/>
        <v>90.536961275555555</v>
      </c>
      <c r="M255" s="29">
        <f t="shared" si="14"/>
        <v>88.578982009215693</v>
      </c>
    </row>
    <row r="256" spans="2:13" ht="15" x14ac:dyDescent="0.25">
      <c r="B256" s="88">
        <v>42964.617291666669</v>
      </c>
      <c r="C256" s="52">
        <f>VLOOKUP(B256,NWS!$A$5:$Y$1564,3,TRUE)</f>
        <v>39.92</v>
      </c>
      <c r="D256" s="52"/>
      <c r="E256" s="52"/>
      <c r="F256" s="87">
        <v>122.6</v>
      </c>
      <c r="G256">
        <v>54.44</v>
      </c>
      <c r="H256">
        <v>132.6</v>
      </c>
      <c r="I256">
        <v>130.69999999999999</v>
      </c>
      <c r="J256">
        <v>68.06</v>
      </c>
      <c r="K256" s="29">
        <f t="shared" si="12"/>
        <v>1023.1191958097525</v>
      </c>
      <c r="L256" s="29">
        <f t="shared" si="13"/>
        <v>90.585730753148425</v>
      </c>
      <c r="M256" s="29">
        <f t="shared" si="14"/>
        <v>88.728664628515475</v>
      </c>
    </row>
    <row r="257" spans="2:13" ht="15" x14ac:dyDescent="0.25">
      <c r="B257" s="88">
        <v>42964.617361111108</v>
      </c>
      <c r="C257" s="52">
        <f>VLOOKUP(B257,NWS!$A$5:$Y$1564,3,TRUE)</f>
        <v>39.770000000000003</v>
      </c>
      <c r="D257" s="52"/>
      <c r="E257" s="52"/>
      <c r="F257" s="87">
        <v>122.5</v>
      </c>
      <c r="G257">
        <v>54.44</v>
      </c>
      <c r="H257">
        <v>133.5</v>
      </c>
      <c r="I257">
        <v>131.6</v>
      </c>
      <c r="J257">
        <v>68.489999999999995</v>
      </c>
      <c r="K257" s="29">
        <f t="shared" si="12"/>
        <v>1022.284677705503</v>
      </c>
      <c r="L257" s="29">
        <f t="shared" si="13"/>
        <v>91.686789447314268</v>
      </c>
      <c r="M257" s="29">
        <f t="shared" si="14"/>
        <v>89.828207350334679</v>
      </c>
    </row>
    <row r="258" spans="2:13" ht="15" x14ac:dyDescent="0.25">
      <c r="B258" s="88">
        <v>42964.617430555554</v>
      </c>
      <c r="C258" s="52">
        <f>VLOOKUP(B258,NWS!$A$5:$Y$1564,3,TRUE)</f>
        <v>39.770000000000003</v>
      </c>
      <c r="D258" s="52"/>
      <c r="E258" s="52"/>
      <c r="F258" s="87">
        <v>122.2</v>
      </c>
      <c r="G258">
        <v>54.42</v>
      </c>
      <c r="H258">
        <v>132.9</v>
      </c>
      <c r="I258">
        <v>131.19999999999999</v>
      </c>
      <c r="J258">
        <v>68.349999999999994</v>
      </c>
      <c r="K258" s="29">
        <f t="shared" si="12"/>
        <v>1019.7922217411237</v>
      </c>
      <c r="L258" s="29">
        <f t="shared" si="13"/>
        <v>91.322524348142395</v>
      </c>
      <c r="M258" s="29">
        <f t="shared" si="14"/>
        <v>89.655518105343688</v>
      </c>
    </row>
    <row r="259" spans="2:13" ht="15" x14ac:dyDescent="0.25">
      <c r="B259" s="88">
        <v>42964.6175</v>
      </c>
      <c r="C259" s="52">
        <f>VLOOKUP(B259,NWS!$A$5:$Y$1564,3,TRUE)</f>
        <v>39.770000000000003</v>
      </c>
      <c r="D259" s="52"/>
      <c r="E259" s="52"/>
      <c r="F259" s="87">
        <v>122.3</v>
      </c>
      <c r="G259">
        <v>54.42</v>
      </c>
      <c r="H259">
        <v>133.30000000000001</v>
      </c>
      <c r="I259">
        <v>131.5</v>
      </c>
      <c r="J259">
        <v>68.489999999999995</v>
      </c>
      <c r="K259" s="29">
        <f t="shared" si="12"/>
        <v>1020.6267489274913</v>
      </c>
      <c r="L259" s="29">
        <f t="shared" si="13"/>
        <v>91.639769483098931</v>
      </c>
      <c r="M259" s="29">
        <f t="shared" si="14"/>
        <v>89.876147275576429</v>
      </c>
    </row>
    <row r="260" spans="2:13" ht="15" x14ac:dyDescent="0.25">
      <c r="B260" s="88">
        <v>42964.617569444446</v>
      </c>
      <c r="C260" s="52">
        <f>VLOOKUP(B260,NWS!$A$5:$Y$1564,3,TRUE)</f>
        <v>39.770000000000003</v>
      </c>
      <c r="D260" s="52"/>
      <c r="E260" s="52"/>
      <c r="F260" s="87">
        <v>122.1</v>
      </c>
      <c r="G260">
        <v>54.42</v>
      </c>
      <c r="H260">
        <v>133.80000000000001</v>
      </c>
      <c r="I260">
        <v>131.9</v>
      </c>
      <c r="J260">
        <v>68.44</v>
      </c>
      <c r="K260" s="29">
        <f t="shared" si="12"/>
        <v>1018.9576945547562</v>
      </c>
      <c r="L260" s="29">
        <f t="shared" si="13"/>
        <v>92.280573082170349</v>
      </c>
      <c r="M260" s="29">
        <f t="shared" si="14"/>
        <v>90.415922557272722</v>
      </c>
    </row>
    <row r="261" spans="2:13" ht="15" x14ac:dyDescent="0.25">
      <c r="B261" s="88">
        <v>42964.617638888885</v>
      </c>
      <c r="C261" s="52">
        <f>VLOOKUP(B261,NWS!$A$5:$Y$1564,3,TRUE)</f>
        <v>39.770000000000003</v>
      </c>
      <c r="D261" s="52"/>
      <c r="E261" s="52"/>
      <c r="F261" s="87">
        <v>122.4</v>
      </c>
      <c r="G261">
        <v>54.47</v>
      </c>
      <c r="H261">
        <v>134</v>
      </c>
      <c r="I261">
        <v>132.19999999999999</v>
      </c>
      <c r="J261">
        <v>67.72</v>
      </c>
      <c r="K261" s="29">
        <f t="shared" si="12"/>
        <v>1021.4334852860152</v>
      </c>
      <c r="L261" s="29">
        <f t="shared" si="13"/>
        <v>92.252703046654389</v>
      </c>
      <c r="M261" s="29">
        <f t="shared" si="14"/>
        <v>90.490473762095561</v>
      </c>
    </row>
    <row r="262" spans="2:13" ht="15" x14ac:dyDescent="0.25">
      <c r="B262" s="88">
        <v>42964.617708333331</v>
      </c>
      <c r="C262" s="52">
        <f>VLOOKUP(B262,NWS!$A$5:$Y$1564,3,TRUE)</f>
        <v>39.770000000000003</v>
      </c>
      <c r="D262" s="52"/>
      <c r="E262" s="52"/>
      <c r="F262" s="87">
        <v>122.2</v>
      </c>
      <c r="G262">
        <v>54.46</v>
      </c>
      <c r="H262">
        <v>133.30000000000001</v>
      </c>
      <c r="I262">
        <v>131.4</v>
      </c>
      <c r="J262">
        <v>67.959999999999994</v>
      </c>
      <c r="K262" s="29">
        <f t="shared" si="12"/>
        <v>1019.7700252859488</v>
      </c>
      <c r="L262" s="29">
        <f t="shared" si="13"/>
        <v>91.716757387307695</v>
      </c>
      <c r="M262" s="29">
        <f t="shared" si="14"/>
        <v>89.853592209975446</v>
      </c>
    </row>
    <row r="263" spans="2:13" ht="15" x14ac:dyDescent="0.25">
      <c r="B263" s="88">
        <v>42964.617777777778</v>
      </c>
      <c r="C263" s="52">
        <f>VLOOKUP(B263,NWS!$A$5:$Y$1564,3,TRUE)</f>
        <v>39.770000000000003</v>
      </c>
      <c r="D263" s="52"/>
      <c r="E263" s="52"/>
      <c r="F263" s="87">
        <v>122.2</v>
      </c>
      <c r="G263">
        <v>54.42</v>
      </c>
      <c r="H263">
        <v>130.4</v>
      </c>
      <c r="I263">
        <v>128.5</v>
      </c>
      <c r="J263">
        <v>66.69</v>
      </c>
      <c r="K263" s="29">
        <f t="shared" si="12"/>
        <v>1019.7922217411237</v>
      </c>
      <c r="L263" s="29">
        <f t="shared" si="13"/>
        <v>88.871044579320795</v>
      </c>
      <c r="M263" s="29">
        <f t="shared" si="14"/>
        <v>87.007919955016362</v>
      </c>
    </row>
    <row r="264" spans="2:13" ht="15" x14ac:dyDescent="0.25">
      <c r="B264" s="88">
        <v>42964.617847222224</v>
      </c>
      <c r="C264" s="52">
        <f>VLOOKUP(B264,NWS!$A$5:$Y$1564,3,TRUE)</f>
        <v>39.770000000000003</v>
      </c>
      <c r="D264" s="52"/>
      <c r="E264" s="52"/>
      <c r="F264" s="87">
        <v>122.2</v>
      </c>
      <c r="G264">
        <v>54.41</v>
      </c>
      <c r="H264">
        <v>129.5</v>
      </c>
      <c r="I264">
        <v>127.2</v>
      </c>
      <c r="J264">
        <v>66.069999999999993</v>
      </c>
      <c r="K264" s="29">
        <f t="shared" si="12"/>
        <v>1019.7977710058968</v>
      </c>
      <c r="L264" s="29">
        <f t="shared" si="13"/>
        <v>87.98803307002045</v>
      </c>
      <c r="M264" s="29">
        <f t="shared" si="14"/>
        <v>85.732683955331424</v>
      </c>
    </row>
    <row r="265" spans="2:13" ht="15" x14ac:dyDescent="0.25">
      <c r="B265" s="88">
        <v>42964.61791666667</v>
      </c>
      <c r="C265" s="52">
        <f>VLOOKUP(B265,NWS!$A$5:$Y$1564,3,TRUE)</f>
        <v>39.770000000000003</v>
      </c>
      <c r="D265" s="52"/>
      <c r="E265" s="52"/>
      <c r="F265" s="87">
        <v>122.1</v>
      </c>
      <c r="G265">
        <v>54.32</v>
      </c>
      <c r="H265">
        <v>127.1</v>
      </c>
      <c r="I265">
        <v>125.2</v>
      </c>
      <c r="J265">
        <v>65.47</v>
      </c>
      <c r="K265" s="29">
        <f t="shared" si="12"/>
        <v>1019.0131445067649</v>
      </c>
      <c r="L265" s="29">
        <f t="shared" si="13"/>
        <v>85.700562814889409</v>
      </c>
      <c r="M265" s="29">
        <f t="shared" si="14"/>
        <v>83.836013755593768</v>
      </c>
    </row>
    <row r="266" spans="2:13" ht="15" x14ac:dyDescent="0.25">
      <c r="B266" s="88">
        <v>42964.617986111109</v>
      </c>
      <c r="C266" s="52">
        <f>VLOOKUP(B266,NWS!$A$5:$Y$1564,3,TRUE)</f>
        <v>39.770000000000003</v>
      </c>
      <c r="D266" s="52"/>
      <c r="E266" s="52"/>
      <c r="F266" s="87">
        <v>122.1</v>
      </c>
      <c r="G266">
        <v>54.24</v>
      </c>
      <c r="H266">
        <v>125.9</v>
      </c>
      <c r="I266">
        <v>124</v>
      </c>
      <c r="J266">
        <v>65.540000000000006</v>
      </c>
      <c r="K266" s="29">
        <f t="shared" si="12"/>
        <v>1019.05750881375</v>
      </c>
      <c r="L266" s="29">
        <f t="shared" si="13"/>
        <v>84.519273205945936</v>
      </c>
      <c r="M266" s="29">
        <f t="shared" si="14"/>
        <v>82.654805319131839</v>
      </c>
    </row>
    <row r="267" spans="2:13" ht="15" x14ac:dyDescent="0.25">
      <c r="B267" s="88">
        <v>42964.618055555555</v>
      </c>
      <c r="C267" s="52">
        <f>VLOOKUP(B267,NWS!$A$5:$Y$1564,3,TRUE)</f>
        <v>40</v>
      </c>
      <c r="D267" s="52"/>
      <c r="E267" s="52"/>
      <c r="F267" s="87">
        <v>122</v>
      </c>
      <c r="G267">
        <v>54.17</v>
      </c>
      <c r="H267">
        <v>126.3</v>
      </c>
      <c r="I267">
        <v>123.9</v>
      </c>
      <c r="J267">
        <v>65.42</v>
      </c>
      <c r="K267" s="29">
        <f t="shared" si="12"/>
        <v>1018.261690021772</v>
      </c>
      <c r="L267" s="29">
        <f t="shared" si="13"/>
        <v>84.752280131598368</v>
      </c>
      <c r="M267" s="29">
        <f t="shared" si="14"/>
        <v>82.395322167336076</v>
      </c>
    </row>
    <row r="268" spans="2:13" ht="15" x14ac:dyDescent="0.25">
      <c r="B268" s="88">
        <v>42964.618125000001</v>
      </c>
      <c r="C268" s="52">
        <f>VLOOKUP(B268,NWS!$A$5:$Y$1564,3,TRUE)</f>
        <v>40</v>
      </c>
      <c r="D268" s="52"/>
      <c r="E268" s="52"/>
      <c r="F268" s="87">
        <v>122.1</v>
      </c>
      <c r="G268">
        <v>54.08</v>
      </c>
      <c r="H268">
        <v>126</v>
      </c>
      <c r="I268">
        <v>123.7</v>
      </c>
      <c r="J268">
        <v>65.56</v>
      </c>
      <c r="K268" s="29">
        <f t="shared" si="12"/>
        <v>1019.1462490175402</v>
      </c>
      <c r="L268" s="29">
        <f t="shared" si="13"/>
        <v>84.384356104832094</v>
      </c>
      <c r="M268" s="29">
        <f t="shared" si="14"/>
        <v>82.127565185749376</v>
      </c>
    </row>
    <row r="269" spans="2:13" ht="15" x14ac:dyDescent="0.25">
      <c r="B269" s="88">
        <v>42964.618194444447</v>
      </c>
      <c r="C269" s="52">
        <f>VLOOKUP(B269,NWS!$A$5:$Y$1564,3,TRUE)</f>
        <v>40</v>
      </c>
      <c r="D269" s="52"/>
      <c r="E269" s="52"/>
      <c r="F269" s="87">
        <v>122.1</v>
      </c>
      <c r="G269">
        <v>54.03</v>
      </c>
      <c r="H269">
        <v>125.9</v>
      </c>
      <c r="I269">
        <v>123.5</v>
      </c>
      <c r="J269">
        <v>65.47</v>
      </c>
      <c r="K269" s="29">
        <f t="shared" si="12"/>
        <v>1019.1739835008161</v>
      </c>
      <c r="L269" s="29">
        <f t="shared" si="13"/>
        <v>84.283941103890257</v>
      </c>
      <c r="M269" s="29">
        <f t="shared" si="14"/>
        <v>81.929092924037676</v>
      </c>
    </row>
    <row r="270" spans="2:13" ht="15" x14ac:dyDescent="0.25">
      <c r="B270" s="88">
        <v>42964.618263888886</v>
      </c>
      <c r="C270" s="52">
        <f>VLOOKUP(B270,NWS!$A$5:$Y$1564,3,TRUE)</f>
        <v>40</v>
      </c>
      <c r="D270" s="52"/>
      <c r="E270" s="52"/>
      <c r="F270" s="87">
        <v>122.3</v>
      </c>
      <c r="G270">
        <v>54</v>
      </c>
      <c r="H270">
        <v>126.2</v>
      </c>
      <c r="I270">
        <v>123.8</v>
      </c>
      <c r="J270">
        <v>65.56</v>
      </c>
      <c r="K270" s="29">
        <f t="shared" si="12"/>
        <v>1020.8600608284016</v>
      </c>
      <c r="L270" s="29">
        <f t="shared" si="13"/>
        <v>84.438605551921512</v>
      </c>
      <c r="M270" s="29">
        <f t="shared" si="14"/>
        <v>82.087646696647596</v>
      </c>
    </row>
    <row r="271" spans="2:13" ht="15" x14ac:dyDescent="0.25">
      <c r="B271" s="88">
        <v>42964.618333333332</v>
      </c>
      <c r="C271" s="52">
        <f>VLOOKUP(B271,NWS!$A$5:$Y$1564,3,TRUE)</f>
        <v>40</v>
      </c>
      <c r="D271" s="52"/>
      <c r="E271" s="52"/>
      <c r="F271" s="87">
        <v>122</v>
      </c>
      <c r="G271">
        <v>53.93</v>
      </c>
      <c r="H271">
        <v>125.1</v>
      </c>
      <c r="I271">
        <v>123</v>
      </c>
      <c r="J271">
        <v>65.66</v>
      </c>
      <c r="K271" s="29">
        <f t="shared" si="12"/>
        <v>1018.3947072360904</v>
      </c>
      <c r="L271" s="29">
        <f t="shared" si="13"/>
        <v>83.56288519110656</v>
      </c>
      <c r="M271" s="29">
        <f t="shared" si="14"/>
        <v>81.500816343852463</v>
      </c>
    </row>
    <row r="272" spans="2:13" ht="15" x14ac:dyDescent="0.25">
      <c r="B272" s="88">
        <v>42964.618402777778</v>
      </c>
      <c r="C272" s="52">
        <f>VLOOKUP(B272,NWS!$A$5:$Y$1564,3,TRUE)</f>
        <v>40</v>
      </c>
      <c r="D272" s="52"/>
      <c r="E272" s="52"/>
      <c r="F272" s="87">
        <v>122.3</v>
      </c>
      <c r="G272">
        <v>53.86</v>
      </c>
      <c r="H272">
        <v>125.1</v>
      </c>
      <c r="I272">
        <v>123</v>
      </c>
      <c r="J272">
        <v>65.37</v>
      </c>
      <c r="K272" s="29">
        <f t="shared" si="12"/>
        <v>1020.9378551679912</v>
      </c>
      <c r="L272" s="29">
        <f t="shared" si="13"/>
        <v>83.354730720605062</v>
      </c>
      <c r="M272" s="29">
        <f t="shared" si="14"/>
        <v>81.297798470155357</v>
      </c>
    </row>
    <row r="273" spans="2:13" ht="15" x14ac:dyDescent="0.25">
      <c r="B273" s="88">
        <v>42964.618472222224</v>
      </c>
      <c r="C273" s="52">
        <f>VLOOKUP(B273,NWS!$A$5:$Y$1564,3,TRUE)</f>
        <v>40</v>
      </c>
      <c r="D273" s="52"/>
      <c r="E273" s="52"/>
      <c r="F273" s="87">
        <v>122.3</v>
      </c>
      <c r="G273">
        <v>53.79</v>
      </c>
      <c r="H273">
        <v>124.6</v>
      </c>
      <c r="I273">
        <v>122.5</v>
      </c>
      <c r="J273">
        <v>65.2</v>
      </c>
      <c r="K273" s="29">
        <f t="shared" ref="K273:K336" si="15">IF(OR(F273="",$C$5="",$C$6=""),"",(F273*1000/($C$5+$C$6*(G273-25))))</f>
        <v>1020.9767567841764</v>
      </c>
      <c r="L273" s="29">
        <f t="shared" ref="L273:L336" si="16">IF(OR($K273="",H273=""),"",((H273-$C273)*1000)/$K273)</f>
        <v>82.861827595829922</v>
      </c>
      <c r="M273" s="29">
        <f t="shared" ref="M273:M336" si="17">IF(OR($K273="",I273=""),"",((I273-$C273)*1000)/$K273)</f>
        <v>80.804973719337696</v>
      </c>
    </row>
    <row r="274" spans="2:13" ht="15" x14ac:dyDescent="0.25">
      <c r="B274" s="88">
        <v>42964.618541666663</v>
      </c>
      <c r="C274" s="52">
        <f>VLOOKUP(B274,NWS!$A$5:$Y$1564,3,TRUE)</f>
        <v>40</v>
      </c>
      <c r="D274" s="52"/>
      <c r="E274" s="52"/>
      <c r="F274" s="87">
        <v>122.1</v>
      </c>
      <c r="G274">
        <v>53.71</v>
      </c>
      <c r="H274">
        <v>125.1</v>
      </c>
      <c r="I274">
        <v>122.7</v>
      </c>
      <c r="J274">
        <v>65.42</v>
      </c>
      <c r="K274" s="29">
        <f t="shared" si="15"/>
        <v>1019.3515199450123</v>
      </c>
      <c r="L274" s="29">
        <f t="shared" si="16"/>
        <v>83.484449019696967</v>
      </c>
      <c r="M274" s="29">
        <f t="shared" si="17"/>
        <v>81.13001097448813</v>
      </c>
    </row>
    <row r="275" spans="2:13" ht="15" x14ac:dyDescent="0.25">
      <c r="B275" s="88">
        <v>42964.618611111109</v>
      </c>
      <c r="C275" s="52">
        <f>VLOOKUP(B275,NWS!$A$5:$Y$1564,3,TRUE)</f>
        <v>40</v>
      </c>
      <c r="D275" s="52"/>
      <c r="E275" s="52"/>
      <c r="F275" s="87">
        <v>122.4</v>
      </c>
      <c r="G275">
        <v>53.64</v>
      </c>
      <c r="H275">
        <v>123.4</v>
      </c>
      <c r="I275">
        <v>121.3</v>
      </c>
      <c r="J275">
        <v>64.599999999999994</v>
      </c>
      <c r="K275" s="29">
        <f t="shared" si="15"/>
        <v>1021.8950089171694</v>
      </c>
      <c r="L275" s="29">
        <f t="shared" si="16"/>
        <v>81.613080866666664</v>
      </c>
      <c r="M275" s="29">
        <f t="shared" si="17"/>
        <v>79.558075233333327</v>
      </c>
    </row>
    <row r="276" spans="2:13" ht="15" x14ac:dyDescent="0.25">
      <c r="B276" s="88">
        <v>42964.618680555555</v>
      </c>
      <c r="C276" s="52">
        <f>VLOOKUP(B276,NWS!$A$5:$Y$1564,3,TRUE)</f>
        <v>40</v>
      </c>
      <c r="D276" s="52"/>
      <c r="E276" s="52"/>
      <c r="F276" s="87">
        <v>122.2</v>
      </c>
      <c r="G276">
        <v>53.54</v>
      </c>
      <c r="H276">
        <v>122.8</v>
      </c>
      <c r="I276">
        <v>120.6</v>
      </c>
      <c r="J276">
        <v>64.599999999999994</v>
      </c>
      <c r="K276" s="29">
        <f t="shared" si="15"/>
        <v>1020.2807883364326</v>
      </c>
      <c r="L276" s="29">
        <f t="shared" si="16"/>
        <v>81.154130261538455</v>
      </c>
      <c r="M276" s="29">
        <f t="shared" si="17"/>
        <v>78.997861099999994</v>
      </c>
    </row>
    <row r="277" spans="2:13" ht="15" x14ac:dyDescent="0.25">
      <c r="B277" s="88">
        <v>42964.618750000001</v>
      </c>
      <c r="C277" s="52">
        <f>VLOOKUP(B277,NWS!$A$5:$Y$1564,3,TRUE)</f>
        <v>39.99</v>
      </c>
      <c r="D277" s="52"/>
      <c r="E277" s="52"/>
      <c r="F277" s="87">
        <v>122.2</v>
      </c>
      <c r="G277">
        <v>53.45</v>
      </c>
      <c r="H277">
        <v>123</v>
      </c>
      <c r="I277">
        <v>120.9</v>
      </c>
      <c r="J277">
        <v>64.98</v>
      </c>
      <c r="K277" s="29">
        <f t="shared" si="15"/>
        <v>1020.3307817625617</v>
      </c>
      <c r="L277" s="29">
        <f t="shared" si="16"/>
        <v>81.355969538236479</v>
      </c>
      <c r="M277" s="29">
        <f t="shared" si="17"/>
        <v>79.297813460290499</v>
      </c>
    </row>
    <row r="278" spans="2:13" ht="15" x14ac:dyDescent="0.25">
      <c r="B278" s="88">
        <v>42964.618819444448</v>
      </c>
      <c r="C278" s="52">
        <f>VLOOKUP(B278,NWS!$A$5:$Y$1564,3,TRUE)</f>
        <v>39.99</v>
      </c>
      <c r="D278" s="52"/>
      <c r="E278" s="52"/>
      <c r="F278" s="87">
        <v>122.4</v>
      </c>
      <c r="G278">
        <v>53.3</v>
      </c>
      <c r="H278">
        <v>120.9</v>
      </c>
      <c r="I278">
        <v>119.2</v>
      </c>
      <c r="J278">
        <v>64.17</v>
      </c>
      <c r="K278" s="29">
        <f t="shared" si="15"/>
        <v>1022.0841872290723</v>
      </c>
      <c r="L278" s="29">
        <f t="shared" si="16"/>
        <v>79.161776506249993</v>
      </c>
      <c r="M278" s="29">
        <f t="shared" si="17"/>
        <v>77.498508429861118</v>
      </c>
    </row>
    <row r="279" spans="2:13" ht="15" x14ac:dyDescent="0.25">
      <c r="B279" s="88">
        <v>42964.618888888886</v>
      </c>
      <c r="C279" s="52">
        <f>VLOOKUP(B279,NWS!$A$5:$Y$1564,3,TRUE)</f>
        <v>39.99</v>
      </c>
      <c r="D279" s="52"/>
      <c r="E279" s="52"/>
      <c r="F279" s="87">
        <v>122.5</v>
      </c>
      <c r="G279">
        <v>53.23</v>
      </c>
      <c r="H279">
        <v>122.2</v>
      </c>
      <c r="I279">
        <v>120.1</v>
      </c>
      <c r="J279">
        <v>64.930000000000007</v>
      </c>
      <c r="K279" s="29">
        <f t="shared" si="15"/>
        <v>1022.958212328633</v>
      </c>
      <c r="L279" s="29">
        <f t="shared" si="16"/>
        <v>80.364964090624497</v>
      </c>
      <c r="M279" s="29">
        <f t="shared" si="17"/>
        <v>78.312094310910183</v>
      </c>
    </row>
    <row r="280" spans="2:13" ht="15" x14ac:dyDescent="0.25">
      <c r="B280" s="88">
        <v>42964.618958333333</v>
      </c>
      <c r="C280" s="52">
        <f>VLOOKUP(B280,NWS!$A$5:$Y$1564,3,TRUE)</f>
        <v>39.99</v>
      </c>
      <c r="D280" s="52"/>
      <c r="E280" s="52"/>
      <c r="F280" s="87">
        <v>122.6</v>
      </c>
      <c r="G280">
        <v>53.16</v>
      </c>
      <c r="H280">
        <v>122.8</v>
      </c>
      <c r="I280">
        <v>120.8</v>
      </c>
      <c r="J280">
        <v>64.81</v>
      </c>
      <c r="K280" s="29">
        <f t="shared" si="15"/>
        <v>1023.8323040584058</v>
      </c>
      <c r="L280" s="29">
        <f t="shared" si="16"/>
        <v>80.882386374942897</v>
      </c>
      <c r="M280" s="29">
        <f t="shared" si="17"/>
        <v>78.928941467928212</v>
      </c>
    </row>
    <row r="281" spans="2:13" ht="15" x14ac:dyDescent="0.25">
      <c r="B281" s="88">
        <v>42964.619027777779</v>
      </c>
      <c r="C281" s="52">
        <f>VLOOKUP(B281,NWS!$A$5:$Y$1564,3,TRUE)</f>
        <v>39.99</v>
      </c>
      <c r="D281" s="52"/>
      <c r="E281" s="52"/>
      <c r="F281" s="87">
        <v>122.2</v>
      </c>
      <c r="G281">
        <v>53.08</v>
      </c>
      <c r="H281">
        <v>123.9</v>
      </c>
      <c r="I281">
        <v>121.6</v>
      </c>
      <c r="J281">
        <v>65.56</v>
      </c>
      <c r="K281" s="29">
        <f t="shared" si="15"/>
        <v>1020.5363617757107</v>
      </c>
      <c r="L281" s="29">
        <f t="shared" si="16"/>
        <v>82.221470143404261</v>
      </c>
      <c r="M281" s="29">
        <f t="shared" si="17"/>
        <v>79.967753288085092</v>
      </c>
    </row>
    <row r="282" spans="2:13" ht="15" x14ac:dyDescent="0.25">
      <c r="B282" s="88">
        <v>42964.619097222225</v>
      </c>
      <c r="C282" s="52">
        <f>VLOOKUP(B282,NWS!$A$5:$Y$1564,3,TRUE)</f>
        <v>39.99</v>
      </c>
      <c r="D282" s="52"/>
      <c r="E282" s="52"/>
      <c r="F282" s="87">
        <v>122.2</v>
      </c>
      <c r="G282">
        <v>53.04</v>
      </c>
      <c r="H282">
        <v>124.8</v>
      </c>
      <c r="I282">
        <v>122.5</v>
      </c>
      <c r="J282">
        <v>65.56</v>
      </c>
      <c r="K282" s="29">
        <f t="shared" si="15"/>
        <v>1020.5585916041558</v>
      </c>
      <c r="L282" s="29">
        <f t="shared" si="16"/>
        <v>83.10154918855973</v>
      </c>
      <c r="M282" s="29">
        <f t="shared" si="17"/>
        <v>80.847881423747936</v>
      </c>
    </row>
    <row r="283" spans="2:13" ht="15" x14ac:dyDescent="0.25">
      <c r="B283" s="88">
        <v>42964.619166666664</v>
      </c>
      <c r="C283" s="52">
        <f>VLOOKUP(B283,NWS!$A$5:$Y$1564,3,TRUE)</f>
        <v>39.99</v>
      </c>
      <c r="D283" s="52"/>
      <c r="E283" s="52"/>
      <c r="F283" s="87">
        <v>122.5</v>
      </c>
      <c r="G283">
        <v>52.96</v>
      </c>
      <c r="H283">
        <v>125</v>
      </c>
      <c r="I283">
        <v>122.9</v>
      </c>
      <c r="J283">
        <v>65.010000000000005</v>
      </c>
      <c r="K283" s="29">
        <f t="shared" si="15"/>
        <v>1023.1086263125709</v>
      </c>
      <c r="L283" s="29">
        <f t="shared" si="16"/>
        <v>83.089906402595901</v>
      </c>
      <c r="M283" s="29">
        <f t="shared" si="17"/>
        <v>81.03733842888164</v>
      </c>
    </row>
    <row r="284" spans="2:13" ht="15" x14ac:dyDescent="0.25">
      <c r="B284" s="88">
        <v>42964.61923611111</v>
      </c>
      <c r="C284" s="52">
        <f>VLOOKUP(B284,NWS!$A$5:$Y$1564,3,TRUE)</f>
        <v>39.99</v>
      </c>
      <c r="D284" s="52"/>
      <c r="E284" s="52"/>
      <c r="F284" s="87">
        <v>122.3</v>
      </c>
      <c r="G284">
        <v>52.96</v>
      </c>
      <c r="H284">
        <v>125.1</v>
      </c>
      <c r="I284">
        <v>123</v>
      </c>
      <c r="J284">
        <v>65.08</v>
      </c>
      <c r="K284" s="29">
        <f t="shared" si="15"/>
        <v>1021.4382448818566</v>
      </c>
      <c r="L284" s="29">
        <f t="shared" si="16"/>
        <v>83.323686406361389</v>
      </c>
      <c r="M284" s="29">
        <f t="shared" si="17"/>
        <v>81.26776182107929</v>
      </c>
    </row>
    <row r="285" spans="2:13" ht="15" x14ac:dyDescent="0.25">
      <c r="B285" s="88">
        <v>42964.619305555556</v>
      </c>
      <c r="C285" s="52">
        <f>VLOOKUP(B285,NWS!$A$5:$Y$1564,3,TRUE)</f>
        <v>39.99</v>
      </c>
      <c r="D285" s="52"/>
      <c r="E285" s="52"/>
      <c r="F285" s="87">
        <v>122.3</v>
      </c>
      <c r="G285">
        <v>52.91</v>
      </c>
      <c r="H285">
        <v>125.2</v>
      </c>
      <c r="I285">
        <v>123.2</v>
      </c>
      <c r="J285">
        <v>65.84</v>
      </c>
      <c r="K285" s="29">
        <f t="shared" si="15"/>
        <v>1021.4660586930196</v>
      </c>
      <c r="L285" s="29">
        <f t="shared" si="16"/>
        <v>83.419316065212612</v>
      </c>
      <c r="M285" s="29">
        <f t="shared" si="17"/>
        <v>81.461345966275573</v>
      </c>
    </row>
    <row r="286" spans="2:13" ht="15" x14ac:dyDescent="0.25">
      <c r="B286" s="88">
        <v>42964.619375000002</v>
      </c>
      <c r="C286" s="52">
        <f>VLOOKUP(B286,NWS!$A$5:$Y$1564,3,TRUE)</f>
        <v>39.99</v>
      </c>
      <c r="D286" s="52"/>
      <c r="E286" s="52"/>
      <c r="F286" s="87">
        <v>122.2</v>
      </c>
      <c r="G286">
        <v>52.87</v>
      </c>
      <c r="H286">
        <v>124.4</v>
      </c>
      <c r="I286">
        <v>122.5</v>
      </c>
      <c r="J286">
        <v>64.930000000000007</v>
      </c>
      <c r="K286" s="29">
        <f t="shared" si="15"/>
        <v>1020.6530791802317</v>
      </c>
      <c r="L286" s="29">
        <f t="shared" si="16"/>
        <v>82.701950076706225</v>
      </c>
      <c r="M286" s="29">
        <f t="shared" si="17"/>
        <v>80.840396882229939</v>
      </c>
    </row>
    <row r="287" spans="2:13" ht="15" x14ac:dyDescent="0.25">
      <c r="B287" s="88">
        <v>42964.619444444441</v>
      </c>
      <c r="C287" s="52">
        <f>VLOOKUP(B287,NWS!$A$5:$Y$1564,3,TRUE)</f>
        <v>39.659999999999997</v>
      </c>
      <c r="D287" s="52"/>
      <c r="E287" s="52"/>
      <c r="F287" s="87">
        <v>122.2</v>
      </c>
      <c r="G287">
        <v>52.89</v>
      </c>
      <c r="H287">
        <v>123.3</v>
      </c>
      <c r="I287">
        <v>121.5</v>
      </c>
      <c r="J287">
        <v>64.930000000000007</v>
      </c>
      <c r="K287" s="29">
        <f t="shared" si="15"/>
        <v>1020.6419620867183</v>
      </c>
      <c r="L287" s="29">
        <f t="shared" si="16"/>
        <v>81.94842374400983</v>
      </c>
      <c r="M287" s="29">
        <f t="shared" si="17"/>
        <v>80.184827824124383</v>
      </c>
    </row>
    <row r="288" spans="2:13" ht="15" x14ac:dyDescent="0.25">
      <c r="B288" s="88">
        <v>42964.619513888887</v>
      </c>
      <c r="C288" s="52">
        <f>VLOOKUP(B288,NWS!$A$5:$Y$1564,3,TRUE)</f>
        <v>39.659999999999997</v>
      </c>
      <c r="D288" s="52"/>
      <c r="E288" s="52"/>
      <c r="F288" s="87">
        <v>122.2</v>
      </c>
      <c r="G288">
        <v>52.81</v>
      </c>
      <c r="H288">
        <v>123.6</v>
      </c>
      <c r="I288">
        <v>121.4</v>
      </c>
      <c r="J288">
        <v>65.41</v>
      </c>
      <c r="K288" s="29">
        <f t="shared" si="15"/>
        <v>1020.686431913902</v>
      </c>
      <c r="L288" s="29">
        <f t="shared" si="16"/>
        <v>82.238773217160386</v>
      </c>
      <c r="M288" s="29">
        <f t="shared" si="17"/>
        <v>80.083361005130939</v>
      </c>
    </row>
    <row r="289" spans="2:13" ht="15" x14ac:dyDescent="0.25">
      <c r="B289" s="88">
        <v>42964.619583333333</v>
      </c>
      <c r="C289" s="52">
        <f>VLOOKUP(B289,NWS!$A$5:$Y$1564,3,TRUE)</f>
        <v>39.659999999999997</v>
      </c>
      <c r="D289" s="52"/>
      <c r="E289" s="52"/>
      <c r="F289" s="87">
        <v>122.5</v>
      </c>
      <c r="G289">
        <v>52.77</v>
      </c>
      <c r="H289">
        <v>123.9</v>
      </c>
      <c r="I289">
        <v>121.7</v>
      </c>
      <c r="J289">
        <v>65.790000000000006</v>
      </c>
      <c r="K289" s="29">
        <f t="shared" si="15"/>
        <v>1023.2144997085608</v>
      </c>
      <c r="L289" s="29">
        <f t="shared" si="16"/>
        <v>82.328778593338782</v>
      </c>
      <c r="M289" s="29">
        <f t="shared" si="17"/>
        <v>80.178691782971427</v>
      </c>
    </row>
    <row r="290" spans="2:13" ht="15" x14ac:dyDescent="0.25">
      <c r="B290" s="88">
        <v>42964.619652777779</v>
      </c>
      <c r="C290" s="52">
        <f>VLOOKUP(B290,NWS!$A$5:$Y$1564,3,TRUE)</f>
        <v>39.659999999999997</v>
      </c>
      <c r="D290" s="52"/>
      <c r="E290" s="52"/>
      <c r="F290" s="87">
        <v>122.2</v>
      </c>
      <c r="G290">
        <v>52.77</v>
      </c>
      <c r="H290">
        <v>125.3</v>
      </c>
      <c r="I290">
        <v>123.1</v>
      </c>
      <c r="J290">
        <v>65.94</v>
      </c>
      <c r="K290" s="29">
        <f t="shared" si="15"/>
        <v>1020.7086682807031</v>
      </c>
      <c r="L290" s="29">
        <f t="shared" si="16"/>
        <v>83.902491142995075</v>
      </c>
      <c r="M290" s="29">
        <f t="shared" si="17"/>
        <v>81.747125887103095</v>
      </c>
    </row>
    <row r="291" spans="2:13" ht="15" x14ac:dyDescent="0.25">
      <c r="B291" s="88">
        <v>42964.619722222225</v>
      </c>
      <c r="C291" s="52">
        <f>VLOOKUP(B291,NWS!$A$5:$Y$1564,3,TRUE)</f>
        <v>39.659999999999997</v>
      </c>
      <c r="D291" s="52"/>
      <c r="E291" s="52"/>
      <c r="F291" s="87">
        <v>122.1</v>
      </c>
      <c r="G291">
        <v>52.69</v>
      </c>
      <c r="H291">
        <v>125.9</v>
      </c>
      <c r="I291">
        <v>123.7</v>
      </c>
      <c r="J291">
        <v>66.27</v>
      </c>
      <c r="K291" s="29">
        <f t="shared" si="15"/>
        <v>1019.9178303826437</v>
      </c>
      <c r="L291" s="29">
        <f t="shared" si="16"/>
        <v>84.555831294414432</v>
      </c>
      <c r="M291" s="29">
        <f t="shared" si="17"/>
        <v>82.398794781801797</v>
      </c>
    </row>
    <row r="292" spans="2:13" ht="15" x14ac:dyDescent="0.25">
      <c r="B292" s="88">
        <v>42964.619791666664</v>
      </c>
      <c r="C292" s="52">
        <f>VLOOKUP(B292,NWS!$A$5:$Y$1564,3,TRUE)</f>
        <v>39.659999999999997</v>
      </c>
      <c r="D292" s="52"/>
      <c r="E292" s="52"/>
      <c r="F292" s="87">
        <v>122.5</v>
      </c>
      <c r="G292">
        <v>52.65</v>
      </c>
      <c r="H292">
        <v>125.4</v>
      </c>
      <c r="I292">
        <v>123.3</v>
      </c>
      <c r="J292">
        <v>65.510000000000005</v>
      </c>
      <c r="K292" s="29">
        <f t="shared" si="15"/>
        <v>1023.2813784071294</v>
      </c>
      <c r="L292" s="29">
        <f t="shared" si="16"/>
        <v>83.789270291877571</v>
      </c>
      <c r="M292" s="29">
        <f t="shared" si="17"/>
        <v>81.737048836163268</v>
      </c>
    </row>
    <row r="293" spans="2:13" ht="15" x14ac:dyDescent="0.25">
      <c r="B293" s="88">
        <v>42964.61986111111</v>
      </c>
      <c r="C293" s="52">
        <f>VLOOKUP(B293,NWS!$A$5:$Y$1564,3,TRUE)</f>
        <v>39.659999999999997</v>
      </c>
      <c r="D293" s="52"/>
      <c r="E293" s="52"/>
      <c r="F293" s="87">
        <v>122</v>
      </c>
      <c r="G293">
        <v>52.62</v>
      </c>
      <c r="H293">
        <v>124.2</v>
      </c>
      <c r="I293">
        <v>122.1</v>
      </c>
      <c r="J293">
        <v>65.150000000000006</v>
      </c>
      <c r="K293" s="29">
        <f t="shared" si="15"/>
        <v>1019.1213725112982</v>
      </c>
      <c r="L293" s="29">
        <f t="shared" si="16"/>
        <v>82.953809310934432</v>
      </c>
      <c r="M293" s="29">
        <f t="shared" si="17"/>
        <v>80.893210782983601</v>
      </c>
    </row>
    <row r="294" spans="2:13" ht="15" x14ac:dyDescent="0.25">
      <c r="B294" s="88">
        <v>42964.619930555556</v>
      </c>
      <c r="C294" s="52">
        <f>VLOOKUP(B294,NWS!$A$5:$Y$1564,3,TRUE)</f>
        <v>39.659999999999997</v>
      </c>
      <c r="D294" s="52"/>
      <c r="E294" s="52"/>
      <c r="F294" s="87">
        <v>122.1</v>
      </c>
      <c r="G294">
        <v>52.57</v>
      </c>
      <c r="H294">
        <v>124.5</v>
      </c>
      <c r="I294">
        <v>122.4</v>
      </c>
      <c r="J294">
        <v>64.81</v>
      </c>
      <c r="K294" s="29">
        <f t="shared" si="15"/>
        <v>1019.9844965113246</v>
      </c>
      <c r="L294" s="29">
        <f t="shared" si="16"/>
        <v>83.177734848108102</v>
      </c>
      <c r="M294" s="29">
        <f t="shared" si="17"/>
        <v>81.118880025135141</v>
      </c>
    </row>
    <row r="295" spans="2:13" ht="15" x14ac:dyDescent="0.25">
      <c r="B295" s="88">
        <v>42964.62</v>
      </c>
      <c r="C295" s="52">
        <f>VLOOKUP(B295,NWS!$A$5:$Y$1564,3,TRUE)</f>
        <v>39.659999999999997</v>
      </c>
      <c r="D295" s="52"/>
      <c r="E295" s="52"/>
      <c r="F295" s="87">
        <v>121.9</v>
      </c>
      <c r="G295">
        <v>52.55</v>
      </c>
      <c r="H295">
        <v>123.1</v>
      </c>
      <c r="I295">
        <v>121</v>
      </c>
      <c r="J295">
        <v>64.52</v>
      </c>
      <c r="K295" s="29">
        <f t="shared" si="15"/>
        <v>1018.3248539028066</v>
      </c>
      <c r="L295" s="29">
        <f t="shared" si="16"/>
        <v>81.938489157178012</v>
      </c>
      <c r="M295" s="29">
        <f t="shared" si="17"/>
        <v>79.876278859598031</v>
      </c>
    </row>
    <row r="296" spans="2:13" ht="15" x14ac:dyDescent="0.25">
      <c r="B296" s="88">
        <v>42964.620069444441</v>
      </c>
      <c r="C296" s="52">
        <f>VLOOKUP(B296,NWS!$A$5:$Y$1564,3,TRUE)</f>
        <v>39.659999999999997</v>
      </c>
      <c r="D296" s="52"/>
      <c r="E296" s="52"/>
      <c r="F296" s="87">
        <v>122</v>
      </c>
      <c r="G296">
        <v>52.48</v>
      </c>
      <c r="H296">
        <v>121.7</v>
      </c>
      <c r="I296">
        <v>119.6</v>
      </c>
      <c r="J296">
        <v>64.16</v>
      </c>
      <c r="K296" s="29">
        <f t="shared" si="15"/>
        <v>1019.1990927350324</v>
      </c>
      <c r="L296" s="29">
        <f t="shared" si="16"/>
        <v>80.494577148655736</v>
      </c>
      <c r="M296" s="29">
        <f t="shared" si="17"/>
        <v>78.434135754065579</v>
      </c>
    </row>
    <row r="297" spans="2:13" ht="15" x14ac:dyDescent="0.25">
      <c r="B297" s="88">
        <v>42964.620138888888</v>
      </c>
      <c r="C297" s="52">
        <f>VLOOKUP(B297,NWS!$A$5:$Y$1564,3,TRUE)</f>
        <v>39.22</v>
      </c>
      <c r="D297" s="52"/>
      <c r="E297" s="52"/>
      <c r="F297" s="87">
        <v>121.8</v>
      </c>
      <c r="G297">
        <v>52.38</v>
      </c>
      <c r="H297">
        <v>120.5</v>
      </c>
      <c r="I297">
        <v>118.7</v>
      </c>
      <c r="J297">
        <v>63.97</v>
      </c>
      <c r="K297" s="29">
        <f t="shared" si="15"/>
        <v>1017.5837052346267</v>
      </c>
      <c r="L297" s="29">
        <f t="shared" si="16"/>
        <v>79.875492877766831</v>
      </c>
      <c r="M297" s="29">
        <f t="shared" si="17"/>
        <v>78.106596628013136</v>
      </c>
    </row>
    <row r="298" spans="2:13" ht="15" x14ac:dyDescent="0.25">
      <c r="B298" s="88">
        <v>42964.620208333334</v>
      </c>
      <c r="C298" s="52">
        <f>VLOOKUP(B298,NWS!$A$5:$Y$1564,3,TRUE)</f>
        <v>39.22</v>
      </c>
      <c r="D298" s="52"/>
      <c r="E298" s="52"/>
      <c r="F298" s="87">
        <v>122</v>
      </c>
      <c r="G298">
        <v>52.31</v>
      </c>
      <c r="H298">
        <v>122</v>
      </c>
      <c r="I298">
        <v>119.8</v>
      </c>
      <c r="J298">
        <v>64.83</v>
      </c>
      <c r="K298" s="29">
        <f t="shared" si="15"/>
        <v>1019.2934832305383</v>
      </c>
      <c r="L298" s="29">
        <f t="shared" si="16"/>
        <v>81.213116106303275</v>
      </c>
      <c r="M298" s="29">
        <f t="shared" si="17"/>
        <v>79.054758345565574</v>
      </c>
    </row>
    <row r="299" spans="2:13" ht="15" x14ac:dyDescent="0.25">
      <c r="B299" s="88">
        <v>42964.62027777778</v>
      </c>
      <c r="C299" s="52">
        <f>VLOOKUP(B299,NWS!$A$5:$Y$1564,3,TRUE)</f>
        <v>39.22</v>
      </c>
      <c r="D299" s="52"/>
      <c r="E299" s="52"/>
      <c r="F299" s="87">
        <v>121.7</v>
      </c>
      <c r="G299">
        <v>52.26</v>
      </c>
      <c r="H299">
        <v>122.6</v>
      </c>
      <c r="I299">
        <v>120.3</v>
      </c>
      <c r="J299">
        <v>64.55</v>
      </c>
      <c r="K299" s="29">
        <f t="shared" si="15"/>
        <v>1016.8147208082066</v>
      </c>
      <c r="L299" s="29">
        <f t="shared" si="16"/>
        <v>82.00117316724733</v>
      </c>
      <c r="M299" s="29">
        <f t="shared" si="17"/>
        <v>79.739207488611342</v>
      </c>
    </row>
    <row r="300" spans="2:13" ht="15" x14ac:dyDescent="0.25">
      <c r="B300" s="88">
        <v>42964.620347222219</v>
      </c>
      <c r="C300" s="52">
        <f>VLOOKUP(B300,NWS!$A$5:$Y$1564,3,TRUE)</f>
        <v>39.22</v>
      </c>
      <c r="D300" s="52"/>
      <c r="E300" s="52"/>
      <c r="F300" s="87">
        <v>121.9</v>
      </c>
      <c r="G300">
        <v>52.21</v>
      </c>
      <c r="H300">
        <v>122</v>
      </c>
      <c r="I300">
        <v>119.9</v>
      </c>
      <c r="J300">
        <v>64.5</v>
      </c>
      <c r="K300" s="29">
        <f t="shared" si="15"/>
        <v>1018.5134832391977</v>
      </c>
      <c r="L300" s="29">
        <f t="shared" si="16"/>
        <v>81.275310894003283</v>
      </c>
      <c r="M300" s="29">
        <f t="shared" si="17"/>
        <v>79.213482519064812</v>
      </c>
    </row>
    <row r="301" spans="2:13" ht="15" x14ac:dyDescent="0.25">
      <c r="B301" s="88">
        <v>42964.620416666665</v>
      </c>
      <c r="C301" s="52">
        <f>VLOOKUP(B301,NWS!$A$5:$Y$1564,3,TRUE)</f>
        <v>39.22</v>
      </c>
      <c r="D301" s="52"/>
      <c r="E301" s="52"/>
      <c r="F301" s="87">
        <v>122.5</v>
      </c>
      <c r="G301">
        <v>52.14</v>
      </c>
      <c r="H301">
        <v>121.4</v>
      </c>
      <c r="I301">
        <v>119.4</v>
      </c>
      <c r="J301">
        <v>64.47</v>
      </c>
      <c r="K301" s="29">
        <f t="shared" si="15"/>
        <v>1023.5657104374034</v>
      </c>
      <c r="L301" s="29">
        <f t="shared" si="16"/>
        <v>80.2879572478857</v>
      </c>
      <c r="M301" s="29">
        <f t="shared" si="17"/>
        <v>78.334003554824477</v>
      </c>
    </row>
    <row r="302" spans="2:13" ht="15" x14ac:dyDescent="0.25">
      <c r="B302" s="88">
        <v>42964.620486111111</v>
      </c>
      <c r="C302" s="52">
        <f>VLOOKUP(B302,NWS!$A$5:$Y$1564,3,TRUE)</f>
        <v>39.22</v>
      </c>
      <c r="D302" s="52"/>
      <c r="E302" s="52"/>
      <c r="F302" s="87">
        <v>121.9</v>
      </c>
      <c r="G302">
        <v>52.09</v>
      </c>
      <c r="H302">
        <v>121.5</v>
      </c>
      <c r="I302">
        <v>119.5</v>
      </c>
      <c r="J302">
        <v>64.739999999999995</v>
      </c>
      <c r="K302" s="29">
        <f t="shared" si="15"/>
        <v>1018.5800749846983</v>
      </c>
      <c r="L302" s="29">
        <f t="shared" si="16"/>
        <v>80.779117931632484</v>
      </c>
      <c r="M302" s="29">
        <f t="shared" si="17"/>
        <v>78.815600237620998</v>
      </c>
    </row>
    <row r="303" spans="2:13" ht="15" x14ac:dyDescent="0.25">
      <c r="B303" s="88">
        <v>42964.620555555557</v>
      </c>
      <c r="C303" s="52">
        <f>VLOOKUP(B303,NWS!$A$5:$Y$1564,3,TRUE)</f>
        <v>39.22</v>
      </c>
      <c r="D303" s="52"/>
      <c r="E303" s="52"/>
      <c r="F303" s="87">
        <v>122</v>
      </c>
      <c r="G303">
        <v>52.04</v>
      </c>
      <c r="H303">
        <v>121.9</v>
      </c>
      <c r="I303">
        <v>119.8</v>
      </c>
      <c r="J303">
        <v>65.5</v>
      </c>
      <c r="K303" s="29">
        <f t="shared" si="15"/>
        <v>1019.4434334870883</v>
      </c>
      <c r="L303" s="29">
        <f t="shared" si="16"/>
        <v>81.103077703081965</v>
      </c>
      <c r="M303" s="29">
        <f t="shared" si="17"/>
        <v>79.043130156196725</v>
      </c>
    </row>
    <row r="304" spans="2:13" ht="15" x14ac:dyDescent="0.25">
      <c r="B304" s="88">
        <v>42964.620625000003</v>
      </c>
      <c r="C304" s="52">
        <f>VLOOKUP(B304,NWS!$A$5:$Y$1564,3,TRUE)</f>
        <v>39.22</v>
      </c>
      <c r="D304" s="52"/>
      <c r="E304" s="52"/>
      <c r="F304" s="87">
        <v>122</v>
      </c>
      <c r="G304">
        <v>52.04</v>
      </c>
      <c r="H304">
        <v>122.5</v>
      </c>
      <c r="I304">
        <v>120.3</v>
      </c>
      <c r="J304">
        <v>64.98</v>
      </c>
      <c r="K304" s="29">
        <f t="shared" si="15"/>
        <v>1019.4434334870883</v>
      </c>
      <c r="L304" s="29">
        <f t="shared" si="16"/>
        <v>81.691634145049179</v>
      </c>
      <c r="M304" s="29">
        <f t="shared" si="17"/>
        <v>79.533593857836067</v>
      </c>
    </row>
    <row r="305" spans="2:13" ht="15" x14ac:dyDescent="0.25">
      <c r="B305" s="88">
        <v>42964.620694444442</v>
      </c>
      <c r="C305" s="52">
        <f>VLOOKUP(B305,NWS!$A$5:$Y$1564,3,TRUE)</f>
        <v>39.22</v>
      </c>
      <c r="D305" s="52"/>
      <c r="E305" s="52"/>
      <c r="F305" s="87">
        <v>121.8</v>
      </c>
      <c r="G305">
        <v>52.04</v>
      </c>
      <c r="H305">
        <v>121.9</v>
      </c>
      <c r="I305">
        <v>119.8</v>
      </c>
      <c r="J305">
        <v>64.88</v>
      </c>
      <c r="K305" s="29">
        <f t="shared" si="15"/>
        <v>1017.772214743667</v>
      </c>
      <c r="L305" s="29">
        <f t="shared" si="16"/>
        <v>81.236251886502458</v>
      </c>
      <c r="M305" s="29">
        <f t="shared" si="17"/>
        <v>79.172921831330044</v>
      </c>
    </row>
    <row r="306" spans="2:13" ht="15" x14ac:dyDescent="0.25">
      <c r="B306" s="88">
        <v>42964.620763888888</v>
      </c>
      <c r="C306" s="52">
        <f>VLOOKUP(B306,NWS!$A$5:$Y$1564,3,TRUE)</f>
        <v>39.22</v>
      </c>
      <c r="D306" s="52"/>
      <c r="E306" s="52"/>
      <c r="F306" s="87">
        <v>122</v>
      </c>
      <c r="G306">
        <v>52.04</v>
      </c>
      <c r="H306">
        <v>123.2</v>
      </c>
      <c r="I306">
        <v>121</v>
      </c>
      <c r="J306">
        <v>65.02</v>
      </c>
      <c r="K306" s="29">
        <f t="shared" si="15"/>
        <v>1019.4434334870883</v>
      </c>
      <c r="L306" s="29">
        <f t="shared" si="16"/>
        <v>82.378283327344263</v>
      </c>
      <c r="M306" s="29">
        <f t="shared" si="17"/>
        <v>80.220243040131152</v>
      </c>
    </row>
    <row r="307" spans="2:13" ht="15" x14ac:dyDescent="0.25">
      <c r="B307" s="88">
        <v>42964.620833333334</v>
      </c>
      <c r="C307" s="52">
        <f>VLOOKUP(B307,NWS!$A$5:$Y$1564,3,TRUE)</f>
        <v>38.78</v>
      </c>
      <c r="D307" s="52"/>
      <c r="E307" s="52"/>
      <c r="F307" s="87">
        <v>122</v>
      </c>
      <c r="G307">
        <v>52.04</v>
      </c>
      <c r="H307">
        <v>123.9</v>
      </c>
      <c r="I307">
        <v>121.8</v>
      </c>
      <c r="J307">
        <v>65.36</v>
      </c>
      <c r="K307" s="29">
        <f t="shared" si="15"/>
        <v>1019.4434334870883</v>
      </c>
      <c r="L307" s="29">
        <f t="shared" si="16"/>
        <v>83.496540567081965</v>
      </c>
      <c r="M307" s="29">
        <f t="shared" si="17"/>
        <v>81.436593020196725</v>
      </c>
    </row>
    <row r="308" spans="2:13" ht="15" x14ac:dyDescent="0.25">
      <c r="B308" s="88">
        <v>42964.62090277778</v>
      </c>
      <c r="C308" s="52">
        <f>VLOOKUP(B308,NWS!$A$5:$Y$1564,3,TRUE)</f>
        <v>38.78</v>
      </c>
      <c r="D308" s="52"/>
      <c r="E308" s="52"/>
      <c r="F308" s="87">
        <v>121.9</v>
      </c>
      <c r="G308">
        <v>52.06</v>
      </c>
      <c r="H308">
        <v>122.8</v>
      </c>
      <c r="I308">
        <v>121.1</v>
      </c>
      <c r="J308">
        <v>64.44</v>
      </c>
      <c r="K308" s="29">
        <f t="shared" si="15"/>
        <v>1018.5967242816755</v>
      </c>
      <c r="L308" s="29">
        <f t="shared" si="16"/>
        <v>82.486030042214921</v>
      </c>
      <c r="M308" s="29">
        <f t="shared" si="17"/>
        <v>80.817067282493838</v>
      </c>
    </row>
    <row r="309" spans="2:13" ht="15" x14ac:dyDescent="0.25">
      <c r="B309" s="88">
        <v>42964.620972222219</v>
      </c>
      <c r="C309" s="52">
        <f>VLOOKUP(B309,NWS!$A$5:$Y$1564,3,TRUE)</f>
        <v>38.78</v>
      </c>
      <c r="D309" s="52"/>
      <c r="E309" s="52"/>
      <c r="F309" s="87">
        <v>121.8</v>
      </c>
      <c r="G309">
        <v>51.99</v>
      </c>
      <c r="H309">
        <v>120.9</v>
      </c>
      <c r="I309">
        <v>119.1</v>
      </c>
      <c r="J309">
        <v>64.2</v>
      </c>
      <c r="K309" s="29">
        <f t="shared" si="15"/>
        <v>1017.7999426212358</v>
      </c>
      <c r="L309" s="29">
        <f t="shared" si="16"/>
        <v>80.683832412594413</v>
      </c>
      <c r="M309" s="29">
        <f t="shared" si="17"/>
        <v>78.915311974909685</v>
      </c>
    </row>
    <row r="310" spans="2:13" ht="15" x14ac:dyDescent="0.25">
      <c r="B310" s="88">
        <v>42964.621041666665</v>
      </c>
      <c r="C310" s="52">
        <f>VLOOKUP(B310,NWS!$A$5:$Y$1564,3,TRUE)</f>
        <v>38.78</v>
      </c>
      <c r="D310" s="52"/>
      <c r="E310" s="52"/>
      <c r="F310" s="87">
        <v>121.7</v>
      </c>
      <c r="G310">
        <v>51.94</v>
      </c>
      <c r="H310">
        <v>121.9</v>
      </c>
      <c r="I310">
        <v>119.8</v>
      </c>
      <c r="J310">
        <v>64.95</v>
      </c>
      <c r="K310" s="29">
        <f t="shared" si="15"/>
        <v>1016.9920171065378</v>
      </c>
      <c r="L310" s="29">
        <f t="shared" si="16"/>
        <v>81.731221683023833</v>
      </c>
      <c r="M310" s="29">
        <f t="shared" si="17"/>
        <v>79.666308719424819</v>
      </c>
    </row>
    <row r="311" spans="2:13" ht="15" x14ac:dyDescent="0.25">
      <c r="B311" s="88">
        <v>42964.621111111112</v>
      </c>
      <c r="C311" s="52">
        <f>VLOOKUP(B311,NWS!$A$5:$Y$1564,3,TRUE)</f>
        <v>38.78</v>
      </c>
      <c r="D311" s="52"/>
      <c r="E311" s="52"/>
      <c r="F311" s="87">
        <v>121.9</v>
      </c>
      <c r="G311">
        <v>51.89</v>
      </c>
      <c r="H311">
        <v>122.8</v>
      </c>
      <c r="I311">
        <v>120.6</v>
      </c>
      <c r="J311">
        <v>64.849999999999994</v>
      </c>
      <c r="K311" s="29">
        <f t="shared" si="15"/>
        <v>1018.691080579777</v>
      </c>
      <c r="L311" s="29">
        <f t="shared" si="16"/>
        <v>82.47838977070549</v>
      </c>
      <c r="M311" s="29">
        <f t="shared" si="17"/>
        <v>80.318755665783428</v>
      </c>
    </row>
    <row r="312" spans="2:13" ht="15" x14ac:dyDescent="0.25">
      <c r="B312" s="88">
        <v>42964.621180555558</v>
      </c>
      <c r="C312" s="52">
        <f>VLOOKUP(B312,NWS!$A$5:$Y$1564,3,TRUE)</f>
        <v>38.78</v>
      </c>
      <c r="D312" s="52"/>
      <c r="E312" s="52"/>
      <c r="F312" s="87">
        <v>121.8</v>
      </c>
      <c r="G312">
        <v>51.89</v>
      </c>
      <c r="H312">
        <v>123.1</v>
      </c>
      <c r="I312">
        <v>121</v>
      </c>
      <c r="J312">
        <v>65.209999999999994</v>
      </c>
      <c r="K312" s="29">
        <f t="shared" si="15"/>
        <v>1017.8554029090799</v>
      </c>
      <c r="L312" s="29">
        <f t="shared" si="16"/>
        <v>82.840843364400655</v>
      </c>
      <c r="M312" s="29">
        <f t="shared" si="17"/>
        <v>80.777681942848929</v>
      </c>
    </row>
    <row r="313" spans="2:13" ht="15" x14ac:dyDescent="0.25">
      <c r="B313" s="88">
        <v>42964.621249999997</v>
      </c>
      <c r="C313" s="52">
        <f>VLOOKUP(B313,NWS!$A$5:$Y$1564,3,TRUE)</f>
        <v>38.78</v>
      </c>
      <c r="D313" s="52"/>
      <c r="E313" s="52"/>
      <c r="F313" s="87">
        <v>121.7</v>
      </c>
      <c r="G313">
        <v>51.87</v>
      </c>
      <c r="H313">
        <v>123.7</v>
      </c>
      <c r="I313">
        <v>121.5</v>
      </c>
      <c r="J313">
        <v>64.25</v>
      </c>
      <c r="K313" s="29">
        <f t="shared" si="15"/>
        <v>1017.0308089138766</v>
      </c>
      <c r="L313" s="29">
        <f t="shared" si="16"/>
        <v>83.497962161725553</v>
      </c>
      <c r="M313" s="29">
        <f t="shared" si="17"/>
        <v>81.33480252023007</v>
      </c>
    </row>
    <row r="314" spans="2:13" ht="15" x14ac:dyDescent="0.25">
      <c r="B314" s="88">
        <v>42964.621319444443</v>
      </c>
      <c r="C314" s="52">
        <f>VLOOKUP(B314,NWS!$A$5:$Y$1564,3,TRUE)</f>
        <v>38.78</v>
      </c>
      <c r="D314" s="52"/>
      <c r="E314" s="52"/>
      <c r="F314" s="87">
        <v>121.7</v>
      </c>
      <c r="G314">
        <v>51.89</v>
      </c>
      <c r="H314">
        <v>123.8</v>
      </c>
      <c r="I314">
        <v>121.8</v>
      </c>
      <c r="J314">
        <v>64.97</v>
      </c>
      <c r="K314" s="29">
        <f t="shared" si="15"/>
        <v>1017.0197252383828</v>
      </c>
      <c r="L314" s="29">
        <f t="shared" si="16"/>
        <v>83.597198648307312</v>
      </c>
      <c r="M314" s="29">
        <f t="shared" si="17"/>
        <v>81.630668451922759</v>
      </c>
    </row>
    <row r="315" spans="2:13" ht="15" x14ac:dyDescent="0.25">
      <c r="B315" s="88">
        <v>42964.621388888889</v>
      </c>
      <c r="C315" s="52">
        <f>VLOOKUP(B315,NWS!$A$5:$Y$1564,3,TRUE)</f>
        <v>38.78</v>
      </c>
      <c r="D315" s="52"/>
      <c r="E315" s="52"/>
      <c r="F315" s="87">
        <v>121.8</v>
      </c>
      <c r="G315">
        <v>51.89</v>
      </c>
      <c r="H315">
        <v>124.1</v>
      </c>
      <c r="I315">
        <v>122</v>
      </c>
      <c r="J315">
        <v>65.02</v>
      </c>
      <c r="K315" s="29">
        <f t="shared" si="15"/>
        <v>1017.8554029090799</v>
      </c>
      <c r="L315" s="29">
        <f t="shared" si="16"/>
        <v>83.823301184187187</v>
      </c>
      <c r="M315" s="29">
        <f t="shared" si="17"/>
        <v>81.760139762635461</v>
      </c>
    </row>
    <row r="316" spans="2:13" ht="15" x14ac:dyDescent="0.25">
      <c r="B316" s="88">
        <v>42964.621458333335</v>
      </c>
      <c r="C316" s="52">
        <f>VLOOKUP(B316,NWS!$A$5:$Y$1564,3,TRUE)</f>
        <v>38.78</v>
      </c>
      <c r="D316" s="52"/>
      <c r="E316" s="52"/>
      <c r="F316" s="87">
        <v>121.8</v>
      </c>
      <c r="G316">
        <v>51.8</v>
      </c>
      <c r="H316">
        <v>123.2</v>
      </c>
      <c r="I316">
        <v>121.3</v>
      </c>
      <c r="J316">
        <v>64.209999999999994</v>
      </c>
      <c r="K316" s="29">
        <f t="shared" si="15"/>
        <v>1017.9053223361004</v>
      </c>
      <c r="L316" s="29">
        <f t="shared" si="16"/>
        <v>82.935021703448271</v>
      </c>
      <c r="M316" s="29">
        <f t="shared" si="17"/>
        <v>81.068443389819379</v>
      </c>
    </row>
    <row r="317" spans="2:13" ht="15" x14ac:dyDescent="0.25">
      <c r="B317" s="88">
        <v>42964.621527777781</v>
      </c>
      <c r="C317" s="52">
        <f>VLOOKUP(B317,NWS!$A$5:$Y$1564,3,TRUE)</f>
        <v>39.46</v>
      </c>
      <c r="D317" s="52"/>
      <c r="E317" s="52"/>
      <c r="F317" s="87">
        <v>121.8</v>
      </c>
      <c r="G317">
        <v>51.82</v>
      </c>
      <c r="H317">
        <v>122.3</v>
      </c>
      <c r="I317">
        <v>120.2</v>
      </c>
      <c r="J317">
        <v>64.3</v>
      </c>
      <c r="K317" s="29">
        <f t="shared" si="15"/>
        <v>1017.8942287069488</v>
      </c>
      <c r="L317" s="29">
        <f t="shared" si="16"/>
        <v>81.383701433530376</v>
      </c>
      <c r="M317" s="29">
        <f t="shared" si="17"/>
        <v>79.320618707668316</v>
      </c>
    </row>
    <row r="318" spans="2:13" ht="15" x14ac:dyDescent="0.25">
      <c r="B318" s="88">
        <v>42964.62159722222</v>
      </c>
      <c r="C318" s="52">
        <f>VLOOKUP(B318,NWS!$A$5:$Y$1564,3,TRUE)</f>
        <v>39.46</v>
      </c>
      <c r="D318" s="52"/>
      <c r="E318" s="52"/>
      <c r="F318" s="87">
        <v>121.8</v>
      </c>
      <c r="G318">
        <v>51.8</v>
      </c>
      <c r="H318">
        <v>121.4</v>
      </c>
      <c r="I318">
        <v>119.5</v>
      </c>
      <c r="J318">
        <v>63.92</v>
      </c>
      <c r="K318" s="29">
        <f t="shared" si="15"/>
        <v>1017.9053223361004</v>
      </c>
      <c r="L318" s="29">
        <f t="shared" si="16"/>
        <v>80.49864579934318</v>
      </c>
      <c r="M318" s="29">
        <f t="shared" si="17"/>
        <v>78.632067485714273</v>
      </c>
    </row>
    <row r="319" spans="2:13" ht="15" x14ac:dyDescent="0.25">
      <c r="B319" s="88">
        <v>42964.621666666666</v>
      </c>
      <c r="C319" s="52">
        <f>VLOOKUP(B319,NWS!$A$5:$Y$1564,3,TRUE)</f>
        <v>39.46</v>
      </c>
      <c r="D319" s="52"/>
      <c r="E319" s="52"/>
      <c r="F319" s="87">
        <v>121.8</v>
      </c>
      <c r="G319">
        <v>51.82</v>
      </c>
      <c r="H319">
        <v>122.7</v>
      </c>
      <c r="I319">
        <v>120.7</v>
      </c>
      <c r="J319">
        <v>64.709999999999994</v>
      </c>
      <c r="K319" s="29">
        <f t="shared" si="15"/>
        <v>1017.8942287069488</v>
      </c>
      <c r="L319" s="29">
        <f t="shared" si="16"/>
        <v>81.776669571789824</v>
      </c>
      <c r="M319" s="29">
        <f t="shared" si="17"/>
        <v>79.811828880492627</v>
      </c>
    </row>
    <row r="320" spans="2:13" ht="15" x14ac:dyDescent="0.25">
      <c r="B320" s="88">
        <v>42964.621736111112</v>
      </c>
      <c r="C320" s="52">
        <f>VLOOKUP(B320,NWS!$A$5:$Y$1564,3,TRUE)</f>
        <v>39.46</v>
      </c>
      <c r="D320" s="52"/>
      <c r="E320" s="52"/>
      <c r="F320" s="87">
        <v>121.7</v>
      </c>
      <c r="G320">
        <v>51.8</v>
      </c>
      <c r="H320">
        <v>123.4</v>
      </c>
      <c r="I320">
        <v>121.2</v>
      </c>
      <c r="J320">
        <v>64.88</v>
      </c>
      <c r="K320" s="29">
        <f t="shared" si="15"/>
        <v>1017.069603680652</v>
      </c>
      <c r="L320" s="29">
        <f t="shared" si="16"/>
        <v>82.531224703040266</v>
      </c>
      <c r="M320" s="29">
        <f t="shared" si="17"/>
        <v>80.368147572391138</v>
      </c>
    </row>
    <row r="321" spans="2:13" ht="15" x14ac:dyDescent="0.25">
      <c r="B321" s="88">
        <v>42964.621805555558</v>
      </c>
      <c r="C321" s="52">
        <f>VLOOKUP(B321,NWS!$A$5:$Y$1564,3,TRUE)</f>
        <v>39.46</v>
      </c>
      <c r="D321" s="52"/>
      <c r="E321" s="52"/>
      <c r="F321" s="87">
        <v>121.9</v>
      </c>
      <c r="G321">
        <v>51.75</v>
      </c>
      <c r="H321">
        <v>122.1</v>
      </c>
      <c r="I321">
        <v>120.1</v>
      </c>
      <c r="J321">
        <v>64.66</v>
      </c>
      <c r="K321" s="29">
        <f t="shared" si="15"/>
        <v>1018.7687988934198</v>
      </c>
      <c r="L321" s="29">
        <f t="shared" si="16"/>
        <v>81.117521551271523</v>
      </c>
      <c r="M321" s="29">
        <f t="shared" si="17"/>
        <v>79.1543675931091</v>
      </c>
    </row>
    <row r="322" spans="2:13" ht="15" x14ac:dyDescent="0.25">
      <c r="B322" s="88">
        <v>42964.621874999997</v>
      </c>
      <c r="C322" s="52">
        <f>VLOOKUP(B322,NWS!$A$5:$Y$1564,3,TRUE)</f>
        <v>39.46</v>
      </c>
      <c r="D322" s="52"/>
      <c r="E322" s="52"/>
      <c r="F322" s="87">
        <v>121.7</v>
      </c>
      <c r="G322">
        <v>51.7</v>
      </c>
      <c r="H322">
        <v>121.6</v>
      </c>
      <c r="I322">
        <v>119.3</v>
      </c>
      <c r="J322">
        <v>63.34</v>
      </c>
      <c r="K322" s="29">
        <f t="shared" si="15"/>
        <v>1017.1250299104337</v>
      </c>
      <c r="L322" s="29">
        <f t="shared" si="16"/>
        <v>80.757033387756763</v>
      </c>
      <c r="M322" s="29">
        <f t="shared" si="17"/>
        <v>78.495757799835658</v>
      </c>
    </row>
    <row r="323" spans="2:13" ht="15" x14ac:dyDescent="0.25">
      <c r="B323" s="88">
        <v>42964.621944444443</v>
      </c>
      <c r="C323" s="52">
        <f>VLOOKUP(B323,NWS!$A$5:$Y$1564,3,TRUE)</f>
        <v>39.46</v>
      </c>
      <c r="D323" s="52"/>
      <c r="E323" s="52"/>
      <c r="F323" s="87">
        <v>121.6</v>
      </c>
      <c r="G323">
        <v>51.65</v>
      </c>
      <c r="H323">
        <v>121.1</v>
      </c>
      <c r="I323">
        <v>118.9</v>
      </c>
      <c r="J323">
        <v>64.06</v>
      </c>
      <c r="K323" s="29">
        <f t="shared" si="15"/>
        <v>1016.3169583184658</v>
      </c>
      <c r="L323" s="29">
        <f t="shared" si="16"/>
        <v>80.329270639226962</v>
      </c>
      <c r="M323" s="29">
        <f t="shared" si="17"/>
        <v>78.164591616611844</v>
      </c>
    </row>
    <row r="324" spans="2:13" ht="15" x14ac:dyDescent="0.25">
      <c r="B324" s="88">
        <v>42964.622013888889</v>
      </c>
      <c r="C324" s="52">
        <f>VLOOKUP(B324,NWS!$A$5:$Y$1564,3,TRUE)</f>
        <v>39.46</v>
      </c>
      <c r="D324" s="52"/>
      <c r="E324" s="52"/>
      <c r="F324" s="87">
        <v>121.7</v>
      </c>
      <c r="G324">
        <v>51.65</v>
      </c>
      <c r="H324">
        <v>121.3</v>
      </c>
      <c r="I324">
        <v>119.1</v>
      </c>
      <c r="J324">
        <v>64.16</v>
      </c>
      <c r="K324" s="29">
        <f t="shared" si="15"/>
        <v>1017.1527452907673</v>
      </c>
      <c r="L324" s="29">
        <f t="shared" si="16"/>
        <v>80.459891966967945</v>
      </c>
      <c r="M324" s="29">
        <f t="shared" si="17"/>
        <v>78.296991645275241</v>
      </c>
    </row>
    <row r="325" spans="2:13" ht="15" x14ac:dyDescent="0.25">
      <c r="B325" s="88">
        <v>42964.622083333335</v>
      </c>
      <c r="C325" s="52">
        <f>VLOOKUP(B325,NWS!$A$5:$Y$1564,3,TRUE)</f>
        <v>39.46</v>
      </c>
      <c r="D325" s="52"/>
      <c r="E325" s="52"/>
      <c r="F325" s="87">
        <v>121.9</v>
      </c>
      <c r="G325">
        <v>51.61</v>
      </c>
      <c r="H325">
        <v>120.8</v>
      </c>
      <c r="I325">
        <v>118.8</v>
      </c>
      <c r="J325">
        <v>63.49</v>
      </c>
      <c r="K325" s="29">
        <f t="shared" si="15"/>
        <v>1018.8465290665897</v>
      </c>
      <c r="L325" s="29">
        <f t="shared" si="16"/>
        <v>79.835380186767836</v>
      </c>
      <c r="M325" s="29">
        <f t="shared" si="17"/>
        <v>77.872376002190322</v>
      </c>
    </row>
    <row r="326" spans="2:13" ht="15" x14ac:dyDescent="0.25">
      <c r="B326" s="88">
        <v>42964.622152777774</v>
      </c>
      <c r="C326" s="52">
        <f>VLOOKUP(B326,NWS!$A$5:$Y$1564,3,TRUE)</f>
        <v>39.46</v>
      </c>
      <c r="D326" s="52"/>
      <c r="E326" s="52"/>
      <c r="F326" s="87">
        <v>121.8</v>
      </c>
      <c r="G326">
        <v>51.58</v>
      </c>
      <c r="H326">
        <v>119.9</v>
      </c>
      <c r="I326">
        <v>117.9</v>
      </c>
      <c r="J326">
        <v>62.77</v>
      </c>
      <c r="K326" s="29">
        <f t="shared" si="15"/>
        <v>1018.0273682181563</v>
      </c>
      <c r="L326" s="29">
        <f t="shared" si="16"/>
        <v>79.015557450870276</v>
      </c>
      <c r="M326" s="29">
        <f t="shared" si="17"/>
        <v>77.050973725090316</v>
      </c>
    </row>
    <row r="327" spans="2:13" ht="15" x14ac:dyDescent="0.25">
      <c r="B327" s="88">
        <v>42964.62222222222</v>
      </c>
      <c r="C327" s="52">
        <f>VLOOKUP(B327,NWS!$A$5:$Y$1564,3,TRUE)</f>
        <v>39.159999999999997</v>
      </c>
      <c r="D327" s="52"/>
      <c r="E327" s="52"/>
      <c r="F327" s="87">
        <v>121.9</v>
      </c>
      <c r="G327">
        <v>51.56</v>
      </c>
      <c r="H327">
        <v>120.5</v>
      </c>
      <c r="I327">
        <v>118.2</v>
      </c>
      <c r="J327">
        <v>63.2</v>
      </c>
      <c r="K327" s="29">
        <f t="shared" si="15"/>
        <v>1018.8742927173587</v>
      </c>
      <c r="L327" s="29">
        <f t="shared" si="16"/>
        <v>79.833204725447089</v>
      </c>
      <c r="M327" s="29">
        <f t="shared" si="17"/>
        <v>77.575811427333875</v>
      </c>
    </row>
    <row r="328" spans="2:13" ht="15" x14ac:dyDescent="0.25">
      <c r="B328" s="88">
        <v>42964.622291666667</v>
      </c>
      <c r="C328" s="52">
        <f>VLOOKUP(B328,NWS!$A$5:$Y$1564,3,TRUE)</f>
        <v>39.159999999999997</v>
      </c>
      <c r="D328" s="52"/>
      <c r="E328" s="52"/>
      <c r="F328" s="87">
        <v>121.9</v>
      </c>
      <c r="G328">
        <v>51.56</v>
      </c>
      <c r="H328">
        <v>121.9</v>
      </c>
      <c r="I328">
        <v>119.7</v>
      </c>
      <c r="J328">
        <v>64.010000000000005</v>
      </c>
      <c r="K328" s="29">
        <f t="shared" si="15"/>
        <v>1018.8742927173587</v>
      </c>
      <c r="L328" s="29">
        <f t="shared" si="16"/>
        <v>81.20727021125515</v>
      </c>
      <c r="M328" s="29">
        <f t="shared" si="17"/>
        <v>79.048024447842494</v>
      </c>
    </row>
    <row r="329" spans="2:13" ht="15" x14ac:dyDescent="0.25">
      <c r="B329" s="88">
        <v>42964.622361111113</v>
      </c>
      <c r="C329" s="52">
        <f>VLOOKUP(B329,NWS!$A$5:$Y$1564,3,TRUE)</f>
        <v>39.159999999999997</v>
      </c>
      <c r="D329" s="52"/>
      <c r="E329" s="52"/>
      <c r="F329" s="87">
        <v>122.1</v>
      </c>
      <c r="G329">
        <v>51.46</v>
      </c>
      <c r="H329">
        <v>120.9</v>
      </c>
      <c r="I329">
        <v>119</v>
      </c>
      <c r="J329">
        <v>63.3</v>
      </c>
      <c r="K329" s="29">
        <f t="shared" si="15"/>
        <v>1020.6015716045499</v>
      </c>
      <c r="L329" s="29">
        <f t="shared" si="16"/>
        <v>80.090019723849323</v>
      </c>
      <c r="M329" s="29">
        <f t="shared" si="17"/>
        <v>78.228372580769857</v>
      </c>
    </row>
    <row r="330" spans="2:13" ht="15" x14ac:dyDescent="0.25">
      <c r="B330" s="88">
        <v>42964.622430555559</v>
      </c>
      <c r="C330" s="52">
        <f>VLOOKUP(B330,NWS!$A$5:$Y$1564,3,TRUE)</f>
        <v>39.159999999999997</v>
      </c>
      <c r="D330" s="52"/>
      <c r="E330" s="52"/>
      <c r="F330" s="87">
        <v>121.9</v>
      </c>
      <c r="G330">
        <v>51.42</v>
      </c>
      <c r="H330">
        <v>120.4</v>
      </c>
      <c r="I330">
        <v>118.4</v>
      </c>
      <c r="J330">
        <v>63.35</v>
      </c>
      <c r="K330" s="29">
        <f t="shared" si="15"/>
        <v>1018.9520389899432</v>
      </c>
      <c r="L330" s="29">
        <f t="shared" si="16"/>
        <v>79.728973387727663</v>
      </c>
      <c r="M330" s="29">
        <f t="shared" si="17"/>
        <v>77.766172467301075</v>
      </c>
    </row>
    <row r="331" spans="2:13" ht="15" x14ac:dyDescent="0.25">
      <c r="B331" s="88">
        <v>42964.622499999998</v>
      </c>
      <c r="C331" s="52">
        <f>VLOOKUP(B331,NWS!$A$5:$Y$1564,3,TRUE)</f>
        <v>39.159999999999997</v>
      </c>
      <c r="D331" s="52"/>
      <c r="E331" s="52"/>
      <c r="F331" s="87">
        <v>121.9</v>
      </c>
      <c r="G331">
        <v>51.42</v>
      </c>
      <c r="H331">
        <v>120.6</v>
      </c>
      <c r="I331">
        <v>118.7</v>
      </c>
      <c r="J331">
        <v>63.54</v>
      </c>
      <c r="K331" s="29">
        <f t="shared" si="15"/>
        <v>1018.9520389899432</v>
      </c>
      <c r="L331" s="29">
        <f t="shared" si="16"/>
        <v>79.925253479770305</v>
      </c>
      <c r="M331" s="29">
        <f t="shared" si="17"/>
        <v>78.060592605365059</v>
      </c>
    </row>
    <row r="332" spans="2:13" ht="15" x14ac:dyDescent="0.25">
      <c r="B332" s="88">
        <v>42964.622569444444</v>
      </c>
      <c r="C332" s="52">
        <f>VLOOKUP(B332,NWS!$A$5:$Y$1564,3,TRUE)</f>
        <v>39.159999999999997</v>
      </c>
      <c r="D332" s="52"/>
      <c r="E332" s="52"/>
      <c r="F332" s="87">
        <v>121.9</v>
      </c>
      <c r="G332">
        <v>51.37</v>
      </c>
      <c r="H332">
        <v>121.5</v>
      </c>
      <c r="I332">
        <v>119.5</v>
      </c>
      <c r="J332">
        <v>63.71</v>
      </c>
      <c r="K332" s="29">
        <f t="shared" si="15"/>
        <v>1018.9798083913963</v>
      </c>
      <c r="L332" s="29">
        <f t="shared" si="16"/>
        <v>80.806311687358487</v>
      </c>
      <c r="M332" s="29">
        <f t="shared" si="17"/>
        <v>78.843564257497945</v>
      </c>
    </row>
    <row r="333" spans="2:13" ht="15" x14ac:dyDescent="0.25">
      <c r="B333" s="88">
        <v>42964.62263888889</v>
      </c>
      <c r="C333" s="52">
        <f>VLOOKUP(B333,NWS!$A$5:$Y$1564,3,TRUE)</f>
        <v>39.159999999999997</v>
      </c>
      <c r="D333" s="52"/>
      <c r="E333" s="52"/>
      <c r="F333" s="87">
        <v>122</v>
      </c>
      <c r="G333">
        <v>51.32</v>
      </c>
      <c r="H333">
        <v>120.8</v>
      </c>
      <c r="I333">
        <v>118.9</v>
      </c>
      <c r="J333">
        <v>63.18</v>
      </c>
      <c r="K333" s="29">
        <f t="shared" si="15"/>
        <v>1019.8435166151852</v>
      </c>
      <c r="L333" s="29">
        <f t="shared" si="16"/>
        <v>80.051496793311486</v>
      </c>
      <c r="M333" s="29">
        <f t="shared" si="17"/>
        <v>78.188465878229522</v>
      </c>
    </row>
    <row r="334" spans="2:13" ht="15" x14ac:dyDescent="0.25">
      <c r="B334" s="88">
        <v>42964.622708333336</v>
      </c>
      <c r="C334" s="52">
        <f>VLOOKUP(B334,NWS!$A$5:$Y$1564,3,TRUE)</f>
        <v>39.159999999999997</v>
      </c>
      <c r="D334" s="52"/>
      <c r="E334" s="52"/>
      <c r="F334" s="87">
        <v>122</v>
      </c>
      <c r="G334">
        <v>51.34</v>
      </c>
      <c r="H334">
        <v>120.6</v>
      </c>
      <c r="I334">
        <v>118.6</v>
      </c>
      <c r="J334">
        <v>63.54</v>
      </c>
      <c r="K334" s="29">
        <f t="shared" si="15"/>
        <v>1019.8323989546694</v>
      </c>
      <c r="L334" s="29">
        <f t="shared" si="16"/>
        <v>79.856258816131145</v>
      </c>
      <c r="M334" s="29">
        <f t="shared" si="17"/>
        <v>77.895152263672131</v>
      </c>
    </row>
    <row r="335" spans="2:13" ht="15" x14ac:dyDescent="0.25">
      <c r="B335" s="88">
        <v>42964.622777777775</v>
      </c>
      <c r="C335" s="52">
        <f>VLOOKUP(B335,NWS!$A$5:$Y$1564,3,TRUE)</f>
        <v>39.159999999999997</v>
      </c>
      <c r="D335" s="52"/>
      <c r="E335" s="52"/>
      <c r="F335" s="87">
        <v>121.9</v>
      </c>
      <c r="G335">
        <v>51.37</v>
      </c>
      <c r="H335">
        <v>121.2</v>
      </c>
      <c r="I335">
        <v>119</v>
      </c>
      <c r="J335">
        <v>63.66</v>
      </c>
      <c r="K335" s="29">
        <f t="shared" si="15"/>
        <v>1018.9798083913963</v>
      </c>
      <c r="L335" s="29">
        <f t="shared" si="16"/>
        <v>80.5118995728794</v>
      </c>
      <c r="M335" s="29">
        <f t="shared" si="17"/>
        <v>78.35287740003281</v>
      </c>
    </row>
    <row r="336" spans="2:13" ht="15" x14ac:dyDescent="0.25">
      <c r="B336" s="88">
        <v>42964.622847222221</v>
      </c>
      <c r="C336" s="52">
        <f>VLOOKUP(B336,NWS!$A$5:$Y$1564,3,TRUE)</f>
        <v>39.159999999999997</v>
      </c>
      <c r="D336" s="52"/>
      <c r="E336" s="52"/>
      <c r="F336" s="87">
        <v>121.9</v>
      </c>
      <c r="G336">
        <v>51.32</v>
      </c>
      <c r="H336">
        <v>121.3</v>
      </c>
      <c r="I336">
        <v>119.1</v>
      </c>
      <c r="J336">
        <v>63.11</v>
      </c>
      <c r="K336" s="29">
        <f t="shared" si="15"/>
        <v>1019.0075793064842</v>
      </c>
      <c r="L336" s="29">
        <f t="shared" si="16"/>
        <v>80.607840086825277</v>
      </c>
      <c r="M336" s="29">
        <f t="shared" si="17"/>
        <v>78.448876753601311</v>
      </c>
    </row>
    <row r="337" spans="2:13" ht="15" x14ac:dyDescent="0.25">
      <c r="B337" s="88">
        <v>42964.622916666667</v>
      </c>
      <c r="C337" s="52">
        <f>VLOOKUP(B337,NWS!$A$5:$Y$1564,3,TRUE)</f>
        <v>39.299999999999997</v>
      </c>
      <c r="D337" s="52"/>
      <c r="E337" s="52"/>
      <c r="F337" s="87">
        <v>121.9</v>
      </c>
      <c r="G337">
        <v>51.32</v>
      </c>
      <c r="H337">
        <v>120.2</v>
      </c>
      <c r="I337">
        <v>118</v>
      </c>
      <c r="J337">
        <v>63.11</v>
      </c>
      <c r="K337" s="29">
        <f t="shared" ref="K337:K400" si="18">IF(OR(F337="",$C$5="",$C$6=""),"",(F337*1000/($C$5+$C$6*(G337-25))))</f>
        <v>1019.0075793064842</v>
      </c>
      <c r="L337" s="29">
        <f t="shared" ref="L337:L400" si="19">IF(OR($K337="",H337=""),"",((H337-$C337)*1000)/$K337)</f>
        <v>79.390969844462674</v>
      </c>
      <c r="M337" s="29">
        <f t="shared" ref="M337:M400" si="20">IF(OR($K337="",I337=""),"",((I337-$C337)*1000)/$K337)</f>
        <v>77.232006511238723</v>
      </c>
    </row>
    <row r="338" spans="2:13" ht="15" x14ac:dyDescent="0.25">
      <c r="B338" s="88">
        <v>42964.622986111113</v>
      </c>
      <c r="C338" s="52">
        <f>VLOOKUP(B338,NWS!$A$5:$Y$1564,3,TRUE)</f>
        <v>39.299999999999997</v>
      </c>
      <c r="D338" s="52"/>
      <c r="E338" s="52"/>
      <c r="F338" s="87">
        <v>121.9</v>
      </c>
      <c r="G338">
        <v>51.35</v>
      </c>
      <c r="H338">
        <v>119.8</v>
      </c>
      <c r="I338">
        <v>117.6</v>
      </c>
      <c r="J338">
        <v>63.47</v>
      </c>
      <c r="K338" s="29">
        <f t="shared" si="18"/>
        <v>1018.9909165757883</v>
      </c>
      <c r="L338" s="29">
        <f t="shared" si="19"/>
        <v>78.999722853773591</v>
      </c>
      <c r="M338" s="29">
        <f t="shared" si="20"/>
        <v>76.840724216776053</v>
      </c>
    </row>
    <row r="339" spans="2:13" ht="15" x14ac:dyDescent="0.25">
      <c r="B339" s="88">
        <v>42964.623055555552</v>
      </c>
      <c r="C339" s="52">
        <f>VLOOKUP(B339,NWS!$A$5:$Y$1564,3,TRUE)</f>
        <v>39.299999999999997</v>
      </c>
      <c r="D339" s="52"/>
      <c r="E339" s="52"/>
      <c r="F339" s="87">
        <v>121.9</v>
      </c>
      <c r="G339">
        <v>51.37</v>
      </c>
      <c r="H339">
        <v>120.9</v>
      </c>
      <c r="I339">
        <v>119</v>
      </c>
      <c r="J339">
        <v>64.02</v>
      </c>
      <c r="K339" s="29">
        <f t="shared" si="18"/>
        <v>1018.9798083913963</v>
      </c>
      <c r="L339" s="29">
        <f t="shared" si="19"/>
        <v>80.080095138310099</v>
      </c>
      <c r="M339" s="29">
        <f t="shared" si="20"/>
        <v>78.215485079942567</v>
      </c>
    </row>
    <row r="340" spans="2:13" ht="15" x14ac:dyDescent="0.25">
      <c r="B340" s="88">
        <v>42964.623124999998</v>
      </c>
      <c r="C340" s="52">
        <f>VLOOKUP(B340,NWS!$A$5:$Y$1564,3,TRUE)</f>
        <v>39.299999999999997</v>
      </c>
      <c r="D340" s="52"/>
      <c r="E340" s="52"/>
      <c r="F340" s="87">
        <v>122.1</v>
      </c>
      <c r="G340">
        <v>51.42</v>
      </c>
      <c r="H340">
        <v>122.1</v>
      </c>
      <c r="I340">
        <v>120</v>
      </c>
      <c r="J340">
        <v>64.069999999999993</v>
      </c>
      <c r="K340" s="29">
        <f t="shared" si="18"/>
        <v>1020.6238224829538</v>
      </c>
      <c r="L340" s="29">
        <f t="shared" si="19"/>
        <v>81.126854161179352</v>
      </c>
      <c r="M340" s="29">
        <f t="shared" si="20"/>
        <v>79.06928901941032</v>
      </c>
    </row>
    <row r="341" spans="2:13" ht="15" x14ac:dyDescent="0.25">
      <c r="B341" s="88">
        <v>42964.623194444444</v>
      </c>
      <c r="C341" s="52">
        <f>VLOOKUP(B341,NWS!$A$5:$Y$1564,3,TRUE)</f>
        <v>39.299999999999997</v>
      </c>
      <c r="D341" s="52"/>
      <c r="E341" s="52"/>
      <c r="F341" s="87">
        <v>121.8</v>
      </c>
      <c r="G341">
        <v>51.44</v>
      </c>
      <c r="H341">
        <v>123.5</v>
      </c>
      <c r="I341">
        <v>121.5</v>
      </c>
      <c r="J341">
        <v>64.209999999999994</v>
      </c>
      <c r="K341" s="29">
        <f t="shared" si="18"/>
        <v>1018.1050490184898</v>
      </c>
      <c r="L341" s="29">
        <f t="shared" si="19"/>
        <v>82.702664210509027</v>
      </c>
      <c r="M341" s="29">
        <f t="shared" si="20"/>
        <v>80.738230381280786</v>
      </c>
    </row>
    <row r="342" spans="2:13" ht="15" x14ac:dyDescent="0.25">
      <c r="B342" s="88">
        <v>42964.623263888891</v>
      </c>
      <c r="C342" s="52">
        <f>VLOOKUP(B342,NWS!$A$5:$Y$1564,3,TRUE)</f>
        <v>39.299999999999997</v>
      </c>
      <c r="D342" s="52"/>
      <c r="E342" s="52"/>
      <c r="F342" s="87">
        <v>121.8</v>
      </c>
      <c r="G342">
        <v>51.45</v>
      </c>
      <c r="H342">
        <v>123.7</v>
      </c>
      <c r="I342">
        <v>121.8</v>
      </c>
      <c r="J342">
        <v>64.02</v>
      </c>
      <c r="K342" s="29">
        <f t="shared" si="18"/>
        <v>1018.0994999967495</v>
      </c>
      <c r="L342" s="29">
        <f t="shared" si="19"/>
        <v>82.899559424466332</v>
      </c>
      <c r="M342" s="29">
        <f t="shared" si="20"/>
        <v>81.033337115147788</v>
      </c>
    </row>
    <row r="343" spans="2:13" ht="15" x14ac:dyDescent="0.25">
      <c r="B343" s="88">
        <v>42964.623333333337</v>
      </c>
      <c r="C343" s="52">
        <f>VLOOKUP(B343,NWS!$A$5:$Y$1564,3,TRUE)</f>
        <v>39.299999999999997</v>
      </c>
      <c r="D343" s="52"/>
      <c r="E343" s="52"/>
      <c r="F343" s="87">
        <v>121.8</v>
      </c>
      <c r="G343">
        <v>51.47</v>
      </c>
      <c r="H343">
        <v>123</v>
      </c>
      <c r="I343">
        <v>121.2</v>
      </c>
      <c r="J343">
        <v>63.3</v>
      </c>
      <c r="K343" s="29">
        <f t="shared" si="18"/>
        <v>1018.0884021347314</v>
      </c>
      <c r="L343" s="29">
        <f t="shared" si="19"/>
        <v>82.212900004064025</v>
      </c>
      <c r="M343" s="29">
        <f t="shared" si="20"/>
        <v>80.444880649137929</v>
      </c>
    </row>
    <row r="344" spans="2:13" ht="15" x14ac:dyDescent="0.25">
      <c r="B344" s="88">
        <v>42964.623402777775</v>
      </c>
      <c r="C344" s="52">
        <f>VLOOKUP(B344,NWS!$A$5:$Y$1564,3,TRUE)</f>
        <v>39.299999999999997</v>
      </c>
      <c r="D344" s="52"/>
      <c r="E344" s="52"/>
      <c r="F344" s="87">
        <v>121.6</v>
      </c>
      <c r="G344">
        <v>51.45</v>
      </c>
      <c r="H344">
        <v>123.1</v>
      </c>
      <c r="I344">
        <v>121.2</v>
      </c>
      <c r="J344">
        <v>63.35</v>
      </c>
      <c r="K344" s="29">
        <f t="shared" si="18"/>
        <v>1016.4277438391194</v>
      </c>
      <c r="L344" s="29">
        <f t="shared" si="19"/>
        <v>82.445604724917757</v>
      </c>
      <c r="M344" s="29">
        <f t="shared" si="20"/>
        <v>80.576312971011504</v>
      </c>
    </row>
    <row r="345" spans="2:13" ht="15" x14ac:dyDescent="0.25">
      <c r="B345" s="88">
        <v>42964.623472222222</v>
      </c>
      <c r="C345" s="52">
        <f>VLOOKUP(B345,NWS!$A$5:$Y$1564,3,TRUE)</f>
        <v>39.299999999999997</v>
      </c>
      <c r="D345" s="52"/>
      <c r="E345" s="52"/>
      <c r="F345" s="87">
        <v>121.5</v>
      </c>
      <c r="G345">
        <v>51.47</v>
      </c>
      <c r="H345">
        <v>123.7</v>
      </c>
      <c r="I345">
        <v>121.9</v>
      </c>
      <c r="J345">
        <v>63.28</v>
      </c>
      <c r="K345" s="29">
        <f t="shared" si="18"/>
        <v>1015.5807952329217</v>
      </c>
      <c r="L345" s="29">
        <f t="shared" si="19"/>
        <v>83.105155587983532</v>
      </c>
      <c r="M345" s="29">
        <f t="shared" si="20"/>
        <v>81.332770753168731</v>
      </c>
    </row>
    <row r="346" spans="2:13" ht="15" x14ac:dyDescent="0.25">
      <c r="B346" s="88">
        <v>42964.623541666668</v>
      </c>
      <c r="C346" s="52">
        <f>VLOOKUP(B346,NWS!$A$5:$Y$1564,3,TRUE)</f>
        <v>39.299999999999997</v>
      </c>
      <c r="D346" s="52"/>
      <c r="E346" s="52"/>
      <c r="F346" s="87">
        <v>121.6</v>
      </c>
      <c r="G346">
        <v>51.43</v>
      </c>
      <c r="H346">
        <v>121.8</v>
      </c>
      <c r="I346">
        <v>120</v>
      </c>
      <c r="J346">
        <v>62.2</v>
      </c>
      <c r="K346" s="29">
        <f t="shared" si="18"/>
        <v>1016.4388237196013</v>
      </c>
      <c r="L346" s="29">
        <f t="shared" si="19"/>
        <v>81.165730858347032</v>
      </c>
      <c r="M346" s="29">
        <f t="shared" si="20"/>
        <v>79.394842185074012</v>
      </c>
    </row>
    <row r="347" spans="2:13" ht="15" x14ac:dyDescent="0.25">
      <c r="B347" s="88">
        <v>42964.623611111114</v>
      </c>
      <c r="C347" s="52">
        <f>VLOOKUP(B347,NWS!$A$5:$Y$1564,3,TRUE)</f>
        <v>39.93</v>
      </c>
      <c r="D347" s="52"/>
      <c r="E347" s="52"/>
      <c r="F347" s="87">
        <v>121.6</v>
      </c>
      <c r="G347">
        <v>51.38</v>
      </c>
      <c r="H347">
        <v>121.4</v>
      </c>
      <c r="I347">
        <v>119.5</v>
      </c>
      <c r="J347">
        <v>62.25</v>
      </c>
      <c r="K347" s="29">
        <f t="shared" si="18"/>
        <v>1016.4665244776562</v>
      </c>
      <c r="L347" s="29">
        <f t="shared" si="19"/>
        <v>80.150204692541109</v>
      </c>
      <c r="M347" s="29">
        <f t="shared" si="20"/>
        <v>78.280984256603617</v>
      </c>
    </row>
    <row r="348" spans="2:13" ht="15" x14ac:dyDescent="0.25">
      <c r="B348" s="88">
        <v>42964.623680555553</v>
      </c>
      <c r="C348" s="52">
        <f>VLOOKUP(B348,NWS!$A$5:$Y$1564,3,TRUE)</f>
        <v>39.93</v>
      </c>
      <c r="D348" s="52"/>
      <c r="E348" s="52"/>
      <c r="F348" s="87">
        <v>121.5</v>
      </c>
      <c r="G348">
        <v>51.4</v>
      </c>
      <c r="H348">
        <v>121.3</v>
      </c>
      <c r="I348">
        <v>119.2</v>
      </c>
      <c r="J348">
        <v>62.73</v>
      </c>
      <c r="K348" s="29">
        <f t="shared" si="18"/>
        <v>1015.6195431347078</v>
      </c>
      <c r="L348" s="29">
        <f t="shared" si="19"/>
        <v>80.118584316378602</v>
      </c>
      <c r="M348" s="29">
        <f t="shared" si="20"/>
        <v>78.050880899094665</v>
      </c>
    </row>
    <row r="349" spans="2:13" ht="15" x14ac:dyDescent="0.25">
      <c r="B349" s="88">
        <v>42964.623749999999</v>
      </c>
      <c r="C349" s="52">
        <f>VLOOKUP(B349,NWS!$A$5:$Y$1564,3,TRUE)</f>
        <v>39.93</v>
      </c>
      <c r="D349" s="52"/>
      <c r="E349" s="52"/>
      <c r="F349" s="87">
        <v>121.3</v>
      </c>
      <c r="G349">
        <v>51.36</v>
      </c>
      <c r="H349">
        <v>121.3</v>
      </c>
      <c r="I349">
        <v>119.3</v>
      </c>
      <c r="J349">
        <v>62.93</v>
      </c>
      <c r="K349" s="29">
        <f t="shared" si="18"/>
        <v>1013.9698479539591</v>
      </c>
      <c r="L349" s="29">
        <f t="shared" si="19"/>
        <v>80.248934585375096</v>
      </c>
      <c r="M349" s="29">
        <f t="shared" si="20"/>
        <v>78.276489345474033</v>
      </c>
    </row>
    <row r="350" spans="2:13" ht="15" x14ac:dyDescent="0.25">
      <c r="B350" s="88">
        <v>42964.623819444445</v>
      </c>
      <c r="C350" s="52">
        <f>VLOOKUP(B350,NWS!$A$5:$Y$1564,3,TRUE)</f>
        <v>39.93</v>
      </c>
      <c r="D350" s="52"/>
      <c r="E350" s="52"/>
      <c r="F350" s="87">
        <v>121.7</v>
      </c>
      <c r="G350">
        <v>51.4</v>
      </c>
      <c r="H350">
        <v>121.9</v>
      </c>
      <c r="I350">
        <v>119.8</v>
      </c>
      <c r="J350">
        <v>63.02</v>
      </c>
      <c r="K350" s="29">
        <f t="shared" si="18"/>
        <v>1017.291344851802</v>
      </c>
      <c r="L350" s="29">
        <f t="shared" si="19"/>
        <v>80.576720144946592</v>
      </c>
      <c r="M350" s="29">
        <f t="shared" si="20"/>
        <v>78.512414761216107</v>
      </c>
    </row>
    <row r="351" spans="2:13" ht="15" x14ac:dyDescent="0.25">
      <c r="B351" s="88">
        <v>42964.623888888891</v>
      </c>
      <c r="C351" s="52">
        <f>VLOOKUP(B351,NWS!$A$5:$Y$1564,3,TRUE)</f>
        <v>39.93</v>
      </c>
      <c r="D351" s="52"/>
      <c r="E351" s="52"/>
      <c r="F351" s="87">
        <v>121.6</v>
      </c>
      <c r="G351">
        <v>51.36</v>
      </c>
      <c r="H351">
        <v>123.1</v>
      </c>
      <c r="I351">
        <v>121</v>
      </c>
      <c r="J351">
        <v>63.07</v>
      </c>
      <c r="K351" s="29">
        <f t="shared" si="18"/>
        <v>1016.4776052036391</v>
      </c>
      <c r="L351" s="29">
        <f t="shared" si="19"/>
        <v>81.821773125378272</v>
      </c>
      <c r="M351" s="29">
        <f t="shared" si="20"/>
        <v>79.755815165016443</v>
      </c>
    </row>
    <row r="352" spans="2:13" ht="15" x14ac:dyDescent="0.25">
      <c r="B352" s="88">
        <v>42964.62395833333</v>
      </c>
      <c r="C352" s="52">
        <f>VLOOKUP(B352,NWS!$A$5:$Y$1564,3,TRUE)</f>
        <v>39.93</v>
      </c>
      <c r="D352" s="52"/>
      <c r="E352" s="52"/>
      <c r="F352" s="87">
        <v>121.7</v>
      </c>
      <c r="G352">
        <v>51.43</v>
      </c>
      <c r="H352">
        <v>123.5</v>
      </c>
      <c r="I352">
        <v>121.4</v>
      </c>
      <c r="J352">
        <v>63.4</v>
      </c>
      <c r="K352" s="29">
        <f t="shared" si="18"/>
        <v>1017.2747109101601</v>
      </c>
      <c r="L352" s="29">
        <f t="shared" si="19"/>
        <v>82.15086751269925</v>
      </c>
      <c r="M352" s="29">
        <f t="shared" si="20"/>
        <v>80.086528374531625</v>
      </c>
    </row>
    <row r="353" spans="2:13" ht="15" x14ac:dyDescent="0.25">
      <c r="B353" s="88">
        <v>42964.624027777776</v>
      </c>
      <c r="C353" s="52">
        <f>VLOOKUP(B353,NWS!$A$5:$Y$1564,3,TRUE)</f>
        <v>39.93</v>
      </c>
      <c r="D353" s="52"/>
      <c r="E353" s="52"/>
      <c r="F353" s="87">
        <v>121.6</v>
      </c>
      <c r="G353">
        <v>51.43</v>
      </c>
      <c r="H353">
        <v>123.7</v>
      </c>
      <c r="I353">
        <v>121.7</v>
      </c>
      <c r="J353">
        <v>64.510000000000005</v>
      </c>
      <c r="K353" s="29">
        <f t="shared" si="18"/>
        <v>1016.4388237196013</v>
      </c>
      <c r="L353" s="29">
        <f t="shared" si="19"/>
        <v>82.415191200045243</v>
      </c>
      <c r="M353" s="29">
        <f t="shared" si="20"/>
        <v>80.447537118630763</v>
      </c>
    </row>
    <row r="354" spans="2:13" ht="15" x14ac:dyDescent="0.25">
      <c r="B354" s="88">
        <v>42964.624097222222</v>
      </c>
      <c r="C354" s="52">
        <f>VLOOKUP(B354,NWS!$A$5:$Y$1564,3,TRUE)</f>
        <v>39.93</v>
      </c>
      <c r="D354" s="52"/>
      <c r="E354" s="52"/>
      <c r="F354" s="87">
        <v>121.4</v>
      </c>
      <c r="G354">
        <v>51.47</v>
      </c>
      <c r="H354">
        <v>123.6</v>
      </c>
      <c r="I354">
        <v>121.7</v>
      </c>
      <c r="J354">
        <v>64.56</v>
      </c>
      <c r="K354" s="29">
        <f t="shared" si="18"/>
        <v>1014.7449262656518</v>
      </c>
      <c r="L354" s="29">
        <f t="shared" si="19"/>
        <v>82.454218626066705</v>
      </c>
      <c r="M354" s="29">
        <f t="shared" si="20"/>
        <v>80.581826903949761</v>
      </c>
    </row>
    <row r="355" spans="2:13" ht="15" x14ac:dyDescent="0.25">
      <c r="B355" s="88">
        <v>42964.624166666668</v>
      </c>
      <c r="C355" s="52">
        <f>VLOOKUP(B355,NWS!$A$5:$Y$1564,3,TRUE)</f>
        <v>39.93</v>
      </c>
      <c r="D355" s="52"/>
      <c r="E355" s="52"/>
      <c r="F355" s="87">
        <v>121.4</v>
      </c>
      <c r="G355">
        <v>51.55</v>
      </c>
      <c r="H355">
        <v>124.7</v>
      </c>
      <c r="I355">
        <v>122.8</v>
      </c>
      <c r="J355">
        <v>65.08</v>
      </c>
      <c r="K355" s="29">
        <f t="shared" si="18"/>
        <v>1014.7006830137105</v>
      </c>
      <c r="L355" s="29">
        <f t="shared" si="19"/>
        <v>83.541877342813038</v>
      </c>
      <c r="M355" s="29">
        <f t="shared" si="20"/>
        <v>81.669403980168866</v>
      </c>
    </row>
    <row r="356" spans="2:13" ht="15" x14ac:dyDescent="0.25">
      <c r="B356" s="88">
        <v>42964.624236111114</v>
      </c>
      <c r="C356" s="52">
        <f>VLOOKUP(B356,NWS!$A$5:$Y$1564,3,TRUE)</f>
        <v>39.93</v>
      </c>
      <c r="D356" s="52"/>
      <c r="E356" s="52"/>
      <c r="F356" s="87">
        <v>121.6</v>
      </c>
      <c r="G356">
        <v>51.59</v>
      </c>
      <c r="H356">
        <v>125.5</v>
      </c>
      <c r="I356">
        <v>123.6</v>
      </c>
      <c r="J356">
        <v>65.56</v>
      </c>
      <c r="K356" s="29">
        <f t="shared" si="18"/>
        <v>1016.3501914388152</v>
      </c>
      <c r="L356" s="29">
        <f t="shared" si="19"/>
        <v>84.193421441541943</v>
      </c>
      <c r="M356" s="29">
        <f t="shared" si="20"/>
        <v>82.323987051698182</v>
      </c>
    </row>
    <row r="357" spans="2:13" ht="15" x14ac:dyDescent="0.25">
      <c r="B357" s="88">
        <v>42964.624305555553</v>
      </c>
      <c r="C357" s="52">
        <f>VLOOKUP(B357,NWS!$A$5:$Y$1564,3,TRUE)</f>
        <v>40.18</v>
      </c>
      <c r="D357" s="52"/>
      <c r="E357" s="52"/>
      <c r="F357" s="87">
        <v>121.4</v>
      </c>
      <c r="G357">
        <v>51.62</v>
      </c>
      <c r="H357">
        <v>125.6</v>
      </c>
      <c r="I357">
        <v>123.6</v>
      </c>
      <c r="J357">
        <v>65.33</v>
      </c>
      <c r="K357" s="29">
        <f t="shared" si="18"/>
        <v>1014.6619733329433</v>
      </c>
      <c r="L357" s="29">
        <f t="shared" si="19"/>
        <v>84.185671923245451</v>
      </c>
      <c r="M357" s="29">
        <f t="shared" si="20"/>
        <v>82.214572135766048</v>
      </c>
    </row>
    <row r="358" spans="2:13" ht="15" x14ac:dyDescent="0.25">
      <c r="B358" s="88">
        <v>42964.624374999999</v>
      </c>
      <c r="C358" s="52">
        <f>VLOOKUP(B358,NWS!$A$5:$Y$1564,3,TRUE)</f>
        <v>40.18</v>
      </c>
      <c r="D358" s="52"/>
      <c r="E358" s="52"/>
      <c r="F358" s="87">
        <v>121.4</v>
      </c>
      <c r="G358">
        <v>51.65</v>
      </c>
      <c r="H358">
        <v>126</v>
      </c>
      <c r="I358">
        <v>123.9</v>
      </c>
      <c r="J358">
        <v>64.650000000000006</v>
      </c>
      <c r="K358" s="29">
        <f t="shared" si="18"/>
        <v>1014.6453843738631</v>
      </c>
      <c r="L358" s="29">
        <f t="shared" si="19"/>
        <v>84.581274720881382</v>
      </c>
      <c r="M358" s="29">
        <f t="shared" si="20"/>
        <v>82.51158610617793</v>
      </c>
    </row>
    <row r="359" spans="2:13" ht="15" x14ac:dyDescent="0.25">
      <c r="B359" s="88">
        <v>42964.624444444446</v>
      </c>
      <c r="C359" s="52">
        <f>VLOOKUP(B359,NWS!$A$5:$Y$1564,3,TRUE)</f>
        <v>40.18</v>
      </c>
      <c r="D359" s="52"/>
      <c r="E359" s="52"/>
      <c r="F359" s="87">
        <v>121.5</v>
      </c>
      <c r="G359">
        <v>51.67</v>
      </c>
      <c r="H359">
        <v>126.5</v>
      </c>
      <c r="I359">
        <v>124.6</v>
      </c>
      <c r="J359">
        <v>65.13</v>
      </c>
      <c r="K359" s="29">
        <f t="shared" si="18"/>
        <v>1015.4701032319009</v>
      </c>
      <c r="L359" s="29">
        <f t="shared" si="19"/>
        <v>85.00496442511934</v>
      </c>
      <c r="M359" s="29">
        <f t="shared" si="20"/>
        <v>83.133909832814794</v>
      </c>
    </row>
    <row r="360" spans="2:13" ht="15" x14ac:dyDescent="0.25">
      <c r="B360" s="88">
        <v>42964.624513888892</v>
      </c>
      <c r="C360" s="52">
        <f>VLOOKUP(B360,NWS!$A$5:$Y$1564,3,TRUE)</f>
        <v>40.18</v>
      </c>
      <c r="D360" s="52"/>
      <c r="E360" s="52"/>
      <c r="F360" s="87">
        <v>121.5</v>
      </c>
      <c r="G360">
        <v>51.79</v>
      </c>
      <c r="H360">
        <v>126.9</v>
      </c>
      <c r="I360">
        <v>125.2</v>
      </c>
      <c r="J360">
        <v>65.319999999999993</v>
      </c>
      <c r="K360" s="29">
        <f t="shared" si="18"/>
        <v>1015.4036996126823</v>
      </c>
      <c r="L360" s="29">
        <f t="shared" si="19"/>
        <v>85.40445542307819</v>
      </c>
      <c r="M360" s="29">
        <f t="shared" si="20"/>
        <v>83.730244465753103</v>
      </c>
    </row>
    <row r="361" spans="2:13" ht="15" x14ac:dyDescent="0.25">
      <c r="B361" s="88">
        <v>42964.624583333331</v>
      </c>
      <c r="C361" s="52">
        <f>VLOOKUP(B361,NWS!$A$5:$Y$1564,3,TRUE)</f>
        <v>40.18</v>
      </c>
      <c r="D361" s="52"/>
      <c r="E361" s="52"/>
      <c r="F361" s="87">
        <v>121.8</v>
      </c>
      <c r="G361">
        <v>51.86</v>
      </c>
      <c r="H361">
        <v>127.2</v>
      </c>
      <c r="I361">
        <v>125.4</v>
      </c>
      <c r="J361">
        <v>65.27</v>
      </c>
      <c r="K361" s="29">
        <f t="shared" si="18"/>
        <v>1017.8720421740522</v>
      </c>
      <c r="L361" s="29">
        <f t="shared" si="19"/>
        <v>85.492081906617415</v>
      </c>
      <c r="M361" s="29">
        <f t="shared" si="20"/>
        <v>83.723686739622337</v>
      </c>
    </row>
    <row r="362" spans="2:13" ht="15" x14ac:dyDescent="0.25">
      <c r="B362" s="88">
        <v>42964.624652777777</v>
      </c>
      <c r="C362" s="52">
        <f>VLOOKUP(B362,NWS!$A$5:$Y$1564,3,TRUE)</f>
        <v>40.18</v>
      </c>
      <c r="D362" s="52"/>
      <c r="E362" s="52"/>
      <c r="F362" s="87">
        <v>121.3</v>
      </c>
      <c r="G362">
        <v>51.86</v>
      </c>
      <c r="H362">
        <v>126.5</v>
      </c>
      <c r="I362">
        <v>124.6</v>
      </c>
      <c r="J362">
        <v>65.28</v>
      </c>
      <c r="K362" s="29">
        <f t="shared" si="18"/>
        <v>1013.6935855148813</v>
      </c>
      <c r="L362" s="29">
        <f t="shared" si="19"/>
        <v>85.153937277955478</v>
      </c>
      <c r="M362" s="29">
        <f t="shared" si="20"/>
        <v>83.279603626100553</v>
      </c>
    </row>
    <row r="363" spans="2:13" ht="15" x14ac:dyDescent="0.25">
      <c r="B363" s="88">
        <v>42964.624722222223</v>
      </c>
      <c r="C363" s="52">
        <f>VLOOKUP(B363,NWS!$A$5:$Y$1564,3,TRUE)</f>
        <v>40.18</v>
      </c>
      <c r="D363" s="52"/>
      <c r="E363" s="52"/>
      <c r="F363" s="87">
        <v>121.3</v>
      </c>
      <c r="G363">
        <v>51.91</v>
      </c>
      <c r="H363">
        <v>126.9</v>
      </c>
      <c r="I363">
        <v>125</v>
      </c>
      <c r="J363">
        <v>64.510000000000005</v>
      </c>
      <c r="K363" s="29">
        <f t="shared" si="18"/>
        <v>1013.6659675503855</v>
      </c>
      <c r="L363" s="29">
        <f t="shared" si="19"/>
        <v>85.550864659653755</v>
      </c>
      <c r="M363" s="29">
        <f t="shared" si="20"/>
        <v>83.676479940403951</v>
      </c>
    </row>
    <row r="364" spans="2:13" ht="15" x14ac:dyDescent="0.25">
      <c r="B364" s="88">
        <v>42964.624791666669</v>
      </c>
      <c r="C364" s="52">
        <f>VLOOKUP(B364,NWS!$A$5:$Y$1564,3,TRUE)</f>
        <v>40.18</v>
      </c>
      <c r="D364" s="52"/>
      <c r="E364" s="52"/>
      <c r="F364" s="87">
        <v>121.4</v>
      </c>
      <c r="G364">
        <v>51.98</v>
      </c>
      <c r="H364">
        <v>126.9</v>
      </c>
      <c r="I364">
        <v>124.9</v>
      </c>
      <c r="J364">
        <v>64.650000000000006</v>
      </c>
      <c r="K364" s="29">
        <f t="shared" si="18"/>
        <v>1014.4629416181866</v>
      </c>
      <c r="L364" s="29">
        <f t="shared" si="19"/>
        <v>85.483654890016481</v>
      </c>
      <c r="M364" s="29">
        <f t="shared" si="20"/>
        <v>83.512168384250415</v>
      </c>
    </row>
    <row r="365" spans="2:13" ht="15" x14ac:dyDescent="0.25">
      <c r="B365" s="88">
        <v>42964.624861111108</v>
      </c>
      <c r="C365" s="52">
        <f>VLOOKUP(B365,NWS!$A$5:$Y$1564,3,TRUE)</f>
        <v>40.18</v>
      </c>
      <c r="D365" s="52"/>
      <c r="E365" s="52"/>
      <c r="F365" s="87">
        <v>121.6</v>
      </c>
      <c r="G365">
        <v>52.06</v>
      </c>
      <c r="H365">
        <v>127.1</v>
      </c>
      <c r="I365">
        <v>125.1</v>
      </c>
      <c r="J365">
        <v>64.989999999999995</v>
      </c>
      <c r="K365" s="29">
        <f t="shared" si="18"/>
        <v>1016.0899234836073</v>
      </c>
      <c r="L365" s="29">
        <f t="shared" si="19"/>
        <v>85.543609862796046</v>
      </c>
      <c r="M365" s="29">
        <f t="shared" si="20"/>
        <v>83.57528013746709</v>
      </c>
    </row>
    <row r="366" spans="2:13" ht="15" x14ac:dyDescent="0.25">
      <c r="B366" s="88">
        <v>42964.624930555554</v>
      </c>
      <c r="C366" s="52">
        <f>VLOOKUP(B366,NWS!$A$5:$Y$1564,3,TRUE)</f>
        <v>40.18</v>
      </c>
      <c r="D366" s="52"/>
      <c r="E366" s="52"/>
      <c r="F366" s="87">
        <v>121.4</v>
      </c>
      <c r="G366">
        <v>52.1</v>
      </c>
      <c r="H366">
        <v>127.7</v>
      </c>
      <c r="I366">
        <v>125.7</v>
      </c>
      <c r="J366">
        <v>65.760000000000005</v>
      </c>
      <c r="K366" s="29">
        <f t="shared" si="18"/>
        <v>1014.3966150637789</v>
      </c>
      <c r="L366" s="29">
        <f t="shared" si="19"/>
        <v>86.277890423064264</v>
      </c>
      <c r="M366" s="29">
        <f t="shared" si="20"/>
        <v>84.306275011202644</v>
      </c>
    </row>
    <row r="367" spans="2:13" ht="15" x14ac:dyDescent="0.25">
      <c r="B367" s="88">
        <v>42964.625</v>
      </c>
      <c r="C367" s="52">
        <f>VLOOKUP(B367,NWS!$A$5:$Y$1564,3,TRUE)</f>
        <v>39.99</v>
      </c>
      <c r="D367" s="52"/>
      <c r="E367" s="52"/>
      <c r="F367" s="87">
        <v>121.7</v>
      </c>
      <c r="G367">
        <v>52.2</v>
      </c>
      <c r="H367">
        <v>128.19999999999999</v>
      </c>
      <c r="I367">
        <v>126.2</v>
      </c>
      <c r="J367">
        <v>65.42</v>
      </c>
      <c r="K367" s="29">
        <f t="shared" si="18"/>
        <v>1016.8479591552311</v>
      </c>
      <c r="L367" s="29">
        <f t="shared" si="19"/>
        <v>86.748465398192266</v>
      </c>
      <c r="M367" s="29">
        <f t="shared" si="20"/>
        <v>84.781603015283494</v>
      </c>
    </row>
    <row r="368" spans="2:13" ht="15" x14ac:dyDescent="0.25">
      <c r="B368" s="88">
        <v>42964.625069444446</v>
      </c>
      <c r="C368" s="52">
        <f>VLOOKUP(B368,NWS!$A$5:$Y$1564,3,TRUE)</f>
        <v>39.99</v>
      </c>
      <c r="D368" s="52"/>
      <c r="E368" s="52"/>
      <c r="F368" s="87">
        <v>121.5</v>
      </c>
      <c r="G368">
        <v>52.27</v>
      </c>
      <c r="H368">
        <v>129.1</v>
      </c>
      <c r="I368">
        <v>127.1</v>
      </c>
      <c r="J368">
        <v>65.81</v>
      </c>
      <c r="K368" s="29">
        <f t="shared" si="18"/>
        <v>1015.1381719584049</v>
      </c>
      <c r="L368" s="29">
        <f t="shared" si="19"/>
        <v>87.78115379908229</v>
      </c>
      <c r="M368" s="29">
        <f t="shared" si="20"/>
        <v>85.810978649288046</v>
      </c>
    </row>
    <row r="369" spans="2:13" ht="15" x14ac:dyDescent="0.25">
      <c r="B369" s="88">
        <v>42964.625138888892</v>
      </c>
      <c r="C369" s="52">
        <f>VLOOKUP(B369,NWS!$A$5:$Y$1564,3,TRUE)</f>
        <v>39.99</v>
      </c>
      <c r="D369" s="52"/>
      <c r="E369" s="52"/>
      <c r="F369" s="87">
        <v>121.8</v>
      </c>
      <c r="G369">
        <v>52.37</v>
      </c>
      <c r="H369">
        <v>129.19999999999999</v>
      </c>
      <c r="I369">
        <v>127.3</v>
      </c>
      <c r="J369">
        <v>66.19</v>
      </c>
      <c r="K369" s="29">
        <f t="shared" si="18"/>
        <v>1017.5892486352286</v>
      </c>
      <c r="L369" s="29">
        <f t="shared" si="19"/>
        <v>87.667985996949895</v>
      </c>
      <c r="M369" s="29">
        <f t="shared" si="20"/>
        <v>85.800827904872733</v>
      </c>
    </row>
    <row r="370" spans="2:13" ht="15" x14ac:dyDescent="0.25">
      <c r="B370" s="88">
        <v>42964.625208333331</v>
      </c>
      <c r="C370" s="52">
        <f>VLOOKUP(B370,NWS!$A$5:$Y$1564,3,TRUE)</f>
        <v>39.99</v>
      </c>
      <c r="D370" s="52"/>
      <c r="E370" s="52"/>
      <c r="F370" s="87">
        <v>121.8</v>
      </c>
      <c r="G370">
        <v>52.44</v>
      </c>
      <c r="H370">
        <v>128.9</v>
      </c>
      <c r="I370">
        <v>127.1</v>
      </c>
      <c r="J370">
        <v>65.95</v>
      </c>
      <c r="K370" s="29">
        <f t="shared" si="18"/>
        <v>1017.5504460992952</v>
      </c>
      <c r="L370" s="29">
        <f t="shared" si="19"/>
        <v>87.376503386962241</v>
      </c>
      <c r="M370" s="29">
        <f t="shared" si="20"/>
        <v>85.607549319967148</v>
      </c>
    </row>
    <row r="371" spans="2:13" ht="15" x14ac:dyDescent="0.25">
      <c r="B371" s="88">
        <v>42964.625277777777</v>
      </c>
      <c r="C371" s="52">
        <f>VLOOKUP(B371,NWS!$A$5:$Y$1564,3,TRUE)</f>
        <v>39.99</v>
      </c>
      <c r="D371" s="52"/>
      <c r="E371" s="52"/>
      <c r="F371" s="87">
        <v>121.8</v>
      </c>
      <c r="G371">
        <v>52.54</v>
      </c>
      <c r="H371">
        <v>128.5</v>
      </c>
      <c r="I371">
        <v>126.6</v>
      </c>
      <c r="J371">
        <v>65.95</v>
      </c>
      <c r="K371" s="29">
        <f t="shared" si="18"/>
        <v>1017.4950190381714</v>
      </c>
      <c r="L371" s="29">
        <f t="shared" si="19"/>
        <v>86.9881408202545</v>
      </c>
      <c r="M371" s="29">
        <f t="shared" si="20"/>
        <v>85.120809811798011</v>
      </c>
    </row>
    <row r="372" spans="2:13" ht="15" x14ac:dyDescent="0.25">
      <c r="B372" s="88">
        <v>42964.625347222223</v>
      </c>
      <c r="C372" s="52">
        <f>VLOOKUP(B372,NWS!$A$5:$Y$1564,3,TRUE)</f>
        <v>39.99</v>
      </c>
      <c r="D372" s="52"/>
      <c r="E372" s="52"/>
      <c r="F372" s="87">
        <v>121.4</v>
      </c>
      <c r="G372">
        <v>52.59</v>
      </c>
      <c r="H372">
        <v>128.69999999999999</v>
      </c>
      <c r="I372">
        <v>126.6</v>
      </c>
      <c r="J372">
        <v>64.989999999999995</v>
      </c>
      <c r="K372" s="29">
        <f t="shared" si="18"/>
        <v>1014.125871621608</v>
      </c>
      <c r="L372" s="29">
        <f t="shared" si="19"/>
        <v>87.474348581750391</v>
      </c>
      <c r="M372" s="29">
        <f t="shared" si="20"/>
        <v>85.403599714411015</v>
      </c>
    </row>
    <row r="373" spans="2:13" ht="15" x14ac:dyDescent="0.25">
      <c r="B373" s="88">
        <v>42964.625416666669</v>
      </c>
      <c r="C373" s="52">
        <f>VLOOKUP(B373,NWS!$A$5:$Y$1564,3,TRUE)</f>
        <v>39.99</v>
      </c>
      <c r="D373" s="52"/>
      <c r="E373" s="52"/>
      <c r="F373" s="87">
        <v>121.5</v>
      </c>
      <c r="G373">
        <v>52.63</v>
      </c>
      <c r="H373">
        <v>129.4</v>
      </c>
      <c r="I373">
        <v>127.3</v>
      </c>
      <c r="J373">
        <v>64.61</v>
      </c>
      <c r="K373" s="29">
        <f t="shared" si="18"/>
        <v>1014.9391173337546</v>
      </c>
      <c r="L373" s="29">
        <f t="shared" si="19"/>
        <v>88.093954083551438</v>
      </c>
      <c r="M373" s="29">
        <f t="shared" si="20"/>
        <v>86.024864456267494</v>
      </c>
    </row>
    <row r="374" spans="2:13" ht="15" x14ac:dyDescent="0.25">
      <c r="B374" s="88">
        <v>42964.625486111108</v>
      </c>
      <c r="C374" s="52">
        <f>VLOOKUP(B374,NWS!$A$5:$Y$1564,3,TRUE)</f>
        <v>39.99</v>
      </c>
      <c r="D374" s="52"/>
      <c r="E374" s="52"/>
      <c r="F374" s="87">
        <v>121.4</v>
      </c>
      <c r="G374">
        <v>52.63</v>
      </c>
      <c r="H374">
        <v>129.6</v>
      </c>
      <c r="I374">
        <v>127.7</v>
      </c>
      <c r="J374">
        <v>65.33</v>
      </c>
      <c r="K374" s="29">
        <f t="shared" si="18"/>
        <v>1014.1037764964428</v>
      </c>
      <c r="L374" s="29">
        <f t="shared" si="19"/>
        <v>88.363737594575767</v>
      </c>
      <c r="M374" s="29">
        <f t="shared" si="20"/>
        <v>86.490162084814671</v>
      </c>
    </row>
    <row r="375" spans="2:13" ht="15" x14ac:dyDescent="0.25">
      <c r="B375" s="88">
        <v>42964.625555555554</v>
      </c>
      <c r="C375" s="52">
        <f>VLOOKUP(B375,NWS!$A$5:$Y$1564,3,TRUE)</f>
        <v>39.99</v>
      </c>
      <c r="D375" s="52"/>
      <c r="E375" s="52"/>
      <c r="F375" s="87">
        <v>121.4</v>
      </c>
      <c r="G375">
        <v>52.64</v>
      </c>
      <c r="H375">
        <v>129.69999999999999</v>
      </c>
      <c r="I375">
        <v>127.8</v>
      </c>
      <c r="J375">
        <v>65.83</v>
      </c>
      <c r="K375" s="29">
        <f t="shared" si="18"/>
        <v>1014.0982528655865</v>
      </c>
      <c r="L375" s="29">
        <f t="shared" si="19"/>
        <v>88.462828672174609</v>
      </c>
      <c r="M375" s="29">
        <f t="shared" si="20"/>
        <v>86.589242957347608</v>
      </c>
    </row>
    <row r="376" spans="2:13" ht="15" x14ac:dyDescent="0.25">
      <c r="B376" s="88">
        <v>42964.625625000001</v>
      </c>
      <c r="C376" s="52">
        <f>VLOOKUP(B376,NWS!$A$5:$Y$1564,3,TRUE)</f>
        <v>39.99</v>
      </c>
      <c r="D376" s="52"/>
      <c r="E376" s="52"/>
      <c r="F376" s="87">
        <v>121.3</v>
      </c>
      <c r="G376">
        <v>52.68</v>
      </c>
      <c r="H376">
        <v>129.5</v>
      </c>
      <c r="I376">
        <v>127.7</v>
      </c>
      <c r="J376">
        <v>65.489999999999995</v>
      </c>
      <c r="K376" s="29">
        <f t="shared" si="18"/>
        <v>1013.2408408557792</v>
      </c>
      <c r="L376" s="29">
        <f t="shared" si="19"/>
        <v>88.340300144633133</v>
      </c>
      <c r="M376" s="29">
        <f t="shared" si="20"/>
        <v>86.563822206298454</v>
      </c>
    </row>
    <row r="377" spans="2:13" ht="15" x14ac:dyDescent="0.25">
      <c r="B377" s="88">
        <v>42964.625694444447</v>
      </c>
      <c r="C377" s="52">
        <f>VLOOKUP(B377,NWS!$A$5:$Y$1564,3,TRUE)</f>
        <v>40.159999999999997</v>
      </c>
      <c r="D377" s="52"/>
      <c r="E377" s="52"/>
      <c r="F377" s="87">
        <v>121.4</v>
      </c>
      <c r="G377">
        <v>52.68</v>
      </c>
      <c r="H377">
        <v>128.80000000000001</v>
      </c>
      <c r="I377">
        <v>127.1</v>
      </c>
      <c r="J377">
        <v>65.23</v>
      </c>
      <c r="K377" s="29">
        <f t="shared" si="18"/>
        <v>1014.0761589438714</v>
      </c>
      <c r="L377" s="29">
        <f t="shared" si="19"/>
        <v>87.409608458121923</v>
      </c>
      <c r="M377" s="29">
        <f t="shared" si="20"/>
        <v>85.733205768830317</v>
      </c>
    </row>
    <row r="378" spans="2:13" ht="15" x14ac:dyDescent="0.25">
      <c r="B378" s="88">
        <v>42964.625763888886</v>
      </c>
      <c r="C378" s="52">
        <f>VLOOKUP(B378,NWS!$A$5:$Y$1564,3,TRUE)</f>
        <v>40.159999999999997</v>
      </c>
      <c r="D378" s="52"/>
      <c r="E378" s="52"/>
      <c r="F378" s="87">
        <v>121.2</v>
      </c>
      <c r="G378">
        <v>52.73</v>
      </c>
      <c r="H378">
        <v>129.5</v>
      </c>
      <c r="I378">
        <v>127.5</v>
      </c>
      <c r="J378">
        <v>65.86</v>
      </c>
      <c r="K378" s="29">
        <f t="shared" si="18"/>
        <v>1012.3779522152787</v>
      </c>
      <c r="L378" s="29">
        <f t="shared" si="19"/>
        <v>88.247674501905934</v>
      </c>
      <c r="M378" s="29">
        <f t="shared" si="20"/>
        <v>86.272127725503296</v>
      </c>
    </row>
    <row r="379" spans="2:13" ht="15" x14ac:dyDescent="0.25">
      <c r="B379" s="88">
        <v>42964.625833333332</v>
      </c>
      <c r="C379" s="52">
        <f>VLOOKUP(B379,NWS!$A$5:$Y$1564,3,TRUE)</f>
        <v>40.159999999999997</v>
      </c>
      <c r="D379" s="52"/>
      <c r="E379" s="52"/>
      <c r="F379" s="87">
        <v>121.2</v>
      </c>
      <c r="G379">
        <v>52.78</v>
      </c>
      <c r="H379">
        <v>129.30000000000001</v>
      </c>
      <c r="I379">
        <v>127.3</v>
      </c>
      <c r="J379">
        <v>65.709999999999994</v>
      </c>
      <c r="K379" s="29">
        <f t="shared" si="18"/>
        <v>1012.3503831644715</v>
      </c>
      <c r="L379" s="29">
        <f t="shared" si="19"/>
        <v>88.052517668201332</v>
      </c>
      <c r="M379" s="29">
        <f t="shared" si="20"/>
        <v>86.076917092293726</v>
      </c>
    </row>
    <row r="380" spans="2:13" ht="15" x14ac:dyDescent="0.25">
      <c r="B380" s="88">
        <v>42964.625902777778</v>
      </c>
      <c r="C380" s="52">
        <f>VLOOKUP(B380,NWS!$A$5:$Y$1564,3,TRUE)</f>
        <v>40.159999999999997</v>
      </c>
      <c r="D380" s="52"/>
      <c r="E380" s="52"/>
      <c r="F380" s="87">
        <v>121.2</v>
      </c>
      <c r="G380">
        <v>52.8</v>
      </c>
      <c r="H380">
        <v>129.1</v>
      </c>
      <c r="I380">
        <v>126.8</v>
      </c>
      <c r="J380">
        <v>65.52</v>
      </c>
      <c r="K380" s="29">
        <f t="shared" si="18"/>
        <v>1012.3393559645694</v>
      </c>
      <c r="L380" s="29">
        <f t="shared" si="19"/>
        <v>87.855914596204613</v>
      </c>
      <c r="M380" s="29">
        <f t="shared" si="20"/>
        <v>85.583949186138611</v>
      </c>
    </row>
    <row r="381" spans="2:13" ht="15" x14ac:dyDescent="0.25">
      <c r="B381" s="88">
        <v>42964.625972222224</v>
      </c>
      <c r="C381" s="52">
        <f>VLOOKUP(B381,NWS!$A$5:$Y$1564,3,TRUE)</f>
        <v>40.159999999999997</v>
      </c>
      <c r="D381" s="52"/>
      <c r="E381" s="52"/>
      <c r="F381" s="87">
        <v>121.1</v>
      </c>
      <c r="G381">
        <v>52.88</v>
      </c>
      <c r="H381">
        <v>129.6</v>
      </c>
      <c r="I381">
        <v>127.4</v>
      </c>
      <c r="J381">
        <v>65.28</v>
      </c>
      <c r="K381" s="29">
        <f t="shared" si="18"/>
        <v>1011.4600224635666</v>
      </c>
      <c r="L381" s="29">
        <f t="shared" si="19"/>
        <v>88.426628847035502</v>
      </c>
      <c r="M381" s="29">
        <f t="shared" si="20"/>
        <v>86.251555239438488</v>
      </c>
    </row>
    <row r="382" spans="2:13" ht="15" x14ac:dyDescent="0.25">
      <c r="B382" s="88">
        <v>42964.62604166667</v>
      </c>
      <c r="C382" s="52">
        <f>VLOOKUP(B382,NWS!$A$5:$Y$1564,3,TRUE)</f>
        <v>40.159999999999997</v>
      </c>
      <c r="D382" s="52"/>
      <c r="E382" s="52"/>
      <c r="F382" s="87">
        <v>121.5</v>
      </c>
      <c r="G382">
        <v>52.92</v>
      </c>
      <c r="H382">
        <v>130.1</v>
      </c>
      <c r="I382">
        <v>128</v>
      </c>
      <c r="J382">
        <v>65.95</v>
      </c>
      <c r="K382" s="29">
        <f t="shared" si="18"/>
        <v>1014.778824536937</v>
      </c>
      <c r="L382" s="29">
        <f t="shared" si="19"/>
        <v>88.630150556246917</v>
      </c>
      <c r="M382" s="29">
        <f t="shared" si="20"/>
        <v>86.560734098962968</v>
      </c>
    </row>
    <row r="383" spans="2:13" ht="15" x14ac:dyDescent="0.25">
      <c r="B383" s="88">
        <v>42964.626111111109</v>
      </c>
      <c r="C383" s="52">
        <f>VLOOKUP(B383,NWS!$A$5:$Y$1564,3,TRUE)</f>
        <v>40.159999999999997</v>
      </c>
      <c r="D383" s="52"/>
      <c r="E383" s="52"/>
      <c r="F383" s="87">
        <v>121.2</v>
      </c>
      <c r="G383">
        <v>52.97</v>
      </c>
      <c r="H383">
        <v>128.6</v>
      </c>
      <c r="I383">
        <v>126.6</v>
      </c>
      <c r="J383">
        <v>64.900000000000006</v>
      </c>
      <c r="K383" s="29">
        <f t="shared" si="18"/>
        <v>1012.245634463844</v>
      </c>
      <c r="L383" s="29">
        <f t="shared" si="19"/>
        <v>87.370097720247514</v>
      </c>
      <c r="M383" s="29">
        <f t="shared" si="20"/>
        <v>85.394292706221123</v>
      </c>
    </row>
    <row r="384" spans="2:13" ht="15" x14ac:dyDescent="0.25">
      <c r="B384" s="88">
        <v>42964.626180555555</v>
      </c>
      <c r="C384" s="52">
        <f>VLOOKUP(B384,NWS!$A$5:$Y$1564,3,TRUE)</f>
        <v>40.159999999999997</v>
      </c>
      <c r="D384" s="52"/>
      <c r="E384" s="52"/>
      <c r="F384" s="87">
        <v>121.3</v>
      </c>
      <c r="G384">
        <v>52.97</v>
      </c>
      <c r="H384">
        <v>127.4</v>
      </c>
      <c r="I384">
        <v>125.2</v>
      </c>
      <c r="J384">
        <v>64.7</v>
      </c>
      <c r="K384" s="29">
        <f t="shared" si="18"/>
        <v>1013.0808206308933</v>
      </c>
      <c r="L384" s="29">
        <f t="shared" si="19"/>
        <v>86.113563916521031</v>
      </c>
      <c r="M384" s="29">
        <f t="shared" si="20"/>
        <v>83.941970145127783</v>
      </c>
    </row>
    <row r="385" spans="2:13" ht="15" x14ac:dyDescent="0.25">
      <c r="B385" s="88">
        <v>42964.626250000001</v>
      </c>
      <c r="C385" s="52">
        <f>VLOOKUP(B385,NWS!$A$5:$Y$1564,3,TRUE)</f>
        <v>40.159999999999997</v>
      </c>
      <c r="D385" s="52"/>
      <c r="E385" s="52"/>
      <c r="F385" s="87">
        <v>121.1</v>
      </c>
      <c r="G385">
        <v>52.93</v>
      </c>
      <c r="H385">
        <v>126.4</v>
      </c>
      <c r="I385">
        <v>124</v>
      </c>
      <c r="J385">
        <v>64.08</v>
      </c>
      <c r="K385" s="29">
        <f t="shared" si="18"/>
        <v>1011.4324806598523</v>
      </c>
      <c r="L385" s="29">
        <f t="shared" si="19"/>
        <v>85.265207168092488</v>
      </c>
      <c r="M385" s="29">
        <f t="shared" si="20"/>
        <v>82.89233498345169</v>
      </c>
    </row>
    <row r="386" spans="2:13" ht="15" x14ac:dyDescent="0.25">
      <c r="B386" s="88">
        <v>42964.626319444447</v>
      </c>
      <c r="C386" s="52">
        <f>VLOOKUP(B386,NWS!$A$5:$Y$1564,3,TRUE)</f>
        <v>40.159999999999997</v>
      </c>
      <c r="D386" s="52"/>
      <c r="E386" s="52"/>
      <c r="F386" s="87">
        <v>121.1</v>
      </c>
      <c r="G386">
        <v>52.92</v>
      </c>
      <c r="H386">
        <v>127.2</v>
      </c>
      <c r="I386">
        <v>124.7</v>
      </c>
      <c r="J386">
        <v>64.989999999999995</v>
      </c>
      <c r="K386" s="29">
        <f t="shared" si="18"/>
        <v>1011.4379889006015</v>
      </c>
      <c r="L386" s="29">
        <f t="shared" si="19"/>
        <v>86.055695905400498</v>
      </c>
      <c r="M386" s="29">
        <f t="shared" si="20"/>
        <v>83.583967507382326</v>
      </c>
    </row>
    <row r="387" spans="2:13" ht="15" x14ac:dyDescent="0.25">
      <c r="B387" s="88">
        <v>42964.626388888886</v>
      </c>
      <c r="C387" s="52">
        <f>VLOOKUP(B387,NWS!$A$5:$Y$1564,3,TRUE)</f>
        <v>40.200000000000003</v>
      </c>
      <c r="D387" s="52"/>
      <c r="E387" s="52"/>
      <c r="F387" s="87">
        <v>121.3</v>
      </c>
      <c r="G387">
        <v>52.97</v>
      </c>
      <c r="H387">
        <v>128.5</v>
      </c>
      <c r="I387">
        <v>126.2</v>
      </c>
      <c r="J387">
        <v>65.42</v>
      </c>
      <c r="K387" s="29">
        <f t="shared" si="18"/>
        <v>1013.0808206308933</v>
      </c>
      <c r="L387" s="29">
        <f t="shared" si="19"/>
        <v>87.159877279101408</v>
      </c>
      <c r="M387" s="29">
        <f t="shared" si="20"/>
        <v>84.88957469991756</v>
      </c>
    </row>
    <row r="388" spans="2:13" ht="15" x14ac:dyDescent="0.25">
      <c r="B388" s="88">
        <v>42964.626458333332</v>
      </c>
      <c r="C388" s="52">
        <f>VLOOKUP(B388,NWS!$A$5:$Y$1564,3,TRUE)</f>
        <v>40.200000000000003</v>
      </c>
      <c r="D388" s="52"/>
      <c r="E388" s="52"/>
      <c r="F388" s="87">
        <v>121.2</v>
      </c>
      <c r="G388">
        <v>52.97</v>
      </c>
      <c r="H388">
        <v>128.80000000000001</v>
      </c>
      <c r="I388">
        <v>126.6</v>
      </c>
      <c r="J388">
        <v>65.45</v>
      </c>
      <c r="K388" s="29">
        <f t="shared" si="18"/>
        <v>1012.245634463844</v>
      </c>
      <c r="L388" s="29">
        <f t="shared" si="19"/>
        <v>87.528162121369647</v>
      </c>
      <c r="M388" s="29">
        <f t="shared" si="20"/>
        <v>85.354776605940572</v>
      </c>
    </row>
    <row r="389" spans="2:13" ht="15" x14ac:dyDescent="0.25">
      <c r="B389" s="88">
        <v>42964.626527777778</v>
      </c>
      <c r="C389" s="52">
        <f>VLOOKUP(B389,NWS!$A$5:$Y$1564,3,TRUE)</f>
        <v>40.200000000000003</v>
      </c>
      <c r="D389" s="52"/>
      <c r="E389" s="52"/>
      <c r="F389" s="87">
        <v>121.2</v>
      </c>
      <c r="G389">
        <v>52.97</v>
      </c>
      <c r="H389">
        <v>128.69999999999999</v>
      </c>
      <c r="I389">
        <v>126.7</v>
      </c>
      <c r="J389">
        <v>65.62</v>
      </c>
      <c r="K389" s="29">
        <f t="shared" si="18"/>
        <v>1012.245634463844</v>
      </c>
      <c r="L389" s="29">
        <f t="shared" si="19"/>
        <v>87.429371870668291</v>
      </c>
      <c r="M389" s="29">
        <f t="shared" si="20"/>
        <v>85.453566856641913</v>
      </c>
    </row>
    <row r="390" spans="2:13" ht="15" x14ac:dyDescent="0.25">
      <c r="B390" s="88">
        <v>42964.626597222225</v>
      </c>
      <c r="C390" s="52">
        <f>VLOOKUP(B390,NWS!$A$5:$Y$1564,3,TRUE)</f>
        <v>40.200000000000003</v>
      </c>
      <c r="D390" s="52"/>
      <c r="E390" s="52"/>
      <c r="F390" s="87">
        <v>121.3</v>
      </c>
      <c r="G390">
        <v>52.97</v>
      </c>
      <c r="H390">
        <v>126.6</v>
      </c>
      <c r="I390">
        <v>124.5</v>
      </c>
      <c r="J390">
        <v>64.37</v>
      </c>
      <c r="K390" s="29">
        <f t="shared" si="18"/>
        <v>1013.0808206308933</v>
      </c>
      <c r="L390" s="29">
        <f t="shared" si="19"/>
        <v>85.284409931079949</v>
      </c>
      <c r="M390" s="29">
        <f t="shared" si="20"/>
        <v>83.211524967477331</v>
      </c>
    </row>
    <row r="391" spans="2:13" ht="15" x14ac:dyDescent="0.25">
      <c r="B391" s="88">
        <v>42964.626666666663</v>
      </c>
      <c r="C391" s="52">
        <f>VLOOKUP(B391,NWS!$A$5:$Y$1564,3,TRUE)</f>
        <v>40.200000000000003</v>
      </c>
      <c r="D391" s="52"/>
      <c r="E391" s="52"/>
      <c r="F391" s="87">
        <v>121.3</v>
      </c>
      <c r="G391">
        <v>52.92</v>
      </c>
      <c r="H391">
        <v>124.8</v>
      </c>
      <c r="I391">
        <v>122.8</v>
      </c>
      <c r="J391">
        <v>64.2</v>
      </c>
      <c r="K391" s="29">
        <f t="shared" si="18"/>
        <v>1013.1084067187693</v>
      </c>
      <c r="L391" s="29">
        <f t="shared" si="19"/>
        <v>83.505377547897766</v>
      </c>
      <c r="M391" s="29">
        <f t="shared" si="20"/>
        <v>81.531255147238255</v>
      </c>
    </row>
    <row r="392" spans="2:13" ht="15" x14ac:dyDescent="0.25">
      <c r="B392" s="88">
        <v>42964.626736111109</v>
      </c>
      <c r="C392" s="52">
        <f>VLOOKUP(B392,NWS!$A$5:$Y$1564,3,TRUE)</f>
        <v>40.200000000000003</v>
      </c>
      <c r="D392" s="52"/>
      <c r="E392" s="52"/>
      <c r="F392" s="87">
        <v>121.5</v>
      </c>
      <c r="G392">
        <v>52.88</v>
      </c>
      <c r="H392">
        <v>124.3</v>
      </c>
      <c r="I392">
        <v>122</v>
      </c>
      <c r="J392">
        <v>64.42</v>
      </c>
      <c r="K392" s="29">
        <f t="shared" si="18"/>
        <v>1014.8009308779797</v>
      </c>
      <c r="L392" s="29">
        <f t="shared" si="19"/>
        <v>82.873396585514399</v>
      </c>
      <c r="M392" s="29">
        <f t="shared" si="20"/>
        <v>80.606942219917698</v>
      </c>
    </row>
    <row r="393" spans="2:13" ht="15" x14ac:dyDescent="0.25">
      <c r="B393" s="88">
        <v>42964.626805555556</v>
      </c>
      <c r="C393" s="52">
        <f>VLOOKUP(B393,NWS!$A$5:$Y$1564,3,TRUE)</f>
        <v>40.200000000000003</v>
      </c>
      <c r="D393" s="52"/>
      <c r="E393" s="52"/>
      <c r="F393" s="87">
        <v>121.4</v>
      </c>
      <c r="G393">
        <v>52.85</v>
      </c>
      <c r="H393">
        <v>124.8</v>
      </c>
      <c r="I393">
        <v>122.5</v>
      </c>
      <c r="J393">
        <v>64.510000000000005</v>
      </c>
      <c r="K393" s="29">
        <f t="shared" si="18"/>
        <v>1013.9822705158238</v>
      </c>
      <c r="L393" s="29">
        <f t="shared" si="19"/>
        <v>83.433411470757832</v>
      </c>
      <c r="M393" s="29">
        <f t="shared" si="20"/>
        <v>81.1651272345552</v>
      </c>
    </row>
    <row r="394" spans="2:13" ht="15" x14ac:dyDescent="0.25">
      <c r="B394" s="88">
        <v>42964.626875000002</v>
      </c>
      <c r="C394" s="52">
        <f>VLOOKUP(B394,NWS!$A$5:$Y$1564,3,TRUE)</f>
        <v>40.200000000000003</v>
      </c>
      <c r="D394" s="52"/>
      <c r="E394" s="52"/>
      <c r="F394" s="87">
        <v>121.2</v>
      </c>
      <c r="G394">
        <v>52.83</v>
      </c>
      <c r="H394">
        <v>125.1</v>
      </c>
      <c r="I394">
        <v>122.6</v>
      </c>
      <c r="J394">
        <v>64.7</v>
      </c>
      <c r="K394" s="29">
        <f t="shared" si="18"/>
        <v>1012.3228156151429</v>
      </c>
      <c r="L394" s="29">
        <f t="shared" si="19"/>
        <v>83.866528236262354</v>
      </c>
      <c r="M394" s="29">
        <f t="shared" si="20"/>
        <v>81.396960266996672</v>
      </c>
    </row>
    <row r="395" spans="2:13" ht="15" x14ac:dyDescent="0.25">
      <c r="B395" s="88">
        <v>42964.626944444448</v>
      </c>
      <c r="C395" s="52">
        <f>VLOOKUP(B395,NWS!$A$5:$Y$1564,3,TRUE)</f>
        <v>40.200000000000003</v>
      </c>
      <c r="D395" s="52"/>
      <c r="E395" s="52"/>
      <c r="F395" s="87">
        <v>121.4</v>
      </c>
      <c r="G395">
        <v>52.78</v>
      </c>
      <c r="H395">
        <v>125</v>
      </c>
      <c r="I395">
        <v>122.7</v>
      </c>
      <c r="J395">
        <v>64.7</v>
      </c>
      <c r="K395" s="29">
        <f t="shared" si="18"/>
        <v>1014.0209283512115</v>
      </c>
      <c r="L395" s="29">
        <f t="shared" si="19"/>
        <v>83.627465300823729</v>
      </c>
      <c r="M395" s="29">
        <f t="shared" si="20"/>
        <v>81.359267539126847</v>
      </c>
    </row>
    <row r="396" spans="2:13" ht="15" x14ac:dyDescent="0.25">
      <c r="B396" s="88">
        <v>42964.627013888887</v>
      </c>
      <c r="C396" s="52">
        <f>VLOOKUP(B396,NWS!$A$5:$Y$1564,3,TRUE)</f>
        <v>40.200000000000003</v>
      </c>
      <c r="D396" s="52"/>
      <c r="E396" s="52"/>
      <c r="F396" s="87">
        <v>121.5</v>
      </c>
      <c r="G396">
        <v>52.76</v>
      </c>
      <c r="H396">
        <v>124.4</v>
      </c>
      <c r="I396">
        <v>122.3</v>
      </c>
      <c r="J396">
        <v>64.319999999999993</v>
      </c>
      <c r="K396" s="29">
        <f t="shared" si="18"/>
        <v>1014.8672556803641</v>
      </c>
      <c r="L396" s="29">
        <f t="shared" si="19"/>
        <v>82.966515599670771</v>
      </c>
      <c r="M396" s="29">
        <f t="shared" si="20"/>
        <v>80.89727946238682</v>
      </c>
    </row>
    <row r="397" spans="2:13" ht="15" x14ac:dyDescent="0.25">
      <c r="B397" s="88">
        <v>42964.627083333333</v>
      </c>
      <c r="C397" s="52">
        <f>VLOOKUP(B397,NWS!$A$5:$Y$1564,3,TRUE)</f>
        <v>39.619999999999997</v>
      </c>
      <c r="D397" s="52"/>
      <c r="E397" s="52"/>
      <c r="F397" s="87">
        <v>121.4</v>
      </c>
      <c r="G397">
        <v>52.73</v>
      </c>
      <c r="H397">
        <v>122.9</v>
      </c>
      <c r="I397">
        <v>121</v>
      </c>
      <c r="J397">
        <v>64.41</v>
      </c>
      <c r="K397" s="29">
        <f t="shared" si="18"/>
        <v>1014.048542895502</v>
      </c>
      <c r="L397" s="29">
        <f t="shared" si="19"/>
        <v>82.126245911466214</v>
      </c>
      <c r="M397" s="29">
        <f t="shared" si="20"/>
        <v>80.252568351046122</v>
      </c>
    </row>
    <row r="398" spans="2:13" ht="15" x14ac:dyDescent="0.25">
      <c r="B398" s="88">
        <v>42964.627152777779</v>
      </c>
      <c r="C398" s="52">
        <f>VLOOKUP(B398,NWS!$A$5:$Y$1564,3,TRUE)</f>
        <v>39.619999999999997</v>
      </c>
      <c r="D398" s="52"/>
      <c r="E398" s="52"/>
      <c r="F398" s="87">
        <v>121.2</v>
      </c>
      <c r="G398">
        <v>52.71</v>
      </c>
      <c r="H398">
        <v>123.1</v>
      </c>
      <c r="I398">
        <v>121</v>
      </c>
      <c r="J398">
        <v>65.09</v>
      </c>
      <c r="K398" s="29">
        <f t="shared" si="18"/>
        <v>1012.3889802560431</v>
      </c>
      <c r="L398" s="29">
        <f t="shared" si="19"/>
        <v>82.458424210511538</v>
      </c>
      <c r="M398" s="29">
        <f t="shared" si="20"/>
        <v>80.384122691080862</v>
      </c>
    </row>
    <row r="399" spans="2:13" ht="15" x14ac:dyDescent="0.25">
      <c r="B399" s="88">
        <v>42964.627222222225</v>
      </c>
      <c r="C399" s="52">
        <f>VLOOKUP(B399,NWS!$A$5:$Y$1564,3,TRUE)</f>
        <v>39.619999999999997</v>
      </c>
      <c r="D399" s="52"/>
      <c r="E399" s="52"/>
      <c r="F399" s="87">
        <v>121.6</v>
      </c>
      <c r="G399">
        <v>52.71</v>
      </c>
      <c r="H399">
        <v>124.8</v>
      </c>
      <c r="I399">
        <v>122.4</v>
      </c>
      <c r="J399">
        <v>65.33</v>
      </c>
      <c r="K399" s="29">
        <f t="shared" si="18"/>
        <v>1015.7301980126637</v>
      </c>
      <c r="L399" s="29">
        <f t="shared" si="19"/>
        <v>83.8608521895477</v>
      </c>
      <c r="M399" s="29">
        <f t="shared" si="20"/>
        <v>81.498020007639795</v>
      </c>
    </row>
    <row r="400" spans="2:13" ht="15" x14ac:dyDescent="0.25">
      <c r="B400" s="88">
        <v>42964.627291666664</v>
      </c>
      <c r="C400" s="52">
        <f>VLOOKUP(B400,NWS!$A$5:$Y$1564,3,TRUE)</f>
        <v>39.619999999999997</v>
      </c>
      <c r="D400" s="52"/>
      <c r="E400" s="52"/>
      <c r="F400" s="87">
        <v>121.2</v>
      </c>
      <c r="G400">
        <v>52.71</v>
      </c>
      <c r="H400">
        <v>125.8</v>
      </c>
      <c r="I400">
        <v>123.4</v>
      </c>
      <c r="J400">
        <v>65.760000000000005</v>
      </c>
      <c r="K400" s="29">
        <f t="shared" si="18"/>
        <v>1012.3889802560431</v>
      </c>
      <c r="L400" s="29">
        <f t="shared" si="19"/>
        <v>85.125383306922444</v>
      </c>
      <c r="M400" s="29">
        <f t="shared" si="20"/>
        <v>82.754752999001653</v>
      </c>
    </row>
    <row r="401" spans="2:13" ht="15" x14ac:dyDescent="0.25">
      <c r="B401" s="88">
        <v>42964.62736111111</v>
      </c>
      <c r="C401" s="52">
        <f>VLOOKUP(B401,NWS!$A$5:$Y$1564,3,TRUE)</f>
        <v>39.619999999999997</v>
      </c>
      <c r="D401" s="52"/>
      <c r="E401" s="52"/>
      <c r="F401" s="87">
        <v>121.3</v>
      </c>
      <c r="G401">
        <v>52.75</v>
      </c>
      <c r="H401">
        <v>126.7</v>
      </c>
      <c r="I401">
        <v>124.4</v>
      </c>
      <c r="J401">
        <v>66.09</v>
      </c>
      <c r="K401" s="29">
        <f t="shared" ref="K401:K464" si="21">IF(OR(F401="",$C$5="",$C$6=""),"",(F401*1000/($C$5+$C$6*(G401-25))))</f>
        <v>1013.2022106560369</v>
      </c>
      <c r="L401" s="29">
        <f t="shared" ref="L401:L464" si="22">IF(OR($K401="",H401=""),"",((H401-$C401)*1000)/$K401)</f>
        <v>85.945331626957966</v>
      </c>
      <c r="M401" s="29">
        <f t="shared" ref="M401:M464" si="23">IF(OR($K401="",I401=""),"",((I401-$C401)*1000)/$K401)</f>
        <v>83.675301048845839</v>
      </c>
    </row>
    <row r="402" spans="2:13" ht="15" x14ac:dyDescent="0.25">
      <c r="B402" s="88">
        <v>42964.627430555556</v>
      </c>
      <c r="C402" s="52">
        <f>VLOOKUP(B402,NWS!$A$5:$Y$1564,3,TRUE)</f>
        <v>39.619999999999997</v>
      </c>
      <c r="D402" s="52"/>
      <c r="E402" s="52"/>
      <c r="F402" s="87">
        <v>121.6</v>
      </c>
      <c r="G402">
        <v>52.73</v>
      </c>
      <c r="H402">
        <v>126.7</v>
      </c>
      <c r="I402">
        <v>124.4</v>
      </c>
      <c r="J402">
        <v>65.75</v>
      </c>
      <c r="K402" s="29">
        <f t="shared" si="21"/>
        <v>1015.7191335757252</v>
      </c>
      <c r="L402" s="29">
        <f t="shared" si="22"/>
        <v>85.732361556924346</v>
      </c>
      <c r="M402" s="29">
        <f t="shared" si="23"/>
        <v>83.467956049564137</v>
      </c>
    </row>
    <row r="403" spans="2:13" ht="15" x14ac:dyDescent="0.25">
      <c r="B403" s="88">
        <v>42964.627500000002</v>
      </c>
      <c r="C403" s="52">
        <f>VLOOKUP(B403,NWS!$A$5:$Y$1564,3,TRUE)</f>
        <v>39.619999999999997</v>
      </c>
      <c r="D403" s="52"/>
      <c r="E403" s="52"/>
      <c r="F403" s="87">
        <v>120.9</v>
      </c>
      <c r="G403">
        <v>52.73</v>
      </c>
      <c r="H403">
        <v>125.9</v>
      </c>
      <c r="I403">
        <v>123.5</v>
      </c>
      <c r="J403">
        <v>64.7</v>
      </c>
      <c r="K403" s="29">
        <f t="shared" si="21"/>
        <v>1009.8720661949438</v>
      </c>
      <c r="L403" s="29">
        <f t="shared" si="22"/>
        <v>85.436564579007438</v>
      </c>
      <c r="M403" s="29">
        <f t="shared" si="23"/>
        <v>83.060025925905705</v>
      </c>
    </row>
    <row r="404" spans="2:13" ht="15" x14ac:dyDescent="0.25">
      <c r="B404" s="88">
        <v>42964.627569444441</v>
      </c>
      <c r="C404" s="52">
        <f>VLOOKUP(B404,NWS!$A$5:$Y$1564,3,TRUE)</f>
        <v>39.619999999999997</v>
      </c>
      <c r="D404" s="52"/>
      <c r="E404" s="52"/>
      <c r="F404" s="87">
        <v>121.2</v>
      </c>
      <c r="G404">
        <v>52.75</v>
      </c>
      <c r="H404">
        <v>124.9</v>
      </c>
      <c r="I404">
        <v>122.9</v>
      </c>
      <c r="J404">
        <v>65.37</v>
      </c>
      <c r="K404" s="29">
        <f t="shared" si="21"/>
        <v>1012.3669244147706</v>
      </c>
      <c r="L404" s="29">
        <f t="shared" si="22"/>
        <v>84.238232150165018</v>
      </c>
      <c r="M404" s="29">
        <f t="shared" si="23"/>
        <v>82.26266385396039</v>
      </c>
    </row>
    <row r="405" spans="2:13" ht="15" x14ac:dyDescent="0.25">
      <c r="B405" s="88">
        <v>42964.627638888887</v>
      </c>
      <c r="C405" s="52">
        <f>VLOOKUP(B405,NWS!$A$5:$Y$1564,3,TRUE)</f>
        <v>39.619999999999997</v>
      </c>
      <c r="D405" s="52"/>
      <c r="E405" s="52"/>
      <c r="F405" s="87">
        <v>121.3</v>
      </c>
      <c r="G405">
        <v>52.73</v>
      </c>
      <c r="H405">
        <v>125.7</v>
      </c>
      <c r="I405">
        <v>123.4</v>
      </c>
      <c r="J405">
        <v>65.37</v>
      </c>
      <c r="K405" s="29">
        <f t="shared" si="21"/>
        <v>1013.2132475553904</v>
      </c>
      <c r="L405" s="29">
        <f t="shared" si="22"/>
        <v>84.957436361681786</v>
      </c>
      <c r="M405" s="29">
        <f t="shared" si="23"/>
        <v>82.687430510939819</v>
      </c>
    </row>
    <row r="406" spans="2:13" ht="15" x14ac:dyDescent="0.25">
      <c r="B406" s="88">
        <v>42964.627708333333</v>
      </c>
      <c r="C406" s="52">
        <f>VLOOKUP(B406,NWS!$A$5:$Y$1564,3,TRUE)</f>
        <v>39.619999999999997</v>
      </c>
      <c r="D406" s="52"/>
      <c r="E406" s="52"/>
      <c r="F406" s="87">
        <v>121.4</v>
      </c>
      <c r="G406">
        <v>52.73</v>
      </c>
      <c r="H406">
        <v>124.1</v>
      </c>
      <c r="I406">
        <v>121.9</v>
      </c>
      <c r="J406">
        <v>64.22</v>
      </c>
      <c r="K406" s="29">
        <f t="shared" si="21"/>
        <v>1014.048542895502</v>
      </c>
      <c r="L406" s="29">
        <f t="shared" si="22"/>
        <v>83.309621212784165</v>
      </c>
      <c r="M406" s="29">
        <f t="shared" si="23"/>
        <v>81.140099827034589</v>
      </c>
    </row>
    <row r="407" spans="2:13" ht="15" x14ac:dyDescent="0.25">
      <c r="B407" s="88">
        <v>42964.62777777778</v>
      </c>
      <c r="C407" s="52">
        <f>VLOOKUP(B407,NWS!$A$5:$Y$1564,3,TRUE)</f>
        <v>39.78</v>
      </c>
      <c r="D407" s="52"/>
      <c r="E407" s="52"/>
      <c r="F407" s="87">
        <v>121.3</v>
      </c>
      <c r="G407">
        <v>52.65</v>
      </c>
      <c r="H407">
        <v>122.2</v>
      </c>
      <c r="I407">
        <v>120.1</v>
      </c>
      <c r="J407">
        <v>63.98</v>
      </c>
      <c r="K407" s="29">
        <f t="shared" si="21"/>
        <v>1013.2573975574269</v>
      </c>
      <c r="L407" s="29">
        <f t="shared" si="22"/>
        <v>81.341621782069254</v>
      </c>
      <c r="M407" s="29">
        <f t="shared" si="23"/>
        <v>79.269098053091511</v>
      </c>
    </row>
    <row r="408" spans="2:13" ht="15" x14ac:dyDescent="0.25">
      <c r="B408" s="88">
        <v>42964.627847222226</v>
      </c>
      <c r="C408" s="52">
        <f>VLOOKUP(B408,NWS!$A$5:$Y$1564,3,TRUE)</f>
        <v>39.78</v>
      </c>
      <c r="D408" s="52"/>
      <c r="E408" s="52"/>
      <c r="F408" s="87">
        <v>121.2</v>
      </c>
      <c r="G408">
        <v>52.58</v>
      </c>
      <c r="H408">
        <v>122</v>
      </c>
      <c r="I408">
        <v>119.6</v>
      </c>
      <c r="J408">
        <v>64.17</v>
      </c>
      <c r="K408" s="29">
        <f t="shared" si="21"/>
        <v>1012.4606683777982</v>
      </c>
      <c r="L408" s="29">
        <f t="shared" si="22"/>
        <v>81.208092884966987</v>
      </c>
      <c r="M408" s="29">
        <f t="shared" si="23"/>
        <v>78.837630431501637</v>
      </c>
    </row>
    <row r="409" spans="2:13" ht="15" x14ac:dyDescent="0.25">
      <c r="B409" s="88">
        <v>42964.627916666665</v>
      </c>
      <c r="C409" s="52">
        <f>VLOOKUP(B409,NWS!$A$5:$Y$1564,3,TRUE)</f>
        <v>39.78</v>
      </c>
      <c r="D409" s="52"/>
      <c r="E409" s="52"/>
      <c r="F409" s="87">
        <v>121.3</v>
      </c>
      <c r="G409">
        <v>52.58</v>
      </c>
      <c r="H409">
        <v>122.2</v>
      </c>
      <c r="I409">
        <v>120</v>
      </c>
      <c r="J409">
        <v>64.55</v>
      </c>
      <c r="K409" s="29">
        <f t="shared" si="21"/>
        <v>1013.2960319655687</v>
      </c>
      <c r="L409" s="29">
        <f t="shared" si="22"/>
        <v>81.338520432300072</v>
      </c>
      <c r="M409" s="29">
        <f t="shared" si="23"/>
        <v>79.167387880115413</v>
      </c>
    </row>
    <row r="410" spans="2:13" ht="15" x14ac:dyDescent="0.25">
      <c r="B410" s="88">
        <v>42964.627986111111</v>
      </c>
      <c r="C410" s="52">
        <f>VLOOKUP(B410,NWS!$A$5:$Y$1564,3,TRUE)</f>
        <v>39.78</v>
      </c>
      <c r="D410" s="52"/>
      <c r="E410" s="52"/>
      <c r="F410" s="87">
        <v>121.4</v>
      </c>
      <c r="G410">
        <v>52.55</v>
      </c>
      <c r="H410">
        <v>123.9</v>
      </c>
      <c r="I410">
        <v>121.5</v>
      </c>
      <c r="J410">
        <v>65.459999999999994</v>
      </c>
      <c r="K410" s="29">
        <f t="shared" si="21"/>
        <v>1014.1479677096039</v>
      </c>
      <c r="L410" s="29">
        <f t="shared" si="22"/>
        <v>82.946475936820434</v>
      </c>
      <c r="M410" s="29">
        <f t="shared" si="23"/>
        <v>80.579957365156503</v>
      </c>
    </row>
    <row r="411" spans="2:13" ht="15" x14ac:dyDescent="0.25">
      <c r="B411" s="88">
        <v>42964.628055555557</v>
      </c>
      <c r="C411" s="52">
        <f>VLOOKUP(B411,NWS!$A$5:$Y$1564,3,TRUE)</f>
        <v>39.78</v>
      </c>
      <c r="D411" s="52"/>
      <c r="E411" s="52"/>
      <c r="F411" s="87">
        <v>121.2</v>
      </c>
      <c r="G411">
        <v>52.6</v>
      </c>
      <c r="H411">
        <v>125.9</v>
      </c>
      <c r="I411">
        <v>123.6</v>
      </c>
      <c r="J411">
        <v>66.08</v>
      </c>
      <c r="K411" s="29">
        <f t="shared" si="21"/>
        <v>1012.4496387751773</v>
      </c>
      <c r="L411" s="29">
        <f t="shared" si="22"/>
        <v>85.061021014521444</v>
      </c>
      <c r="M411" s="29">
        <f t="shared" si="23"/>
        <v>82.789303082178208</v>
      </c>
    </row>
    <row r="412" spans="2:13" ht="15" x14ac:dyDescent="0.25">
      <c r="B412" s="88">
        <v>42964.628125000003</v>
      </c>
      <c r="C412" s="52">
        <f>VLOOKUP(B412,NWS!$A$5:$Y$1564,3,TRUE)</f>
        <v>39.78</v>
      </c>
      <c r="D412" s="52"/>
      <c r="E412" s="52"/>
      <c r="F412" s="87">
        <v>121.2</v>
      </c>
      <c r="G412">
        <v>52.63</v>
      </c>
      <c r="H412">
        <v>127.2</v>
      </c>
      <c r="I412">
        <v>125</v>
      </c>
      <c r="J412">
        <v>66.28</v>
      </c>
      <c r="K412" s="29">
        <f t="shared" si="21"/>
        <v>1012.4330948218193</v>
      </c>
      <c r="L412" s="29">
        <f t="shared" si="22"/>
        <v>86.346446443836641</v>
      </c>
      <c r="M412" s="29">
        <f t="shared" si="23"/>
        <v>84.17346334870463</v>
      </c>
    </row>
    <row r="413" spans="2:13" ht="15" x14ac:dyDescent="0.25">
      <c r="B413" s="88">
        <v>42964.628194444442</v>
      </c>
      <c r="C413" s="52">
        <f>VLOOKUP(B413,NWS!$A$5:$Y$1564,3,TRUE)</f>
        <v>39.78</v>
      </c>
      <c r="D413" s="52"/>
      <c r="E413" s="52"/>
      <c r="F413" s="87">
        <v>121.4</v>
      </c>
      <c r="G413">
        <v>52.67</v>
      </c>
      <c r="H413">
        <v>128</v>
      </c>
      <c r="I413">
        <v>125.9</v>
      </c>
      <c r="J413">
        <v>65.41</v>
      </c>
      <c r="K413" s="29">
        <f t="shared" si="21"/>
        <v>1014.0816823340456</v>
      </c>
      <c r="L413" s="29">
        <f t="shared" si="22"/>
        <v>86.994964544621084</v>
      </c>
      <c r="M413" s="29">
        <f t="shared" si="23"/>
        <v>84.92412544301483</v>
      </c>
    </row>
    <row r="414" spans="2:13" ht="15" x14ac:dyDescent="0.25">
      <c r="B414" s="88">
        <v>42964.628263888888</v>
      </c>
      <c r="C414" s="52">
        <f>VLOOKUP(B414,NWS!$A$5:$Y$1564,3,TRUE)</f>
        <v>39.78</v>
      </c>
      <c r="D414" s="52"/>
      <c r="E414" s="52"/>
      <c r="F414" s="87">
        <v>121.4</v>
      </c>
      <c r="G414">
        <v>52.7</v>
      </c>
      <c r="H414">
        <v>127.8</v>
      </c>
      <c r="I414">
        <v>126</v>
      </c>
      <c r="J414">
        <v>65.75</v>
      </c>
      <c r="K414" s="29">
        <f t="shared" si="21"/>
        <v>1014.0651123440263</v>
      </c>
      <c r="L414" s="29">
        <f t="shared" si="22"/>
        <v>86.799160062355853</v>
      </c>
      <c r="M414" s="29">
        <f t="shared" si="23"/>
        <v>85.024126114250407</v>
      </c>
    </row>
    <row r="415" spans="2:13" ht="15" x14ac:dyDescent="0.25">
      <c r="B415" s="88">
        <v>42964.628333333334</v>
      </c>
      <c r="C415" s="52">
        <f>VLOOKUP(B415,NWS!$A$5:$Y$1564,3,TRUE)</f>
        <v>39.78</v>
      </c>
      <c r="D415" s="52"/>
      <c r="E415" s="52"/>
      <c r="F415" s="87">
        <v>121.4</v>
      </c>
      <c r="G415">
        <v>52.72</v>
      </c>
      <c r="H415">
        <v>127.9</v>
      </c>
      <c r="I415">
        <v>126</v>
      </c>
      <c r="J415">
        <v>65.680000000000007</v>
      </c>
      <c r="K415" s="29">
        <f t="shared" si="21"/>
        <v>1014.0540659848456</v>
      </c>
      <c r="L415" s="29">
        <f t="shared" si="22"/>
        <v>86.898719659901147</v>
      </c>
      <c r="M415" s="29">
        <f t="shared" si="23"/>
        <v>85.025052304546946</v>
      </c>
    </row>
    <row r="416" spans="2:13" ht="15" x14ac:dyDescent="0.25">
      <c r="B416" s="88">
        <v>42964.62840277778</v>
      </c>
      <c r="C416" s="52">
        <f>VLOOKUP(B416,NWS!$A$5:$Y$1564,3,TRUE)</f>
        <v>39.78</v>
      </c>
      <c r="D416" s="52"/>
      <c r="E416" s="52"/>
      <c r="F416" s="87">
        <v>121.2</v>
      </c>
      <c r="G416">
        <v>52.72</v>
      </c>
      <c r="H416">
        <v>127.9</v>
      </c>
      <c r="I416">
        <v>125.9</v>
      </c>
      <c r="J416">
        <v>66.13</v>
      </c>
      <c r="K416" s="29">
        <f t="shared" si="21"/>
        <v>1012.3834662056283</v>
      </c>
      <c r="L416" s="29">
        <f t="shared" si="22"/>
        <v>87.042116887062704</v>
      </c>
      <c r="M416" s="29">
        <f t="shared" si="23"/>
        <v>85.066580870561054</v>
      </c>
    </row>
    <row r="417" spans="2:13" ht="15" x14ac:dyDescent="0.25">
      <c r="B417" s="88">
        <v>42964.628472222219</v>
      </c>
      <c r="C417" s="52">
        <f>VLOOKUP(B417,NWS!$A$5:$Y$1564,3,TRUE)</f>
        <v>39.880000000000003</v>
      </c>
      <c r="D417" s="52"/>
      <c r="E417" s="52"/>
      <c r="F417" s="87">
        <v>121.3</v>
      </c>
      <c r="G417">
        <v>52.79</v>
      </c>
      <c r="H417">
        <v>127.8</v>
      </c>
      <c r="I417">
        <v>125.9</v>
      </c>
      <c r="J417">
        <v>66.61</v>
      </c>
      <c r="K417" s="29">
        <f t="shared" si="21"/>
        <v>1013.1801375786619</v>
      </c>
      <c r="L417" s="29">
        <f t="shared" si="22"/>
        <v>86.776276734080767</v>
      </c>
      <c r="M417" s="29">
        <f t="shared" si="23"/>
        <v>84.90099322868096</v>
      </c>
    </row>
    <row r="418" spans="2:13" ht="15" x14ac:dyDescent="0.25">
      <c r="B418" s="88">
        <v>42964.628541666665</v>
      </c>
      <c r="C418" s="52">
        <f>VLOOKUP(B418,NWS!$A$5:$Y$1564,3,TRUE)</f>
        <v>39.880000000000003</v>
      </c>
      <c r="D418" s="52"/>
      <c r="E418" s="52"/>
      <c r="F418" s="87">
        <v>121.4</v>
      </c>
      <c r="G418">
        <v>52.81</v>
      </c>
      <c r="H418">
        <v>128.6</v>
      </c>
      <c r="I418">
        <v>126.5</v>
      </c>
      <c r="J418">
        <v>66.66</v>
      </c>
      <c r="K418" s="29">
        <f t="shared" si="21"/>
        <v>1014.0043603465442</v>
      </c>
      <c r="L418" s="29">
        <f t="shared" si="22"/>
        <v>87.494692793706747</v>
      </c>
      <c r="M418" s="29">
        <f t="shared" si="23"/>
        <v>85.423695782133436</v>
      </c>
    </row>
    <row r="419" spans="2:13" ht="15" x14ac:dyDescent="0.25">
      <c r="B419" s="88">
        <v>42964.628611111111</v>
      </c>
      <c r="C419" s="52">
        <f>VLOOKUP(B419,NWS!$A$5:$Y$1564,3,TRUE)</f>
        <v>39.880000000000003</v>
      </c>
      <c r="D419" s="52"/>
      <c r="E419" s="52"/>
      <c r="F419" s="87">
        <v>121.1</v>
      </c>
      <c r="G419">
        <v>52.86</v>
      </c>
      <c r="H419">
        <v>129.30000000000001</v>
      </c>
      <c r="I419">
        <v>127.3</v>
      </c>
      <c r="J419">
        <v>66.23</v>
      </c>
      <c r="K419" s="29">
        <f t="shared" si="21"/>
        <v>1011.4710396050439</v>
      </c>
      <c r="L419" s="29">
        <f t="shared" si="22"/>
        <v>88.405892505747332</v>
      </c>
      <c r="M419" s="29">
        <f t="shared" si="23"/>
        <v>86.428574400049541</v>
      </c>
    </row>
    <row r="420" spans="2:13" ht="15" x14ac:dyDescent="0.25">
      <c r="B420" s="88">
        <v>42964.628680555557</v>
      </c>
      <c r="C420" s="52">
        <f>VLOOKUP(B420,NWS!$A$5:$Y$1564,3,TRUE)</f>
        <v>39.880000000000003</v>
      </c>
      <c r="D420" s="52"/>
      <c r="E420" s="52"/>
      <c r="F420" s="87">
        <v>121.1</v>
      </c>
      <c r="G420">
        <v>52.91</v>
      </c>
      <c r="H420">
        <v>129.9</v>
      </c>
      <c r="I420">
        <v>127.8</v>
      </c>
      <c r="J420">
        <v>66.37</v>
      </c>
      <c r="K420" s="29">
        <f t="shared" si="21"/>
        <v>1011.4434972013465</v>
      </c>
      <c r="L420" s="29">
        <f t="shared" si="22"/>
        <v>89.001511452774579</v>
      </c>
      <c r="M420" s="29">
        <f t="shared" si="23"/>
        <v>86.925270905664718</v>
      </c>
    </row>
    <row r="421" spans="2:13" ht="15" x14ac:dyDescent="0.25">
      <c r="B421" s="88">
        <v>42964.628750000003</v>
      </c>
      <c r="C421" s="52">
        <f>VLOOKUP(B421,NWS!$A$5:$Y$1564,3,TRUE)</f>
        <v>39.880000000000003</v>
      </c>
      <c r="D421" s="52"/>
      <c r="E421" s="52"/>
      <c r="F421" s="87">
        <v>121.3</v>
      </c>
      <c r="G421">
        <v>52.96</v>
      </c>
      <c r="H421">
        <v>130</v>
      </c>
      <c r="I421">
        <v>128</v>
      </c>
      <c r="J421">
        <v>66.42</v>
      </c>
      <c r="K421" s="29">
        <f t="shared" si="21"/>
        <v>1013.0863377282845</v>
      </c>
      <c r="L421" s="29">
        <f t="shared" si="22"/>
        <v>88.955893139455895</v>
      </c>
      <c r="M421" s="29">
        <f t="shared" si="23"/>
        <v>86.981727734674351</v>
      </c>
    </row>
    <row r="422" spans="2:13" ht="15" x14ac:dyDescent="0.25">
      <c r="B422" s="88">
        <v>42964.628819444442</v>
      </c>
      <c r="C422" s="52">
        <f>VLOOKUP(B422,NWS!$A$5:$Y$1564,3,TRUE)</f>
        <v>39.880000000000003</v>
      </c>
      <c r="D422" s="52"/>
      <c r="E422" s="52"/>
      <c r="F422" s="87">
        <v>121.1</v>
      </c>
      <c r="G422">
        <v>53.06</v>
      </c>
      <c r="H422">
        <v>130</v>
      </c>
      <c r="I422">
        <v>127.9</v>
      </c>
      <c r="J422">
        <v>66.75</v>
      </c>
      <c r="K422" s="29">
        <f t="shared" si="21"/>
        <v>1011.3608789892903</v>
      </c>
      <c r="L422" s="29">
        <f t="shared" si="22"/>
        <v>89.107658672799346</v>
      </c>
      <c r="M422" s="29">
        <f t="shared" si="23"/>
        <v>87.031248517308029</v>
      </c>
    </row>
    <row r="423" spans="2:13" ht="15" x14ac:dyDescent="0.25">
      <c r="B423" s="88">
        <v>42964.628888888888</v>
      </c>
      <c r="C423" s="52">
        <f>VLOOKUP(B423,NWS!$A$5:$Y$1564,3,TRUE)</f>
        <v>39.880000000000003</v>
      </c>
      <c r="D423" s="52"/>
      <c r="E423" s="52"/>
      <c r="F423" s="87">
        <v>121.2</v>
      </c>
      <c r="G423">
        <v>53.1</v>
      </c>
      <c r="H423">
        <v>129.80000000000001</v>
      </c>
      <c r="I423">
        <v>127.7</v>
      </c>
      <c r="J423">
        <v>66.849999999999994</v>
      </c>
      <c r="K423" s="29">
        <f t="shared" si="21"/>
        <v>1012.1739767890886</v>
      </c>
      <c r="L423" s="29">
        <f t="shared" si="22"/>
        <v>88.838482377557767</v>
      </c>
      <c r="M423" s="29">
        <f t="shared" si="23"/>
        <v>86.763740240181519</v>
      </c>
    </row>
    <row r="424" spans="2:13" ht="15" x14ac:dyDescent="0.25">
      <c r="B424" s="88">
        <v>42964.628958333335</v>
      </c>
      <c r="C424" s="52">
        <f>VLOOKUP(B424,NWS!$A$5:$Y$1564,3,TRUE)</f>
        <v>39.880000000000003</v>
      </c>
      <c r="D424" s="52"/>
      <c r="E424" s="52"/>
      <c r="F424" s="87">
        <v>121.2</v>
      </c>
      <c r="G424">
        <v>53.15</v>
      </c>
      <c r="H424">
        <v>129.69999999999999</v>
      </c>
      <c r="I424">
        <v>127.5</v>
      </c>
      <c r="J424">
        <v>66.7</v>
      </c>
      <c r="K424" s="29">
        <f t="shared" si="21"/>
        <v>1012.1464188463183</v>
      </c>
      <c r="L424" s="29">
        <f t="shared" si="22"/>
        <v>88.742101268688117</v>
      </c>
      <c r="M424" s="29">
        <f t="shared" si="23"/>
        <v>86.56850270721948</v>
      </c>
    </row>
    <row r="425" spans="2:13" ht="15" x14ac:dyDescent="0.25">
      <c r="B425" s="88">
        <v>42964.629027777781</v>
      </c>
      <c r="C425" s="52">
        <f>VLOOKUP(B425,NWS!$A$5:$Y$1564,3,TRUE)</f>
        <v>39.880000000000003</v>
      </c>
      <c r="D425" s="52"/>
      <c r="E425" s="52"/>
      <c r="F425" s="87">
        <v>121.1</v>
      </c>
      <c r="G425">
        <v>53.2</v>
      </c>
      <c r="H425">
        <v>129.69999999999999</v>
      </c>
      <c r="I425">
        <v>127.5</v>
      </c>
      <c r="J425">
        <v>66.37</v>
      </c>
      <c r="K425" s="29">
        <f t="shared" si="21"/>
        <v>1011.2837808344789</v>
      </c>
      <c r="L425" s="29">
        <f t="shared" si="22"/>
        <v>88.817799417175877</v>
      </c>
      <c r="M425" s="29">
        <f t="shared" si="23"/>
        <v>86.642346748307176</v>
      </c>
    </row>
    <row r="426" spans="2:13" ht="15" x14ac:dyDescent="0.25">
      <c r="B426" s="88">
        <v>42964.62909722222</v>
      </c>
      <c r="C426" s="52">
        <f>VLOOKUP(B426,NWS!$A$5:$Y$1564,3,TRUE)</f>
        <v>39.880000000000003</v>
      </c>
      <c r="D426" s="52"/>
      <c r="E426" s="52"/>
      <c r="F426" s="87">
        <v>120.9</v>
      </c>
      <c r="G426">
        <v>53.3</v>
      </c>
      <c r="H426">
        <v>130.4</v>
      </c>
      <c r="I426">
        <v>128.30000000000001</v>
      </c>
      <c r="J426">
        <v>67.040000000000006</v>
      </c>
      <c r="K426" s="29">
        <f t="shared" si="21"/>
        <v>1009.5586457189121</v>
      </c>
      <c r="L426" s="29">
        <f t="shared" si="22"/>
        <v>89.662943687179506</v>
      </c>
      <c r="M426" s="29">
        <f t="shared" si="23"/>
        <v>87.582826787675785</v>
      </c>
    </row>
    <row r="427" spans="2:13" ht="15" x14ac:dyDescent="0.25">
      <c r="B427" s="88">
        <v>42964.629166666666</v>
      </c>
      <c r="C427" s="52">
        <f>VLOOKUP(B427,NWS!$A$5:$Y$1564,3,TRUE)</f>
        <v>39.78</v>
      </c>
      <c r="D427" s="52"/>
      <c r="E427" s="52"/>
      <c r="F427" s="87">
        <v>121.2</v>
      </c>
      <c r="G427">
        <v>53.3</v>
      </c>
      <c r="H427">
        <v>130.9</v>
      </c>
      <c r="I427">
        <v>128.80000000000001</v>
      </c>
      <c r="J427">
        <v>67.14</v>
      </c>
      <c r="K427" s="29">
        <f t="shared" si="21"/>
        <v>1012.0637540209441</v>
      </c>
      <c r="L427" s="29">
        <f t="shared" si="22"/>
        <v>90.033853734983495</v>
      </c>
      <c r="M427" s="29">
        <f t="shared" si="23"/>
        <v>87.958885639686486</v>
      </c>
    </row>
    <row r="428" spans="2:13" ht="15" x14ac:dyDescent="0.25">
      <c r="B428" s="88">
        <v>42964.629236111112</v>
      </c>
      <c r="C428" s="52">
        <f>VLOOKUP(B428,NWS!$A$5:$Y$1564,3,TRUE)</f>
        <v>39.78</v>
      </c>
      <c r="D428" s="52"/>
      <c r="E428" s="52"/>
      <c r="F428" s="87">
        <v>120.8</v>
      </c>
      <c r="G428">
        <v>53.35</v>
      </c>
      <c r="H428">
        <v>130.30000000000001</v>
      </c>
      <c r="I428">
        <v>128.19999999999999</v>
      </c>
      <c r="J428">
        <v>66.47</v>
      </c>
      <c r="K428" s="29">
        <f t="shared" si="21"/>
        <v>1008.6961486075128</v>
      </c>
      <c r="L428" s="29">
        <f t="shared" si="22"/>
        <v>89.739611006705317</v>
      </c>
      <c r="M428" s="29">
        <f t="shared" si="23"/>
        <v>87.657715479594358</v>
      </c>
    </row>
    <row r="429" spans="2:13" ht="15" x14ac:dyDescent="0.25">
      <c r="B429" s="88">
        <v>42964.629305555558</v>
      </c>
      <c r="C429" s="52">
        <f>VLOOKUP(B429,NWS!$A$5:$Y$1564,3,TRUE)</f>
        <v>39.78</v>
      </c>
      <c r="D429" s="52"/>
      <c r="E429" s="52"/>
      <c r="F429" s="87">
        <v>121.2</v>
      </c>
      <c r="G429">
        <v>53.35</v>
      </c>
      <c r="H429">
        <v>130.4</v>
      </c>
      <c r="I429">
        <v>128.1</v>
      </c>
      <c r="J429">
        <v>66.37</v>
      </c>
      <c r="K429" s="29">
        <f t="shared" si="21"/>
        <v>1012.0362020797231</v>
      </c>
      <c r="L429" s="29">
        <f t="shared" si="22"/>
        <v>89.542251367863031</v>
      </c>
      <c r="M429" s="29">
        <f t="shared" si="23"/>
        <v>87.269605394059411</v>
      </c>
    </row>
    <row r="430" spans="2:13" ht="15" x14ac:dyDescent="0.25">
      <c r="B430" s="88">
        <v>42964.629374999997</v>
      </c>
      <c r="C430" s="52">
        <f>VLOOKUP(B430,NWS!$A$5:$Y$1564,3,TRUE)</f>
        <v>39.78</v>
      </c>
      <c r="D430" s="52"/>
      <c r="E430" s="52"/>
      <c r="F430" s="87">
        <v>121.2</v>
      </c>
      <c r="G430">
        <v>53.39</v>
      </c>
      <c r="H430">
        <v>131</v>
      </c>
      <c r="I430">
        <v>128.9</v>
      </c>
      <c r="J430">
        <v>67.040000000000006</v>
      </c>
      <c r="K430" s="29">
        <f t="shared" si="21"/>
        <v>1012.0141616068106</v>
      </c>
      <c r="L430" s="29">
        <f t="shared" si="22"/>
        <v>90.137078571278877</v>
      </c>
      <c r="M430" s="29">
        <f t="shared" si="23"/>
        <v>88.062008794917489</v>
      </c>
    </row>
    <row r="431" spans="2:13" ht="15" x14ac:dyDescent="0.25">
      <c r="B431" s="88">
        <v>42964.629444444443</v>
      </c>
      <c r="C431" s="52">
        <f>VLOOKUP(B431,NWS!$A$5:$Y$1564,3,TRUE)</f>
        <v>39.78</v>
      </c>
      <c r="D431" s="52"/>
      <c r="E431" s="52"/>
      <c r="F431" s="87">
        <v>121.3</v>
      </c>
      <c r="G431">
        <v>53.39</v>
      </c>
      <c r="H431">
        <v>129.69999999999999</v>
      </c>
      <c r="I431">
        <v>127.5</v>
      </c>
      <c r="J431">
        <v>65.989999999999995</v>
      </c>
      <c r="K431" s="29">
        <f t="shared" si="21"/>
        <v>1012.8491567896544</v>
      </c>
      <c r="L431" s="29">
        <f t="shared" si="22"/>
        <v>88.779261351228342</v>
      </c>
      <c r="M431" s="29">
        <f t="shared" si="23"/>
        <v>86.607170882225887</v>
      </c>
    </row>
    <row r="432" spans="2:13" ht="15" x14ac:dyDescent="0.25">
      <c r="B432" s="88">
        <v>42964.629513888889</v>
      </c>
      <c r="C432" s="52">
        <f>VLOOKUP(B432,NWS!$A$5:$Y$1564,3,TRUE)</f>
        <v>39.78</v>
      </c>
      <c r="D432" s="52"/>
      <c r="E432" s="52"/>
      <c r="F432" s="87">
        <v>121.2</v>
      </c>
      <c r="G432">
        <v>53.35</v>
      </c>
      <c r="H432">
        <v>125.5</v>
      </c>
      <c r="I432">
        <v>123.7</v>
      </c>
      <c r="J432">
        <v>64.400000000000006</v>
      </c>
      <c r="K432" s="29">
        <f t="shared" si="21"/>
        <v>1012.0362020797231</v>
      </c>
      <c r="L432" s="29">
        <f t="shared" si="22"/>
        <v>84.700527336716178</v>
      </c>
      <c r="M432" s="29">
        <f t="shared" si="23"/>
        <v>82.921934835478552</v>
      </c>
    </row>
    <row r="433" spans="2:13" ht="15" x14ac:dyDescent="0.25">
      <c r="B433" s="88">
        <v>42964.629583333335</v>
      </c>
      <c r="C433" s="52">
        <f>VLOOKUP(B433,NWS!$A$5:$Y$1564,3,TRUE)</f>
        <v>39.78</v>
      </c>
      <c r="D433" s="52"/>
      <c r="E433" s="52"/>
      <c r="F433" s="87">
        <v>121.2</v>
      </c>
      <c r="G433">
        <v>53.25</v>
      </c>
      <c r="H433">
        <v>123.9</v>
      </c>
      <c r="I433">
        <v>121.7</v>
      </c>
      <c r="J433">
        <v>64.209999999999994</v>
      </c>
      <c r="K433" s="29">
        <f t="shared" si="21"/>
        <v>1012.0913074623687</v>
      </c>
      <c r="L433" s="29">
        <f t="shared" si="22"/>
        <v>83.115030610148509</v>
      </c>
      <c r="M433" s="29">
        <f t="shared" si="23"/>
        <v>80.941313689768975</v>
      </c>
    </row>
    <row r="434" spans="2:13" ht="15" x14ac:dyDescent="0.25">
      <c r="B434" s="88">
        <v>42964.629652777781</v>
      </c>
      <c r="C434" s="52">
        <f>VLOOKUP(B434,NWS!$A$5:$Y$1564,3,TRUE)</f>
        <v>39.78</v>
      </c>
      <c r="D434" s="52"/>
      <c r="E434" s="52"/>
      <c r="F434" s="87">
        <v>121.3</v>
      </c>
      <c r="G434">
        <v>53.18</v>
      </c>
      <c r="H434">
        <v>122.8</v>
      </c>
      <c r="I434">
        <v>120.5</v>
      </c>
      <c r="J434">
        <v>64.47</v>
      </c>
      <c r="K434" s="29">
        <f t="shared" si="21"/>
        <v>1012.9649754649654</v>
      </c>
      <c r="L434" s="29">
        <f t="shared" si="22"/>
        <v>81.957424008557282</v>
      </c>
      <c r="M434" s="29">
        <f t="shared" si="23"/>
        <v>79.6868617919868</v>
      </c>
    </row>
    <row r="435" spans="2:13" ht="15" x14ac:dyDescent="0.25">
      <c r="B435" s="88">
        <v>42964.62972222222</v>
      </c>
      <c r="C435" s="52">
        <f>VLOOKUP(B435,NWS!$A$5:$Y$1564,3,TRUE)</f>
        <v>39.78</v>
      </c>
      <c r="D435" s="52"/>
      <c r="E435" s="52"/>
      <c r="F435" s="87">
        <v>121.2</v>
      </c>
      <c r="G435">
        <v>53.1</v>
      </c>
      <c r="H435">
        <v>123.8</v>
      </c>
      <c r="I435">
        <v>121</v>
      </c>
      <c r="J435">
        <v>65.099999999999994</v>
      </c>
      <c r="K435" s="29">
        <f t="shared" si="21"/>
        <v>1012.1739767890886</v>
      </c>
      <c r="L435" s="29">
        <f t="shared" si="22"/>
        <v>83.009444943976902</v>
      </c>
      <c r="M435" s="29">
        <f t="shared" si="23"/>
        <v>80.243122094141924</v>
      </c>
    </row>
    <row r="436" spans="2:13" ht="15" x14ac:dyDescent="0.25">
      <c r="B436" s="88">
        <v>42964.629791666666</v>
      </c>
      <c r="C436" s="52">
        <f>VLOOKUP(B436,NWS!$A$5:$Y$1564,3,TRUE)</f>
        <v>39.78</v>
      </c>
      <c r="D436" s="52"/>
      <c r="E436" s="52"/>
      <c r="F436" s="87">
        <v>121.2</v>
      </c>
      <c r="G436">
        <v>53.06</v>
      </c>
      <c r="H436">
        <v>124.9</v>
      </c>
      <c r="I436">
        <v>122.2</v>
      </c>
      <c r="J436">
        <v>65.27</v>
      </c>
      <c r="K436" s="29">
        <f t="shared" si="21"/>
        <v>1012.1960242237984</v>
      </c>
      <c r="L436" s="29">
        <f t="shared" si="22"/>
        <v>84.094382869438945</v>
      </c>
      <c r="M436" s="29">
        <f t="shared" si="23"/>
        <v>81.426915367706272</v>
      </c>
    </row>
    <row r="437" spans="2:13" ht="15" x14ac:dyDescent="0.25">
      <c r="B437" s="88">
        <v>42964.629861111112</v>
      </c>
      <c r="C437" s="52">
        <f>VLOOKUP(B437,NWS!$A$5:$Y$1564,3,TRUE)</f>
        <v>39.96</v>
      </c>
      <c r="D437" s="52"/>
      <c r="E437" s="52"/>
      <c r="F437" s="87">
        <v>121.3</v>
      </c>
      <c r="G437">
        <v>53.01</v>
      </c>
      <c r="H437">
        <v>124.7</v>
      </c>
      <c r="I437">
        <v>122.2</v>
      </c>
      <c r="J437">
        <v>64.930000000000007</v>
      </c>
      <c r="K437" s="29">
        <f t="shared" si="21"/>
        <v>1013.0587528422192</v>
      </c>
      <c r="L437" s="29">
        <f t="shared" si="22"/>
        <v>83.647665806405612</v>
      </c>
      <c r="M437" s="29">
        <f t="shared" si="23"/>
        <v>81.179891856488055</v>
      </c>
    </row>
    <row r="438" spans="2:13" ht="15" x14ac:dyDescent="0.25">
      <c r="B438" s="88">
        <v>42964.629930555559</v>
      </c>
      <c r="C438" s="52">
        <f>VLOOKUP(B438,NWS!$A$5:$Y$1564,3,TRUE)</f>
        <v>39.96</v>
      </c>
      <c r="D438" s="52"/>
      <c r="E438" s="52"/>
      <c r="F438" s="87">
        <v>121.3</v>
      </c>
      <c r="G438">
        <v>52.96</v>
      </c>
      <c r="H438">
        <v>125.8</v>
      </c>
      <c r="I438">
        <v>123.2</v>
      </c>
      <c r="J438">
        <v>65.599999999999994</v>
      </c>
      <c r="K438" s="29">
        <f t="shared" si="21"/>
        <v>1013.0863377282845</v>
      </c>
      <c r="L438" s="29">
        <f t="shared" si="22"/>
        <v>84.73117917322341</v>
      </c>
      <c r="M438" s="29">
        <f t="shared" si="23"/>
        <v>82.164764147007432</v>
      </c>
    </row>
    <row r="439" spans="2:13" ht="15" x14ac:dyDescent="0.25">
      <c r="B439" s="88">
        <v>42964.63</v>
      </c>
      <c r="C439" s="52">
        <f>VLOOKUP(B439,NWS!$A$5:$Y$1564,3,TRUE)</f>
        <v>39.96</v>
      </c>
      <c r="D439" s="52"/>
      <c r="E439" s="52"/>
      <c r="F439" s="87">
        <v>121.2</v>
      </c>
      <c r="G439">
        <v>52.96</v>
      </c>
      <c r="H439">
        <v>125.5</v>
      </c>
      <c r="I439">
        <v>123</v>
      </c>
      <c r="J439">
        <v>65.36</v>
      </c>
      <c r="K439" s="29">
        <f t="shared" si="21"/>
        <v>1012.2511470129274</v>
      </c>
      <c r="L439" s="29">
        <f t="shared" si="22"/>
        <v>84.504720248943869</v>
      </c>
      <c r="M439" s="29">
        <f t="shared" si="23"/>
        <v>82.034977431287103</v>
      </c>
    </row>
    <row r="440" spans="2:13" ht="15" x14ac:dyDescent="0.25">
      <c r="B440" s="88">
        <v>42964.630069444444</v>
      </c>
      <c r="C440" s="52">
        <f>VLOOKUP(B440,NWS!$A$5:$Y$1564,3,TRUE)</f>
        <v>39.96</v>
      </c>
      <c r="D440" s="52"/>
      <c r="E440" s="52"/>
      <c r="F440" s="87">
        <v>121.2</v>
      </c>
      <c r="G440">
        <v>52.96</v>
      </c>
      <c r="H440">
        <v>125</v>
      </c>
      <c r="I440">
        <v>122.5</v>
      </c>
      <c r="J440">
        <v>65.75</v>
      </c>
      <c r="K440" s="29">
        <f t="shared" si="21"/>
        <v>1012.2511470129274</v>
      </c>
      <c r="L440" s="29">
        <f t="shared" si="22"/>
        <v>84.010771685412521</v>
      </c>
      <c r="M440" s="29">
        <f t="shared" si="23"/>
        <v>81.541028867755756</v>
      </c>
    </row>
    <row r="441" spans="2:13" ht="15" x14ac:dyDescent="0.25">
      <c r="B441" s="88">
        <v>42964.63013888889</v>
      </c>
      <c r="C441" s="52">
        <f>VLOOKUP(B441,NWS!$A$5:$Y$1564,3,TRUE)</f>
        <v>39.96</v>
      </c>
      <c r="D441" s="52"/>
      <c r="E441" s="52"/>
      <c r="F441" s="87">
        <v>121.3</v>
      </c>
      <c r="G441">
        <v>52.96</v>
      </c>
      <c r="H441">
        <v>125.2</v>
      </c>
      <c r="I441">
        <v>122.7</v>
      </c>
      <c r="J441">
        <v>65.510000000000005</v>
      </c>
      <c r="K441" s="29">
        <f t="shared" si="21"/>
        <v>1013.0863377282845</v>
      </c>
      <c r="L441" s="29">
        <f t="shared" si="22"/>
        <v>84.138929551788962</v>
      </c>
      <c r="M441" s="29">
        <f t="shared" si="23"/>
        <v>81.671222795812042</v>
      </c>
    </row>
    <row r="442" spans="2:13" ht="15" x14ac:dyDescent="0.25">
      <c r="B442" s="88">
        <v>42964.630208333336</v>
      </c>
      <c r="C442" s="52">
        <f>VLOOKUP(B442,NWS!$A$5:$Y$1564,3,TRUE)</f>
        <v>39.96</v>
      </c>
      <c r="D442" s="52"/>
      <c r="E442" s="52"/>
      <c r="F442" s="87">
        <v>121.4</v>
      </c>
      <c r="G442">
        <v>52.89</v>
      </c>
      <c r="H442">
        <v>124.9</v>
      </c>
      <c r="I442">
        <v>122.6</v>
      </c>
      <c r="J442">
        <v>65.459999999999994</v>
      </c>
      <c r="K442" s="29">
        <f t="shared" si="21"/>
        <v>1013.9601816475255</v>
      </c>
      <c r="L442" s="29">
        <f t="shared" si="22"/>
        <v>83.770547934126853</v>
      </c>
      <c r="M442" s="29">
        <f t="shared" si="23"/>
        <v>81.502214283920907</v>
      </c>
    </row>
    <row r="443" spans="2:13" ht="15" x14ac:dyDescent="0.25">
      <c r="B443" s="88">
        <v>42964.630277777775</v>
      </c>
      <c r="C443" s="52">
        <f>VLOOKUP(B443,NWS!$A$5:$Y$1564,3,TRUE)</f>
        <v>39.96</v>
      </c>
      <c r="D443" s="52"/>
      <c r="E443" s="52"/>
      <c r="F443" s="87">
        <v>121.4</v>
      </c>
      <c r="G443">
        <v>52.94</v>
      </c>
      <c r="H443">
        <v>126.3</v>
      </c>
      <c r="I443">
        <v>123.9</v>
      </c>
      <c r="J443">
        <v>66.180000000000007</v>
      </c>
      <c r="K443" s="29">
        <f t="shared" si="21"/>
        <v>1013.9325719154624</v>
      </c>
      <c r="L443" s="29">
        <f t="shared" si="22"/>
        <v>85.153591463080716</v>
      </c>
      <c r="M443" s="29">
        <f t="shared" si="23"/>
        <v>82.78657015764415</v>
      </c>
    </row>
    <row r="444" spans="2:13" ht="15" x14ac:dyDescent="0.25">
      <c r="B444" s="88">
        <v>42964.630347222221</v>
      </c>
      <c r="C444" s="52">
        <f>VLOOKUP(B444,NWS!$A$5:$Y$1564,3,TRUE)</f>
        <v>39.96</v>
      </c>
      <c r="D444" s="52"/>
      <c r="E444" s="52"/>
      <c r="F444" s="87">
        <v>121.5</v>
      </c>
      <c r="G444">
        <v>52.91</v>
      </c>
      <c r="H444">
        <v>127.1</v>
      </c>
      <c r="I444">
        <v>124.8</v>
      </c>
      <c r="J444">
        <v>66.040000000000006</v>
      </c>
      <c r="K444" s="29">
        <f t="shared" si="21"/>
        <v>1014.7843510319042</v>
      </c>
      <c r="L444" s="29">
        <f t="shared" si="22"/>
        <v>85.870460961868304</v>
      </c>
      <c r="M444" s="29">
        <f t="shared" si="23"/>
        <v>83.603969566271601</v>
      </c>
    </row>
    <row r="445" spans="2:13" ht="15" x14ac:dyDescent="0.25">
      <c r="B445" s="88">
        <v>42964.630416666667</v>
      </c>
      <c r="C445" s="52">
        <f>VLOOKUP(B445,NWS!$A$5:$Y$1564,3,TRUE)</f>
        <v>39.96</v>
      </c>
      <c r="D445" s="52"/>
      <c r="E445" s="52"/>
      <c r="F445" s="87">
        <v>121.5</v>
      </c>
      <c r="G445">
        <v>52.96</v>
      </c>
      <c r="H445">
        <v>126.7</v>
      </c>
      <c r="I445">
        <v>124.5</v>
      </c>
      <c r="J445">
        <v>66.319999999999993</v>
      </c>
      <c r="K445" s="29">
        <f t="shared" si="21"/>
        <v>1014.756719158999</v>
      </c>
      <c r="L445" s="29">
        <f t="shared" si="22"/>
        <v>85.478616068576144</v>
      </c>
      <c r="M445" s="29">
        <f t="shared" si="23"/>
        <v>83.310608743802447</v>
      </c>
    </row>
    <row r="446" spans="2:13" ht="15" x14ac:dyDescent="0.25">
      <c r="B446" s="88">
        <v>42964.630486111113</v>
      </c>
      <c r="C446" s="52">
        <f>VLOOKUP(B446,NWS!$A$5:$Y$1564,3,TRUE)</f>
        <v>39.96</v>
      </c>
      <c r="D446" s="52"/>
      <c r="E446" s="52"/>
      <c r="F446" s="87">
        <v>121.5</v>
      </c>
      <c r="G446">
        <v>52.98</v>
      </c>
      <c r="H446">
        <v>126.9</v>
      </c>
      <c r="I446">
        <v>124.7</v>
      </c>
      <c r="J446">
        <v>66.44</v>
      </c>
      <c r="K446" s="29">
        <f t="shared" si="21"/>
        <v>1014.7456668311744</v>
      </c>
      <c r="L446" s="29">
        <f t="shared" si="22"/>
        <v>85.676640799555557</v>
      </c>
      <c r="M446" s="29">
        <f t="shared" si="23"/>
        <v>83.508609861448576</v>
      </c>
    </row>
    <row r="447" spans="2:13" ht="15" x14ac:dyDescent="0.25">
      <c r="B447" s="88">
        <v>42964.630555555559</v>
      </c>
      <c r="C447" s="52">
        <f>VLOOKUP(B447,NWS!$A$5:$Y$1564,3,TRUE)</f>
        <v>39.78</v>
      </c>
      <c r="D447" s="52"/>
      <c r="E447" s="52"/>
      <c r="F447" s="87">
        <v>121.2</v>
      </c>
      <c r="G447">
        <v>53.03</v>
      </c>
      <c r="H447">
        <v>127.8</v>
      </c>
      <c r="I447">
        <v>125.6</v>
      </c>
      <c r="J447">
        <v>66.75</v>
      </c>
      <c r="K447" s="29">
        <f t="shared" si="21"/>
        <v>1012.21256043016</v>
      </c>
      <c r="L447" s="29">
        <f t="shared" si="22"/>
        <v>86.958019926757416</v>
      </c>
      <c r="M447" s="29">
        <f t="shared" si="23"/>
        <v>84.784563395981834</v>
      </c>
    </row>
    <row r="448" spans="2:13" ht="15" x14ac:dyDescent="0.25">
      <c r="B448" s="88">
        <v>42964.630624999998</v>
      </c>
      <c r="C448" s="52">
        <f>VLOOKUP(B448,NWS!$A$5:$Y$1564,3,TRUE)</f>
        <v>39.78</v>
      </c>
      <c r="D448" s="52"/>
      <c r="E448" s="52"/>
      <c r="F448" s="87">
        <v>121.4</v>
      </c>
      <c r="G448">
        <v>53.04</v>
      </c>
      <c r="H448">
        <v>128.4</v>
      </c>
      <c r="I448">
        <v>126.3</v>
      </c>
      <c r="J448">
        <v>67.19</v>
      </c>
      <c r="K448" s="29">
        <f t="shared" si="21"/>
        <v>1013.8773569619028</v>
      </c>
      <c r="L448" s="29">
        <f t="shared" si="22"/>
        <v>87.407021560823708</v>
      </c>
      <c r="M448" s="29">
        <f t="shared" si="23"/>
        <v>85.335765125733104</v>
      </c>
    </row>
    <row r="449" spans="2:13" ht="15" x14ac:dyDescent="0.25">
      <c r="B449" s="88">
        <v>42964.630694444444</v>
      </c>
      <c r="C449" s="52">
        <f>VLOOKUP(B449,NWS!$A$5:$Y$1564,3,TRUE)</f>
        <v>39.78</v>
      </c>
      <c r="D449" s="52"/>
      <c r="E449" s="52"/>
      <c r="F449" s="87">
        <v>121.3</v>
      </c>
      <c r="G449">
        <v>53.11</v>
      </c>
      <c r="H449">
        <v>129</v>
      </c>
      <c r="I449">
        <v>126.9</v>
      </c>
      <c r="J449">
        <v>67.28</v>
      </c>
      <c r="K449" s="29">
        <f t="shared" si="21"/>
        <v>1013.0035875764239</v>
      </c>
      <c r="L449" s="29">
        <f t="shared" si="22"/>
        <v>88.074712759365212</v>
      </c>
      <c r="M449" s="29">
        <f t="shared" si="23"/>
        <v>86.001669755614188</v>
      </c>
    </row>
    <row r="450" spans="2:13" ht="15" x14ac:dyDescent="0.25">
      <c r="B450" s="88">
        <v>42964.63076388889</v>
      </c>
      <c r="C450" s="52">
        <f>VLOOKUP(B450,NWS!$A$5:$Y$1564,3,TRUE)</f>
        <v>39.78</v>
      </c>
      <c r="D450" s="52"/>
      <c r="E450" s="52"/>
      <c r="F450" s="87">
        <v>121.4</v>
      </c>
      <c r="G450">
        <v>53.2</v>
      </c>
      <c r="H450">
        <v>129.30000000000001</v>
      </c>
      <c r="I450">
        <v>127.2</v>
      </c>
      <c r="J450">
        <v>67.33</v>
      </c>
      <c r="K450" s="29">
        <f t="shared" si="21"/>
        <v>1013.7890255433999</v>
      </c>
      <c r="L450" s="29">
        <f t="shared" si="22"/>
        <v>88.302396005930817</v>
      </c>
      <c r="M450" s="29">
        <f t="shared" si="23"/>
        <v>86.230959102306429</v>
      </c>
    </row>
    <row r="451" spans="2:13" ht="15" x14ac:dyDescent="0.25">
      <c r="B451" s="88">
        <v>42964.630833333336</v>
      </c>
      <c r="C451" s="52">
        <f>VLOOKUP(B451,NWS!$A$5:$Y$1564,3,TRUE)</f>
        <v>39.78</v>
      </c>
      <c r="D451" s="52"/>
      <c r="E451" s="52"/>
      <c r="F451" s="87">
        <v>121.4</v>
      </c>
      <c r="G451">
        <v>53.25</v>
      </c>
      <c r="H451">
        <v>129.69999999999999</v>
      </c>
      <c r="I451">
        <v>127.7</v>
      </c>
      <c r="J451">
        <v>66.27</v>
      </c>
      <c r="K451" s="29">
        <f t="shared" si="21"/>
        <v>1013.7614251314485</v>
      </c>
      <c r="L451" s="29">
        <f t="shared" si="22"/>
        <v>88.699370257001632</v>
      </c>
      <c r="M451" s="29">
        <f t="shared" si="23"/>
        <v>86.726519495057659</v>
      </c>
    </row>
    <row r="452" spans="2:13" ht="15" x14ac:dyDescent="0.25">
      <c r="B452" s="88">
        <v>42964.630902777775</v>
      </c>
      <c r="C452" s="52">
        <f>VLOOKUP(B452,NWS!$A$5:$Y$1564,3,TRUE)</f>
        <v>39.78</v>
      </c>
      <c r="D452" s="52"/>
      <c r="E452" s="52"/>
      <c r="F452" s="87">
        <v>121.5</v>
      </c>
      <c r="G452">
        <v>53.25</v>
      </c>
      <c r="H452">
        <v>129.6</v>
      </c>
      <c r="I452">
        <v>127.6</v>
      </c>
      <c r="J452">
        <v>66.28</v>
      </c>
      <c r="K452" s="29">
        <f t="shared" si="21"/>
        <v>1014.5964839659885</v>
      </c>
      <c r="L452" s="29">
        <f t="shared" si="22"/>
        <v>88.52780530925925</v>
      </c>
      <c r="M452" s="29">
        <f t="shared" si="23"/>
        <v>86.556578292798349</v>
      </c>
    </row>
    <row r="453" spans="2:13" ht="15" x14ac:dyDescent="0.25">
      <c r="B453" s="88">
        <v>42964.630972222221</v>
      </c>
      <c r="C453" s="52">
        <f>VLOOKUP(B453,NWS!$A$5:$Y$1564,3,TRUE)</f>
        <v>39.78</v>
      </c>
      <c r="D453" s="52"/>
      <c r="E453" s="52"/>
      <c r="F453" s="87">
        <v>121.3</v>
      </c>
      <c r="G453">
        <v>53.3</v>
      </c>
      <c r="H453">
        <v>129.69999999999999</v>
      </c>
      <c r="I453">
        <v>127.6</v>
      </c>
      <c r="J453">
        <v>66.040000000000006</v>
      </c>
      <c r="K453" s="29">
        <f t="shared" si="21"/>
        <v>1012.8987901216215</v>
      </c>
      <c r="L453" s="29">
        <f t="shared" si="22"/>
        <v>88.774911054245663</v>
      </c>
      <c r="M453" s="29">
        <f t="shared" si="23"/>
        <v>86.701653567436111</v>
      </c>
    </row>
    <row r="454" spans="2:13" ht="15" x14ac:dyDescent="0.25">
      <c r="B454" s="88">
        <v>42964.631041666667</v>
      </c>
      <c r="C454" s="52">
        <f>VLOOKUP(B454,NWS!$A$5:$Y$1564,3,TRUE)</f>
        <v>39.78</v>
      </c>
      <c r="D454" s="52"/>
      <c r="E454" s="52"/>
      <c r="F454" s="87">
        <v>121.2</v>
      </c>
      <c r="G454">
        <v>53.35</v>
      </c>
      <c r="H454">
        <v>129.69999999999999</v>
      </c>
      <c r="I454">
        <v>127.7</v>
      </c>
      <c r="J454">
        <v>67</v>
      </c>
      <c r="K454" s="29">
        <f t="shared" si="21"/>
        <v>1012.0362020797231</v>
      </c>
      <c r="L454" s="29">
        <f t="shared" si="22"/>
        <v>88.850576506270613</v>
      </c>
      <c r="M454" s="29">
        <f t="shared" si="23"/>
        <v>86.874362616006607</v>
      </c>
    </row>
    <row r="455" spans="2:13" ht="15" x14ac:dyDescent="0.25">
      <c r="B455" s="88">
        <v>42964.631111111114</v>
      </c>
      <c r="C455" s="52">
        <f>VLOOKUP(B455,NWS!$A$5:$Y$1564,3,TRUE)</f>
        <v>39.78</v>
      </c>
      <c r="D455" s="52"/>
      <c r="E455" s="52"/>
      <c r="F455" s="87">
        <v>121.2</v>
      </c>
      <c r="G455">
        <v>53.4</v>
      </c>
      <c r="H455">
        <v>130.19999999999999</v>
      </c>
      <c r="I455">
        <v>128.1</v>
      </c>
      <c r="J455">
        <v>67.28</v>
      </c>
      <c r="K455" s="29">
        <f t="shared" si="21"/>
        <v>1012.0086516385832</v>
      </c>
      <c r="L455" s="29">
        <f t="shared" si="22"/>
        <v>89.347062254455423</v>
      </c>
      <c r="M455" s="29">
        <f t="shared" si="23"/>
        <v>87.271981180198011</v>
      </c>
    </row>
    <row r="456" spans="2:13" ht="15" x14ac:dyDescent="0.25">
      <c r="B456" s="88">
        <v>42964.631180555552</v>
      </c>
      <c r="C456" s="52">
        <f>VLOOKUP(B456,NWS!$A$5:$Y$1564,3,TRUE)</f>
        <v>39.78</v>
      </c>
      <c r="D456" s="52"/>
      <c r="E456" s="52"/>
      <c r="F456" s="87">
        <v>121.3</v>
      </c>
      <c r="G456">
        <v>53.44</v>
      </c>
      <c r="H456">
        <v>130.4</v>
      </c>
      <c r="I456">
        <v>128.4</v>
      </c>
      <c r="J456">
        <v>67.48</v>
      </c>
      <c r="K456" s="29">
        <f t="shared" si="21"/>
        <v>1012.821584818094</v>
      </c>
      <c r="L456" s="29">
        <f t="shared" si="22"/>
        <v>89.472816691871387</v>
      </c>
      <c r="M456" s="29">
        <f t="shared" si="23"/>
        <v>87.498135237625718</v>
      </c>
    </row>
    <row r="457" spans="2:13" ht="15" x14ac:dyDescent="0.25">
      <c r="B457" s="88">
        <v>42964.631249999999</v>
      </c>
      <c r="C457" s="52">
        <f>VLOOKUP(B457,NWS!$A$5:$Y$1564,3,TRUE)</f>
        <v>39.24</v>
      </c>
      <c r="D457" s="52"/>
      <c r="E457" s="52"/>
      <c r="F457" s="87">
        <v>121.1</v>
      </c>
      <c r="G457">
        <v>53.47</v>
      </c>
      <c r="H457">
        <v>130.4</v>
      </c>
      <c r="I457">
        <v>128.30000000000001</v>
      </c>
      <c r="J457">
        <v>67.19</v>
      </c>
      <c r="K457" s="29">
        <f t="shared" si="21"/>
        <v>1011.1351247260873</v>
      </c>
      <c r="L457" s="29">
        <f t="shared" si="22"/>
        <v>90.156100575276625</v>
      </c>
      <c r="M457" s="29">
        <f t="shared" si="23"/>
        <v>88.079226823542527</v>
      </c>
    </row>
    <row r="458" spans="2:13" ht="15" x14ac:dyDescent="0.25">
      <c r="B458" s="88">
        <v>42964.631319444445</v>
      </c>
      <c r="C458" s="52">
        <f>VLOOKUP(B458,NWS!$A$5:$Y$1564,3,TRUE)</f>
        <v>39.24</v>
      </c>
      <c r="D458" s="52"/>
      <c r="E458" s="52"/>
      <c r="F458" s="87">
        <v>120.9</v>
      </c>
      <c r="G458">
        <v>53.52</v>
      </c>
      <c r="H458">
        <v>129.5</v>
      </c>
      <c r="I458">
        <v>127.3</v>
      </c>
      <c r="J458">
        <v>66.23</v>
      </c>
      <c r="K458" s="29">
        <f t="shared" si="21"/>
        <v>1009.4377284402875</v>
      </c>
      <c r="L458" s="29">
        <f t="shared" si="22"/>
        <v>89.416114988552508</v>
      </c>
      <c r="M458" s="29">
        <f t="shared" si="23"/>
        <v>87.236683867626141</v>
      </c>
    </row>
    <row r="459" spans="2:13" ht="15" x14ac:dyDescent="0.25">
      <c r="B459" s="88">
        <v>42964.631388888891</v>
      </c>
      <c r="C459" s="52">
        <f>VLOOKUP(B459,NWS!$A$5:$Y$1564,3,TRUE)</f>
        <v>39.24</v>
      </c>
      <c r="D459" s="52"/>
      <c r="E459" s="52"/>
      <c r="F459" s="87">
        <v>121.2</v>
      </c>
      <c r="G459">
        <v>53.52</v>
      </c>
      <c r="H459">
        <v>128</v>
      </c>
      <c r="I459">
        <v>125.9</v>
      </c>
      <c r="J459">
        <v>65.7</v>
      </c>
      <c r="K459" s="29">
        <f t="shared" si="21"/>
        <v>1011.9425366994445</v>
      </c>
      <c r="L459" s="29">
        <f t="shared" si="22"/>
        <v>87.712490364818464</v>
      </c>
      <c r="M459" s="29">
        <f t="shared" si="23"/>
        <v>85.637273715808576</v>
      </c>
    </row>
    <row r="460" spans="2:13" ht="15" x14ac:dyDescent="0.25">
      <c r="B460" s="88">
        <v>42964.631458333337</v>
      </c>
      <c r="C460" s="52">
        <f>VLOOKUP(B460,NWS!$A$5:$Y$1564,3,TRUE)</f>
        <v>39.24</v>
      </c>
      <c r="D460" s="52"/>
      <c r="E460" s="52"/>
      <c r="F460" s="87">
        <v>121.1</v>
      </c>
      <c r="G460">
        <v>53.49</v>
      </c>
      <c r="H460">
        <v>127</v>
      </c>
      <c r="I460">
        <v>124.6</v>
      </c>
      <c r="J460">
        <v>65.650000000000006</v>
      </c>
      <c r="K460" s="29">
        <f t="shared" si="21"/>
        <v>1011.1241149010567</v>
      </c>
      <c r="L460" s="29">
        <f t="shared" si="22"/>
        <v>86.794488141139539</v>
      </c>
      <c r="M460" s="29">
        <f t="shared" si="23"/>
        <v>84.42089229407101</v>
      </c>
    </row>
    <row r="461" spans="2:13" ht="15" x14ac:dyDescent="0.25">
      <c r="B461" s="88">
        <v>42964.631527777776</v>
      </c>
      <c r="C461" s="52">
        <f>VLOOKUP(B461,NWS!$A$5:$Y$1564,3,TRUE)</f>
        <v>39.24</v>
      </c>
      <c r="D461" s="52"/>
      <c r="E461" s="52"/>
      <c r="F461" s="87">
        <v>121.3</v>
      </c>
      <c r="G461">
        <v>53.49</v>
      </c>
      <c r="H461">
        <v>126.7</v>
      </c>
      <c r="I461">
        <v>124.2</v>
      </c>
      <c r="J461">
        <v>65.61</v>
      </c>
      <c r="K461" s="29">
        <f t="shared" si="21"/>
        <v>1012.7940143476316</v>
      </c>
      <c r="L461" s="29">
        <f t="shared" si="22"/>
        <v>86.355170706982705</v>
      </c>
      <c r="M461" s="29">
        <f t="shared" si="23"/>
        <v>83.886751695234977</v>
      </c>
    </row>
    <row r="462" spans="2:13" ht="15" x14ac:dyDescent="0.25">
      <c r="B462" s="88">
        <v>42964.631597222222</v>
      </c>
      <c r="C462" s="52">
        <f>VLOOKUP(B462,NWS!$A$5:$Y$1564,3,TRUE)</f>
        <v>39.24</v>
      </c>
      <c r="D462" s="52"/>
      <c r="E462" s="52"/>
      <c r="F462" s="87">
        <v>121.2</v>
      </c>
      <c r="G462">
        <v>53.44</v>
      </c>
      <c r="H462">
        <v>126.6</v>
      </c>
      <c r="I462">
        <v>124.2</v>
      </c>
      <c r="J462">
        <v>65.319999999999993</v>
      </c>
      <c r="K462" s="29">
        <f t="shared" si="21"/>
        <v>1011.9866123656471</v>
      </c>
      <c r="L462" s="29">
        <f t="shared" si="22"/>
        <v>86.325252659009877</v>
      </c>
      <c r="M462" s="29">
        <f t="shared" si="23"/>
        <v>83.953679783762382</v>
      </c>
    </row>
    <row r="463" spans="2:13" ht="15" x14ac:dyDescent="0.25">
      <c r="B463" s="88">
        <v>42964.631666666668</v>
      </c>
      <c r="C463" s="52">
        <f>VLOOKUP(B463,NWS!$A$5:$Y$1564,3,TRUE)</f>
        <v>39.24</v>
      </c>
      <c r="D463" s="52"/>
      <c r="E463" s="52"/>
      <c r="F463" s="87">
        <v>121.2</v>
      </c>
      <c r="G463">
        <v>53.4</v>
      </c>
      <c r="H463">
        <v>126.1</v>
      </c>
      <c r="I463">
        <v>123.8</v>
      </c>
      <c r="J463">
        <v>65.25</v>
      </c>
      <c r="K463" s="29">
        <f t="shared" si="21"/>
        <v>1012.0086516385832</v>
      </c>
      <c r="L463" s="29">
        <f t="shared" si="22"/>
        <v>85.82930576666665</v>
      </c>
      <c r="M463" s="29">
        <f t="shared" si="23"/>
        <v>83.556597923432335</v>
      </c>
    </row>
    <row r="464" spans="2:13" ht="15" x14ac:dyDescent="0.25">
      <c r="B464" s="88">
        <v>42964.631736111114</v>
      </c>
      <c r="C464" s="52">
        <f>VLOOKUP(B464,NWS!$A$5:$Y$1564,3,TRUE)</f>
        <v>39.24</v>
      </c>
      <c r="D464" s="52"/>
      <c r="E464" s="52"/>
      <c r="F464" s="87">
        <v>121.3</v>
      </c>
      <c r="G464">
        <v>53.35</v>
      </c>
      <c r="H464">
        <v>124.7</v>
      </c>
      <c r="I464">
        <v>122.7</v>
      </c>
      <c r="J464">
        <v>64.790000000000006</v>
      </c>
      <c r="K464" s="29">
        <f t="shared" si="21"/>
        <v>1012.8712154477757</v>
      </c>
      <c r="L464" s="29">
        <f t="shared" si="22"/>
        <v>84.37400401611707</v>
      </c>
      <c r="M464" s="29">
        <f t="shared" si="23"/>
        <v>82.399419321145928</v>
      </c>
    </row>
    <row r="465" spans="2:13" ht="15" x14ac:dyDescent="0.25">
      <c r="B465" s="88">
        <v>42964.631805555553</v>
      </c>
      <c r="C465" s="52">
        <f>VLOOKUP(B465,NWS!$A$5:$Y$1564,3,TRUE)</f>
        <v>39.24</v>
      </c>
      <c r="D465" s="52"/>
      <c r="E465" s="52"/>
      <c r="F465" s="87">
        <v>121.3</v>
      </c>
      <c r="G465">
        <v>53.3</v>
      </c>
      <c r="H465">
        <v>124.6</v>
      </c>
      <c r="I465">
        <v>122.4</v>
      </c>
      <c r="J465">
        <v>65.56</v>
      </c>
      <c r="K465" s="29">
        <f t="shared" ref="K465:K528" si="24">IF(OR(F465="",$C$5="",$C$6=""),"",(F465*1000/($C$5+$C$6*(G465-25))))</f>
        <v>1012.8987901216215</v>
      </c>
      <c r="L465" s="29">
        <f t="shared" ref="L465:L528" si="25">IF(OR($K465="",H465=""),"",((H465-$C465)*1000)/$K465)</f>
        <v>84.272980511459181</v>
      </c>
      <c r="M465" s="29">
        <f t="shared" ref="M465:M528" si="26">IF(OR($K465="",I465=""),"",((I465-$C465)*1000)/$K465)</f>
        <v>82.100996477658697</v>
      </c>
    </row>
    <row r="466" spans="2:13" ht="15" x14ac:dyDescent="0.25">
      <c r="B466" s="88">
        <v>42964.631874999999</v>
      </c>
      <c r="C466" s="52">
        <f>VLOOKUP(B466,NWS!$A$5:$Y$1564,3,TRUE)</f>
        <v>39.24</v>
      </c>
      <c r="D466" s="52"/>
      <c r="E466" s="52"/>
      <c r="F466" s="87">
        <v>121.2</v>
      </c>
      <c r="G466">
        <v>53.25</v>
      </c>
      <c r="H466">
        <v>124.8</v>
      </c>
      <c r="I466">
        <v>122.5</v>
      </c>
      <c r="J466">
        <v>65.510000000000005</v>
      </c>
      <c r="K466" s="29">
        <f t="shared" si="24"/>
        <v>1012.0913074623687</v>
      </c>
      <c r="L466" s="29">
        <f t="shared" si="25"/>
        <v>84.537827139851473</v>
      </c>
      <c r="M466" s="29">
        <f t="shared" si="26"/>
        <v>82.265304904909215</v>
      </c>
    </row>
    <row r="467" spans="2:13" ht="15" x14ac:dyDescent="0.25">
      <c r="B467" s="88">
        <v>42964.631944444445</v>
      </c>
      <c r="C467" s="52">
        <f>VLOOKUP(B467,NWS!$A$5:$Y$1564,3,TRUE)</f>
        <v>39.14</v>
      </c>
      <c r="D467" s="52"/>
      <c r="E467" s="52"/>
      <c r="F467" s="87">
        <v>121.3</v>
      </c>
      <c r="G467">
        <v>53.18</v>
      </c>
      <c r="H467">
        <v>124.3</v>
      </c>
      <c r="I467">
        <v>122.2</v>
      </c>
      <c r="J467">
        <v>65.56</v>
      </c>
      <c r="K467" s="29">
        <f t="shared" si="24"/>
        <v>1012.9649754649654</v>
      </c>
      <c r="L467" s="29">
        <f t="shared" si="25"/>
        <v>84.07003407093157</v>
      </c>
      <c r="M467" s="29">
        <f t="shared" si="26"/>
        <v>81.996912047106335</v>
      </c>
    </row>
    <row r="468" spans="2:13" ht="15" x14ac:dyDescent="0.25">
      <c r="B468" s="88">
        <v>42964.632013888891</v>
      </c>
      <c r="C468" s="52">
        <f>VLOOKUP(B468,NWS!$A$5:$Y$1564,3,TRUE)</f>
        <v>39.14</v>
      </c>
      <c r="D468" s="52"/>
      <c r="E468" s="52"/>
      <c r="F468" s="87">
        <v>121.3</v>
      </c>
      <c r="G468">
        <v>53.11</v>
      </c>
      <c r="H468">
        <v>124.1</v>
      </c>
      <c r="I468">
        <v>121.9</v>
      </c>
      <c r="J468">
        <v>65.8</v>
      </c>
      <c r="K468" s="29">
        <f t="shared" si="24"/>
        <v>1013.0035875764239</v>
      </c>
      <c r="L468" s="29">
        <f t="shared" si="25"/>
        <v>83.869396951755974</v>
      </c>
      <c r="M468" s="29">
        <f t="shared" si="26"/>
        <v>81.69763761449299</v>
      </c>
    </row>
    <row r="469" spans="2:13" ht="15" x14ac:dyDescent="0.25">
      <c r="B469" s="88">
        <v>42964.63208333333</v>
      </c>
      <c r="C469" s="52">
        <f>VLOOKUP(B469,NWS!$A$5:$Y$1564,3,TRUE)</f>
        <v>39.14</v>
      </c>
      <c r="D469" s="52"/>
      <c r="E469" s="52"/>
      <c r="F469" s="87">
        <v>121.2</v>
      </c>
      <c r="G469">
        <v>53.06</v>
      </c>
      <c r="H469">
        <v>123.3</v>
      </c>
      <c r="I469">
        <v>121.3</v>
      </c>
      <c r="J469">
        <v>65.58</v>
      </c>
      <c r="K469" s="29">
        <f t="shared" si="24"/>
        <v>1012.1960242237984</v>
      </c>
      <c r="L469" s="29">
        <f t="shared" si="25"/>
        <v>83.145949979933988</v>
      </c>
      <c r="M469" s="29">
        <f t="shared" si="26"/>
        <v>81.170048126798676</v>
      </c>
    </row>
    <row r="470" spans="2:13" ht="15" x14ac:dyDescent="0.25">
      <c r="B470" s="88">
        <v>42964.632152777776</v>
      </c>
      <c r="C470" s="52">
        <f>VLOOKUP(B470,NWS!$A$5:$Y$1564,3,TRUE)</f>
        <v>39.14</v>
      </c>
      <c r="D470" s="52"/>
      <c r="E470" s="52"/>
      <c r="F470" s="87">
        <v>121.2</v>
      </c>
      <c r="G470">
        <v>52.96</v>
      </c>
      <c r="H470">
        <v>123.1</v>
      </c>
      <c r="I470">
        <v>120.9</v>
      </c>
      <c r="J470">
        <v>65.319999999999993</v>
      </c>
      <c r="K470" s="29">
        <f t="shared" si="24"/>
        <v>1012.2511470129274</v>
      </c>
      <c r="L470" s="29">
        <f t="shared" si="25"/>
        <v>82.94384278818481</v>
      </c>
      <c r="M470" s="29">
        <f t="shared" si="26"/>
        <v>80.77046910864685</v>
      </c>
    </row>
    <row r="471" spans="2:13" ht="15" x14ac:dyDescent="0.25">
      <c r="B471" s="88">
        <v>42964.632222222222</v>
      </c>
      <c r="C471" s="52">
        <f>VLOOKUP(B471,NWS!$A$5:$Y$1564,3,TRUE)</f>
        <v>39.14</v>
      </c>
      <c r="D471" s="52"/>
      <c r="E471" s="52"/>
      <c r="F471" s="87">
        <v>121.1</v>
      </c>
      <c r="G471">
        <v>52.91</v>
      </c>
      <c r="H471">
        <v>124.2</v>
      </c>
      <c r="I471">
        <v>122.1</v>
      </c>
      <c r="J471">
        <v>65.650000000000006</v>
      </c>
      <c r="K471" s="29">
        <f t="shared" si="24"/>
        <v>1011.4434972013465</v>
      </c>
      <c r="L471" s="29">
        <f t="shared" si="25"/>
        <v>84.097629017696121</v>
      </c>
      <c r="M471" s="29">
        <f t="shared" si="26"/>
        <v>82.021388470586288</v>
      </c>
    </row>
    <row r="472" spans="2:13" ht="15" x14ac:dyDescent="0.25">
      <c r="B472" s="88">
        <v>42964.632291666669</v>
      </c>
      <c r="C472" s="52">
        <f>VLOOKUP(B472,NWS!$A$5:$Y$1564,3,TRUE)</f>
        <v>39.14</v>
      </c>
      <c r="D472" s="52"/>
      <c r="E472" s="52"/>
      <c r="F472" s="87">
        <v>121</v>
      </c>
      <c r="G472">
        <v>52.87</v>
      </c>
      <c r="H472">
        <v>124.4</v>
      </c>
      <c r="I472">
        <v>122.3</v>
      </c>
      <c r="J472">
        <v>65.56</v>
      </c>
      <c r="K472" s="29">
        <f t="shared" si="24"/>
        <v>1010.6302993519479</v>
      </c>
      <c r="L472" s="29">
        <f t="shared" si="25"/>
        <v>84.363193993561978</v>
      </c>
      <c r="M472" s="29">
        <f t="shared" si="26"/>
        <v>82.28528281145455</v>
      </c>
    </row>
    <row r="473" spans="2:13" ht="15" x14ac:dyDescent="0.25">
      <c r="B473" s="88">
        <v>42964.632361111115</v>
      </c>
      <c r="C473" s="52">
        <f>VLOOKUP(B473,NWS!$A$5:$Y$1564,3,TRUE)</f>
        <v>39.14</v>
      </c>
      <c r="D473" s="52"/>
      <c r="E473" s="52"/>
      <c r="F473" s="87">
        <v>121</v>
      </c>
      <c r="G473">
        <v>52.82</v>
      </c>
      <c r="H473">
        <v>124.6</v>
      </c>
      <c r="I473">
        <v>122.4</v>
      </c>
      <c r="J473">
        <v>65.08</v>
      </c>
      <c r="K473" s="29">
        <f t="shared" si="24"/>
        <v>1010.6578202111588</v>
      </c>
      <c r="L473" s="29">
        <f t="shared" si="25"/>
        <v>84.558787644016519</v>
      </c>
      <c r="M473" s="29">
        <f t="shared" si="26"/>
        <v>82.381987587652887</v>
      </c>
    </row>
    <row r="474" spans="2:13" ht="15" x14ac:dyDescent="0.25">
      <c r="B474" s="88">
        <v>42964.632430555554</v>
      </c>
      <c r="C474" s="52">
        <f>VLOOKUP(B474,NWS!$A$5:$Y$1564,3,TRUE)</f>
        <v>39.14</v>
      </c>
      <c r="D474" s="52"/>
      <c r="E474" s="52"/>
      <c r="F474" s="87">
        <v>121.1</v>
      </c>
      <c r="G474">
        <v>52.77</v>
      </c>
      <c r="H474">
        <v>124.7</v>
      </c>
      <c r="I474">
        <v>122.5</v>
      </c>
      <c r="J474">
        <v>64.930000000000007</v>
      </c>
      <c r="K474" s="29">
        <f t="shared" si="24"/>
        <v>1011.5206197118915</v>
      </c>
      <c r="L474" s="29">
        <f t="shared" si="25"/>
        <v>84.585522363715938</v>
      </c>
      <c r="M474" s="29">
        <f t="shared" si="26"/>
        <v>82.41057905843104</v>
      </c>
    </row>
    <row r="475" spans="2:13" ht="15" x14ac:dyDescent="0.25">
      <c r="B475" s="88">
        <v>42964.6325</v>
      </c>
      <c r="C475" s="52">
        <f>VLOOKUP(B475,NWS!$A$5:$Y$1564,3,TRUE)</f>
        <v>39.14</v>
      </c>
      <c r="D475" s="52"/>
      <c r="E475" s="52"/>
      <c r="F475" s="87">
        <v>121.1</v>
      </c>
      <c r="G475">
        <v>52.72</v>
      </c>
      <c r="H475">
        <v>122.9</v>
      </c>
      <c r="I475">
        <v>121</v>
      </c>
      <c r="J475">
        <v>64.069999999999993</v>
      </c>
      <c r="K475" s="29">
        <f t="shared" si="24"/>
        <v>1011.5481663160198</v>
      </c>
      <c r="L475" s="29">
        <f t="shared" si="25"/>
        <v>82.803768311940544</v>
      </c>
      <c r="M475" s="29">
        <f t="shared" si="26"/>
        <v>80.925459336383156</v>
      </c>
    </row>
    <row r="476" spans="2:13" ht="15" x14ac:dyDescent="0.25">
      <c r="B476" s="88">
        <v>42964.632569444446</v>
      </c>
      <c r="C476" s="52">
        <f>VLOOKUP(B476,NWS!$A$5:$Y$1564,3,TRUE)</f>
        <v>39.14</v>
      </c>
      <c r="D476" s="52"/>
      <c r="E476" s="52"/>
      <c r="F476" s="87">
        <v>121</v>
      </c>
      <c r="G476">
        <v>52.67</v>
      </c>
      <c r="H476">
        <v>119.8</v>
      </c>
      <c r="I476">
        <v>118.3</v>
      </c>
      <c r="J476">
        <v>63.87</v>
      </c>
      <c r="K476" s="29">
        <f t="shared" si="24"/>
        <v>1010.7403917826978</v>
      </c>
      <c r="L476" s="29">
        <f t="shared" si="25"/>
        <v>79.802885741743808</v>
      </c>
      <c r="M476" s="29">
        <f t="shared" si="26"/>
        <v>78.318825134099171</v>
      </c>
    </row>
    <row r="477" spans="2:13" ht="15" x14ac:dyDescent="0.25">
      <c r="B477" s="88">
        <v>42964.632638888892</v>
      </c>
      <c r="C477" s="52">
        <f>VLOOKUP(B477,NWS!$A$5:$Y$1564,3,TRUE)</f>
        <v>39.43</v>
      </c>
      <c r="D477" s="52"/>
      <c r="E477" s="52"/>
      <c r="F477" s="87">
        <v>121.2</v>
      </c>
      <c r="G477">
        <v>52.53</v>
      </c>
      <c r="H477">
        <v>118.2</v>
      </c>
      <c r="I477">
        <v>116.4</v>
      </c>
      <c r="J477">
        <v>63.66</v>
      </c>
      <c r="K477" s="29">
        <f t="shared" si="24"/>
        <v>1012.4882434357463</v>
      </c>
      <c r="L477" s="29">
        <f t="shared" si="25"/>
        <v>77.798434214608093</v>
      </c>
      <c r="M477" s="29">
        <f t="shared" si="26"/>
        <v>76.020635794063523</v>
      </c>
    </row>
    <row r="478" spans="2:13" ht="15" x14ac:dyDescent="0.25">
      <c r="B478" s="88">
        <v>42964.632708333331</v>
      </c>
      <c r="C478" s="52">
        <f>VLOOKUP(B478,NWS!$A$5:$Y$1564,3,TRUE)</f>
        <v>39.43</v>
      </c>
      <c r="D478" s="52"/>
      <c r="E478" s="52"/>
      <c r="F478" s="87">
        <v>120.9</v>
      </c>
      <c r="G478">
        <v>52.41</v>
      </c>
      <c r="H478">
        <v>117.3</v>
      </c>
      <c r="I478">
        <v>115.4</v>
      </c>
      <c r="J478">
        <v>63.51</v>
      </c>
      <c r="K478" s="29">
        <f t="shared" si="24"/>
        <v>1010.0481068577897</v>
      </c>
      <c r="L478" s="29">
        <f t="shared" si="25"/>
        <v>77.095337807473115</v>
      </c>
      <c r="M478" s="29">
        <f t="shared" si="26"/>
        <v>75.214239286422668</v>
      </c>
    </row>
    <row r="479" spans="2:13" ht="15" x14ac:dyDescent="0.25">
      <c r="B479" s="88">
        <v>42964.632777777777</v>
      </c>
      <c r="C479" s="52">
        <f>VLOOKUP(B479,NWS!$A$5:$Y$1564,3,TRUE)</f>
        <v>39.43</v>
      </c>
      <c r="D479" s="52"/>
      <c r="E479" s="52"/>
      <c r="F479" s="87">
        <v>121.2</v>
      </c>
      <c r="G479">
        <v>52.28</v>
      </c>
      <c r="H479">
        <v>117.4</v>
      </c>
      <c r="I479">
        <v>115.2</v>
      </c>
      <c r="J479">
        <v>64.11</v>
      </c>
      <c r="K479" s="29">
        <f t="shared" si="24"/>
        <v>1012.6261412593215</v>
      </c>
      <c r="L479" s="29">
        <f t="shared" si="25"/>
        <v>76.997814714752479</v>
      </c>
      <c r="M479" s="29">
        <f t="shared" si="26"/>
        <v>74.825245875808591</v>
      </c>
    </row>
    <row r="480" spans="2:13" ht="15" x14ac:dyDescent="0.25">
      <c r="B480" s="88">
        <v>42964.632847222223</v>
      </c>
      <c r="C480" s="52">
        <f>VLOOKUP(B480,NWS!$A$5:$Y$1564,3,TRUE)</f>
        <v>39.43</v>
      </c>
      <c r="D480" s="52"/>
      <c r="E480" s="52"/>
      <c r="F480" s="87">
        <v>121</v>
      </c>
      <c r="G480">
        <v>52.21</v>
      </c>
      <c r="H480">
        <v>118.2</v>
      </c>
      <c r="I480">
        <v>115.8</v>
      </c>
      <c r="J480">
        <v>64.33</v>
      </c>
      <c r="K480" s="29">
        <f t="shared" si="24"/>
        <v>1010.9936954220093</v>
      </c>
      <c r="L480" s="29">
        <f t="shared" si="25"/>
        <v>77.913443334698357</v>
      </c>
      <c r="M480" s="29">
        <f t="shared" si="26"/>
        <v>75.539541290731407</v>
      </c>
    </row>
    <row r="481" spans="2:13" ht="15" x14ac:dyDescent="0.25">
      <c r="B481" s="88">
        <v>42964.632916666669</v>
      </c>
      <c r="C481" s="52">
        <f>VLOOKUP(B481,NWS!$A$5:$Y$1564,3,TRUE)</f>
        <v>39.43</v>
      </c>
      <c r="D481" s="52"/>
      <c r="E481" s="52"/>
      <c r="F481" s="87">
        <v>121.2</v>
      </c>
      <c r="G481">
        <v>52.12</v>
      </c>
      <c r="H481">
        <v>118.4</v>
      </c>
      <c r="I481">
        <v>116</v>
      </c>
      <c r="J481">
        <v>64.069999999999993</v>
      </c>
      <c r="K481" s="29">
        <f t="shared" si="24"/>
        <v>1012.7144155809435</v>
      </c>
      <c r="L481" s="29">
        <f t="shared" si="25"/>
        <v>77.978548330132014</v>
      </c>
      <c r="M481" s="29">
        <f t="shared" si="26"/>
        <v>75.608679823201314</v>
      </c>
    </row>
    <row r="482" spans="2:13" ht="15" x14ac:dyDescent="0.25">
      <c r="B482" s="88">
        <v>42964.632986111108</v>
      </c>
      <c r="C482" s="52">
        <f>VLOOKUP(B482,NWS!$A$5:$Y$1564,3,TRUE)</f>
        <v>39.43</v>
      </c>
      <c r="D482" s="52"/>
      <c r="E482" s="52"/>
      <c r="F482" s="87">
        <v>121.2</v>
      </c>
      <c r="G482">
        <v>52.04</v>
      </c>
      <c r="H482">
        <v>118.2</v>
      </c>
      <c r="I482">
        <v>116</v>
      </c>
      <c r="J482">
        <v>63.99</v>
      </c>
      <c r="K482" s="29">
        <f t="shared" si="24"/>
        <v>1012.7585585134026</v>
      </c>
      <c r="L482" s="29">
        <f t="shared" si="25"/>
        <v>77.777669058283834</v>
      </c>
      <c r="M482" s="29">
        <f t="shared" si="26"/>
        <v>75.605384280726071</v>
      </c>
    </row>
    <row r="483" spans="2:13" ht="15" x14ac:dyDescent="0.25">
      <c r="B483" s="88">
        <v>42964.633055555554</v>
      </c>
      <c r="C483" s="52">
        <f>VLOOKUP(B483,NWS!$A$5:$Y$1564,3,TRUE)</f>
        <v>39.43</v>
      </c>
      <c r="D483" s="52"/>
      <c r="E483" s="52"/>
      <c r="F483" s="87">
        <v>121.1</v>
      </c>
      <c r="G483">
        <v>51.99</v>
      </c>
      <c r="H483">
        <v>118.5</v>
      </c>
      <c r="I483">
        <v>116.3</v>
      </c>
      <c r="J483">
        <v>64.69</v>
      </c>
      <c r="K483" s="29">
        <f t="shared" si="24"/>
        <v>1011.9505176636425</v>
      </c>
      <c r="L483" s="29">
        <f t="shared" si="25"/>
        <v>78.136231584281589</v>
      </c>
      <c r="M483" s="29">
        <f t="shared" si="26"/>
        <v>75.962212240846412</v>
      </c>
    </row>
    <row r="484" spans="2:13" ht="15" x14ac:dyDescent="0.25">
      <c r="B484" s="88">
        <v>42964.633125</v>
      </c>
      <c r="C484" s="52">
        <f>VLOOKUP(B484,NWS!$A$5:$Y$1564,3,TRUE)</f>
        <v>39.43</v>
      </c>
      <c r="D484" s="52"/>
      <c r="E484" s="52"/>
      <c r="F484" s="87">
        <v>121.2</v>
      </c>
      <c r="G484">
        <v>51.92</v>
      </c>
      <c r="H484">
        <v>120</v>
      </c>
      <c r="I484">
        <v>117.5</v>
      </c>
      <c r="J484">
        <v>64.739999999999995</v>
      </c>
      <c r="K484" s="29">
        <f t="shared" si="24"/>
        <v>1012.8247801280663</v>
      </c>
      <c r="L484" s="29">
        <f t="shared" si="25"/>
        <v>79.549791415858081</v>
      </c>
      <c r="M484" s="29">
        <f t="shared" si="26"/>
        <v>77.081447385330023</v>
      </c>
    </row>
    <row r="485" spans="2:13" ht="15" x14ac:dyDescent="0.25">
      <c r="B485" s="88">
        <v>42964.633194444446</v>
      </c>
      <c r="C485" s="52">
        <f>VLOOKUP(B485,NWS!$A$5:$Y$1564,3,TRUE)</f>
        <v>39.43</v>
      </c>
      <c r="D485" s="52"/>
      <c r="E485" s="52"/>
      <c r="F485" s="87">
        <v>121.2</v>
      </c>
      <c r="G485">
        <v>51.85</v>
      </c>
      <c r="H485">
        <v>121.6</v>
      </c>
      <c r="I485">
        <v>119.2</v>
      </c>
      <c r="J485">
        <v>64.83</v>
      </c>
      <c r="K485" s="29">
        <f t="shared" si="24"/>
        <v>1012.8634134027282</v>
      </c>
      <c r="L485" s="29">
        <f t="shared" si="25"/>
        <v>81.126437101670774</v>
      </c>
      <c r="M485" s="29">
        <f t="shared" si="26"/>
        <v>78.756917215532184</v>
      </c>
    </row>
    <row r="486" spans="2:13" ht="15" x14ac:dyDescent="0.25">
      <c r="B486" s="88">
        <v>42964.633263888885</v>
      </c>
      <c r="C486" s="52">
        <f>VLOOKUP(B486,NWS!$A$5:$Y$1564,3,TRUE)</f>
        <v>39.43</v>
      </c>
      <c r="D486" s="52"/>
      <c r="E486" s="52"/>
      <c r="F486" s="87">
        <v>121.3</v>
      </c>
      <c r="G486">
        <v>51.8</v>
      </c>
      <c r="H486">
        <v>121</v>
      </c>
      <c r="I486">
        <v>118.9</v>
      </c>
      <c r="J486">
        <v>64.69</v>
      </c>
      <c r="K486" s="29">
        <f t="shared" si="24"/>
        <v>1013.7267290588586</v>
      </c>
      <c r="L486" s="29">
        <f t="shared" si="25"/>
        <v>80.465472263643861</v>
      </c>
      <c r="M486" s="29">
        <f t="shared" si="26"/>
        <v>78.3939080641385</v>
      </c>
    </row>
    <row r="487" spans="2:13" ht="15" x14ac:dyDescent="0.25">
      <c r="B487" s="88">
        <v>42964.633333333331</v>
      </c>
      <c r="C487" s="52">
        <f>VLOOKUP(B487,NWS!$A$5:$Y$1564,3,TRUE)</f>
        <v>39.590000000000003</v>
      </c>
      <c r="D487" s="52"/>
      <c r="E487" s="52"/>
      <c r="F487" s="87">
        <v>121.2</v>
      </c>
      <c r="G487">
        <v>51.78</v>
      </c>
      <c r="H487">
        <v>120.2</v>
      </c>
      <c r="I487">
        <v>118.2</v>
      </c>
      <c r="J487">
        <v>64.569999999999993</v>
      </c>
      <c r="K487" s="29">
        <f t="shared" si="24"/>
        <v>1012.9020496247641</v>
      </c>
      <c r="L487" s="29">
        <f t="shared" si="25"/>
        <v>79.583213431014855</v>
      </c>
      <c r="M487" s="29">
        <f t="shared" si="26"/>
        <v>77.608688845206274</v>
      </c>
    </row>
    <row r="488" spans="2:13" ht="15" x14ac:dyDescent="0.25">
      <c r="B488" s="88">
        <v>42964.633402777778</v>
      </c>
      <c r="C488" s="52">
        <f>VLOOKUP(B488,NWS!$A$5:$Y$1564,3,TRUE)</f>
        <v>39.590000000000003</v>
      </c>
      <c r="D488" s="52"/>
      <c r="E488" s="52"/>
      <c r="F488" s="87">
        <v>121</v>
      </c>
      <c r="G488">
        <v>51.7</v>
      </c>
      <c r="H488">
        <v>120.7</v>
      </c>
      <c r="I488">
        <v>118.7</v>
      </c>
      <c r="J488">
        <v>64.45</v>
      </c>
      <c r="K488" s="29">
        <f t="shared" si="24"/>
        <v>1011.2746805190014</v>
      </c>
      <c r="L488" s="29">
        <f t="shared" si="25"/>
        <v>80.205706285826437</v>
      </c>
      <c r="M488" s="29">
        <f t="shared" si="26"/>
        <v>78.228004244504135</v>
      </c>
    </row>
    <row r="489" spans="2:13" ht="15" x14ac:dyDescent="0.25">
      <c r="B489" s="88">
        <v>42964.633472222224</v>
      </c>
      <c r="C489" s="52">
        <f>VLOOKUP(B489,NWS!$A$5:$Y$1564,3,TRUE)</f>
        <v>39.590000000000003</v>
      </c>
      <c r="D489" s="52"/>
      <c r="E489" s="52"/>
      <c r="F489" s="87">
        <v>120.9</v>
      </c>
      <c r="G489">
        <v>51.66</v>
      </c>
      <c r="H489">
        <v>121.5</v>
      </c>
      <c r="I489">
        <v>119.4</v>
      </c>
      <c r="J489">
        <v>65.069999999999993</v>
      </c>
      <c r="K489" s="29">
        <f t="shared" si="24"/>
        <v>1010.4609427538916</v>
      </c>
      <c r="L489" s="29">
        <f t="shared" si="25"/>
        <v>81.062014902588913</v>
      </c>
      <c r="M489" s="29">
        <f t="shared" si="26"/>
        <v>78.983755455690655</v>
      </c>
    </row>
    <row r="490" spans="2:13" ht="15" x14ac:dyDescent="0.25">
      <c r="B490" s="88">
        <v>42964.63354166667</v>
      </c>
      <c r="C490" s="52">
        <f>VLOOKUP(B490,NWS!$A$5:$Y$1564,3,TRUE)</f>
        <v>39.590000000000003</v>
      </c>
      <c r="D490" s="52"/>
      <c r="E490" s="52"/>
      <c r="F490" s="87">
        <v>121.1</v>
      </c>
      <c r="G490">
        <v>51.65</v>
      </c>
      <c r="H490">
        <v>120</v>
      </c>
      <c r="I490">
        <v>118.4</v>
      </c>
      <c r="J490">
        <v>64.45</v>
      </c>
      <c r="K490" s="29">
        <f t="shared" si="24"/>
        <v>1012.138023456959</v>
      </c>
      <c r="L490" s="29">
        <f t="shared" si="25"/>
        <v>79.445686394983483</v>
      </c>
      <c r="M490" s="29">
        <f t="shared" si="26"/>
        <v>77.864874328922383</v>
      </c>
    </row>
    <row r="491" spans="2:13" ht="15" x14ac:dyDescent="0.25">
      <c r="B491" s="88">
        <v>42964.633611111109</v>
      </c>
      <c r="C491" s="52">
        <f>VLOOKUP(B491,NWS!$A$5:$Y$1564,3,TRUE)</f>
        <v>39.590000000000003</v>
      </c>
      <c r="D491" s="52"/>
      <c r="E491" s="52"/>
      <c r="F491" s="87">
        <v>121.1</v>
      </c>
      <c r="G491">
        <v>51.61</v>
      </c>
      <c r="H491">
        <v>120.2</v>
      </c>
      <c r="I491">
        <v>118.4</v>
      </c>
      <c r="J491">
        <v>64.59</v>
      </c>
      <c r="K491" s="29">
        <f t="shared" si="24"/>
        <v>1012.1600875304676</v>
      </c>
      <c r="L491" s="29">
        <f t="shared" si="25"/>
        <v>79.641551759541699</v>
      </c>
      <c r="M491" s="29">
        <f t="shared" si="26"/>
        <v>77.86317695285301</v>
      </c>
    </row>
    <row r="492" spans="2:13" ht="15" x14ac:dyDescent="0.25">
      <c r="B492" s="88">
        <v>42964.633680555555</v>
      </c>
      <c r="C492" s="52">
        <f>VLOOKUP(B492,NWS!$A$5:$Y$1564,3,TRUE)</f>
        <v>39.590000000000003</v>
      </c>
      <c r="D492" s="52"/>
      <c r="E492" s="52"/>
      <c r="F492" s="87">
        <v>121.2</v>
      </c>
      <c r="G492">
        <v>51.56</v>
      </c>
      <c r="H492">
        <v>120.9</v>
      </c>
      <c r="I492">
        <v>118.9</v>
      </c>
      <c r="J492">
        <v>64.83</v>
      </c>
      <c r="K492" s="29">
        <f t="shared" si="24"/>
        <v>1013.0234969429358</v>
      </c>
      <c r="L492" s="29">
        <f t="shared" si="25"/>
        <v>80.264673273003297</v>
      </c>
      <c r="M492" s="29">
        <f t="shared" si="26"/>
        <v>78.290385405016494</v>
      </c>
    </row>
    <row r="493" spans="2:13" ht="15" x14ac:dyDescent="0.25">
      <c r="B493" s="88">
        <v>42964.633750000001</v>
      </c>
      <c r="C493" s="52">
        <f>VLOOKUP(B493,NWS!$A$5:$Y$1564,3,TRUE)</f>
        <v>39.590000000000003</v>
      </c>
      <c r="D493" s="52"/>
      <c r="E493" s="52"/>
      <c r="F493" s="87">
        <v>121.3</v>
      </c>
      <c r="G493">
        <v>51.48</v>
      </c>
      <c r="H493">
        <v>120.3</v>
      </c>
      <c r="I493">
        <v>118.4</v>
      </c>
      <c r="J493">
        <v>64.489999999999995</v>
      </c>
      <c r="K493" s="29">
        <f t="shared" si="24"/>
        <v>1013.9035312365925</v>
      </c>
      <c r="L493" s="29">
        <f t="shared" si="25"/>
        <v>79.603233950239073</v>
      </c>
      <c r="M493" s="29">
        <f t="shared" si="26"/>
        <v>77.729288410585326</v>
      </c>
    </row>
    <row r="494" spans="2:13" ht="15" x14ac:dyDescent="0.25">
      <c r="B494" s="88">
        <v>42964.633819444447</v>
      </c>
      <c r="C494" s="52">
        <f>VLOOKUP(B494,NWS!$A$5:$Y$1564,3,TRUE)</f>
        <v>39.590000000000003</v>
      </c>
      <c r="D494" s="52"/>
      <c r="E494" s="52"/>
      <c r="F494" s="87">
        <v>121.1</v>
      </c>
      <c r="G494">
        <v>51.41</v>
      </c>
      <c r="H494">
        <v>122.3</v>
      </c>
      <c r="I494">
        <v>120.2</v>
      </c>
      <c r="J494">
        <v>65.31</v>
      </c>
      <c r="K494" s="29">
        <f t="shared" si="24"/>
        <v>1012.2704223291381</v>
      </c>
      <c r="L494" s="29">
        <f t="shared" si="25"/>
        <v>81.707415504339394</v>
      </c>
      <c r="M494" s="29">
        <f t="shared" si="26"/>
        <v>79.632871041044595</v>
      </c>
    </row>
    <row r="495" spans="2:13" ht="15" x14ac:dyDescent="0.25">
      <c r="B495" s="88">
        <v>42964.633888888886</v>
      </c>
      <c r="C495" s="52">
        <f>VLOOKUP(B495,NWS!$A$5:$Y$1564,3,TRUE)</f>
        <v>39.590000000000003</v>
      </c>
      <c r="D495" s="52"/>
      <c r="E495" s="52"/>
      <c r="F495" s="87">
        <v>121.2</v>
      </c>
      <c r="G495">
        <v>51.41</v>
      </c>
      <c r="H495">
        <v>123.3</v>
      </c>
      <c r="I495">
        <v>121.2</v>
      </c>
      <c r="J495">
        <v>65.12</v>
      </c>
      <c r="K495" s="29">
        <f t="shared" si="24"/>
        <v>1013.1063186316395</v>
      </c>
      <c r="L495" s="29">
        <f t="shared" si="25"/>
        <v>82.62706337974835</v>
      </c>
      <c r="M495" s="29">
        <f t="shared" si="26"/>
        <v>80.554230586802802</v>
      </c>
    </row>
    <row r="496" spans="2:13" ht="15" x14ac:dyDescent="0.25">
      <c r="B496" s="88">
        <v>42964.633958333332</v>
      </c>
      <c r="C496" s="52">
        <f>VLOOKUP(B496,NWS!$A$5:$Y$1564,3,TRUE)</f>
        <v>39.590000000000003</v>
      </c>
      <c r="D496" s="52"/>
      <c r="E496" s="52"/>
      <c r="F496" s="87">
        <v>121.2</v>
      </c>
      <c r="G496">
        <v>51.44</v>
      </c>
      <c r="H496">
        <v>123.1</v>
      </c>
      <c r="I496">
        <v>120.9</v>
      </c>
      <c r="J496">
        <v>64.400000000000006</v>
      </c>
      <c r="K496" s="29">
        <f t="shared" si="24"/>
        <v>1013.089753210517</v>
      </c>
      <c r="L496" s="29">
        <f t="shared" si="25"/>
        <v>82.430998571798668</v>
      </c>
      <c r="M496" s="29">
        <f t="shared" si="26"/>
        <v>80.259423947706267</v>
      </c>
    </row>
    <row r="497" spans="2:13" ht="15" x14ac:dyDescent="0.25">
      <c r="B497" s="88">
        <v>42964.634027777778</v>
      </c>
      <c r="C497" s="52">
        <f>VLOOKUP(B497,NWS!$A$5:$Y$1564,3,TRUE)</f>
        <v>39.369999999999997</v>
      </c>
      <c r="D497" s="52"/>
      <c r="E497" s="52"/>
      <c r="F497" s="87">
        <v>121.2</v>
      </c>
      <c r="G497">
        <v>51.41</v>
      </c>
      <c r="H497">
        <v>123.3</v>
      </c>
      <c r="I497">
        <v>121.2</v>
      </c>
      <c r="J497">
        <v>64.73</v>
      </c>
      <c r="K497" s="29">
        <f t="shared" si="24"/>
        <v>1013.1063186316395</v>
      </c>
      <c r="L497" s="29">
        <f t="shared" si="25"/>
        <v>82.844217291390265</v>
      </c>
      <c r="M497" s="29">
        <f t="shared" si="26"/>
        <v>80.771384498444732</v>
      </c>
    </row>
    <row r="498" spans="2:13" ht="15" x14ac:dyDescent="0.25">
      <c r="B498" s="88">
        <v>42964.634097222224</v>
      </c>
      <c r="C498" s="52">
        <f>VLOOKUP(B498,NWS!$A$5:$Y$1564,3,TRUE)</f>
        <v>39.369999999999997</v>
      </c>
      <c r="D498" s="52"/>
      <c r="E498" s="52"/>
      <c r="F498" s="87">
        <v>121.2</v>
      </c>
      <c r="G498">
        <v>51.41</v>
      </c>
      <c r="H498">
        <v>124.3</v>
      </c>
      <c r="I498">
        <v>122.3</v>
      </c>
      <c r="J498">
        <v>65.45</v>
      </c>
      <c r="K498" s="29">
        <f t="shared" si="24"/>
        <v>1013.1063186316395</v>
      </c>
      <c r="L498" s="29">
        <f t="shared" si="25"/>
        <v>83.831280526126235</v>
      </c>
      <c r="M498" s="29">
        <f t="shared" si="26"/>
        <v>81.857154056654281</v>
      </c>
    </row>
    <row r="499" spans="2:13" ht="15" x14ac:dyDescent="0.25">
      <c r="B499" s="88">
        <v>42964.634166666663</v>
      </c>
      <c r="C499" s="52">
        <f>VLOOKUP(B499,NWS!$A$5:$Y$1564,3,TRUE)</f>
        <v>39.369999999999997</v>
      </c>
      <c r="D499" s="52"/>
      <c r="E499" s="52"/>
      <c r="F499" s="87">
        <v>121.8</v>
      </c>
      <c r="G499">
        <v>51.46</v>
      </c>
      <c r="H499">
        <v>124.1</v>
      </c>
      <c r="I499">
        <v>122.2</v>
      </c>
      <c r="J499">
        <v>65.55</v>
      </c>
      <c r="K499" s="29">
        <f t="shared" si="24"/>
        <v>1018.0939510354971</v>
      </c>
      <c r="L499" s="29">
        <f t="shared" si="25"/>
        <v>83.224146370599314</v>
      </c>
      <c r="M499" s="29">
        <f t="shared" si="26"/>
        <v>81.357913889729076</v>
      </c>
    </row>
    <row r="500" spans="2:13" ht="15" x14ac:dyDescent="0.25">
      <c r="B500" s="88">
        <v>42964.634236111109</v>
      </c>
      <c r="C500" s="52">
        <f>VLOOKUP(B500,NWS!$A$5:$Y$1564,3,TRUE)</f>
        <v>39.369999999999997</v>
      </c>
      <c r="D500" s="52"/>
      <c r="E500" s="52"/>
      <c r="F500" s="87">
        <v>121.2</v>
      </c>
      <c r="G500">
        <v>51.51</v>
      </c>
      <c r="H500">
        <v>124.2</v>
      </c>
      <c r="I500">
        <v>122.2</v>
      </c>
      <c r="J500">
        <v>65.599999999999994</v>
      </c>
      <c r="K500" s="29">
        <f t="shared" si="24"/>
        <v>1013.0511026678643</v>
      </c>
      <c r="L500" s="29">
        <f t="shared" si="25"/>
        <v>83.737138014657603</v>
      </c>
      <c r="M500" s="29">
        <f t="shared" si="26"/>
        <v>81.762903946175754</v>
      </c>
    </row>
    <row r="501" spans="2:13" ht="15" x14ac:dyDescent="0.25">
      <c r="B501" s="88">
        <v>42964.634305555555</v>
      </c>
      <c r="C501" s="52">
        <f>VLOOKUP(B501,NWS!$A$5:$Y$1564,3,TRUE)</f>
        <v>39.369999999999997</v>
      </c>
      <c r="D501" s="52"/>
      <c r="E501" s="52"/>
      <c r="F501" s="87">
        <v>121.5</v>
      </c>
      <c r="G501">
        <v>51.56</v>
      </c>
      <c r="H501">
        <v>124.5</v>
      </c>
      <c r="I501">
        <v>122.5</v>
      </c>
      <c r="J501">
        <v>65.959999999999994</v>
      </c>
      <c r="K501" s="29">
        <f t="shared" si="24"/>
        <v>1015.5309808462599</v>
      </c>
      <c r="L501" s="29">
        <f t="shared" si="25"/>
        <v>83.828067883325105</v>
      </c>
      <c r="M501" s="29">
        <f t="shared" si="26"/>
        <v>81.858654800197527</v>
      </c>
    </row>
    <row r="502" spans="2:13" ht="15" x14ac:dyDescent="0.25">
      <c r="B502" s="88">
        <v>42964.634375000001</v>
      </c>
      <c r="C502" s="52">
        <f>VLOOKUP(B502,NWS!$A$5:$Y$1564,3,TRUE)</f>
        <v>39.369999999999997</v>
      </c>
      <c r="D502" s="52"/>
      <c r="E502" s="52"/>
      <c r="F502" s="87">
        <v>121.4</v>
      </c>
      <c r="G502">
        <v>51.6</v>
      </c>
      <c r="H502">
        <v>125</v>
      </c>
      <c r="I502">
        <v>123.1</v>
      </c>
      <c r="J502">
        <v>65.84</v>
      </c>
      <c r="K502" s="29">
        <f t="shared" si="24"/>
        <v>1014.6730329403571</v>
      </c>
      <c r="L502" s="29">
        <f t="shared" si="25"/>
        <v>84.391717548517292</v>
      </c>
      <c r="M502" s="29">
        <f t="shared" si="26"/>
        <v>82.519193160543637</v>
      </c>
    </row>
    <row r="503" spans="2:13" ht="15" x14ac:dyDescent="0.25">
      <c r="B503" s="88">
        <v>42964.634444444448</v>
      </c>
      <c r="C503" s="52">
        <f>VLOOKUP(B503,NWS!$A$5:$Y$1564,3,TRUE)</f>
        <v>39.369999999999997</v>
      </c>
      <c r="D503" s="52"/>
      <c r="E503" s="52"/>
      <c r="F503" s="87">
        <v>121.5</v>
      </c>
      <c r="G503">
        <v>51.65</v>
      </c>
      <c r="H503">
        <v>125.5</v>
      </c>
      <c r="I503">
        <v>123.5</v>
      </c>
      <c r="J503">
        <v>65.36</v>
      </c>
      <c r="K503" s="29">
        <f t="shared" si="24"/>
        <v>1015.4811713461645</v>
      </c>
      <c r="L503" s="29">
        <f t="shared" si="25"/>
        <v>84.816934503888888</v>
      </c>
      <c r="M503" s="29">
        <f t="shared" si="26"/>
        <v>82.847424820761319</v>
      </c>
    </row>
    <row r="504" spans="2:13" ht="15" x14ac:dyDescent="0.25">
      <c r="B504" s="88">
        <v>42964.634513888886</v>
      </c>
      <c r="C504" s="52">
        <f>VLOOKUP(B504,NWS!$A$5:$Y$1564,3,TRUE)</f>
        <v>39.369999999999997</v>
      </c>
      <c r="D504" s="52"/>
      <c r="E504" s="52"/>
      <c r="F504" s="87">
        <v>121.5</v>
      </c>
      <c r="G504">
        <v>51.72</v>
      </c>
      <c r="H504">
        <v>125.8</v>
      </c>
      <c r="I504">
        <v>123.7</v>
      </c>
      <c r="J504">
        <v>66.03</v>
      </c>
      <c r="K504" s="29">
        <f t="shared" si="24"/>
        <v>1015.4424340017746</v>
      </c>
      <c r="L504" s="29">
        <f t="shared" si="25"/>
        <v>85.115607843358021</v>
      </c>
      <c r="M504" s="29">
        <f t="shared" si="26"/>
        <v>83.047543786074087</v>
      </c>
    </row>
    <row r="505" spans="2:13" ht="15" x14ac:dyDescent="0.25">
      <c r="B505" s="88">
        <v>42964.634583333333</v>
      </c>
      <c r="C505" s="52">
        <f>VLOOKUP(B505,NWS!$A$5:$Y$1564,3,TRUE)</f>
        <v>39.369999999999997</v>
      </c>
      <c r="D505" s="52"/>
      <c r="E505" s="52"/>
      <c r="F505" s="87">
        <v>121.5</v>
      </c>
      <c r="G505">
        <v>51.8</v>
      </c>
      <c r="H505">
        <v>126.5</v>
      </c>
      <c r="I505">
        <v>124.5</v>
      </c>
      <c r="J505">
        <v>66.319999999999993</v>
      </c>
      <c r="K505" s="29">
        <f t="shared" si="24"/>
        <v>1015.3981663697554</v>
      </c>
      <c r="L505" s="29">
        <f t="shared" si="25"/>
        <v>85.808703310452671</v>
      </c>
      <c r="M505" s="29">
        <f t="shared" si="26"/>
        <v>83.839032627325096</v>
      </c>
    </row>
    <row r="506" spans="2:13" ht="15" x14ac:dyDescent="0.25">
      <c r="B506" s="88">
        <v>42964.634652777779</v>
      </c>
      <c r="C506" s="52">
        <f>VLOOKUP(B506,NWS!$A$5:$Y$1564,3,TRUE)</f>
        <v>39.369999999999997</v>
      </c>
      <c r="D506" s="52"/>
      <c r="E506" s="52"/>
      <c r="F506" s="87">
        <v>121.5</v>
      </c>
      <c r="G506">
        <v>51.85</v>
      </c>
      <c r="H506">
        <v>127</v>
      </c>
      <c r="I506">
        <v>125</v>
      </c>
      <c r="J506">
        <v>66.510000000000005</v>
      </c>
      <c r="K506" s="29">
        <f t="shared" si="24"/>
        <v>1015.3705010596656</v>
      </c>
      <c r="L506" s="29">
        <f t="shared" si="25"/>
        <v>86.30347238623456</v>
      </c>
      <c r="M506" s="29">
        <f t="shared" si="26"/>
        <v>84.333748036440326</v>
      </c>
    </row>
    <row r="507" spans="2:13" ht="15" x14ac:dyDescent="0.25">
      <c r="B507" s="88">
        <v>42964.634722222225</v>
      </c>
      <c r="C507" s="52">
        <f>VLOOKUP(B507,NWS!$A$5:$Y$1564,3,TRUE)</f>
        <v>38.909999999999997</v>
      </c>
      <c r="D507" s="52"/>
      <c r="E507" s="52"/>
      <c r="F507" s="87">
        <v>121.3</v>
      </c>
      <c r="G507">
        <v>51.89</v>
      </c>
      <c r="H507">
        <v>127.2</v>
      </c>
      <c r="I507">
        <v>125.2</v>
      </c>
      <c r="J507">
        <v>66.89</v>
      </c>
      <c r="K507" s="29">
        <f t="shared" si="24"/>
        <v>1013.6770145555943</v>
      </c>
      <c r="L507" s="29">
        <f t="shared" si="25"/>
        <v>87.098749140234958</v>
      </c>
      <c r="M507" s="29">
        <f t="shared" si="26"/>
        <v>85.125734095717235</v>
      </c>
    </row>
    <row r="508" spans="2:13" ht="15" x14ac:dyDescent="0.25">
      <c r="B508" s="88">
        <v>42964.634791666664</v>
      </c>
      <c r="C508" s="52">
        <f>VLOOKUP(B508,NWS!$A$5:$Y$1564,3,TRUE)</f>
        <v>38.909999999999997</v>
      </c>
      <c r="D508" s="52"/>
      <c r="E508" s="52"/>
      <c r="F508" s="87">
        <v>121.4</v>
      </c>
      <c r="G508">
        <v>51.99</v>
      </c>
      <c r="H508">
        <v>127.8</v>
      </c>
      <c r="I508">
        <v>125.8</v>
      </c>
      <c r="J508">
        <v>66.03</v>
      </c>
      <c r="K508" s="29">
        <f t="shared" si="24"/>
        <v>1014.4574140740395</v>
      </c>
      <c r="L508" s="29">
        <f t="shared" si="25"/>
        <v>87.623195184724054</v>
      </c>
      <c r="M508" s="29">
        <f t="shared" si="26"/>
        <v>85.651697936783364</v>
      </c>
    </row>
    <row r="509" spans="2:13" ht="15" x14ac:dyDescent="0.25">
      <c r="B509" s="88">
        <v>42964.63486111111</v>
      </c>
      <c r="C509" s="52">
        <f>VLOOKUP(B509,NWS!$A$5:$Y$1564,3,TRUE)</f>
        <v>38.909999999999997</v>
      </c>
      <c r="D509" s="52"/>
      <c r="E509" s="52"/>
      <c r="F509" s="87">
        <v>121.5</v>
      </c>
      <c r="G509">
        <v>52.04</v>
      </c>
      <c r="H509">
        <v>128.1</v>
      </c>
      <c r="I509">
        <v>126.2</v>
      </c>
      <c r="J509">
        <v>66.17</v>
      </c>
      <c r="K509" s="29">
        <f t="shared" si="24"/>
        <v>1015.2653866285348</v>
      </c>
      <c r="L509" s="29">
        <f t="shared" si="25"/>
        <v>87.848951786074068</v>
      </c>
      <c r="M509" s="29">
        <f t="shared" si="26"/>
        <v>85.977519917102882</v>
      </c>
    </row>
    <row r="510" spans="2:13" ht="15" x14ac:dyDescent="0.25">
      <c r="B510" s="88">
        <v>42964.634930555556</v>
      </c>
      <c r="C510" s="52">
        <f>VLOOKUP(B510,NWS!$A$5:$Y$1564,3,TRUE)</f>
        <v>38.909999999999997</v>
      </c>
      <c r="D510" s="52"/>
      <c r="E510" s="52"/>
      <c r="F510" s="87">
        <v>121.5</v>
      </c>
      <c r="G510">
        <v>52.09</v>
      </c>
      <c r="H510">
        <v>128.6</v>
      </c>
      <c r="I510">
        <v>126.7</v>
      </c>
      <c r="J510">
        <v>65.930000000000007</v>
      </c>
      <c r="K510" s="29">
        <f t="shared" si="24"/>
        <v>1015.2377285532473</v>
      </c>
      <c r="L510" s="29">
        <f t="shared" si="25"/>
        <v>88.343840538522628</v>
      </c>
      <c r="M510" s="29">
        <f t="shared" si="26"/>
        <v>86.472357686218103</v>
      </c>
    </row>
    <row r="511" spans="2:13" ht="15" x14ac:dyDescent="0.25">
      <c r="B511" s="88">
        <v>42964.635000000002</v>
      </c>
      <c r="C511" s="52">
        <f>VLOOKUP(B511,NWS!$A$5:$Y$1564,3,TRUE)</f>
        <v>38.909999999999997</v>
      </c>
      <c r="D511" s="52"/>
      <c r="E511" s="52"/>
      <c r="F511" s="87">
        <v>121.3</v>
      </c>
      <c r="G511">
        <v>52.11</v>
      </c>
      <c r="H511">
        <v>128.69999999999999</v>
      </c>
      <c r="I511">
        <v>126.8</v>
      </c>
      <c r="J511">
        <v>65.16</v>
      </c>
      <c r="K511" s="29">
        <f t="shared" si="24"/>
        <v>1013.5555107397277</v>
      </c>
      <c r="L511" s="29">
        <f t="shared" si="25"/>
        <v>88.589129108940625</v>
      </c>
      <c r="M511" s="29">
        <f t="shared" si="26"/>
        <v>86.71454012011128</v>
      </c>
    </row>
    <row r="512" spans="2:13" ht="15" x14ac:dyDescent="0.25">
      <c r="B512" s="88">
        <v>42964.635069444441</v>
      </c>
      <c r="C512" s="52">
        <f>VLOOKUP(B512,NWS!$A$5:$Y$1564,3,TRUE)</f>
        <v>38.909999999999997</v>
      </c>
      <c r="D512" s="52"/>
      <c r="E512" s="52"/>
      <c r="F512" s="87">
        <v>121.3</v>
      </c>
      <c r="G512">
        <v>52.11</v>
      </c>
      <c r="H512">
        <v>128.9</v>
      </c>
      <c r="I512">
        <v>127</v>
      </c>
      <c r="J512">
        <v>65.41</v>
      </c>
      <c r="K512" s="29">
        <f t="shared" si="24"/>
        <v>1013.5555107397277</v>
      </c>
      <c r="L512" s="29">
        <f t="shared" si="25"/>
        <v>88.786454265659529</v>
      </c>
      <c r="M512" s="29">
        <f t="shared" si="26"/>
        <v>86.91186527683017</v>
      </c>
    </row>
    <row r="513" spans="2:13" ht="15" x14ac:dyDescent="0.25">
      <c r="B513" s="88">
        <v>42964.635138888887</v>
      </c>
      <c r="C513" s="52">
        <f>VLOOKUP(B513,NWS!$A$5:$Y$1564,3,TRUE)</f>
        <v>38.909999999999997</v>
      </c>
      <c r="D513" s="52"/>
      <c r="E513" s="52"/>
      <c r="F513" s="87">
        <v>121.2</v>
      </c>
      <c r="G513">
        <v>52.14</v>
      </c>
      <c r="H513">
        <v>128.9</v>
      </c>
      <c r="I513">
        <v>127</v>
      </c>
      <c r="J513">
        <v>66.36</v>
      </c>
      <c r="K513" s="29">
        <f t="shared" si="24"/>
        <v>1012.7033804490881</v>
      </c>
      <c r="L513" s="29">
        <f t="shared" si="25"/>
        <v>88.861162841278883</v>
      </c>
      <c r="M513" s="29">
        <f t="shared" si="26"/>
        <v>86.984996496146849</v>
      </c>
    </row>
    <row r="514" spans="2:13" ht="15" x14ac:dyDescent="0.25">
      <c r="B514" s="88">
        <v>42964.635208333333</v>
      </c>
      <c r="C514" s="52">
        <f>VLOOKUP(B514,NWS!$A$5:$Y$1564,3,TRUE)</f>
        <v>38.909999999999997</v>
      </c>
      <c r="D514" s="52"/>
      <c r="E514" s="52"/>
      <c r="F514" s="87">
        <v>121.3</v>
      </c>
      <c r="G514">
        <v>52.19</v>
      </c>
      <c r="H514">
        <v>129.1</v>
      </c>
      <c r="I514">
        <v>127.1</v>
      </c>
      <c r="J514">
        <v>66.37</v>
      </c>
      <c r="K514" s="29">
        <f t="shared" si="24"/>
        <v>1013.5113347554541</v>
      </c>
      <c r="L514" s="29">
        <f t="shared" si="25"/>
        <v>88.987657964142628</v>
      </c>
      <c r="M514" s="29">
        <f t="shared" si="26"/>
        <v>87.014320388709805</v>
      </c>
    </row>
    <row r="515" spans="2:13" ht="15" x14ac:dyDescent="0.25">
      <c r="B515" s="88">
        <v>42964.635277777779</v>
      </c>
      <c r="C515" s="52">
        <f>VLOOKUP(B515,NWS!$A$5:$Y$1564,3,TRUE)</f>
        <v>38.909999999999997</v>
      </c>
      <c r="D515" s="52"/>
      <c r="E515" s="52"/>
      <c r="F515" s="87">
        <v>121.4</v>
      </c>
      <c r="G515">
        <v>52.24</v>
      </c>
      <c r="H515">
        <v>129.30000000000001</v>
      </c>
      <c r="I515">
        <v>127.4</v>
      </c>
      <c r="J515">
        <v>66.25</v>
      </c>
      <c r="K515" s="29">
        <f t="shared" si="24"/>
        <v>1014.3192450444919</v>
      </c>
      <c r="L515" s="29">
        <f t="shared" si="25"/>
        <v>89.113955435238893</v>
      </c>
      <c r="M515" s="29">
        <f t="shared" si="26"/>
        <v>87.240777923047787</v>
      </c>
    </row>
    <row r="516" spans="2:13" ht="15" x14ac:dyDescent="0.25">
      <c r="B516" s="88">
        <v>42964.635347222225</v>
      </c>
      <c r="C516" s="52">
        <f>VLOOKUP(B516,NWS!$A$5:$Y$1564,3,TRUE)</f>
        <v>38.909999999999997</v>
      </c>
      <c r="D516" s="52"/>
      <c r="E516" s="52"/>
      <c r="F516" s="87">
        <v>121.1</v>
      </c>
      <c r="G516">
        <v>52.28</v>
      </c>
      <c r="H516">
        <v>129.80000000000001</v>
      </c>
      <c r="I516">
        <v>127.9</v>
      </c>
      <c r="J516">
        <v>66.37</v>
      </c>
      <c r="K516" s="29">
        <f t="shared" si="24"/>
        <v>1011.7906411427709</v>
      </c>
      <c r="L516" s="29">
        <f t="shared" si="25"/>
        <v>89.830836839273331</v>
      </c>
      <c r="M516" s="29">
        <f t="shared" si="26"/>
        <v>87.952977998976067</v>
      </c>
    </row>
    <row r="517" spans="2:13" ht="15" x14ac:dyDescent="0.25">
      <c r="B517" s="88">
        <v>42964.635416666664</v>
      </c>
      <c r="C517" s="52">
        <f>VLOOKUP(B517,NWS!$A$5:$Y$1564,3,TRUE)</f>
        <v>38.97</v>
      </c>
      <c r="D517" s="52"/>
      <c r="E517" s="52"/>
      <c r="F517" s="87">
        <v>121.3</v>
      </c>
      <c r="G517">
        <v>52.36</v>
      </c>
      <c r="H517">
        <v>130</v>
      </c>
      <c r="I517">
        <v>128.1</v>
      </c>
      <c r="J517">
        <v>66.319999999999993</v>
      </c>
      <c r="K517" s="29">
        <f t="shared" si="24"/>
        <v>1013.4174735736649</v>
      </c>
      <c r="L517" s="29">
        <f t="shared" si="25"/>
        <v>89.824778409431147</v>
      </c>
      <c r="M517" s="29">
        <f t="shared" si="26"/>
        <v>87.949934083627355</v>
      </c>
    </row>
    <row r="518" spans="2:13" ht="15" x14ac:dyDescent="0.25">
      <c r="B518" s="88">
        <v>42964.63548611111</v>
      </c>
      <c r="C518" s="52">
        <f>VLOOKUP(B518,NWS!$A$5:$Y$1564,3,TRUE)</f>
        <v>38.97</v>
      </c>
      <c r="D518" s="52"/>
      <c r="E518" s="52"/>
      <c r="F518" s="87">
        <v>121.2</v>
      </c>
      <c r="G518">
        <v>52.43</v>
      </c>
      <c r="H518">
        <v>130</v>
      </c>
      <c r="I518">
        <v>128.1</v>
      </c>
      <c r="J518">
        <v>66.63</v>
      </c>
      <c r="K518" s="29">
        <f t="shared" si="24"/>
        <v>1012.5433980580411</v>
      </c>
      <c r="L518" s="29">
        <f t="shared" si="25"/>
        <v>89.902319421159234</v>
      </c>
      <c r="M518" s="29">
        <f t="shared" si="26"/>
        <v>88.025856640754952</v>
      </c>
    </row>
    <row r="519" spans="2:13" ht="15" x14ac:dyDescent="0.25">
      <c r="B519" s="88">
        <v>42964.635555555556</v>
      </c>
      <c r="C519" s="52">
        <f>VLOOKUP(B519,NWS!$A$5:$Y$1564,3,TRUE)</f>
        <v>38.97</v>
      </c>
      <c r="D519" s="52"/>
      <c r="E519" s="52"/>
      <c r="F519" s="87">
        <v>121.4</v>
      </c>
      <c r="G519">
        <v>52.43</v>
      </c>
      <c r="H519">
        <v>129.69999999999999</v>
      </c>
      <c r="I519">
        <v>127.7</v>
      </c>
      <c r="J519">
        <v>66.989999999999995</v>
      </c>
      <c r="K519" s="29">
        <f t="shared" si="24"/>
        <v>1014.2142617512062</v>
      </c>
      <c r="L519" s="29">
        <f t="shared" si="25"/>
        <v>89.458414677920075</v>
      </c>
      <c r="M519" s="29">
        <f t="shared" si="26"/>
        <v>87.48644477429572</v>
      </c>
    </row>
    <row r="520" spans="2:13" ht="15" x14ac:dyDescent="0.25">
      <c r="B520" s="88">
        <v>42964.635625000003</v>
      </c>
      <c r="C520" s="52">
        <f>VLOOKUP(B520,NWS!$A$5:$Y$1564,3,TRUE)</f>
        <v>38.97</v>
      </c>
      <c r="D520" s="52"/>
      <c r="E520" s="52"/>
      <c r="F520" s="87">
        <v>121.2</v>
      </c>
      <c r="G520">
        <v>52.5</v>
      </c>
      <c r="H520">
        <v>129.9</v>
      </c>
      <c r="I520">
        <v>127.8</v>
      </c>
      <c r="J520">
        <v>66.47</v>
      </c>
      <c r="K520" s="29">
        <f t="shared" si="24"/>
        <v>1012.5047891915113</v>
      </c>
      <c r="L520" s="29">
        <f t="shared" si="25"/>
        <v>89.806982614480205</v>
      </c>
      <c r="M520" s="29">
        <f t="shared" si="26"/>
        <v>87.732918350866342</v>
      </c>
    </row>
    <row r="521" spans="2:13" ht="15" x14ac:dyDescent="0.25">
      <c r="B521" s="88">
        <v>42964.635694444441</v>
      </c>
      <c r="C521" s="52">
        <f>VLOOKUP(B521,NWS!$A$5:$Y$1564,3,TRUE)</f>
        <v>38.97</v>
      </c>
      <c r="D521" s="52"/>
      <c r="E521" s="52"/>
      <c r="F521" s="87">
        <v>120.9</v>
      </c>
      <c r="G521">
        <v>52.57</v>
      </c>
      <c r="H521">
        <v>130.1</v>
      </c>
      <c r="I521">
        <v>128</v>
      </c>
      <c r="J521">
        <v>66.8</v>
      </c>
      <c r="K521" s="29">
        <f t="shared" si="24"/>
        <v>1009.9600788551936</v>
      </c>
      <c r="L521" s="29">
        <f t="shared" si="25"/>
        <v>90.231289243924721</v>
      </c>
      <c r="M521" s="29">
        <f t="shared" si="26"/>
        <v>88.151999137349037</v>
      </c>
    </row>
    <row r="522" spans="2:13" ht="15" x14ac:dyDescent="0.25">
      <c r="B522" s="88">
        <v>42964.635763888888</v>
      </c>
      <c r="C522" s="52">
        <f>VLOOKUP(B522,NWS!$A$5:$Y$1564,3,TRUE)</f>
        <v>38.97</v>
      </c>
      <c r="D522" s="52"/>
      <c r="E522" s="52"/>
      <c r="F522" s="87">
        <v>120.6</v>
      </c>
      <c r="G522">
        <v>52.58</v>
      </c>
      <c r="H522">
        <v>130.6</v>
      </c>
      <c r="I522">
        <v>128.6</v>
      </c>
      <c r="J522">
        <v>66.66</v>
      </c>
      <c r="K522" s="29">
        <f t="shared" si="24"/>
        <v>1007.4484868511754</v>
      </c>
      <c r="L522" s="29">
        <f t="shared" si="25"/>
        <v>90.952541192844109</v>
      </c>
      <c r="M522" s="29">
        <f t="shared" si="26"/>
        <v>88.96732802700663</v>
      </c>
    </row>
    <row r="523" spans="2:13" ht="15" x14ac:dyDescent="0.25">
      <c r="B523" s="88">
        <v>42964.635833333334</v>
      </c>
      <c r="C523" s="52">
        <f>VLOOKUP(B523,NWS!$A$5:$Y$1564,3,TRUE)</f>
        <v>38.97</v>
      </c>
      <c r="D523" s="52"/>
      <c r="E523" s="52"/>
      <c r="F523" s="87">
        <v>120.9</v>
      </c>
      <c r="G523">
        <v>52.63</v>
      </c>
      <c r="H523">
        <v>130.6</v>
      </c>
      <c r="I523">
        <v>128.6</v>
      </c>
      <c r="J523">
        <v>66.66</v>
      </c>
      <c r="K523" s="29">
        <f t="shared" si="24"/>
        <v>1009.9270723098841</v>
      </c>
      <c r="L523" s="29">
        <f t="shared" si="25"/>
        <v>90.72932344552936</v>
      </c>
      <c r="M523" s="29">
        <f t="shared" si="26"/>
        <v>88.74898243394955</v>
      </c>
    </row>
    <row r="524" spans="2:13" ht="15" x14ac:dyDescent="0.25">
      <c r="B524" s="88">
        <v>42964.63590277778</v>
      </c>
      <c r="C524" s="52">
        <f>VLOOKUP(B524,NWS!$A$5:$Y$1564,3,TRUE)</f>
        <v>38.97</v>
      </c>
      <c r="D524" s="52"/>
      <c r="E524" s="52"/>
      <c r="F524" s="87">
        <v>121.6</v>
      </c>
      <c r="G524">
        <v>52.67</v>
      </c>
      <c r="H524">
        <v>130.6</v>
      </c>
      <c r="I524">
        <v>128.5</v>
      </c>
      <c r="J524">
        <v>66.83</v>
      </c>
      <c r="K524" s="29">
        <f t="shared" si="24"/>
        <v>1015.7523276097195</v>
      </c>
      <c r="L524" s="29">
        <f t="shared" si="25"/>
        <v>90.20899830534951</v>
      </c>
      <c r="M524" s="29">
        <f t="shared" si="26"/>
        <v>88.141565189107723</v>
      </c>
    </row>
    <row r="525" spans="2:13" ht="15" x14ac:dyDescent="0.25">
      <c r="B525" s="88">
        <v>42964.635972222219</v>
      </c>
      <c r="C525" s="52">
        <f>VLOOKUP(B525,NWS!$A$5:$Y$1564,3,TRUE)</f>
        <v>38.97</v>
      </c>
      <c r="D525" s="52"/>
      <c r="E525" s="52"/>
      <c r="F525" s="87">
        <v>121.2</v>
      </c>
      <c r="G525">
        <v>52.75</v>
      </c>
      <c r="H525">
        <v>130.19999999999999</v>
      </c>
      <c r="I525">
        <v>128.19999999999999</v>
      </c>
      <c r="J525">
        <v>66.56</v>
      </c>
      <c r="K525" s="29">
        <f t="shared" si="24"/>
        <v>1012.3669244147706</v>
      </c>
      <c r="L525" s="29">
        <f t="shared" si="25"/>
        <v>90.115547831373746</v>
      </c>
      <c r="M525" s="29">
        <f t="shared" si="26"/>
        <v>88.139979535169132</v>
      </c>
    </row>
    <row r="526" spans="2:13" ht="15" x14ac:dyDescent="0.25">
      <c r="B526" s="88">
        <v>42964.636041666665</v>
      </c>
      <c r="C526" s="52">
        <f>VLOOKUP(B526,NWS!$A$5:$Y$1564,3,TRUE)</f>
        <v>38.97</v>
      </c>
      <c r="D526" s="52"/>
      <c r="E526" s="52"/>
      <c r="F526" s="87">
        <v>121.3</v>
      </c>
      <c r="G526">
        <v>52.82</v>
      </c>
      <c r="H526">
        <v>130.19999999999999</v>
      </c>
      <c r="I526">
        <v>128</v>
      </c>
      <c r="J526">
        <v>66.56</v>
      </c>
      <c r="K526" s="29">
        <f t="shared" si="24"/>
        <v>1013.1635834017649</v>
      </c>
      <c r="L526" s="29">
        <f t="shared" si="25"/>
        <v>90.04468922352018</v>
      </c>
      <c r="M526" s="29">
        <f t="shared" si="26"/>
        <v>87.873272844130256</v>
      </c>
    </row>
    <row r="527" spans="2:13" ht="15" x14ac:dyDescent="0.25">
      <c r="B527" s="88">
        <v>42964.636111111111</v>
      </c>
      <c r="C527" s="52">
        <f>VLOOKUP(B527,NWS!$A$5:$Y$1564,3,TRUE)</f>
        <v>39.130000000000003</v>
      </c>
      <c r="D527" s="52"/>
      <c r="E527" s="52"/>
      <c r="F527" s="87">
        <v>121.2</v>
      </c>
      <c r="G527">
        <v>52.87</v>
      </c>
      <c r="H527">
        <v>130.6</v>
      </c>
      <c r="I527">
        <v>128.4</v>
      </c>
      <c r="J527">
        <v>67</v>
      </c>
      <c r="K527" s="29">
        <f t="shared" si="24"/>
        <v>1012.3007626566618</v>
      </c>
      <c r="L527" s="29">
        <f t="shared" si="25"/>
        <v>90.358521275779708</v>
      </c>
      <c r="M527" s="29">
        <f t="shared" si="26"/>
        <v>88.185254119261572</v>
      </c>
    </row>
    <row r="528" spans="2:13" ht="15" x14ac:dyDescent="0.25">
      <c r="B528" s="88">
        <v>42964.636180555557</v>
      </c>
      <c r="C528" s="52">
        <f>VLOOKUP(B528,NWS!$A$5:$Y$1564,3,TRUE)</f>
        <v>39.130000000000003</v>
      </c>
      <c r="D528" s="52"/>
      <c r="E528" s="52"/>
      <c r="F528" s="87">
        <v>121.1</v>
      </c>
      <c r="G528">
        <v>52.94</v>
      </c>
      <c r="H528">
        <v>131</v>
      </c>
      <c r="I528">
        <v>128.80000000000001</v>
      </c>
      <c r="J528">
        <v>66.8</v>
      </c>
      <c r="K528" s="29">
        <f t="shared" si="24"/>
        <v>1011.426972479098</v>
      </c>
      <c r="L528" s="29">
        <f t="shared" si="25"/>
        <v>90.832064498753098</v>
      </c>
      <c r="M528" s="29">
        <f t="shared" si="26"/>
        <v>88.656919817167633</v>
      </c>
    </row>
    <row r="529" spans="2:13" ht="15" x14ac:dyDescent="0.25">
      <c r="B529" s="88">
        <v>42964.636250000003</v>
      </c>
      <c r="C529" s="52">
        <f>VLOOKUP(B529,NWS!$A$5:$Y$1564,3,TRUE)</f>
        <v>39.130000000000003</v>
      </c>
      <c r="D529" s="52"/>
      <c r="E529" s="52"/>
      <c r="F529" s="87">
        <v>121.2</v>
      </c>
      <c r="G529">
        <v>53.01</v>
      </c>
      <c r="H529">
        <v>130.80000000000001</v>
      </c>
      <c r="I529">
        <v>128.6</v>
      </c>
      <c r="J529">
        <v>67.069999999999993</v>
      </c>
      <c r="K529" s="29">
        <f t="shared" ref="K529:K592" si="27">IF(OR(F529="",$C$5="",$C$6=""),"",(F529*1000/($C$5+$C$6*(G529-25))))</f>
        <v>1012.2235848679057</v>
      </c>
      <c r="L529" s="29">
        <f t="shared" ref="L529:L592" si="28">IF(OR($K529="",H529=""),"",((H529-$C529)*1000)/$K529)</f>
        <v>90.562995538147703</v>
      </c>
      <c r="M529" s="29">
        <f t="shared" ref="M529:M592" si="29">IF(OR($K529="",I529=""),"",((I529-$C529)*1000)/$K529)</f>
        <v>88.389562679154281</v>
      </c>
    </row>
    <row r="530" spans="2:13" ht="15" x14ac:dyDescent="0.25">
      <c r="B530" s="88">
        <v>42964.636319444442</v>
      </c>
      <c r="C530" s="52">
        <f>VLOOKUP(B530,NWS!$A$5:$Y$1564,3,TRUE)</f>
        <v>39.130000000000003</v>
      </c>
      <c r="D530" s="52"/>
      <c r="E530" s="52"/>
      <c r="F530" s="87">
        <v>121.1</v>
      </c>
      <c r="G530">
        <v>53.04</v>
      </c>
      <c r="H530">
        <v>131.19999999999999</v>
      </c>
      <c r="I530">
        <v>128.9</v>
      </c>
      <c r="J530">
        <v>67.34</v>
      </c>
      <c r="K530" s="29">
        <f t="shared" si="27"/>
        <v>1011.3718939710579</v>
      </c>
      <c r="L530" s="29">
        <f t="shared" si="28"/>
        <v>91.0347623350454</v>
      </c>
      <c r="M530" s="29">
        <f t="shared" si="29"/>
        <v>88.760623599620146</v>
      </c>
    </row>
    <row r="531" spans="2:13" ht="15" x14ac:dyDescent="0.25">
      <c r="B531" s="88">
        <v>42964.636388888888</v>
      </c>
      <c r="C531" s="52">
        <f>VLOOKUP(B531,NWS!$A$5:$Y$1564,3,TRUE)</f>
        <v>39.130000000000003</v>
      </c>
      <c r="D531" s="52"/>
      <c r="E531" s="52"/>
      <c r="F531" s="87">
        <v>120.8</v>
      </c>
      <c r="G531">
        <v>53.11</v>
      </c>
      <c r="H531">
        <v>130.6</v>
      </c>
      <c r="I531">
        <v>128.6</v>
      </c>
      <c r="J531">
        <v>67.53</v>
      </c>
      <c r="K531" s="29">
        <f t="shared" si="27"/>
        <v>1008.827975096719</v>
      </c>
      <c r="L531" s="29">
        <f t="shared" si="28"/>
        <v>90.669571282686263</v>
      </c>
      <c r="M531" s="29">
        <f t="shared" si="29"/>
        <v>88.687072730533941</v>
      </c>
    </row>
    <row r="532" spans="2:13" ht="15" x14ac:dyDescent="0.25">
      <c r="B532" s="88">
        <v>42964.636458333334</v>
      </c>
      <c r="C532" s="52">
        <f>VLOOKUP(B532,NWS!$A$5:$Y$1564,3,TRUE)</f>
        <v>39.130000000000003</v>
      </c>
      <c r="D532" s="52"/>
      <c r="E532" s="52"/>
      <c r="F532" s="87">
        <v>120.8</v>
      </c>
      <c r="G532">
        <v>53.18</v>
      </c>
      <c r="H532">
        <v>131.19999999999999</v>
      </c>
      <c r="I532">
        <v>129.1</v>
      </c>
      <c r="J532">
        <v>67.58</v>
      </c>
      <c r="K532" s="29">
        <f t="shared" si="27"/>
        <v>1008.7895221448294</v>
      </c>
      <c r="L532" s="29">
        <f t="shared" si="28"/>
        <v>91.267799653832782</v>
      </c>
      <c r="M532" s="29">
        <f t="shared" si="29"/>
        <v>89.186096826928804</v>
      </c>
    </row>
    <row r="533" spans="2:13" ht="15" x14ac:dyDescent="0.25">
      <c r="B533" s="88">
        <v>42964.63652777778</v>
      </c>
      <c r="C533" s="52">
        <f>VLOOKUP(B533,NWS!$A$5:$Y$1564,3,TRUE)</f>
        <v>39.130000000000003</v>
      </c>
      <c r="D533" s="52"/>
      <c r="E533" s="52"/>
      <c r="F533" s="87">
        <v>120.9</v>
      </c>
      <c r="G533">
        <v>53.26</v>
      </c>
      <c r="H533">
        <v>131.69999999999999</v>
      </c>
      <c r="I533">
        <v>129.6</v>
      </c>
      <c r="J533">
        <v>67.67</v>
      </c>
      <c r="K533" s="29">
        <f t="shared" si="27"/>
        <v>1009.5806337910566</v>
      </c>
      <c r="L533" s="29">
        <f t="shared" si="28"/>
        <v>91.691536962621996</v>
      </c>
      <c r="M533" s="29">
        <f t="shared" si="29"/>
        <v>89.611465366840349</v>
      </c>
    </row>
    <row r="534" spans="2:13" ht="15" x14ac:dyDescent="0.25">
      <c r="B534" s="88">
        <v>42964.636597222219</v>
      </c>
      <c r="C534" s="52">
        <f>VLOOKUP(B534,NWS!$A$5:$Y$1564,3,TRUE)</f>
        <v>39.130000000000003</v>
      </c>
      <c r="D534" s="52"/>
      <c r="E534" s="52"/>
      <c r="F534" s="87">
        <v>121</v>
      </c>
      <c r="G534">
        <v>53.3</v>
      </c>
      <c r="H534">
        <v>132</v>
      </c>
      <c r="I534">
        <v>129.80000000000001</v>
      </c>
      <c r="J534">
        <v>67.72</v>
      </c>
      <c r="K534" s="29">
        <f t="shared" si="27"/>
        <v>1010.3936818195895</v>
      </c>
      <c r="L534" s="29">
        <f t="shared" si="28"/>
        <v>91.914668184338836</v>
      </c>
      <c r="M534" s="29">
        <f t="shared" si="29"/>
        <v>89.737299066157036</v>
      </c>
    </row>
    <row r="535" spans="2:13" ht="15" x14ac:dyDescent="0.25">
      <c r="B535" s="88">
        <v>42964.636666666665</v>
      </c>
      <c r="C535" s="52">
        <f>VLOOKUP(B535,NWS!$A$5:$Y$1564,3,TRUE)</f>
        <v>39.130000000000003</v>
      </c>
      <c r="D535" s="52"/>
      <c r="E535" s="52"/>
      <c r="F535" s="87">
        <v>120.9</v>
      </c>
      <c r="G535">
        <v>53.35</v>
      </c>
      <c r="H535">
        <v>132</v>
      </c>
      <c r="I535">
        <v>129.9</v>
      </c>
      <c r="J535">
        <v>67.86</v>
      </c>
      <c r="K535" s="29">
        <f t="shared" si="27"/>
        <v>1009.5311619755654</v>
      </c>
      <c r="L535" s="29">
        <f t="shared" si="28"/>
        <v>91.993197929880068</v>
      </c>
      <c r="M535" s="29">
        <f t="shared" si="29"/>
        <v>89.913024400723756</v>
      </c>
    </row>
    <row r="536" spans="2:13" ht="15" x14ac:dyDescent="0.25">
      <c r="B536" s="88">
        <v>42964.636736111112</v>
      </c>
      <c r="C536" s="52">
        <f>VLOOKUP(B536,NWS!$A$5:$Y$1564,3,TRUE)</f>
        <v>39.130000000000003</v>
      </c>
      <c r="D536" s="52"/>
      <c r="E536" s="52"/>
      <c r="F536" s="87">
        <v>121</v>
      </c>
      <c r="G536">
        <v>53.43</v>
      </c>
      <c r="H536">
        <v>132.30000000000001</v>
      </c>
      <c r="I536">
        <v>130.1</v>
      </c>
      <c r="J536">
        <v>67.34</v>
      </c>
      <c r="K536" s="29">
        <f t="shared" si="27"/>
        <v>1010.3221680970325</v>
      </c>
      <c r="L536" s="29">
        <f t="shared" si="28"/>
        <v>92.218109175500004</v>
      </c>
      <c r="M536" s="29">
        <f t="shared" si="29"/>
        <v>90.040585936409087</v>
      </c>
    </row>
    <row r="537" spans="2:13" ht="15" x14ac:dyDescent="0.25">
      <c r="B537" s="88">
        <v>42964.636805555558</v>
      </c>
      <c r="C537" s="52">
        <f>VLOOKUP(B537,NWS!$A$5:$Y$1564,3,TRUE)</f>
        <v>38.97</v>
      </c>
      <c r="D537" s="52"/>
      <c r="E537" s="52"/>
      <c r="F537" s="87">
        <v>120.9</v>
      </c>
      <c r="G537">
        <v>53.5</v>
      </c>
      <c r="H537">
        <v>132.30000000000001</v>
      </c>
      <c r="I537">
        <v>130</v>
      </c>
      <c r="J537">
        <v>67.53</v>
      </c>
      <c r="K537" s="29">
        <f t="shared" si="27"/>
        <v>1009.448719723244</v>
      </c>
      <c r="L537" s="29">
        <f t="shared" si="28"/>
        <v>92.456405339330047</v>
      </c>
      <c r="M537" s="29">
        <f t="shared" si="29"/>
        <v>90.177933976633582</v>
      </c>
    </row>
    <row r="538" spans="2:13" ht="15" x14ac:dyDescent="0.25">
      <c r="B538" s="88">
        <v>42964.636874999997</v>
      </c>
      <c r="C538" s="52">
        <f>VLOOKUP(B538,NWS!$A$5:$Y$1564,3,TRUE)</f>
        <v>38.97</v>
      </c>
      <c r="D538" s="52"/>
      <c r="E538" s="52"/>
      <c r="F538" s="87">
        <v>121</v>
      </c>
      <c r="G538">
        <v>53.55</v>
      </c>
      <c r="H538">
        <v>132.30000000000001</v>
      </c>
      <c r="I538">
        <v>130</v>
      </c>
      <c r="J538">
        <v>67.959999999999994</v>
      </c>
      <c r="K538" s="29">
        <f t="shared" si="27"/>
        <v>1010.2561644145653</v>
      </c>
      <c r="L538" s="29">
        <f t="shared" si="28"/>
        <v>92.382509790557862</v>
      </c>
      <c r="M538" s="29">
        <f t="shared" si="29"/>
        <v>90.105859490351236</v>
      </c>
    </row>
    <row r="539" spans="2:13" ht="15" x14ac:dyDescent="0.25">
      <c r="B539" s="88">
        <v>42964.636944444443</v>
      </c>
      <c r="C539" s="52">
        <f>VLOOKUP(B539,NWS!$A$5:$Y$1564,3,TRUE)</f>
        <v>38.97</v>
      </c>
      <c r="D539" s="52"/>
      <c r="E539" s="52"/>
      <c r="F539" s="87">
        <v>120.9</v>
      </c>
      <c r="G539">
        <v>53.64</v>
      </c>
      <c r="H539">
        <v>132.30000000000001</v>
      </c>
      <c r="I539">
        <v>130.1</v>
      </c>
      <c r="J539">
        <v>68.05</v>
      </c>
      <c r="K539" s="29">
        <f t="shared" si="27"/>
        <v>1009.3717857686747</v>
      </c>
      <c r="L539" s="29">
        <f t="shared" si="28"/>
        <v>92.463452333300253</v>
      </c>
      <c r="M539" s="29">
        <f t="shared" si="29"/>
        <v>90.2838788292473</v>
      </c>
    </row>
    <row r="540" spans="2:13" ht="15" x14ac:dyDescent="0.25">
      <c r="B540" s="88">
        <v>42964.637013888889</v>
      </c>
      <c r="C540" s="52">
        <f>VLOOKUP(B540,NWS!$A$5:$Y$1564,3,TRUE)</f>
        <v>38.97</v>
      </c>
      <c r="D540" s="52"/>
      <c r="E540" s="52"/>
      <c r="F540" s="87">
        <v>121.2</v>
      </c>
      <c r="G540">
        <v>53.69</v>
      </c>
      <c r="H540">
        <v>132.4</v>
      </c>
      <c r="I540">
        <v>130.19999999999999</v>
      </c>
      <c r="J540">
        <v>67.91</v>
      </c>
      <c r="K540" s="29">
        <f t="shared" si="27"/>
        <v>1011.8488886552881</v>
      </c>
      <c r="L540" s="29">
        <f t="shared" si="28"/>
        <v>92.335921942025564</v>
      </c>
      <c r="M540" s="29">
        <f t="shared" si="29"/>
        <v>90.161684242438099</v>
      </c>
    </row>
    <row r="541" spans="2:13" ht="15" x14ac:dyDescent="0.25">
      <c r="B541" s="88">
        <v>42964.637083333335</v>
      </c>
      <c r="C541" s="52">
        <f>VLOOKUP(B541,NWS!$A$5:$Y$1564,3,TRUE)</f>
        <v>38.97</v>
      </c>
      <c r="D541" s="52"/>
      <c r="E541" s="52"/>
      <c r="F541" s="87">
        <v>120.8</v>
      </c>
      <c r="G541">
        <v>53.69</v>
      </c>
      <c r="H541">
        <v>131.9</v>
      </c>
      <c r="I541">
        <v>129.69999999999999</v>
      </c>
      <c r="J541">
        <v>67.91</v>
      </c>
      <c r="K541" s="29">
        <f t="shared" si="27"/>
        <v>1008.509453379198</v>
      </c>
      <c r="L541" s="29">
        <f t="shared" si="28"/>
        <v>92.145888854706115</v>
      </c>
      <c r="M541" s="29">
        <f t="shared" si="29"/>
        <v>89.964451692537224</v>
      </c>
    </row>
    <row r="542" spans="2:13" ht="15" x14ac:dyDescent="0.25">
      <c r="B542" s="88">
        <v>42964.637152777781</v>
      </c>
      <c r="C542" s="52">
        <f>VLOOKUP(B542,NWS!$A$5:$Y$1564,3,TRUE)</f>
        <v>38.97</v>
      </c>
      <c r="D542" s="52"/>
      <c r="E542" s="52"/>
      <c r="F542" s="87">
        <v>120.8</v>
      </c>
      <c r="G542">
        <v>53.81</v>
      </c>
      <c r="H542">
        <v>131.80000000000001</v>
      </c>
      <c r="I542">
        <v>129.4</v>
      </c>
      <c r="J542">
        <v>68.05</v>
      </c>
      <c r="K542" s="29">
        <f t="shared" si="27"/>
        <v>1008.4435774447254</v>
      </c>
      <c r="L542" s="29">
        <f t="shared" si="28"/>
        <v>92.052745514250844</v>
      </c>
      <c r="M542" s="29">
        <f t="shared" si="29"/>
        <v>89.672840427164729</v>
      </c>
    </row>
    <row r="543" spans="2:13" ht="15" x14ac:dyDescent="0.25">
      <c r="B543" s="88">
        <v>42964.63722222222</v>
      </c>
      <c r="C543" s="52">
        <f>VLOOKUP(B543,NWS!$A$5:$Y$1564,3,TRUE)</f>
        <v>38.97</v>
      </c>
      <c r="D543" s="52"/>
      <c r="E543" s="52"/>
      <c r="F543" s="87">
        <v>120.8</v>
      </c>
      <c r="G543">
        <v>53.84</v>
      </c>
      <c r="H543">
        <v>131.6</v>
      </c>
      <c r="I543">
        <v>129.30000000000001</v>
      </c>
      <c r="J543">
        <v>68.2</v>
      </c>
      <c r="K543" s="29">
        <f t="shared" si="27"/>
        <v>1008.4271098057798</v>
      </c>
      <c r="L543" s="29">
        <f t="shared" si="28"/>
        <v>91.855920075215238</v>
      </c>
      <c r="M543" s="29">
        <f t="shared" si="29"/>
        <v>89.575140455513264</v>
      </c>
    </row>
    <row r="544" spans="2:13" ht="15" x14ac:dyDescent="0.25">
      <c r="B544" s="88">
        <v>42964.637291666666</v>
      </c>
      <c r="C544" s="52">
        <f>VLOOKUP(B544,NWS!$A$5:$Y$1564,3,TRUE)</f>
        <v>38.97</v>
      </c>
      <c r="D544" s="52"/>
      <c r="E544" s="52"/>
      <c r="F544" s="87">
        <v>120.8</v>
      </c>
      <c r="G544">
        <v>53.88</v>
      </c>
      <c r="H544">
        <v>131.9</v>
      </c>
      <c r="I544">
        <v>129.6</v>
      </c>
      <c r="J544">
        <v>68.150000000000006</v>
      </c>
      <c r="K544" s="29">
        <f t="shared" si="27"/>
        <v>1008.405153790451</v>
      </c>
      <c r="L544" s="29">
        <f t="shared" si="28"/>
        <v>92.155419526258271</v>
      </c>
      <c r="M544" s="29">
        <f t="shared" si="29"/>
        <v>89.874590247119201</v>
      </c>
    </row>
    <row r="545" spans="2:13" ht="15" x14ac:dyDescent="0.25">
      <c r="B545" s="88">
        <v>42964.637361111112</v>
      </c>
      <c r="C545" s="52">
        <f>VLOOKUP(B545,NWS!$A$5:$Y$1564,3,TRUE)</f>
        <v>38.97</v>
      </c>
      <c r="D545" s="52"/>
      <c r="E545" s="52"/>
      <c r="F545" s="87">
        <v>121</v>
      </c>
      <c r="G545">
        <v>53.93</v>
      </c>
      <c r="H545">
        <v>132.4</v>
      </c>
      <c r="I545">
        <v>130.1</v>
      </c>
      <c r="J545">
        <v>68.13</v>
      </c>
      <c r="K545" s="29">
        <f t="shared" si="27"/>
        <v>1010.0472096357946</v>
      </c>
      <c r="L545" s="29">
        <f t="shared" si="28"/>
        <v>92.500626810987598</v>
      </c>
      <c r="M545" s="29">
        <f t="shared" si="29"/>
        <v>90.223505525904955</v>
      </c>
    </row>
    <row r="546" spans="2:13" ht="15" x14ac:dyDescent="0.25">
      <c r="B546" s="88">
        <v>42964.637430555558</v>
      </c>
      <c r="C546" s="52">
        <f>VLOOKUP(B546,NWS!$A$5:$Y$1564,3,TRUE)</f>
        <v>38.97</v>
      </c>
      <c r="D546" s="52"/>
      <c r="E546" s="52"/>
      <c r="F546" s="87">
        <v>121.1</v>
      </c>
      <c r="G546">
        <v>53.98</v>
      </c>
      <c r="H546">
        <v>132.69999999999999</v>
      </c>
      <c r="I546">
        <v>130.30000000000001</v>
      </c>
      <c r="J546">
        <v>68.3</v>
      </c>
      <c r="K546" s="29">
        <f t="shared" si="27"/>
        <v>1010.8544490637116</v>
      </c>
      <c r="L546" s="29">
        <f t="shared" si="28"/>
        <v>92.723537089653163</v>
      </c>
      <c r="M546" s="29">
        <f t="shared" si="29"/>
        <v>90.349308037960384</v>
      </c>
    </row>
    <row r="547" spans="2:13" ht="15" x14ac:dyDescent="0.25">
      <c r="B547" s="88">
        <v>42964.637499999997</v>
      </c>
      <c r="C547" s="52">
        <f>VLOOKUP(B547,NWS!$A$5:$Y$1564,3,TRUE)</f>
        <v>38.909999999999997</v>
      </c>
      <c r="D547" s="52"/>
      <c r="E547" s="52"/>
      <c r="F547" s="87">
        <v>120.9</v>
      </c>
      <c r="G547">
        <v>54.05</v>
      </c>
      <c r="H547">
        <v>133</v>
      </c>
      <c r="I547">
        <v>130.69999999999999</v>
      </c>
      <c r="J547">
        <v>68.3</v>
      </c>
      <c r="K547" s="29">
        <f t="shared" si="27"/>
        <v>1009.1465466317594</v>
      </c>
      <c r="L547" s="29">
        <f t="shared" si="28"/>
        <v>93.237201587861875</v>
      </c>
      <c r="M547" s="29">
        <f t="shared" si="29"/>
        <v>90.958047972684028</v>
      </c>
    </row>
    <row r="548" spans="2:13" ht="15" x14ac:dyDescent="0.25">
      <c r="B548" s="88">
        <v>42964.637569444443</v>
      </c>
      <c r="C548" s="52">
        <f>VLOOKUP(B548,NWS!$A$5:$Y$1564,3,TRUE)</f>
        <v>38.909999999999997</v>
      </c>
      <c r="D548" s="52"/>
      <c r="E548" s="52"/>
      <c r="F548" s="87">
        <v>121</v>
      </c>
      <c r="G548">
        <v>54.12</v>
      </c>
      <c r="H548">
        <v>133.19999999999999</v>
      </c>
      <c r="I548">
        <v>131</v>
      </c>
      <c r="J548">
        <v>68.2</v>
      </c>
      <c r="K548" s="29">
        <f t="shared" si="27"/>
        <v>1009.9427646571876</v>
      </c>
      <c r="L548" s="29">
        <f t="shared" si="28"/>
        <v>93.361726327140474</v>
      </c>
      <c r="M548" s="29">
        <f t="shared" si="29"/>
        <v>91.183385061685939</v>
      </c>
    </row>
    <row r="549" spans="2:13" ht="15" x14ac:dyDescent="0.25">
      <c r="B549" s="88">
        <v>42964.637638888889</v>
      </c>
      <c r="C549" s="52">
        <f>VLOOKUP(B549,NWS!$A$5:$Y$1564,3,TRUE)</f>
        <v>38.909999999999997</v>
      </c>
      <c r="D549" s="52"/>
      <c r="E549" s="52"/>
      <c r="F549" s="87">
        <v>121</v>
      </c>
      <c r="G549">
        <v>54.15</v>
      </c>
      <c r="H549">
        <v>133</v>
      </c>
      <c r="I549">
        <v>130.80000000000001</v>
      </c>
      <c r="J549">
        <v>67.91</v>
      </c>
      <c r="K549" s="29">
        <f t="shared" si="27"/>
        <v>1009.9262753193029</v>
      </c>
      <c r="L549" s="29">
        <f t="shared" si="28"/>
        <v>93.16521641171488</v>
      </c>
      <c r="M549" s="29">
        <f t="shared" si="29"/>
        <v>90.98683957989671</v>
      </c>
    </row>
    <row r="550" spans="2:13" ht="15" x14ac:dyDescent="0.25">
      <c r="B550" s="88">
        <v>42964.637708333335</v>
      </c>
      <c r="C550" s="52">
        <f>VLOOKUP(B550,NWS!$A$5:$Y$1564,3,TRUE)</f>
        <v>38.909999999999997</v>
      </c>
      <c r="D550" s="52"/>
      <c r="E550" s="52"/>
      <c r="F550" s="87">
        <v>121</v>
      </c>
      <c r="G550">
        <v>54.22</v>
      </c>
      <c r="H550">
        <v>133.5</v>
      </c>
      <c r="I550">
        <v>131.19999999999999</v>
      </c>
      <c r="J550">
        <v>67.239999999999995</v>
      </c>
      <c r="K550" s="29">
        <f t="shared" si="27"/>
        <v>1009.8878022914373</v>
      </c>
      <c r="L550" s="29">
        <f t="shared" si="28"/>
        <v>93.663870169909089</v>
      </c>
      <c r="M550" s="29">
        <f t="shared" si="29"/>
        <v>91.386389448999978</v>
      </c>
    </row>
    <row r="551" spans="2:13" ht="15" x14ac:dyDescent="0.25">
      <c r="B551" s="88">
        <v>42964.637777777774</v>
      </c>
      <c r="C551" s="52">
        <f>VLOOKUP(B551,NWS!$A$5:$Y$1564,3,TRUE)</f>
        <v>38.909999999999997</v>
      </c>
      <c r="D551" s="52"/>
      <c r="E551" s="52"/>
      <c r="F551" s="87">
        <v>121.1</v>
      </c>
      <c r="G551">
        <v>54.27</v>
      </c>
      <c r="H551">
        <v>133.5</v>
      </c>
      <c r="I551">
        <v>131.19999999999999</v>
      </c>
      <c r="J551">
        <v>67.739999999999995</v>
      </c>
      <c r="K551" s="29">
        <f t="shared" si="27"/>
        <v>1010.6949186603975</v>
      </c>
      <c r="L551" s="29">
        <f t="shared" si="28"/>
        <v>93.589072482299756</v>
      </c>
      <c r="M551" s="29">
        <f t="shared" si="29"/>
        <v>91.313410502076778</v>
      </c>
    </row>
    <row r="552" spans="2:13" ht="15" x14ac:dyDescent="0.25">
      <c r="B552" s="88">
        <v>42964.63784722222</v>
      </c>
      <c r="C552" s="52">
        <f>VLOOKUP(B552,NWS!$A$5:$Y$1564,3,TRUE)</f>
        <v>38.909999999999997</v>
      </c>
      <c r="D552" s="52"/>
      <c r="E552" s="52"/>
      <c r="F552" s="87">
        <v>121</v>
      </c>
      <c r="G552">
        <v>54.36</v>
      </c>
      <c r="H552">
        <v>133.6</v>
      </c>
      <c r="I552">
        <v>131.4</v>
      </c>
      <c r="J552">
        <v>68.05</v>
      </c>
      <c r="K552" s="29">
        <f t="shared" si="27"/>
        <v>1009.81086502879</v>
      </c>
      <c r="L552" s="29">
        <f t="shared" si="28"/>
        <v>93.77003484439669</v>
      </c>
      <c r="M552" s="29">
        <f t="shared" si="29"/>
        <v>91.591409048033071</v>
      </c>
    </row>
    <row r="553" spans="2:13" ht="15" x14ac:dyDescent="0.25">
      <c r="B553" s="88">
        <v>42964.637916666667</v>
      </c>
      <c r="C553" s="52">
        <f>VLOOKUP(B553,NWS!$A$5:$Y$1564,3,TRUE)</f>
        <v>38.909999999999997</v>
      </c>
      <c r="D553" s="52"/>
      <c r="E553" s="52"/>
      <c r="F553" s="87">
        <v>120.8</v>
      </c>
      <c r="G553">
        <v>54.44</v>
      </c>
      <c r="H553">
        <v>133.6</v>
      </c>
      <c r="I553">
        <v>131.30000000000001</v>
      </c>
      <c r="J553">
        <v>68.150000000000006</v>
      </c>
      <c r="K553" s="29">
        <f t="shared" si="27"/>
        <v>1008.0978699332634</v>
      </c>
      <c r="L553" s="29">
        <f t="shared" si="28"/>
        <v>93.929372161324508</v>
      </c>
      <c r="M553" s="29">
        <f t="shared" si="29"/>
        <v>91.64784765006624</v>
      </c>
    </row>
    <row r="554" spans="2:13" ht="15" x14ac:dyDescent="0.25">
      <c r="B554" s="88">
        <v>42964.637986111113</v>
      </c>
      <c r="C554" s="52">
        <f>VLOOKUP(B554,NWS!$A$5:$Y$1564,3,TRUE)</f>
        <v>38.909999999999997</v>
      </c>
      <c r="D554" s="52"/>
      <c r="E554" s="52"/>
      <c r="F554" s="87">
        <v>121.5</v>
      </c>
      <c r="G554">
        <v>54.48</v>
      </c>
      <c r="H554">
        <v>133.9</v>
      </c>
      <c r="I554">
        <v>131.5</v>
      </c>
      <c r="J554">
        <v>68.08</v>
      </c>
      <c r="K554" s="29">
        <f t="shared" si="27"/>
        <v>1013.917427836455</v>
      </c>
      <c r="L554" s="29">
        <f t="shared" si="28"/>
        <v>93.686130045810714</v>
      </c>
      <c r="M554" s="29">
        <f t="shared" si="29"/>
        <v>91.31907338605761</v>
      </c>
    </row>
    <row r="555" spans="2:13" ht="15" x14ac:dyDescent="0.25">
      <c r="B555" s="88">
        <v>42964.638055555559</v>
      </c>
      <c r="C555" s="52">
        <f>VLOOKUP(B555,NWS!$A$5:$Y$1564,3,TRUE)</f>
        <v>38.909999999999997</v>
      </c>
      <c r="D555" s="52"/>
      <c r="E555" s="52"/>
      <c r="F555" s="87">
        <v>121.2</v>
      </c>
      <c r="G555">
        <v>54.53</v>
      </c>
      <c r="H555">
        <v>133.80000000000001</v>
      </c>
      <c r="I555">
        <v>131.4</v>
      </c>
      <c r="J555">
        <v>67.959999999999994</v>
      </c>
      <c r="K555" s="29">
        <f t="shared" si="27"/>
        <v>1011.3864114426827</v>
      </c>
      <c r="L555" s="29">
        <f t="shared" si="28"/>
        <v>93.82170743686882</v>
      </c>
      <c r="M555" s="29">
        <f t="shared" si="29"/>
        <v>91.448727166571786</v>
      </c>
    </row>
    <row r="556" spans="2:13" ht="15" x14ac:dyDescent="0.25">
      <c r="B556" s="88">
        <v>42964.638124999998</v>
      </c>
      <c r="C556" s="52">
        <f>VLOOKUP(B556,NWS!$A$5:$Y$1564,3,TRUE)</f>
        <v>38.909999999999997</v>
      </c>
      <c r="D556" s="52"/>
      <c r="E556" s="52"/>
      <c r="F556" s="87">
        <v>121.1</v>
      </c>
      <c r="G556">
        <v>54.58</v>
      </c>
      <c r="H556">
        <v>134.1</v>
      </c>
      <c r="I556">
        <v>131.80000000000001</v>
      </c>
      <c r="J556">
        <v>68.25</v>
      </c>
      <c r="K556" s="29">
        <f t="shared" si="27"/>
        <v>1010.5244418329652</v>
      </c>
      <c r="L556" s="29">
        <f t="shared" si="28"/>
        <v>94.198612185309656</v>
      </c>
      <c r="M556" s="29">
        <f t="shared" si="29"/>
        <v>91.922566297861295</v>
      </c>
    </row>
    <row r="557" spans="2:13" ht="15" x14ac:dyDescent="0.25">
      <c r="B557" s="88">
        <v>42964.638194444444</v>
      </c>
      <c r="C557" s="52">
        <f>VLOOKUP(B557,NWS!$A$5:$Y$1564,3,TRUE)</f>
        <v>38.61</v>
      </c>
      <c r="D557" s="52"/>
      <c r="E557" s="52"/>
      <c r="F557" s="87">
        <v>121</v>
      </c>
      <c r="G557">
        <v>54.58</v>
      </c>
      <c r="H557">
        <v>134</v>
      </c>
      <c r="I557">
        <v>131.6</v>
      </c>
      <c r="J557">
        <v>68.7</v>
      </c>
      <c r="K557" s="29">
        <f t="shared" si="27"/>
        <v>1009.6899872980082</v>
      </c>
      <c r="L557" s="29">
        <f t="shared" si="28"/>
        <v>94.474542879512398</v>
      </c>
      <c r="M557" s="29">
        <f t="shared" si="29"/>
        <v>92.097575661661153</v>
      </c>
    </row>
    <row r="558" spans="2:13" ht="15" x14ac:dyDescent="0.25">
      <c r="B558" s="88">
        <v>42964.63826388889</v>
      </c>
      <c r="C558" s="52">
        <f>VLOOKUP(B558,NWS!$A$5:$Y$1564,3,TRUE)</f>
        <v>38.61</v>
      </c>
      <c r="D558" s="52"/>
      <c r="E558" s="52"/>
      <c r="F558" s="87">
        <v>120.7</v>
      </c>
      <c r="G558">
        <v>54.7</v>
      </c>
      <c r="H558">
        <v>133.6</v>
      </c>
      <c r="I558">
        <v>131.30000000000001</v>
      </c>
      <c r="J558">
        <v>68.58</v>
      </c>
      <c r="K558" s="29">
        <f t="shared" si="27"/>
        <v>1007.1208660228156</v>
      </c>
      <c r="L558" s="29">
        <f t="shared" si="28"/>
        <v>94.318371512966024</v>
      </c>
      <c r="M558" s="29">
        <f t="shared" si="29"/>
        <v>92.034633703935384</v>
      </c>
    </row>
    <row r="559" spans="2:13" ht="15" x14ac:dyDescent="0.25">
      <c r="B559" s="88">
        <v>42964.638333333336</v>
      </c>
      <c r="C559" s="52">
        <f>VLOOKUP(B559,NWS!$A$5:$Y$1564,3,TRUE)</f>
        <v>38.61</v>
      </c>
      <c r="D559" s="52"/>
      <c r="E559" s="52"/>
      <c r="F559" s="87">
        <v>120.7</v>
      </c>
      <c r="G559">
        <v>54.8</v>
      </c>
      <c r="H559">
        <v>133.1</v>
      </c>
      <c r="I559">
        <v>130.80000000000001</v>
      </c>
      <c r="J559">
        <v>68.58</v>
      </c>
      <c r="K559" s="29">
        <f t="shared" si="27"/>
        <v>1007.0660745229396</v>
      </c>
      <c r="L559" s="29">
        <f t="shared" si="28"/>
        <v>93.827011345567513</v>
      </c>
      <c r="M559" s="29">
        <f t="shared" si="29"/>
        <v>91.543149285086997</v>
      </c>
    </row>
    <row r="560" spans="2:13" ht="15" x14ac:dyDescent="0.25">
      <c r="B560" s="88">
        <v>42964.638402777775</v>
      </c>
      <c r="C560" s="52">
        <f>VLOOKUP(B560,NWS!$A$5:$Y$1564,3,TRUE)</f>
        <v>38.61</v>
      </c>
      <c r="D560" s="52"/>
      <c r="E560" s="52"/>
      <c r="F560" s="87">
        <v>120.9</v>
      </c>
      <c r="G560">
        <v>54.85</v>
      </c>
      <c r="H560">
        <v>133.4</v>
      </c>
      <c r="I560">
        <v>131</v>
      </c>
      <c r="J560">
        <v>68.53</v>
      </c>
      <c r="K560" s="29">
        <f t="shared" si="27"/>
        <v>1008.7073449373655</v>
      </c>
      <c r="L560" s="29">
        <f t="shared" si="28"/>
        <v>93.971755510401152</v>
      </c>
      <c r="M560" s="29">
        <f t="shared" si="29"/>
        <v>91.592472746133168</v>
      </c>
    </row>
    <row r="561" spans="2:13" ht="15" x14ac:dyDescent="0.25">
      <c r="B561" s="88">
        <v>42964.638472222221</v>
      </c>
      <c r="C561" s="52">
        <f>VLOOKUP(B561,NWS!$A$5:$Y$1564,3,TRUE)</f>
        <v>38.61</v>
      </c>
      <c r="D561" s="52"/>
      <c r="E561" s="52"/>
      <c r="F561" s="87">
        <v>120.5</v>
      </c>
      <c r="G561">
        <v>54.87</v>
      </c>
      <c r="H561">
        <v>133.9</v>
      </c>
      <c r="I561">
        <v>131.5</v>
      </c>
      <c r="J561">
        <v>68.63</v>
      </c>
      <c r="K561" s="29">
        <f t="shared" si="27"/>
        <v>1005.3590782471167</v>
      </c>
      <c r="L561" s="29">
        <f t="shared" si="28"/>
        <v>94.782055547896263</v>
      </c>
      <c r="M561" s="29">
        <f t="shared" si="29"/>
        <v>92.394848775780076</v>
      </c>
    </row>
    <row r="562" spans="2:13" ht="15" x14ac:dyDescent="0.25">
      <c r="B562" s="88">
        <v>42964.638541666667</v>
      </c>
      <c r="C562" s="52">
        <f>VLOOKUP(B562,NWS!$A$5:$Y$1564,3,TRUE)</f>
        <v>38.61</v>
      </c>
      <c r="D562" s="52"/>
      <c r="E562" s="52"/>
      <c r="F562" s="87">
        <v>120.5</v>
      </c>
      <c r="G562">
        <v>54.94</v>
      </c>
      <c r="H562">
        <v>133.9</v>
      </c>
      <c r="I562">
        <v>131.4</v>
      </c>
      <c r="J562">
        <v>68.87</v>
      </c>
      <c r="K562" s="29">
        <f t="shared" si="27"/>
        <v>1005.320794207065</v>
      </c>
      <c r="L562" s="29">
        <f t="shared" si="28"/>
        <v>94.78566498284647</v>
      </c>
      <c r="M562" s="29">
        <f t="shared" si="29"/>
        <v>92.298896565834028</v>
      </c>
    </row>
    <row r="563" spans="2:13" ht="15" x14ac:dyDescent="0.25">
      <c r="B563" s="88">
        <v>42964.638611111113</v>
      </c>
      <c r="C563" s="52">
        <f>VLOOKUP(B563,NWS!$A$5:$Y$1564,3,TRUE)</f>
        <v>38.61</v>
      </c>
      <c r="D563" s="52"/>
      <c r="E563" s="52"/>
      <c r="F563" s="87">
        <v>120</v>
      </c>
      <c r="G563">
        <v>55.02</v>
      </c>
      <c r="H563">
        <v>133.80000000000001</v>
      </c>
      <c r="I563">
        <v>131.4</v>
      </c>
      <c r="J563">
        <v>68.77</v>
      </c>
      <c r="K563" s="29">
        <f t="shared" si="27"/>
        <v>1001.1057705446002</v>
      </c>
      <c r="L563" s="29">
        <f t="shared" si="28"/>
        <v>95.084857964825019</v>
      </c>
      <c r="M563" s="29">
        <f t="shared" si="29"/>
        <v>92.687508882825</v>
      </c>
    </row>
    <row r="564" spans="2:13" ht="15" x14ac:dyDescent="0.25">
      <c r="B564" s="88">
        <v>42964.638680555552</v>
      </c>
      <c r="C564" s="52">
        <f>VLOOKUP(B564,NWS!$A$5:$Y$1564,3,TRUE)</f>
        <v>38.61</v>
      </c>
      <c r="D564" s="52"/>
      <c r="E564" s="52"/>
      <c r="F564" s="87">
        <v>119.9</v>
      </c>
      <c r="G564">
        <v>55.09</v>
      </c>
      <c r="H564">
        <v>133.5</v>
      </c>
      <c r="I564">
        <v>131</v>
      </c>
      <c r="J564">
        <v>68.97</v>
      </c>
      <c r="K564" s="29">
        <f t="shared" si="27"/>
        <v>1000.2334285378842</v>
      </c>
      <c r="L564" s="29">
        <f t="shared" si="28"/>
        <v>94.867855135283563</v>
      </c>
      <c r="M564" s="29">
        <f t="shared" si="29"/>
        <v>92.36843857043786</v>
      </c>
    </row>
    <row r="565" spans="2:13" ht="15" x14ac:dyDescent="0.25">
      <c r="B565" s="88">
        <v>42964.638749999998</v>
      </c>
      <c r="C565" s="52">
        <f>VLOOKUP(B565,NWS!$A$5:$Y$1564,3,TRUE)</f>
        <v>38.61</v>
      </c>
      <c r="D565" s="52"/>
      <c r="E565" s="52"/>
      <c r="F565" s="87">
        <v>120.3</v>
      </c>
      <c r="G565">
        <v>55.16</v>
      </c>
      <c r="H565">
        <v>133.80000000000001</v>
      </c>
      <c r="I565">
        <v>131.1</v>
      </c>
      <c r="J565">
        <v>68.819999999999993</v>
      </c>
      <c r="K565" s="29">
        <f t="shared" si="27"/>
        <v>1003.5321093587263</v>
      </c>
      <c r="L565" s="29">
        <f t="shared" si="28"/>
        <v>94.854961901346641</v>
      </c>
      <c r="M565" s="29">
        <f t="shared" si="29"/>
        <v>92.164465030523687</v>
      </c>
    </row>
    <row r="566" spans="2:13" ht="15" x14ac:dyDescent="0.25">
      <c r="B566" s="88">
        <v>42964.638819444444</v>
      </c>
      <c r="C566" s="52">
        <f>VLOOKUP(B566,NWS!$A$5:$Y$1564,3,TRUE)</f>
        <v>38.61</v>
      </c>
      <c r="D566" s="52"/>
      <c r="E566" s="52"/>
      <c r="F566" s="87">
        <v>120.2</v>
      </c>
      <c r="G566">
        <v>55.23</v>
      </c>
      <c r="H566">
        <v>133.5</v>
      </c>
      <c r="I566">
        <v>131</v>
      </c>
      <c r="J566">
        <v>68.819999999999993</v>
      </c>
      <c r="K566" s="29">
        <f t="shared" si="27"/>
        <v>1002.6597413987126</v>
      </c>
      <c r="L566" s="29">
        <f t="shared" si="28"/>
        <v>94.638286631143913</v>
      </c>
      <c r="M566" s="29">
        <f t="shared" si="29"/>
        <v>92.144918345994157</v>
      </c>
    </row>
    <row r="567" spans="2:13" ht="15" x14ac:dyDescent="0.25">
      <c r="B567" s="88">
        <v>42964.638888888891</v>
      </c>
      <c r="C567" s="52">
        <f>VLOOKUP(B567,NWS!$A$5:$Y$1564,3,TRUE)</f>
        <v>38.68</v>
      </c>
      <c r="D567" s="52"/>
      <c r="E567" s="52"/>
      <c r="F567" s="87">
        <v>120.4</v>
      </c>
      <c r="G567">
        <v>55.28</v>
      </c>
      <c r="H567">
        <v>133.30000000000001</v>
      </c>
      <c r="I567">
        <v>130.80000000000001</v>
      </c>
      <c r="J567">
        <v>68.819999999999993</v>
      </c>
      <c r="K567" s="29">
        <f t="shared" si="27"/>
        <v>1004.3007477884901</v>
      </c>
      <c r="L567" s="29">
        <f t="shared" si="28"/>
        <v>94.214805881960132</v>
      </c>
      <c r="M567" s="29">
        <f t="shared" si="29"/>
        <v>91.725511708372096</v>
      </c>
    </row>
    <row r="568" spans="2:13" ht="15" x14ac:dyDescent="0.25">
      <c r="B568" s="88">
        <v>42964.638958333337</v>
      </c>
      <c r="C568" s="52">
        <f>VLOOKUP(B568,NWS!$A$5:$Y$1564,3,TRUE)</f>
        <v>38.68</v>
      </c>
      <c r="D568" s="52"/>
      <c r="E568" s="52"/>
      <c r="F568" s="87">
        <v>120.3</v>
      </c>
      <c r="G568">
        <v>55.33</v>
      </c>
      <c r="H568">
        <v>132.80000000000001</v>
      </c>
      <c r="I568">
        <v>130.4</v>
      </c>
      <c r="J568">
        <v>68.53</v>
      </c>
      <c r="K568" s="29">
        <f t="shared" si="27"/>
        <v>1003.4393224764683</v>
      </c>
      <c r="L568" s="29">
        <f t="shared" si="28"/>
        <v>93.797400492252692</v>
      </c>
      <c r="M568" s="29">
        <f t="shared" si="29"/>
        <v>91.405626574048213</v>
      </c>
    </row>
    <row r="569" spans="2:13" ht="15" x14ac:dyDescent="0.25">
      <c r="B569" s="88">
        <v>42964.639027777775</v>
      </c>
      <c r="C569" s="52">
        <f>VLOOKUP(B569,NWS!$A$5:$Y$1564,3,TRUE)</f>
        <v>38.68</v>
      </c>
      <c r="D569" s="52"/>
      <c r="E569" s="52"/>
      <c r="F569" s="87">
        <v>120.5</v>
      </c>
      <c r="G569">
        <v>55.38</v>
      </c>
      <c r="H569">
        <v>133.1</v>
      </c>
      <c r="I569">
        <v>130.80000000000001</v>
      </c>
      <c r="J569">
        <v>69.06</v>
      </c>
      <c r="K569" s="29">
        <f t="shared" si="27"/>
        <v>1005.0802184174271</v>
      </c>
      <c r="L569" s="29">
        <f t="shared" si="28"/>
        <v>93.942750309692926</v>
      </c>
      <c r="M569" s="29">
        <f t="shared" si="29"/>
        <v>91.654375752265551</v>
      </c>
    </row>
    <row r="570" spans="2:13" ht="15" x14ac:dyDescent="0.25">
      <c r="B570" s="88">
        <v>42964.639097222222</v>
      </c>
      <c r="C570" s="52">
        <f>VLOOKUP(B570,NWS!$A$5:$Y$1564,3,TRUE)</f>
        <v>38.68</v>
      </c>
      <c r="D570" s="52"/>
      <c r="E570" s="52"/>
      <c r="F570" s="87">
        <v>120.1</v>
      </c>
      <c r="G570">
        <v>55.45</v>
      </c>
      <c r="H570">
        <v>133.5</v>
      </c>
      <c r="I570">
        <v>131.30000000000001</v>
      </c>
      <c r="J570">
        <v>69.23</v>
      </c>
      <c r="K570" s="29">
        <f t="shared" si="27"/>
        <v>1001.7057167551686</v>
      </c>
      <c r="L570" s="29">
        <f t="shared" si="28"/>
        <v>94.658539343422134</v>
      </c>
      <c r="M570" s="29">
        <f t="shared" si="29"/>
        <v>92.462285530349703</v>
      </c>
    </row>
    <row r="571" spans="2:13" ht="15" x14ac:dyDescent="0.25">
      <c r="B571" s="88">
        <v>42964.639166666668</v>
      </c>
      <c r="C571" s="52">
        <f>VLOOKUP(B571,NWS!$A$5:$Y$1564,3,TRUE)</f>
        <v>38.68</v>
      </c>
      <c r="D571" s="52"/>
      <c r="E571" s="52"/>
      <c r="F571" s="87">
        <v>120</v>
      </c>
      <c r="G571">
        <v>55.52</v>
      </c>
      <c r="H571">
        <v>133.9</v>
      </c>
      <c r="I571">
        <v>131.6</v>
      </c>
      <c r="J571">
        <v>68.489999999999995</v>
      </c>
      <c r="K571" s="29">
        <f t="shared" si="27"/>
        <v>1000.8335559034257</v>
      </c>
      <c r="L571" s="29">
        <f t="shared" si="28"/>
        <v>95.140694912100003</v>
      </c>
      <c r="M571" s="29">
        <f t="shared" si="29"/>
        <v>92.842610493933321</v>
      </c>
    </row>
    <row r="572" spans="2:13" ht="15" x14ac:dyDescent="0.25">
      <c r="B572" s="88">
        <v>42964.639236111114</v>
      </c>
      <c r="C572" s="52">
        <f>VLOOKUP(B572,NWS!$A$5:$Y$1564,3,TRUE)</f>
        <v>38.68</v>
      </c>
      <c r="D572" s="52"/>
      <c r="E572" s="52"/>
      <c r="F572" s="87">
        <v>120</v>
      </c>
      <c r="G572">
        <v>55.59</v>
      </c>
      <c r="H572">
        <v>134</v>
      </c>
      <c r="I572">
        <v>131.69999999999999</v>
      </c>
      <c r="J572">
        <v>68.680000000000007</v>
      </c>
      <c r="K572" s="29">
        <f t="shared" si="27"/>
        <v>1000.7954576666381</v>
      </c>
      <c r="L572" s="29">
        <f t="shared" si="28"/>
        <v>95.244237241283329</v>
      </c>
      <c r="M572" s="29">
        <f t="shared" si="29"/>
        <v>92.946065339741651</v>
      </c>
    </row>
    <row r="573" spans="2:13" ht="15" x14ac:dyDescent="0.25">
      <c r="B573" s="88">
        <v>42964.639305555553</v>
      </c>
      <c r="C573" s="52">
        <f>VLOOKUP(B573,NWS!$A$5:$Y$1564,3,TRUE)</f>
        <v>38.68</v>
      </c>
      <c r="D573" s="52"/>
      <c r="E573" s="52"/>
      <c r="F573" s="87">
        <v>120</v>
      </c>
      <c r="G573">
        <v>55.67</v>
      </c>
      <c r="H573">
        <v>134.19999999999999</v>
      </c>
      <c r="I573">
        <v>131.9</v>
      </c>
      <c r="J573">
        <v>68.819999999999993</v>
      </c>
      <c r="K573" s="29">
        <f t="shared" si="27"/>
        <v>1000.7519203761142</v>
      </c>
      <c r="L573" s="29">
        <f t="shared" si="28"/>
        <v>95.448230530599986</v>
      </c>
      <c r="M573" s="29">
        <f t="shared" si="29"/>
        <v>93.14995864805833</v>
      </c>
    </row>
    <row r="574" spans="2:13" ht="15" x14ac:dyDescent="0.25">
      <c r="B574" s="88">
        <v>42964.639374999999</v>
      </c>
      <c r="C574" s="52">
        <f>VLOOKUP(B574,NWS!$A$5:$Y$1564,3,TRUE)</f>
        <v>38.68</v>
      </c>
      <c r="D574" s="52"/>
      <c r="E574" s="52"/>
      <c r="F574" s="87">
        <v>120</v>
      </c>
      <c r="G574">
        <v>55.71</v>
      </c>
      <c r="H574">
        <v>134.5</v>
      </c>
      <c r="I574">
        <v>132.19999999999999</v>
      </c>
      <c r="J574">
        <v>69.06</v>
      </c>
      <c r="K574" s="29">
        <f t="shared" si="27"/>
        <v>1000.7301531513132</v>
      </c>
      <c r="L574" s="29">
        <f t="shared" si="28"/>
        <v>95.750087771674998</v>
      </c>
      <c r="M574" s="29">
        <f t="shared" si="29"/>
        <v>93.451765898633312</v>
      </c>
    </row>
    <row r="575" spans="2:13" ht="15" x14ac:dyDescent="0.25">
      <c r="B575" s="88">
        <v>42964.639444444445</v>
      </c>
      <c r="C575" s="52">
        <f>VLOOKUP(B575,NWS!$A$5:$Y$1564,3,TRUE)</f>
        <v>38.68</v>
      </c>
      <c r="D575" s="52"/>
      <c r="E575" s="52"/>
      <c r="F575" s="87">
        <v>119.9</v>
      </c>
      <c r="G575">
        <v>55.81</v>
      </c>
      <c r="H575">
        <v>134.69999999999999</v>
      </c>
      <c r="I575">
        <v>132.5</v>
      </c>
      <c r="J575">
        <v>68.819999999999993</v>
      </c>
      <c r="K575" s="29">
        <f t="shared" si="27"/>
        <v>999.84184278246619</v>
      </c>
      <c r="L575" s="29">
        <f t="shared" si="28"/>
        <v>96.035188658223504</v>
      </c>
      <c r="M575" s="29">
        <f t="shared" si="29"/>
        <v>93.834840657306088</v>
      </c>
    </row>
    <row r="576" spans="2:13" ht="15" x14ac:dyDescent="0.25">
      <c r="B576" s="88">
        <v>42964.639513888891</v>
      </c>
      <c r="C576" s="52">
        <f>VLOOKUP(B576,NWS!$A$5:$Y$1564,3,TRUE)</f>
        <v>38.68</v>
      </c>
      <c r="D576" s="52"/>
      <c r="E576" s="52"/>
      <c r="F576" s="87">
        <v>120</v>
      </c>
      <c r="G576">
        <v>55.86</v>
      </c>
      <c r="H576">
        <v>134.6</v>
      </c>
      <c r="I576">
        <v>132.4</v>
      </c>
      <c r="J576">
        <v>68.92</v>
      </c>
      <c r="K576" s="29">
        <f t="shared" si="27"/>
        <v>1000.6485344910579</v>
      </c>
      <c r="L576" s="29">
        <f t="shared" si="28"/>
        <v>95.85783288913332</v>
      </c>
      <c r="M576" s="29">
        <f t="shared" si="29"/>
        <v>93.65925874029999</v>
      </c>
    </row>
    <row r="577" spans="2:13" ht="15" x14ac:dyDescent="0.25">
      <c r="B577" s="88">
        <v>42964.63958333333</v>
      </c>
      <c r="C577" s="52">
        <f>VLOOKUP(B577,NWS!$A$5:$Y$1564,3,TRUE)</f>
        <v>39.4</v>
      </c>
      <c r="D577" s="52"/>
      <c r="E577" s="52"/>
      <c r="F577" s="87">
        <v>119.7</v>
      </c>
      <c r="G577">
        <v>55.91</v>
      </c>
      <c r="H577">
        <v>134.30000000000001</v>
      </c>
      <c r="I577">
        <v>132.1</v>
      </c>
      <c r="J577">
        <v>69.11</v>
      </c>
      <c r="K577" s="29">
        <f t="shared" si="27"/>
        <v>998.11977790137223</v>
      </c>
      <c r="L577" s="29">
        <f t="shared" si="28"/>
        <v>95.078769202965745</v>
      </c>
      <c r="M577" s="29">
        <f t="shared" si="29"/>
        <v>92.874624922180431</v>
      </c>
    </row>
    <row r="578" spans="2:13" ht="15" x14ac:dyDescent="0.25">
      <c r="B578" s="88">
        <v>42964.639652777776</v>
      </c>
      <c r="C578" s="52">
        <f>VLOOKUP(B578,NWS!$A$5:$Y$1564,3,TRUE)</f>
        <v>39.4</v>
      </c>
      <c r="D578" s="52"/>
      <c r="E578" s="52"/>
      <c r="F578" s="87">
        <v>119.8</v>
      </c>
      <c r="G578">
        <v>56.01</v>
      </c>
      <c r="H578">
        <v>134.4</v>
      </c>
      <c r="I578">
        <v>132.19999999999999</v>
      </c>
      <c r="J578">
        <v>69.349999999999994</v>
      </c>
      <c r="K578" s="29">
        <f t="shared" si="27"/>
        <v>998.89931759463548</v>
      </c>
      <c r="L578" s="29">
        <f t="shared" si="28"/>
        <v>95.104680047996652</v>
      </c>
      <c r="M578" s="29">
        <f t="shared" si="29"/>
        <v>92.902255878464089</v>
      </c>
    </row>
    <row r="579" spans="2:13" ht="15" x14ac:dyDescent="0.25">
      <c r="B579" s="88">
        <v>42964.639722222222</v>
      </c>
      <c r="C579" s="52">
        <f>VLOOKUP(B579,NWS!$A$5:$Y$1564,3,TRUE)</f>
        <v>39.4</v>
      </c>
      <c r="D579" s="52"/>
      <c r="E579" s="52"/>
      <c r="F579" s="87">
        <v>119.7</v>
      </c>
      <c r="G579">
        <v>56.05</v>
      </c>
      <c r="H579">
        <v>134.19999999999999</v>
      </c>
      <c r="I579">
        <v>132.1</v>
      </c>
      <c r="J579">
        <v>68.680000000000007</v>
      </c>
      <c r="K579" s="29">
        <f t="shared" si="27"/>
        <v>998.04380704010305</v>
      </c>
      <c r="L579" s="29">
        <f t="shared" si="28"/>
        <v>94.985810573934828</v>
      </c>
      <c r="M579" s="29">
        <f t="shared" si="29"/>
        <v>92.881694516917278</v>
      </c>
    </row>
    <row r="580" spans="2:13" ht="15" x14ac:dyDescent="0.25">
      <c r="B580" s="88">
        <v>42964.639791666668</v>
      </c>
      <c r="C580" s="52">
        <f>VLOOKUP(B580,NWS!$A$5:$Y$1564,3,TRUE)</f>
        <v>39.4</v>
      </c>
      <c r="D580" s="52"/>
      <c r="E580" s="52"/>
      <c r="F580" s="87">
        <v>119.8</v>
      </c>
      <c r="G580">
        <v>56.13</v>
      </c>
      <c r="H580">
        <v>134.4</v>
      </c>
      <c r="I580">
        <v>132.30000000000001</v>
      </c>
      <c r="J580">
        <v>69.209999999999994</v>
      </c>
      <c r="K580" s="29">
        <f t="shared" si="27"/>
        <v>998.83415169025704</v>
      </c>
      <c r="L580" s="29">
        <f t="shared" si="28"/>
        <v>95.110884864357274</v>
      </c>
      <c r="M580" s="29">
        <f t="shared" si="29"/>
        <v>93.008433725250427</v>
      </c>
    </row>
    <row r="581" spans="2:13" ht="15" x14ac:dyDescent="0.25">
      <c r="B581" s="88">
        <v>42964.639861111114</v>
      </c>
      <c r="C581" s="52">
        <f>VLOOKUP(B581,NWS!$A$5:$Y$1564,3,TRUE)</f>
        <v>39.4</v>
      </c>
      <c r="D581" s="52"/>
      <c r="E581" s="52"/>
      <c r="F581" s="87">
        <v>119.9</v>
      </c>
      <c r="G581">
        <v>56.2</v>
      </c>
      <c r="H581">
        <v>134.6</v>
      </c>
      <c r="I581">
        <v>132.4</v>
      </c>
      <c r="J581">
        <v>69.45</v>
      </c>
      <c r="K581" s="29">
        <f t="shared" si="27"/>
        <v>999.62986182364034</v>
      </c>
      <c r="L581" s="29">
        <f t="shared" si="28"/>
        <v>95.235250201834845</v>
      </c>
      <c r="M581" s="29">
        <f t="shared" si="29"/>
        <v>93.034435596330269</v>
      </c>
    </row>
    <row r="582" spans="2:13" ht="15" x14ac:dyDescent="0.25">
      <c r="B582" s="88">
        <v>42964.639930555553</v>
      </c>
      <c r="C582" s="52">
        <f>VLOOKUP(B582,NWS!$A$5:$Y$1564,3,TRUE)</f>
        <v>39.4</v>
      </c>
      <c r="D582" s="52"/>
      <c r="E582" s="52"/>
      <c r="F582" s="87">
        <v>119.8</v>
      </c>
      <c r="G582">
        <v>56.25</v>
      </c>
      <c r="H582">
        <v>135</v>
      </c>
      <c r="I582">
        <v>132.69999999999999</v>
      </c>
      <c r="J582">
        <v>69.739999999999995</v>
      </c>
      <c r="K582" s="29">
        <f t="shared" si="27"/>
        <v>998.76899428787306</v>
      </c>
      <c r="L582" s="29">
        <f t="shared" si="28"/>
        <v>95.717829194490804</v>
      </c>
      <c r="M582" s="29">
        <f t="shared" si="29"/>
        <v>93.414994391694464</v>
      </c>
    </row>
    <row r="583" spans="2:13" ht="15" x14ac:dyDescent="0.25">
      <c r="B583" s="88">
        <v>42964.639999999999</v>
      </c>
      <c r="C583" s="52">
        <f>VLOOKUP(B583,NWS!$A$5:$Y$1564,3,TRUE)</f>
        <v>39.4</v>
      </c>
      <c r="D583" s="52"/>
      <c r="E583" s="52"/>
      <c r="F583" s="87">
        <v>119.7</v>
      </c>
      <c r="G583">
        <v>56.29</v>
      </c>
      <c r="H583">
        <v>135.1</v>
      </c>
      <c r="I583">
        <v>132.80000000000001</v>
      </c>
      <c r="J583">
        <v>69.69</v>
      </c>
      <c r="K583" s="29">
        <f t="shared" si="27"/>
        <v>997.91359818048329</v>
      </c>
      <c r="L583" s="29">
        <f t="shared" si="28"/>
        <v>95.900086114160374</v>
      </c>
      <c r="M583" s="29">
        <f t="shared" si="29"/>
        <v>93.595277356975771</v>
      </c>
    </row>
    <row r="584" spans="2:13" ht="15" x14ac:dyDescent="0.25">
      <c r="B584" s="88">
        <v>42964.640069444446</v>
      </c>
      <c r="C584" s="52">
        <f>VLOOKUP(B584,NWS!$A$5:$Y$1564,3,TRUE)</f>
        <v>39.4</v>
      </c>
      <c r="D584" s="52"/>
      <c r="E584" s="52"/>
      <c r="F584" s="87">
        <v>119.4</v>
      </c>
      <c r="G584">
        <v>56.34</v>
      </c>
      <c r="H584">
        <v>135</v>
      </c>
      <c r="I584">
        <v>132.69999999999999</v>
      </c>
      <c r="J584">
        <v>69.31</v>
      </c>
      <c r="K584" s="29">
        <f t="shared" si="27"/>
        <v>995.38550700044584</v>
      </c>
      <c r="L584" s="29">
        <f t="shared" si="28"/>
        <v>96.043190630820774</v>
      </c>
      <c r="M584" s="29">
        <f t="shared" si="29"/>
        <v>93.732528094723605</v>
      </c>
    </row>
    <row r="585" spans="2:13" ht="15" x14ac:dyDescent="0.25">
      <c r="B585" s="88">
        <v>42964.640138888892</v>
      </c>
      <c r="C585" s="52">
        <f>VLOOKUP(B585,NWS!$A$5:$Y$1564,3,TRUE)</f>
        <v>39.4</v>
      </c>
      <c r="D585" s="52"/>
      <c r="E585" s="52"/>
      <c r="F585" s="87">
        <v>118.8</v>
      </c>
      <c r="G585">
        <v>56.39</v>
      </c>
      <c r="H585">
        <v>134.4</v>
      </c>
      <c r="I585">
        <v>132.19999999999999</v>
      </c>
      <c r="J585">
        <v>69.349999999999994</v>
      </c>
      <c r="K585" s="29">
        <f t="shared" si="27"/>
        <v>990.35665260216695</v>
      </c>
      <c r="L585" s="29">
        <f t="shared" si="28"/>
        <v>95.92503847011784</v>
      </c>
      <c r="M585" s="29">
        <f t="shared" si="29"/>
        <v>93.703616526599319</v>
      </c>
    </row>
    <row r="586" spans="2:13" ht="15" x14ac:dyDescent="0.25">
      <c r="B586" s="88">
        <v>42964.640208333331</v>
      </c>
      <c r="C586" s="52">
        <f>VLOOKUP(B586,NWS!$A$5:$Y$1564,3,TRUE)</f>
        <v>39.4</v>
      </c>
      <c r="D586" s="52"/>
      <c r="E586" s="52"/>
      <c r="F586" s="87">
        <v>118.9</v>
      </c>
      <c r="G586">
        <v>56.46</v>
      </c>
      <c r="H586">
        <v>134.6</v>
      </c>
      <c r="I586">
        <v>132.30000000000001</v>
      </c>
      <c r="J586">
        <v>69.739999999999995</v>
      </c>
      <c r="K586" s="29">
        <f t="shared" si="27"/>
        <v>991.15257283955884</v>
      </c>
      <c r="L586" s="29">
        <f t="shared" si="28"/>
        <v>96.049793552228735</v>
      </c>
      <c r="M586" s="29">
        <f t="shared" si="29"/>
        <v>93.729262825651801</v>
      </c>
    </row>
    <row r="587" spans="2:13" ht="15" x14ac:dyDescent="0.25">
      <c r="B587" s="88">
        <v>42964.640277777777</v>
      </c>
      <c r="C587" s="52">
        <f>VLOOKUP(B587,NWS!$A$5:$Y$1564,3,TRUE)</f>
        <v>39.6</v>
      </c>
      <c r="D587" s="52"/>
      <c r="E587" s="52"/>
      <c r="F587" s="87">
        <v>120.1</v>
      </c>
      <c r="G587">
        <v>56.49</v>
      </c>
      <c r="H587">
        <v>134.80000000000001</v>
      </c>
      <c r="I587">
        <v>132.4</v>
      </c>
      <c r="J587">
        <v>69.59</v>
      </c>
      <c r="K587" s="29">
        <f t="shared" si="27"/>
        <v>1001.1394696860615</v>
      </c>
      <c r="L587" s="29">
        <f t="shared" si="28"/>
        <v>95.091645952039968</v>
      </c>
      <c r="M587" s="29">
        <f t="shared" si="29"/>
        <v>92.694377566694428</v>
      </c>
    </row>
    <row r="588" spans="2:13" ht="15" x14ac:dyDescent="0.25">
      <c r="B588" s="88">
        <v>42964.640347222223</v>
      </c>
      <c r="C588" s="52">
        <f>VLOOKUP(B588,NWS!$A$5:$Y$1564,3,TRUE)</f>
        <v>39.6</v>
      </c>
      <c r="D588" s="52"/>
      <c r="E588" s="52"/>
      <c r="F588" s="87">
        <v>119.7</v>
      </c>
      <c r="G588">
        <v>56.58</v>
      </c>
      <c r="H588">
        <v>135</v>
      </c>
      <c r="I588">
        <v>132.6</v>
      </c>
      <c r="J588">
        <v>68.989999999999995</v>
      </c>
      <c r="K588" s="29">
        <f t="shared" si="27"/>
        <v>997.75630779766504</v>
      </c>
      <c r="L588" s="29">
        <f t="shared" si="28"/>
        <v>95.614529574436091</v>
      </c>
      <c r="M588" s="29">
        <f t="shared" si="29"/>
        <v>93.209132604010023</v>
      </c>
    </row>
    <row r="589" spans="2:13" ht="15" x14ac:dyDescent="0.25">
      <c r="B589" s="88">
        <v>42964.640416666669</v>
      </c>
      <c r="C589" s="52">
        <f>VLOOKUP(B589,NWS!$A$5:$Y$1564,3,TRUE)</f>
        <v>39.6</v>
      </c>
      <c r="D589" s="52"/>
      <c r="E589" s="52"/>
      <c r="F589" s="87">
        <v>119.9</v>
      </c>
      <c r="G589">
        <v>56.61</v>
      </c>
      <c r="H589">
        <v>135.1</v>
      </c>
      <c r="I589">
        <v>132.80000000000001</v>
      </c>
      <c r="J589">
        <v>69.11</v>
      </c>
      <c r="K589" s="29">
        <f t="shared" si="27"/>
        <v>999.40710694339248</v>
      </c>
      <c r="L589" s="29">
        <f t="shared" si="28"/>
        <v>95.556654877189331</v>
      </c>
      <c r="M589" s="29">
        <f t="shared" si="29"/>
        <v>93.255290414178504</v>
      </c>
    </row>
    <row r="590" spans="2:13" ht="15" x14ac:dyDescent="0.25">
      <c r="B590" s="88">
        <v>42964.640486111108</v>
      </c>
      <c r="C590" s="52">
        <f>VLOOKUP(B590,NWS!$A$5:$Y$1564,3,TRUE)</f>
        <v>39.6</v>
      </c>
      <c r="D590" s="52"/>
      <c r="E590" s="52"/>
      <c r="F590" s="87">
        <v>119.7</v>
      </c>
      <c r="G590">
        <v>56.73</v>
      </c>
      <c r="H590">
        <v>134.6</v>
      </c>
      <c r="I590">
        <v>132.30000000000001</v>
      </c>
      <c r="J590">
        <v>69.209999999999994</v>
      </c>
      <c r="K590" s="29">
        <f t="shared" si="27"/>
        <v>997.67497015777678</v>
      </c>
      <c r="L590" s="29">
        <f t="shared" si="28"/>
        <v>95.221392579365073</v>
      </c>
      <c r="M590" s="29">
        <f t="shared" si="29"/>
        <v>92.916032548496247</v>
      </c>
    </row>
    <row r="591" spans="2:13" ht="15" x14ac:dyDescent="0.25">
      <c r="B591" s="88">
        <v>42964.640555555554</v>
      </c>
      <c r="C591" s="52">
        <f>VLOOKUP(B591,NWS!$A$5:$Y$1564,3,TRUE)</f>
        <v>39.6</v>
      </c>
      <c r="D591" s="52"/>
      <c r="E591" s="52"/>
      <c r="F591" s="87">
        <v>119.6</v>
      </c>
      <c r="G591">
        <v>56.78</v>
      </c>
      <c r="H591">
        <v>133.80000000000001</v>
      </c>
      <c r="I591">
        <v>131.5</v>
      </c>
      <c r="J591">
        <v>69.28</v>
      </c>
      <c r="K591" s="29">
        <f t="shared" si="27"/>
        <v>996.8144036987602</v>
      </c>
      <c r="L591" s="29">
        <f t="shared" si="28"/>
        <v>94.501042170401348</v>
      </c>
      <c r="M591" s="29">
        <f t="shared" si="29"/>
        <v>92.193691883862869</v>
      </c>
    </row>
    <row r="592" spans="2:13" ht="15" x14ac:dyDescent="0.25">
      <c r="B592" s="88">
        <v>42964.640625</v>
      </c>
      <c r="C592" s="52">
        <f>VLOOKUP(B592,NWS!$A$5:$Y$1564,3,TRUE)</f>
        <v>39.6</v>
      </c>
      <c r="D592" s="52"/>
      <c r="E592" s="52"/>
      <c r="F592" s="87">
        <v>119.6</v>
      </c>
      <c r="G592">
        <v>56.85</v>
      </c>
      <c r="H592">
        <v>133.69999999999999</v>
      </c>
      <c r="I592">
        <v>131.4</v>
      </c>
      <c r="J592">
        <v>69.52</v>
      </c>
      <c r="K592" s="29">
        <f t="shared" si="27"/>
        <v>996.77648443922214</v>
      </c>
      <c r="L592" s="29">
        <f t="shared" si="28"/>
        <v>94.404313774456512</v>
      </c>
      <c r="M592" s="29">
        <f t="shared" si="29"/>
        <v>92.096875711956528</v>
      </c>
    </row>
    <row r="593" spans="2:13" ht="15" x14ac:dyDescent="0.25">
      <c r="B593" s="88">
        <v>42964.640694444446</v>
      </c>
      <c r="C593" s="52">
        <f>VLOOKUP(B593,NWS!$A$5:$Y$1564,3,TRUE)</f>
        <v>39.6</v>
      </c>
      <c r="D593" s="52"/>
      <c r="E593" s="52"/>
      <c r="F593" s="87">
        <v>119.7</v>
      </c>
      <c r="G593">
        <v>56.87</v>
      </c>
      <c r="H593">
        <v>133.6</v>
      </c>
      <c r="I593">
        <v>131.30000000000001</v>
      </c>
      <c r="J593">
        <v>69.209999999999994</v>
      </c>
      <c r="K593" s="29">
        <f t="shared" ref="K593:K656" si="30">IF(OR(F593="",$C$5="",$C$6=""),"",(F593*1000/($C$5+$C$6*(G593-25))))</f>
        <v>997.59906699101384</v>
      </c>
      <c r="L593" s="29">
        <f t="shared" ref="L593:L656" si="31">IF(OR($K593="",H593=""),"",((H593-$C593)*1000)/$K593)</f>
        <v>94.226230868003341</v>
      </c>
      <c r="M593" s="29">
        <f t="shared" ref="M593:M656" si="32">IF(OR($K593="",I593=""),"",((I593-$C593)*1000)/$K593)</f>
        <v>91.920695431871351</v>
      </c>
    </row>
    <row r="594" spans="2:13" ht="15" x14ac:dyDescent="0.25">
      <c r="B594" s="88">
        <v>42964.640763888892</v>
      </c>
      <c r="C594" s="52">
        <f>VLOOKUP(B594,NWS!$A$5:$Y$1564,3,TRUE)</f>
        <v>39.6</v>
      </c>
      <c r="D594" s="52"/>
      <c r="E594" s="52"/>
      <c r="F594" s="87">
        <v>119.7</v>
      </c>
      <c r="G594">
        <v>56.9</v>
      </c>
      <c r="H594">
        <v>133.80000000000001</v>
      </c>
      <c r="I594">
        <v>131.4</v>
      </c>
      <c r="J594">
        <v>68.37</v>
      </c>
      <c r="K594" s="29">
        <f t="shared" si="30"/>
        <v>997.58280352928796</v>
      </c>
      <c r="L594" s="29">
        <f t="shared" si="31"/>
        <v>94.428251636591497</v>
      </c>
      <c r="M594" s="29">
        <f t="shared" si="32"/>
        <v>92.022436308270684</v>
      </c>
    </row>
    <row r="595" spans="2:13" ht="15" x14ac:dyDescent="0.25">
      <c r="B595" s="88">
        <v>42964.640833333331</v>
      </c>
      <c r="C595" s="52">
        <f>VLOOKUP(B595,NWS!$A$5:$Y$1564,3,TRUE)</f>
        <v>39.6</v>
      </c>
      <c r="D595" s="52"/>
      <c r="E595" s="52"/>
      <c r="F595" s="87">
        <v>120</v>
      </c>
      <c r="G595">
        <v>56.95</v>
      </c>
      <c r="H595">
        <v>134.1</v>
      </c>
      <c r="I595">
        <v>131.69999999999999</v>
      </c>
      <c r="J595">
        <v>69.349999999999994</v>
      </c>
      <c r="K595" s="29">
        <f t="shared" si="30"/>
        <v>1000.0558385344345</v>
      </c>
      <c r="L595" s="29">
        <f t="shared" si="31"/>
        <v>94.494723553124999</v>
      </c>
      <c r="M595" s="29">
        <f t="shared" si="32"/>
        <v>92.094857558125</v>
      </c>
    </row>
    <row r="596" spans="2:13" ht="15" x14ac:dyDescent="0.25">
      <c r="B596" s="88">
        <v>42964.640902777777</v>
      </c>
      <c r="C596" s="52">
        <f>VLOOKUP(B596,NWS!$A$5:$Y$1564,3,TRUE)</f>
        <v>39.6</v>
      </c>
      <c r="D596" s="52"/>
      <c r="E596" s="52"/>
      <c r="F596" s="87">
        <v>119.8</v>
      </c>
      <c r="G596">
        <v>56.97</v>
      </c>
      <c r="H596">
        <v>134</v>
      </c>
      <c r="I596">
        <v>131.80000000000001</v>
      </c>
      <c r="J596">
        <v>68.83</v>
      </c>
      <c r="K596" s="29">
        <f t="shared" si="30"/>
        <v>998.37822832230643</v>
      </c>
      <c r="L596" s="29">
        <f t="shared" si="31"/>
        <v>94.553343935225371</v>
      </c>
      <c r="M596" s="29">
        <f t="shared" si="32"/>
        <v>92.349770241819712</v>
      </c>
    </row>
    <row r="597" spans="2:13" ht="15" x14ac:dyDescent="0.25">
      <c r="B597" s="88">
        <v>42964.640972222223</v>
      </c>
      <c r="C597" s="52">
        <f>VLOOKUP(B597,NWS!$A$5:$Y$1564,3,TRUE)</f>
        <v>39.409999999999997</v>
      </c>
      <c r="D597" s="52"/>
      <c r="E597" s="52"/>
      <c r="F597" s="87">
        <v>120.1</v>
      </c>
      <c r="G597">
        <v>57.02</v>
      </c>
      <c r="H597">
        <v>133.9</v>
      </c>
      <c r="I597">
        <v>131.69999999999999</v>
      </c>
      <c r="J597">
        <v>69.16</v>
      </c>
      <c r="K597" s="29">
        <f t="shared" si="30"/>
        <v>1000.8511476497189</v>
      </c>
      <c r="L597" s="29">
        <f t="shared" si="31"/>
        <v>94.409643453863467</v>
      </c>
      <c r="M597" s="29">
        <f t="shared" si="32"/>
        <v>92.211514386253114</v>
      </c>
    </row>
    <row r="598" spans="2:13" ht="15" x14ac:dyDescent="0.25">
      <c r="B598" s="88">
        <v>42964.641041666669</v>
      </c>
      <c r="C598" s="52">
        <f>VLOOKUP(B598,NWS!$A$5:$Y$1564,3,TRUE)</f>
        <v>39.409999999999997</v>
      </c>
      <c r="D598" s="52"/>
      <c r="E598" s="52"/>
      <c r="F598" s="87">
        <v>120.2</v>
      </c>
      <c r="G598">
        <v>57</v>
      </c>
      <c r="H598">
        <v>134.4</v>
      </c>
      <c r="I598">
        <v>132.1</v>
      </c>
      <c r="J598">
        <v>69.67</v>
      </c>
      <c r="K598" s="29">
        <f t="shared" si="30"/>
        <v>1001.6953819342821</v>
      </c>
      <c r="L598" s="29">
        <f t="shared" si="31"/>
        <v>94.829228239600681</v>
      </c>
      <c r="M598" s="29">
        <f t="shared" si="32"/>
        <v>92.533121018302836</v>
      </c>
    </row>
    <row r="599" spans="2:13" ht="15" x14ac:dyDescent="0.25">
      <c r="B599" s="88">
        <v>42964.641111111108</v>
      </c>
      <c r="C599" s="52">
        <f>VLOOKUP(B599,NWS!$A$5:$Y$1564,3,TRUE)</f>
        <v>39.409999999999997</v>
      </c>
      <c r="D599" s="52"/>
      <c r="E599" s="52"/>
      <c r="F599" s="87">
        <v>120.2</v>
      </c>
      <c r="G599">
        <v>57.02</v>
      </c>
      <c r="H599">
        <v>134.19999999999999</v>
      </c>
      <c r="I599">
        <v>132</v>
      </c>
      <c r="J599">
        <v>69.69</v>
      </c>
      <c r="K599" s="29">
        <f t="shared" si="30"/>
        <v>1001.6844958159551</v>
      </c>
      <c r="L599" s="29">
        <f t="shared" si="31"/>
        <v>94.630595158394328</v>
      </c>
      <c r="M599" s="29">
        <f t="shared" si="32"/>
        <v>92.434294817129782</v>
      </c>
    </row>
    <row r="600" spans="2:13" ht="15" x14ac:dyDescent="0.25">
      <c r="B600" s="88">
        <v>42964.641180555554</v>
      </c>
      <c r="C600" s="52">
        <f>VLOOKUP(B600,NWS!$A$5:$Y$1564,3,TRUE)</f>
        <v>39.409999999999997</v>
      </c>
      <c r="D600" s="52"/>
      <c r="E600" s="52"/>
      <c r="F600" s="87">
        <v>120.2</v>
      </c>
      <c r="G600">
        <v>57.04</v>
      </c>
      <c r="H600">
        <v>134.19999999999999</v>
      </c>
      <c r="I600">
        <v>131.9</v>
      </c>
      <c r="J600">
        <v>69.33</v>
      </c>
      <c r="K600" s="29">
        <f t="shared" si="30"/>
        <v>1001.6736099342395</v>
      </c>
      <c r="L600" s="29">
        <f t="shared" si="31"/>
        <v>94.631623574692171</v>
      </c>
      <c r="M600" s="29">
        <f t="shared" si="32"/>
        <v>92.335466446073227</v>
      </c>
    </row>
    <row r="601" spans="2:13" ht="15" x14ac:dyDescent="0.25">
      <c r="B601" s="88">
        <v>42964.641250000001</v>
      </c>
      <c r="C601" s="52">
        <f>VLOOKUP(B601,NWS!$A$5:$Y$1564,3,TRUE)</f>
        <v>39.409999999999997</v>
      </c>
      <c r="D601" s="52"/>
      <c r="E601" s="52"/>
      <c r="F601" s="87">
        <v>120.2</v>
      </c>
      <c r="G601">
        <v>57.09</v>
      </c>
      <c r="H601">
        <v>134.30000000000001</v>
      </c>
      <c r="I601">
        <v>132</v>
      </c>
      <c r="J601">
        <v>69.45</v>
      </c>
      <c r="K601" s="29">
        <f t="shared" si="30"/>
        <v>1001.6463962650749</v>
      </c>
      <c r="L601" s="29">
        <f t="shared" si="31"/>
        <v>94.734030246426798</v>
      </c>
      <c r="M601" s="29">
        <f t="shared" si="32"/>
        <v>92.437810733656406</v>
      </c>
    </row>
    <row r="602" spans="2:13" ht="15" x14ac:dyDescent="0.25">
      <c r="B602" s="88">
        <v>42964.641319444447</v>
      </c>
      <c r="C602" s="52">
        <f>VLOOKUP(B602,NWS!$A$5:$Y$1564,3,TRUE)</f>
        <v>39.409999999999997</v>
      </c>
      <c r="D602" s="52"/>
      <c r="E602" s="52"/>
      <c r="F602" s="87">
        <v>120.2</v>
      </c>
      <c r="G602">
        <v>57.14</v>
      </c>
      <c r="H602">
        <v>134.6</v>
      </c>
      <c r="I602">
        <v>132.30000000000001</v>
      </c>
      <c r="J602">
        <v>69.69</v>
      </c>
      <c r="K602" s="29">
        <f t="shared" si="30"/>
        <v>1001.619184074563</v>
      </c>
      <c r="L602" s="29">
        <f t="shared" si="31"/>
        <v>95.03611902955906</v>
      </c>
      <c r="M602" s="29">
        <f t="shared" si="32"/>
        <v>92.739837132637277</v>
      </c>
    </row>
    <row r="603" spans="2:13" ht="15" x14ac:dyDescent="0.25">
      <c r="B603" s="88">
        <v>42964.641388888886</v>
      </c>
      <c r="C603" s="52">
        <f>VLOOKUP(B603,NWS!$A$5:$Y$1564,3,TRUE)</f>
        <v>39.409999999999997</v>
      </c>
      <c r="D603" s="52"/>
      <c r="E603" s="52"/>
      <c r="F603" s="87">
        <v>120</v>
      </c>
      <c r="G603">
        <v>57.19</v>
      </c>
      <c r="H603">
        <v>134.69999999999999</v>
      </c>
      <c r="I603">
        <v>132.4</v>
      </c>
      <c r="J603">
        <v>69.84</v>
      </c>
      <c r="K603" s="29">
        <f t="shared" si="30"/>
        <v>999.92543097762052</v>
      </c>
      <c r="L603" s="29">
        <f t="shared" si="31"/>
        <v>95.297106212045804</v>
      </c>
      <c r="M603" s="29">
        <f t="shared" si="32"/>
        <v>92.996934690504176</v>
      </c>
    </row>
    <row r="604" spans="2:13" ht="15" x14ac:dyDescent="0.25">
      <c r="B604" s="88">
        <v>42964.641458333332</v>
      </c>
      <c r="C604" s="52">
        <f>VLOOKUP(B604,NWS!$A$5:$Y$1564,3,TRUE)</f>
        <v>39.409999999999997</v>
      </c>
      <c r="D604" s="52"/>
      <c r="E604" s="52"/>
      <c r="F604" s="87">
        <v>119.9</v>
      </c>
      <c r="G604">
        <v>57.21</v>
      </c>
      <c r="H604">
        <v>134.80000000000001</v>
      </c>
      <c r="I604">
        <v>132.4</v>
      </c>
      <c r="J604">
        <v>69.17</v>
      </c>
      <c r="K604" s="29">
        <f t="shared" si="30"/>
        <v>999.08130307871227</v>
      </c>
      <c r="L604" s="29">
        <f t="shared" si="31"/>
        <v>95.477715082898257</v>
      </c>
      <c r="M604" s="29">
        <f t="shared" si="32"/>
        <v>93.075508182814858</v>
      </c>
    </row>
    <row r="605" spans="2:13" ht="15" x14ac:dyDescent="0.25">
      <c r="B605" s="88">
        <v>42964.641527777778</v>
      </c>
      <c r="C605" s="52">
        <f>VLOOKUP(B605,NWS!$A$5:$Y$1564,3,TRUE)</f>
        <v>39.409999999999997</v>
      </c>
      <c r="D605" s="52"/>
      <c r="E605" s="52"/>
      <c r="F605" s="87">
        <v>120.2</v>
      </c>
      <c r="G605">
        <v>57.26</v>
      </c>
      <c r="H605">
        <v>134.69999999999999</v>
      </c>
      <c r="I605">
        <v>132.4</v>
      </c>
      <c r="J605">
        <v>68.489999999999995</v>
      </c>
      <c r="K605" s="29">
        <f t="shared" si="30"/>
        <v>1001.553880849516</v>
      </c>
      <c r="L605" s="29">
        <f t="shared" si="31"/>
        <v>95.142160418943419</v>
      </c>
      <c r="M605" s="29">
        <f t="shared" si="32"/>
        <v>92.845728800058254</v>
      </c>
    </row>
    <row r="606" spans="2:13" ht="15" x14ac:dyDescent="0.25">
      <c r="B606" s="88">
        <v>42964.641597222224</v>
      </c>
      <c r="C606" s="52">
        <f>VLOOKUP(B606,NWS!$A$5:$Y$1564,3,TRUE)</f>
        <v>39.409999999999997</v>
      </c>
      <c r="D606" s="52"/>
      <c r="E606" s="52"/>
      <c r="F606" s="87">
        <v>120.3</v>
      </c>
      <c r="G606">
        <v>57.21</v>
      </c>
      <c r="H606">
        <v>134.1</v>
      </c>
      <c r="I606">
        <v>131.9</v>
      </c>
      <c r="J606">
        <v>68.78</v>
      </c>
      <c r="K606" s="29">
        <f t="shared" si="30"/>
        <v>1002.4143516294336</v>
      </c>
      <c r="L606" s="29">
        <f t="shared" si="31"/>
        <v>94.461935671691606</v>
      </c>
      <c r="M606" s="29">
        <f t="shared" si="32"/>
        <v>92.267234452157126</v>
      </c>
    </row>
    <row r="607" spans="2:13" ht="15" x14ac:dyDescent="0.25">
      <c r="B607" s="88">
        <v>42964.64166666667</v>
      </c>
      <c r="C607" s="52">
        <f>VLOOKUP(B607,NWS!$A$5:$Y$1564,3,TRUE)</f>
        <v>39.409999999999997</v>
      </c>
      <c r="D607" s="52"/>
      <c r="E607" s="52"/>
      <c r="F607" s="87">
        <v>120.3</v>
      </c>
      <c r="G607">
        <v>57.24</v>
      </c>
      <c r="H607">
        <v>134.5</v>
      </c>
      <c r="I607">
        <v>132.4</v>
      </c>
      <c r="J607">
        <v>69.36</v>
      </c>
      <c r="K607" s="29">
        <f t="shared" si="30"/>
        <v>1002.3980126848627</v>
      </c>
      <c r="L607" s="29">
        <f t="shared" si="31"/>
        <v>94.862518477373243</v>
      </c>
      <c r="M607" s="29">
        <f t="shared" si="32"/>
        <v>92.767542256924372</v>
      </c>
    </row>
    <row r="608" spans="2:13" ht="15" x14ac:dyDescent="0.25">
      <c r="B608" s="88">
        <v>42964.641736111109</v>
      </c>
      <c r="C608" s="52">
        <f>VLOOKUP(B608,NWS!$A$5:$Y$1564,3,TRUE)</f>
        <v>39.409999999999997</v>
      </c>
      <c r="D608" s="52"/>
      <c r="E608" s="52"/>
      <c r="F608" s="87">
        <v>120.3</v>
      </c>
      <c r="G608">
        <v>57.22</v>
      </c>
      <c r="H608">
        <v>133.80000000000001</v>
      </c>
      <c r="I608">
        <v>131.69999999999999</v>
      </c>
      <c r="J608">
        <v>69.22</v>
      </c>
      <c r="K608" s="29">
        <f t="shared" si="30"/>
        <v>1002.4089052553942</v>
      </c>
      <c r="L608" s="29">
        <f t="shared" si="31"/>
        <v>94.163169845295101</v>
      </c>
      <c r="M608" s="29">
        <f t="shared" si="32"/>
        <v>92.06821638968411</v>
      </c>
    </row>
    <row r="609" spans="2:13" ht="15" x14ac:dyDescent="0.25">
      <c r="B609" s="88">
        <v>42964.641805555555</v>
      </c>
      <c r="C609" s="52">
        <f>VLOOKUP(B609,NWS!$A$5:$Y$1564,3,TRUE)</f>
        <v>39.409999999999997</v>
      </c>
      <c r="D609" s="52"/>
      <c r="E609" s="52"/>
      <c r="F609" s="87">
        <v>120.4</v>
      </c>
      <c r="G609">
        <v>57.24</v>
      </c>
      <c r="H609">
        <v>133.9</v>
      </c>
      <c r="I609">
        <v>131.69999999999999</v>
      </c>
      <c r="J609">
        <v>69.31</v>
      </c>
      <c r="K609" s="29">
        <f t="shared" si="30"/>
        <v>1003.2312612407105</v>
      </c>
      <c r="L609" s="29">
        <f t="shared" si="31"/>
        <v>94.185661522491714</v>
      </c>
      <c r="M609" s="29">
        <f t="shared" si="32"/>
        <v>91.992747400896988</v>
      </c>
    </row>
    <row r="610" spans="2:13" ht="15" x14ac:dyDescent="0.25">
      <c r="B610" s="88">
        <v>42964.641875000001</v>
      </c>
      <c r="C610" s="52">
        <f>VLOOKUP(B610,NWS!$A$5:$Y$1564,3,TRUE)</f>
        <v>39.409999999999997</v>
      </c>
      <c r="D610" s="52"/>
      <c r="E610" s="52"/>
      <c r="F610" s="87">
        <v>120.2</v>
      </c>
      <c r="G610">
        <v>57.24</v>
      </c>
      <c r="H610">
        <v>133.1</v>
      </c>
      <c r="I610">
        <v>131</v>
      </c>
      <c r="J610">
        <v>68.260000000000005</v>
      </c>
      <c r="K610" s="29">
        <f t="shared" si="30"/>
        <v>1001.564764129015</v>
      </c>
      <c r="L610" s="29">
        <f t="shared" si="31"/>
        <v>93.543626289084855</v>
      </c>
      <c r="M610" s="29">
        <f t="shared" si="32"/>
        <v>91.446907159966727</v>
      </c>
    </row>
    <row r="611" spans="2:13" ht="15" x14ac:dyDescent="0.25">
      <c r="B611" s="88">
        <v>42964.641944444447</v>
      </c>
      <c r="C611" s="52">
        <f>VLOOKUP(B611,NWS!$A$5:$Y$1564,3,TRUE)</f>
        <v>39.409999999999997</v>
      </c>
      <c r="D611" s="52"/>
      <c r="E611" s="52"/>
      <c r="F611" s="87">
        <v>120.3</v>
      </c>
      <c r="G611">
        <v>57.17</v>
      </c>
      <c r="H611">
        <v>132.19999999999999</v>
      </c>
      <c r="I611">
        <v>129.69999999999999</v>
      </c>
      <c r="J611">
        <v>68.14</v>
      </c>
      <c r="K611" s="29">
        <f t="shared" si="30"/>
        <v>1002.4361377174382</v>
      </c>
      <c r="L611" s="29">
        <f t="shared" si="31"/>
        <v>92.564500129937628</v>
      </c>
      <c r="M611" s="29">
        <f t="shared" si="32"/>
        <v>90.070575673370712</v>
      </c>
    </row>
    <row r="612" spans="2:13" ht="15" x14ac:dyDescent="0.25">
      <c r="B612" s="88">
        <v>42964.642013888886</v>
      </c>
      <c r="C612" s="52">
        <f>VLOOKUP(B612,NWS!$A$5:$Y$1564,3,TRUE)</f>
        <v>39.409999999999997</v>
      </c>
      <c r="D612" s="52"/>
      <c r="E612" s="52"/>
      <c r="F612" s="87">
        <v>120.4</v>
      </c>
      <c r="G612">
        <v>57.22</v>
      </c>
      <c r="H612">
        <v>132.1</v>
      </c>
      <c r="I612">
        <v>129.6</v>
      </c>
      <c r="J612">
        <v>68.599999999999994</v>
      </c>
      <c r="K612" s="29">
        <f t="shared" si="30"/>
        <v>1003.2421628657478</v>
      </c>
      <c r="L612" s="29">
        <f t="shared" si="31"/>
        <v>92.390455097333884</v>
      </c>
      <c r="M612" s="29">
        <f t="shared" si="32"/>
        <v>89.898534310373748</v>
      </c>
    </row>
    <row r="613" spans="2:13" ht="15" x14ac:dyDescent="0.25">
      <c r="B613" s="88">
        <v>42964.642083333332</v>
      </c>
      <c r="C613" s="52">
        <f>VLOOKUP(B613,NWS!$A$5:$Y$1564,3,TRUE)</f>
        <v>39.409999999999997</v>
      </c>
      <c r="D613" s="52"/>
      <c r="E613" s="52"/>
      <c r="F613" s="87">
        <v>120.2</v>
      </c>
      <c r="G613">
        <v>57.15</v>
      </c>
      <c r="H613">
        <v>131.30000000000001</v>
      </c>
      <c r="I613">
        <v>129.1</v>
      </c>
      <c r="J613">
        <v>68.599999999999994</v>
      </c>
      <c r="K613" s="29">
        <f t="shared" si="30"/>
        <v>1001.6137418138884</v>
      </c>
      <c r="L613" s="29">
        <f t="shared" si="31"/>
        <v>91.741952175686365</v>
      </c>
      <c r="M613" s="29">
        <f t="shared" si="32"/>
        <v>89.545496687749576</v>
      </c>
    </row>
    <row r="614" spans="2:13" ht="15" x14ac:dyDescent="0.25">
      <c r="B614" s="88">
        <v>42964.642152777778</v>
      </c>
      <c r="C614" s="52">
        <f>VLOOKUP(B614,NWS!$A$5:$Y$1564,3,TRUE)</f>
        <v>39.409999999999997</v>
      </c>
      <c r="D614" s="52"/>
      <c r="E614" s="52"/>
      <c r="F614" s="87">
        <v>120.4</v>
      </c>
      <c r="G614">
        <v>57.15</v>
      </c>
      <c r="H614">
        <v>131.1</v>
      </c>
      <c r="I614">
        <v>128.9</v>
      </c>
      <c r="J614">
        <v>68.72</v>
      </c>
      <c r="K614" s="29">
        <f t="shared" si="30"/>
        <v>1003.2803204192359</v>
      </c>
      <c r="L614" s="29">
        <f t="shared" si="31"/>
        <v>91.390210825311456</v>
      </c>
      <c r="M614" s="29">
        <f t="shared" si="32"/>
        <v>89.19740393453074</v>
      </c>
    </row>
    <row r="615" spans="2:13" ht="15" x14ac:dyDescent="0.25">
      <c r="B615" s="88">
        <v>42964.642222222225</v>
      </c>
      <c r="C615" s="52">
        <f>VLOOKUP(B615,NWS!$A$5:$Y$1564,3,TRUE)</f>
        <v>39.409999999999997</v>
      </c>
      <c r="D615" s="52"/>
      <c r="E615" s="52"/>
      <c r="F615" s="87">
        <v>120.2</v>
      </c>
      <c r="G615">
        <v>57.08</v>
      </c>
      <c r="H615">
        <v>131.5</v>
      </c>
      <c r="I615">
        <v>129.1</v>
      </c>
      <c r="J615">
        <v>68.099999999999994</v>
      </c>
      <c r="K615" s="29">
        <f t="shared" si="30"/>
        <v>1001.6518388806118</v>
      </c>
      <c r="L615" s="29">
        <f t="shared" si="31"/>
        <v>91.938133017271213</v>
      </c>
      <c r="M615" s="29">
        <f t="shared" si="32"/>
        <v>89.542090892811984</v>
      </c>
    </row>
    <row r="616" spans="2:13" ht="15" x14ac:dyDescent="0.25">
      <c r="B616" s="88">
        <v>42964.642291666663</v>
      </c>
      <c r="C616" s="52">
        <f>VLOOKUP(B616,NWS!$A$5:$Y$1564,3,TRUE)</f>
        <v>39.409999999999997</v>
      </c>
      <c r="D616" s="52"/>
      <c r="E616" s="52"/>
      <c r="F616" s="87">
        <v>120.4</v>
      </c>
      <c r="G616">
        <v>57.05</v>
      </c>
      <c r="H616">
        <v>130.69999999999999</v>
      </c>
      <c r="I616">
        <v>128.4</v>
      </c>
      <c r="J616">
        <v>68.5</v>
      </c>
      <c r="K616" s="29">
        <f t="shared" si="30"/>
        <v>1003.3348362453067</v>
      </c>
      <c r="L616" s="29">
        <f t="shared" si="31"/>
        <v>90.986574672944343</v>
      </c>
      <c r="M616" s="29">
        <f t="shared" si="32"/>
        <v>88.694219302720114</v>
      </c>
    </row>
    <row r="617" spans="2:13" ht="15" x14ac:dyDescent="0.25">
      <c r="B617" s="88">
        <v>42964.642361111109</v>
      </c>
      <c r="C617" s="52">
        <f>VLOOKUP(B617,NWS!$A$5:$Y$1564,3,TRUE)</f>
        <v>39.19</v>
      </c>
      <c r="D617" s="52"/>
      <c r="E617" s="52"/>
      <c r="F617" s="87">
        <v>120.6</v>
      </c>
      <c r="G617">
        <v>57.03</v>
      </c>
      <c r="H617">
        <v>131.30000000000001</v>
      </c>
      <c r="I617">
        <v>129</v>
      </c>
      <c r="J617">
        <v>68.55</v>
      </c>
      <c r="K617" s="29">
        <f t="shared" si="30"/>
        <v>1005.01242739742</v>
      </c>
      <c r="L617" s="29">
        <f t="shared" si="31"/>
        <v>91.650607981563027</v>
      </c>
      <c r="M617" s="29">
        <f t="shared" si="32"/>
        <v>89.362079066596181</v>
      </c>
    </row>
    <row r="618" spans="2:13" ht="15" x14ac:dyDescent="0.25">
      <c r="B618" s="88">
        <v>42964.642430555556</v>
      </c>
      <c r="C618" s="52">
        <f>VLOOKUP(B618,NWS!$A$5:$Y$1564,3,TRUE)</f>
        <v>39.19</v>
      </c>
      <c r="F618" s="87">
        <v>120.4</v>
      </c>
      <c r="G618">
        <v>57.05</v>
      </c>
      <c r="H618">
        <v>130.9</v>
      </c>
      <c r="I618">
        <v>128.6</v>
      </c>
      <c r="J618">
        <v>68.81</v>
      </c>
      <c r="K618" s="29">
        <f t="shared" si="30"/>
        <v>1003.3348362453067</v>
      </c>
      <c r="L618" s="29">
        <f t="shared" si="31"/>
        <v>91.405178697072273</v>
      </c>
      <c r="M618" s="29">
        <f t="shared" si="32"/>
        <v>89.112823326848016</v>
      </c>
    </row>
    <row r="619" spans="2:13" ht="15" x14ac:dyDescent="0.25">
      <c r="B619" s="88">
        <v>42964.642500000002</v>
      </c>
      <c r="C619" s="52">
        <f>VLOOKUP(B619,NWS!$A$5:$Y$1564,3,TRUE)</f>
        <v>39.19</v>
      </c>
      <c r="F619" s="87">
        <v>120.7</v>
      </c>
      <c r="G619">
        <v>57.03</v>
      </c>
      <c r="H619">
        <v>131.1</v>
      </c>
      <c r="I619">
        <v>128.6</v>
      </c>
      <c r="J619">
        <v>67.83</v>
      </c>
      <c r="K619" s="29">
        <f t="shared" si="30"/>
        <v>1005.8457710353946</v>
      </c>
      <c r="L619" s="29">
        <f t="shared" si="31"/>
        <v>91.375837774204641</v>
      </c>
      <c r="M619" s="29">
        <f t="shared" si="32"/>
        <v>88.890367265712513</v>
      </c>
    </row>
    <row r="620" spans="2:13" ht="15" x14ac:dyDescent="0.25">
      <c r="B620" s="88">
        <v>42964.642569444448</v>
      </c>
      <c r="C620" s="52">
        <f>VLOOKUP(B620,NWS!$A$5:$Y$1564,3,TRUE)</f>
        <v>39.19</v>
      </c>
      <c r="F620" s="87">
        <v>120.5</v>
      </c>
      <c r="G620">
        <v>56.98</v>
      </c>
      <c r="H620">
        <v>130.6</v>
      </c>
      <c r="I620">
        <v>128</v>
      </c>
      <c r="J620">
        <v>67.11</v>
      </c>
      <c r="K620" s="29">
        <f t="shared" si="30"/>
        <v>1004.2063671285525</v>
      </c>
      <c r="L620" s="29">
        <f t="shared" si="31"/>
        <v>91.027106571112029</v>
      </c>
      <c r="M620" s="29">
        <f t="shared" si="32"/>
        <v>88.437997315178421</v>
      </c>
    </row>
    <row r="621" spans="2:13" ht="15" x14ac:dyDescent="0.25">
      <c r="B621" s="88">
        <v>42964.642638888887</v>
      </c>
      <c r="C621" s="52">
        <f>VLOOKUP(B621,NWS!$A$5:$Y$1564,3,TRUE)</f>
        <v>39.19</v>
      </c>
      <c r="F621" s="87">
        <v>120.4</v>
      </c>
      <c r="G621">
        <v>56.93</v>
      </c>
      <c r="H621">
        <v>130.9</v>
      </c>
      <c r="I621">
        <v>128.4</v>
      </c>
      <c r="J621">
        <v>67.3</v>
      </c>
      <c r="K621" s="29">
        <f t="shared" si="30"/>
        <v>1003.4002630574635</v>
      </c>
      <c r="L621" s="29">
        <f t="shared" si="31"/>
        <v>91.39921861346761</v>
      </c>
      <c r="M621" s="29">
        <f t="shared" si="32"/>
        <v>88.907690464588882</v>
      </c>
    </row>
    <row r="622" spans="2:13" ht="15" x14ac:dyDescent="0.25">
      <c r="B622" s="88">
        <v>42964.642708333333</v>
      </c>
      <c r="C622" s="52">
        <f>VLOOKUP(B622,NWS!$A$5:$Y$1564,3,TRUE)</f>
        <v>39.19</v>
      </c>
      <c r="F622" s="87">
        <v>120.6</v>
      </c>
      <c r="G622">
        <v>56.93</v>
      </c>
      <c r="H622">
        <v>130</v>
      </c>
      <c r="I622">
        <v>127.6</v>
      </c>
      <c r="J622">
        <v>67.260000000000005</v>
      </c>
      <c r="K622" s="29">
        <f t="shared" si="30"/>
        <v>1005.0670409030738</v>
      </c>
      <c r="L622" s="29">
        <f t="shared" si="31"/>
        <v>90.352181799141789</v>
      </c>
      <c r="M622" s="29">
        <f t="shared" si="32"/>
        <v>87.964281388196511</v>
      </c>
    </row>
    <row r="623" spans="2:13" ht="15" x14ac:dyDescent="0.25">
      <c r="B623" s="88">
        <v>42964.642777777779</v>
      </c>
      <c r="C623" s="52">
        <f>VLOOKUP(B623,NWS!$A$5:$Y$1564,3,TRUE)</f>
        <v>39.19</v>
      </c>
      <c r="F623" s="87">
        <v>120.3</v>
      </c>
      <c r="G623">
        <v>56.89</v>
      </c>
      <c r="H623">
        <v>128.9</v>
      </c>
      <c r="I623">
        <v>126.7</v>
      </c>
      <c r="J623">
        <v>66.47</v>
      </c>
      <c r="K623" s="29">
        <f t="shared" si="30"/>
        <v>1002.5886668529702</v>
      </c>
      <c r="L623" s="29">
        <f t="shared" si="31"/>
        <v>89.478370308724024</v>
      </c>
      <c r="M623" s="29">
        <f t="shared" si="32"/>
        <v>87.284050671234411</v>
      </c>
    </row>
    <row r="624" spans="2:13" ht="15" x14ac:dyDescent="0.25">
      <c r="B624" s="88">
        <v>42964.642847222225</v>
      </c>
      <c r="C624" s="52">
        <f>VLOOKUP(B624,NWS!$A$5:$Y$1564,3,TRUE)</f>
        <v>39.19</v>
      </c>
      <c r="F624" s="87">
        <v>120.4</v>
      </c>
      <c r="G624">
        <v>56.8</v>
      </c>
      <c r="H624">
        <v>128.30000000000001</v>
      </c>
      <c r="I624">
        <v>126</v>
      </c>
      <c r="J624">
        <v>66.59</v>
      </c>
      <c r="K624" s="29">
        <f t="shared" si="30"/>
        <v>1003.4711517337644</v>
      </c>
      <c r="L624" s="29">
        <f t="shared" si="31"/>
        <v>88.801755631976761</v>
      </c>
      <c r="M624" s="29">
        <f t="shared" si="32"/>
        <v>86.509711664368766</v>
      </c>
    </row>
    <row r="625" spans="2:13" ht="15" x14ac:dyDescent="0.25">
      <c r="B625" s="88">
        <v>42964.642916666664</v>
      </c>
      <c r="C625" s="52">
        <f>VLOOKUP(B625,NWS!$A$5:$Y$1564,3,TRUE)</f>
        <v>39.19</v>
      </c>
      <c r="F625" s="87">
        <v>120.6</v>
      </c>
      <c r="G625">
        <v>56.79</v>
      </c>
      <c r="H625">
        <v>128.19999999999999</v>
      </c>
      <c r="I625">
        <v>125.7</v>
      </c>
      <c r="J625">
        <v>66.64</v>
      </c>
      <c r="K625" s="29">
        <f t="shared" si="30"/>
        <v>1005.1435097834191</v>
      </c>
      <c r="L625" s="29">
        <f t="shared" si="31"/>
        <v>88.554518965335816</v>
      </c>
      <c r="M625" s="29">
        <f t="shared" si="32"/>
        <v>86.06731193900913</v>
      </c>
    </row>
    <row r="626" spans="2:13" ht="15" x14ac:dyDescent="0.25">
      <c r="B626" s="88">
        <v>42964.64298611111</v>
      </c>
      <c r="C626" s="52">
        <f>VLOOKUP(B626,NWS!$A$5:$Y$1564,3,TRUE)</f>
        <v>39.19</v>
      </c>
      <c r="F626" s="87">
        <v>120.6</v>
      </c>
      <c r="G626">
        <v>56.74</v>
      </c>
      <c r="H626">
        <v>128.6</v>
      </c>
      <c r="I626">
        <v>126.2</v>
      </c>
      <c r="J626">
        <v>67.209999999999994</v>
      </c>
      <c r="K626" s="29">
        <f t="shared" si="30"/>
        <v>1005.1708229178585</v>
      </c>
      <c r="L626" s="29">
        <f t="shared" si="31"/>
        <v>88.950055016973465</v>
      </c>
      <c r="M626" s="29">
        <f t="shared" si="32"/>
        <v>86.562401152296843</v>
      </c>
    </row>
    <row r="627" spans="2:13" ht="15" x14ac:dyDescent="0.25">
      <c r="B627" s="88">
        <v>42964.643055555556</v>
      </c>
      <c r="C627" s="52">
        <f>VLOOKUP(B627,NWS!$A$5:$Y$1564,3,TRUE)</f>
        <v>39.01</v>
      </c>
      <c r="F627" s="87">
        <v>120.4</v>
      </c>
      <c r="G627">
        <v>56.7</v>
      </c>
      <c r="H627">
        <v>127.4</v>
      </c>
      <c r="I627">
        <v>125</v>
      </c>
      <c r="J627">
        <v>66.739999999999995</v>
      </c>
      <c r="K627" s="29">
        <f t="shared" si="30"/>
        <v>1003.5256883009955</v>
      </c>
      <c r="L627" s="29">
        <f t="shared" si="31"/>
        <v>88.079459280855488</v>
      </c>
      <c r="M627" s="29">
        <f t="shared" si="32"/>
        <v>85.687891204443531</v>
      </c>
    </row>
    <row r="628" spans="2:13" ht="15" x14ac:dyDescent="0.25">
      <c r="B628" s="88">
        <v>42964.643125000002</v>
      </c>
      <c r="C628" s="52">
        <f>VLOOKUP(B628,NWS!$A$5:$Y$1564,3,TRUE)</f>
        <v>39.01</v>
      </c>
      <c r="F628" s="87">
        <v>120.5</v>
      </c>
      <c r="G628">
        <v>56.65</v>
      </c>
      <c r="H628">
        <v>125.9</v>
      </c>
      <c r="I628">
        <v>123.4</v>
      </c>
      <c r="J628">
        <v>66.69</v>
      </c>
      <c r="K628" s="29">
        <f t="shared" si="30"/>
        <v>1004.3864745541511</v>
      </c>
      <c r="L628" s="29">
        <f t="shared" si="31"/>
        <v>86.510523788734446</v>
      </c>
      <c r="M628" s="29">
        <f t="shared" si="32"/>
        <v>84.021442082302912</v>
      </c>
    </row>
    <row r="629" spans="2:13" ht="15" x14ac:dyDescent="0.25">
      <c r="B629" s="88">
        <v>42964.643194444441</v>
      </c>
      <c r="C629" s="52">
        <f>VLOOKUP(B629,NWS!$A$5:$Y$1564,3,TRUE)</f>
        <v>39.01</v>
      </c>
      <c r="F629" s="87">
        <v>120.5</v>
      </c>
      <c r="G629">
        <v>56.6</v>
      </c>
      <c r="H629">
        <v>125.9</v>
      </c>
      <c r="I629">
        <v>123.5</v>
      </c>
      <c r="J629">
        <v>66.739999999999995</v>
      </c>
      <c r="K629" s="29">
        <f t="shared" si="30"/>
        <v>1004.4137691941179</v>
      </c>
      <c r="L629" s="29">
        <f t="shared" si="31"/>
        <v>86.508172891452304</v>
      </c>
      <c r="M629" s="29">
        <f t="shared" si="32"/>
        <v>84.11871938771786</v>
      </c>
    </row>
    <row r="630" spans="2:13" ht="15" x14ac:dyDescent="0.25">
      <c r="B630" s="88">
        <v>42964.643263888887</v>
      </c>
      <c r="C630" s="52">
        <f>VLOOKUP(B630,NWS!$A$5:$Y$1564,3,TRUE)</f>
        <v>39.01</v>
      </c>
      <c r="F630" s="87">
        <v>120.4</v>
      </c>
      <c r="G630">
        <v>56.56</v>
      </c>
      <c r="H630">
        <v>126.9</v>
      </c>
      <c r="I630">
        <v>124.5</v>
      </c>
      <c r="J630">
        <v>66.78</v>
      </c>
      <c r="K630" s="29">
        <f t="shared" si="30"/>
        <v>1003.6020494547449</v>
      </c>
      <c r="L630" s="29">
        <f t="shared" si="31"/>
        <v>87.574552132242545</v>
      </c>
      <c r="M630" s="29">
        <f t="shared" si="32"/>
        <v>85.183166023272435</v>
      </c>
    </row>
    <row r="631" spans="2:13" ht="15" x14ac:dyDescent="0.25">
      <c r="B631" s="88">
        <v>42964.643333333333</v>
      </c>
      <c r="C631" s="52">
        <f>VLOOKUP(B631,NWS!$A$5:$Y$1564,3,TRUE)</f>
        <v>39.01</v>
      </c>
      <c r="F631" s="87">
        <v>120.6</v>
      </c>
      <c r="G631">
        <v>56.56</v>
      </c>
      <c r="H631">
        <v>127.3</v>
      </c>
      <c r="I631">
        <v>124.8</v>
      </c>
      <c r="J631">
        <v>66.95</v>
      </c>
      <c r="K631" s="29">
        <f t="shared" si="30"/>
        <v>1005.2691624937063</v>
      </c>
      <c r="L631" s="29">
        <f t="shared" si="31"/>
        <v>87.827224084925362</v>
      </c>
      <c r="M631" s="29">
        <f t="shared" si="32"/>
        <v>85.340327944792691</v>
      </c>
    </row>
    <row r="632" spans="2:13" ht="15" x14ac:dyDescent="0.25">
      <c r="B632" s="88">
        <v>42964.64340277778</v>
      </c>
      <c r="C632" s="52">
        <f>VLOOKUP(B632,NWS!$A$5:$Y$1564,3,TRUE)</f>
        <v>39.01</v>
      </c>
      <c r="F632" s="87">
        <v>120.7</v>
      </c>
      <c r="G632">
        <v>56.51</v>
      </c>
      <c r="H632">
        <v>127.2</v>
      </c>
      <c r="I632">
        <v>124.7</v>
      </c>
      <c r="J632">
        <v>66.88</v>
      </c>
      <c r="K632" s="29">
        <f t="shared" si="30"/>
        <v>1006.1300616303303</v>
      </c>
      <c r="L632" s="29">
        <f t="shared" si="31"/>
        <v>87.652683647178947</v>
      </c>
      <c r="M632" s="29">
        <f t="shared" si="32"/>
        <v>85.167915429490463</v>
      </c>
    </row>
    <row r="633" spans="2:13" ht="15" x14ac:dyDescent="0.25">
      <c r="B633" s="88">
        <v>42964.643472222226</v>
      </c>
      <c r="C633" s="52">
        <f>VLOOKUP(B633,NWS!$A$5:$Y$1564,3,TRUE)</f>
        <v>39.01</v>
      </c>
      <c r="F633" s="87">
        <v>120.5</v>
      </c>
      <c r="G633">
        <v>56.51</v>
      </c>
      <c r="H633">
        <v>127.8</v>
      </c>
      <c r="I633">
        <v>125.4</v>
      </c>
      <c r="J633">
        <v>66.88</v>
      </c>
      <c r="K633" s="29">
        <f t="shared" si="30"/>
        <v>1004.4629032846296</v>
      </c>
      <c r="L633" s="29">
        <f t="shared" si="31"/>
        <v>88.395499435224039</v>
      </c>
      <c r="M633" s="29">
        <f t="shared" si="32"/>
        <v>86.006162813481339</v>
      </c>
    </row>
    <row r="634" spans="2:13" ht="15" x14ac:dyDescent="0.25">
      <c r="B634" s="88">
        <v>42964.643541666665</v>
      </c>
      <c r="C634" s="52">
        <f>VLOOKUP(B634,NWS!$A$5:$Y$1564,3,TRUE)</f>
        <v>39.01</v>
      </c>
      <c r="F634" s="87">
        <v>120.4</v>
      </c>
      <c r="G634">
        <v>56.47</v>
      </c>
      <c r="H634">
        <v>128.4</v>
      </c>
      <c r="I634">
        <v>126.1</v>
      </c>
      <c r="J634">
        <v>66.459999999999994</v>
      </c>
      <c r="K634" s="29">
        <f t="shared" si="30"/>
        <v>1003.6511449048112</v>
      </c>
      <c r="L634" s="29">
        <f t="shared" si="31"/>
        <v>89.064811467412795</v>
      </c>
      <c r="M634" s="29">
        <f t="shared" si="32"/>
        <v>86.773178551258297</v>
      </c>
    </row>
    <row r="635" spans="2:13" ht="15" x14ac:dyDescent="0.25">
      <c r="B635" s="88">
        <v>42964.643611111111</v>
      </c>
      <c r="C635" s="52">
        <f>VLOOKUP(B635,NWS!$A$5:$Y$1564,3,TRUE)</f>
        <v>39.01</v>
      </c>
      <c r="F635" s="87">
        <v>120.4</v>
      </c>
      <c r="G635">
        <v>56.47</v>
      </c>
      <c r="H635">
        <v>129.30000000000001</v>
      </c>
      <c r="I635">
        <v>127.1</v>
      </c>
      <c r="J635">
        <v>67.13</v>
      </c>
      <c r="K635" s="29">
        <f t="shared" si="30"/>
        <v>1003.6511449048112</v>
      </c>
      <c r="L635" s="29">
        <f t="shared" si="31"/>
        <v>89.961537391125432</v>
      </c>
      <c r="M635" s="29">
        <f t="shared" si="32"/>
        <v>87.769540688716774</v>
      </c>
    </row>
    <row r="636" spans="2:13" ht="15" x14ac:dyDescent="0.25">
      <c r="B636" s="88">
        <v>42964.643680555557</v>
      </c>
      <c r="C636" s="52">
        <f>VLOOKUP(B636,NWS!$A$5:$Y$1564,3,TRUE)</f>
        <v>39.01</v>
      </c>
      <c r="F636" s="87">
        <v>120.4</v>
      </c>
      <c r="G636">
        <v>56.47</v>
      </c>
      <c r="H636">
        <v>129.5</v>
      </c>
      <c r="I636">
        <v>127.5</v>
      </c>
      <c r="J636">
        <v>66.739999999999995</v>
      </c>
      <c r="K636" s="29">
        <f t="shared" si="30"/>
        <v>1003.6511449048112</v>
      </c>
      <c r="L636" s="29">
        <f t="shared" si="31"/>
        <v>90.160809818617125</v>
      </c>
      <c r="M636" s="29">
        <f t="shared" si="32"/>
        <v>88.168085543700172</v>
      </c>
    </row>
    <row r="637" spans="2:13" ht="15" x14ac:dyDescent="0.25">
      <c r="B637" s="88">
        <v>42964.643750000003</v>
      </c>
      <c r="C637" s="52">
        <f>VLOOKUP(B637,NWS!$A$5:$Y$1564,3,TRUE)</f>
        <v>39.33</v>
      </c>
      <c r="F637" s="87">
        <v>120.3</v>
      </c>
      <c r="G637">
        <v>56.49</v>
      </c>
      <c r="H637">
        <v>130</v>
      </c>
      <c r="I637">
        <v>127.9</v>
      </c>
      <c r="J637">
        <v>66.790000000000006</v>
      </c>
      <c r="K637" s="29">
        <f t="shared" si="30"/>
        <v>1002.8066461551473</v>
      </c>
      <c r="L637" s="29">
        <f t="shared" si="31"/>
        <v>90.416233625532001</v>
      </c>
      <c r="M637" s="29">
        <f t="shared" si="32"/>
        <v>88.322111086504592</v>
      </c>
    </row>
    <row r="638" spans="2:13" ht="15" x14ac:dyDescent="0.25">
      <c r="B638" s="88">
        <v>42964.643819444442</v>
      </c>
      <c r="C638" s="52">
        <f>VLOOKUP(B638,NWS!$A$5:$Y$1564,3,TRUE)</f>
        <v>39.33</v>
      </c>
      <c r="F638" s="87">
        <v>120.2</v>
      </c>
      <c r="G638">
        <v>56.47</v>
      </c>
      <c r="H638">
        <v>129.5</v>
      </c>
      <c r="I638">
        <v>127.6</v>
      </c>
      <c r="J638">
        <v>66.84</v>
      </c>
      <c r="K638" s="29">
        <f t="shared" si="30"/>
        <v>1001.983950311946</v>
      </c>
      <c r="L638" s="29">
        <f t="shared" si="31"/>
        <v>89.991461412059067</v>
      </c>
      <c r="M638" s="29">
        <f t="shared" si="32"/>
        <v>88.095223453947582</v>
      </c>
    </row>
    <row r="639" spans="2:13" ht="15" x14ac:dyDescent="0.25">
      <c r="B639" s="88">
        <v>42964.643888888888</v>
      </c>
      <c r="C639" s="52">
        <f>VLOOKUP(B639,NWS!$A$5:$Y$1564,3,TRUE)</f>
        <v>39.33</v>
      </c>
      <c r="F639" s="87">
        <v>120.6</v>
      </c>
      <c r="G639">
        <v>56.4</v>
      </c>
      <c r="H639">
        <v>128.9</v>
      </c>
      <c r="I639">
        <v>126.9</v>
      </c>
      <c r="J639">
        <v>66.459999999999994</v>
      </c>
      <c r="K639" s="29">
        <f t="shared" si="30"/>
        <v>1005.3565916050708</v>
      </c>
      <c r="L639" s="29">
        <f t="shared" si="31"/>
        <v>89.092766435240478</v>
      </c>
      <c r="M639" s="29">
        <f t="shared" si="32"/>
        <v>87.103422538059718</v>
      </c>
    </row>
    <row r="640" spans="2:13" ht="15" x14ac:dyDescent="0.25">
      <c r="B640" s="88">
        <v>42964.643958333334</v>
      </c>
      <c r="C640" s="52">
        <f>VLOOKUP(B640,NWS!$A$5:$Y$1564,3,TRUE)</f>
        <v>39.33</v>
      </c>
      <c r="F640" s="87">
        <v>120.6</v>
      </c>
      <c r="G640">
        <v>56.33</v>
      </c>
      <c r="H640">
        <v>127.6</v>
      </c>
      <c r="I640">
        <v>125.7</v>
      </c>
      <c r="J640">
        <v>65.84</v>
      </c>
      <c r="K640" s="29">
        <f t="shared" si="30"/>
        <v>1005.3948466235419</v>
      </c>
      <c r="L640" s="29">
        <f t="shared" si="31"/>
        <v>87.796352146065502</v>
      </c>
      <c r="M640" s="29">
        <f t="shared" si="32"/>
        <v>85.906547353072142</v>
      </c>
    </row>
    <row r="641" spans="2:13" ht="15" x14ac:dyDescent="0.25">
      <c r="B641" s="88">
        <v>42964.64402777778</v>
      </c>
      <c r="C641" s="52">
        <f>VLOOKUP(B641,NWS!$A$5:$Y$1564,3,TRUE)</f>
        <v>39.33</v>
      </c>
      <c r="F641" s="87">
        <v>120.6</v>
      </c>
      <c r="G641">
        <v>56.21</v>
      </c>
      <c r="H641">
        <v>126.2</v>
      </c>
      <c r="I641">
        <v>124.3</v>
      </c>
      <c r="J641">
        <v>65.17</v>
      </c>
      <c r="K641" s="29">
        <f t="shared" si="30"/>
        <v>1005.460433428873</v>
      </c>
      <c r="L641" s="29">
        <f t="shared" si="31"/>
        <v>86.39822822639718</v>
      </c>
      <c r="M641" s="29">
        <f t="shared" si="32"/>
        <v>84.508546706538141</v>
      </c>
    </row>
    <row r="642" spans="2:13" ht="15" x14ac:dyDescent="0.25">
      <c r="B642" s="88">
        <v>42964.644097222219</v>
      </c>
      <c r="C642" s="52">
        <f>VLOOKUP(B642,NWS!$A$5:$Y$1564,3,TRUE)</f>
        <v>39.33</v>
      </c>
      <c r="F642" s="87">
        <v>120.4</v>
      </c>
      <c r="G642">
        <v>56.07</v>
      </c>
      <c r="H642">
        <v>125.2</v>
      </c>
      <c r="I642">
        <v>123.1</v>
      </c>
      <c r="J642">
        <v>65.36</v>
      </c>
      <c r="K642" s="29">
        <f t="shared" si="30"/>
        <v>1003.8694050332471</v>
      </c>
      <c r="L642" s="29">
        <f t="shared" si="31"/>
        <v>85.539014905186875</v>
      </c>
      <c r="M642" s="29">
        <f t="shared" si="32"/>
        <v>83.447109335128729</v>
      </c>
    </row>
    <row r="643" spans="2:13" ht="15" x14ac:dyDescent="0.25">
      <c r="B643" s="88">
        <v>42964.644166666665</v>
      </c>
      <c r="C643" s="52">
        <f>VLOOKUP(B643,NWS!$A$5:$Y$1564,3,TRUE)</f>
        <v>39.33</v>
      </c>
      <c r="F643" s="87">
        <v>120.3</v>
      </c>
      <c r="G643">
        <v>56</v>
      </c>
      <c r="H643">
        <v>123.9</v>
      </c>
      <c r="I643">
        <v>122</v>
      </c>
      <c r="J643">
        <v>65.34</v>
      </c>
      <c r="K643" s="29">
        <f t="shared" si="30"/>
        <v>1003.0738000083464</v>
      </c>
      <c r="L643" s="29">
        <f t="shared" si="31"/>
        <v>84.310845322942654</v>
      </c>
      <c r="M643" s="29">
        <f t="shared" si="32"/>
        <v>82.416667646300908</v>
      </c>
    </row>
    <row r="644" spans="2:13" ht="15" x14ac:dyDescent="0.25">
      <c r="B644" s="88">
        <v>42964.644236111111</v>
      </c>
      <c r="C644" s="52">
        <f>VLOOKUP(B644,NWS!$A$5:$Y$1564,3,TRUE)</f>
        <v>39.33</v>
      </c>
      <c r="F644" s="87">
        <v>120.8</v>
      </c>
      <c r="G644">
        <v>55.9</v>
      </c>
      <c r="H644">
        <v>123.6</v>
      </c>
      <c r="I644">
        <v>121.3</v>
      </c>
      <c r="J644">
        <v>65.959999999999994</v>
      </c>
      <c r="K644" s="29">
        <f t="shared" si="30"/>
        <v>1007.2976169085312</v>
      </c>
      <c r="L644" s="29">
        <f t="shared" si="31"/>
        <v>83.659485126779799</v>
      </c>
      <c r="M644" s="29">
        <f t="shared" si="32"/>
        <v>81.376148046067883</v>
      </c>
    </row>
    <row r="645" spans="2:13" ht="15" x14ac:dyDescent="0.25">
      <c r="B645" s="88">
        <v>42964.644305555557</v>
      </c>
      <c r="C645" s="52">
        <f>VLOOKUP(B645,NWS!$A$5:$Y$1564,3,TRUE)</f>
        <v>39.33</v>
      </c>
      <c r="F645" s="87">
        <v>120.7</v>
      </c>
      <c r="G645">
        <v>55.88</v>
      </c>
      <c r="H645">
        <v>124.1</v>
      </c>
      <c r="I645">
        <v>121.9</v>
      </c>
      <c r="J645">
        <v>65.599999999999994</v>
      </c>
      <c r="K645" s="29">
        <f t="shared" si="30"/>
        <v>1006.4747059848065</v>
      </c>
      <c r="L645" s="29">
        <f t="shared" si="31"/>
        <v>84.224670024921295</v>
      </c>
      <c r="M645" s="29">
        <f t="shared" si="32"/>
        <v>82.038822743396864</v>
      </c>
    </row>
    <row r="646" spans="2:13" ht="15" x14ac:dyDescent="0.25">
      <c r="B646" s="88">
        <v>42964.644375000003</v>
      </c>
      <c r="C646" s="52">
        <f>VLOOKUP(B646,NWS!$A$5:$Y$1564,3,TRUE)</f>
        <v>39.33</v>
      </c>
      <c r="F646" s="87">
        <v>120.8</v>
      </c>
      <c r="G646">
        <v>55.8</v>
      </c>
      <c r="H646">
        <v>124.8</v>
      </c>
      <c r="I646">
        <v>122.4</v>
      </c>
      <c r="J646">
        <v>65.510000000000005</v>
      </c>
      <c r="K646" s="29">
        <f t="shared" si="30"/>
        <v>1007.352388226539</v>
      </c>
      <c r="L646" s="29">
        <f t="shared" si="31"/>
        <v>84.846177960099325</v>
      </c>
      <c r="M646" s="29">
        <f t="shared" si="32"/>
        <v>82.463694900496705</v>
      </c>
    </row>
    <row r="647" spans="2:13" ht="15" x14ac:dyDescent="0.25">
      <c r="B647" s="88">
        <v>42964.644444444442</v>
      </c>
      <c r="C647" s="52">
        <f>VLOOKUP(B647,NWS!$A$5:$Y$1564,3,TRUE)</f>
        <v>39.28</v>
      </c>
      <c r="F647" s="87">
        <v>120.5</v>
      </c>
      <c r="G647">
        <v>55.76</v>
      </c>
      <c r="H647">
        <v>124.6</v>
      </c>
      <c r="I647">
        <v>122.3</v>
      </c>
      <c r="J647">
        <v>65.12</v>
      </c>
      <c r="K647" s="29">
        <f t="shared" si="30"/>
        <v>1004.8725410579204</v>
      </c>
      <c r="L647" s="29">
        <f t="shared" si="31"/>
        <v>84.906290612912855</v>
      </c>
      <c r="M647" s="29">
        <f t="shared" si="32"/>
        <v>82.617443116315343</v>
      </c>
    </row>
    <row r="648" spans="2:13" ht="15" x14ac:dyDescent="0.25">
      <c r="B648" s="88">
        <v>42964.644513888888</v>
      </c>
      <c r="C648" s="52">
        <f>VLOOKUP(B648,NWS!$A$5:$Y$1564,3,TRUE)</f>
        <v>39.28</v>
      </c>
      <c r="F648" s="87">
        <v>120.4</v>
      </c>
      <c r="G648">
        <v>55.71</v>
      </c>
      <c r="H648">
        <v>125.6</v>
      </c>
      <c r="I648">
        <v>123.2</v>
      </c>
      <c r="J648">
        <v>65.89</v>
      </c>
      <c r="K648" s="29">
        <f t="shared" si="30"/>
        <v>1004.0659203284841</v>
      </c>
      <c r="L648" s="29">
        <f t="shared" si="31"/>
        <v>85.970450995647852</v>
      </c>
      <c r="M648" s="29">
        <f t="shared" si="32"/>
        <v>83.580169689003327</v>
      </c>
    </row>
    <row r="649" spans="2:13" ht="15" x14ac:dyDescent="0.25">
      <c r="B649" s="88">
        <v>42964.644583333335</v>
      </c>
      <c r="C649" s="52">
        <f>VLOOKUP(B649,NWS!$A$5:$Y$1564,3,TRUE)</f>
        <v>39.28</v>
      </c>
      <c r="F649" s="87">
        <v>120.2</v>
      </c>
      <c r="G649">
        <v>55.68</v>
      </c>
      <c r="H649">
        <v>126</v>
      </c>
      <c r="I649">
        <v>123.7</v>
      </c>
      <c r="J649">
        <v>65.84</v>
      </c>
      <c r="K649" s="29">
        <f t="shared" si="30"/>
        <v>1002.414389278608</v>
      </c>
      <c r="L649" s="29">
        <f t="shared" si="31"/>
        <v>86.511128458968386</v>
      </c>
      <c r="M649" s="29">
        <f t="shared" si="32"/>
        <v>84.216668179267884</v>
      </c>
    </row>
    <row r="650" spans="2:13" ht="15" x14ac:dyDescent="0.25">
      <c r="B650" s="88">
        <v>42964.644652777781</v>
      </c>
      <c r="C650" s="52">
        <f>VLOOKUP(B650,NWS!$A$5:$Y$1564,3,TRUE)</f>
        <v>39.28</v>
      </c>
      <c r="F650" s="87">
        <v>120.5</v>
      </c>
      <c r="G650">
        <v>55.61</v>
      </c>
      <c r="H650">
        <v>125.6</v>
      </c>
      <c r="I650">
        <v>123.4</v>
      </c>
      <c r="J650">
        <v>65.319999999999993</v>
      </c>
      <c r="K650" s="29">
        <f t="shared" si="30"/>
        <v>1004.9545087096595</v>
      </c>
      <c r="L650" s="29">
        <f t="shared" si="31"/>
        <v>85.894435272331947</v>
      </c>
      <c r="M650" s="29">
        <f t="shared" si="32"/>
        <v>83.705281453991702</v>
      </c>
    </row>
    <row r="651" spans="2:13" ht="15" x14ac:dyDescent="0.25">
      <c r="B651" s="88">
        <v>42964.64472222222</v>
      </c>
      <c r="C651" s="52">
        <f>VLOOKUP(B651,NWS!$A$5:$Y$1564,3,TRUE)</f>
        <v>39.28</v>
      </c>
      <c r="F651" s="87">
        <v>120.5</v>
      </c>
      <c r="G651">
        <v>55.59</v>
      </c>
      <c r="H651">
        <v>124.9</v>
      </c>
      <c r="I651">
        <v>122.7</v>
      </c>
      <c r="J651">
        <v>65.37</v>
      </c>
      <c r="K651" s="29">
        <f t="shared" si="30"/>
        <v>1004.9654387402491</v>
      </c>
      <c r="L651" s="29">
        <f t="shared" si="31"/>
        <v>85.196959715676343</v>
      </c>
      <c r="M651" s="29">
        <f t="shared" si="32"/>
        <v>83.007829706630702</v>
      </c>
    </row>
    <row r="652" spans="2:13" ht="15" x14ac:dyDescent="0.25">
      <c r="B652" s="88">
        <v>42964.644791666666</v>
      </c>
      <c r="C652" s="52">
        <f>VLOOKUP(B652,NWS!$A$5:$Y$1564,3,TRUE)</f>
        <v>39.28</v>
      </c>
      <c r="F652" s="87">
        <v>120.6</v>
      </c>
      <c r="G652">
        <v>55.52</v>
      </c>
      <c r="H652">
        <v>125.2</v>
      </c>
      <c r="I652">
        <v>122.8</v>
      </c>
      <c r="J652">
        <v>65.37</v>
      </c>
      <c r="K652" s="29">
        <f t="shared" si="30"/>
        <v>1005.8377236829427</v>
      </c>
      <c r="L652" s="29">
        <f t="shared" si="31"/>
        <v>85.421333856318412</v>
      </c>
      <c r="M652" s="29">
        <f t="shared" si="32"/>
        <v>83.035263078208956</v>
      </c>
    </row>
    <row r="653" spans="2:13" ht="15" x14ac:dyDescent="0.25">
      <c r="B653" s="88">
        <v>42964.644861111112</v>
      </c>
      <c r="C653" s="52">
        <f>VLOOKUP(B653,NWS!$A$5:$Y$1564,3,TRUE)</f>
        <v>39.28</v>
      </c>
      <c r="F653" s="87">
        <v>120.5</v>
      </c>
      <c r="G653">
        <v>55.36</v>
      </c>
      <c r="H653">
        <v>123.2</v>
      </c>
      <c r="I653">
        <v>121.1</v>
      </c>
      <c r="J653">
        <v>63.91</v>
      </c>
      <c r="K653" s="29">
        <f t="shared" si="30"/>
        <v>1005.0911511826764</v>
      </c>
      <c r="L653" s="29">
        <f t="shared" si="31"/>
        <v>83.494914765941914</v>
      </c>
      <c r="M653" s="29">
        <f t="shared" si="32"/>
        <v>81.405552027518667</v>
      </c>
    </row>
    <row r="654" spans="2:13" ht="15" x14ac:dyDescent="0.25">
      <c r="B654" s="88">
        <v>42964.644930555558</v>
      </c>
      <c r="C654" s="52">
        <f>VLOOKUP(B654,NWS!$A$5:$Y$1564,3,TRUE)</f>
        <v>39.28</v>
      </c>
      <c r="F654" s="87">
        <v>120.5</v>
      </c>
      <c r="G654">
        <v>55.33</v>
      </c>
      <c r="H654">
        <v>121.4</v>
      </c>
      <c r="I654">
        <v>119.3</v>
      </c>
      <c r="J654">
        <v>63.86</v>
      </c>
      <c r="K654" s="29">
        <f t="shared" si="30"/>
        <v>1005.1075507765123</v>
      </c>
      <c r="L654" s="29">
        <f t="shared" si="31"/>
        <v>81.702699314672188</v>
      </c>
      <c r="M654" s="29">
        <f t="shared" si="32"/>
        <v>79.613370666829866</v>
      </c>
    </row>
    <row r="655" spans="2:13" ht="15" x14ac:dyDescent="0.25">
      <c r="B655" s="88">
        <v>42964.644999999997</v>
      </c>
      <c r="C655" s="52">
        <f>VLOOKUP(B655,NWS!$A$5:$Y$1564,3,TRUE)</f>
        <v>39.28</v>
      </c>
      <c r="F655" s="87">
        <v>120.6</v>
      </c>
      <c r="G655">
        <v>55.24</v>
      </c>
      <c r="H655">
        <v>120.1</v>
      </c>
      <c r="I655">
        <v>118</v>
      </c>
      <c r="J655">
        <v>63.84</v>
      </c>
      <c r="K655" s="29">
        <f t="shared" si="30"/>
        <v>1005.9909077507405</v>
      </c>
      <c r="L655" s="29">
        <f t="shared" si="31"/>
        <v>80.338698269850752</v>
      </c>
      <c r="M655" s="29">
        <f t="shared" si="32"/>
        <v>78.251204253930354</v>
      </c>
    </row>
    <row r="656" spans="2:13" ht="15" x14ac:dyDescent="0.25">
      <c r="B656" s="88">
        <v>42964.645069444443</v>
      </c>
      <c r="C656" s="52">
        <f>VLOOKUP(B656,NWS!$A$5:$Y$1564,3,TRUE)</f>
        <v>39.28</v>
      </c>
      <c r="F656" s="87">
        <v>120.5</v>
      </c>
      <c r="G656">
        <v>55.14</v>
      </c>
      <c r="H656">
        <v>121.1</v>
      </c>
      <c r="I656">
        <v>118.9</v>
      </c>
      <c r="J656">
        <v>63.7</v>
      </c>
      <c r="K656" s="29">
        <f t="shared" si="30"/>
        <v>1005.2114272998975</v>
      </c>
      <c r="L656" s="29">
        <f t="shared" si="31"/>
        <v>81.395811645095435</v>
      </c>
      <c r="M656" s="29">
        <f t="shared" si="32"/>
        <v>79.207217345178421</v>
      </c>
    </row>
    <row r="657" spans="2:13" ht="15" x14ac:dyDescent="0.25">
      <c r="B657" s="88">
        <v>42964.645138888889</v>
      </c>
      <c r="C657" s="52">
        <f>VLOOKUP(B657,NWS!$A$5:$Y$1564,3,TRUE)</f>
        <v>39.17</v>
      </c>
      <c r="F657" s="87">
        <v>120.1</v>
      </c>
      <c r="G657">
        <v>55.09</v>
      </c>
      <c r="H657">
        <v>121.6</v>
      </c>
      <c r="I657">
        <v>119.4</v>
      </c>
      <c r="J657">
        <v>63.84</v>
      </c>
      <c r="K657" s="29">
        <f t="shared" ref="K657:K670" si="33">IF(OR(F657="",$C$5="",$C$6=""),"",(F657*1000/($C$5+$C$6*(G657-25))))</f>
        <v>1001.9018746238522</v>
      </c>
      <c r="L657" s="29">
        <f t="shared" ref="L657:L670" si="34">IF(OR($K657="",H657=""),"",((H657-$C657)*1000)/$K657)</f>
        <v>82.273526068555356</v>
      </c>
      <c r="M657" s="29">
        <f t="shared" ref="M657:M670" si="35">IF(OR($K657="",I657=""),"",((I657-$C657)*1000)/$K657)</f>
        <v>80.077702250154033</v>
      </c>
    </row>
    <row r="658" spans="2:13" ht="15" x14ac:dyDescent="0.25">
      <c r="B658" s="88">
        <v>42964.645208333335</v>
      </c>
      <c r="C658" s="52">
        <f>VLOOKUP(B658,NWS!$A$5:$Y$1564,3,TRUE)</f>
        <v>39.17</v>
      </c>
      <c r="F658" s="87">
        <v>120.3</v>
      </c>
      <c r="G658">
        <v>55.05</v>
      </c>
      <c r="H658">
        <v>121.5</v>
      </c>
      <c r="I658">
        <v>119.2</v>
      </c>
      <c r="J658">
        <v>63.75</v>
      </c>
      <c r="K658" s="29">
        <f t="shared" si="33"/>
        <v>1003.5921570741189</v>
      </c>
      <c r="L658" s="29">
        <f t="shared" si="34"/>
        <v>82.035316258374905</v>
      </c>
      <c r="M658" s="29">
        <f t="shared" si="35"/>
        <v>79.74354864761014</v>
      </c>
    </row>
    <row r="659" spans="2:13" ht="15" x14ac:dyDescent="0.25">
      <c r="B659" s="88">
        <v>42964.645277777781</v>
      </c>
      <c r="C659" s="52">
        <f>VLOOKUP(B659,NWS!$A$5:$Y$1564,3,TRUE)</f>
        <v>39.17</v>
      </c>
      <c r="F659" s="87">
        <v>120.2</v>
      </c>
      <c r="G659">
        <v>55</v>
      </c>
      <c r="H659">
        <v>122.4</v>
      </c>
      <c r="I659">
        <v>120.1</v>
      </c>
      <c r="J659">
        <v>63.79</v>
      </c>
      <c r="K659" s="29">
        <f t="shared" si="33"/>
        <v>1002.7851899806577</v>
      </c>
      <c r="L659" s="29">
        <f t="shared" si="34"/>
        <v>82.998832483361056</v>
      </c>
      <c r="M659" s="29">
        <f t="shared" si="35"/>
        <v>80.705220628119775</v>
      </c>
    </row>
    <row r="660" spans="2:13" ht="15" x14ac:dyDescent="0.25">
      <c r="B660" s="88">
        <v>42964.64534722222</v>
      </c>
      <c r="C660" s="52">
        <f>VLOOKUP(B660,NWS!$A$5:$Y$1564,3,TRUE)</f>
        <v>39.17</v>
      </c>
      <c r="F660" s="87">
        <v>120.3</v>
      </c>
      <c r="G660">
        <v>55</v>
      </c>
      <c r="H660">
        <v>123.4</v>
      </c>
      <c r="I660">
        <v>121.2</v>
      </c>
      <c r="J660">
        <v>64.989999999999995</v>
      </c>
      <c r="K660" s="29">
        <f t="shared" si="33"/>
        <v>1003.619453865833</v>
      </c>
      <c r="L660" s="29">
        <f t="shared" si="34"/>
        <v>83.926232871986684</v>
      </c>
      <c r="M660" s="29">
        <f t="shared" si="35"/>
        <v>81.734166953449702</v>
      </c>
    </row>
    <row r="661" spans="2:13" ht="15" x14ac:dyDescent="0.25">
      <c r="B661" s="88">
        <v>42964.645416666666</v>
      </c>
      <c r="C661" s="52">
        <f>VLOOKUP(B661,NWS!$A$5:$Y$1564,3,TRUE)</f>
        <v>39.17</v>
      </c>
      <c r="F661" s="87">
        <v>120.4</v>
      </c>
      <c r="G661">
        <v>55</v>
      </c>
      <c r="H661">
        <v>124.2</v>
      </c>
      <c r="I661">
        <v>121.9</v>
      </c>
      <c r="J661">
        <v>65.23</v>
      </c>
      <c r="K661" s="29">
        <f t="shared" si="33"/>
        <v>1004.4537177510082</v>
      </c>
      <c r="L661" s="29">
        <f t="shared" si="34"/>
        <v>84.652979522425241</v>
      </c>
      <c r="M661" s="29">
        <f t="shared" si="35"/>
        <v>82.363177653654475</v>
      </c>
    </row>
    <row r="662" spans="2:13" ht="15" x14ac:dyDescent="0.25">
      <c r="B662" s="88">
        <v>42964.645486111112</v>
      </c>
      <c r="C662" s="52">
        <f>VLOOKUP(B662,NWS!$A$5:$Y$1564,3,TRUE)</f>
        <v>39.17</v>
      </c>
      <c r="F662" s="87">
        <v>120.4</v>
      </c>
      <c r="G662">
        <v>55</v>
      </c>
      <c r="H662">
        <v>123.6</v>
      </c>
      <c r="I662">
        <v>121.5</v>
      </c>
      <c r="J662">
        <v>64.61</v>
      </c>
      <c r="K662" s="29">
        <f t="shared" si="33"/>
        <v>1004.4537177510082</v>
      </c>
      <c r="L662" s="29">
        <f t="shared" si="34"/>
        <v>84.055639904485034</v>
      </c>
      <c r="M662" s="29">
        <f t="shared" si="35"/>
        <v>81.964951241694351</v>
      </c>
    </row>
    <row r="663" spans="2:13" ht="15" x14ac:dyDescent="0.25">
      <c r="B663" s="88">
        <v>42964.645555555559</v>
      </c>
      <c r="C663" s="52">
        <f>VLOOKUP(B663,NWS!$A$5:$Y$1564,3,TRUE)</f>
        <v>39.17</v>
      </c>
      <c r="F663" s="87">
        <v>120.3</v>
      </c>
      <c r="G663">
        <v>55</v>
      </c>
      <c r="H663">
        <v>123.4</v>
      </c>
      <c r="I663">
        <v>121.4</v>
      </c>
      <c r="J663">
        <v>63.77</v>
      </c>
      <c r="K663" s="29">
        <f t="shared" si="33"/>
        <v>1003.619453865833</v>
      </c>
      <c r="L663" s="29">
        <f t="shared" si="34"/>
        <v>83.926232871986684</v>
      </c>
      <c r="M663" s="29">
        <f t="shared" si="35"/>
        <v>81.933445673316697</v>
      </c>
    </row>
    <row r="664" spans="2:13" ht="15" x14ac:dyDescent="0.25">
      <c r="B664" s="88">
        <v>42964.645624999997</v>
      </c>
      <c r="C664" s="52">
        <f>VLOOKUP(B664,NWS!$A$5:$Y$1564,3,TRUE)</f>
        <v>39.17</v>
      </c>
      <c r="F664" s="87">
        <v>120.3</v>
      </c>
      <c r="G664">
        <v>54.96</v>
      </c>
      <c r="H664">
        <v>122.7</v>
      </c>
      <c r="I664">
        <v>120.9</v>
      </c>
      <c r="J664">
        <v>63.46</v>
      </c>
      <c r="K664" s="29">
        <f t="shared" si="33"/>
        <v>1003.6412923683522</v>
      </c>
      <c r="L664" s="29">
        <f t="shared" si="34"/>
        <v>83.226946355394844</v>
      </c>
      <c r="M664" s="29">
        <f t="shared" si="35"/>
        <v>81.433476902028261</v>
      </c>
    </row>
    <row r="665" spans="2:13" ht="15" x14ac:dyDescent="0.25">
      <c r="B665" s="88">
        <v>42964.645694444444</v>
      </c>
      <c r="C665" s="52">
        <f>VLOOKUP(B665,NWS!$A$5:$Y$1564,3,TRUE)</f>
        <v>39.17</v>
      </c>
      <c r="F665" s="87">
        <v>120.2</v>
      </c>
      <c r="G665">
        <v>54.91</v>
      </c>
      <c r="H665">
        <v>123</v>
      </c>
      <c r="I665">
        <v>121.1</v>
      </c>
      <c r="J665">
        <v>63.9</v>
      </c>
      <c r="K665" s="29">
        <f t="shared" si="33"/>
        <v>1002.8342871016725</v>
      </c>
      <c r="L665" s="29">
        <f t="shared" si="34"/>
        <v>83.593073230752907</v>
      </c>
      <c r="M665" s="29">
        <f t="shared" si="35"/>
        <v>81.698443156335259</v>
      </c>
    </row>
    <row r="666" spans="2:13" ht="15" x14ac:dyDescent="0.25">
      <c r="B666" s="88">
        <v>42964.64576388889</v>
      </c>
      <c r="C666" s="52">
        <f>VLOOKUP(B666,NWS!$A$5:$Y$1564,3,TRUE)</f>
        <v>39.17</v>
      </c>
      <c r="F666" s="87">
        <v>120.3</v>
      </c>
      <c r="G666">
        <v>54.88</v>
      </c>
      <c r="H666">
        <v>122.8</v>
      </c>
      <c r="I666">
        <v>120.7</v>
      </c>
      <c r="J666">
        <v>63.9</v>
      </c>
      <c r="K666" s="29">
        <f t="shared" si="33"/>
        <v>1003.6849722247163</v>
      </c>
      <c r="L666" s="29">
        <f t="shared" si="34"/>
        <v>83.322957216974231</v>
      </c>
      <c r="M666" s="29">
        <f t="shared" si="35"/>
        <v>81.230667247398173</v>
      </c>
    </row>
    <row r="667" spans="2:13" ht="15" x14ac:dyDescent="0.25">
      <c r="B667" s="88">
        <v>42964.645833333336</v>
      </c>
      <c r="C667" s="52">
        <f>VLOOKUP(B667,NWS!$A$5:$Y$1564,3,TRUE)</f>
        <v>39.17</v>
      </c>
      <c r="F667" s="87">
        <v>120.3</v>
      </c>
      <c r="G667">
        <v>54.86</v>
      </c>
      <c r="H667">
        <v>123.4</v>
      </c>
      <c r="I667">
        <v>121.2</v>
      </c>
      <c r="J667">
        <v>64.180000000000007</v>
      </c>
      <c r="K667" s="29">
        <f t="shared" si="33"/>
        <v>1003.6958927828787</v>
      </c>
      <c r="L667" s="29">
        <f t="shared" si="34"/>
        <v>83.919841264330842</v>
      </c>
      <c r="M667" s="29">
        <f t="shared" si="35"/>
        <v>81.72794228793849</v>
      </c>
    </row>
    <row r="668" spans="2:13" ht="15" x14ac:dyDescent="0.25">
      <c r="B668" s="88">
        <v>42964.645902777775</v>
      </c>
      <c r="C668" s="52">
        <f>VLOOKUP(B668,NWS!$A$5:$Y$1564,3,TRUE)</f>
        <v>39.17</v>
      </c>
      <c r="F668" s="87">
        <v>120.3</v>
      </c>
      <c r="G668">
        <v>54.86</v>
      </c>
      <c r="H668">
        <v>124.4</v>
      </c>
      <c r="I668">
        <v>122.3</v>
      </c>
      <c r="J668">
        <v>64.37</v>
      </c>
      <c r="K668" s="29">
        <f t="shared" si="33"/>
        <v>1003.6958927828787</v>
      </c>
      <c r="L668" s="29">
        <f t="shared" si="34"/>
        <v>84.916158980872808</v>
      </c>
      <c r="M668" s="29">
        <f t="shared" si="35"/>
        <v>82.823891776134658</v>
      </c>
    </row>
    <row r="669" spans="2:13" ht="15" x14ac:dyDescent="0.25">
      <c r="B669" s="88">
        <v>42964.645972222221</v>
      </c>
      <c r="C669" s="52">
        <f>VLOOKUP(B669,NWS!$A$5:$Y$1564,3,TRUE)</f>
        <v>39.17</v>
      </c>
      <c r="F669" s="87">
        <v>120.3</v>
      </c>
      <c r="G669">
        <v>54.86</v>
      </c>
      <c r="H669">
        <v>124.4</v>
      </c>
      <c r="I669">
        <v>122.1</v>
      </c>
      <c r="J669">
        <v>64.61</v>
      </c>
      <c r="K669" s="29">
        <f t="shared" si="33"/>
        <v>1003.6958927828787</v>
      </c>
      <c r="L669" s="29">
        <f t="shared" si="34"/>
        <v>84.916158980872808</v>
      </c>
      <c r="M669" s="29">
        <f t="shared" si="35"/>
        <v>82.624628232826254</v>
      </c>
    </row>
    <row r="670" spans="2:13" ht="15" x14ac:dyDescent="0.25">
      <c r="B670" s="88">
        <v>42964.646041666667</v>
      </c>
      <c r="C670" s="52">
        <f>VLOOKUP(B670,NWS!$A$5:$Y$1564,3,TRUE)</f>
        <v>39.17</v>
      </c>
      <c r="F670" s="87">
        <v>120.4</v>
      </c>
      <c r="G670">
        <v>54.88</v>
      </c>
      <c r="H670">
        <v>124.2</v>
      </c>
      <c r="I670">
        <v>122</v>
      </c>
      <c r="J670">
        <v>64.52</v>
      </c>
      <c r="K670" s="29">
        <f t="shared" si="33"/>
        <v>1004.5192905723677</v>
      </c>
      <c r="L670" s="29">
        <f t="shared" si="34"/>
        <v>84.647453561146179</v>
      </c>
      <c r="M670" s="29">
        <f t="shared" si="35"/>
        <v>82.457351269784056</v>
      </c>
    </row>
    <row r="671" spans="2:13" x14ac:dyDescent="0.2">
      <c r="B671" s="28"/>
      <c r="K671" s="29" t="str">
        <f t="shared" ref="K671:K723" si="36">IF(OR(F671="",$C$5="",$C$6=""),"",(F671*1000/($C$5+$C$6*(G671-25))))</f>
        <v/>
      </c>
      <c r="L671" s="29" t="str">
        <f t="shared" ref="L671:L723" si="37">IF(OR($K671="",H671=""),"",((H671-$C671)*1000)/$K671)</f>
        <v/>
      </c>
      <c r="M671" s="29" t="str">
        <f t="shared" ref="M671:M723" si="38">IF(OR($K671="",I671=""),"",((I671-$C671)*1000)/$K671)</f>
        <v/>
      </c>
    </row>
    <row r="672" spans="2:13" x14ac:dyDescent="0.2">
      <c r="B672" s="28"/>
      <c r="K672" s="29" t="str">
        <f t="shared" si="36"/>
        <v/>
      </c>
      <c r="L672" s="29" t="str">
        <f t="shared" si="37"/>
        <v/>
      </c>
      <c r="M672" s="29" t="str">
        <f t="shared" si="38"/>
        <v/>
      </c>
    </row>
    <row r="673" spans="2:13" x14ac:dyDescent="0.2">
      <c r="B673" s="28"/>
      <c r="K673" s="29" t="str">
        <f t="shared" si="36"/>
        <v/>
      </c>
      <c r="L673" s="29" t="str">
        <f t="shared" si="37"/>
        <v/>
      </c>
      <c r="M673" s="29" t="str">
        <f t="shared" si="38"/>
        <v/>
      </c>
    </row>
    <row r="674" spans="2:13" x14ac:dyDescent="0.2">
      <c r="B674" s="28"/>
      <c r="K674" s="29" t="str">
        <f t="shared" si="36"/>
        <v/>
      </c>
      <c r="L674" s="29" t="str">
        <f t="shared" si="37"/>
        <v/>
      </c>
      <c r="M674" s="29" t="str">
        <f t="shared" si="38"/>
        <v/>
      </c>
    </row>
    <row r="675" spans="2:13" x14ac:dyDescent="0.2">
      <c r="B675" s="28"/>
      <c r="K675" s="29" t="str">
        <f t="shared" si="36"/>
        <v/>
      </c>
      <c r="L675" s="29" t="str">
        <f t="shared" si="37"/>
        <v/>
      </c>
      <c r="M675" s="29" t="str">
        <f t="shared" si="38"/>
        <v/>
      </c>
    </row>
    <row r="676" spans="2:13" x14ac:dyDescent="0.2">
      <c r="B676" s="28"/>
      <c r="K676" s="29" t="str">
        <f t="shared" si="36"/>
        <v/>
      </c>
      <c r="L676" s="29" t="str">
        <f t="shared" si="37"/>
        <v/>
      </c>
      <c r="M676" s="29" t="str">
        <f t="shared" si="38"/>
        <v/>
      </c>
    </row>
    <row r="677" spans="2:13" x14ac:dyDescent="0.2">
      <c r="B677" s="28"/>
      <c r="K677" s="29" t="str">
        <f t="shared" si="36"/>
        <v/>
      </c>
      <c r="L677" s="29" t="str">
        <f t="shared" si="37"/>
        <v/>
      </c>
      <c r="M677" s="29" t="str">
        <f t="shared" si="38"/>
        <v/>
      </c>
    </row>
    <row r="678" spans="2:13" x14ac:dyDescent="0.2">
      <c r="B678" s="28"/>
      <c r="K678" s="29" t="str">
        <f t="shared" si="36"/>
        <v/>
      </c>
      <c r="L678" s="29" t="str">
        <f t="shared" si="37"/>
        <v/>
      </c>
      <c r="M678" s="29" t="str">
        <f t="shared" si="38"/>
        <v/>
      </c>
    </row>
    <row r="679" spans="2:13" x14ac:dyDescent="0.2">
      <c r="B679" s="28"/>
      <c r="K679" s="29" t="str">
        <f t="shared" si="36"/>
        <v/>
      </c>
      <c r="L679" s="29" t="str">
        <f t="shared" si="37"/>
        <v/>
      </c>
      <c r="M679" s="29" t="str">
        <f t="shared" si="38"/>
        <v/>
      </c>
    </row>
    <row r="680" spans="2:13" x14ac:dyDescent="0.2">
      <c r="B680" s="28"/>
      <c r="K680" s="29" t="str">
        <f t="shared" si="36"/>
        <v/>
      </c>
      <c r="L680" s="29" t="str">
        <f t="shared" si="37"/>
        <v/>
      </c>
      <c r="M680" s="29" t="str">
        <f t="shared" si="38"/>
        <v/>
      </c>
    </row>
    <row r="681" spans="2:13" x14ac:dyDescent="0.2">
      <c r="B681" s="28"/>
      <c r="K681" s="29" t="str">
        <f t="shared" si="36"/>
        <v/>
      </c>
      <c r="L681" s="29" t="str">
        <f t="shared" si="37"/>
        <v/>
      </c>
      <c r="M681" s="29" t="str">
        <f t="shared" si="38"/>
        <v/>
      </c>
    </row>
    <row r="682" spans="2:13" x14ac:dyDescent="0.2">
      <c r="B682" s="28"/>
      <c r="K682" s="29" t="str">
        <f t="shared" si="36"/>
        <v/>
      </c>
      <c r="L682" s="29" t="str">
        <f t="shared" si="37"/>
        <v/>
      </c>
      <c r="M682" s="29" t="str">
        <f t="shared" si="38"/>
        <v/>
      </c>
    </row>
    <row r="683" spans="2:13" x14ac:dyDescent="0.2">
      <c r="B683" s="28"/>
      <c r="K683" s="29" t="str">
        <f t="shared" si="36"/>
        <v/>
      </c>
      <c r="L683" s="29" t="str">
        <f t="shared" si="37"/>
        <v/>
      </c>
      <c r="M683" s="29" t="str">
        <f t="shared" si="38"/>
        <v/>
      </c>
    </row>
    <row r="684" spans="2:13" x14ac:dyDescent="0.2">
      <c r="B684" s="28"/>
      <c r="K684" s="29" t="str">
        <f t="shared" si="36"/>
        <v/>
      </c>
      <c r="L684" s="29" t="str">
        <f t="shared" si="37"/>
        <v/>
      </c>
      <c r="M684" s="29" t="str">
        <f t="shared" si="38"/>
        <v/>
      </c>
    </row>
    <row r="685" spans="2:13" x14ac:dyDescent="0.2">
      <c r="B685" s="28"/>
      <c r="K685" s="29" t="str">
        <f t="shared" si="36"/>
        <v/>
      </c>
      <c r="L685" s="29" t="str">
        <f t="shared" si="37"/>
        <v/>
      </c>
      <c r="M685" s="29" t="str">
        <f t="shared" si="38"/>
        <v/>
      </c>
    </row>
    <row r="686" spans="2:13" x14ac:dyDescent="0.2">
      <c r="B686" s="28"/>
      <c r="K686" s="29" t="str">
        <f t="shared" si="36"/>
        <v/>
      </c>
      <c r="L686" s="29" t="str">
        <f t="shared" si="37"/>
        <v/>
      </c>
      <c r="M686" s="29" t="str">
        <f t="shared" si="38"/>
        <v/>
      </c>
    </row>
    <row r="687" spans="2:13" x14ac:dyDescent="0.2">
      <c r="B687" s="28"/>
      <c r="K687" s="29" t="str">
        <f t="shared" si="36"/>
        <v/>
      </c>
      <c r="L687" s="29" t="str">
        <f t="shared" si="37"/>
        <v/>
      </c>
      <c r="M687" s="29" t="str">
        <f t="shared" si="38"/>
        <v/>
      </c>
    </row>
    <row r="688" spans="2:13" x14ac:dyDescent="0.2">
      <c r="B688" s="28"/>
      <c r="K688" s="29" t="str">
        <f t="shared" si="36"/>
        <v/>
      </c>
      <c r="L688" s="29" t="str">
        <f t="shared" si="37"/>
        <v/>
      </c>
      <c r="M688" s="29" t="str">
        <f t="shared" si="38"/>
        <v/>
      </c>
    </row>
    <row r="689" spans="2:13" x14ac:dyDescent="0.2">
      <c r="B689" s="28"/>
      <c r="K689" s="29" t="str">
        <f t="shared" si="36"/>
        <v/>
      </c>
      <c r="L689" s="29" t="str">
        <f t="shared" si="37"/>
        <v/>
      </c>
      <c r="M689" s="29" t="str">
        <f t="shared" si="38"/>
        <v/>
      </c>
    </row>
    <row r="690" spans="2:13" x14ac:dyDescent="0.2">
      <c r="B690" s="28"/>
      <c r="K690" s="29" t="str">
        <f t="shared" si="36"/>
        <v/>
      </c>
      <c r="L690" s="29" t="str">
        <f t="shared" si="37"/>
        <v/>
      </c>
      <c r="M690" s="29" t="str">
        <f t="shared" si="38"/>
        <v/>
      </c>
    </row>
    <row r="691" spans="2:13" x14ac:dyDescent="0.2">
      <c r="B691" s="28"/>
      <c r="K691" s="29" t="str">
        <f t="shared" si="36"/>
        <v/>
      </c>
      <c r="L691" s="29" t="str">
        <f t="shared" si="37"/>
        <v/>
      </c>
      <c r="M691" s="29" t="str">
        <f t="shared" si="38"/>
        <v/>
      </c>
    </row>
    <row r="692" spans="2:13" x14ac:dyDescent="0.2">
      <c r="B692" s="28"/>
      <c r="K692" s="29" t="str">
        <f t="shared" si="36"/>
        <v/>
      </c>
      <c r="L692" s="29" t="str">
        <f t="shared" si="37"/>
        <v/>
      </c>
      <c r="M692" s="29" t="str">
        <f t="shared" si="38"/>
        <v/>
      </c>
    </row>
    <row r="693" spans="2:13" x14ac:dyDescent="0.2">
      <c r="B693" s="28"/>
      <c r="K693" s="29" t="str">
        <f t="shared" si="36"/>
        <v/>
      </c>
      <c r="L693" s="29" t="str">
        <f t="shared" si="37"/>
        <v/>
      </c>
      <c r="M693" s="29" t="str">
        <f t="shared" si="38"/>
        <v/>
      </c>
    </row>
    <row r="694" spans="2:13" x14ac:dyDescent="0.2">
      <c r="B694" s="28"/>
      <c r="K694" s="29" t="str">
        <f t="shared" si="36"/>
        <v/>
      </c>
      <c r="L694" s="29" t="str">
        <f t="shared" si="37"/>
        <v/>
      </c>
      <c r="M694" s="29" t="str">
        <f t="shared" si="38"/>
        <v/>
      </c>
    </row>
    <row r="695" spans="2:13" x14ac:dyDescent="0.2">
      <c r="B695" s="28"/>
      <c r="K695" s="29" t="str">
        <f t="shared" si="36"/>
        <v/>
      </c>
      <c r="L695" s="29" t="str">
        <f t="shared" si="37"/>
        <v/>
      </c>
      <c r="M695" s="29" t="str">
        <f t="shared" si="38"/>
        <v/>
      </c>
    </row>
    <row r="696" spans="2:13" x14ac:dyDescent="0.2">
      <c r="B696" s="28"/>
      <c r="K696" s="29" t="str">
        <f t="shared" si="36"/>
        <v/>
      </c>
      <c r="L696" s="29" t="str">
        <f t="shared" si="37"/>
        <v/>
      </c>
      <c r="M696" s="29" t="str">
        <f t="shared" si="38"/>
        <v/>
      </c>
    </row>
    <row r="697" spans="2:13" x14ac:dyDescent="0.2">
      <c r="B697" s="28"/>
      <c r="K697" s="29" t="str">
        <f t="shared" si="36"/>
        <v/>
      </c>
      <c r="L697" s="29" t="str">
        <f t="shared" si="37"/>
        <v/>
      </c>
      <c r="M697" s="29" t="str">
        <f t="shared" si="38"/>
        <v/>
      </c>
    </row>
    <row r="698" spans="2:13" x14ac:dyDescent="0.2">
      <c r="B698" s="28"/>
      <c r="K698" s="29" t="str">
        <f t="shared" si="36"/>
        <v/>
      </c>
      <c r="L698" s="29" t="str">
        <f t="shared" si="37"/>
        <v/>
      </c>
      <c r="M698" s="29" t="str">
        <f t="shared" si="38"/>
        <v/>
      </c>
    </row>
    <row r="699" spans="2:13" x14ac:dyDescent="0.2">
      <c r="B699" s="28"/>
      <c r="K699" s="29" t="str">
        <f t="shared" si="36"/>
        <v/>
      </c>
      <c r="L699" s="29" t="str">
        <f t="shared" si="37"/>
        <v/>
      </c>
      <c r="M699" s="29" t="str">
        <f t="shared" si="38"/>
        <v/>
      </c>
    </row>
    <row r="700" spans="2:13" x14ac:dyDescent="0.2">
      <c r="B700" s="28"/>
      <c r="K700" s="29" t="str">
        <f t="shared" si="36"/>
        <v/>
      </c>
      <c r="L700" s="29" t="str">
        <f t="shared" si="37"/>
        <v/>
      </c>
      <c r="M700" s="29" t="str">
        <f t="shared" si="38"/>
        <v/>
      </c>
    </row>
    <row r="701" spans="2:13" x14ac:dyDescent="0.2">
      <c r="B701" s="28"/>
      <c r="K701" s="29" t="str">
        <f t="shared" si="36"/>
        <v/>
      </c>
      <c r="L701" s="29" t="str">
        <f t="shared" si="37"/>
        <v/>
      </c>
      <c r="M701" s="29" t="str">
        <f t="shared" si="38"/>
        <v/>
      </c>
    </row>
    <row r="702" spans="2:13" x14ac:dyDescent="0.2">
      <c r="B702" s="28"/>
      <c r="K702" s="29" t="str">
        <f t="shared" si="36"/>
        <v/>
      </c>
      <c r="L702" s="29" t="str">
        <f t="shared" si="37"/>
        <v/>
      </c>
      <c r="M702" s="29" t="str">
        <f t="shared" si="38"/>
        <v/>
      </c>
    </row>
    <row r="703" spans="2:13" x14ac:dyDescent="0.2">
      <c r="B703" s="28"/>
      <c r="K703" s="29" t="str">
        <f t="shared" si="36"/>
        <v/>
      </c>
      <c r="L703" s="29" t="str">
        <f t="shared" si="37"/>
        <v/>
      </c>
      <c r="M703" s="29" t="str">
        <f t="shared" si="38"/>
        <v/>
      </c>
    </row>
    <row r="704" spans="2:13" x14ac:dyDescent="0.2">
      <c r="B704" s="28"/>
      <c r="K704" s="29" t="str">
        <f t="shared" si="36"/>
        <v/>
      </c>
      <c r="L704" s="29" t="str">
        <f t="shared" si="37"/>
        <v/>
      </c>
      <c r="M704" s="29" t="str">
        <f t="shared" si="38"/>
        <v/>
      </c>
    </row>
    <row r="705" spans="2:13" x14ac:dyDescent="0.2">
      <c r="B705" s="28"/>
      <c r="K705" s="29" t="str">
        <f t="shared" si="36"/>
        <v/>
      </c>
      <c r="L705" s="29" t="str">
        <f t="shared" si="37"/>
        <v/>
      </c>
      <c r="M705" s="29" t="str">
        <f t="shared" si="38"/>
        <v/>
      </c>
    </row>
    <row r="706" spans="2:13" x14ac:dyDescent="0.2">
      <c r="B706" s="28"/>
      <c r="K706" s="29" t="str">
        <f t="shared" si="36"/>
        <v/>
      </c>
      <c r="L706" s="29" t="str">
        <f t="shared" si="37"/>
        <v/>
      </c>
      <c r="M706" s="29" t="str">
        <f t="shared" si="38"/>
        <v/>
      </c>
    </row>
    <row r="707" spans="2:13" x14ac:dyDescent="0.2">
      <c r="B707" s="28"/>
      <c r="K707" s="29" t="str">
        <f t="shared" si="36"/>
        <v/>
      </c>
      <c r="L707" s="29" t="str">
        <f t="shared" si="37"/>
        <v/>
      </c>
      <c r="M707" s="29" t="str">
        <f t="shared" si="38"/>
        <v/>
      </c>
    </row>
    <row r="708" spans="2:13" x14ac:dyDescent="0.2">
      <c r="B708" s="28"/>
      <c r="K708" s="29" t="str">
        <f t="shared" si="36"/>
        <v/>
      </c>
      <c r="L708" s="29" t="str">
        <f t="shared" si="37"/>
        <v/>
      </c>
      <c r="M708" s="29" t="str">
        <f t="shared" si="38"/>
        <v/>
      </c>
    </row>
    <row r="709" spans="2:13" x14ac:dyDescent="0.2">
      <c r="B709" s="28"/>
      <c r="K709" s="29" t="str">
        <f t="shared" si="36"/>
        <v/>
      </c>
      <c r="L709" s="29" t="str">
        <f t="shared" si="37"/>
        <v/>
      </c>
      <c r="M709" s="29" t="str">
        <f t="shared" si="38"/>
        <v/>
      </c>
    </row>
    <row r="710" spans="2:13" x14ac:dyDescent="0.2">
      <c r="B710" s="28"/>
      <c r="K710" s="29" t="str">
        <f t="shared" si="36"/>
        <v/>
      </c>
      <c r="L710" s="29" t="str">
        <f t="shared" si="37"/>
        <v/>
      </c>
      <c r="M710" s="29" t="str">
        <f t="shared" si="38"/>
        <v/>
      </c>
    </row>
    <row r="711" spans="2:13" x14ac:dyDescent="0.2">
      <c r="B711" s="28"/>
      <c r="K711" s="29" t="str">
        <f t="shared" si="36"/>
        <v/>
      </c>
      <c r="L711" s="29" t="str">
        <f t="shared" si="37"/>
        <v/>
      </c>
      <c r="M711" s="29" t="str">
        <f t="shared" si="38"/>
        <v/>
      </c>
    </row>
    <row r="712" spans="2:13" x14ac:dyDescent="0.2">
      <c r="B712" s="28"/>
      <c r="K712" s="29" t="str">
        <f t="shared" si="36"/>
        <v/>
      </c>
      <c r="L712" s="29" t="str">
        <f t="shared" si="37"/>
        <v/>
      </c>
      <c r="M712" s="29" t="str">
        <f t="shared" si="38"/>
        <v/>
      </c>
    </row>
    <row r="713" spans="2:13" x14ac:dyDescent="0.2">
      <c r="B713" s="28"/>
      <c r="K713" s="29" t="str">
        <f t="shared" si="36"/>
        <v/>
      </c>
      <c r="L713" s="29" t="str">
        <f t="shared" si="37"/>
        <v/>
      </c>
      <c r="M713" s="29" t="str">
        <f t="shared" si="38"/>
        <v/>
      </c>
    </row>
    <row r="714" spans="2:13" x14ac:dyDescent="0.2">
      <c r="B714" s="28"/>
      <c r="K714" s="29" t="str">
        <f t="shared" si="36"/>
        <v/>
      </c>
      <c r="L714" s="29" t="str">
        <f t="shared" si="37"/>
        <v/>
      </c>
      <c r="M714" s="29" t="str">
        <f t="shared" si="38"/>
        <v/>
      </c>
    </row>
    <row r="715" spans="2:13" x14ac:dyDescent="0.2">
      <c r="B715" s="28"/>
      <c r="K715" s="29" t="str">
        <f t="shared" si="36"/>
        <v/>
      </c>
      <c r="L715" s="29" t="str">
        <f t="shared" si="37"/>
        <v/>
      </c>
      <c r="M715" s="29" t="str">
        <f t="shared" si="38"/>
        <v/>
      </c>
    </row>
    <row r="716" spans="2:13" x14ac:dyDescent="0.2">
      <c r="B716" s="28"/>
      <c r="K716" s="29" t="str">
        <f t="shared" si="36"/>
        <v/>
      </c>
      <c r="L716" s="29" t="str">
        <f t="shared" si="37"/>
        <v/>
      </c>
      <c r="M716" s="29" t="str">
        <f t="shared" si="38"/>
        <v/>
      </c>
    </row>
    <row r="717" spans="2:13" x14ac:dyDescent="0.2">
      <c r="B717" s="28"/>
      <c r="K717" s="29" t="str">
        <f t="shared" si="36"/>
        <v/>
      </c>
      <c r="L717" s="29" t="str">
        <f t="shared" si="37"/>
        <v/>
      </c>
      <c r="M717" s="29" t="str">
        <f t="shared" si="38"/>
        <v/>
      </c>
    </row>
    <row r="718" spans="2:13" x14ac:dyDescent="0.2">
      <c r="B718" s="28"/>
      <c r="K718" s="29" t="str">
        <f t="shared" si="36"/>
        <v/>
      </c>
      <c r="L718" s="29" t="str">
        <f t="shared" si="37"/>
        <v/>
      </c>
      <c r="M718" s="29" t="str">
        <f t="shared" si="38"/>
        <v/>
      </c>
    </row>
    <row r="719" spans="2:13" x14ac:dyDescent="0.2">
      <c r="B719" s="28"/>
      <c r="K719" s="29" t="str">
        <f t="shared" si="36"/>
        <v/>
      </c>
      <c r="L719" s="29" t="str">
        <f t="shared" si="37"/>
        <v/>
      </c>
      <c r="M719" s="29" t="str">
        <f t="shared" si="38"/>
        <v/>
      </c>
    </row>
    <row r="720" spans="2:13" x14ac:dyDescent="0.2">
      <c r="B720" s="28"/>
      <c r="K720" s="29" t="str">
        <f t="shared" si="36"/>
        <v/>
      </c>
      <c r="L720" s="29" t="str">
        <f t="shared" si="37"/>
        <v/>
      </c>
      <c r="M720" s="29" t="str">
        <f t="shared" si="38"/>
        <v/>
      </c>
    </row>
    <row r="721" spans="2:13" x14ac:dyDescent="0.2">
      <c r="B721" s="28"/>
      <c r="K721" s="29" t="str">
        <f t="shared" si="36"/>
        <v/>
      </c>
      <c r="L721" s="29" t="str">
        <f t="shared" si="37"/>
        <v/>
      </c>
      <c r="M721" s="29" t="str">
        <f t="shared" si="38"/>
        <v/>
      </c>
    </row>
    <row r="722" spans="2:13" x14ac:dyDescent="0.2">
      <c r="B722" s="28"/>
      <c r="K722" s="29" t="str">
        <f t="shared" si="36"/>
        <v/>
      </c>
      <c r="L722" s="29" t="str">
        <f t="shared" si="37"/>
        <v/>
      </c>
      <c r="M722" s="29" t="str">
        <f t="shared" si="38"/>
        <v/>
      </c>
    </row>
    <row r="723" spans="2:13" x14ac:dyDescent="0.2">
      <c r="B723" s="28"/>
      <c r="K723" s="29" t="str">
        <f t="shared" si="36"/>
        <v/>
      </c>
      <c r="L723" s="29" t="str">
        <f t="shared" si="37"/>
        <v/>
      </c>
      <c r="M723" s="29" t="str">
        <f t="shared" si="38"/>
        <v/>
      </c>
    </row>
    <row r="724" spans="2:13" x14ac:dyDescent="0.2">
      <c r="B724" s="28"/>
      <c r="K724" s="29" t="str">
        <f t="shared" ref="K724:K787" si="39">IF(OR(F724="",$C$5="",$C$6=""),"",(F724*1000/($C$5+$C$6*(G724-25))))</f>
        <v/>
      </c>
      <c r="L724" s="29" t="str">
        <f t="shared" ref="L724:L787" si="40">IF(OR($K724="",H724=""),"",((H724-$C724)*1000)/$K724)</f>
        <v/>
      </c>
      <c r="M724" s="29" t="str">
        <f t="shared" ref="M724:M787" si="41">IF(OR($K724="",I724=""),"",((I724-$C724)*1000)/$K724)</f>
        <v/>
      </c>
    </row>
    <row r="725" spans="2:13" x14ac:dyDescent="0.2">
      <c r="B725" s="28"/>
      <c r="K725" s="29" t="str">
        <f t="shared" si="39"/>
        <v/>
      </c>
      <c r="L725" s="29" t="str">
        <f t="shared" si="40"/>
        <v/>
      </c>
      <c r="M725" s="29" t="str">
        <f t="shared" si="41"/>
        <v/>
      </c>
    </row>
    <row r="726" spans="2:13" x14ac:dyDescent="0.2">
      <c r="B726" s="28"/>
      <c r="K726" s="29" t="str">
        <f t="shared" si="39"/>
        <v/>
      </c>
      <c r="L726" s="29" t="str">
        <f t="shared" si="40"/>
        <v/>
      </c>
      <c r="M726" s="29" t="str">
        <f t="shared" si="41"/>
        <v/>
      </c>
    </row>
    <row r="727" spans="2:13" x14ac:dyDescent="0.2">
      <c r="B727" s="28"/>
      <c r="K727" s="29" t="str">
        <f t="shared" si="39"/>
        <v/>
      </c>
      <c r="L727" s="29" t="str">
        <f t="shared" si="40"/>
        <v/>
      </c>
      <c r="M727" s="29" t="str">
        <f t="shared" si="41"/>
        <v/>
      </c>
    </row>
    <row r="728" spans="2:13" x14ac:dyDescent="0.2">
      <c r="B728" s="28"/>
      <c r="K728" s="29" t="str">
        <f t="shared" si="39"/>
        <v/>
      </c>
      <c r="L728" s="29" t="str">
        <f t="shared" si="40"/>
        <v/>
      </c>
      <c r="M728" s="29" t="str">
        <f t="shared" si="41"/>
        <v/>
      </c>
    </row>
    <row r="729" spans="2:13" x14ac:dyDescent="0.2">
      <c r="B729" s="28"/>
      <c r="K729" s="29" t="str">
        <f t="shared" si="39"/>
        <v/>
      </c>
      <c r="L729" s="29" t="str">
        <f t="shared" si="40"/>
        <v/>
      </c>
      <c r="M729" s="29" t="str">
        <f t="shared" si="41"/>
        <v/>
      </c>
    </row>
    <row r="730" spans="2:13" x14ac:dyDescent="0.2">
      <c r="B730" s="28"/>
      <c r="K730" s="29" t="str">
        <f t="shared" si="39"/>
        <v/>
      </c>
      <c r="L730" s="29" t="str">
        <f t="shared" si="40"/>
        <v/>
      </c>
      <c r="M730" s="29" t="str">
        <f t="shared" si="41"/>
        <v/>
      </c>
    </row>
    <row r="731" spans="2:13" x14ac:dyDescent="0.2">
      <c r="B731" s="28"/>
      <c r="K731" s="29" t="str">
        <f t="shared" si="39"/>
        <v/>
      </c>
      <c r="L731" s="29" t="str">
        <f t="shared" si="40"/>
        <v/>
      </c>
      <c r="M731" s="29" t="str">
        <f t="shared" si="41"/>
        <v/>
      </c>
    </row>
    <row r="732" spans="2:13" x14ac:dyDescent="0.2">
      <c r="B732" s="28"/>
      <c r="K732" s="29" t="str">
        <f t="shared" si="39"/>
        <v/>
      </c>
      <c r="L732" s="29" t="str">
        <f t="shared" si="40"/>
        <v/>
      </c>
      <c r="M732" s="29" t="str">
        <f t="shared" si="41"/>
        <v/>
      </c>
    </row>
    <row r="733" spans="2:13" x14ac:dyDescent="0.2">
      <c r="B733" s="28"/>
      <c r="K733" s="29" t="str">
        <f t="shared" si="39"/>
        <v/>
      </c>
      <c r="L733" s="29" t="str">
        <f t="shared" si="40"/>
        <v/>
      </c>
      <c r="M733" s="29" t="str">
        <f t="shared" si="41"/>
        <v/>
      </c>
    </row>
    <row r="734" spans="2:13" x14ac:dyDescent="0.2">
      <c r="B734" s="28"/>
      <c r="K734" s="29" t="str">
        <f t="shared" si="39"/>
        <v/>
      </c>
      <c r="L734" s="29" t="str">
        <f t="shared" si="40"/>
        <v/>
      </c>
      <c r="M734" s="29" t="str">
        <f t="shared" si="41"/>
        <v/>
      </c>
    </row>
    <row r="735" spans="2:13" x14ac:dyDescent="0.2">
      <c r="B735" s="28"/>
      <c r="K735" s="29" t="str">
        <f t="shared" si="39"/>
        <v/>
      </c>
      <c r="L735" s="29" t="str">
        <f t="shared" si="40"/>
        <v/>
      </c>
      <c r="M735" s="29" t="str">
        <f t="shared" si="41"/>
        <v/>
      </c>
    </row>
    <row r="736" spans="2:13" x14ac:dyDescent="0.2">
      <c r="B736" s="28"/>
      <c r="K736" s="29" t="str">
        <f t="shared" si="39"/>
        <v/>
      </c>
      <c r="L736" s="29" t="str">
        <f t="shared" si="40"/>
        <v/>
      </c>
      <c r="M736" s="29" t="str">
        <f t="shared" si="41"/>
        <v/>
      </c>
    </row>
    <row r="737" spans="2:13" x14ac:dyDescent="0.2">
      <c r="B737" s="28"/>
      <c r="K737" s="29" t="str">
        <f t="shared" si="39"/>
        <v/>
      </c>
      <c r="L737" s="29" t="str">
        <f t="shared" si="40"/>
        <v/>
      </c>
      <c r="M737" s="29" t="str">
        <f t="shared" si="41"/>
        <v/>
      </c>
    </row>
    <row r="738" spans="2:13" x14ac:dyDescent="0.2">
      <c r="B738" s="28"/>
      <c r="K738" s="29" t="str">
        <f t="shared" si="39"/>
        <v/>
      </c>
      <c r="L738" s="29" t="str">
        <f t="shared" si="40"/>
        <v/>
      </c>
      <c r="M738" s="29" t="str">
        <f t="shared" si="41"/>
        <v/>
      </c>
    </row>
    <row r="739" spans="2:13" x14ac:dyDescent="0.2">
      <c r="B739" s="28"/>
      <c r="K739" s="29" t="str">
        <f t="shared" si="39"/>
        <v/>
      </c>
      <c r="L739" s="29" t="str">
        <f t="shared" si="40"/>
        <v/>
      </c>
      <c r="M739" s="29" t="str">
        <f t="shared" si="41"/>
        <v/>
      </c>
    </row>
    <row r="740" spans="2:13" x14ac:dyDescent="0.2">
      <c r="B740" s="28"/>
      <c r="K740" s="29" t="str">
        <f t="shared" si="39"/>
        <v/>
      </c>
      <c r="L740" s="29" t="str">
        <f t="shared" si="40"/>
        <v/>
      </c>
      <c r="M740" s="29" t="str">
        <f t="shared" si="41"/>
        <v/>
      </c>
    </row>
    <row r="741" spans="2:13" x14ac:dyDescent="0.2">
      <c r="B741" s="28"/>
      <c r="K741" s="29" t="str">
        <f t="shared" si="39"/>
        <v/>
      </c>
      <c r="L741" s="29" t="str">
        <f t="shared" si="40"/>
        <v/>
      </c>
      <c r="M741" s="29" t="str">
        <f t="shared" si="41"/>
        <v/>
      </c>
    </row>
    <row r="742" spans="2:13" x14ac:dyDescent="0.2">
      <c r="B742" s="28"/>
      <c r="K742" s="29" t="str">
        <f t="shared" si="39"/>
        <v/>
      </c>
      <c r="L742" s="29" t="str">
        <f t="shared" si="40"/>
        <v/>
      </c>
      <c r="M742" s="29" t="str">
        <f t="shared" si="41"/>
        <v/>
      </c>
    </row>
    <row r="743" spans="2:13" x14ac:dyDescent="0.2">
      <c r="B743" s="28"/>
      <c r="K743" s="29" t="str">
        <f t="shared" si="39"/>
        <v/>
      </c>
      <c r="L743" s="29" t="str">
        <f t="shared" si="40"/>
        <v/>
      </c>
      <c r="M743" s="29" t="str">
        <f t="shared" si="41"/>
        <v/>
      </c>
    </row>
    <row r="744" spans="2:13" x14ac:dyDescent="0.2">
      <c r="B744" s="28"/>
      <c r="K744" s="29" t="str">
        <f t="shared" si="39"/>
        <v/>
      </c>
      <c r="L744" s="29" t="str">
        <f t="shared" si="40"/>
        <v/>
      </c>
      <c r="M744" s="29" t="str">
        <f t="shared" si="41"/>
        <v/>
      </c>
    </row>
    <row r="745" spans="2:13" x14ac:dyDescent="0.2">
      <c r="B745" s="28"/>
      <c r="K745" s="29" t="str">
        <f t="shared" si="39"/>
        <v/>
      </c>
      <c r="L745" s="29" t="str">
        <f t="shared" si="40"/>
        <v/>
      </c>
      <c r="M745" s="29" t="str">
        <f t="shared" si="41"/>
        <v/>
      </c>
    </row>
    <row r="746" spans="2:13" x14ac:dyDescent="0.2">
      <c r="B746" s="28"/>
      <c r="K746" s="29" t="str">
        <f t="shared" si="39"/>
        <v/>
      </c>
      <c r="L746" s="29" t="str">
        <f t="shared" si="40"/>
        <v/>
      </c>
      <c r="M746" s="29" t="str">
        <f t="shared" si="41"/>
        <v/>
      </c>
    </row>
    <row r="747" spans="2:13" x14ac:dyDescent="0.2">
      <c r="B747" s="28"/>
      <c r="K747" s="29" t="str">
        <f t="shared" si="39"/>
        <v/>
      </c>
      <c r="L747" s="29" t="str">
        <f t="shared" si="40"/>
        <v/>
      </c>
      <c r="M747" s="29" t="str">
        <f t="shared" si="41"/>
        <v/>
      </c>
    </row>
    <row r="748" spans="2:13" x14ac:dyDescent="0.2">
      <c r="B748" s="28"/>
      <c r="K748" s="29" t="str">
        <f t="shared" si="39"/>
        <v/>
      </c>
      <c r="L748" s="29" t="str">
        <f t="shared" si="40"/>
        <v/>
      </c>
      <c r="M748" s="29" t="str">
        <f t="shared" si="41"/>
        <v/>
      </c>
    </row>
    <row r="749" spans="2:13" x14ac:dyDescent="0.2">
      <c r="B749" s="28"/>
      <c r="K749" s="29" t="str">
        <f t="shared" si="39"/>
        <v/>
      </c>
      <c r="L749" s="29" t="str">
        <f t="shared" si="40"/>
        <v/>
      </c>
      <c r="M749" s="29" t="str">
        <f t="shared" si="41"/>
        <v/>
      </c>
    </row>
    <row r="750" spans="2:13" x14ac:dyDescent="0.2">
      <c r="B750" s="28"/>
      <c r="K750" s="29" t="str">
        <f t="shared" si="39"/>
        <v/>
      </c>
      <c r="L750" s="29" t="str">
        <f t="shared" si="40"/>
        <v/>
      </c>
      <c r="M750" s="29" t="str">
        <f t="shared" si="41"/>
        <v/>
      </c>
    </row>
    <row r="751" spans="2:13" x14ac:dyDescent="0.2">
      <c r="B751" s="28"/>
      <c r="K751" s="29" t="str">
        <f t="shared" si="39"/>
        <v/>
      </c>
      <c r="L751" s="29" t="str">
        <f t="shared" si="40"/>
        <v/>
      </c>
      <c r="M751" s="29" t="str">
        <f t="shared" si="41"/>
        <v/>
      </c>
    </row>
    <row r="752" spans="2:13" x14ac:dyDescent="0.2">
      <c r="B752" s="28"/>
      <c r="K752" s="29" t="str">
        <f t="shared" si="39"/>
        <v/>
      </c>
      <c r="L752" s="29" t="str">
        <f t="shared" si="40"/>
        <v/>
      </c>
      <c r="M752" s="29" t="str">
        <f t="shared" si="41"/>
        <v/>
      </c>
    </row>
    <row r="753" spans="2:13" x14ac:dyDescent="0.2">
      <c r="B753" s="28"/>
      <c r="K753" s="29" t="str">
        <f t="shared" si="39"/>
        <v/>
      </c>
      <c r="L753" s="29" t="str">
        <f t="shared" si="40"/>
        <v/>
      </c>
      <c r="M753" s="29" t="str">
        <f t="shared" si="41"/>
        <v/>
      </c>
    </row>
    <row r="754" spans="2:13" x14ac:dyDescent="0.2">
      <c r="B754" s="28"/>
      <c r="K754" s="29" t="str">
        <f t="shared" si="39"/>
        <v/>
      </c>
      <c r="L754" s="29" t="str">
        <f t="shared" si="40"/>
        <v/>
      </c>
      <c r="M754" s="29" t="str">
        <f t="shared" si="41"/>
        <v/>
      </c>
    </row>
    <row r="755" spans="2:13" x14ac:dyDescent="0.2">
      <c r="B755" s="28"/>
      <c r="K755" s="29" t="str">
        <f t="shared" si="39"/>
        <v/>
      </c>
      <c r="L755" s="29" t="str">
        <f t="shared" si="40"/>
        <v/>
      </c>
      <c r="M755" s="29" t="str">
        <f t="shared" si="41"/>
        <v/>
      </c>
    </row>
    <row r="756" spans="2:13" x14ac:dyDescent="0.2">
      <c r="B756" s="28"/>
      <c r="K756" s="29" t="str">
        <f t="shared" si="39"/>
        <v/>
      </c>
      <c r="L756" s="29" t="str">
        <f t="shared" si="40"/>
        <v/>
      </c>
      <c r="M756" s="29" t="str">
        <f t="shared" si="41"/>
        <v/>
      </c>
    </row>
    <row r="757" spans="2:13" x14ac:dyDescent="0.2">
      <c r="B757" s="28"/>
      <c r="K757" s="29" t="str">
        <f t="shared" si="39"/>
        <v/>
      </c>
      <c r="L757" s="29" t="str">
        <f t="shared" si="40"/>
        <v/>
      </c>
      <c r="M757" s="29" t="str">
        <f t="shared" si="41"/>
        <v/>
      </c>
    </row>
    <row r="758" spans="2:13" x14ac:dyDescent="0.2">
      <c r="B758" s="28"/>
      <c r="K758" s="29" t="str">
        <f t="shared" si="39"/>
        <v/>
      </c>
      <c r="L758" s="29" t="str">
        <f t="shared" si="40"/>
        <v/>
      </c>
      <c r="M758" s="29" t="str">
        <f t="shared" si="41"/>
        <v/>
      </c>
    </row>
    <row r="759" spans="2:13" x14ac:dyDescent="0.2">
      <c r="B759" s="28"/>
      <c r="K759" s="29" t="str">
        <f t="shared" si="39"/>
        <v/>
      </c>
      <c r="L759" s="29" t="str">
        <f t="shared" si="40"/>
        <v/>
      </c>
      <c r="M759" s="29" t="str">
        <f t="shared" si="41"/>
        <v/>
      </c>
    </row>
    <row r="760" spans="2:13" x14ac:dyDescent="0.2">
      <c r="B760" s="28"/>
      <c r="K760" s="29" t="str">
        <f t="shared" si="39"/>
        <v/>
      </c>
      <c r="L760" s="29" t="str">
        <f t="shared" si="40"/>
        <v/>
      </c>
      <c r="M760" s="29" t="str">
        <f t="shared" si="41"/>
        <v/>
      </c>
    </row>
    <row r="761" spans="2:13" x14ac:dyDescent="0.2">
      <c r="B761" s="28"/>
      <c r="K761" s="29" t="str">
        <f t="shared" si="39"/>
        <v/>
      </c>
      <c r="L761" s="29" t="str">
        <f t="shared" si="40"/>
        <v/>
      </c>
      <c r="M761" s="29" t="str">
        <f t="shared" si="41"/>
        <v/>
      </c>
    </row>
    <row r="762" spans="2:13" x14ac:dyDescent="0.2">
      <c r="B762" s="28"/>
      <c r="K762" s="29" t="str">
        <f t="shared" si="39"/>
        <v/>
      </c>
      <c r="L762" s="29" t="str">
        <f t="shared" si="40"/>
        <v/>
      </c>
      <c r="M762" s="29" t="str">
        <f t="shared" si="41"/>
        <v/>
      </c>
    </row>
    <row r="763" spans="2:13" x14ac:dyDescent="0.2">
      <c r="B763" s="28"/>
      <c r="K763" s="29" t="str">
        <f t="shared" si="39"/>
        <v/>
      </c>
      <c r="L763" s="29" t="str">
        <f t="shared" si="40"/>
        <v/>
      </c>
      <c r="M763" s="29" t="str">
        <f t="shared" si="41"/>
        <v/>
      </c>
    </row>
    <row r="764" spans="2:13" x14ac:dyDescent="0.2">
      <c r="B764" s="28"/>
      <c r="K764" s="29" t="str">
        <f t="shared" si="39"/>
        <v/>
      </c>
      <c r="L764" s="29" t="str">
        <f t="shared" si="40"/>
        <v/>
      </c>
      <c r="M764" s="29" t="str">
        <f t="shared" si="41"/>
        <v/>
      </c>
    </row>
    <row r="765" spans="2:13" x14ac:dyDescent="0.2">
      <c r="B765" s="28"/>
      <c r="K765" s="29" t="str">
        <f t="shared" si="39"/>
        <v/>
      </c>
      <c r="L765" s="29" t="str">
        <f t="shared" si="40"/>
        <v/>
      </c>
      <c r="M765" s="29" t="str">
        <f t="shared" si="41"/>
        <v/>
      </c>
    </row>
    <row r="766" spans="2:13" x14ac:dyDescent="0.2">
      <c r="B766" s="28"/>
      <c r="K766" s="29" t="str">
        <f t="shared" si="39"/>
        <v/>
      </c>
      <c r="L766" s="29" t="str">
        <f t="shared" si="40"/>
        <v/>
      </c>
      <c r="M766" s="29" t="str">
        <f t="shared" si="41"/>
        <v/>
      </c>
    </row>
    <row r="767" spans="2:13" x14ac:dyDescent="0.2">
      <c r="B767" s="28"/>
      <c r="K767" s="29" t="str">
        <f t="shared" si="39"/>
        <v/>
      </c>
      <c r="L767" s="29" t="str">
        <f t="shared" si="40"/>
        <v/>
      </c>
      <c r="M767" s="29" t="str">
        <f t="shared" si="41"/>
        <v/>
      </c>
    </row>
    <row r="768" spans="2:13" x14ac:dyDescent="0.2">
      <c r="B768" s="28"/>
      <c r="K768" s="29" t="str">
        <f t="shared" si="39"/>
        <v/>
      </c>
      <c r="L768" s="29" t="str">
        <f t="shared" si="40"/>
        <v/>
      </c>
      <c r="M768" s="29" t="str">
        <f t="shared" si="41"/>
        <v/>
      </c>
    </row>
    <row r="769" spans="2:13" x14ac:dyDescent="0.2">
      <c r="B769" s="28"/>
      <c r="K769" s="29" t="str">
        <f t="shared" si="39"/>
        <v/>
      </c>
      <c r="L769" s="29" t="str">
        <f t="shared" si="40"/>
        <v/>
      </c>
      <c r="M769" s="29" t="str">
        <f t="shared" si="41"/>
        <v/>
      </c>
    </row>
    <row r="770" spans="2:13" x14ac:dyDescent="0.2">
      <c r="B770" s="28"/>
      <c r="K770" s="29" t="str">
        <f t="shared" si="39"/>
        <v/>
      </c>
      <c r="L770" s="29" t="str">
        <f t="shared" si="40"/>
        <v/>
      </c>
      <c r="M770" s="29" t="str">
        <f t="shared" si="41"/>
        <v/>
      </c>
    </row>
    <row r="771" spans="2:13" x14ac:dyDescent="0.2">
      <c r="B771" s="28"/>
      <c r="K771" s="29" t="str">
        <f t="shared" si="39"/>
        <v/>
      </c>
      <c r="L771" s="29" t="str">
        <f t="shared" si="40"/>
        <v/>
      </c>
      <c r="M771" s="29" t="str">
        <f t="shared" si="41"/>
        <v/>
      </c>
    </row>
    <row r="772" spans="2:13" x14ac:dyDescent="0.2">
      <c r="B772" s="28"/>
      <c r="K772" s="29" t="str">
        <f t="shared" si="39"/>
        <v/>
      </c>
      <c r="L772" s="29" t="str">
        <f t="shared" si="40"/>
        <v/>
      </c>
      <c r="M772" s="29" t="str">
        <f t="shared" si="41"/>
        <v/>
      </c>
    </row>
    <row r="773" spans="2:13" x14ac:dyDescent="0.2">
      <c r="B773" s="28"/>
      <c r="K773" s="29" t="str">
        <f t="shared" si="39"/>
        <v/>
      </c>
      <c r="L773" s="29" t="str">
        <f t="shared" si="40"/>
        <v/>
      </c>
      <c r="M773" s="29" t="str">
        <f t="shared" si="41"/>
        <v/>
      </c>
    </row>
    <row r="774" spans="2:13" x14ac:dyDescent="0.2">
      <c r="B774" s="28"/>
      <c r="K774" s="29" t="str">
        <f t="shared" si="39"/>
        <v/>
      </c>
      <c r="L774" s="29" t="str">
        <f t="shared" si="40"/>
        <v/>
      </c>
      <c r="M774" s="29" t="str">
        <f t="shared" si="41"/>
        <v/>
      </c>
    </row>
    <row r="775" spans="2:13" x14ac:dyDescent="0.2">
      <c r="B775" s="28"/>
      <c r="K775" s="29" t="str">
        <f t="shared" si="39"/>
        <v/>
      </c>
      <c r="L775" s="29" t="str">
        <f t="shared" si="40"/>
        <v/>
      </c>
      <c r="M775" s="29" t="str">
        <f t="shared" si="41"/>
        <v/>
      </c>
    </row>
    <row r="776" spans="2:13" x14ac:dyDescent="0.2">
      <c r="B776" s="28"/>
      <c r="K776" s="29" t="str">
        <f t="shared" si="39"/>
        <v/>
      </c>
      <c r="L776" s="29" t="str">
        <f t="shared" si="40"/>
        <v/>
      </c>
      <c r="M776" s="29" t="str">
        <f t="shared" si="41"/>
        <v/>
      </c>
    </row>
    <row r="777" spans="2:13" x14ac:dyDescent="0.2">
      <c r="B777" s="28"/>
      <c r="K777" s="29" t="str">
        <f t="shared" si="39"/>
        <v/>
      </c>
      <c r="L777" s="29" t="str">
        <f t="shared" si="40"/>
        <v/>
      </c>
      <c r="M777" s="29" t="str">
        <f t="shared" si="41"/>
        <v/>
      </c>
    </row>
    <row r="778" spans="2:13" x14ac:dyDescent="0.2">
      <c r="B778" s="28"/>
      <c r="K778" s="29" t="str">
        <f t="shared" si="39"/>
        <v/>
      </c>
      <c r="L778" s="29" t="str">
        <f t="shared" si="40"/>
        <v/>
      </c>
      <c r="M778" s="29" t="str">
        <f t="shared" si="41"/>
        <v/>
      </c>
    </row>
    <row r="779" spans="2:13" x14ac:dyDescent="0.2">
      <c r="B779" s="28"/>
      <c r="K779" s="29" t="str">
        <f t="shared" si="39"/>
        <v/>
      </c>
      <c r="L779" s="29" t="str">
        <f t="shared" si="40"/>
        <v/>
      </c>
      <c r="M779" s="29" t="str">
        <f t="shared" si="41"/>
        <v/>
      </c>
    </row>
    <row r="780" spans="2:13" x14ac:dyDescent="0.2">
      <c r="B780" s="28"/>
      <c r="K780" s="29" t="str">
        <f t="shared" si="39"/>
        <v/>
      </c>
      <c r="L780" s="29" t="str">
        <f t="shared" si="40"/>
        <v/>
      </c>
      <c r="M780" s="29" t="str">
        <f t="shared" si="41"/>
        <v/>
      </c>
    </row>
    <row r="781" spans="2:13" x14ac:dyDescent="0.2">
      <c r="B781" s="28"/>
      <c r="K781" s="29" t="str">
        <f t="shared" si="39"/>
        <v/>
      </c>
      <c r="L781" s="29" t="str">
        <f t="shared" si="40"/>
        <v/>
      </c>
      <c r="M781" s="29" t="str">
        <f t="shared" si="41"/>
        <v/>
      </c>
    </row>
    <row r="782" spans="2:13" x14ac:dyDescent="0.2">
      <c r="B782" s="28"/>
      <c r="K782" s="29" t="str">
        <f t="shared" si="39"/>
        <v/>
      </c>
      <c r="L782" s="29" t="str">
        <f t="shared" si="40"/>
        <v/>
      </c>
      <c r="M782" s="29" t="str">
        <f t="shared" si="41"/>
        <v/>
      </c>
    </row>
    <row r="783" spans="2:13" x14ac:dyDescent="0.2">
      <c r="B783" s="28"/>
      <c r="K783" s="29" t="str">
        <f t="shared" si="39"/>
        <v/>
      </c>
      <c r="L783" s="29" t="str">
        <f t="shared" si="40"/>
        <v/>
      </c>
      <c r="M783" s="29" t="str">
        <f t="shared" si="41"/>
        <v/>
      </c>
    </row>
    <row r="784" spans="2:13" x14ac:dyDescent="0.2">
      <c r="B784" s="28"/>
      <c r="K784" s="29" t="str">
        <f t="shared" si="39"/>
        <v/>
      </c>
      <c r="L784" s="29" t="str">
        <f t="shared" si="40"/>
        <v/>
      </c>
      <c r="M784" s="29" t="str">
        <f t="shared" si="41"/>
        <v/>
      </c>
    </row>
    <row r="785" spans="2:13" x14ac:dyDescent="0.2">
      <c r="B785" s="28"/>
      <c r="K785" s="29" t="str">
        <f t="shared" si="39"/>
        <v/>
      </c>
      <c r="L785" s="29" t="str">
        <f t="shared" si="40"/>
        <v/>
      </c>
      <c r="M785" s="29" t="str">
        <f t="shared" si="41"/>
        <v/>
      </c>
    </row>
    <row r="786" spans="2:13" x14ac:dyDescent="0.2">
      <c r="B786" s="28"/>
      <c r="K786" s="29" t="str">
        <f t="shared" si="39"/>
        <v/>
      </c>
      <c r="L786" s="29" t="str">
        <f t="shared" si="40"/>
        <v/>
      </c>
      <c r="M786" s="29" t="str">
        <f t="shared" si="41"/>
        <v/>
      </c>
    </row>
    <row r="787" spans="2:13" x14ac:dyDescent="0.2">
      <c r="B787" s="28"/>
      <c r="K787" s="29" t="str">
        <f t="shared" si="39"/>
        <v/>
      </c>
      <c r="L787" s="29" t="str">
        <f t="shared" si="40"/>
        <v/>
      </c>
      <c r="M787" s="29" t="str">
        <f t="shared" si="41"/>
        <v/>
      </c>
    </row>
    <row r="788" spans="2:13" x14ac:dyDescent="0.2">
      <c r="B788" s="28"/>
      <c r="K788" s="29" t="str">
        <f t="shared" ref="K788:K851" si="42">IF(OR(F788="",$C$5="",$C$6=""),"",(F788*1000/($C$5+$C$6*(G788-25))))</f>
        <v/>
      </c>
      <c r="L788" s="29" t="str">
        <f t="shared" ref="L788:L851" si="43">IF(OR($K788="",H788=""),"",((H788-$C788)*1000)/$K788)</f>
        <v/>
      </c>
      <c r="M788" s="29" t="str">
        <f t="shared" ref="M788:M851" si="44">IF(OR($K788="",I788=""),"",((I788-$C788)*1000)/$K788)</f>
        <v/>
      </c>
    </row>
    <row r="789" spans="2:13" x14ac:dyDescent="0.2">
      <c r="B789" s="28"/>
      <c r="K789" s="29" t="str">
        <f t="shared" si="42"/>
        <v/>
      </c>
      <c r="L789" s="29" t="str">
        <f t="shared" si="43"/>
        <v/>
      </c>
      <c r="M789" s="29" t="str">
        <f t="shared" si="44"/>
        <v/>
      </c>
    </row>
    <row r="790" spans="2:13" x14ac:dyDescent="0.2">
      <c r="B790" s="28"/>
      <c r="K790" s="29" t="str">
        <f t="shared" si="42"/>
        <v/>
      </c>
      <c r="L790" s="29" t="str">
        <f t="shared" si="43"/>
        <v/>
      </c>
      <c r="M790" s="29" t="str">
        <f t="shared" si="44"/>
        <v/>
      </c>
    </row>
    <row r="791" spans="2:13" x14ac:dyDescent="0.2">
      <c r="B791" s="28"/>
      <c r="K791" s="29" t="str">
        <f t="shared" si="42"/>
        <v/>
      </c>
      <c r="L791" s="29" t="str">
        <f t="shared" si="43"/>
        <v/>
      </c>
      <c r="M791" s="29" t="str">
        <f t="shared" si="44"/>
        <v/>
      </c>
    </row>
    <row r="792" spans="2:13" x14ac:dyDescent="0.2">
      <c r="B792" s="28"/>
      <c r="K792" s="29" t="str">
        <f t="shared" si="42"/>
        <v/>
      </c>
      <c r="L792" s="29" t="str">
        <f t="shared" si="43"/>
        <v/>
      </c>
      <c r="M792" s="29" t="str">
        <f t="shared" si="44"/>
        <v/>
      </c>
    </row>
    <row r="793" spans="2:13" x14ac:dyDescent="0.2">
      <c r="B793" s="28"/>
      <c r="K793" s="29" t="str">
        <f t="shared" si="42"/>
        <v/>
      </c>
      <c r="L793" s="29" t="str">
        <f t="shared" si="43"/>
        <v/>
      </c>
      <c r="M793" s="29" t="str">
        <f t="shared" si="44"/>
        <v/>
      </c>
    </row>
    <row r="794" spans="2:13" x14ac:dyDescent="0.2">
      <c r="B794" s="28"/>
      <c r="K794" s="29" t="str">
        <f t="shared" si="42"/>
        <v/>
      </c>
      <c r="L794" s="29" t="str">
        <f t="shared" si="43"/>
        <v/>
      </c>
      <c r="M794" s="29" t="str">
        <f t="shared" si="44"/>
        <v/>
      </c>
    </row>
    <row r="795" spans="2:13" x14ac:dyDescent="0.2">
      <c r="B795" s="28"/>
      <c r="K795" s="29" t="str">
        <f t="shared" si="42"/>
        <v/>
      </c>
      <c r="L795" s="29" t="str">
        <f t="shared" si="43"/>
        <v/>
      </c>
      <c r="M795" s="29" t="str">
        <f t="shared" si="44"/>
        <v/>
      </c>
    </row>
    <row r="796" spans="2:13" x14ac:dyDescent="0.2">
      <c r="B796" s="28"/>
      <c r="K796" s="29" t="str">
        <f t="shared" si="42"/>
        <v/>
      </c>
      <c r="L796" s="29" t="str">
        <f t="shared" si="43"/>
        <v/>
      </c>
      <c r="M796" s="29" t="str">
        <f t="shared" si="44"/>
        <v/>
      </c>
    </row>
    <row r="797" spans="2:13" x14ac:dyDescent="0.2">
      <c r="B797" s="28"/>
      <c r="K797" s="29" t="str">
        <f t="shared" si="42"/>
        <v/>
      </c>
      <c r="L797" s="29" t="str">
        <f t="shared" si="43"/>
        <v/>
      </c>
      <c r="M797" s="29" t="str">
        <f t="shared" si="44"/>
        <v/>
      </c>
    </row>
    <row r="798" spans="2:13" x14ac:dyDescent="0.2">
      <c r="B798" s="28"/>
      <c r="K798" s="29" t="str">
        <f t="shared" si="42"/>
        <v/>
      </c>
      <c r="L798" s="29" t="str">
        <f t="shared" si="43"/>
        <v/>
      </c>
      <c r="M798" s="29" t="str">
        <f t="shared" si="44"/>
        <v/>
      </c>
    </row>
    <row r="799" spans="2:13" x14ac:dyDescent="0.2">
      <c r="B799" s="28"/>
      <c r="K799" s="29" t="str">
        <f t="shared" si="42"/>
        <v/>
      </c>
      <c r="L799" s="29" t="str">
        <f t="shared" si="43"/>
        <v/>
      </c>
      <c r="M799" s="29" t="str">
        <f t="shared" si="44"/>
        <v/>
      </c>
    </row>
    <row r="800" spans="2:13" x14ac:dyDescent="0.2">
      <c r="B800" s="28"/>
      <c r="K800" s="29" t="str">
        <f t="shared" si="42"/>
        <v/>
      </c>
      <c r="L800" s="29" t="str">
        <f t="shared" si="43"/>
        <v/>
      </c>
      <c r="M800" s="29" t="str">
        <f t="shared" si="44"/>
        <v/>
      </c>
    </row>
    <row r="801" spans="2:13" x14ac:dyDescent="0.2">
      <c r="B801" s="28"/>
      <c r="K801" s="29" t="str">
        <f t="shared" si="42"/>
        <v/>
      </c>
      <c r="L801" s="29" t="str">
        <f t="shared" si="43"/>
        <v/>
      </c>
      <c r="M801" s="29" t="str">
        <f t="shared" si="44"/>
        <v/>
      </c>
    </row>
    <row r="802" spans="2:13" x14ac:dyDescent="0.2">
      <c r="B802" s="28"/>
      <c r="K802" s="29" t="str">
        <f t="shared" si="42"/>
        <v/>
      </c>
      <c r="L802" s="29" t="str">
        <f t="shared" si="43"/>
        <v/>
      </c>
      <c r="M802" s="29" t="str">
        <f t="shared" si="44"/>
        <v/>
      </c>
    </row>
    <row r="803" spans="2:13" x14ac:dyDescent="0.2">
      <c r="B803" s="28"/>
      <c r="K803" s="29" t="str">
        <f t="shared" si="42"/>
        <v/>
      </c>
      <c r="L803" s="29" t="str">
        <f t="shared" si="43"/>
        <v/>
      </c>
      <c r="M803" s="29" t="str">
        <f t="shared" si="44"/>
        <v/>
      </c>
    </row>
    <row r="804" spans="2:13" x14ac:dyDescent="0.2">
      <c r="B804" s="28"/>
      <c r="K804" s="29" t="str">
        <f t="shared" si="42"/>
        <v/>
      </c>
      <c r="L804" s="29" t="str">
        <f t="shared" si="43"/>
        <v/>
      </c>
      <c r="M804" s="29" t="str">
        <f t="shared" si="44"/>
        <v/>
      </c>
    </row>
    <row r="805" spans="2:13" x14ac:dyDescent="0.2">
      <c r="B805" s="28"/>
      <c r="K805" s="29" t="str">
        <f t="shared" si="42"/>
        <v/>
      </c>
      <c r="L805" s="29" t="str">
        <f t="shared" si="43"/>
        <v/>
      </c>
      <c r="M805" s="29" t="str">
        <f t="shared" si="44"/>
        <v/>
      </c>
    </row>
    <row r="806" spans="2:13" x14ac:dyDescent="0.2">
      <c r="B806" s="28"/>
      <c r="K806" s="29" t="str">
        <f t="shared" si="42"/>
        <v/>
      </c>
      <c r="L806" s="29" t="str">
        <f t="shared" si="43"/>
        <v/>
      </c>
      <c r="M806" s="29" t="str">
        <f t="shared" si="44"/>
        <v/>
      </c>
    </row>
    <row r="807" spans="2:13" x14ac:dyDescent="0.2">
      <c r="B807" s="28"/>
      <c r="K807" s="29" t="str">
        <f t="shared" si="42"/>
        <v/>
      </c>
      <c r="L807" s="29" t="str">
        <f t="shared" si="43"/>
        <v/>
      </c>
      <c r="M807" s="29" t="str">
        <f t="shared" si="44"/>
        <v/>
      </c>
    </row>
    <row r="808" spans="2:13" x14ac:dyDescent="0.2">
      <c r="B808" s="28"/>
      <c r="K808" s="29" t="str">
        <f t="shared" si="42"/>
        <v/>
      </c>
      <c r="L808" s="29" t="str">
        <f t="shared" si="43"/>
        <v/>
      </c>
      <c r="M808" s="29" t="str">
        <f t="shared" si="44"/>
        <v/>
      </c>
    </row>
    <row r="809" spans="2:13" x14ac:dyDescent="0.2">
      <c r="B809" s="28"/>
      <c r="K809" s="29" t="str">
        <f t="shared" si="42"/>
        <v/>
      </c>
      <c r="L809" s="29" t="str">
        <f t="shared" si="43"/>
        <v/>
      </c>
      <c r="M809" s="29" t="str">
        <f t="shared" si="44"/>
        <v/>
      </c>
    </row>
    <row r="810" spans="2:13" x14ac:dyDescent="0.2">
      <c r="B810" s="28"/>
      <c r="K810" s="29" t="str">
        <f t="shared" si="42"/>
        <v/>
      </c>
      <c r="L810" s="29" t="str">
        <f t="shared" si="43"/>
        <v/>
      </c>
      <c r="M810" s="29" t="str">
        <f t="shared" si="44"/>
        <v/>
      </c>
    </row>
    <row r="811" spans="2:13" x14ac:dyDescent="0.2">
      <c r="B811" s="28"/>
      <c r="K811" s="29" t="str">
        <f t="shared" si="42"/>
        <v/>
      </c>
      <c r="L811" s="29" t="str">
        <f t="shared" si="43"/>
        <v/>
      </c>
      <c r="M811" s="29" t="str">
        <f t="shared" si="44"/>
        <v/>
      </c>
    </row>
    <row r="812" spans="2:13" x14ac:dyDescent="0.2">
      <c r="B812" s="28"/>
      <c r="K812" s="29" t="str">
        <f t="shared" si="42"/>
        <v/>
      </c>
      <c r="L812" s="29" t="str">
        <f t="shared" si="43"/>
        <v/>
      </c>
      <c r="M812" s="29" t="str">
        <f t="shared" si="44"/>
        <v/>
      </c>
    </row>
    <row r="813" spans="2:13" x14ac:dyDescent="0.2">
      <c r="B813" s="28"/>
      <c r="K813" s="29" t="str">
        <f t="shared" si="42"/>
        <v/>
      </c>
      <c r="L813" s="29" t="str">
        <f t="shared" si="43"/>
        <v/>
      </c>
      <c r="M813" s="29" t="str">
        <f t="shared" si="44"/>
        <v/>
      </c>
    </row>
    <row r="814" spans="2:13" x14ac:dyDescent="0.2">
      <c r="B814" s="28"/>
      <c r="K814" s="29" t="str">
        <f t="shared" si="42"/>
        <v/>
      </c>
      <c r="L814" s="29" t="str">
        <f t="shared" si="43"/>
        <v/>
      </c>
      <c r="M814" s="29" t="str">
        <f t="shared" si="44"/>
        <v/>
      </c>
    </row>
    <row r="815" spans="2:13" x14ac:dyDescent="0.2">
      <c r="B815" s="28"/>
      <c r="K815" s="29" t="str">
        <f t="shared" si="42"/>
        <v/>
      </c>
      <c r="L815" s="29" t="str">
        <f t="shared" si="43"/>
        <v/>
      </c>
      <c r="M815" s="29" t="str">
        <f t="shared" si="44"/>
        <v/>
      </c>
    </row>
    <row r="816" spans="2:13" x14ac:dyDescent="0.2">
      <c r="B816" s="28"/>
      <c r="K816" s="29" t="str">
        <f t="shared" si="42"/>
        <v/>
      </c>
      <c r="L816" s="29" t="str">
        <f t="shared" si="43"/>
        <v/>
      </c>
      <c r="M816" s="29" t="str">
        <f t="shared" si="44"/>
        <v/>
      </c>
    </row>
    <row r="817" spans="2:13" x14ac:dyDescent="0.2">
      <c r="B817" s="28"/>
      <c r="K817" s="29" t="str">
        <f t="shared" si="42"/>
        <v/>
      </c>
      <c r="L817" s="29" t="str">
        <f t="shared" si="43"/>
        <v/>
      </c>
      <c r="M817" s="29" t="str">
        <f t="shared" si="44"/>
        <v/>
      </c>
    </row>
    <row r="818" spans="2:13" x14ac:dyDescent="0.2">
      <c r="B818" s="28"/>
      <c r="K818" s="29" t="str">
        <f t="shared" si="42"/>
        <v/>
      </c>
      <c r="L818" s="29" t="str">
        <f t="shared" si="43"/>
        <v/>
      </c>
      <c r="M818" s="29" t="str">
        <f t="shared" si="44"/>
        <v/>
      </c>
    </row>
    <row r="819" spans="2:13" x14ac:dyDescent="0.2">
      <c r="B819" s="28"/>
      <c r="K819" s="29" t="str">
        <f t="shared" si="42"/>
        <v/>
      </c>
      <c r="L819" s="29" t="str">
        <f t="shared" si="43"/>
        <v/>
      </c>
      <c r="M819" s="29" t="str">
        <f t="shared" si="44"/>
        <v/>
      </c>
    </row>
    <row r="820" spans="2:13" x14ac:dyDescent="0.2">
      <c r="B820" s="28"/>
      <c r="K820" s="29" t="str">
        <f t="shared" si="42"/>
        <v/>
      </c>
      <c r="L820" s="29" t="str">
        <f t="shared" si="43"/>
        <v/>
      </c>
      <c r="M820" s="29" t="str">
        <f t="shared" si="44"/>
        <v/>
      </c>
    </row>
    <row r="821" spans="2:13" x14ac:dyDescent="0.2">
      <c r="B821" s="28"/>
      <c r="K821" s="29" t="str">
        <f t="shared" si="42"/>
        <v/>
      </c>
      <c r="L821" s="29" t="str">
        <f t="shared" si="43"/>
        <v/>
      </c>
      <c r="M821" s="29" t="str">
        <f t="shared" si="44"/>
        <v/>
      </c>
    </row>
    <row r="822" spans="2:13" x14ac:dyDescent="0.2">
      <c r="B822" s="28"/>
      <c r="K822" s="29" t="str">
        <f t="shared" si="42"/>
        <v/>
      </c>
      <c r="L822" s="29" t="str">
        <f t="shared" si="43"/>
        <v/>
      </c>
      <c r="M822" s="29" t="str">
        <f t="shared" si="44"/>
        <v/>
      </c>
    </row>
    <row r="823" spans="2:13" x14ac:dyDescent="0.2">
      <c r="B823" s="28"/>
      <c r="K823" s="29" t="str">
        <f t="shared" si="42"/>
        <v/>
      </c>
      <c r="L823" s="29" t="str">
        <f t="shared" si="43"/>
        <v/>
      </c>
      <c r="M823" s="29" t="str">
        <f t="shared" si="44"/>
        <v/>
      </c>
    </row>
    <row r="824" spans="2:13" x14ac:dyDescent="0.2">
      <c r="B824" s="28"/>
      <c r="K824" s="29" t="str">
        <f t="shared" si="42"/>
        <v/>
      </c>
      <c r="L824" s="29" t="str">
        <f t="shared" si="43"/>
        <v/>
      </c>
      <c r="M824" s="29" t="str">
        <f t="shared" si="44"/>
        <v/>
      </c>
    </row>
    <row r="825" spans="2:13" x14ac:dyDescent="0.2">
      <c r="B825" s="28"/>
      <c r="K825" s="29" t="str">
        <f t="shared" si="42"/>
        <v/>
      </c>
      <c r="L825" s="29" t="str">
        <f t="shared" si="43"/>
        <v/>
      </c>
      <c r="M825" s="29" t="str">
        <f t="shared" si="44"/>
        <v/>
      </c>
    </row>
    <row r="826" spans="2:13" x14ac:dyDescent="0.2">
      <c r="B826" s="28"/>
      <c r="K826" s="29" t="str">
        <f t="shared" si="42"/>
        <v/>
      </c>
      <c r="L826" s="29" t="str">
        <f t="shared" si="43"/>
        <v/>
      </c>
      <c r="M826" s="29" t="str">
        <f t="shared" si="44"/>
        <v/>
      </c>
    </row>
    <row r="827" spans="2:13" x14ac:dyDescent="0.2">
      <c r="B827" s="28"/>
      <c r="K827" s="29" t="str">
        <f t="shared" si="42"/>
        <v/>
      </c>
      <c r="L827" s="29" t="str">
        <f t="shared" si="43"/>
        <v/>
      </c>
      <c r="M827" s="29" t="str">
        <f t="shared" si="44"/>
        <v/>
      </c>
    </row>
    <row r="828" spans="2:13" x14ac:dyDescent="0.2">
      <c r="B828" s="28"/>
      <c r="K828" s="29" t="str">
        <f t="shared" si="42"/>
        <v/>
      </c>
      <c r="L828" s="29" t="str">
        <f t="shared" si="43"/>
        <v/>
      </c>
      <c r="M828" s="29" t="str">
        <f t="shared" si="44"/>
        <v/>
      </c>
    </row>
    <row r="829" spans="2:13" x14ac:dyDescent="0.2">
      <c r="B829" s="28"/>
      <c r="K829" s="29" t="str">
        <f t="shared" si="42"/>
        <v/>
      </c>
      <c r="L829" s="29" t="str">
        <f t="shared" si="43"/>
        <v/>
      </c>
      <c r="M829" s="29" t="str">
        <f t="shared" si="44"/>
        <v/>
      </c>
    </row>
    <row r="830" spans="2:13" x14ac:dyDescent="0.2">
      <c r="B830" s="28"/>
      <c r="K830" s="29" t="str">
        <f t="shared" si="42"/>
        <v/>
      </c>
      <c r="L830" s="29" t="str">
        <f t="shared" si="43"/>
        <v/>
      </c>
      <c r="M830" s="29" t="str">
        <f t="shared" si="44"/>
        <v/>
      </c>
    </row>
    <row r="831" spans="2:13" x14ac:dyDescent="0.2">
      <c r="B831" s="28"/>
      <c r="K831" s="29" t="str">
        <f t="shared" si="42"/>
        <v/>
      </c>
      <c r="L831" s="29" t="str">
        <f t="shared" si="43"/>
        <v/>
      </c>
      <c r="M831" s="29" t="str">
        <f t="shared" si="44"/>
        <v/>
      </c>
    </row>
    <row r="832" spans="2:13" x14ac:dyDescent="0.2">
      <c r="B832" s="28"/>
      <c r="K832" s="29" t="str">
        <f t="shared" si="42"/>
        <v/>
      </c>
      <c r="L832" s="29" t="str">
        <f t="shared" si="43"/>
        <v/>
      </c>
      <c r="M832" s="29" t="str">
        <f t="shared" si="44"/>
        <v/>
      </c>
    </row>
    <row r="833" spans="2:13" x14ac:dyDescent="0.2">
      <c r="B833" s="28"/>
      <c r="K833" s="29" t="str">
        <f t="shared" si="42"/>
        <v/>
      </c>
      <c r="L833" s="29" t="str">
        <f t="shared" si="43"/>
        <v/>
      </c>
      <c r="M833" s="29" t="str">
        <f t="shared" si="44"/>
        <v/>
      </c>
    </row>
    <row r="834" spans="2:13" x14ac:dyDescent="0.2">
      <c r="B834" s="28"/>
      <c r="K834" s="29" t="str">
        <f t="shared" si="42"/>
        <v/>
      </c>
      <c r="L834" s="29" t="str">
        <f t="shared" si="43"/>
        <v/>
      </c>
      <c r="M834" s="29" t="str">
        <f t="shared" si="44"/>
        <v/>
      </c>
    </row>
    <row r="835" spans="2:13" x14ac:dyDescent="0.2">
      <c r="B835" s="28"/>
      <c r="K835" s="29" t="str">
        <f t="shared" si="42"/>
        <v/>
      </c>
      <c r="L835" s="29" t="str">
        <f t="shared" si="43"/>
        <v/>
      </c>
      <c r="M835" s="29" t="str">
        <f t="shared" si="44"/>
        <v/>
      </c>
    </row>
    <row r="836" spans="2:13" x14ac:dyDescent="0.2">
      <c r="B836" s="28"/>
      <c r="K836" s="29" t="str">
        <f t="shared" si="42"/>
        <v/>
      </c>
      <c r="L836" s="29" t="str">
        <f t="shared" si="43"/>
        <v/>
      </c>
      <c r="M836" s="29" t="str">
        <f t="shared" si="44"/>
        <v/>
      </c>
    </row>
    <row r="837" spans="2:13" x14ac:dyDescent="0.2">
      <c r="B837" s="28"/>
      <c r="K837" s="29" t="str">
        <f t="shared" si="42"/>
        <v/>
      </c>
      <c r="L837" s="29" t="str">
        <f t="shared" si="43"/>
        <v/>
      </c>
      <c r="M837" s="29" t="str">
        <f t="shared" si="44"/>
        <v/>
      </c>
    </row>
    <row r="838" spans="2:13" x14ac:dyDescent="0.2">
      <c r="B838" s="28"/>
      <c r="K838" s="29" t="str">
        <f t="shared" si="42"/>
        <v/>
      </c>
      <c r="L838" s="29" t="str">
        <f t="shared" si="43"/>
        <v/>
      </c>
      <c r="M838" s="29" t="str">
        <f t="shared" si="44"/>
        <v/>
      </c>
    </row>
    <row r="839" spans="2:13" x14ac:dyDescent="0.2">
      <c r="B839" s="28"/>
      <c r="K839" s="29" t="str">
        <f t="shared" si="42"/>
        <v/>
      </c>
      <c r="L839" s="29" t="str">
        <f t="shared" si="43"/>
        <v/>
      </c>
      <c r="M839" s="29" t="str">
        <f t="shared" si="44"/>
        <v/>
      </c>
    </row>
    <row r="840" spans="2:13" x14ac:dyDescent="0.2">
      <c r="B840" s="28"/>
      <c r="K840" s="29" t="str">
        <f t="shared" si="42"/>
        <v/>
      </c>
      <c r="L840" s="29" t="str">
        <f t="shared" si="43"/>
        <v/>
      </c>
      <c r="M840" s="29" t="str">
        <f t="shared" si="44"/>
        <v/>
      </c>
    </row>
    <row r="841" spans="2:13" x14ac:dyDescent="0.2">
      <c r="B841" s="28"/>
      <c r="K841" s="29" t="str">
        <f t="shared" si="42"/>
        <v/>
      </c>
      <c r="L841" s="29" t="str">
        <f t="shared" si="43"/>
        <v/>
      </c>
      <c r="M841" s="29" t="str">
        <f t="shared" si="44"/>
        <v/>
      </c>
    </row>
    <row r="842" spans="2:13" x14ac:dyDescent="0.2">
      <c r="B842" s="28"/>
      <c r="K842" s="29" t="str">
        <f t="shared" si="42"/>
        <v/>
      </c>
      <c r="L842" s="29" t="str">
        <f t="shared" si="43"/>
        <v/>
      </c>
      <c r="M842" s="29" t="str">
        <f t="shared" si="44"/>
        <v/>
      </c>
    </row>
    <row r="843" spans="2:13" x14ac:dyDescent="0.2">
      <c r="B843" s="28"/>
      <c r="K843" s="29" t="str">
        <f t="shared" si="42"/>
        <v/>
      </c>
      <c r="L843" s="29" t="str">
        <f t="shared" si="43"/>
        <v/>
      </c>
      <c r="M843" s="29" t="str">
        <f t="shared" si="44"/>
        <v/>
      </c>
    </row>
    <row r="844" spans="2:13" x14ac:dyDescent="0.2">
      <c r="B844" s="28"/>
      <c r="K844" s="29" t="str">
        <f t="shared" si="42"/>
        <v/>
      </c>
      <c r="L844" s="29" t="str">
        <f t="shared" si="43"/>
        <v/>
      </c>
      <c r="M844" s="29" t="str">
        <f t="shared" si="44"/>
        <v/>
      </c>
    </row>
    <row r="845" spans="2:13" x14ac:dyDescent="0.2">
      <c r="B845" s="28"/>
      <c r="K845" s="29" t="str">
        <f t="shared" si="42"/>
        <v/>
      </c>
      <c r="L845" s="29" t="str">
        <f t="shared" si="43"/>
        <v/>
      </c>
      <c r="M845" s="29" t="str">
        <f t="shared" si="44"/>
        <v/>
      </c>
    </row>
    <row r="846" spans="2:13" x14ac:dyDescent="0.2">
      <c r="B846" s="28"/>
      <c r="K846" s="29" t="str">
        <f t="shared" si="42"/>
        <v/>
      </c>
      <c r="L846" s="29" t="str">
        <f t="shared" si="43"/>
        <v/>
      </c>
      <c r="M846" s="29" t="str">
        <f t="shared" si="44"/>
        <v/>
      </c>
    </row>
    <row r="847" spans="2:13" x14ac:dyDescent="0.2">
      <c r="B847" s="28"/>
      <c r="K847" s="29" t="str">
        <f t="shared" si="42"/>
        <v/>
      </c>
      <c r="L847" s="29" t="str">
        <f t="shared" si="43"/>
        <v/>
      </c>
      <c r="M847" s="29" t="str">
        <f t="shared" si="44"/>
        <v/>
      </c>
    </row>
    <row r="848" spans="2:13" x14ac:dyDescent="0.2">
      <c r="B848" s="28"/>
      <c r="K848" s="29" t="str">
        <f t="shared" si="42"/>
        <v/>
      </c>
      <c r="L848" s="29" t="str">
        <f t="shared" si="43"/>
        <v/>
      </c>
      <c r="M848" s="29" t="str">
        <f t="shared" si="44"/>
        <v/>
      </c>
    </row>
    <row r="849" spans="2:13" x14ac:dyDescent="0.2">
      <c r="B849" s="28"/>
      <c r="K849" s="29" t="str">
        <f t="shared" si="42"/>
        <v/>
      </c>
      <c r="L849" s="29" t="str">
        <f t="shared" si="43"/>
        <v/>
      </c>
      <c r="M849" s="29" t="str">
        <f t="shared" si="44"/>
        <v/>
      </c>
    </row>
    <row r="850" spans="2:13" x14ac:dyDescent="0.2">
      <c r="B850" s="28"/>
      <c r="K850" s="29" t="str">
        <f t="shared" si="42"/>
        <v/>
      </c>
      <c r="L850" s="29" t="str">
        <f t="shared" si="43"/>
        <v/>
      </c>
      <c r="M850" s="29" t="str">
        <f t="shared" si="44"/>
        <v/>
      </c>
    </row>
    <row r="851" spans="2:13" x14ac:dyDescent="0.2">
      <c r="B851" s="28"/>
      <c r="K851" s="29" t="str">
        <f t="shared" si="42"/>
        <v/>
      </c>
      <c r="L851" s="29" t="str">
        <f t="shared" si="43"/>
        <v/>
      </c>
      <c r="M851" s="29" t="str">
        <f t="shared" si="44"/>
        <v/>
      </c>
    </row>
    <row r="852" spans="2:13" x14ac:dyDescent="0.2">
      <c r="B852" s="28"/>
      <c r="K852" s="29" t="str">
        <f t="shared" ref="K852:K915" si="45">IF(OR(F852="",$C$5="",$C$6=""),"",(F852*1000/($C$5+$C$6*(G852-25))))</f>
        <v/>
      </c>
      <c r="L852" s="29" t="str">
        <f t="shared" ref="L852:L915" si="46">IF(OR($K852="",H852=""),"",((H852-$C852)*1000)/$K852)</f>
        <v/>
      </c>
      <c r="M852" s="29" t="str">
        <f t="shared" ref="M852:M915" si="47">IF(OR($K852="",I852=""),"",((I852-$C852)*1000)/$K852)</f>
        <v/>
      </c>
    </row>
    <row r="853" spans="2:13" x14ac:dyDescent="0.2">
      <c r="B853" s="28"/>
      <c r="K853" s="29" t="str">
        <f t="shared" si="45"/>
        <v/>
      </c>
      <c r="L853" s="29" t="str">
        <f t="shared" si="46"/>
        <v/>
      </c>
      <c r="M853" s="29" t="str">
        <f t="shared" si="47"/>
        <v/>
      </c>
    </row>
    <row r="854" spans="2:13" x14ac:dyDescent="0.2">
      <c r="B854" s="28"/>
      <c r="K854" s="29" t="str">
        <f t="shared" si="45"/>
        <v/>
      </c>
      <c r="L854" s="29" t="str">
        <f t="shared" si="46"/>
        <v/>
      </c>
      <c r="M854" s="29" t="str">
        <f t="shared" si="47"/>
        <v/>
      </c>
    </row>
    <row r="855" spans="2:13" x14ac:dyDescent="0.2">
      <c r="B855" s="28"/>
      <c r="K855" s="29" t="str">
        <f t="shared" si="45"/>
        <v/>
      </c>
      <c r="L855" s="29" t="str">
        <f t="shared" si="46"/>
        <v/>
      </c>
      <c r="M855" s="29" t="str">
        <f t="shared" si="47"/>
        <v/>
      </c>
    </row>
    <row r="856" spans="2:13" x14ac:dyDescent="0.2">
      <c r="B856" s="28"/>
      <c r="K856" s="29" t="str">
        <f t="shared" si="45"/>
        <v/>
      </c>
      <c r="L856" s="29" t="str">
        <f t="shared" si="46"/>
        <v/>
      </c>
      <c r="M856" s="29" t="str">
        <f t="shared" si="47"/>
        <v/>
      </c>
    </row>
    <row r="857" spans="2:13" x14ac:dyDescent="0.2">
      <c r="B857" s="28"/>
      <c r="K857" s="29" t="str">
        <f t="shared" si="45"/>
        <v/>
      </c>
      <c r="L857" s="29" t="str">
        <f t="shared" si="46"/>
        <v/>
      </c>
      <c r="M857" s="29" t="str">
        <f t="shared" si="47"/>
        <v/>
      </c>
    </row>
    <row r="858" spans="2:13" x14ac:dyDescent="0.2">
      <c r="B858" s="28"/>
      <c r="K858" s="29" t="str">
        <f t="shared" si="45"/>
        <v/>
      </c>
      <c r="L858" s="29" t="str">
        <f t="shared" si="46"/>
        <v/>
      </c>
      <c r="M858" s="29" t="str">
        <f t="shared" si="47"/>
        <v/>
      </c>
    </row>
    <row r="859" spans="2:13" x14ac:dyDescent="0.2">
      <c r="B859" s="28"/>
      <c r="K859" s="29" t="str">
        <f t="shared" si="45"/>
        <v/>
      </c>
      <c r="L859" s="29" t="str">
        <f t="shared" si="46"/>
        <v/>
      </c>
      <c r="M859" s="29" t="str">
        <f t="shared" si="47"/>
        <v/>
      </c>
    </row>
    <row r="860" spans="2:13" x14ac:dyDescent="0.2">
      <c r="B860" s="28"/>
      <c r="K860" s="29" t="str">
        <f t="shared" si="45"/>
        <v/>
      </c>
      <c r="L860" s="29" t="str">
        <f t="shared" si="46"/>
        <v/>
      </c>
      <c r="M860" s="29" t="str">
        <f t="shared" si="47"/>
        <v/>
      </c>
    </row>
    <row r="861" spans="2:13" x14ac:dyDescent="0.2">
      <c r="B861" s="28"/>
      <c r="K861" s="29" t="str">
        <f t="shared" si="45"/>
        <v/>
      </c>
      <c r="L861" s="29" t="str">
        <f t="shared" si="46"/>
        <v/>
      </c>
      <c r="M861" s="29" t="str">
        <f t="shared" si="47"/>
        <v/>
      </c>
    </row>
    <row r="862" spans="2:13" x14ac:dyDescent="0.2">
      <c r="B862" s="28"/>
      <c r="K862" s="29" t="str">
        <f t="shared" si="45"/>
        <v/>
      </c>
      <c r="L862" s="29" t="str">
        <f t="shared" si="46"/>
        <v/>
      </c>
      <c r="M862" s="29" t="str">
        <f t="shared" si="47"/>
        <v/>
      </c>
    </row>
    <row r="863" spans="2:13" x14ac:dyDescent="0.2">
      <c r="B863" s="28"/>
      <c r="K863" s="29" t="str">
        <f t="shared" si="45"/>
        <v/>
      </c>
      <c r="L863" s="29" t="str">
        <f t="shared" si="46"/>
        <v/>
      </c>
      <c r="M863" s="29" t="str">
        <f t="shared" si="47"/>
        <v/>
      </c>
    </row>
    <row r="864" spans="2:13" x14ac:dyDescent="0.2">
      <c r="B864" s="28"/>
      <c r="K864" s="29" t="str">
        <f t="shared" si="45"/>
        <v/>
      </c>
      <c r="L864" s="29" t="str">
        <f t="shared" si="46"/>
        <v/>
      </c>
      <c r="M864" s="29" t="str">
        <f t="shared" si="47"/>
        <v/>
      </c>
    </row>
    <row r="865" spans="2:13" x14ac:dyDescent="0.2">
      <c r="B865" s="28"/>
      <c r="K865" s="29" t="str">
        <f t="shared" si="45"/>
        <v/>
      </c>
      <c r="L865" s="29" t="str">
        <f t="shared" si="46"/>
        <v/>
      </c>
      <c r="M865" s="29" t="str">
        <f t="shared" si="47"/>
        <v/>
      </c>
    </row>
    <row r="866" spans="2:13" x14ac:dyDescent="0.2">
      <c r="B866" s="28"/>
      <c r="K866" s="29" t="str">
        <f t="shared" si="45"/>
        <v/>
      </c>
      <c r="L866" s="29" t="str">
        <f t="shared" si="46"/>
        <v/>
      </c>
      <c r="M866" s="29" t="str">
        <f t="shared" si="47"/>
        <v/>
      </c>
    </row>
    <row r="867" spans="2:13" x14ac:dyDescent="0.2">
      <c r="B867" s="28"/>
      <c r="K867" s="29" t="str">
        <f t="shared" si="45"/>
        <v/>
      </c>
      <c r="L867" s="29" t="str">
        <f t="shared" si="46"/>
        <v/>
      </c>
      <c r="M867" s="29" t="str">
        <f t="shared" si="47"/>
        <v/>
      </c>
    </row>
    <row r="868" spans="2:13" x14ac:dyDescent="0.2">
      <c r="B868" s="28"/>
      <c r="K868" s="29" t="str">
        <f t="shared" si="45"/>
        <v/>
      </c>
      <c r="L868" s="29" t="str">
        <f t="shared" si="46"/>
        <v/>
      </c>
      <c r="M868" s="29" t="str">
        <f t="shared" si="47"/>
        <v/>
      </c>
    </row>
    <row r="869" spans="2:13" x14ac:dyDescent="0.2">
      <c r="B869" s="28"/>
      <c r="K869" s="29" t="str">
        <f t="shared" si="45"/>
        <v/>
      </c>
      <c r="L869" s="29" t="str">
        <f t="shared" si="46"/>
        <v/>
      </c>
      <c r="M869" s="29" t="str">
        <f t="shared" si="47"/>
        <v/>
      </c>
    </row>
    <row r="870" spans="2:13" x14ac:dyDescent="0.2">
      <c r="B870" s="28"/>
      <c r="K870" s="29" t="str">
        <f t="shared" si="45"/>
        <v/>
      </c>
      <c r="L870" s="29" t="str">
        <f t="shared" si="46"/>
        <v/>
      </c>
      <c r="M870" s="29" t="str">
        <f t="shared" si="47"/>
        <v/>
      </c>
    </row>
    <row r="871" spans="2:13" x14ac:dyDescent="0.2">
      <c r="B871" s="28"/>
      <c r="K871" s="29" t="str">
        <f t="shared" si="45"/>
        <v/>
      </c>
      <c r="L871" s="29" t="str">
        <f t="shared" si="46"/>
        <v/>
      </c>
      <c r="M871" s="29" t="str">
        <f t="shared" si="47"/>
        <v/>
      </c>
    </row>
    <row r="872" spans="2:13" x14ac:dyDescent="0.2">
      <c r="B872" s="28"/>
      <c r="K872" s="29" t="str">
        <f t="shared" si="45"/>
        <v/>
      </c>
      <c r="L872" s="29" t="str">
        <f t="shared" si="46"/>
        <v/>
      </c>
      <c r="M872" s="29" t="str">
        <f t="shared" si="47"/>
        <v/>
      </c>
    </row>
    <row r="873" spans="2:13" x14ac:dyDescent="0.2">
      <c r="B873" s="28"/>
      <c r="K873" s="29" t="str">
        <f t="shared" si="45"/>
        <v/>
      </c>
      <c r="L873" s="29" t="str">
        <f t="shared" si="46"/>
        <v/>
      </c>
      <c r="M873" s="29" t="str">
        <f t="shared" si="47"/>
        <v/>
      </c>
    </row>
    <row r="874" spans="2:13" x14ac:dyDescent="0.2">
      <c r="B874" s="28"/>
      <c r="K874" s="29" t="str">
        <f t="shared" si="45"/>
        <v/>
      </c>
      <c r="L874" s="29" t="str">
        <f t="shared" si="46"/>
        <v/>
      </c>
      <c r="M874" s="29" t="str">
        <f t="shared" si="47"/>
        <v/>
      </c>
    </row>
    <row r="875" spans="2:13" x14ac:dyDescent="0.2">
      <c r="B875" s="28"/>
      <c r="K875" s="29" t="str">
        <f t="shared" si="45"/>
        <v/>
      </c>
      <c r="L875" s="29" t="str">
        <f t="shared" si="46"/>
        <v/>
      </c>
      <c r="M875" s="29" t="str">
        <f t="shared" si="47"/>
        <v/>
      </c>
    </row>
    <row r="876" spans="2:13" x14ac:dyDescent="0.2">
      <c r="B876" s="28"/>
      <c r="K876" s="29" t="str">
        <f t="shared" si="45"/>
        <v/>
      </c>
      <c r="L876" s="29" t="str">
        <f t="shared" si="46"/>
        <v/>
      </c>
      <c r="M876" s="29" t="str">
        <f t="shared" si="47"/>
        <v/>
      </c>
    </row>
    <row r="877" spans="2:13" x14ac:dyDescent="0.2">
      <c r="B877" s="28"/>
      <c r="K877" s="29" t="str">
        <f t="shared" si="45"/>
        <v/>
      </c>
      <c r="L877" s="29" t="str">
        <f t="shared" si="46"/>
        <v/>
      </c>
      <c r="M877" s="29" t="str">
        <f t="shared" si="47"/>
        <v/>
      </c>
    </row>
    <row r="878" spans="2:13" x14ac:dyDescent="0.2">
      <c r="B878" s="28"/>
      <c r="K878" s="29" t="str">
        <f t="shared" si="45"/>
        <v/>
      </c>
      <c r="L878" s="29" t="str">
        <f t="shared" si="46"/>
        <v/>
      </c>
      <c r="M878" s="29" t="str">
        <f t="shared" si="47"/>
        <v/>
      </c>
    </row>
    <row r="879" spans="2:13" x14ac:dyDescent="0.2">
      <c r="B879" s="28"/>
      <c r="K879" s="29" t="str">
        <f t="shared" si="45"/>
        <v/>
      </c>
      <c r="L879" s="29" t="str">
        <f t="shared" si="46"/>
        <v/>
      </c>
      <c r="M879" s="29" t="str">
        <f t="shared" si="47"/>
        <v/>
      </c>
    </row>
    <row r="880" spans="2:13" x14ac:dyDescent="0.2">
      <c r="B880" s="28"/>
      <c r="K880" s="29" t="str">
        <f t="shared" si="45"/>
        <v/>
      </c>
      <c r="L880" s="29" t="str">
        <f t="shared" si="46"/>
        <v/>
      </c>
      <c r="M880" s="29" t="str">
        <f t="shared" si="47"/>
        <v/>
      </c>
    </row>
    <row r="881" spans="2:13" x14ac:dyDescent="0.2">
      <c r="B881" s="28"/>
      <c r="K881" s="29" t="str">
        <f t="shared" si="45"/>
        <v/>
      </c>
      <c r="L881" s="29" t="str">
        <f t="shared" si="46"/>
        <v/>
      </c>
      <c r="M881" s="29" t="str">
        <f t="shared" si="47"/>
        <v/>
      </c>
    </row>
    <row r="882" spans="2:13" x14ac:dyDescent="0.2">
      <c r="B882" s="28"/>
      <c r="K882" s="29" t="str">
        <f t="shared" si="45"/>
        <v/>
      </c>
      <c r="L882" s="29" t="str">
        <f t="shared" si="46"/>
        <v/>
      </c>
      <c r="M882" s="29" t="str">
        <f t="shared" si="47"/>
        <v/>
      </c>
    </row>
    <row r="883" spans="2:13" x14ac:dyDescent="0.2">
      <c r="B883" s="28"/>
      <c r="K883" s="29" t="str">
        <f t="shared" si="45"/>
        <v/>
      </c>
      <c r="L883" s="29" t="str">
        <f t="shared" si="46"/>
        <v/>
      </c>
      <c r="M883" s="29" t="str">
        <f t="shared" si="47"/>
        <v/>
      </c>
    </row>
    <row r="884" spans="2:13" x14ac:dyDescent="0.2">
      <c r="B884" s="28"/>
      <c r="K884" s="29" t="str">
        <f t="shared" si="45"/>
        <v/>
      </c>
      <c r="L884" s="29" t="str">
        <f t="shared" si="46"/>
        <v/>
      </c>
      <c r="M884" s="29" t="str">
        <f t="shared" si="47"/>
        <v/>
      </c>
    </row>
    <row r="885" spans="2:13" x14ac:dyDescent="0.2">
      <c r="B885" s="28"/>
      <c r="K885" s="29" t="str">
        <f t="shared" si="45"/>
        <v/>
      </c>
      <c r="L885" s="29" t="str">
        <f t="shared" si="46"/>
        <v/>
      </c>
      <c r="M885" s="29" t="str">
        <f t="shared" si="47"/>
        <v/>
      </c>
    </row>
    <row r="886" spans="2:13" x14ac:dyDescent="0.2">
      <c r="B886" s="28"/>
      <c r="K886" s="29" t="str">
        <f t="shared" si="45"/>
        <v/>
      </c>
      <c r="L886" s="29" t="str">
        <f t="shared" si="46"/>
        <v/>
      </c>
      <c r="M886" s="29" t="str">
        <f t="shared" si="47"/>
        <v/>
      </c>
    </row>
    <row r="887" spans="2:13" x14ac:dyDescent="0.2">
      <c r="B887" s="28"/>
      <c r="K887" s="29" t="str">
        <f t="shared" si="45"/>
        <v/>
      </c>
      <c r="L887" s="29" t="str">
        <f t="shared" si="46"/>
        <v/>
      </c>
      <c r="M887" s="29" t="str">
        <f t="shared" si="47"/>
        <v/>
      </c>
    </row>
    <row r="888" spans="2:13" x14ac:dyDescent="0.2">
      <c r="B888" s="28"/>
      <c r="K888" s="29" t="str">
        <f t="shared" si="45"/>
        <v/>
      </c>
      <c r="L888" s="29" t="str">
        <f t="shared" si="46"/>
        <v/>
      </c>
      <c r="M888" s="29" t="str">
        <f t="shared" si="47"/>
        <v/>
      </c>
    </row>
    <row r="889" spans="2:13" x14ac:dyDescent="0.2">
      <c r="B889" s="28"/>
      <c r="K889" s="29" t="str">
        <f t="shared" si="45"/>
        <v/>
      </c>
      <c r="L889" s="29" t="str">
        <f t="shared" si="46"/>
        <v/>
      </c>
      <c r="M889" s="29" t="str">
        <f t="shared" si="47"/>
        <v/>
      </c>
    </row>
    <row r="890" spans="2:13" x14ac:dyDescent="0.2">
      <c r="B890" s="28"/>
      <c r="K890" s="29" t="str">
        <f t="shared" si="45"/>
        <v/>
      </c>
      <c r="L890" s="29" t="str">
        <f t="shared" si="46"/>
        <v/>
      </c>
      <c r="M890" s="29" t="str">
        <f t="shared" si="47"/>
        <v/>
      </c>
    </row>
    <row r="891" spans="2:13" x14ac:dyDescent="0.2">
      <c r="B891" s="28"/>
      <c r="K891" s="29" t="str">
        <f t="shared" si="45"/>
        <v/>
      </c>
      <c r="L891" s="29" t="str">
        <f t="shared" si="46"/>
        <v/>
      </c>
      <c r="M891" s="29" t="str">
        <f t="shared" si="47"/>
        <v/>
      </c>
    </row>
    <row r="892" spans="2:13" x14ac:dyDescent="0.2">
      <c r="B892" s="28"/>
      <c r="K892" s="29" t="str">
        <f t="shared" si="45"/>
        <v/>
      </c>
      <c r="L892" s="29" t="str">
        <f t="shared" si="46"/>
        <v/>
      </c>
      <c r="M892" s="29" t="str">
        <f t="shared" si="47"/>
        <v/>
      </c>
    </row>
    <row r="893" spans="2:13" x14ac:dyDescent="0.2">
      <c r="B893" s="28"/>
      <c r="K893" s="29" t="str">
        <f t="shared" si="45"/>
        <v/>
      </c>
      <c r="L893" s="29" t="str">
        <f t="shared" si="46"/>
        <v/>
      </c>
      <c r="M893" s="29" t="str">
        <f t="shared" si="47"/>
        <v/>
      </c>
    </row>
    <row r="894" spans="2:13" x14ac:dyDescent="0.2">
      <c r="B894" s="28"/>
      <c r="K894" s="29" t="str">
        <f t="shared" si="45"/>
        <v/>
      </c>
      <c r="L894" s="29" t="str">
        <f t="shared" si="46"/>
        <v/>
      </c>
      <c r="M894" s="29" t="str">
        <f t="shared" si="47"/>
        <v/>
      </c>
    </row>
    <row r="895" spans="2:13" x14ac:dyDescent="0.2">
      <c r="B895" s="28"/>
      <c r="K895" s="29" t="str">
        <f t="shared" si="45"/>
        <v/>
      </c>
      <c r="L895" s="29" t="str">
        <f t="shared" si="46"/>
        <v/>
      </c>
      <c r="M895" s="29" t="str">
        <f t="shared" si="47"/>
        <v/>
      </c>
    </row>
    <row r="896" spans="2:13" x14ac:dyDescent="0.2">
      <c r="B896" s="28"/>
      <c r="K896" s="29" t="str">
        <f t="shared" si="45"/>
        <v/>
      </c>
      <c r="L896" s="29" t="str">
        <f t="shared" si="46"/>
        <v/>
      </c>
      <c r="M896" s="29" t="str">
        <f t="shared" si="47"/>
        <v/>
      </c>
    </row>
    <row r="897" spans="2:13" x14ac:dyDescent="0.2">
      <c r="B897" s="28"/>
      <c r="K897" s="29" t="str">
        <f t="shared" si="45"/>
        <v/>
      </c>
      <c r="L897" s="29" t="str">
        <f t="shared" si="46"/>
        <v/>
      </c>
      <c r="M897" s="29" t="str">
        <f t="shared" si="47"/>
        <v/>
      </c>
    </row>
    <row r="898" spans="2:13" x14ac:dyDescent="0.2">
      <c r="B898" s="28"/>
      <c r="K898" s="29" t="str">
        <f t="shared" si="45"/>
        <v/>
      </c>
      <c r="L898" s="29" t="str">
        <f t="shared" si="46"/>
        <v/>
      </c>
      <c r="M898" s="29" t="str">
        <f t="shared" si="47"/>
        <v/>
      </c>
    </row>
    <row r="899" spans="2:13" x14ac:dyDescent="0.2">
      <c r="B899" s="28"/>
      <c r="K899" s="29" t="str">
        <f t="shared" si="45"/>
        <v/>
      </c>
      <c r="L899" s="29" t="str">
        <f t="shared" si="46"/>
        <v/>
      </c>
      <c r="M899" s="29" t="str">
        <f t="shared" si="47"/>
        <v/>
      </c>
    </row>
    <row r="900" spans="2:13" x14ac:dyDescent="0.2">
      <c r="B900" s="28"/>
      <c r="K900" s="29" t="str">
        <f t="shared" si="45"/>
        <v/>
      </c>
      <c r="L900" s="29" t="str">
        <f t="shared" si="46"/>
        <v/>
      </c>
      <c r="M900" s="29" t="str">
        <f t="shared" si="47"/>
        <v/>
      </c>
    </row>
    <row r="901" spans="2:13" x14ac:dyDescent="0.2">
      <c r="B901" s="28"/>
      <c r="K901" s="29" t="str">
        <f t="shared" si="45"/>
        <v/>
      </c>
      <c r="L901" s="29" t="str">
        <f t="shared" si="46"/>
        <v/>
      </c>
      <c r="M901" s="29" t="str">
        <f t="shared" si="47"/>
        <v/>
      </c>
    </row>
    <row r="902" spans="2:13" x14ac:dyDescent="0.2">
      <c r="B902" s="28"/>
      <c r="K902" s="29" t="str">
        <f t="shared" si="45"/>
        <v/>
      </c>
      <c r="L902" s="29" t="str">
        <f t="shared" si="46"/>
        <v/>
      </c>
      <c r="M902" s="29" t="str">
        <f t="shared" si="47"/>
        <v/>
      </c>
    </row>
    <row r="903" spans="2:13" x14ac:dyDescent="0.2">
      <c r="B903" s="28"/>
      <c r="K903" s="29" t="str">
        <f t="shared" si="45"/>
        <v/>
      </c>
      <c r="L903" s="29" t="str">
        <f t="shared" si="46"/>
        <v/>
      </c>
      <c r="M903" s="29" t="str">
        <f t="shared" si="47"/>
        <v/>
      </c>
    </row>
    <row r="904" spans="2:13" x14ac:dyDescent="0.2">
      <c r="B904" s="28"/>
      <c r="K904" s="29" t="str">
        <f t="shared" si="45"/>
        <v/>
      </c>
      <c r="L904" s="29" t="str">
        <f t="shared" si="46"/>
        <v/>
      </c>
      <c r="M904" s="29" t="str">
        <f t="shared" si="47"/>
        <v/>
      </c>
    </row>
    <row r="905" spans="2:13" x14ac:dyDescent="0.2">
      <c r="B905" s="28"/>
      <c r="K905" s="29" t="str">
        <f t="shared" si="45"/>
        <v/>
      </c>
      <c r="L905" s="29" t="str">
        <f t="shared" si="46"/>
        <v/>
      </c>
      <c r="M905" s="29" t="str">
        <f t="shared" si="47"/>
        <v/>
      </c>
    </row>
    <row r="906" spans="2:13" x14ac:dyDescent="0.2">
      <c r="B906" s="28"/>
      <c r="K906" s="29" t="str">
        <f t="shared" si="45"/>
        <v/>
      </c>
      <c r="L906" s="29" t="str">
        <f t="shared" si="46"/>
        <v/>
      </c>
      <c r="M906" s="29" t="str">
        <f t="shared" si="47"/>
        <v/>
      </c>
    </row>
    <row r="907" spans="2:13" x14ac:dyDescent="0.2">
      <c r="B907" s="28"/>
      <c r="K907" s="29" t="str">
        <f t="shared" si="45"/>
        <v/>
      </c>
      <c r="L907" s="29" t="str">
        <f t="shared" si="46"/>
        <v/>
      </c>
      <c r="M907" s="29" t="str">
        <f t="shared" si="47"/>
        <v/>
      </c>
    </row>
    <row r="908" spans="2:13" x14ac:dyDescent="0.2">
      <c r="B908" s="28"/>
      <c r="K908" s="29" t="str">
        <f t="shared" si="45"/>
        <v/>
      </c>
      <c r="L908" s="29" t="str">
        <f t="shared" si="46"/>
        <v/>
      </c>
      <c r="M908" s="29" t="str">
        <f t="shared" si="47"/>
        <v/>
      </c>
    </row>
    <row r="909" spans="2:13" x14ac:dyDescent="0.2">
      <c r="B909" s="28"/>
      <c r="K909" s="29" t="str">
        <f t="shared" si="45"/>
        <v/>
      </c>
      <c r="L909" s="29" t="str">
        <f t="shared" si="46"/>
        <v/>
      </c>
      <c r="M909" s="29" t="str">
        <f t="shared" si="47"/>
        <v/>
      </c>
    </row>
    <row r="910" spans="2:13" x14ac:dyDescent="0.2">
      <c r="B910" s="28"/>
      <c r="K910" s="29" t="str">
        <f t="shared" si="45"/>
        <v/>
      </c>
      <c r="L910" s="29" t="str">
        <f t="shared" si="46"/>
        <v/>
      </c>
      <c r="M910" s="29" t="str">
        <f t="shared" si="47"/>
        <v/>
      </c>
    </row>
    <row r="911" spans="2:13" x14ac:dyDescent="0.2">
      <c r="B911" s="28"/>
      <c r="K911" s="29" t="str">
        <f t="shared" si="45"/>
        <v/>
      </c>
      <c r="L911" s="29" t="str">
        <f t="shared" si="46"/>
        <v/>
      </c>
      <c r="M911" s="29" t="str">
        <f t="shared" si="47"/>
        <v/>
      </c>
    </row>
    <row r="912" spans="2:13" x14ac:dyDescent="0.2">
      <c r="B912" s="28"/>
      <c r="K912" s="29" t="str">
        <f t="shared" si="45"/>
        <v/>
      </c>
      <c r="L912" s="29" t="str">
        <f t="shared" si="46"/>
        <v/>
      </c>
      <c r="M912" s="29" t="str">
        <f t="shared" si="47"/>
        <v/>
      </c>
    </row>
    <row r="913" spans="2:13" x14ac:dyDescent="0.2">
      <c r="B913" s="28"/>
      <c r="K913" s="29" t="str">
        <f t="shared" si="45"/>
        <v/>
      </c>
      <c r="L913" s="29" t="str">
        <f t="shared" si="46"/>
        <v/>
      </c>
      <c r="M913" s="29" t="str">
        <f t="shared" si="47"/>
        <v/>
      </c>
    </row>
    <row r="914" spans="2:13" x14ac:dyDescent="0.2">
      <c r="B914" s="28"/>
      <c r="K914" s="29" t="str">
        <f t="shared" si="45"/>
        <v/>
      </c>
      <c r="L914" s="29" t="str">
        <f t="shared" si="46"/>
        <v/>
      </c>
      <c r="M914" s="29" t="str">
        <f t="shared" si="47"/>
        <v/>
      </c>
    </row>
    <row r="915" spans="2:13" x14ac:dyDescent="0.2">
      <c r="B915" s="28"/>
      <c r="K915" s="29" t="str">
        <f t="shared" si="45"/>
        <v/>
      </c>
      <c r="L915" s="29" t="str">
        <f t="shared" si="46"/>
        <v/>
      </c>
      <c r="M915" s="29" t="str">
        <f t="shared" si="47"/>
        <v/>
      </c>
    </row>
    <row r="916" spans="2:13" x14ac:dyDescent="0.2">
      <c r="B916" s="28"/>
      <c r="K916" s="29" t="str">
        <f t="shared" ref="K916:K979" si="48">IF(OR(F916="",$C$5="",$C$6=""),"",(F916*1000/($C$5+$C$6*(G916-25))))</f>
        <v/>
      </c>
      <c r="L916" s="29" t="str">
        <f t="shared" ref="L916:L979" si="49">IF(OR($K916="",H916=""),"",((H916-$C916)*1000)/$K916)</f>
        <v/>
      </c>
      <c r="M916" s="29" t="str">
        <f t="shared" ref="M916:M979" si="50">IF(OR($K916="",I916=""),"",((I916-$C916)*1000)/$K916)</f>
        <v/>
      </c>
    </row>
    <row r="917" spans="2:13" x14ac:dyDescent="0.2">
      <c r="B917" s="28"/>
      <c r="K917" s="29" t="str">
        <f t="shared" si="48"/>
        <v/>
      </c>
      <c r="L917" s="29" t="str">
        <f t="shared" si="49"/>
        <v/>
      </c>
      <c r="M917" s="29" t="str">
        <f t="shared" si="50"/>
        <v/>
      </c>
    </row>
    <row r="918" spans="2:13" x14ac:dyDescent="0.2">
      <c r="B918" s="28"/>
      <c r="K918" s="29" t="str">
        <f t="shared" si="48"/>
        <v/>
      </c>
      <c r="L918" s="29" t="str">
        <f t="shared" si="49"/>
        <v/>
      </c>
      <c r="M918" s="29" t="str">
        <f t="shared" si="50"/>
        <v/>
      </c>
    </row>
    <row r="919" spans="2:13" x14ac:dyDescent="0.2">
      <c r="B919" s="28"/>
      <c r="K919" s="29" t="str">
        <f t="shared" si="48"/>
        <v/>
      </c>
      <c r="L919" s="29" t="str">
        <f t="shared" si="49"/>
        <v/>
      </c>
      <c r="M919" s="29" t="str">
        <f t="shared" si="50"/>
        <v/>
      </c>
    </row>
    <row r="920" spans="2:13" x14ac:dyDescent="0.2">
      <c r="B920" s="28"/>
      <c r="K920" s="29" t="str">
        <f t="shared" si="48"/>
        <v/>
      </c>
      <c r="L920" s="29" t="str">
        <f t="shared" si="49"/>
        <v/>
      </c>
      <c r="M920" s="29" t="str">
        <f t="shared" si="50"/>
        <v/>
      </c>
    </row>
    <row r="921" spans="2:13" x14ac:dyDescent="0.2">
      <c r="B921" s="28"/>
      <c r="K921" s="29" t="str">
        <f t="shared" si="48"/>
        <v/>
      </c>
      <c r="L921" s="29" t="str">
        <f t="shared" si="49"/>
        <v/>
      </c>
      <c r="M921" s="29" t="str">
        <f t="shared" si="50"/>
        <v/>
      </c>
    </row>
    <row r="922" spans="2:13" x14ac:dyDescent="0.2">
      <c r="B922" s="28"/>
      <c r="K922" s="29" t="str">
        <f t="shared" si="48"/>
        <v/>
      </c>
      <c r="L922" s="29" t="str">
        <f t="shared" si="49"/>
        <v/>
      </c>
      <c r="M922" s="29" t="str">
        <f t="shared" si="50"/>
        <v/>
      </c>
    </row>
    <row r="923" spans="2:13" x14ac:dyDescent="0.2">
      <c r="B923" s="28"/>
      <c r="K923" s="29" t="str">
        <f t="shared" si="48"/>
        <v/>
      </c>
      <c r="L923" s="29" t="str">
        <f t="shared" si="49"/>
        <v/>
      </c>
      <c r="M923" s="29" t="str">
        <f t="shared" si="50"/>
        <v/>
      </c>
    </row>
    <row r="924" spans="2:13" x14ac:dyDescent="0.2">
      <c r="B924" s="28"/>
      <c r="K924" s="29" t="str">
        <f t="shared" si="48"/>
        <v/>
      </c>
      <c r="L924" s="29" t="str">
        <f t="shared" si="49"/>
        <v/>
      </c>
      <c r="M924" s="29" t="str">
        <f t="shared" si="50"/>
        <v/>
      </c>
    </row>
    <row r="925" spans="2:13" x14ac:dyDescent="0.2">
      <c r="B925" s="28"/>
      <c r="K925" s="29" t="str">
        <f t="shared" si="48"/>
        <v/>
      </c>
      <c r="L925" s="29" t="str">
        <f t="shared" si="49"/>
        <v/>
      </c>
      <c r="M925" s="29" t="str">
        <f t="shared" si="50"/>
        <v/>
      </c>
    </row>
    <row r="926" spans="2:13" x14ac:dyDescent="0.2">
      <c r="B926" s="28"/>
      <c r="K926" s="29" t="str">
        <f t="shared" si="48"/>
        <v/>
      </c>
      <c r="L926" s="29" t="str">
        <f t="shared" si="49"/>
        <v/>
      </c>
      <c r="M926" s="29" t="str">
        <f t="shared" si="50"/>
        <v/>
      </c>
    </row>
    <row r="927" spans="2:13" x14ac:dyDescent="0.2">
      <c r="B927" s="28"/>
      <c r="K927" s="29" t="str">
        <f t="shared" si="48"/>
        <v/>
      </c>
      <c r="L927" s="29" t="str">
        <f t="shared" si="49"/>
        <v/>
      </c>
      <c r="M927" s="29" t="str">
        <f t="shared" si="50"/>
        <v/>
      </c>
    </row>
    <row r="928" spans="2:13" x14ac:dyDescent="0.2">
      <c r="B928" s="28"/>
      <c r="K928" s="29" t="str">
        <f t="shared" si="48"/>
        <v/>
      </c>
      <c r="L928" s="29" t="str">
        <f t="shared" si="49"/>
        <v/>
      </c>
      <c r="M928" s="29" t="str">
        <f t="shared" si="50"/>
        <v/>
      </c>
    </row>
    <row r="929" spans="2:13" x14ac:dyDescent="0.2">
      <c r="B929" s="28"/>
      <c r="K929" s="29" t="str">
        <f t="shared" si="48"/>
        <v/>
      </c>
      <c r="L929" s="29" t="str">
        <f t="shared" si="49"/>
        <v/>
      </c>
      <c r="M929" s="29" t="str">
        <f t="shared" si="50"/>
        <v/>
      </c>
    </row>
    <row r="930" spans="2:13" x14ac:dyDescent="0.2">
      <c r="B930" s="28"/>
      <c r="K930" s="29" t="str">
        <f t="shared" si="48"/>
        <v/>
      </c>
      <c r="L930" s="29" t="str">
        <f t="shared" si="49"/>
        <v/>
      </c>
      <c r="M930" s="29" t="str">
        <f t="shared" si="50"/>
        <v/>
      </c>
    </row>
    <row r="931" spans="2:13" x14ac:dyDescent="0.2">
      <c r="B931" s="28"/>
      <c r="K931" s="29" t="str">
        <f t="shared" si="48"/>
        <v/>
      </c>
      <c r="L931" s="29" t="str">
        <f t="shared" si="49"/>
        <v/>
      </c>
      <c r="M931" s="29" t="str">
        <f t="shared" si="50"/>
        <v/>
      </c>
    </row>
    <row r="932" spans="2:13" x14ac:dyDescent="0.2">
      <c r="B932" s="28"/>
      <c r="K932" s="29" t="str">
        <f t="shared" si="48"/>
        <v/>
      </c>
      <c r="L932" s="29" t="str">
        <f t="shared" si="49"/>
        <v/>
      </c>
      <c r="M932" s="29" t="str">
        <f t="shared" si="50"/>
        <v/>
      </c>
    </row>
    <row r="933" spans="2:13" x14ac:dyDescent="0.2">
      <c r="B933" s="28"/>
      <c r="K933" s="29" t="str">
        <f t="shared" si="48"/>
        <v/>
      </c>
      <c r="L933" s="29" t="str">
        <f t="shared" si="49"/>
        <v/>
      </c>
      <c r="M933" s="29" t="str">
        <f t="shared" si="50"/>
        <v/>
      </c>
    </row>
    <row r="934" spans="2:13" x14ac:dyDescent="0.2">
      <c r="B934" s="28"/>
      <c r="K934" s="29" t="str">
        <f t="shared" si="48"/>
        <v/>
      </c>
      <c r="L934" s="29" t="str">
        <f t="shared" si="49"/>
        <v/>
      </c>
      <c r="M934" s="29" t="str">
        <f t="shared" si="50"/>
        <v/>
      </c>
    </row>
    <row r="935" spans="2:13" x14ac:dyDescent="0.2">
      <c r="B935" s="28"/>
      <c r="K935" s="29" t="str">
        <f t="shared" si="48"/>
        <v/>
      </c>
      <c r="L935" s="29" t="str">
        <f t="shared" si="49"/>
        <v/>
      </c>
      <c r="M935" s="29" t="str">
        <f t="shared" si="50"/>
        <v/>
      </c>
    </row>
    <row r="936" spans="2:13" x14ac:dyDescent="0.2">
      <c r="B936" s="28"/>
      <c r="K936" s="29" t="str">
        <f t="shared" si="48"/>
        <v/>
      </c>
      <c r="L936" s="29" t="str">
        <f t="shared" si="49"/>
        <v/>
      </c>
      <c r="M936" s="29" t="str">
        <f t="shared" si="50"/>
        <v/>
      </c>
    </row>
    <row r="937" spans="2:13" x14ac:dyDescent="0.2">
      <c r="B937" s="28"/>
      <c r="K937" s="29" t="str">
        <f t="shared" si="48"/>
        <v/>
      </c>
      <c r="L937" s="29" t="str">
        <f t="shared" si="49"/>
        <v/>
      </c>
      <c r="M937" s="29" t="str">
        <f t="shared" si="50"/>
        <v/>
      </c>
    </row>
    <row r="938" spans="2:13" x14ac:dyDescent="0.2">
      <c r="B938" s="28"/>
      <c r="K938" s="29" t="str">
        <f t="shared" si="48"/>
        <v/>
      </c>
      <c r="L938" s="29" t="str">
        <f t="shared" si="49"/>
        <v/>
      </c>
      <c r="M938" s="29" t="str">
        <f t="shared" si="50"/>
        <v/>
      </c>
    </row>
    <row r="939" spans="2:13" x14ac:dyDescent="0.2">
      <c r="B939" s="28"/>
      <c r="K939" s="29" t="str">
        <f t="shared" si="48"/>
        <v/>
      </c>
      <c r="L939" s="29" t="str">
        <f t="shared" si="49"/>
        <v/>
      </c>
      <c r="M939" s="29" t="str">
        <f t="shared" si="50"/>
        <v/>
      </c>
    </row>
    <row r="940" spans="2:13" x14ac:dyDescent="0.2">
      <c r="B940" s="28"/>
      <c r="K940" s="29" t="str">
        <f t="shared" si="48"/>
        <v/>
      </c>
      <c r="L940" s="29" t="str">
        <f t="shared" si="49"/>
        <v/>
      </c>
      <c r="M940" s="29" t="str">
        <f t="shared" si="50"/>
        <v/>
      </c>
    </row>
    <row r="941" spans="2:13" x14ac:dyDescent="0.2">
      <c r="B941" s="28"/>
      <c r="K941" s="29" t="str">
        <f t="shared" si="48"/>
        <v/>
      </c>
      <c r="L941" s="29" t="str">
        <f t="shared" si="49"/>
        <v/>
      </c>
      <c r="M941" s="29" t="str">
        <f t="shared" si="50"/>
        <v/>
      </c>
    </row>
    <row r="942" spans="2:13" x14ac:dyDescent="0.2">
      <c r="B942" s="28"/>
      <c r="K942" s="29" t="str">
        <f t="shared" si="48"/>
        <v/>
      </c>
      <c r="L942" s="29" t="str">
        <f t="shared" si="49"/>
        <v/>
      </c>
      <c r="M942" s="29" t="str">
        <f t="shared" si="50"/>
        <v/>
      </c>
    </row>
    <row r="943" spans="2:13" x14ac:dyDescent="0.2">
      <c r="B943" s="28"/>
      <c r="K943" s="29" t="str">
        <f t="shared" si="48"/>
        <v/>
      </c>
      <c r="L943" s="29" t="str">
        <f t="shared" si="49"/>
        <v/>
      </c>
      <c r="M943" s="29" t="str">
        <f t="shared" si="50"/>
        <v/>
      </c>
    </row>
    <row r="944" spans="2:13" x14ac:dyDescent="0.2">
      <c r="B944" s="28"/>
      <c r="K944" s="29" t="str">
        <f t="shared" si="48"/>
        <v/>
      </c>
      <c r="L944" s="29" t="str">
        <f t="shared" si="49"/>
        <v/>
      </c>
      <c r="M944" s="29" t="str">
        <f t="shared" si="50"/>
        <v/>
      </c>
    </row>
    <row r="945" spans="2:13" x14ac:dyDescent="0.2">
      <c r="B945" s="28"/>
      <c r="K945" s="29" t="str">
        <f t="shared" si="48"/>
        <v/>
      </c>
      <c r="L945" s="29" t="str">
        <f t="shared" si="49"/>
        <v/>
      </c>
      <c r="M945" s="29" t="str">
        <f t="shared" si="50"/>
        <v/>
      </c>
    </row>
    <row r="946" spans="2:13" x14ac:dyDescent="0.2">
      <c r="B946" s="28"/>
      <c r="K946" s="29" t="str">
        <f t="shared" si="48"/>
        <v/>
      </c>
      <c r="L946" s="29" t="str">
        <f t="shared" si="49"/>
        <v/>
      </c>
      <c r="M946" s="29" t="str">
        <f t="shared" si="50"/>
        <v/>
      </c>
    </row>
    <row r="947" spans="2:13" x14ac:dyDescent="0.2">
      <c r="B947" s="28"/>
      <c r="K947" s="29" t="str">
        <f t="shared" si="48"/>
        <v/>
      </c>
      <c r="L947" s="29" t="str">
        <f t="shared" si="49"/>
        <v/>
      </c>
      <c r="M947" s="29" t="str">
        <f t="shared" si="50"/>
        <v/>
      </c>
    </row>
    <row r="948" spans="2:13" x14ac:dyDescent="0.2">
      <c r="B948" s="28"/>
      <c r="K948" s="29" t="str">
        <f t="shared" si="48"/>
        <v/>
      </c>
      <c r="L948" s="29" t="str">
        <f t="shared" si="49"/>
        <v/>
      </c>
      <c r="M948" s="29" t="str">
        <f t="shared" si="50"/>
        <v/>
      </c>
    </row>
    <row r="949" spans="2:13" x14ac:dyDescent="0.2">
      <c r="B949" s="28"/>
      <c r="K949" s="29" t="str">
        <f t="shared" si="48"/>
        <v/>
      </c>
      <c r="L949" s="29" t="str">
        <f t="shared" si="49"/>
        <v/>
      </c>
      <c r="M949" s="29" t="str">
        <f t="shared" si="50"/>
        <v/>
      </c>
    </row>
    <row r="950" spans="2:13" x14ac:dyDescent="0.2">
      <c r="B950" s="28"/>
      <c r="K950" s="29" t="str">
        <f t="shared" si="48"/>
        <v/>
      </c>
      <c r="L950" s="29" t="str">
        <f t="shared" si="49"/>
        <v/>
      </c>
      <c r="M950" s="29" t="str">
        <f t="shared" si="50"/>
        <v/>
      </c>
    </row>
    <row r="951" spans="2:13" x14ac:dyDescent="0.2">
      <c r="B951" s="28"/>
      <c r="K951" s="29" t="str">
        <f t="shared" si="48"/>
        <v/>
      </c>
      <c r="L951" s="29" t="str">
        <f t="shared" si="49"/>
        <v/>
      </c>
      <c r="M951" s="29" t="str">
        <f t="shared" si="50"/>
        <v/>
      </c>
    </row>
    <row r="952" spans="2:13" x14ac:dyDescent="0.2">
      <c r="B952" s="28"/>
      <c r="K952" s="29" t="str">
        <f t="shared" si="48"/>
        <v/>
      </c>
      <c r="L952" s="29" t="str">
        <f t="shared" si="49"/>
        <v/>
      </c>
      <c r="M952" s="29" t="str">
        <f t="shared" si="50"/>
        <v/>
      </c>
    </row>
    <row r="953" spans="2:13" x14ac:dyDescent="0.2">
      <c r="B953" s="28"/>
      <c r="K953" s="29" t="str">
        <f t="shared" si="48"/>
        <v/>
      </c>
      <c r="L953" s="29" t="str">
        <f t="shared" si="49"/>
        <v/>
      </c>
      <c r="M953" s="29" t="str">
        <f t="shared" si="50"/>
        <v/>
      </c>
    </row>
    <row r="954" spans="2:13" x14ac:dyDescent="0.2">
      <c r="B954" s="28"/>
      <c r="K954" s="29" t="str">
        <f t="shared" si="48"/>
        <v/>
      </c>
      <c r="L954" s="29" t="str">
        <f t="shared" si="49"/>
        <v/>
      </c>
      <c r="M954" s="29" t="str">
        <f t="shared" si="50"/>
        <v/>
      </c>
    </row>
    <row r="955" spans="2:13" x14ac:dyDescent="0.2">
      <c r="B955" s="28"/>
      <c r="K955" s="29" t="str">
        <f t="shared" si="48"/>
        <v/>
      </c>
      <c r="L955" s="29" t="str">
        <f t="shared" si="49"/>
        <v/>
      </c>
      <c r="M955" s="29" t="str">
        <f t="shared" si="50"/>
        <v/>
      </c>
    </row>
    <row r="956" spans="2:13" x14ac:dyDescent="0.2">
      <c r="B956" s="28"/>
      <c r="K956" s="29" t="str">
        <f t="shared" si="48"/>
        <v/>
      </c>
      <c r="L956" s="29" t="str">
        <f t="shared" si="49"/>
        <v/>
      </c>
      <c r="M956" s="29" t="str">
        <f t="shared" si="50"/>
        <v/>
      </c>
    </row>
    <row r="957" spans="2:13" x14ac:dyDescent="0.2">
      <c r="B957" s="28"/>
      <c r="K957" s="29" t="str">
        <f t="shared" si="48"/>
        <v/>
      </c>
      <c r="L957" s="29" t="str">
        <f t="shared" si="49"/>
        <v/>
      </c>
      <c r="M957" s="29" t="str">
        <f t="shared" si="50"/>
        <v/>
      </c>
    </row>
    <row r="958" spans="2:13" x14ac:dyDescent="0.2">
      <c r="B958" s="28"/>
      <c r="K958" s="29" t="str">
        <f t="shared" si="48"/>
        <v/>
      </c>
      <c r="L958" s="29" t="str">
        <f t="shared" si="49"/>
        <v/>
      </c>
      <c r="M958" s="29" t="str">
        <f t="shared" si="50"/>
        <v/>
      </c>
    </row>
    <row r="959" spans="2:13" x14ac:dyDescent="0.2">
      <c r="B959" s="28"/>
      <c r="K959" s="29" t="str">
        <f t="shared" si="48"/>
        <v/>
      </c>
      <c r="L959" s="29" t="str">
        <f t="shared" si="49"/>
        <v/>
      </c>
      <c r="M959" s="29" t="str">
        <f t="shared" si="50"/>
        <v/>
      </c>
    </row>
    <row r="960" spans="2:13" x14ac:dyDescent="0.2">
      <c r="B960" s="28"/>
      <c r="K960" s="29" t="str">
        <f t="shared" si="48"/>
        <v/>
      </c>
      <c r="L960" s="29" t="str">
        <f t="shared" si="49"/>
        <v/>
      </c>
      <c r="M960" s="29" t="str">
        <f t="shared" si="50"/>
        <v/>
      </c>
    </row>
    <row r="961" spans="2:13" x14ac:dyDescent="0.2">
      <c r="B961" s="28"/>
      <c r="K961" s="29" t="str">
        <f t="shared" si="48"/>
        <v/>
      </c>
      <c r="L961" s="29" t="str">
        <f t="shared" si="49"/>
        <v/>
      </c>
      <c r="M961" s="29" t="str">
        <f t="shared" si="50"/>
        <v/>
      </c>
    </row>
    <row r="962" spans="2:13" x14ac:dyDescent="0.2">
      <c r="B962" s="28"/>
      <c r="K962" s="29" t="str">
        <f t="shared" si="48"/>
        <v/>
      </c>
      <c r="L962" s="29" t="str">
        <f t="shared" si="49"/>
        <v/>
      </c>
      <c r="M962" s="29" t="str">
        <f t="shared" si="50"/>
        <v/>
      </c>
    </row>
    <row r="963" spans="2:13" x14ac:dyDescent="0.2">
      <c r="B963" s="28"/>
      <c r="K963" s="29" t="str">
        <f t="shared" si="48"/>
        <v/>
      </c>
      <c r="L963" s="29" t="str">
        <f t="shared" si="49"/>
        <v/>
      </c>
      <c r="M963" s="29" t="str">
        <f t="shared" si="50"/>
        <v/>
      </c>
    </row>
    <row r="964" spans="2:13" x14ac:dyDescent="0.2">
      <c r="B964" s="28"/>
      <c r="K964" s="29" t="str">
        <f t="shared" si="48"/>
        <v/>
      </c>
      <c r="L964" s="29" t="str">
        <f t="shared" si="49"/>
        <v/>
      </c>
      <c r="M964" s="29" t="str">
        <f t="shared" si="50"/>
        <v/>
      </c>
    </row>
    <row r="965" spans="2:13" x14ac:dyDescent="0.2">
      <c r="B965" s="28"/>
      <c r="K965" s="29" t="str">
        <f t="shared" si="48"/>
        <v/>
      </c>
      <c r="L965" s="29" t="str">
        <f t="shared" si="49"/>
        <v/>
      </c>
      <c r="M965" s="29" t="str">
        <f t="shared" si="50"/>
        <v/>
      </c>
    </row>
    <row r="966" spans="2:13" x14ac:dyDescent="0.2">
      <c r="B966" s="28"/>
      <c r="K966" s="29" t="str">
        <f t="shared" si="48"/>
        <v/>
      </c>
      <c r="L966" s="29" t="str">
        <f t="shared" si="49"/>
        <v/>
      </c>
      <c r="M966" s="29" t="str">
        <f t="shared" si="50"/>
        <v/>
      </c>
    </row>
    <row r="967" spans="2:13" x14ac:dyDescent="0.2">
      <c r="B967" s="28"/>
      <c r="K967" s="29" t="str">
        <f t="shared" si="48"/>
        <v/>
      </c>
      <c r="L967" s="29" t="str">
        <f t="shared" si="49"/>
        <v/>
      </c>
      <c r="M967" s="29" t="str">
        <f t="shared" si="50"/>
        <v/>
      </c>
    </row>
    <row r="968" spans="2:13" x14ac:dyDescent="0.2">
      <c r="B968" s="28"/>
      <c r="K968" s="29" t="str">
        <f t="shared" si="48"/>
        <v/>
      </c>
      <c r="L968" s="29" t="str">
        <f t="shared" si="49"/>
        <v/>
      </c>
      <c r="M968" s="29" t="str">
        <f t="shared" si="50"/>
        <v/>
      </c>
    </row>
    <row r="969" spans="2:13" x14ac:dyDescent="0.2">
      <c r="B969" s="28"/>
      <c r="K969" s="29" t="str">
        <f t="shared" si="48"/>
        <v/>
      </c>
      <c r="L969" s="29" t="str">
        <f t="shared" si="49"/>
        <v/>
      </c>
      <c r="M969" s="29" t="str">
        <f t="shared" si="50"/>
        <v/>
      </c>
    </row>
    <row r="970" spans="2:13" x14ac:dyDescent="0.2">
      <c r="B970" s="28"/>
      <c r="K970" s="29" t="str">
        <f t="shared" si="48"/>
        <v/>
      </c>
      <c r="L970" s="29" t="str">
        <f t="shared" si="49"/>
        <v/>
      </c>
      <c r="M970" s="29" t="str">
        <f t="shared" si="50"/>
        <v/>
      </c>
    </row>
    <row r="971" spans="2:13" x14ac:dyDescent="0.2">
      <c r="B971" s="28"/>
      <c r="K971" s="29" t="str">
        <f t="shared" si="48"/>
        <v/>
      </c>
      <c r="L971" s="29" t="str">
        <f t="shared" si="49"/>
        <v/>
      </c>
      <c r="M971" s="29" t="str">
        <f t="shared" si="50"/>
        <v/>
      </c>
    </row>
    <row r="972" spans="2:13" x14ac:dyDescent="0.2">
      <c r="B972" s="28"/>
      <c r="K972" s="29" t="str">
        <f t="shared" si="48"/>
        <v/>
      </c>
      <c r="L972" s="29" t="str">
        <f t="shared" si="49"/>
        <v/>
      </c>
      <c r="M972" s="29" t="str">
        <f t="shared" si="50"/>
        <v/>
      </c>
    </row>
    <row r="973" spans="2:13" x14ac:dyDescent="0.2">
      <c r="B973" s="28"/>
      <c r="K973" s="29" t="str">
        <f t="shared" si="48"/>
        <v/>
      </c>
      <c r="L973" s="29" t="str">
        <f t="shared" si="49"/>
        <v/>
      </c>
      <c r="M973" s="29" t="str">
        <f t="shared" si="50"/>
        <v/>
      </c>
    </row>
    <row r="974" spans="2:13" x14ac:dyDescent="0.2">
      <c r="B974" s="28"/>
      <c r="K974" s="29" t="str">
        <f t="shared" si="48"/>
        <v/>
      </c>
      <c r="L974" s="29" t="str">
        <f t="shared" si="49"/>
        <v/>
      </c>
      <c r="M974" s="29" t="str">
        <f t="shared" si="50"/>
        <v/>
      </c>
    </row>
    <row r="975" spans="2:13" x14ac:dyDescent="0.2">
      <c r="B975" s="28"/>
      <c r="K975" s="29" t="str">
        <f t="shared" si="48"/>
        <v/>
      </c>
      <c r="L975" s="29" t="str">
        <f t="shared" si="49"/>
        <v/>
      </c>
      <c r="M975" s="29" t="str">
        <f t="shared" si="50"/>
        <v/>
      </c>
    </row>
    <row r="976" spans="2:13" x14ac:dyDescent="0.2">
      <c r="B976" s="28"/>
      <c r="K976" s="29" t="str">
        <f t="shared" si="48"/>
        <v/>
      </c>
      <c r="L976" s="29" t="str">
        <f t="shared" si="49"/>
        <v/>
      </c>
      <c r="M976" s="29" t="str">
        <f t="shared" si="50"/>
        <v/>
      </c>
    </row>
    <row r="977" spans="2:13" x14ac:dyDescent="0.2">
      <c r="B977" s="28"/>
      <c r="K977" s="29" t="str">
        <f t="shared" si="48"/>
        <v/>
      </c>
      <c r="L977" s="29" t="str">
        <f t="shared" si="49"/>
        <v/>
      </c>
      <c r="M977" s="29" t="str">
        <f t="shared" si="50"/>
        <v/>
      </c>
    </row>
    <row r="978" spans="2:13" x14ac:dyDescent="0.2">
      <c r="B978" s="28"/>
      <c r="K978" s="29" t="str">
        <f t="shared" si="48"/>
        <v/>
      </c>
      <c r="L978" s="29" t="str">
        <f t="shared" si="49"/>
        <v/>
      </c>
      <c r="M978" s="29" t="str">
        <f t="shared" si="50"/>
        <v/>
      </c>
    </row>
    <row r="979" spans="2:13" x14ac:dyDescent="0.2">
      <c r="B979" s="28"/>
      <c r="K979" s="29" t="str">
        <f t="shared" si="48"/>
        <v/>
      </c>
      <c r="L979" s="29" t="str">
        <f t="shared" si="49"/>
        <v/>
      </c>
      <c r="M979" s="29" t="str">
        <f t="shared" si="50"/>
        <v/>
      </c>
    </row>
    <row r="980" spans="2:13" x14ac:dyDescent="0.2">
      <c r="B980" s="28"/>
      <c r="K980" s="29" t="str">
        <f t="shared" ref="K980:K1018" si="51">IF(OR(F980="",$C$5="",$C$6=""),"",(F980*1000/($C$5+$C$6*(G980-25))))</f>
        <v/>
      </c>
      <c r="L980" s="29" t="str">
        <f t="shared" ref="L980:L1018" si="52">IF(OR($K980="",H980=""),"",((H980-$C980)*1000)/$K980)</f>
        <v/>
      </c>
      <c r="M980" s="29" t="str">
        <f t="shared" ref="M980:M1018" si="53">IF(OR($K980="",I980=""),"",((I980-$C980)*1000)/$K980)</f>
        <v/>
      </c>
    </row>
    <row r="981" spans="2:13" x14ac:dyDescent="0.2">
      <c r="B981" s="28"/>
      <c r="K981" s="29" t="str">
        <f t="shared" si="51"/>
        <v/>
      </c>
      <c r="L981" s="29" t="str">
        <f t="shared" si="52"/>
        <v/>
      </c>
      <c r="M981" s="29" t="str">
        <f t="shared" si="53"/>
        <v/>
      </c>
    </row>
    <row r="982" spans="2:13" x14ac:dyDescent="0.2">
      <c r="B982" s="28"/>
      <c r="K982" s="29" t="str">
        <f t="shared" si="51"/>
        <v/>
      </c>
      <c r="L982" s="29" t="str">
        <f t="shared" si="52"/>
        <v/>
      </c>
      <c r="M982" s="29" t="str">
        <f t="shared" si="53"/>
        <v/>
      </c>
    </row>
    <row r="983" spans="2:13" x14ac:dyDescent="0.2">
      <c r="B983" s="28"/>
      <c r="K983" s="29" t="str">
        <f t="shared" si="51"/>
        <v/>
      </c>
      <c r="L983" s="29" t="str">
        <f t="shared" si="52"/>
        <v/>
      </c>
      <c r="M983" s="29" t="str">
        <f t="shared" si="53"/>
        <v/>
      </c>
    </row>
    <row r="984" spans="2:13" x14ac:dyDescent="0.2">
      <c r="B984" s="28"/>
      <c r="K984" s="29" t="str">
        <f t="shared" si="51"/>
        <v/>
      </c>
      <c r="L984" s="29" t="str">
        <f t="shared" si="52"/>
        <v/>
      </c>
      <c r="M984" s="29" t="str">
        <f t="shared" si="53"/>
        <v/>
      </c>
    </row>
    <row r="985" spans="2:13" x14ac:dyDescent="0.2">
      <c r="B985" s="28"/>
      <c r="K985" s="29" t="str">
        <f t="shared" si="51"/>
        <v/>
      </c>
      <c r="L985" s="29" t="str">
        <f t="shared" si="52"/>
        <v/>
      </c>
      <c r="M985" s="29" t="str">
        <f t="shared" si="53"/>
        <v/>
      </c>
    </row>
    <row r="986" spans="2:13" x14ac:dyDescent="0.2">
      <c r="B986" s="28"/>
      <c r="K986" s="29" t="str">
        <f t="shared" si="51"/>
        <v/>
      </c>
      <c r="L986" s="29" t="str">
        <f t="shared" si="52"/>
        <v/>
      </c>
      <c r="M986" s="29" t="str">
        <f t="shared" si="53"/>
        <v/>
      </c>
    </row>
    <row r="987" spans="2:13" x14ac:dyDescent="0.2">
      <c r="B987" s="28"/>
      <c r="K987" s="29" t="str">
        <f t="shared" si="51"/>
        <v/>
      </c>
      <c r="L987" s="29" t="str">
        <f t="shared" si="52"/>
        <v/>
      </c>
      <c r="M987" s="29" t="str">
        <f t="shared" si="53"/>
        <v/>
      </c>
    </row>
    <row r="988" spans="2:13" x14ac:dyDescent="0.2">
      <c r="B988" s="28"/>
      <c r="K988" s="29" t="str">
        <f t="shared" si="51"/>
        <v/>
      </c>
      <c r="L988" s="29" t="str">
        <f t="shared" si="52"/>
        <v/>
      </c>
      <c r="M988" s="29" t="str">
        <f t="shared" si="53"/>
        <v/>
      </c>
    </row>
    <row r="989" spans="2:13" x14ac:dyDescent="0.2">
      <c r="B989" s="28"/>
      <c r="K989" s="29" t="str">
        <f t="shared" si="51"/>
        <v/>
      </c>
      <c r="L989" s="29" t="str">
        <f t="shared" si="52"/>
        <v/>
      </c>
      <c r="M989" s="29" t="str">
        <f t="shared" si="53"/>
        <v/>
      </c>
    </row>
    <row r="990" spans="2:13" x14ac:dyDescent="0.2">
      <c r="B990" s="28"/>
      <c r="K990" s="29" t="str">
        <f t="shared" si="51"/>
        <v/>
      </c>
      <c r="L990" s="29" t="str">
        <f t="shared" si="52"/>
        <v/>
      </c>
      <c r="M990" s="29" t="str">
        <f t="shared" si="53"/>
        <v/>
      </c>
    </row>
    <row r="991" spans="2:13" x14ac:dyDescent="0.2">
      <c r="B991" s="28"/>
      <c r="K991" s="29" t="str">
        <f t="shared" si="51"/>
        <v/>
      </c>
      <c r="L991" s="29" t="str">
        <f t="shared" si="52"/>
        <v/>
      </c>
      <c r="M991" s="29" t="str">
        <f t="shared" si="53"/>
        <v/>
      </c>
    </row>
    <row r="992" spans="2:13" x14ac:dyDescent="0.2">
      <c r="B992" s="28"/>
      <c r="K992" s="29" t="str">
        <f t="shared" si="51"/>
        <v/>
      </c>
      <c r="L992" s="29" t="str">
        <f t="shared" si="52"/>
        <v/>
      </c>
      <c r="M992" s="29" t="str">
        <f t="shared" si="53"/>
        <v/>
      </c>
    </row>
    <row r="993" spans="2:13" x14ac:dyDescent="0.2">
      <c r="B993" s="28"/>
      <c r="K993" s="29" t="str">
        <f t="shared" si="51"/>
        <v/>
      </c>
      <c r="L993" s="29" t="str">
        <f t="shared" si="52"/>
        <v/>
      </c>
      <c r="M993" s="29" t="str">
        <f t="shared" si="53"/>
        <v/>
      </c>
    </row>
    <row r="994" spans="2:13" x14ac:dyDescent="0.2">
      <c r="B994" s="28"/>
      <c r="K994" s="29" t="str">
        <f t="shared" si="51"/>
        <v/>
      </c>
      <c r="L994" s="29" t="str">
        <f t="shared" si="52"/>
        <v/>
      </c>
      <c r="M994" s="29" t="str">
        <f t="shared" si="53"/>
        <v/>
      </c>
    </row>
    <row r="995" spans="2:13" x14ac:dyDescent="0.2">
      <c r="B995" s="28"/>
      <c r="K995" s="29" t="str">
        <f t="shared" si="51"/>
        <v/>
      </c>
      <c r="L995" s="29" t="str">
        <f t="shared" si="52"/>
        <v/>
      </c>
      <c r="M995" s="29" t="str">
        <f t="shared" si="53"/>
        <v/>
      </c>
    </row>
    <row r="996" spans="2:13" x14ac:dyDescent="0.2">
      <c r="B996" s="28"/>
      <c r="K996" s="29" t="str">
        <f t="shared" si="51"/>
        <v/>
      </c>
      <c r="L996" s="29" t="str">
        <f t="shared" si="52"/>
        <v/>
      </c>
      <c r="M996" s="29" t="str">
        <f t="shared" si="53"/>
        <v/>
      </c>
    </row>
    <row r="997" spans="2:13" x14ac:dyDescent="0.2">
      <c r="B997" s="28"/>
      <c r="K997" s="29" t="str">
        <f t="shared" si="51"/>
        <v/>
      </c>
      <c r="L997" s="29" t="str">
        <f t="shared" si="52"/>
        <v/>
      </c>
      <c r="M997" s="29" t="str">
        <f t="shared" si="53"/>
        <v/>
      </c>
    </row>
    <row r="998" spans="2:13" x14ac:dyDescent="0.2">
      <c r="B998" s="28"/>
      <c r="K998" s="29" t="str">
        <f t="shared" si="51"/>
        <v/>
      </c>
      <c r="L998" s="29" t="str">
        <f t="shared" si="52"/>
        <v/>
      </c>
      <c r="M998" s="29" t="str">
        <f t="shared" si="53"/>
        <v/>
      </c>
    </row>
    <row r="999" spans="2:13" x14ac:dyDescent="0.2">
      <c r="B999" s="28"/>
      <c r="K999" s="29" t="str">
        <f t="shared" si="51"/>
        <v/>
      </c>
      <c r="L999" s="29" t="str">
        <f t="shared" si="52"/>
        <v/>
      </c>
      <c r="M999" s="29" t="str">
        <f t="shared" si="53"/>
        <v/>
      </c>
    </row>
    <row r="1000" spans="2:13" x14ac:dyDescent="0.2">
      <c r="B1000" s="28"/>
      <c r="K1000" s="29" t="str">
        <f t="shared" si="51"/>
        <v/>
      </c>
      <c r="L1000" s="29" t="str">
        <f t="shared" si="52"/>
        <v/>
      </c>
      <c r="M1000" s="29" t="str">
        <f t="shared" si="53"/>
        <v/>
      </c>
    </row>
    <row r="1001" spans="2:13" x14ac:dyDescent="0.2">
      <c r="B1001" s="28"/>
      <c r="K1001" s="29" t="str">
        <f t="shared" si="51"/>
        <v/>
      </c>
      <c r="L1001" s="29" t="str">
        <f t="shared" si="52"/>
        <v/>
      </c>
      <c r="M1001" s="29" t="str">
        <f t="shared" si="53"/>
        <v/>
      </c>
    </row>
    <row r="1002" spans="2:13" x14ac:dyDescent="0.2">
      <c r="B1002" s="28"/>
      <c r="K1002" s="29" t="str">
        <f t="shared" si="51"/>
        <v/>
      </c>
      <c r="L1002" s="29" t="str">
        <f t="shared" si="52"/>
        <v/>
      </c>
      <c r="M1002" s="29" t="str">
        <f t="shared" si="53"/>
        <v/>
      </c>
    </row>
    <row r="1003" spans="2:13" x14ac:dyDescent="0.2">
      <c r="B1003" s="28"/>
      <c r="K1003" s="29" t="str">
        <f t="shared" si="51"/>
        <v/>
      </c>
      <c r="L1003" s="29" t="str">
        <f t="shared" si="52"/>
        <v/>
      </c>
      <c r="M1003" s="29" t="str">
        <f t="shared" si="53"/>
        <v/>
      </c>
    </row>
    <row r="1004" spans="2:13" x14ac:dyDescent="0.2">
      <c r="B1004" s="28"/>
      <c r="K1004" s="29" t="str">
        <f t="shared" si="51"/>
        <v/>
      </c>
      <c r="L1004" s="29" t="str">
        <f t="shared" si="52"/>
        <v/>
      </c>
      <c r="M1004" s="29" t="str">
        <f t="shared" si="53"/>
        <v/>
      </c>
    </row>
    <row r="1005" spans="2:13" x14ac:dyDescent="0.2">
      <c r="B1005" s="28"/>
      <c r="K1005" s="29" t="str">
        <f t="shared" si="51"/>
        <v/>
      </c>
      <c r="L1005" s="29" t="str">
        <f t="shared" si="52"/>
        <v/>
      </c>
      <c r="M1005" s="29" t="str">
        <f t="shared" si="53"/>
        <v/>
      </c>
    </row>
    <row r="1006" spans="2:13" x14ac:dyDescent="0.2">
      <c r="B1006" s="28"/>
      <c r="K1006" s="29" t="str">
        <f t="shared" si="51"/>
        <v/>
      </c>
      <c r="L1006" s="29" t="str">
        <f t="shared" si="52"/>
        <v/>
      </c>
      <c r="M1006" s="29" t="str">
        <f t="shared" si="53"/>
        <v/>
      </c>
    </row>
    <row r="1007" spans="2:13" x14ac:dyDescent="0.2">
      <c r="B1007" s="28"/>
      <c r="K1007" s="29" t="str">
        <f t="shared" si="51"/>
        <v/>
      </c>
      <c r="L1007" s="29" t="str">
        <f t="shared" si="52"/>
        <v/>
      </c>
      <c r="M1007" s="29" t="str">
        <f t="shared" si="53"/>
        <v/>
      </c>
    </row>
    <row r="1008" spans="2:13" x14ac:dyDescent="0.2">
      <c r="B1008" s="28"/>
      <c r="K1008" s="29" t="str">
        <f t="shared" si="51"/>
        <v/>
      </c>
      <c r="L1008" s="29" t="str">
        <f t="shared" si="52"/>
        <v/>
      </c>
      <c r="M1008" s="29" t="str">
        <f t="shared" si="53"/>
        <v/>
      </c>
    </row>
    <row r="1009" spans="2:13" x14ac:dyDescent="0.2">
      <c r="B1009" s="28"/>
      <c r="K1009" s="29" t="str">
        <f t="shared" si="51"/>
        <v/>
      </c>
      <c r="L1009" s="29" t="str">
        <f t="shared" si="52"/>
        <v/>
      </c>
      <c r="M1009" s="29" t="str">
        <f t="shared" si="53"/>
        <v/>
      </c>
    </row>
    <row r="1010" spans="2:13" x14ac:dyDescent="0.2">
      <c r="B1010" s="28"/>
      <c r="K1010" s="29" t="str">
        <f t="shared" si="51"/>
        <v/>
      </c>
      <c r="L1010" s="29" t="str">
        <f t="shared" si="52"/>
        <v/>
      </c>
      <c r="M1010" s="29" t="str">
        <f t="shared" si="53"/>
        <v/>
      </c>
    </row>
    <row r="1011" spans="2:13" x14ac:dyDescent="0.2">
      <c r="B1011" s="28"/>
      <c r="K1011" s="29" t="str">
        <f t="shared" si="51"/>
        <v/>
      </c>
      <c r="L1011" s="29" t="str">
        <f t="shared" si="52"/>
        <v/>
      </c>
      <c r="M1011" s="29" t="str">
        <f t="shared" si="53"/>
        <v/>
      </c>
    </row>
    <row r="1012" spans="2:13" x14ac:dyDescent="0.2">
      <c r="B1012" s="28"/>
      <c r="K1012" s="29" t="str">
        <f t="shared" si="51"/>
        <v/>
      </c>
      <c r="L1012" s="29" t="str">
        <f t="shared" si="52"/>
        <v/>
      </c>
      <c r="M1012" s="29" t="str">
        <f t="shared" si="53"/>
        <v/>
      </c>
    </row>
    <row r="1013" spans="2:13" x14ac:dyDescent="0.2">
      <c r="B1013" s="28"/>
      <c r="K1013" s="29" t="str">
        <f t="shared" si="51"/>
        <v/>
      </c>
      <c r="L1013" s="29" t="str">
        <f t="shared" si="52"/>
        <v/>
      </c>
      <c r="M1013" s="29" t="str">
        <f t="shared" si="53"/>
        <v/>
      </c>
    </row>
    <row r="1014" spans="2:13" x14ac:dyDescent="0.2">
      <c r="B1014" s="28"/>
      <c r="K1014" s="29" t="str">
        <f t="shared" si="51"/>
        <v/>
      </c>
      <c r="L1014" s="29" t="str">
        <f t="shared" si="52"/>
        <v/>
      </c>
      <c r="M1014" s="29" t="str">
        <f t="shared" si="53"/>
        <v/>
      </c>
    </row>
    <row r="1015" spans="2:13" x14ac:dyDescent="0.2">
      <c r="B1015" s="28"/>
      <c r="K1015" s="29" t="str">
        <f t="shared" si="51"/>
        <v/>
      </c>
      <c r="L1015" s="29" t="str">
        <f t="shared" si="52"/>
        <v/>
      </c>
      <c r="M1015" s="29" t="str">
        <f t="shared" si="53"/>
        <v/>
      </c>
    </row>
    <row r="1016" spans="2:13" x14ac:dyDescent="0.2">
      <c r="B1016" s="28"/>
      <c r="K1016" s="29" t="str">
        <f t="shared" si="51"/>
        <v/>
      </c>
      <c r="L1016" s="29" t="str">
        <f t="shared" si="52"/>
        <v/>
      </c>
      <c r="M1016" s="29" t="str">
        <f t="shared" si="53"/>
        <v/>
      </c>
    </row>
    <row r="1017" spans="2:13" x14ac:dyDescent="0.2">
      <c r="B1017" s="28"/>
      <c r="K1017" s="29" t="str">
        <f t="shared" si="51"/>
        <v/>
      </c>
      <c r="L1017" s="29" t="str">
        <f t="shared" si="52"/>
        <v/>
      </c>
      <c r="M1017" s="29" t="str">
        <f t="shared" si="53"/>
        <v/>
      </c>
    </row>
    <row r="1018" spans="2:13" x14ac:dyDescent="0.2">
      <c r="B1018" s="28"/>
      <c r="K1018" s="29" t="str">
        <f t="shared" si="51"/>
        <v/>
      </c>
      <c r="L1018" s="29" t="str">
        <f t="shared" si="52"/>
        <v/>
      </c>
      <c r="M1018" s="29" t="str">
        <f t="shared" si="53"/>
        <v/>
      </c>
    </row>
  </sheetData>
  <sheetProtection selectLockedCells="1"/>
  <autoFilter ref="A16:M16" xr:uid="{00000000-0009-0000-0000-00000A000000}">
    <sortState xmlns:xlrd2="http://schemas.microsoft.com/office/spreadsheetml/2017/richdata2" ref="A17:M2086">
      <sortCondition ref="B16"/>
    </sortState>
  </autoFilter>
  <mergeCells count="7">
    <mergeCell ref="C9:D9"/>
    <mergeCell ref="C3:D3"/>
    <mergeCell ref="C4:D4"/>
    <mergeCell ref="C5:D5"/>
    <mergeCell ref="C6:D6"/>
    <mergeCell ref="C7:D7"/>
    <mergeCell ref="C8:D8"/>
  </mergeCells>
  <conditionalFormatting sqref="C7:D9">
    <cfRule type="containsBlanks" dxfId="9" priority="4">
      <formula>LEN(TRIM(C7))=0</formula>
    </cfRule>
  </conditionalFormatting>
  <conditionalFormatting sqref="C3:D4">
    <cfRule type="containsBlanks" dxfId="8" priority="1">
      <formula>LEN(TRIM(C3))=0</formula>
    </cfRule>
  </conditionalFormatting>
  <conditionalFormatting sqref="C5:D6">
    <cfRule type="containsBlanks" dxfId="7" priority="2">
      <formula>LEN(TRIM(C5))=0</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0000000}">
          <x14:formula1>
            <xm:f>'Shading (1)'!$H$3:$H$6</xm:f>
          </x14:formula1>
          <xm:sqref>C8:D8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tabColor theme="3" tint="-0.249977111117893"/>
  </sheetPr>
  <dimension ref="B2:P38"/>
  <sheetViews>
    <sheetView workbookViewId="0">
      <selection activeCell="B3" sqref="B3:D6"/>
    </sheetView>
  </sheetViews>
  <sheetFormatPr defaultColWidth="9.140625" defaultRowHeight="12.75" x14ac:dyDescent="0.2"/>
  <cols>
    <col min="1" max="1" width="3.7109375" style="13" customWidth="1"/>
    <col min="2" max="7" width="9.140625" style="13" customWidth="1"/>
    <col min="8" max="16384" width="9.140625" style="13"/>
  </cols>
  <sheetData>
    <row r="2" spans="2:16" x14ac:dyDescent="0.2">
      <c r="B2" s="98" t="s">
        <v>165</v>
      </c>
      <c r="C2" s="98"/>
      <c r="D2" s="98"/>
      <c r="E2" s="98" t="s">
        <v>166</v>
      </c>
      <c r="F2" s="98"/>
      <c r="G2" s="98"/>
      <c r="I2" s="14"/>
      <c r="J2" s="14"/>
      <c r="K2" s="14"/>
      <c r="L2" s="14"/>
      <c r="M2" s="14"/>
      <c r="N2" s="14"/>
      <c r="O2" s="14"/>
      <c r="P2" s="14"/>
    </row>
    <row r="3" spans="2:16" x14ac:dyDescent="0.2">
      <c r="B3" s="128" t="s">
        <v>170</v>
      </c>
      <c r="C3" s="128"/>
      <c r="D3" s="73" t="s">
        <v>21</v>
      </c>
      <c r="E3" s="128" t="s">
        <v>169</v>
      </c>
      <c r="F3" s="128"/>
      <c r="G3" s="49"/>
      <c r="I3" s="14"/>
      <c r="J3" s="14"/>
      <c r="K3" s="14"/>
      <c r="L3" s="14"/>
      <c r="M3" s="14"/>
      <c r="N3" s="14"/>
      <c r="O3" s="14"/>
      <c r="P3" s="14"/>
    </row>
    <row r="4" spans="2:16" x14ac:dyDescent="0.2">
      <c r="B4" s="128" t="s">
        <v>167</v>
      </c>
      <c r="C4" s="128"/>
      <c r="D4" s="73" t="s">
        <v>29</v>
      </c>
      <c r="E4" s="128" t="s">
        <v>172</v>
      </c>
      <c r="F4" s="128"/>
      <c r="G4" s="49"/>
      <c r="I4" s="14"/>
      <c r="J4" s="14"/>
      <c r="K4" s="14"/>
      <c r="L4" s="14"/>
      <c r="M4" s="14"/>
      <c r="N4" s="14"/>
      <c r="O4" s="14"/>
      <c r="P4" s="14"/>
    </row>
    <row r="5" spans="2:16" x14ac:dyDescent="0.2">
      <c r="B5" s="128" t="s">
        <v>169</v>
      </c>
      <c r="C5" s="128"/>
      <c r="D5" s="73" t="s">
        <v>42</v>
      </c>
      <c r="E5" s="128" t="s">
        <v>171</v>
      </c>
      <c r="F5" s="128"/>
      <c r="G5" s="49"/>
      <c r="I5" s="14"/>
      <c r="J5" s="14"/>
      <c r="K5" s="14"/>
      <c r="L5" s="14"/>
      <c r="M5" s="14"/>
      <c r="N5" s="14"/>
      <c r="O5" s="14"/>
      <c r="P5" s="14"/>
    </row>
    <row r="6" spans="2:16" x14ac:dyDescent="0.2">
      <c r="B6" s="128" t="s">
        <v>168</v>
      </c>
      <c r="C6" s="128"/>
      <c r="D6" s="73" t="s">
        <v>40</v>
      </c>
      <c r="I6" s="14"/>
      <c r="J6" s="14"/>
      <c r="K6" s="14"/>
      <c r="L6" s="14"/>
      <c r="M6" s="14"/>
      <c r="N6" s="14"/>
      <c r="O6" s="14"/>
      <c r="P6" s="14"/>
    </row>
    <row r="8" spans="2:16" x14ac:dyDescent="0.2">
      <c r="B8" s="98" t="s">
        <v>163</v>
      </c>
      <c r="C8" s="98"/>
      <c r="D8" s="98"/>
      <c r="E8" s="98"/>
    </row>
    <row r="9" spans="2:16" x14ac:dyDescent="0.2">
      <c r="B9" s="30" t="s">
        <v>164</v>
      </c>
      <c r="C9" s="127" t="s">
        <v>174</v>
      </c>
      <c r="D9" s="127"/>
      <c r="E9" s="127"/>
    </row>
    <row r="10" spans="2:16" x14ac:dyDescent="0.2">
      <c r="B10" s="31" t="s">
        <v>164</v>
      </c>
      <c r="C10" s="127" t="s">
        <v>173</v>
      </c>
      <c r="D10" s="127"/>
      <c r="E10" s="127"/>
    </row>
    <row r="12" spans="2:16" x14ac:dyDescent="0.2">
      <c r="B12" s="124" t="s">
        <v>162</v>
      </c>
      <c r="C12" s="125"/>
      <c r="D12" s="125"/>
      <c r="E12" s="125"/>
      <c r="F12" s="125"/>
      <c r="G12" s="126"/>
    </row>
    <row r="13" spans="2:16" x14ac:dyDescent="0.2">
      <c r="B13" s="15" t="s">
        <v>11</v>
      </c>
      <c r="C13" s="15" t="s">
        <v>23</v>
      </c>
      <c r="D13" s="15" t="s">
        <v>35</v>
      </c>
      <c r="E13" s="15" t="s">
        <v>54</v>
      </c>
      <c r="F13" s="15" t="s">
        <v>47</v>
      </c>
      <c r="G13" s="15" t="s">
        <v>71</v>
      </c>
    </row>
    <row r="14" spans="2:16" ht="13.5" thickBot="1" x14ac:dyDescent="0.25">
      <c r="B14" s="77" t="s">
        <v>10</v>
      </c>
      <c r="C14" s="77" t="s">
        <v>22</v>
      </c>
      <c r="D14" s="77" t="s">
        <v>34</v>
      </c>
      <c r="E14" s="77" t="s">
        <v>53</v>
      </c>
      <c r="F14" s="77" t="s">
        <v>46</v>
      </c>
      <c r="G14" s="77" t="s">
        <v>70</v>
      </c>
    </row>
    <row r="15" spans="2:16" x14ac:dyDescent="0.2">
      <c r="B15" s="84" t="s">
        <v>9</v>
      </c>
      <c r="C15" s="85" t="s">
        <v>21</v>
      </c>
      <c r="D15" s="78" t="s">
        <v>33</v>
      </c>
      <c r="E15" s="78" t="s">
        <v>52</v>
      </c>
      <c r="F15" s="78" t="s">
        <v>45</v>
      </c>
      <c r="G15" s="86" t="s">
        <v>69</v>
      </c>
    </row>
    <row r="16" spans="2:16" x14ac:dyDescent="0.2">
      <c r="B16" s="79" t="s">
        <v>8</v>
      </c>
      <c r="C16" s="15" t="s">
        <v>20</v>
      </c>
      <c r="D16" s="15" t="s">
        <v>32</v>
      </c>
      <c r="E16" s="15" t="s">
        <v>51</v>
      </c>
      <c r="F16" s="15" t="s">
        <v>44</v>
      </c>
      <c r="G16" s="80" t="s">
        <v>68</v>
      </c>
    </row>
    <row r="17" spans="2:7" x14ac:dyDescent="0.2">
      <c r="B17" s="79" t="s">
        <v>7</v>
      </c>
      <c r="C17" s="15" t="s">
        <v>19</v>
      </c>
      <c r="D17" s="15" t="s">
        <v>31</v>
      </c>
      <c r="E17" s="15" t="s">
        <v>50</v>
      </c>
      <c r="F17" s="15" t="s">
        <v>43</v>
      </c>
      <c r="G17" s="80" t="s">
        <v>67</v>
      </c>
    </row>
    <row r="18" spans="2:7" x14ac:dyDescent="0.2">
      <c r="B18" s="79" t="s">
        <v>6</v>
      </c>
      <c r="C18" s="15" t="s">
        <v>18</v>
      </c>
      <c r="D18" s="15" t="s">
        <v>30</v>
      </c>
      <c r="E18" s="15" t="s">
        <v>49</v>
      </c>
      <c r="F18" s="74" t="s">
        <v>42</v>
      </c>
      <c r="G18" s="80" t="s">
        <v>66</v>
      </c>
    </row>
    <row r="19" spans="2:7" x14ac:dyDescent="0.2">
      <c r="B19" s="79" t="s">
        <v>5</v>
      </c>
      <c r="C19" s="15" t="s">
        <v>17</v>
      </c>
      <c r="D19" s="74" t="s">
        <v>29</v>
      </c>
      <c r="E19" s="15" t="s">
        <v>48</v>
      </c>
      <c r="F19" s="15" t="s">
        <v>41</v>
      </c>
      <c r="G19" s="80" t="s">
        <v>65</v>
      </c>
    </row>
    <row r="20" spans="2:7" x14ac:dyDescent="0.2">
      <c r="B20" s="79" t="s">
        <v>4</v>
      </c>
      <c r="C20" s="15" t="s">
        <v>16</v>
      </c>
      <c r="D20" s="15" t="s">
        <v>28</v>
      </c>
      <c r="E20" s="74" t="s">
        <v>40</v>
      </c>
      <c r="F20" s="15" t="s">
        <v>59</v>
      </c>
      <c r="G20" s="80" t="s">
        <v>64</v>
      </c>
    </row>
    <row r="21" spans="2:7" x14ac:dyDescent="0.2">
      <c r="B21" s="79" t="s">
        <v>3</v>
      </c>
      <c r="C21" s="15" t="s">
        <v>15</v>
      </c>
      <c r="D21" s="15" t="s">
        <v>27</v>
      </c>
      <c r="E21" s="15" t="s">
        <v>39</v>
      </c>
      <c r="F21" s="15" t="s">
        <v>58</v>
      </c>
      <c r="G21" s="80" t="s">
        <v>63</v>
      </c>
    </row>
    <row r="22" spans="2:7" x14ac:dyDescent="0.2">
      <c r="B22" s="79" t="s">
        <v>2</v>
      </c>
      <c r="C22" s="15" t="s">
        <v>14</v>
      </c>
      <c r="D22" s="15" t="s">
        <v>26</v>
      </c>
      <c r="E22" s="15" t="s">
        <v>38</v>
      </c>
      <c r="F22" s="15" t="s">
        <v>57</v>
      </c>
      <c r="G22" s="80" t="s">
        <v>62</v>
      </c>
    </row>
    <row r="23" spans="2:7" x14ac:dyDescent="0.2">
      <c r="B23" s="79" t="s">
        <v>1</v>
      </c>
      <c r="C23" s="15" t="s">
        <v>13</v>
      </c>
      <c r="D23" s="15" t="s">
        <v>25</v>
      </c>
      <c r="E23" s="15" t="s">
        <v>37</v>
      </c>
      <c r="F23" s="15" t="s">
        <v>56</v>
      </c>
      <c r="G23" s="80" t="s">
        <v>61</v>
      </c>
    </row>
    <row r="24" spans="2:7" ht="13.5" thickBot="1" x14ac:dyDescent="0.25">
      <c r="B24" s="81" t="s">
        <v>0</v>
      </c>
      <c r="C24" s="82" t="s">
        <v>12</v>
      </c>
      <c r="D24" s="82" t="s">
        <v>24</v>
      </c>
      <c r="E24" s="82" t="s">
        <v>36</v>
      </c>
      <c r="F24" s="82" t="s">
        <v>55</v>
      </c>
      <c r="G24" s="83" t="s">
        <v>60</v>
      </c>
    </row>
    <row r="26" spans="2:7" x14ac:dyDescent="0.2">
      <c r="B26" s="124" t="s">
        <v>208</v>
      </c>
      <c r="C26" s="125"/>
      <c r="D26" s="125"/>
      <c r="E26" s="125"/>
      <c r="F26" s="125"/>
      <c r="G26" s="126"/>
    </row>
    <row r="27" spans="2:7" x14ac:dyDescent="0.2">
      <c r="B27" s="15" t="s">
        <v>101</v>
      </c>
      <c r="C27" s="15" t="s">
        <v>113</v>
      </c>
      <c r="D27" s="15" t="s">
        <v>125</v>
      </c>
      <c r="E27" s="15" t="s">
        <v>137</v>
      </c>
      <c r="F27" s="15" t="s">
        <v>149</v>
      </c>
      <c r="G27" s="15" t="s">
        <v>161</v>
      </c>
    </row>
    <row r="28" spans="2:7" x14ac:dyDescent="0.2">
      <c r="B28" s="15" t="s">
        <v>100</v>
      </c>
      <c r="C28" s="15" t="s">
        <v>112</v>
      </c>
      <c r="D28" s="15" t="s">
        <v>124</v>
      </c>
      <c r="E28" s="15" t="s">
        <v>136</v>
      </c>
      <c r="F28" s="15" t="s">
        <v>148</v>
      </c>
      <c r="G28" s="15" t="s">
        <v>160</v>
      </c>
    </row>
    <row r="29" spans="2:7" x14ac:dyDescent="0.2">
      <c r="B29" s="16" t="s">
        <v>99</v>
      </c>
      <c r="C29" s="16" t="s">
        <v>111</v>
      </c>
      <c r="D29" s="16" t="s">
        <v>123</v>
      </c>
      <c r="E29" s="16" t="s">
        <v>135</v>
      </c>
      <c r="F29" s="16" t="s">
        <v>147</v>
      </c>
      <c r="G29" s="16" t="s">
        <v>159</v>
      </c>
    </row>
    <row r="30" spans="2:7" x14ac:dyDescent="0.2">
      <c r="B30" s="16" t="s">
        <v>98</v>
      </c>
      <c r="C30" s="16" t="s">
        <v>110</v>
      </c>
      <c r="D30" s="16" t="s">
        <v>122</v>
      </c>
      <c r="E30" s="16" t="s">
        <v>134</v>
      </c>
      <c r="F30" s="16" t="s">
        <v>146</v>
      </c>
      <c r="G30" s="16" t="s">
        <v>158</v>
      </c>
    </row>
    <row r="31" spans="2:7" x14ac:dyDescent="0.2">
      <c r="B31" s="16" t="s">
        <v>97</v>
      </c>
      <c r="C31" s="16" t="s">
        <v>109</v>
      </c>
      <c r="D31" s="16" t="s">
        <v>121</v>
      </c>
      <c r="E31" s="16" t="s">
        <v>133</v>
      </c>
      <c r="F31" s="16" t="s">
        <v>145</v>
      </c>
      <c r="G31" s="16" t="s">
        <v>157</v>
      </c>
    </row>
    <row r="32" spans="2:7" x14ac:dyDescent="0.2">
      <c r="B32" s="16" t="s">
        <v>96</v>
      </c>
      <c r="C32" s="16" t="s">
        <v>108</v>
      </c>
      <c r="D32" s="16" t="s">
        <v>120</v>
      </c>
      <c r="E32" s="16" t="s">
        <v>132</v>
      </c>
      <c r="F32" s="16" t="s">
        <v>144</v>
      </c>
      <c r="G32" s="16" t="s">
        <v>156</v>
      </c>
    </row>
    <row r="33" spans="2:7" x14ac:dyDescent="0.2">
      <c r="B33" s="16" t="s">
        <v>95</v>
      </c>
      <c r="C33" s="16" t="s">
        <v>107</v>
      </c>
      <c r="D33" s="16" t="s">
        <v>119</v>
      </c>
      <c r="E33" s="16" t="s">
        <v>131</v>
      </c>
      <c r="F33" s="16" t="s">
        <v>143</v>
      </c>
      <c r="G33" s="16" t="s">
        <v>155</v>
      </c>
    </row>
    <row r="34" spans="2:7" x14ac:dyDescent="0.2">
      <c r="B34" s="16" t="s">
        <v>94</v>
      </c>
      <c r="C34" s="16" t="s">
        <v>106</v>
      </c>
      <c r="D34" s="16" t="s">
        <v>118</v>
      </c>
      <c r="E34" s="16" t="s">
        <v>130</v>
      </c>
      <c r="F34" s="16" t="s">
        <v>142</v>
      </c>
      <c r="G34" s="16" t="s">
        <v>154</v>
      </c>
    </row>
    <row r="35" spans="2:7" x14ac:dyDescent="0.2">
      <c r="B35" s="16" t="s">
        <v>93</v>
      </c>
      <c r="C35" s="16" t="s">
        <v>105</v>
      </c>
      <c r="D35" s="16" t="s">
        <v>117</v>
      </c>
      <c r="E35" s="16" t="s">
        <v>129</v>
      </c>
      <c r="F35" s="16" t="s">
        <v>141</v>
      </c>
      <c r="G35" s="16" t="s">
        <v>153</v>
      </c>
    </row>
    <row r="36" spans="2:7" x14ac:dyDescent="0.2">
      <c r="B36" s="15" t="s">
        <v>92</v>
      </c>
      <c r="C36" s="15" t="s">
        <v>104</v>
      </c>
      <c r="D36" s="15" t="s">
        <v>116</v>
      </c>
      <c r="E36" s="15" t="s">
        <v>128</v>
      </c>
      <c r="F36" s="15" t="s">
        <v>140</v>
      </c>
      <c r="G36" s="15" t="s">
        <v>152</v>
      </c>
    </row>
    <row r="37" spans="2:7" x14ac:dyDescent="0.2">
      <c r="B37" s="15" t="s">
        <v>91</v>
      </c>
      <c r="C37" s="15" t="s">
        <v>103</v>
      </c>
      <c r="D37" s="15" t="s">
        <v>115</v>
      </c>
      <c r="E37" s="15" t="s">
        <v>127</v>
      </c>
      <c r="F37" s="15" t="s">
        <v>139</v>
      </c>
      <c r="G37" s="15" t="s">
        <v>151</v>
      </c>
    </row>
    <row r="38" spans="2:7" x14ac:dyDescent="0.2">
      <c r="B38" s="15" t="s">
        <v>90</v>
      </c>
      <c r="C38" s="15" t="s">
        <v>102</v>
      </c>
      <c r="D38" s="15" t="s">
        <v>114</v>
      </c>
      <c r="E38" s="15" t="s">
        <v>126</v>
      </c>
      <c r="F38" s="15" t="s">
        <v>138</v>
      </c>
      <c r="G38" s="15" t="s">
        <v>150</v>
      </c>
    </row>
  </sheetData>
  <mergeCells count="14">
    <mergeCell ref="B26:G26"/>
    <mergeCell ref="B2:D2"/>
    <mergeCell ref="E2:G2"/>
    <mergeCell ref="B8:E8"/>
    <mergeCell ref="C9:E9"/>
    <mergeCell ref="C10:E10"/>
    <mergeCell ref="B12:G12"/>
    <mergeCell ref="B3:C3"/>
    <mergeCell ref="B4:C4"/>
    <mergeCell ref="B5:C5"/>
    <mergeCell ref="B6:C6"/>
    <mergeCell ref="E3:F3"/>
    <mergeCell ref="E4:F4"/>
    <mergeCell ref="E5:F5"/>
  </mergeCells>
  <conditionalFormatting sqref="D3:D6 G3:G5">
    <cfRule type="containsBlanks" dxfId="6" priority="9">
      <formula>LEN(TRIM(D3))=0</formula>
    </cfRule>
  </conditionalFormatting>
  <conditionalFormatting sqref="G15">
    <cfRule type="containsBlanks" dxfId="5" priority="6">
      <formula>LEN(TRIM(G15))=0</formula>
    </cfRule>
  </conditionalFormatting>
  <conditionalFormatting sqref="C15">
    <cfRule type="containsBlanks" dxfId="4" priority="4">
      <formula>LEN(TRIM(C15))=0</formula>
    </cfRule>
  </conditionalFormatting>
  <conditionalFormatting sqref="D19">
    <cfRule type="containsBlanks" dxfId="3" priority="3">
      <formula>LEN(TRIM(D19))=0</formula>
    </cfRule>
  </conditionalFormatting>
  <conditionalFormatting sqref="F18">
    <cfRule type="containsBlanks" dxfId="2" priority="2">
      <formula>LEN(TRIM(F18))=0</formula>
    </cfRule>
  </conditionalFormatting>
  <conditionalFormatting sqref="E20">
    <cfRule type="containsBlanks" dxfId="1" priority="1">
      <formula>LEN(TRIM(E20))=0</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theme="3" tint="0.59999389629810485"/>
  </sheetPr>
  <dimension ref="A1:FD256"/>
  <sheetViews>
    <sheetView topLeftCell="DT1" zoomScaleNormal="100" workbookViewId="0">
      <selection activeCell="EI6" sqref="EI6"/>
    </sheetView>
  </sheetViews>
  <sheetFormatPr defaultRowHeight="12.75" x14ac:dyDescent="0.2"/>
  <cols>
    <col min="1" max="1" width="11.28515625" style="6" bestFit="1" customWidth="1"/>
    <col min="2" max="36" width="12" style="6" bestFit="1" customWidth="1"/>
    <col min="37" max="37" width="12.5703125" style="6" bestFit="1" customWidth="1"/>
    <col min="38" max="54" width="12" style="6" bestFit="1" customWidth="1"/>
    <col min="55" max="55" width="12.5703125" style="6" bestFit="1" customWidth="1"/>
    <col min="56" max="134" width="12" style="6" bestFit="1" customWidth="1"/>
    <col min="135" max="135" width="12.5703125" style="6" bestFit="1" customWidth="1"/>
    <col min="136" max="156" width="12" style="6" bestFit="1" customWidth="1"/>
    <col min="157" max="160" width="12.7109375" style="6" bestFit="1" customWidth="1"/>
    <col min="161" max="16384" width="9.140625" style="6"/>
  </cols>
  <sheetData>
    <row r="1" spans="1:160" x14ac:dyDescent="0.2">
      <c r="A1" s="32" t="s">
        <v>207</v>
      </c>
    </row>
    <row r="2" spans="1:160" x14ac:dyDescent="0.2">
      <c r="A2" s="32" t="s">
        <v>224</v>
      </c>
    </row>
    <row r="3" spans="1:160" x14ac:dyDescent="0.2">
      <c r="A3" s="32" t="s">
        <v>225</v>
      </c>
    </row>
    <row r="4" spans="1:160" x14ac:dyDescent="0.2">
      <c r="A4" s="129" t="s">
        <v>0</v>
      </c>
      <c r="B4" s="129"/>
      <c r="C4" s="129" t="s">
        <v>1</v>
      </c>
      <c r="D4" s="129"/>
      <c r="E4" s="129" t="s">
        <v>2</v>
      </c>
      <c r="F4" s="129"/>
      <c r="G4" s="129" t="s">
        <v>3</v>
      </c>
      <c r="H4" s="129"/>
      <c r="I4" s="129" t="s">
        <v>4</v>
      </c>
      <c r="J4" s="129"/>
      <c r="K4" s="129" t="s">
        <v>5</v>
      </c>
      <c r="L4" s="129"/>
      <c r="M4" s="129" t="s">
        <v>6</v>
      </c>
      <c r="N4" s="129"/>
      <c r="O4" s="129" t="s">
        <v>7</v>
      </c>
      <c r="P4" s="129"/>
      <c r="Q4" s="129" t="s">
        <v>8</v>
      </c>
      <c r="R4" s="129"/>
      <c r="S4" s="129" t="s">
        <v>9</v>
      </c>
      <c r="T4" s="129"/>
      <c r="U4" s="129" t="s">
        <v>10</v>
      </c>
      <c r="V4" s="129"/>
      <c r="W4" s="129" t="s">
        <v>11</v>
      </c>
      <c r="X4" s="129"/>
      <c r="Y4" s="129" t="s">
        <v>12</v>
      </c>
      <c r="Z4" s="129"/>
      <c r="AA4" s="129" t="s">
        <v>13</v>
      </c>
      <c r="AB4" s="129"/>
      <c r="AC4" s="129" t="s">
        <v>14</v>
      </c>
      <c r="AD4" s="129"/>
      <c r="AE4" s="129" t="s">
        <v>15</v>
      </c>
      <c r="AF4" s="129"/>
      <c r="AG4" s="129" t="s">
        <v>16</v>
      </c>
      <c r="AH4" s="129"/>
      <c r="AI4" s="129" t="s">
        <v>17</v>
      </c>
      <c r="AJ4" s="129"/>
      <c r="AK4" s="129" t="s">
        <v>18</v>
      </c>
      <c r="AL4" s="129"/>
      <c r="AM4" s="129" t="s">
        <v>19</v>
      </c>
      <c r="AN4" s="129"/>
      <c r="AO4" s="129" t="s">
        <v>20</v>
      </c>
      <c r="AP4" s="129"/>
      <c r="AQ4" s="129" t="s">
        <v>21</v>
      </c>
      <c r="AR4" s="129"/>
      <c r="AS4" s="129" t="s">
        <v>22</v>
      </c>
      <c r="AT4" s="129"/>
      <c r="AU4" s="129" t="s">
        <v>23</v>
      </c>
      <c r="AV4" s="129"/>
      <c r="AW4" s="129" t="s">
        <v>24</v>
      </c>
      <c r="AX4" s="129"/>
      <c r="AY4" s="129" t="s">
        <v>25</v>
      </c>
      <c r="AZ4" s="129"/>
      <c r="BA4" s="129" t="s">
        <v>26</v>
      </c>
      <c r="BB4" s="129"/>
      <c r="BC4" s="129" t="s">
        <v>27</v>
      </c>
      <c r="BD4" s="129"/>
      <c r="BE4" s="129" t="s">
        <v>28</v>
      </c>
      <c r="BF4" s="129"/>
      <c r="BG4" s="129" t="s">
        <v>29</v>
      </c>
      <c r="BH4" s="129"/>
      <c r="BI4" s="129" t="s">
        <v>30</v>
      </c>
      <c r="BJ4" s="129"/>
      <c r="BK4" s="129" t="s">
        <v>31</v>
      </c>
      <c r="BL4" s="129"/>
      <c r="BM4" s="129" t="s">
        <v>32</v>
      </c>
      <c r="BN4" s="129"/>
      <c r="BO4" s="129" t="s">
        <v>33</v>
      </c>
      <c r="BP4" s="129"/>
      <c r="BQ4" s="129" t="s">
        <v>34</v>
      </c>
      <c r="BR4" s="129"/>
      <c r="BS4" s="129" t="s">
        <v>35</v>
      </c>
      <c r="BT4" s="129"/>
      <c r="BU4" s="129" t="s">
        <v>36</v>
      </c>
      <c r="BV4" s="129"/>
      <c r="BW4" s="129" t="s">
        <v>37</v>
      </c>
      <c r="BX4" s="129"/>
      <c r="BY4" s="129" t="s">
        <v>38</v>
      </c>
      <c r="BZ4" s="129"/>
      <c r="CA4" s="129" t="s">
        <v>39</v>
      </c>
      <c r="CB4" s="129"/>
      <c r="CC4" s="129" t="s">
        <v>40</v>
      </c>
      <c r="CD4" s="129"/>
      <c r="CE4" s="129" t="s">
        <v>48</v>
      </c>
      <c r="CF4" s="129"/>
      <c r="CG4" s="129" t="s">
        <v>49</v>
      </c>
      <c r="CH4" s="129"/>
      <c r="CI4" s="129" t="s">
        <v>50</v>
      </c>
      <c r="CJ4" s="129"/>
      <c r="CK4" s="129" t="s">
        <v>51</v>
      </c>
      <c r="CL4" s="129"/>
      <c r="CM4" s="129" t="s">
        <v>52</v>
      </c>
      <c r="CN4" s="129"/>
      <c r="CO4" s="129" t="s">
        <v>53</v>
      </c>
      <c r="CP4" s="129"/>
      <c r="CQ4" s="129" t="s">
        <v>54</v>
      </c>
      <c r="CR4" s="129"/>
      <c r="CS4" s="129" t="s">
        <v>55</v>
      </c>
      <c r="CT4" s="129"/>
      <c r="CU4" s="129" t="s">
        <v>56</v>
      </c>
      <c r="CV4" s="129"/>
      <c r="CW4" s="129" t="s">
        <v>57</v>
      </c>
      <c r="CX4" s="129"/>
      <c r="CY4" s="129" t="s">
        <v>58</v>
      </c>
      <c r="CZ4" s="129"/>
      <c r="DA4" s="129" t="s">
        <v>59</v>
      </c>
      <c r="DB4" s="129"/>
      <c r="DC4" s="129" t="s">
        <v>41</v>
      </c>
      <c r="DD4" s="129"/>
      <c r="DE4" s="129" t="s">
        <v>42</v>
      </c>
      <c r="DF4" s="129"/>
      <c r="DG4" s="129" t="s">
        <v>43</v>
      </c>
      <c r="DH4" s="129"/>
      <c r="DI4" s="129" t="s">
        <v>44</v>
      </c>
      <c r="DJ4" s="129"/>
      <c r="DK4" s="129" t="s">
        <v>45</v>
      </c>
      <c r="DL4" s="129"/>
      <c r="DM4" s="129" t="s">
        <v>46</v>
      </c>
      <c r="DN4" s="129"/>
      <c r="DO4" s="129" t="s">
        <v>47</v>
      </c>
      <c r="DP4" s="129"/>
      <c r="DQ4" s="129" t="s">
        <v>60</v>
      </c>
      <c r="DR4" s="129"/>
      <c r="DS4" s="129" t="s">
        <v>61</v>
      </c>
      <c r="DT4" s="129"/>
      <c r="DU4" s="129" t="s">
        <v>62</v>
      </c>
      <c r="DV4" s="129"/>
      <c r="DW4" s="129" t="s">
        <v>63</v>
      </c>
      <c r="DX4" s="129"/>
      <c r="DY4" s="129" t="s">
        <v>64</v>
      </c>
      <c r="DZ4" s="129"/>
      <c r="EA4" s="129" t="s">
        <v>65</v>
      </c>
      <c r="EB4" s="129"/>
      <c r="EC4" s="129" t="s">
        <v>66</v>
      </c>
      <c r="ED4" s="129"/>
      <c r="EE4" s="129" t="s">
        <v>67</v>
      </c>
      <c r="EF4" s="129"/>
      <c r="EG4" s="129" t="s">
        <v>68</v>
      </c>
      <c r="EH4" s="129"/>
      <c r="EI4" s="129" t="s">
        <v>69</v>
      </c>
      <c r="EJ4" s="129"/>
      <c r="EK4" s="129" t="s">
        <v>70</v>
      </c>
      <c r="EL4" s="129"/>
      <c r="EM4" s="129" t="s">
        <v>71</v>
      </c>
      <c r="EN4" s="129"/>
    </row>
    <row r="5" spans="1:160" x14ac:dyDescent="0.2">
      <c r="A5" s="75" t="s">
        <v>244</v>
      </c>
      <c r="B5" s="70" t="s">
        <v>0</v>
      </c>
      <c r="C5" s="75" t="s">
        <v>245</v>
      </c>
      <c r="D5" s="70" t="s">
        <v>1</v>
      </c>
      <c r="E5" s="75" t="s">
        <v>246</v>
      </c>
      <c r="F5" s="70" t="s">
        <v>2</v>
      </c>
      <c r="G5" s="75" t="s">
        <v>247</v>
      </c>
      <c r="H5" s="70" t="s">
        <v>3</v>
      </c>
      <c r="I5" s="75" t="s">
        <v>248</v>
      </c>
      <c r="J5" s="70" t="s">
        <v>4</v>
      </c>
      <c r="K5" s="75" t="s">
        <v>249</v>
      </c>
      <c r="L5" s="70" t="s">
        <v>5</v>
      </c>
      <c r="M5" s="75" t="s">
        <v>250</v>
      </c>
      <c r="N5" s="70" t="s">
        <v>6</v>
      </c>
      <c r="O5" s="75" t="s">
        <v>251</v>
      </c>
      <c r="P5" s="70" t="s">
        <v>7</v>
      </c>
      <c r="Q5" s="75" t="s">
        <v>252</v>
      </c>
      <c r="R5" s="70" t="s">
        <v>8</v>
      </c>
      <c r="S5" s="75" t="s">
        <v>253</v>
      </c>
      <c r="T5" s="70" t="s">
        <v>9</v>
      </c>
      <c r="U5" s="70"/>
      <c r="V5" s="70"/>
      <c r="W5" s="70"/>
      <c r="X5" s="70"/>
      <c r="Y5" s="75" t="s">
        <v>254</v>
      </c>
      <c r="Z5" s="70" t="s">
        <v>12</v>
      </c>
      <c r="AA5" s="75" t="s">
        <v>255</v>
      </c>
      <c r="AB5" s="70" t="s">
        <v>13</v>
      </c>
      <c r="AC5" s="75" t="s">
        <v>256</v>
      </c>
      <c r="AD5" s="70" t="s">
        <v>14</v>
      </c>
      <c r="AE5" s="75" t="s">
        <v>257</v>
      </c>
      <c r="AF5" s="70" t="s">
        <v>15</v>
      </c>
      <c r="AG5" s="75" t="s">
        <v>258</v>
      </c>
      <c r="AH5" s="70" t="s">
        <v>16</v>
      </c>
      <c r="AI5" s="75" t="s">
        <v>259</v>
      </c>
      <c r="AJ5" s="70" t="s">
        <v>17</v>
      </c>
      <c r="AK5" s="75" t="s">
        <v>260</v>
      </c>
      <c r="AL5" s="70" t="s">
        <v>18</v>
      </c>
      <c r="AM5" s="75" t="s">
        <v>261</v>
      </c>
      <c r="AN5" s="70" t="s">
        <v>19</v>
      </c>
      <c r="AO5" s="75" t="s">
        <v>262</v>
      </c>
      <c r="AP5" s="70" t="s">
        <v>20</v>
      </c>
      <c r="AQ5" s="75" t="s">
        <v>263</v>
      </c>
      <c r="AR5" s="70" t="s">
        <v>21</v>
      </c>
      <c r="AS5" s="70"/>
      <c r="AT5" s="70"/>
      <c r="AU5" s="70"/>
      <c r="AV5" s="70"/>
      <c r="AW5" s="75" t="s">
        <v>264</v>
      </c>
      <c r="AX5" s="70" t="s">
        <v>24</v>
      </c>
      <c r="AY5" s="75" t="s">
        <v>265</v>
      </c>
      <c r="AZ5" s="70" t="s">
        <v>25</v>
      </c>
      <c r="BA5" s="75" t="s">
        <v>266</v>
      </c>
      <c r="BB5" s="70" t="s">
        <v>26</v>
      </c>
      <c r="BC5" s="75" t="s">
        <v>267</v>
      </c>
      <c r="BD5" s="70" t="s">
        <v>27</v>
      </c>
      <c r="BE5" s="75" t="s">
        <v>268</v>
      </c>
      <c r="BF5" s="70" t="s">
        <v>28</v>
      </c>
      <c r="BG5" s="75" t="s">
        <v>269</v>
      </c>
      <c r="BH5" s="70" t="s">
        <v>29</v>
      </c>
      <c r="BI5" s="75" t="s">
        <v>270</v>
      </c>
      <c r="BJ5" s="70" t="s">
        <v>30</v>
      </c>
      <c r="BK5" s="75" t="s">
        <v>271</v>
      </c>
      <c r="BL5" s="70" t="s">
        <v>31</v>
      </c>
      <c r="BM5" s="75" t="s">
        <v>272</v>
      </c>
      <c r="BN5" s="70" t="s">
        <v>32</v>
      </c>
      <c r="BO5" s="75" t="s">
        <v>273</v>
      </c>
      <c r="BP5" s="70" t="s">
        <v>33</v>
      </c>
      <c r="BQ5" s="70"/>
      <c r="BR5" s="70"/>
      <c r="BS5" s="70"/>
      <c r="BT5" s="70"/>
      <c r="BU5" s="75" t="s">
        <v>274</v>
      </c>
      <c r="BV5" s="70" t="s">
        <v>36</v>
      </c>
      <c r="BW5" s="75" t="s">
        <v>275</v>
      </c>
      <c r="BX5" s="70" t="s">
        <v>37</v>
      </c>
      <c r="BY5" s="75" t="s">
        <v>276</v>
      </c>
      <c r="BZ5" s="70" t="s">
        <v>38</v>
      </c>
      <c r="CA5" s="75" t="s">
        <v>277</v>
      </c>
      <c r="CB5" s="70" t="s">
        <v>39</v>
      </c>
      <c r="CC5" s="75" t="s">
        <v>278</v>
      </c>
      <c r="CD5" s="70" t="s">
        <v>40</v>
      </c>
      <c r="CE5" s="75" t="s">
        <v>279</v>
      </c>
      <c r="CF5" s="70" t="s">
        <v>48</v>
      </c>
      <c r="CG5" s="75" t="s">
        <v>280</v>
      </c>
      <c r="CH5" s="70" t="s">
        <v>49</v>
      </c>
      <c r="CI5" s="75" t="s">
        <v>281</v>
      </c>
      <c r="CJ5" s="70" t="s">
        <v>50</v>
      </c>
      <c r="CK5" s="75" t="s">
        <v>282</v>
      </c>
      <c r="CL5" s="70" t="s">
        <v>51</v>
      </c>
      <c r="CM5" s="75" t="s">
        <v>283</v>
      </c>
      <c r="CN5" s="70" t="s">
        <v>52</v>
      </c>
      <c r="CO5" s="70"/>
      <c r="CP5" s="70"/>
      <c r="CQ5" s="70"/>
      <c r="CR5" s="70"/>
      <c r="CS5" s="75" t="s">
        <v>284</v>
      </c>
      <c r="CT5" s="70" t="s">
        <v>55</v>
      </c>
      <c r="CU5" s="75" t="s">
        <v>285</v>
      </c>
      <c r="CV5" s="70" t="s">
        <v>56</v>
      </c>
      <c r="CW5" s="75" t="s">
        <v>286</v>
      </c>
      <c r="CX5" s="70" t="s">
        <v>57</v>
      </c>
      <c r="CY5" s="75" t="s">
        <v>287</v>
      </c>
      <c r="CZ5" s="70" t="s">
        <v>58</v>
      </c>
      <c r="DA5" s="75" t="s">
        <v>288</v>
      </c>
      <c r="DB5" s="70" t="s">
        <v>59</v>
      </c>
      <c r="DC5" s="75" t="s">
        <v>289</v>
      </c>
      <c r="DD5" s="70" t="s">
        <v>41</v>
      </c>
      <c r="DE5" s="75" t="s">
        <v>290</v>
      </c>
      <c r="DF5" s="70" t="s">
        <v>42</v>
      </c>
      <c r="DG5" s="75" t="s">
        <v>291</v>
      </c>
      <c r="DH5" s="70" t="s">
        <v>43</v>
      </c>
      <c r="DI5" s="75" t="s">
        <v>292</v>
      </c>
      <c r="DJ5" s="70" t="s">
        <v>44</v>
      </c>
      <c r="DK5" s="75" t="s">
        <v>293</v>
      </c>
      <c r="DL5" s="70" t="s">
        <v>45</v>
      </c>
      <c r="DM5" s="70"/>
      <c r="DN5" s="70"/>
      <c r="DO5" s="70"/>
      <c r="DP5" s="70"/>
      <c r="DQ5" s="76" t="s">
        <v>294</v>
      </c>
      <c r="DR5" s="58" t="s">
        <v>60</v>
      </c>
      <c r="DS5" s="76" t="s">
        <v>295</v>
      </c>
      <c r="DT5" s="58" t="s">
        <v>61</v>
      </c>
      <c r="DU5" s="76" t="s">
        <v>296</v>
      </c>
      <c r="DV5" s="58" t="s">
        <v>62</v>
      </c>
      <c r="DW5" s="76" t="s">
        <v>297</v>
      </c>
      <c r="DX5" s="58" t="s">
        <v>63</v>
      </c>
      <c r="DY5" s="76" t="s">
        <v>298</v>
      </c>
      <c r="DZ5" s="58" t="s">
        <v>64</v>
      </c>
      <c r="EA5" s="76" t="s">
        <v>299</v>
      </c>
      <c r="EB5" s="58" t="s">
        <v>65</v>
      </c>
      <c r="EC5" s="76" t="s">
        <v>300</v>
      </c>
      <c r="ED5" s="58" t="s">
        <v>66</v>
      </c>
      <c r="EE5" s="76" t="s">
        <v>301</v>
      </c>
      <c r="EF5" s="58" t="s">
        <v>67</v>
      </c>
      <c r="EG5" s="76" t="s">
        <v>302</v>
      </c>
      <c r="EH5" s="58" t="s">
        <v>68</v>
      </c>
      <c r="EI5" s="76" t="s">
        <v>303</v>
      </c>
      <c r="EJ5" s="58" t="s">
        <v>69</v>
      </c>
      <c r="EK5" s="58"/>
      <c r="EL5" s="58"/>
      <c r="EM5" s="58"/>
      <c r="EN5" s="58"/>
    </row>
    <row r="6" spans="1:160" x14ac:dyDescent="0.2">
      <c r="A6" s="71">
        <v>42963</v>
      </c>
      <c r="B6" s="70"/>
      <c r="C6" s="71">
        <v>42963</v>
      </c>
      <c r="D6" s="70"/>
      <c r="E6" s="71">
        <v>42963</v>
      </c>
      <c r="F6" s="70"/>
      <c r="G6" s="71">
        <v>42963</v>
      </c>
      <c r="H6" s="70"/>
      <c r="I6" s="71">
        <v>42963</v>
      </c>
      <c r="J6" s="70"/>
      <c r="K6" s="71">
        <v>42963</v>
      </c>
      <c r="L6" s="70"/>
      <c r="M6" s="71">
        <v>42963</v>
      </c>
      <c r="N6" s="70"/>
      <c r="O6" s="71">
        <v>42963</v>
      </c>
      <c r="P6" s="70"/>
      <c r="Q6" s="71">
        <v>42963</v>
      </c>
      <c r="R6" s="70"/>
      <c r="S6" s="71">
        <v>42963</v>
      </c>
      <c r="T6" s="70"/>
      <c r="U6" s="71"/>
      <c r="V6" s="70"/>
      <c r="W6" s="71"/>
      <c r="X6" s="70"/>
      <c r="Y6" s="71">
        <v>42963</v>
      </c>
      <c r="Z6" s="70"/>
      <c r="AA6" s="71">
        <v>42963</v>
      </c>
      <c r="AB6" s="70"/>
      <c r="AC6" s="71">
        <v>42963</v>
      </c>
      <c r="AD6" s="70"/>
      <c r="AE6" s="71">
        <v>42963</v>
      </c>
      <c r="AF6" s="70"/>
      <c r="AG6" s="71">
        <v>42963</v>
      </c>
      <c r="AH6" s="70"/>
      <c r="AI6" s="71">
        <v>42963</v>
      </c>
      <c r="AJ6" s="70"/>
      <c r="AK6" s="71">
        <v>42963</v>
      </c>
      <c r="AL6" s="70"/>
      <c r="AM6" s="71">
        <v>42963</v>
      </c>
      <c r="AN6" s="70"/>
      <c r="AO6" s="71">
        <v>42963</v>
      </c>
      <c r="AP6" s="70"/>
      <c r="AQ6" s="71">
        <v>42963</v>
      </c>
      <c r="AR6" s="70"/>
      <c r="AS6" s="71"/>
      <c r="AT6" s="70"/>
      <c r="AU6" s="71"/>
      <c r="AV6" s="70"/>
      <c r="AW6" s="71">
        <v>42963</v>
      </c>
      <c r="AX6" s="70"/>
      <c r="AY6" s="71">
        <v>42963</v>
      </c>
      <c r="AZ6" s="70"/>
      <c r="BA6" s="71">
        <v>42963</v>
      </c>
      <c r="BB6" s="70"/>
      <c r="BC6" s="71">
        <v>42963</v>
      </c>
      <c r="BD6" s="70"/>
      <c r="BE6" s="71">
        <v>42963</v>
      </c>
      <c r="BF6" s="70"/>
      <c r="BG6" s="71">
        <v>42963</v>
      </c>
      <c r="BH6" s="70"/>
      <c r="BI6" s="71">
        <v>42963</v>
      </c>
      <c r="BJ6" s="70"/>
      <c r="BK6" s="71">
        <v>42963</v>
      </c>
      <c r="BL6" s="70"/>
      <c r="BM6" s="71">
        <v>42963</v>
      </c>
      <c r="BN6" s="70"/>
      <c r="BO6" s="71">
        <v>42963</v>
      </c>
      <c r="BP6" s="70"/>
      <c r="BQ6" s="71"/>
      <c r="BR6" s="70"/>
      <c r="BS6" s="71"/>
      <c r="BT6" s="70"/>
      <c r="BU6" s="71">
        <v>42963</v>
      </c>
      <c r="BV6" s="70"/>
      <c r="BW6" s="71">
        <v>42963</v>
      </c>
      <c r="BX6" s="70"/>
      <c r="BY6" s="71">
        <v>42963</v>
      </c>
      <c r="BZ6" s="70"/>
      <c r="CA6" s="71">
        <v>42963</v>
      </c>
      <c r="CB6" s="70"/>
      <c r="CC6" s="71">
        <v>42963</v>
      </c>
      <c r="CD6" s="70"/>
      <c r="CE6" s="71">
        <v>42963</v>
      </c>
      <c r="CF6" s="70"/>
      <c r="CG6" s="71">
        <v>42963</v>
      </c>
      <c r="CH6" s="70"/>
      <c r="CI6" s="71">
        <v>42963</v>
      </c>
      <c r="CJ6" s="70"/>
      <c r="CK6" s="71">
        <v>42963</v>
      </c>
      <c r="CL6" s="70"/>
      <c r="CM6" s="71">
        <v>42963</v>
      </c>
      <c r="CN6" s="70"/>
      <c r="CO6" s="71"/>
      <c r="CP6" s="70"/>
      <c r="CQ6" s="71"/>
      <c r="CR6" s="70"/>
      <c r="CS6" s="71">
        <v>42963</v>
      </c>
      <c r="CT6" s="70"/>
      <c r="CU6" s="71">
        <v>42963</v>
      </c>
      <c r="CV6" s="70"/>
      <c r="CW6" s="71">
        <v>42963</v>
      </c>
      <c r="CX6" s="70"/>
      <c r="CY6" s="71">
        <v>42963</v>
      </c>
      <c r="CZ6" s="70"/>
      <c r="DA6" s="71">
        <v>42963</v>
      </c>
      <c r="DB6" s="70"/>
      <c r="DC6" s="71">
        <v>42963</v>
      </c>
      <c r="DD6" s="70"/>
      <c r="DE6" s="71">
        <v>42963</v>
      </c>
      <c r="DF6" s="70"/>
      <c r="DG6" s="71">
        <v>42963</v>
      </c>
      <c r="DH6" s="70"/>
      <c r="DI6" s="71">
        <v>42963</v>
      </c>
      <c r="DJ6" s="70"/>
      <c r="DK6" s="71">
        <v>42963</v>
      </c>
      <c r="DL6" s="70"/>
      <c r="DM6" s="71"/>
      <c r="DN6" s="70"/>
      <c r="DO6" s="71"/>
      <c r="DP6" s="70"/>
      <c r="DQ6" s="59">
        <v>42963</v>
      </c>
      <c r="DR6" s="59"/>
      <c r="DS6" s="59">
        <v>42963</v>
      </c>
      <c r="DT6" s="59"/>
      <c r="DU6" s="59">
        <v>42963</v>
      </c>
      <c r="DV6" s="59"/>
      <c r="DW6" s="59">
        <v>42963</v>
      </c>
      <c r="DX6" s="59"/>
      <c r="DY6" s="59">
        <v>42963</v>
      </c>
      <c r="DZ6" s="59"/>
      <c r="EA6" s="59">
        <v>42963</v>
      </c>
      <c r="EB6" s="59"/>
      <c r="EC6" s="59">
        <v>42963</v>
      </c>
      <c r="ED6" s="59"/>
      <c r="EE6" s="59">
        <v>42963</v>
      </c>
      <c r="EF6" s="59"/>
      <c r="EG6" s="59">
        <v>42963</v>
      </c>
      <c r="EH6" s="59"/>
      <c r="EI6" s="59">
        <v>42963</v>
      </c>
      <c r="EJ6" s="59"/>
      <c r="EK6" s="59"/>
      <c r="EL6" s="59"/>
      <c r="EM6" s="59"/>
      <c r="EN6" s="59"/>
      <c r="EO6" s="10"/>
      <c r="EP6" s="10"/>
      <c r="EQ6" s="10"/>
      <c r="ER6" s="10"/>
      <c r="ES6" s="10"/>
      <c r="ET6" s="10"/>
      <c r="EU6" s="10"/>
      <c r="EV6" s="10"/>
      <c r="EW6" s="10"/>
      <c r="EX6" s="10"/>
      <c r="EY6" s="10"/>
      <c r="EZ6" s="10"/>
      <c r="FA6" s="10"/>
      <c r="FB6" s="10"/>
      <c r="FC6" s="10"/>
      <c r="FD6" s="10"/>
    </row>
    <row r="7" spans="1:160" x14ac:dyDescent="0.2">
      <c r="A7" s="72">
        <v>0.44542824074074078</v>
      </c>
      <c r="B7" s="72"/>
      <c r="C7" s="72">
        <v>0.44608796296296299</v>
      </c>
      <c r="D7" s="72"/>
      <c r="E7" s="72">
        <v>0.44646990740740744</v>
      </c>
      <c r="F7" s="72"/>
      <c r="G7" s="72">
        <v>0.44733796296296297</v>
      </c>
      <c r="H7" s="72"/>
      <c r="I7" s="72">
        <v>0.44818287037037036</v>
      </c>
      <c r="J7" s="72"/>
      <c r="K7" s="72">
        <v>0.44866898148148149</v>
      </c>
      <c r="L7" s="72"/>
      <c r="M7" s="72">
        <v>0.44901620370370371</v>
      </c>
      <c r="N7" s="72"/>
      <c r="O7" s="72">
        <v>0.44938657407407406</v>
      </c>
      <c r="P7" s="72"/>
      <c r="Q7" s="72">
        <v>0.45053240740740735</v>
      </c>
      <c r="R7" s="72"/>
      <c r="S7" s="72">
        <v>0.45091435185185186</v>
      </c>
      <c r="T7" s="72"/>
      <c r="U7" s="72"/>
      <c r="V7" s="72"/>
      <c r="W7" s="72"/>
      <c r="X7" s="72"/>
      <c r="Y7" s="72">
        <v>0.45152777777777775</v>
      </c>
      <c r="Z7" s="72"/>
      <c r="AA7" s="72">
        <v>0.45194444444444443</v>
      </c>
      <c r="AB7" s="72"/>
      <c r="AC7" s="72">
        <v>0.4523726851851852</v>
      </c>
      <c r="AD7" s="72"/>
      <c r="AE7" s="72">
        <v>0.45271990740740736</v>
      </c>
      <c r="AF7" s="72"/>
      <c r="AG7" s="72">
        <v>0.45310185185185187</v>
      </c>
      <c r="AH7" s="72"/>
      <c r="AI7" s="72">
        <v>0.4536458333333333</v>
      </c>
      <c r="AJ7" s="72"/>
      <c r="AK7" s="72">
        <v>0.45408564814814811</v>
      </c>
      <c r="AL7" s="72"/>
      <c r="AM7" s="72">
        <v>0.45456018518518521</v>
      </c>
      <c r="AN7" s="72"/>
      <c r="AO7" s="72">
        <v>0.45489583333333333</v>
      </c>
      <c r="AP7" s="72"/>
      <c r="AQ7" s="72">
        <v>0.45523148148148151</v>
      </c>
      <c r="AR7" s="72"/>
      <c r="AS7" s="72"/>
      <c r="AT7" s="72"/>
      <c r="AU7" s="72"/>
      <c r="AV7" s="72"/>
      <c r="AW7" s="72">
        <v>0.45884259259259258</v>
      </c>
      <c r="AX7" s="72"/>
      <c r="AY7" s="72">
        <v>0.45922453703703708</v>
      </c>
      <c r="AZ7" s="72"/>
      <c r="BA7" s="72">
        <v>0.45956018518518515</v>
      </c>
      <c r="BB7" s="72"/>
      <c r="BC7" s="72">
        <v>0.45996527777777779</v>
      </c>
      <c r="BD7" s="72"/>
      <c r="BE7" s="72">
        <v>0.46039351851851856</v>
      </c>
      <c r="BF7" s="72"/>
      <c r="BG7" s="72">
        <v>0.46082175925925922</v>
      </c>
      <c r="BH7" s="72"/>
      <c r="BI7" s="72">
        <v>0.46119212962962958</v>
      </c>
      <c r="BJ7" s="72"/>
      <c r="BK7" s="72">
        <v>0.46172453703703703</v>
      </c>
      <c r="BL7" s="72"/>
      <c r="BM7" s="72">
        <v>0.46204861111111112</v>
      </c>
      <c r="BN7" s="72"/>
      <c r="BO7" s="72">
        <v>0.46255787037037038</v>
      </c>
      <c r="BP7" s="72"/>
      <c r="BQ7" s="72"/>
      <c r="BR7" s="72"/>
      <c r="BS7" s="72"/>
      <c r="BT7" s="72"/>
      <c r="BU7" s="72">
        <v>0.46292824074074074</v>
      </c>
      <c r="BV7" s="72"/>
      <c r="BW7" s="72">
        <v>0.46358796296296295</v>
      </c>
      <c r="BX7" s="72"/>
      <c r="BY7" s="72">
        <v>0.46393518518518517</v>
      </c>
      <c r="BZ7" s="72"/>
      <c r="CA7" s="72">
        <v>0.46452546296296293</v>
      </c>
      <c r="CB7" s="72"/>
      <c r="CC7" s="72">
        <v>0.46484953703703707</v>
      </c>
      <c r="CD7" s="72"/>
      <c r="CE7" s="72">
        <v>0.46523148148148147</v>
      </c>
      <c r="CF7" s="72"/>
      <c r="CG7" s="72">
        <v>0.46555555555555556</v>
      </c>
      <c r="CH7" s="72"/>
      <c r="CI7" s="72">
        <v>0.46638888888888891</v>
      </c>
      <c r="CJ7" s="72"/>
      <c r="CK7" s="72">
        <v>0.46673611111111107</v>
      </c>
      <c r="CL7" s="72"/>
      <c r="CM7" s="72">
        <v>0.46710648148148143</v>
      </c>
      <c r="CN7" s="72"/>
      <c r="CO7" s="72"/>
      <c r="CP7" s="72"/>
      <c r="CQ7" s="72"/>
      <c r="CR7" s="72"/>
      <c r="CS7" s="72">
        <v>0.46836805555555555</v>
      </c>
      <c r="CT7" s="72"/>
      <c r="CU7" s="72">
        <v>0.46880787037037036</v>
      </c>
      <c r="CV7" s="72"/>
      <c r="CW7" s="72">
        <v>0.46923611111111113</v>
      </c>
      <c r="CX7" s="72"/>
      <c r="CY7" s="72">
        <v>0.46960648148148149</v>
      </c>
      <c r="CZ7" s="72"/>
      <c r="DA7" s="72">
        <v>0.47002314814814811</v>
      </c>
      <c r="DB7" s="72"/>
      <c r="DC7" s="72">
        <v>0.47037037037037038</v>
      </c>
      <c r="DD7" s="72"/>
      <c r="DE7" s="72">
        <v>0.47070601851851851</v>
      </c>
      <c r="DF7" s="72"/>
      <c r="DG7" s="72">
        <v>0.47115740740740741</v>
      </c>
      <c r="DH7" s="72"/>
      <c r="DI7" s="72">
        <v>0.47145833333333331</v>
      </c>
      <c r="DJ7" s="72"/>
      <c r="DK7" s="72">
        <v>0.47175925925925927</v>
      </c>
      <c r="DL7" s="72"/>
      <c r="DM7" s="72"/>
      <c r="DN7" s="72"/>
      <c r="DO7" s="72"/>
      <c r="DP7" s="72"/>
      <c r="DQ7" s="60">
        <v>0.47233796296296293</v>
      </c>
      <c r="DR7" s="60"/>
      <c r="DS7" s="60">
        <v>0.47271990740740738</v>
      </c>
      <c r="DT7" s="60"/>
      <c r="DU7" s="60">
        <v>0.47311342592592592</v>
      </c>
      <c r="DV7" s="60"/>
      <c r="DW7" s="60">
        <v>0.47343750000000001</v>
      </c>
      <c r="DX7" s="60"/>
      <c r="DY7" s="60">
        <v>0.4737615740740741</v>
      </c>
      <c r="DZ7" s="60"/>
      <c r="EA7" s="60">
        <v>0.47493055555555558</v>
      </c>
      <c r="EB7" s="60"/>
      <c r="EC7" s="60">
        <v>0.47521990740740744</v>
      </c>
      <c r="ED7" s="60"/>
      <c r="EE7" s="60">
        <v>0.47554398148148147</v>
      </c>
      <c r="EF7" s="60"/>
      <c r="EG7" s="60">
        <v>0.47597222222222224</v>
      </c>
      <c r="EH7" s="60"/>
      <c r="EI7" s="60">
        <v>0.47629629629629627</v>
      </c>
      <c r="EJ7" s="60"/>
      <c r="EK7" s="60"/>
      <c r="EL7" s="60"/>
      <c r="EM7" s="60"/>
      <c r="EN7" s="60"/>
      <c r="EO7" s="11"/>
      <c r="EP7" s="11"/>
      <c r="EQ7" s="11"/>
      <c r="ER7" s="11"/>
      <c r="ES7" s="11"/>
      <c r="ET7" s="11"/>
      <c r="EU7" s="11"/>
      <c r="EV7" s="11"/>
      <c r="EW7" s="11"/>
      <c r="EX7" s="11"/>
      <c r="EY7" s="11"/>
      <c r="EZ7" s="11"/>
      <c r="FA7" s="11"/>
      <c r="FB7" s="11"/>
      <c r="FC7" s="11"/>
      <c r="FD7" s="11"/>
    </row>
    <row r="8" spans="1:160" x14ac:dyDescent="0.2">
      <c r="A8" s="70" t="s">
        <v>241</v>
      </c>
      <c r="B8" s="70"/>
      <c r="C8" s="70" t="s">
        <v>241</v>
      </c>
      <c r="D8" s="70"/>
      <c r="E8" s="70" t="s">
        <v>241</v>
      </c>
      <c r="F8" s="70"/>
      <c r="G8" s="70" t="s">
        <v>241</v>
      </c>
      <c r="H8" s="70"/>
      <c r="I8" s="70" t="s">
        <v>241</v>
      </c>
      <c r="J8" s="70"/>
      <c r="K8" s="70" t="s">
        <v>241</v>
      </c>
      <c r="L8" s="70"/>
      <c r="M8" s="70" t="s">
        <v>241</v>
      </c>
      <c r="N8" s="70"/>
      <c r="O8" s="70" t="s">
        <v>241</v>
      </c>
      <c r="P8" s="70"/>
      <c r="Q8" s="70" t="s">
        <v>241</v>
      </c>
      <c r="R8" s="70"/>
      <c r="S8" s="70" t="s">
        <v>241</v>
      </c>
      <c r="T8" s="70"/>
      <c r="U8" s="70"/>
      <c r="V8" s="70"/>
      <c r="W8" s="70"/>
      <c r="X8" s="70"/>
      <c r="Y8" s="70" t="s">
        <v>241</v>
      </c>
      <c r="Z8" s="70"/>
      <c r="AA8" s="70" t="s">
        <v>241</v>
      </c>
      <c r="AB8" s="70"/>
      <c r="AC8" s="70" t="s">
        <v>241</v>
      </c>
      <c r="AD8" s="70"/>
      <c r="AE8" s="70" t="s">
        <v>241</v>
      </c>
      <c r="AF8" s="70"/>
      <c r="AG8" s="70" t="s">
        <v>241</v>
      </c>
      <c r="AH8" s="70"/>
      <c r="AI8" s="70" t="s">
        <v>241</v>
      </c>
      <c r="AJ8" s="70"/>
      <c r="AK8" s="70" t="s">
        <v>241</v>
      </c>
      <c r="AL8" s="70"/>
      <c r="AM8" s="70" t="s">
        <v>241</v>
      </c>
      <c r="AN8" s="70"/>
      <c r="AO8" s="70" t="s">
        <v>241</v>
      </c>
      <c r="AP8" s="70"/>
      <c r="AQ8" s="70" t="s">
        <v>241</v>
      </c>
      <c r="AR8" s="70"/>
      <c r="AS8" s="70"/>
      <c r="AT8" s="70"/>
      <c r="AU8" s="70"/>
      <c r="AV8" s="70"/>
      <c r="AW8" s="70" t="s">
        <v>241</v>
      </c>
      <c r="AX8" s="70"/>
      <c r="AY8" s="70" t="s">
        <v>241</v>
      </c>
      <c r="AZ8" s="70"/>
      <c r="BA8" s="70" t="s">
        <v>241</v>
      </c>
      <c r="BB8" s="70"/>
      <c r="BC8" s="70" t="s">
        <v>241</v>
      </c>
      <c r="BD8" s="70"/>
      <c r="BE8" s="70" t="s">
        <v>241</v>
      </c>
      <c r="BF8" s="70"/>
      <c r="BG8" s="70" t="s">
        <v>241</v>
      </c>
      <c r="BH8" s="70"/>
      <c r="BI8" s="70" t="s">
        <v>241</v>
      </c>
      <c r="BJ8" s="70"/>
      <c r="BK8" s="70" t="s">
        <v>241</v>
      </c>
      <c r="BL8" s="70"/>
      <c r="BM8" s="70" t="s">
        <v>241</v>
      </c>
      <c r="BN8" s="70"/>
      <c r="BO8" s="70" t="s">
        <v>241</v>
      </c>
      <c r="BP8" s="70"/>
      <c r="BQ8" s="70"/>
      <c r="BR8" s="70"/>
      <c r="BS8" s="70"/>
      <c r="BT8" s="70"/>
      <c r="BU8" s="70" t="s">
        <v>241</v>
      </c>
      <c r="BV8" s="70"/>
      <c r="BW8" s="70" t="s">
        <v>241</v>
      </c>
      <c r="BX8" s="70"/>
      <c r="BY8" s="70" t="s">
        <v>241</v>
      </c>
      <c r="BZ8" s="70"/>
      <c r="CA8" s="70" t="s">
        <v>241</v>
      </c>
      <c r="CB8" s="70"/>
      <c r="CC8" s="70" t="s">
        <v>241</v>
      </c>
      <c r="CD8" s="70"/>
      <c r="CE8" s="70" t="s">
        <v>241</v>
      </c>
      <c r="CF8" s="70"/>
      <c r="CG8" s="70" t="s">
        <v>241</v>
      </c>
      <c r="CH8" s="70"/>
      <c r="CI8" s="70" t="s">
        <v>241</v>
      </c>
      <c r="CJ8" s="70"/>
      <c r="CK8" s="70" t="s">
        <v>241</v>
      </c>
      <c r="CL8" s="70"/>
      <c r="CM8" s="70" t="s">
        <v>241</v>
      </c>
      <c r="CN8" s="70"/>
      <c r="CO8" s="70"/>
      <c r="CP8" s="70"/>
      <c r="CQ8" s="70"/>
      <c r="CR8" s="70"/>
      <c r="CS8" s="70" t="s">
        <v>241</v>
      </c>
      <c r="CT8" s="70"/>
      <c r="CU8" s="70" t="s">
        <v>241</v>
      </c>
      <c r="CV8" s="70"/>
      <c r="CW8" s="70" t="s">
        <v>241</v>
      </c>
      <c r="CX8" s="70"/>
      <c r="CY8" s="70" t="s">
        <v>241</v>
      </c>
      <c r="CZ8" s="70"/>
      <c r="DA8" s="70" t="s">
        <v>241</v>
      </c>
      <c r="DB8" s="70"/>
      <c r="DC8" s="70" t="s">
        <v>241</v>
      </c>
      <c r="DD8" s="70"/>
      <c r="DE8" s="70" t="s">
        <v>241</v>
      </c>
      <c r="DF8" s="70"/>
      <c r="DG8" s="70" t="s">
        <v>241</v>
      </c>
      <c r="DH8" s="70"/>
      <c r="DI8" s="70" t="s">
        <v>241</v>
      </c>
      <c r="DJ8" s="70"/>
      <c r="DK8" s="70" t="s">
        <v>241</v>
      </c>
      <c r="DL8" s="70"/>
      <c r="DM8" s="70"/>
      <c r="DN8" s="70"/>
      <c r="DO8" s="70"/>
      <c r="DP8" s="70"/>
      <c r="DQ8" s="58" t="s">
        <v>241</v>
      </c>
      <c r="DR8" s="58"/>
      <c r="DS8" s="58" t="s">
        <v>241</v>
      </c>
      <c r="DT8" s="58"/>
      <c r="DU8" s="58" t="s">
        <v>241</v>
      </c>
      <c r="DV8" s="58"/>
      <c r="DW8" s="58" t="s">
        <v>241</v>
      </c>
      <c r="DX8" s="58"/>
      <c r="DY8" s="58" t="s">
        <v>241</v>
      </c>
      <c r="DZ8" s="58"/>
      <c r="EA8" s="58" t="s">
        <v>241</v>
      </c>
      <c r="EB8" s="58"/>
      <c r="EC8" s="58" t="s">
        <v>241</v>
      </c>
      <c r="ED8" s="58"/>
      <c r="EE8" s="58" t="s">
        <v>241</v>
      </c>
      <c r="EF8" s="58"/>
      <c r="EG8" s="58" t="s">
        <v>241</v>
      </c>
      <c r="EH8" s="58"/>
      <c r="EI8" s="58" t="s">
        <v>241</v>
      </c>
      <c r="EJ8" s="58"/>
      <c r="EK8" s="58"/>
      <c r="EL8" s="58"/>
      <c r="EM8" s="58"/>
      <c r="EN8" s="58"/>
    </row>
    <row r="9" spans="1:160" x14ac:dyDescent="0.2">
      <c r="A9" s="70"/>
      <c r="B9" s="70"/>
      <c r="C9" s="70"/>
      <c r="D9" s="70"/>
      <c r="E9" s="70"/>
      <c r="F9" s="70"/>
      <c r="G9" s="70"/>
      <c r="H9" s="70"/>
      <c r="I9" s="70"/>
      <c r="J9" s="70"/>
      <c r="K9" s="70"/>
      <c r="L9" s="70"/>
      <c r="M9" s="70"/>
      <c r="N9" s="70"/>
      <c r="O9" s="70"/>
      <c r="P9" s="70"/>
      <c r="Q9" s="70"/>
      <c r="R9" s="70"/>
      <c r="S9" s="70"/>
      <c r="T9" s="70"/>
      <c r="U9" s="70"/>
      <c r="V9" s="70"/>
      <c r="W9" s="70"/>
      <c r="X9" s="70"/>
      <c r="Y9" s="70"/>
      <c r="Z9" s="70"/>
      <c r="AA9" s="70"/>
      <c r="AB9" s="70"/>
      <c r="AC9" s="70"/>
      <c r="AD9" s="70"/>
      <c r="AE9" s="70"/>
      <c r="AF9" s="70"/>
      <c r="AG9" s="70"/>
      <c r="AH9" s="70"/>
      <c r="AI9" s="70"/>
      <c r="AJ9" s="70"/>
      <c r="AK9" s="70"/>
      <c r="AL9" s="70"/>
      <c r="AM9" s="70"/>
      <c r="AN9" s="70"/>
      <c r="AO9" s="70"/>
      <c r="AP9" s="70"/>
      <c r="AQ9" s="70"/>
      <c r="AR9" s="70"/>
      <c r="AS9" s="70"/>
      <c r="AT9" s="70"/>
      <c r="AU9" s="70"/>
      <c r="AV9" s="70"/>
      <c r="AW9" s="70"/>
      <c r="AX9" s="70"/>
      <c r="AY9" s="70"/>
      <c r="AZ9" s="70"/>
      <c r="BA9" s="70"/>
      <c r="BB9" s="70"/>
      <c r="BC9" s="70"/>
      <c r="BD9" s="70"/>
      <c r="BE9" s="70"/>
      <c r="BF9" s="70"/>
      <c r="BG9" s="70"/>
      <c r="BH9" s="70"/>
      <c r="BI9" s="70"/>
      <c r="BJ9" s="70"/>
      <c r="BK9" s="70"/>
      <c r="BL9" s="70"/>
      <c r="BM9" s="70"/>
      <c r="BN9" s="70"/>
      <c r="BO9" s="70"/>
      <c r="BP9" s="70"/>
      <c r="BQ9" s="70"/>
      <c r="BR9" s="70"/>
      <c r="BS9" s="70"/>
      <c r="BT9" s="70"/>
      <c r="BU9" s="70"/>
      <c r="BV9" s="70"/>
      <c r="BW9" s="70"/>
      <c r="BX9" s="70"/>
      <c r="BY9" s="70"/>
      <c r="BZ9" s="70"/>
      <c r="CA9" s="70"/>
      <c r="CB9" s="70"/>
      <c r="CC9" s="70"/>
      <c r="CD9" s="70"/>
      <c r="CE9" s="70"/>
      <c r="CF9" s="70"/>
      <c r="CG9" s="70"/>
      <c r="CH9" s="70"/>
      <c r="CI9" s="70"/>
      <c r="CJ9" s="70"/>
      <c r="CK9" s="70"/>
      <c r="CL9" s="70"/>
      <c r="CM9" s="70"/>
      <c r="CN9" s="70"/>
      <c r="CO9" s="70"/>
      <c r="CP9" s="70"/>
      <c r="CQ9" s="70"/>
      <c r="CR9" s="70"/>
      <c r="CS9" s="70"/>
      <c r="CT9" s="70"/>
      <c r="CU9" s="70"/>
      <c r="CV9" s="70"/>
      <c r="CW9" s="70"/>
      <c r="CX9" s="70"/>
      <c r="CY9" s="70"/>
      <c r="CZ9" s="70"/>
      <c r="DA9" s="70"/>
      <c r="DB9" s="70"/>
      <c r="DC9" s="70"/>
      <c r="DD9" s="70"/>
      <c r="DE9" s="70"/>
      <c r="DF9" s="70"/>
      <c r="DG9" s="70"/>
      <c r="DH9" s="70"/>
      <c r="DI9" s="70"/>
      <c r="DJ9" s="70"/>
      <c r="DK9" s="70"/>
      <c r="DL9" s="70"/>
      <c r="DM9" s="70"/>
      <c r="DN9" s="70"/>
      <c r="DO9" s="70"/>
      <c r="DP9" s="70"/>
      <c r="DQ9" s="58"/>
      <c r="DR9" s="58"/>
      <c r="DS9" s="58"/>
      <c r="DT9" s="58"/>
      <c r="DU9" s="58"/>
      <c r="DV9" s="58"/>
      <c r="DW9" s="58"/>
      <c r="DX9" s="58"/>
      <c r="DY9" s="58"/>
      <c r="DZ9" s="58"/>
      <c r="EA9" s="58"/>
      <c r="EB9" s="58"/>
      <c r="EC9" s="58"/>
      <c r="ED9" s="58"/>
      <c r="EE9" s="58"/>
      <c r="EF9" s="58"/>
      <c r="EG9" s="58"/>
      <c r="EH9" s="58"/>
      <c r="EI9" s="58"/>
      <c r="EJ9" s="58"/>
      <c r="EK9" s="58"/>
      <c r="EL9" s="58"/>
      <c r="EM9" s="58"/>
      <c r="EN9" s="58"/>
    </row>
    <row r="10" spans="1:160" x14ac:dyDescent="0.2">
      <c r="A10" s="70" t="s">
        <v>242</v>
      </c>
      <c r="B10" s="70"/>
      <c r="C10" s="70" t="s">
        <v>242</v>
      </c>
      <c r="D10" s="70"/>
      <c r="E10" s="70" t="s">
        <v>242</v>
      </c>
      <c r="F10" s="70"/>
      <c r="G10" s="70" t="s">
        <v>242</v>
      </c>
      <c r="H10" s="70"/>
      <c r="I10" s="70" t="s">
        <v>242</v>
      </c>
      <c r="J10" s="70"/>
      <c r="K10" s="70" t="s">
        <v>242</v>
      </c>
      <c r="L10" s="70"/>
      <c r="M10" s="70" t="s">
        <v>242</v>
      </c>
      <c r="N10" s="70"/>
      <c r="O10" s="70" t="s">
        <v>242</v>
      </c>
      <c r="P10" s="70"/>
      <c r="Q10" s="70" t="s">
        <v>242</v>
      </c>
      <c r="R10" s="70"/>
      <c r="S10" s="70" t="s">
        <v>242</v>
      </c>
      <c r="T10" s="70"/>
      <c r="U10" s="70"/>
      <c r="V10" s="70"/>
      <c r="W10" s="70"/>
      <c r="X10" s="70"/>
      <c r="Y10" s="70" t="s">
        <v>242</v>
      </c>
      <c r="Z10" s="70"/>
      <c r="AA10" s="70" t="s">
        <v>242</v>
      </c>
      <c r="AB10" s="70"/>
      <c r="AC10" s="70" t="s">
        <v>242</v>
      </c>
      <c r="AD10" s="70"/>
      <c r="AE10" s="70" t="s">
        <v>242</v>
      </c>
      <c r="AF10" s="70"/>
      <c r="AG10" s="70" t="s">
        <v>242</v>
      </c>
      <c r="AH10" s="70"/>
      <c r="AI10" s="70" t="s">
        <v>242</v>
      </c>
      <c r="AJ10" s="70"/>
      <c r="AK10" s="70" t="s">
        <v>242</v>
      </c>
      <c r="AL10" s="70"/>
      <c r="AM10" s="70" t="s">
        <v>242</v>
      </c>
      <c r="AN10" s="70"/>
      <c r="AO10" s="70" t="s">
        <v>242</v>
      </c>
      <c r="AP10" s="70"/>
      <c r="AQ10" s="70" t="s">
        <v>242</v>
      </c>
      <c r="AR10" s="70"/>
      <c r="AS10" s="70"/>
      <c r="AT10" s="70"/>
      <c r="AU10" s="70"/>
      <c r="AV10" s="70"/>
      <c r="AW10" s="70" t="s">
        <v>242</v>
      </c>
      <c r="AX10" s="70"/>
      <c r="AY10" s="70" t="s">
        <v>242</v>
      </c>
      <c r="AZ10" s="70"/>
      <c r="BA10" s="70" t="s">
        <v>242</v>
      </c>
      <c r="BB10" s="70"/>
      <c r="BC10" s="70" t="s">
        <v>242</v>
      </c>
      <c r="BD10" s="70"/>
      <c r="BE10" s="70" t="s">
        <v>242</v>
      </c>
      <c r="BF10" s="70"/>
      <c r="BG10" s="70" t="s">
        <v>242</v>
      </c>
      <c r="BH10" s="70"/>
      <c r="BI10" s="70" t="s">
        <v>242</v>
      </c>
      <c r="BJ10" s="70"/>
      <c r="BK10" s="70" t="s">
        <v>242</v>
      </c>
      <c r="BL10" s="70"/>
      <c r="BM10" s="70" t="s">
        <v>242</v>
      </c>
      <c r="BN10" s="70"/>
      <c r="BO10" s="70" t="s">
        <v>242</v>
      </c>
      <c r="BP10" s="70"/>
      <c r="BQ10" s="70"/>
      <c r="BR10" s="70"/>
      <c r="BS10" s="70"/>
      <c r="BT10" s="70"/>
      <c r="BU10" s="70" t="s">
        <v>242</v>
      </c>
      <c r="BV10" s="70"/>
      <c r="BW10" s="70" t="s">
        <v>242</v>
      </c>
      <c r="BX10" s="70"/>
      <c r="BY10" s="70" t="s">
        <v>242</v>
      </c>
      <c r="BZ10" s="70"/>
      <c r="CA10" s="70" t="s">
        <v>242</v>
      </c>
      <c r="CB10" s="70"/>
      <c r="CC10" s="70" t="s">
        <v>242</v>
      </c>
      <c r="CD10" s="70"/>
      <c r="CE10" s="70" t="s">
        <v>242</v>
      </c>
      <c r="CF10" s="70"/>
      <c r="CG10" s="70" t="s">
        <v>242</v>
      </c>
      <c r="CH10" s="70"/>
      <c r="CI10" s="70" t="s">
        <v>242</v>
      </c>
      <c r="CJ10" s="70"/>
      <c r="CK10" s="70" t="s">
        <v>242</v>
      </c>
      <c r="CL10" s="70"/>
      <c r="CM10" s="70" t="s">
        <v>242</v>
      </c>
      <c r="CN10" s="70"/>
      <c r="CO10" s="70"/>
      <c r="CP10" s="70"/>
      <c r="CQ10" s="70"/>
      <c r="CR10" s="70"/>
      <c r="CS10" s="70" t="s">
        <v>242</v>
      </c>
      <c r="CT10" s="70"/>
      <c r="CU10" s="70" t="s">
        <v>242</v>
      </c>
      <c r="CV10" s="70"/>
      <c r="CW10" s="70" t="s">
        <v>242</v>
      </c>
      <c r="CX10" s="70"/>
      <c r="CY10" s="70" t="s">
        <v>242</v>
      </c>
      <c r="CZ10" s="70"/>
      <c r="DA10" s="70" t="s">
        <v>242</v>
      </c>
      <c r="DB10" s="70"/>
      <c r="DC10" s="70" t="s">
        <v>242</v>
      </c>
      <c r="DD10" s="70"/>
      <c r="DE10" s="70" t="s">
        <v>242</v>
      </c>
      <c r="DF10" s="70"/>
      <c r="DG10" s="70" t="s">
        <v>242</v>
      </c>
      <c r="DH10" s="70"/>
      <c r="DI10" s="70" t="s">
        <v>242</v>
      </c>
      <c r="DJ10" s="70"/>
      <c r="DK10" s="70" t="s">
        <v>242</v>
      </c>
      <c r="DL10" s="70"/>
      <c r="DM10" s="70"/>
      <c r="DN10" s="70"/>
      <c r="DO10" s="70"/>
      <c r="DP10" s="70"/>
      <c r="DQ10" s="58" t="s">
        <v>242</v>
      </c>
      <c r="DR10" s="58"/>
      <c r="DS10" s="58" t="s">
        <v>242</v>
      </c>
      <c r="DT10" s="58"/>
      <c r="DU10" s="58" t="s">
        <v>242</v>
      </c>
      <c r="DV10" s="58"/>
      <c r="DW10" s="58" t="s">
        <v>242</v>
      </c>
      <c r="DX10" s="58"/>
      <c r="DY10" s="58" t="s">
        <v>242</v>
      </c>
      <c r="DZ10" s="58"/>
      <c r="EA10" s="58" t="s">
        <v>242</v>
      </c>
      <c r="EB10" s="58"/>
      <c r="EC10" s="58" t="s">
        <v>242</v>
      </c>
      <c r="ED10" s="58"/>
      <c r="EE10" s="58" t="s">
        <v>242</v>
      </c>
      <c r="EF10" s="58"/>
      <c r="EG10" s="58" t="s">
        <v>242</v>
      </c>
      <c r="EH10" s="58"/>
      <c r="EI10" s="58" t="s">
        <v>242</v>
      </c>
      <c r="EJ10" s="58"/>
      <c r="EK10" s="58"/>
      <c r="EL10" s="58"/>
      <c r="EM10" s="58"/>
      <c r="EN10" s="58"/>
    </row>
    <row r="11" spans="1:160" x14ac:dyDescent="0.2">
      <c r="A11" s="70">
        <v>46.872772220000002</v>
      </c>
      <c r="B11" s="70"/>
      <c r="C11" s="70">
        <v>46.65227127</v>
      </c>
      <c r="D11" s="70"/>
      <c r="E11" s="70">
        <v>46.685962680000003</v>
      </c>
      <c r="F11" s="70"/>
      <c r="G11" s="70">
        <v>46.990409849999999</v>
      </c>
      <c r="H11" s="70"/>
      <c r="I11" s="70">
        <v>47.1402359</v>
      </c>
      <c r="J11" s="70"/>
      <c r="K11" s="70">
        <v>46.842170719999999</v>
      </c>
      <c r="L11" s="70"/>
      <c r="M11" s="70">
        <v>46.960922240000002</v>
      </c>
      <c r="N11" s="70"/>
      <c r="O11" s="70">
        <v>47.174007420000002</v>
      </c>
      <c r="P11" s="70"/>
      <c r="Q11" s="70">
        <v>47.793933869999996</v>
      </c>
      <c r="R11" s="70"/>
      <c r="S11" s="70">
        <v>47.943630220000003</v>
      </c>
      <c r="T11" s="70"/>
      <c r="U11" s="70"/>
      <c r="V11" s="70"/>
      <c r="W11" s="70"/>
      <c r="X11" s="70"/>
      <c r="Y11" s="70">
        <v>47.770023350000002</v>
      </c>
      <c r="Z11" s="70"/>
      <c r="AA11" s="70">
        <v>47.868999479999999</v>
      </c>
      <c r="AB11" s="70"/>
      <c r="AC11" s="70">
        <v>47.596012119999997</v>
      </c>
      <c r="AD11" s="70"/>
      <c r="AE11" s="70">
        <v>47.231910710000001</v>
      </c>
      <c r="AF11" s="70"/>
      <c r="AG11" s="70">
        <v>47.43414688</v>
      </c>
      <c r="AH11" s="70"/>
      <c r="AI11" s="70">
        <v>47.296421049999999</v>
      </c>
      <c r="AJ11" s="70"/>
      <c r="AK11" s="70">
        <v>47.115009309999998</v>
      </c>
      <c r="AL11" s="70"/>
      <c r="AM11" s="70">
        <v>47.086097719999998</v>
      </c>
      <c r="AN11" s="70"/>
      <c r="AO11" s="70">
        <v>46.96259689</v>
      </c>
      <c r="AP11" s="70"/>
      <c r="AQ11" s="70">
        <v>46.930141450000001</v>
      </c>
      <c r="AR11" s="70"/>
      <c r="AS11" s="70"/>
      <c r="AT11" s="70"/>
      <c r="AU11" s="70"/>
      <c r="AV11" s="70"/>
      <c r="AW11" s="70">
        <v>47.698616029999997</v>
      </c>
      <c r="AX11" s="70"/>
      <c r="AY11" s="70">
        <v>47.916393280000001</v>
      </c>
      <c r="AZ11" s="70"/>
      <c r="BA11" s="70">
        <v>47.705966949999997</v>
      </c>
      <c r="BB11" s="70"/>
      <c r="BC11" s="70">
        <v>47.366111760000003</v>
      </c>
      <c r="BD11" s="70"/>
      <c r="BE11" s="70">
        <v>47.185226440000001</v>
      </c>
      <c r="BF11" s="70"/>
      <c r="BG11" s="70">
        <v>47.318542479999998</v>
      </c>
      <c r="BH11" s="70"/>
      <c r="BI11" s="70">
        <v>47.211666110000003</v>
      </c>
      <c r="BJ11" s="70"/>
      <c r="BK11" s="70">
        <v>47.243736269999999</v>
      </c>
      <c r="BL11" s="70"/>
      <c r="BM11" s="70">
        <v>47.482776639999997</v>
      </c>
      <c r="BN11" s="70"/>
      <c r="BO11" s="70">
        <v>47.657394410000002</v>
      </c>
      <c r="BP11" s="70"/>
      <c r="BQ11" s="70"/>
      <c r="BR11" s="70"/>
      <c r="BS11" s="70"/>
      <c r="BT11" s="70"/>
      <c r="BU11" s="70">
        <v>47.821212770000002</v>
      </c>
      <c r="BV11" s="70"/>
      <c r="BW11" s="70">
        <v>48.086753850000001</v>
      </c>
      <c r="BX11" s="70"/>
      <c r="BY11" s="70">
        <v>47.988548280000003</v>
      </c>
      <c r="BZ11" s="70"/>
      <c r="CA11" s="70">
        <v>48.008483890000001</v>
      </c>
      <c r="CB11" s="70"/>
      <c r="CC11" s="70">
        <v>48.132392879999998</v>
      </c>
      <c r="CD11" s="70"/>
      <c r="CE11" s="70">
        <v>48.29470062</v>
      </c>
      <c r="CF11" s="70"/>
      <c r="CG11" s="70">
        <v>48.20599747</v>
      </c>
      <c r="CH11" s="70"/>
      <c r="CI11" s="70">
        <v>47.957363129999997</v>
      </c>
      <c r="CJ11" s="70"/>
      <c r="CK11" s="70">
        <v>47.923446660000003</v>
      </c>
      <c r="CL11" s="70"/>
      <c r="CM11" s="70">
        <v>47.770824429999998</v>
      </c>
      <c r="CN11" s="70"/>
      <c r="CO11" s="70"/>
      <c r="CP11" s="70"/>
      <c r="CQ11" s="70"/>
      <c r="CR11" s="70"/>
      <c r="CS11" s="70">
        <v>47.780517580000001</v>
      </c>
      <c r="CT11" s="70"/>
      <c r="CU11" s="70">
        <v>48.304042819999999</v>
      </c>
      <c r="CV11" s="70"/>
      <c r="CW11" s="70">
        <v>48.518302919999996</v>
      </c>
      <c r="CX11" s="70"/>
      <c r="CY11" s="70">
        <v>48.355030059999997</v>
      </c>
      <c r="CZ11" s="70"/>
      <c r="DA11" s="70">
        <v>48.086410520000001</v>
      </c>
      <c r="DB11" s="70"/>
      <c r="DC11" s="70">
        <v>48.19497681</v>
      </c>
      <c r="DD11" s="70"/>
      <c r="DE11" s="70">
        <v>48.104393010000003</v>
      </c>
      <c r="DF11" s="70"/>
      <c r="DG11" s="70">
        <v>47.72188568</v>
      </c>
      <c r="DH11" s="70"/>
      <c r="DI11" s="70">
        <v>47.296813960000001</v>
      </c>
      <c r="DJ11" s="70"/>
      <c r="DK11" s="70">
        <v>46.874771119999998</v>
      </c>
      <c r="DL11" s="70"/>
      <c r="DM11" s="70"/>
      <c r="DN11" s="70"/>
      <c r="DO11" s="70"/>
      <c r="DP11" s="70"/>
      <c r="DQ11" s="58">
        <v>46.848937990000003</v>
      </c>
      <c r="DR11" s="58"/>
      <c r="DS11" s="58">
        <v>46.435615540000001</v>
      </c>
      <c r="DT11" s="58"/>
      <c r="DU11" s="58">
        <v>46.295192720000003</v>
      </c>
      <c r="DV11" s="58"/>
      <c r="DW11" s="58">
        <v>46.657955170000001</v>
      </c>
      <c r="DX11" s="58"/>
      <c r="DY11" s="58">
        <v>46.881656649999996</v>
      </c>
      <c r="DZ11" s="58"/>
      <c r="EA11" s="58">
        <v>46.73141098</v>
      </c>
      <c r="EB11" s="58"/>
      <c r="EC11" s="58">
        <v>46.918712620000001</v>
      </c>
      <c r="ED11" s="58"/>
      <c r="EE11" s="58">
        <v>47.223129270000001</v>
      </c>
      <c r="EF11" s="58"/>
      <c r="EG11" s="58">
        <v>47.44210434</v>
      </c>
      <c r="EH11" s="58"/>
      <c r="EI11" s="58">
        <v>47.67900848</v>
      </c>
      <c r="EJ11" s="58"/>
      <c r="EK11" s="58"/>
      <c r="EL11" s="58"/>
      <c r="EM11" s="58"/>
      <c r="EN11" s="58"/>
    </row>
    <row r="12" spans="1:160" x14ac:dyDescent="0.2">
      <c r="A12" s="70">
        <v>57.690933229999999</v>
      </c>
      <c r="B12" s="70"/>
      <c r="C12" s="70">
        <v>58.673175809999996</v>
      </c>
      <c r="D12" s="70"/>
      <c r="E12" s="70">
        <v>59.997795099999998</v>
      </c>
      <c r="F12" s="70"/>
      <c r="G12" s="70">
        <v>59.576080320000003</v>
      </c>
      <c r="H12" s="70"/>
      <c r="I12" s="70">
        <v>59.624179839999996</v>
      </c>
      <c r="J12" s="70"/>
      <c r="K12" s="70">
        <v>58.740779879999998</v>
      </c>
      <c r="L12" s="70"/>
      <c r="M12" s="70">
        <v>60.168296810000001</v>
      </c>
      <c r="N12" s="70"/>
      <c r="O12" s="70">
        <v>60.089561459999999</v>
      </c>
      <c r="P12" s="70"/>
      <c r="Q12" s="70">
        <v>59.90323257</v>
      </c>
      <c r="R12" s="70"/>
      <c r="S12" s="70">
        <v>60.645469669999997</v>
      </c>
      <c r="T12" s="70"/>
      <c r="U12" s="70"/>
      <c r="V12" s="70"/>
      <c r="W12" s="70"/>
      <c r="X12" s="70"/>
      <c r="Y12" s="70">
        <v>60.82243347</v>
      </c>
      <c r="Z12" s="70"/>
      <c r="AA12" s="70">
        <v>60.09599686</v>
      </c>
      <c r="AB12" s="70"/>
      <c r="AC12" s="70">
        <v>59.400909419999998</v>
      </c>
      <c r="AD12" s="70"/>
      <c r="AE12" s="70">
        <v>58.841098789999997</v>
      </c>
      <c r="AF12" s="70"/>
      <c r="AG12" s="70">
        <v>60.304420469999997</v>
      </c>
      <c r="AH12" s="70"/>
      <c r="AI12" s="70">
        <v>59.648506159999997</v>
      </c>
      <c r="AJ12" s="70"/>
      <c r="AK12" s="70">
        <v>58.656822200000001</v>
      </c>
      <c r="AL12" s="70"/>
      <c r="AM12" s="70">
        <v>59.641807559999997</v>
      </c>
      <c r="AN12" s="70"/>
      <c r="AO12" s="70">
        <v>59.623691559999997</v>
      </c>
      <c r="AP12" s="70"/>
      <c r="AQ12" s="70">
        <v>60.249443049999996</v>
      </c>
      <c r="AR12" s="70"/>
      <c r="AS12" s="70"/>
      <c r="AT12" s="70"/>
      <c r="AU12" s="70"/>
      <c r="AV12" s="70"/>
      <c r="AW12" s="70">
        <v>61.759780880000001</v>
      </c>
      <c r="AX12" s="70"/>
      <c r="AY12" s="70">
        <v>62.211814879999999</v>
      </c>
      <c r="AZ12" s="70"/>
      <c r="BA12" s="70">
        <v>60.593166349999997</v>
      </c>
      <c r="BB12" s="70"/>
      <c r="BC12" s="70">
        <v>60.523651119999997</v>
      </c>
      <c r="BD12" s="70"/>
      <c r="BE12" s="70">
        <v>60.681697849999999</v>
      </c>
      <c r="BF12" s="70"/>
      <c r="BG12" s="70">
        <v>58.989192959999997</v>
      </c>
      <c r="BH12" s="70"/>
      <c r="BI12" s="70">
        <v>59.493026729999997</v>
      </c>
      <c r="BJ12" s="70"/>
      <c r="BK12" s="70">
        <v>61.045650479999999</v>
      </c>
      <c r="BL12" s="70"/>
      <c r="BM12" s="70">
        <v>61.166229250000001</v>
      </c>
      <c r="BN12" s="70"/>
      <c r="BO12" s="70">
        <v>60.300064089999999</v>
      </c>
      <c r="BP12" s="70"/>
      <c r="BQ12" s="70"/>
      <c r="BR12" s="70"/>
      <c r="BS12" s="70"/>
      <c r="BT12" s="70"/>
      <c r="BU12" s="70">
        <v>61.650730129999999</v>
      </c>
      <c r="BV12" s="70"/>
      <c r="BW12" s="70">
        <v>60.703891749999997</v>
      </c>
      <c r="BX12" s="70"/>
      <c r="BY12" s="70">
        <v>61.12610626</v>
      </c>
      <c r="BZ12" s="70"/>
      <c r="CA12" s="70">
        <v>62.157970429999999</v>
      </c>
      <c r="CB12" s="70"/>
      <c r="CC12" s="70">
        <v>62.552486420000001</v>
      </c>
      <c r="CD12" s="70"/>
      <c r="CE12" s="70">
        <v>63.048332209999998</v>
      </c>
      <c r="CF12" s="70"/>
      <c r="CG12" s="70">
        <v>61.272724150000002</v>
      </c>
      <c r="CH12" s="70"/>
      <c r="CI12" s="70">
        <v>61.565803529999997</v>
      </c>
      <c r="CJ12" s="70"/>
      <c r="CK12" s="70">
        <v>62.32747269</v>
      </c>
      <c r="CL12" s="70"/>
      <c r="CM12" s="70">
        <v>61.069820399999998</v>
      </c>
      <c r="CN12" s="70"/>
      <c r="CO12" s="70"/>
      <c r="CP12" s="70"/>
      <c r="CQ12" s="70"/>
      <c r="CR12" s="70"/>
      <c r="CS12" s="70">
        <v>62.347145079999997</v>
      </c>
      <c r="CT12" s="70"/>
      <c r="CU12" s="70">
        <v>62.402759549999999</v>
      </c>
      <c r="CV12" s="70"/>
      <c r="CW12" s="70">
        <v>63.29328537</v>
      </c>
      <c r="CX12" s="70"/>
      <c r="CY12" s="70">
        <v>61.846263890000003</v>
      </c>
      <c r="CZ12" s="70"/>
      <c r="DA12" s="70">
        <v>61.53171158</v>
      </c>
      <c r="DB12" s="70"/>
      <c r="DC12" s="70">
        <v>61.16430664</v>
      </c>
      <c r="DD12" s="70"/>
      <c r="DE12" s="70">
        <v>60.836570739999999</v>
      </c>
      <c r="DF12" s="70"/>
      <c r="DG12" s="70">
        <v>61.28267288</v>
      </c>
      <c r="DH12" s="70"/>
      <c r="DI12" s="70">
        <v>59.674167629999999</v>
      </c>
      <c r="DJ12" s="70"/>
      <c r="DK12" s="70">
        <v>60.295066830000003</v>
      </c>
      <c r="DL12" s="70"/>
      <c r="DM12" s="70"/>
      <c r="DN12" s="70"/>
      <c r="DO12" s="70"/>
      <c r="DP12" s="70"/>
      <c r="DQ12" s="58">
        <v>60.283535000000001</v>
      </c>
      <c r="DR12" s="58"/>
      <c r="DS12" s="58">
        <v>57.455837250000002</v>
      </c>
      <c r="DT12" s="58"/>
      <c r="DU12" s="58">
        <v>59.612297060000003</v>
      </c>
      <c r="DV12" s="58"/>
      <c r="DW12" s="58">
        <v>60.662239069999998</v>
      </c>
      <c r="DX12" s="58"/>
      <c r="DY12" s="58">
        <v>59.848339080000002</v>
      </c>
      <c r="DZ12" s="58"/>
      <c r="EA12" s="58">
        <v>60.126098630000001</v>
      </c>
      <c r="EB12" s="58"/>
      <c r="EC12" s="58">
        <v>60.433082579999997</v>
      </c>
      <c r="ED12" s="58"/>
      <c r="EE12" s="58">
        <v>60.747280119999999</v>
      </c>
      <c r="EF12" s="58"/>
      <c r="EG12" s="58">
        <v>60.669670099999998</v>
      </c>
      <c r="EH12" s="58"/>
      <c r="EI12" s="58">
        <v>61.533691410000003</v>
      </c>
      <c r="EJ12" s="58"/>
      <c r="EK12" s="58"/>
      <c r="EL12" s="58"/>
      <c r="EM12" s="58"/>
      <c r="EN12" s="58"/>
    </row>
    <row r="13" spans="1:160" x14ac:dyDescent="0.2">
      <c r="A13" s="70">
        <v>1052.1758110000001</v>
      </c>
      <c r="B13" s="70"/>
      <c r="C13" s="70">
        <v>1048.6759050000001</v>
      </c>
      <c r="D13" s="70"/>
      <c r="E13" s="70">
        <v>1048.027752</v>
      </c>
      <c r="F13" s="70"/>
      <c r="G13" s="70">
        <v>1050.3610229999999</v>
      </c>
      <c r="H13" s="70"/>
      <c r="I13" s="70">
        <v>1050.3610229999999</v>
      </c>
      <c r="J13" s="70"/>
      <c r="K13" s="70">
        <v>1052.953503</v>
      </c>
      <c r="L13" s="70"/>
      <c r="M13" s="70">
        <v>1052.1758110000001</v>
      </c>
      <c r="N13" s="70"/>
      <c r="O13" s="70">
        <v>1056.323805</v>
      </c>
      <c r="P13" s="70"/>
      <c r="Q13" s="70">
        <v>1050.231419</v>
      </c>
      <c r="R13" s="70"/>
      <c r="S13" s="70">
        <v>1049.8425400000001</v>
      </c>
      <c r="T13" s="70"/>
      <c r="U13" s="70"/>
      <c r="V13" s="70"/>
      <c r="W13" s="70"/>
      <c r="X13" s="70"/>
      <c r="Y13" s="70">
        <v>1051.6572630000001</v>
      </c>
      <c r="Z13" s="70"/>
      <c r="AA13" s="70">
        <v>1051.6572630000001</v>
      </c>
      <c r="AB13" s="70"/>
      <c r="AC13" s="70">
        <v>1052.4350199999999</v>
      </c>
      <c r="AD13" s="70"/>
      <c r="AE13" s="70">
        <v>1051.6572630000001</v>
      </c>
      <c r="AF13" s="70"/>
      <c r="AG13" s="70">
        <v>1051.049293</v>
      </c>
      <c r="AH13" s="70"/>
      <c r="AI13" s="70">
        <v>1051.049293</v>
      </c>
      <c r="AJ13" s="70"/>
      <c r="AK13" s="70">
        <v>1051.697445</v>
      </c>
      <c r="AL13" s="70"/>
      <c r="AM13" s="70">
        <v>1052.7344760000001</v>
      </c>
      <c r="AN13" s="70"/>
      <c r="AO13" s="70">
        <v>1054.4196589999999</v>
      </c>
      <c r="AP13" s="70"/>
      <c r="AQ13" s="70">
        <v>1051.308567</v>
      </c>
      <c r="AR13" s="70"/>
      <c r="AS13" s="70"/>
      <c r="AT13" s="70"/>
      <c r="AU13" s="70"/>
      <c r="AV13" s="70"/>
      <c r="AW13" s="70">
        <v>1052.9937500000001</v>
      </c>
      <c r="AX13" s="70"/>
      <c r="AY13" s="70">
        <v>1052.7344760000001</v>
      </c>
      <c r="AZ13" s="70"/>
      <c r="BA13" s="70">
        <v>1051.308567</v>
      </c>
      <c r="BB13" s="70"/>
      <c r="BC13" s="70">
        <v>1050.012262</v>
      </c>
      <c r="BD13" s="70"/>
      <c r="BE13" s="70">
        <v>1048.06774</v>
      </c>
      <c r="BF13" s="70"/>
      <c r="BG13" s="70">
        <v>1050.53081</v>
      </c>
      <c r="BH13" s="70"/>
      <c r="BI13" s="70">
        <v>1049.2345049999999</v>
      </c>
      <c r="BJ13" s="70"/>
      <c r="BK13" s="70">
        <v>1049.144953</v>
      </c>
      <c r="BL13" s="70"/>
      <c r="BM13" s="70">
        <v>1049.274557</v>
      </c>
      <c r="BN13" s="70"/>
      <c r="BO13" s="70">
        <v>1048.845562</v>
      </c>
      <c r="BP13" s="70"/>
      <c r="BQ13" s="70"/>
      <c r="BR13" s="70"/>
      <c r="BS13" s="70"/>
      <c r="BT13" s="70"/>
      <c r="BU13" s="70">
        <v>1047.45964</v>
      </c>
      <c r="BV13" s="70"/>
      <c r="BW13" s="70">
        <v>1048.2374620000001</v>
      </c>
      <c r="BX13" s="70"/>
      <c r="BY13" s="70">
        <v>1047.0706970000001</v>
      </c>
      <c r="BZ13" s="70"/>
      <c r="CA13" s="70">
        <v>1046.8114230000001</v>
      </c>
      <c r="CB13" s="70"/>
      <c r="CC13" s="70">
        <v>1049.144953</v>
      </c>
      <c r="CD13" s="70"/>
      <c r="CE13" s="70">
        <v>1046.6818189999999</v>
      </c>
      <c r="CF13" s="70"/>
      <c r="CG13" s="70">
        <v>1051.8672320000001</v>
      </c>
      <c r="CH13" s="70"/>
      <c r="CI13" s="70">
        <v>1049.663436</v>
      </c>
      <c r="CJ13" s="70"/>
      <c r="CK13" s="70">
        <v>1049.144953</v>
      </c>
      <c r="CL13" s="70"/>
      <c r="CM13" s="70">
        <v>1047.3300360000001</v>
      </c>
      <c r="CN13" s="70"/>
      <c r="CO13" s="70"/>
      <c r="CP13" s="70"/>
      <c r="CQ13" s="70"/>
      <c r="CR13" s="70"/>
      <c r="CS13" s="70">
        <v>1049.5337669999999</v>
      </c>
      <c r="CT13" s="70"/>
      <c r="CU13" s="70">
        <v>1050.1819840000001</v>
      </c>
      <c r="CV13" s="70"/>
      <c r="CW13" s="70">
        <v>1051.478353</v>
      </c>
      <c r="CX13" s="70"/>
      <c r="CY13" s="70">
        <v>1051.478353</v>
      </c>
      <c r="CZ13" s="70"/>
      <c r="DA13" s="70">
        <v>1050.9598699999999</v>
      </c>
      <c r="DB13" s="70"/>
      <c r="DC13" s="70">
        <v>1051.348684</v>
      </c>
      <c r="DD13" s="70"/>
      <c r="DE13" s="70">
        <v>1052.256175</v>
      </c>
      <c r="DF13" s="70"/>
      <c r="DG13" s="70">
        <v>1051.348684</v>
      </c>
      <c r="DH13" s="70"/>
      <c r="DI13" s="70">
        <v>1050.7005320000001</v>
      </c>
      <c r="DJ13" s="70"/>
      <c r="DK13" s="70">
        <v>1049.404227</v>
      </c>
      <c r="DL13" s="70"/>
      <c r="DM13" s="70"/>
      <c r="DN13" s="70"/>
      <c r="DO13" s="70"/>
      <c r="DP13" s="70"/>
      <c r="DQ13" s="58">
        <v>1049.404227</v>
      </c>
      <c r="DR13" s="58"/>
      <c r="DS13" s="58">
        <v>1049.144953</v>
      </c>
      <c r="DT13" s="58"/>
      <c r="DU13" s="58">
        <v>1045.555042</v>
      </c>
      <c r="DV13" s="58"/>
      <c r="DW13" s="58">
        <v>1045.9439850000001</v>
      </c>
      <c r="DX13" s="58"/>
      <c r="DY13" s="58">
        <v>1046.721806</v>
      </c>
      <c r="DZ13" s="58"/>
      <c r="EA13" s="58">
        <v>1048.62634</v>
      </c>
      <c r="EB13" s="58"/>
      <c r="EC13" s="58">
        <v>1048.925667</v>
      </c>
      <c r="ED13" s="58"/>
      <c r="EE13" s="58">
        <v>1047.888571</v>
      </c>
      <c r="EF13" s="58"/>
      <c r="EG13" s="58">
        <v>1047.499628</v>
      </c>
      <c r="EH13" s="58"/>
      <c r="EI13" s="58">
        <v>1046.8514110000001</v>
      </c>
      <c r="EJ13" s="58"/>
      <c r="EK13" s="58"/>
      <c r="EL13" s="58"/>
      <c r="EM13" s="58"/>
      <c r="EN13" s="58"/>
    </row>
    <row r="14" spans="1:160" x14ac:dyDescent="0.2">
      <c r="A14" s="70">
        <v>-999</v>
      </c>
      <c r="B14" s="70"/>
      <c r="C14" s="70">
        <v>-999</v>
      </c>
      <c r="D14" s="70"/>
      <c r="E14" s="70">
        <v>-999</v>
      </c>
      <c r="F14" s="70"/>
      <c r="G14" s="70">
        <v>-999</v>
      </c>
      <c r="H14" s="70"/>
      <c r="I14" s="70">
        <v>-999</v>
      </c>
      <c r="J14" s="70"/>
      <c r="K14" s="70">
        <v>-999</v>
      </c>
      <c r="L14" s="70"/>
      <c r="M14" s="70">
        <v>-999</v>
      </c>
      <c r="N14" s="70"/>
      <c r="O14" s="70">
        <v>-999</v>
      </c>
      <c r="P14" s="70"/>
      <c r="Q14" s="70">
        <v>-999</v>
      </c>
      <c r="R14" s="70"/>
      <c r="S14" s="70">
        <v>-999</v>
      </c>
      <c r="T14" s="70"/>
      <c r="U14" s="70"/>
      <c r="V14" s="70"/>
      <c r="W14" s="70"/>
      <c r="X14" s="70"/>
      <c r="Y14" s="70">
        <v>-999</v>
      </c>
      <c r="Z14" s="70"/>
      <c r="AA14" s="70">
        <v>-999</v>
      </c>
      <c r="AB14" s="70"/>
      <c r="AC14" s="70">
        <v>-999</v>
      </c>
      <c r="AD14" s="70"/>
      <c r="AE14" s="70">
        <v>-999</v>
      </c>
      <c r="AF14" s="70"/>
      <c r="AG14" s="70">
        <v>-999</v>
      </c>
      <c r="AH14" s="70"/>
      <c r="AI14" s="70">
        <v>-999</v>
      </c>
      <c r="AJ14" s="70"/>
      <c r="AK14" s="70">
        <v>-999</v>
      </c>
      <c r="AL14" s="70"/>
      <c r="AM14" s="70">
        <v>-999</v>
      </c>
      <c r="AN14" s="70"/>
      <c r="AO14" s="70">
        <v>-999</v>
      </c>
      <c r="AP14" s="70"/>
      <c r="AQ14" s="70">
        <v>-999</v>
      </c>
      <c r="AR14" s="70"/>
      <c r="AS14" s="70"/>
      <c r="AT14" s="70"/>
      <c r="AU14" s="70"/>
      <c r="AV14" s="70"/>
      <c r="AW14" s="70">
        <v>-999</v>
      </c>
      <c r="AX14" s="70"/>
      <c r="AY14" s="70">
        <v>-999</v>
      </c>
      <c r="AZ14" s="70"/>
      <c r="BA14" s="70">
        <v>-999</v>
      </c>
      <c r="BB14" s="70"/>
      <c r="BC14" s="70">
        <v>-999</v>
      </c>
      <c r="BD14" s="70"/>
      <c r="BE14" s="70">
        <v>-999</v>
      </c>
      <c r="BF14" s="70"/>
      <c r="BG14" s="70">
        <v>-999</v>
      </c>
      <c r="BH14" s="70"/>
      <c r="BI14" s="70">
        <v>-999</v>
      </c>
      <c r="BJ14" s="70"/>
      <c r="BK14" s="70">
        <v>-999</v>
      </c>
      <c r="BL14" s="70"/>
      <c r="BM14" s="70">
        <v>-999</v>
      </c>
      <c r="BN14" s="70"/>
      <c r="BO14" s="70">
        <v>-999</v>
      </c>
      <c r="BP14" s="70"/>
      <c r="BQ14" s="70"/>
      <c r="BR14" s="70"/>
      <c r="BS14" s="70"/>
      <c r="BT14" s="70"/>
      <c r="BU14" s="70">
        <v>-999</v>
      </c>
      <c r="BV14" s="70"/>
      <c r="BW14" s="70">
        <v>-999</v>
      </c>
      <c r="BX14" s="70"/>
      <c r="BY14" s="70">
        <v>-999</v>
      </c>
      <c r="BZ14" s="70"/>
      <c r="CA14" s="70">
        <v>-999</v>
      </c>
      <c r="CB14" s="70"/>
      <c r="CC14" s="70">
        <v>-999</v>
      </c>
      <c r="CD14" s="70"/>
      <c r="CE14" s="70">
        <v>-999</v>
      </c>
      <c r="CF14" s="70"/>
      <c r="CG14" s="70">
        <v>-999</v>
      </c>
      <c r="CH14" s="70"/>
      <c r="CI14" s="70">
        <v>-999</v>
      </c>
      <c r="CJ14" s="70"/>
      <c r="CK14" s="70">
        <v>-999</v>
      </c>
      <c r="CL14" s="70"/>
      <c r="CM14" s="70">
        <v>-999</v>
      </c>
      <c r="CN14" s="70"/>
      <c r="CO14" s="70"/>
      <c r="CP14" s="70"/>
      <c r="CQ14" s="70"/>
      <c r="CR14" s="70"/>
      <c r="CS14" s="70">
        <v>-999</v>
      </c>
      <c r="CT14" s="70"/>
      <c r="CU14" s="70">
        <v>-999</v>
      </c>
      <c r="CV14" s="70"/>
      <c r="CW14" s="70">
        <v>-999</v>
      </c>
      <c r="CX14" s="70"/>
      <c r="CY14" s="70">
        <v>-999</v>
      </c>
      <c r="CZ14" s="70"/>
      <c r="DA14" s="70">
        <v>-999</v>
      </c>
      <c r="DB14" s="70"/>
      <c r="DC14" s="70">
        <v>-999</v>
      </c>
      <c r="DD14" s="70"/>
      <c r="DE14" s="70">
        <v>-999</v>
      </c>
      <c r="DF14" s="70"/>
      <c r="DG14" s="70">
        <v>-999</v>
      </c>
      <c r="DH14" s="70"/>
      <c r="DI14" s="70">
        <v>-999</v>
      </c>
      <c r="DJ14" s="70"/>
      <c r="DK14" s="70">
        <v>-999</v>
      </c>
      <c r="DL14" s="70"/>
      <c r="DM14" s="70"/>
      <c r="DN14" s="70"/>
      <c r="DO14" s="70"/>
      <c r="DP14" s="70"/>
      <c r="DQ14" s="58">
        <v>-999</v>
      </c>
      <c r="DR14" s="58"/>
      <c r="DS14" s="58">
        <v>-999</v>
      </c>
      <c r="DT14" s="58"/>
      <c r="DU14" s="58">
        <v>-999</v>
      </c>
      <c r="DV14" s="58"/>
      <c r="DW14" s="58">
        <v>-999</v>
      </c>
      <c r="DX14" s="58"/>
      <c r="DY14" s="58">
        <v>-999</v>
      </c>
      <c r="DZ14" s="58"/>
      <c r="EA14" s="58">
        <v>-999</v>
      </c>
      <c r="EB14" s="58"/>
      <c r="EC14" s="58">
        <v>-999</v>
      </c>
      <c r="ED14" s="58"/>
      <c r="EE14" s="58">
        <v>-999</v>
      </c>
      <c r="EF14" s="58"/>
      <c r="EG14" s="58">
        <v>-999</v>
      </c>
      <c r="EH14" s="58"/>
      <c r="EI14" s="58">
        <v>-999</v>
      </c>
      <c r="EJ14" s="58"/>
      <c r="EK14" s="58"/>
      <c r="EL14" s="58"/>
      <c r="EM14" s="58"/>
      <c r="EN14" s="58"/>
    </row>
    <row r="15" spans="1:160" x14ac:dyDescent="0.2">
      <c r="A15" s="70"/>
      <c r="B15" s="70"/>
      <c r="C15" s="70"/>
      <c r="D15" s="70"/>
      <c r="E15" s="70"/>
      <c r="F15" s="70"/>
      <c r="G15" s="70"/>
      <c r="H15" s="70"/>
      <c r="I15" s="70"/>
      <c r="J15" s="70"/>
      <c r="K15" s="70"/>
      <c r="L15" s="70"/>
      <c r="M15" s="70"/>
      <c r="N15" s="70"/>
      <c r="O15" s="70"/>
      <c r="P15" s="70"/>
      <c r="Q15" s="70"/>
      <c r="R15" s="70"/>
      <c r="S15" s="70"/>
      <c r="T15" s="70"/>
      <c r="U15" s="70"/>
      <c r="V15" s="70"/>
      <c r="W15" s="70"/>
      <c r="X15" s="70"/>
      <c r="Y15" s="70"/>
      <c r="Z15" s="70"/>
      <c r="AA15" s="70"/>
      <c r="AB15" s="70"/>
      <c r="AC15" s="70"/>
      <c r="AD15" s="70"/>
      <c r="AE15" s="70"/>
      <c r="AF15" s="70"/>
      <c r="AG15" s="70"/>
      <c r="AH15" s="70"/>
      <c r="AI15" s="70"/>
      <c r="AJ15" s="70"/>
      <c r="AK15" s="70"/>
      <c r="AL15" s="70"/>
      <c r="AM15" s="70"/>
      <c r="AN15" s="70"/>
      <c r="AO15" s="70"/>
      <c r="AP15" s="70"/>
      <c r="AQ15" s="70"/>
      <c r="AR15" s="70"/>
      <c r="AS15" s="70"/>
      <c r="AT15" s="70"/>
      <c r="AU15" s="70"/>
      <c r="AV15" s="70"/>
      <c r="AW15" s="70"/>
      <c r="AX15" s="70"/>
      <c r="AY15" s="70"/>
      <c r="AZ15" s="70"/>
      <c r="BA15" s="70"/>
      <c r="BB15" s="70"/>
      <c r="BC15" s="70"/>
      <c r="BD15" s="70"/>
      <c r="BE15" s="70"/>
      <c r="BF15" s="70"/>
      <c r="BG15" s="70"/>
      <c r="BH15" s="70"/>
      <c r="BI15" s="70"/>
      <c r="BJ15" s="70"/>
      <c r="BK15" s="70"/>
      <c r="BL15" s="70"/>
      <c r="BM15" s="70"/>
      <c r="BN15" s="70"/>
      <c r="BO15" s="70"/>
      <c r="BP15" s="70"/>
      <c r="BQ15" s="70"/>
      <c r="BR15" s="70"/>
      <c r="BS15" s="70"/>
      <c r="BT15" s="70"/>
      <c r="BU15" s="70"/>
      <c r="BV15" s="70"/>
      <c r="BW15" s="70"/>
      <c r="BX15" s="70"/>
      <c r="BY15" s="70"/>
      <c r="BZ15" s="70"/>
      <c r="CA15" s="70"/>
      <c r="CB15" s="70"/>
      <c r="CC15" s="70"/>
      <c r="CD15" s="70"/>
      <c r="CE15" s="70"/>
      <c r="CF15" s="70"/>
      <c r="CG15" s="70"/>
      <c r="CH15" s="70"/>
      <c r="CI15" s="70"/>
      <c r="CJ15" s="70"/>
      <c r="CK15" s="70"/>
      <c r="CL15" s="70"/>
      <c r="CM15" s="70"/>
      <c r="CN15" s="70"/>
      <c r="CO15" s="70"/>
      <c r="CP15" s="70"/>
      <c r="CQ15" s="70"/>
      <c r="CR15" s="70"/>
      <c r="CS15" s="70"/>
      <c r="CT15" s="70"/>
      <c r="CU15" s="70"/>
      <c r="CV15" s="70"/>
      <c r="CW15" s="70"/>
      <c r="CX15" s="70"/>
      <c r="CY15" s="70"/>
      <c r="CZ15" s="70"/>
      <c r="DA15" s="70"/>
      <c r="DB15" s="70"/>
      <c r="DC15" s="70"/>
      <c r="DD15" s="70"/>
      <c r="DE15" s="70"/>
      <c r="DF15" s="70"/>
      <c r="DG15" s="70"/>
      <c r="DH15" s="70"/>
      <c r="DI15" s="70"/>
      <c r="DJ15" s="70"/>
      <c r="DK15" s="70"/>
      <c r="DL15" s="70"/>
      <c r="DM15" s="70"/>
      <c r="DN15" s="70"/>
      <c r="DO15" s="70"/>
      <c r="DP15" s="70"/>
      <c r="DQ15" s="58"/>
      <c r="DR15" s="58"/>
      <c r="DS15" s="58"/>
      <c r="DT15" s="58"/>
      <c r="DU15" s="58"/>
      <c r="DV15" s="58"/>
      <c r="DW15" s="58"/>
      <c r="DX15" s="58"/>
      <c r="DY15" s="58"/>
      <c r="DZ15" s="58"/>
      <c r="EA15" s="58"/>
      <c r="EB15" s="58"/>
      <c r="EC15" s="58"/>
      <c r="ED15" s="58"/>
      <c r="EE15" s="58"/>
      <c r="EF15" s="58"/>
      <c r="EG15" s="58"/>
      <c r="EH15" s="58"/>
      <c r="EI15" s="58"/>
      <c r="EJ15" s="58"/>
      <c r="EK15" s="58"/>
      <c r="EL15" s="58"/>
      <c r="EM15" s="58"/>
      <c r="EN15" s="58"/>
    </row>
    <row r="16" spans="1:160" x14ac:dyDescent="0.2">
      <c r="A16" s="70">
        <v>0.11791</v>
      </c>
      <c r="B16" s="70">
        <v>0</v>
      </c>
      <c r="C16" s="70">
        <v>0.11791</v>
      </c>
      <c r="D16" s="70">
        <v>0</v>
      </c>
      <c r="E16" s="70">
        <v>0.11791</v>
      </c>
      <c r="F16" s="70">
        <v>0</v>
      </c>
      <c r="G16" s="70">
        <v>0.11791</v>
      </c>
      <c r="H16" s="70">
        <v>0</v>
      </c>
      <c r="I16" s="70">
        <v>0.11791</v>
      </c>
      <c r="J16" s="70">
        <v>0</v>
      </c>
      <c r="K16" s="70">
        <v>0.11791</v>
      </c>
      <c r="L16" s="70">
        <v>0</v>
      </c>
      <c r="M16" s="70">
        <v>0.11791</v>
      </c>
      <c r="N16" s="70">
        <v>0</v>
      </c>
      <c r="O16" s="70">
        <v>0.11791</v>
      </c>
      <c r="P16" s="70">
        <v>0</v>
      </c>
      <c r="Q16" s="70">
        <v>0.11791</v>
      </c>
      <c r="R16" s="70">
        <v>0</v>
      </c>
      <c r="S16" s="70">
        <v>0.11791</v>
      </c>
      <c r="T16" s="70">
        <v>0</v>
      </c>
      <c r="U16" s="70"/>
      <c r="V16" s="70"/>
      <c r="W16" s="70"/>
      <c r="X16" s="70"/>
      <c r="Y16" s="70">
        <v>0.11791</v>
      </c>
      <c r="Z16" s="70">
        <v>0</v>
      </c>
      <c r="AA16" s="70">
        <v>0.11791</v>
      </c>
      <c r="AB16" s="70">
        <v>0</v>
      </c>
      <c r="AC16" s="70">
        <v>0.11791</v>
      </c>
      <c r="AD16" s="70">
        <v>0</v>
      </c>
      <c r="AE16" s="70">
        <v>0.11791</v>
      </c>
      <c r="AF16" s="70">
        <v>0</v>
      </c>
      <c r="AG16" s="70">
        <v>0.11791</v>
      </c>
      <c r="AH16" s="70">
        <v>0</v>
      </c>
      <c r="AI16" s="70">
        <v>0.11791</v>
      </c>
      <c r="AJ16" s="70">
        <v>0</v>
      </c>
      <c r="AK16" s="70">
        <v>0.11791</v>
      </c>
      <c r="AL16" s="70">
        <v>0</v>
      </c>
      <c r="AM16" s="70">
        <v>0.11791</v>
      </c>
      <c r="AN16" s="70">
        <v>0</v>
      </c>
      <c r="AO16" s="70">
        <v>0.11791</v>
      </c>
      <c r="AP16" s="70">
        <v>0</v>
      </c>
      <c r="AQ16" s="70">
        <v>0.11791</v>
      </c>
      <c r="AR16" s="70">
        <v>0</v>
      </c>
      <c r="AS16" s="70"/>
      <c r="AT16" s="70"/>
      <c r="AU16" s="70"/>
      <c r="AV16" s="70"/>
      <c r="AW16" s="70">
        <v>0.11791</v>
      </c>
      <c r="AX16" s="70">
        <v>0</v>
      </c>
      <c r="AY16" s="70">
        <v>0.11791</v>
      </c>
      <c r="AZ16" s="70">
        <v>0</v>
      </c>
      <c r="BA16" s="70">
        <v>0.11791</v>
      </c>
      <c r="BB16" s="70">
        <v>0</v>
      </c>
      <c r="BC16" s="70">
        <v>0.11791</v>
      </c>
      <c r="BD16" s="70">
        <v>0</v>
      </c>
      <c r="BE16" s="70">
        <v>0.11791</v>
      </c>
      <c r="BF16" s="70">
        <v>0</v>
      </c>
      <c r="BG16" s="70">
        <v>0.11791</v>
      </c>
      <c r="BH16" s="70">
        <v>0</v>
      </c>
      <c r="BI16" s="70">
        <v>0.11791</v>
      </c>
      <c r="BJ16" s="70">
        <v>0</v>
      </c>
      <c r="BK16" s="70">
        <v>0.11791</v>
      </c>
      <c r="BL16" s="70">
        <v>0</v>
      </c>
      <c r="BM16" s="70">
        <v>0.11791</v>
      </c>
      <c r="BN16" s="70">
        <v>0</v>
      </c>
      <c r="BO16" s="70">
        <v>0.11791</v>
      </c>
      <c r="BP16" s="70">
        <v>0</v>
      </c>
      <c r="BQ16" s="70"/>
      <c r="BR16" s="70"/>
      <c r="BS16" s="70"/>
      <c r="BT16" s="70"/>
      <c r="BU16" s="70">
        <v>0.11791</v>
      </c>
      <c r="BV16" s="70">
        <v>0</v>
      </c>
      <c r="BW16" s="70">
        <v>0.11791</v>
      </c>
      <c r="BX16" s="70">
        <v>0</v>
      </c>
      <c r="BY16" s="70">
        <v>0.11791</v>
      </c>
      <c r="BZ16" s="70">
        <v>0</v>
      </c>
      <c r="CA16" s="70">
        <v>0.11791</v>
      </c>
      <c r="CB16" s="70">
        <v>0</v>
      </c>
      <c r="CC16" s="70">
        <v>0.11791</v>
      </c>
      <c r="CD16" s="70">
        <v>0</v>
      </c>
      <c r="CE16" s="70">
        <v>0.11791</v>
      </c>
      <c r="CF16" s="70">
        <v>0</v>
      </c>
      <c r="CG16" s="70">
        <v>0.11791</v>
      </c>
      <c r="CH16" s="70">
        <v>0</v>
      </c>
      <c r="CI16" s="70">
        <v>0.11791</v>
      </c>
      <c r="CJ16" s="70">
        <v>0</v>
      </c>
      <c r="CK16" s="70">
        <v>0.11791</v>
      </c>
      <c r="CL16" s="70">
        <v>0</v>
      </c>
      <c r="CM16" s="70">
        <v>0.11791</v>
      </c>
      <c r="CN16" s="70">
        <v>0</v>
      </c>
      <c r="CO16" s="70"/>
      <c r="CP16" s="70"/>
      <c r="CQ16" s="70"/>
      <c r="CR16" s="70"/>
      <c r="CS16" s="70">
        <v>0.11791</v>
      </c>
      <c r="CT16" s="70">
        <v>0</v>
      </c>
      <c r="CU16" s="70">
        <v>0.11791</v>
      </c>
      <c r="CV16" s="70">
        <v>0</v>
      </c>
      <c r="CW16" s="70">
        <v>0.11791</v>
      </c>
      <c r="CX16" s="70">
        <v>0</v>
      </c>
      <c r="CY16" s="70">
        <v>0.11791</v>
      </c>
      <c r="CZ16" s="70">
        <v>0</v>
      </c>
      <c r="DA16" s="70">
        <v>0.11791</v>
      </c>
      <c r="DB16" s="70">
        <v>0</v>
      </c>
      <c r="DC16" s="70">
        <v>0.11791</v>
      </c>
      <c r="DD16" s="70">
        <v>0</v>
      </c>
      <c r="DE16" s="70">
        <v>0.11791</v>
      </c>
      <c r="DF16" s="70">
        <v>0</v>
      </c>
      <c r="DG16" s="70">
        <v>0.11791</v>
      </c>
      <c r="DH16" s="70">
        <v>0</v>
      </c>
      <c r="DI16" s="70">
        <v>0.11791</v>
      </c>
      <c r="DJ16" s="70">
        <v>0</v>
      </c>
      <c r="DK16" s="70">
        <v>0.11791</v>
      </c>
      <c r="DL16" s="70">
        <v>0</v>
      </c>
      <c r="DM16" s="70"/>
      <c r="DN16" s="70"/>
      <c r="DO16" s="70"/>
      <c r="DP16" s="70"/>
      <c r="DQ16" s="58">
        <v>0.11791</v>
      </c>
      <c r="DR16" s="58">
        <v>0</v>
      </c>
      <c r="DS16" s="58">
        <v>0.11791</v>
      </c>
      <c r="DT16" s="58">
        <v>0</v>
      </c>
      <c r="DU16" s="58">
        <v>0.11791</v>
      </c>
      <c r="DV16" s="58">
        <v>0</v>
      </c>
      <c r="DW16" s="58">
        <v>0.11791</v>
      </c>
      <c r="DX16" s="58">
        <v>0</v>
      </c>
      <c r="DY16" s="58">
        <v>0.11791</v>
      </c>
      <c r="DZ16" s="58">
        <v>0</v>
      </c>
      <c r="EA16" s="58">
        <v>0.11791</v>
      </c>
      <c r="EB16" s="58">
        <v>0</v>
      </c>
      <c r="EC16" s="58">
        <v>0.11791</v>
      </c>
      <c r="ED16" s="58">
        <v>0</v>
      </c>
      <c r="EE16" s="58">
        <v>0.11791</v>
      </c>
      <c r="EF16" s="58">
        <v>0</v>
      </c>
      <c r="EG16" s="58">
        <v>0.11791</v>
      </c>
      <c r="EH16" s="58">
        <v>0</v>
      </c>
      <c r="EI16" s="58">
        <v>0.11791</v>
      </c>
      <c r="EJ16" s="58">
        <v>0</v>
      </c>
      <c r="EK16" s="58"/>
      <c r="EL16" s="58"/>
      <c r="EM16" s="58"/>
      <c r="EN16" s="58"/>
    </row>
    <row r="17" spans="1:144" x14ac:dyDescent="0.2">
      <c r="A17" s="70">
        <v>0</v>
      </c>
      <c r="B17" s="70">
        <v>0</v>
      </c>
      <c r="C17" s="70">
        <v>0</v>
      </c>
      <c r="D17" s="70">
        <v>0</v>
      </c>
      <c r="E17" s="70">
        <v>0</v>
      </c>
      <c r="F17" s="70">
        <v>0</v>
      </c>
      <c r="G17" s="70">
        <v>0</v>
      </c>
      <c r="H17" s="70">
        <v>0</v>
      </c>
      <c r="I17" s="70">
        <v>0</v>
      </c>
      <c r="J17" s="70">
        <v>0</v>
      </c>
      <c r="K17" s="70">
        <v>0</v>
      </c>
      <c r="L17" s="70">
        <v>0</v>
      </c>
      <c r="M17" s="70">
        <v>0</v>
      </c>
      <c r="N17" s="70">
        <v>0</v>
      </c>
      <c r="O17" s="70">
        <v>0</v>
      </c>
      <c r="P17" s="70">
        <v>0</v>
      </c>
      <c r="Q17" s="70">
        <v>0</v>
      </c>
      <c r="R17" s="70">
        <v>0</v>
      </c>
      <c r="S17" s="70">
        <v>0</v>
      </c>
      <c r="T17" s="70">
        <v>0</v>
      </c>
      <c r="U17" s="70"/>
      <c r="V17" s="70"/>
      <c r="W17" s="70"/>
      <c r="X17" s="70"/>
      <c r="Y17" s="70">
        <v>0</v>
      </c>
      <c r="Z17" s="70">
        <v>0</v>
      </c>
      <c r="AA17" s="70">
        <v>0</v>
      </c>
      <c r="AB17" s="70">
        <v>0</v>
      </c>
      <c r="AC17" s="70">
        <v>0</v>
      </c>
      <c r="AD17" s="70">
        <v>0</v>
      </c>
      <c r="AE17" s="70">
        <v>0</v>
      </c>
      <c r="AF17" s="70">
        <v>0</v>
      </c>
      <c r="AG17" s="70">
        <v>0</v>
      </c>
      <c r="AH17" s="70">
        <v>0</v>
      </c>
      <c r="AI17" s="70">
        <v>0</v>
      </c>
      <c r="AJ17" s="70">
        <v>0</v>
      </c>
      <c r="AK17" s="70">
        <v>0</v>
      </c>
      <c r="AL17" s="70">
        <v>0</v>
      </c>
      <c r="AM17" s="70">
        <v>0</v>
      </c>
      <c r="AN17" s="70">
        <v>0</v>
      </c>
      <c r="AO17" s="70">
        <v>0</v>
      </c>
      <c r="AP17" s="70">
        <v>0</v>
      </c>
      <c r="AQ17" s="70">
        <v>0</v>
      </c>
      <c r="AR17" s="70">
        <v>0</v>
      </c>
      <c r="AS17" s="70"/>
      <c r="AT17" s="70"/>
      <c r="AU17" s="70"/>
      <c r="AV17" s="70"/>
      <c r="AW17" s="70">
        <v>0</v>
      </c>
      <c r="AX17" s="70">
        <v>0</v>
      </c>
      <c r="AY17" s="70">
        <v>0</v>
      </c>
      <c r="AZ17" s="70">
        <v>0</v>
      </c>
      <c r="BA17" s="70">
        <v>0</v>
      </c>
      <c r="BB17" s="70">
        <v>0</v>
      </c>
      <c r="BC17" s="70">
        <v>0</v>
      </c>
      <c r="BD17" s="70">
        <v>0</v>
      </c>
      <c r="BE17" s="70">
        <v>0</v>
      </c>
      <c r="BF17" s="70">
        <v>0</v>
      </c>
      <c r="BG17" s="70">
        <v>0</v>
      </c>
      <c r="BH17" s="70">
        <v>0</v>
      </c>
      <c r="BI17" s="70">
        <v>0</v>
      </c>
      <c r="BJ17" s="70">
        <v>0</v>
      </c>
      <c r="BK17" s="70">
        <v>0</v>
      </c>
      <c r="BL17" s="70">
        <v>0</v>
      </c>
      <c r="BM17" s="70">
        <v>0</v>
      </c>
      <c r="BN17" s="70">
        <v>0</v>
      </c>
      <c r="BO17" s="70">
        <v>0</v>
      </c>
      <c r="BP17" s="70">
        <v>0</v>
      </c>
      <c r="BQ17" s="70"/>
      <c r="BR17" s="70"/>
      <c r="BS17" s="70"/>
      <c r="BT17" s="70"/>
      <c r="BU17" s="70">
        <v>0</v>
      </c>
      <c r="BV17" s="70">
        <v>0</v>
      </c>
      <c r="BW17" s="70">
        <v>0</v>
      </c>
      <c r="BX17" s="70">
        <v>0</v>
      </c>
      <c r="BY17" s="70">
        <v>0</v>
      </c>
      <c r="BZ17" s="70">
        <v>0</v>
      </c>
      <c r="CA17" s="70">
        <v>0</v>
      </c>
      <c r="CB17" s="70">
        <v>0</v>
      </c>
      <c r="CC17" s="70">
        <v>0</v>
      </c>
      <c r="CD17" s="70">
        <v>0</v>
      </c>
      <c r="CE17" s="70">
        <v>0</v>
      </c>
      <c r="CF17" s="70">
        <v>0</v>
      </c>
      <c r="CG17" s="70">
        <v>0</v>
      </c>
      <c r="CH17" s="70">
        <v>0</v>
      </c>
      <c r="CI17" s="70">
        <v>0</v>
      </c>
      <c r="CJ17" s="70">
        <v>0</v>
      </c>
      <c r="CK17" s="70">
        <v>0</v>
      </c>
      <c r="CL17" s="70">
        <v>0</v>
      </c>
      <c r="CM17" s="70">
        <v>0</v>
      </c>
      <c r="CN17" s="70">
        <v>0</v>
      </c>
      <c r="CO17" s="70"/>
      <c r="CP17" s="70"/>
      <c r="CQ17" s="70"/>
      <c r="CR17" s="70"/>
      <c r="CS17" s="70">
        <v>0</v>
      </c>
      <c r="CT17" s="70">
        <v>0</v>
      </c>
      <c r="CU17" s="70">
        <v>0</v>
      </c>
      <c r="CV17" s="70">
        <v>0</v>
      </c>
      <c r="CW17" s="70">
        <v>0</v>
      </c>
      <c r="CX17" s="70">
        <v>0</v>
      </c>
      <c r="CY17" s="70">
        <v>0</v>
      </c>
      <c r="CZ17" s="70">
        <v>0</v>
      </c>
      <c r="DA17" s="70">
        <v>0</v>
      </c>
      <c r="DB17" s="70">
        <v>0</v>
      </c>
      <c r="DC17" s="70">
        <v>0</v>
      </c>
      <c r="DD17" s="70">
        <v>0</v>
      </c>
      <c r="DE17" s="70">
        <v>0</v>
      </c>
      <c r="DF17" s="70">
        <v>0</v>
      </c>
      <c r="DG17" s="70">
        <v>0</v>
      </c>
      <c r="DH17" s="70">
        <v>0</v>
      </c>
      <c r="DI17" s="70">
        <v>0</v>
      </c>
      <c r="DJ17" s="70">
        <v>0</v>
      </c>
      <c r="DK17" s="70">
        <v>0</v>
      </c>
      <c r="DL17" s="70">
        <v>0</v>
      </c>
      <c r="DM17" s="70"/>
      <c r="DN17" s="70"/>
      <c r="DO17" s="70"/>
      <c r="DP17" s="70"/>
      <c r="DQ17" s="58">
        <v>0</v>
      </c>
      <c r="DR17" s="58">
        <v>0</v>
      </c>
      <c r="DS17" s="58">
        <v>0</v>
      </c>
      <c r="DT17" s="58">
        <v>0</v>
      </c>
      <c r="DU17" s="58">
        <v>0</v>
      </c>
      <c r="DV17" s="58">
        <v>0</v>
      </c>
      <c r="DW17" s="58">
        <v>0</v>
      </c>
      <c r="DX17" s="58">
        <v>0</v>
      </c>
      <c r="DY17" s="58">
        <v>0</v>
      </c>
      <c r="DZ17" s="58">
        <v>0</v>
      </c>
      <c r="EA17" s="58">
        <v>0</v>
      </c>
      <c r="EB17" s="58">
        <v>0</v>
      </c>
      <c r="EC17" s="58">
        <v>0</v>
      </c>
      <c r="ED17" s="58">
        <v>0</v>
      </c>
      <c r="EE17" s="58">
        <v>0</v>
      </c>
      <c r="EF17" s="58">
        <v>0</v>
      </c>
      <c r="EG17" s="58">
        <v>0</v>
      </c>
      <c r="EH17" s="58">
        <v>0</v>
      </c>
      <c r="EI17" s="58">
        <v>0</v>
      </c>
      <c r="EJ17" s="58">
        <v>0</v>
      </c>
      <c r="EK17" s="58"/>
      <c r="EL17" s="58"/>
      <c r="EM17" s="58"/>
      <c r="EN17" s="58"/>
    </row>
    <row r="18" spans="1:144" x14ac:dyDescent="0.2">
      <c r="A18" s="70">
        <v>9.2950069969999998</v>
      </c>
      <c r="B18" s="70"/>
      <c r="C18" s="70">
        <v>9.2772098760000006</v>
      </c>
      <c r="D18" s="70"/>
      <c r="E18" s="70">
        <v>9.2864152840000003</v>
      </c>
      <c r="F18" s="70"/>
      <c r="G18" s="70">
        <v>9.3042124049999995</v>
      </c>
      <c r="H18" s="70"/>
      <c r="I18" s="70">
        <v>9.3005302420000007</v>
      </c>
      <c r="J18" s="70"/>
      <c r="K18" s="70">
        <v>9.3226232210000006</v>
      </c>
      <c r="L18" s="70"/>
      <c r="M18" s="70">
        <v>9.3379655669999995</v>
      </c>
      <c r="N18" s="70"/>
      <c r="O18" s="70">
        <v>9.3379655669999995</v>
      </c>
      <c r="P18" s="70"/>
      <c r="Q18" s="70">
        <v>9.3091219560000003</v>
      </c>
      <c r="R18" s="70"/>
      <c r="S18" s="70">
        <v>9.3152588939999994</v>
      </c>
      <c r="T18" s="70"/>
      <c r="U18" s="70"/>
      <c r="V18" s="70"/>
      <c r="W18" s="70"/>
      <c r="X18" s="70"/>
      <c r="Y18" s="70">
        <v>9.3158725879999995</v>
      </c>
      <c r="Z18" s="70"/>
      <c r="AA18" s="70">
        <v>9.3213958330000004</v>
      </c>
      <c r="AB18" s="70"/>
      <c r="AC18" s="70">
        <v>9.3324423220000003</v>
      </c>
      <c r="AD18" s="70"/>
      <c r="AE18" s="70">
        <v>9.3275327709999996</v>
      </c>
      <c r="AF18" s="70"/>
      <c r="AG18" s="70">
        <v>9.3164862819999996</v>
      </c>
      <c r="AH18" s="70"/>
      <c r="AI18" s="70">
        <v>9.3287601589999998</v>
      </c>
      <c r="AJ18" s="70"/>
      <c r="AK18" s="70">
        <v>9.3348970970000007</v>
      </c>
      <c r="AL18" s="70"/>
      <c r="AM18" s="70">
        <v>9.3477846679999992</v>
      </c>
      <c r="AN18" s="70"/>
      <c r="AO18" s="70">
        <v>9.3618996269999997</v>
      </c>
      <c r="AP18" s="70"/>
      <c r="AQ18" s="70">
        <v>9.3385792609999996</v>
      </c>
      <c r="AR18" s="70"/>
      <c r="AS18" s="70"/>
      <c r="AT18" s="70"/>
      <c r="AU18" s="70"/>
      <c r="AV18" s="70"/>
      <c r="AW18" s="70">
        <v>9.4159046849999992</v>
      </c>
      <c r="AX18" s="70"/>
      <c r="AY18" s="70">
        <v>9.4073129709999996</v>
      </c>
      <c r="AZ18" s="70"/>
      <c r="BA18" s="70">
        <v>9.4048581959999993</v>
      </c>
      <c r="BB18" s="70"/>
      <c r="BC18" s="70">
        <v>9.3803104420000007</v>
      </c>
      <c r="BD18" s="70"/>
      <c r="BE18" s="70">
        <v>9.3741735039999998</v>
      </c>
      <c r="BF18" s="70"/>
      <c r="BG18" s="70">
        <v>9.3815378299999992</v>
      </c>
      <c r="BH18" s="70"/>
      <c r="BI18" s="70">
        <v>9.3784693610000005</v>
      </c>
      <c r="BJ18" s="70"/>
      <c r="BK18" s="70">
        <v>9.3680365650000006</v>
      </c>
      <c r="BL18" s="70"/>
      <c r="BM18" s="70">
        <v>9.3803104420000007</v>
      </c>
      <c r="BN18" s="70"/>
      <c r="BO18" s="70">
        <v>9.3827652169999993</v>
      </c>
      <c r="BP18" s="70"/>
      <c r="BQ18" s="70"/>
      <c r="BR18" s="70"/>
      <c r="BS18" s="70"/>
      <c r="BT18" s="70"/>
      <c r="BU18" s="70">
        <v>9.3889021560000003</v>
      </c>
      <c r="BV18" s="70"/>
      <c r="BW18" s="70">
        <v>9.3876747680000001</v>
      </c>
      <c r="BX18" s="70"/>
      <c r="BY18" s="70">
        <v>9.3760145850000001</v>
      </c>
      <c r="BZ18" s="70"/>
      <c r="CA18" s="70">
        <v>9.3747871969999998</v>
      </c>
      <c r="CB18" s="70"/>
      <c r="CC18" s="70">
        <v>9.3962664819999997</v>
      </c>
      <c r="CD18" s="70"/>
      <c r="CE18" s="70">
        <v>9.4073129709999996</v>
      </c>
      <c r="CF18" s="70"/>
      <c r="CG18" s="70">
        <v>9.4085403589999999</v>
      </c>
      <c r="CH18" s="70"/>
      <c r="CI18" s="70">
        <v>9.4054718899999994</v>
      </c>
      <c r="CJ18" s="70"/>
      <c r="CK18" s="70">
        <v>9.4109951340000002</v>
      </c>
      <c r="CL18" s="70"/>
      <c r="CM18" s="70">
        <v>9.3827652169999993</v>
      </c>
      <c r="CN18" s="70"/>
      <c r="CO18" s="70"/>
      <c r="CP18" s="70"/>
      <c r="CQ18" s="70"/>
      <c r="CR18" s="70"/>
      <c r="CS18" s="70">
        <v>9.3925843189999991</v>
      </c>
      <c r="CT18" s="70"/>
      <c r="CU18" s="70">
        <v>9.4103814410000002</v>
      </c>
      <c r="CV18" s="70"/>
      <c r="CW18" s="70">
        <v>9.4349291940000004</v>
      </c>
      <c r="CX18" s="70"/>
      <c r="CY18" s="70">
        <v>9.4349291940000004</v>
      </c>
      <c r="CZ18" s="70"/>
      <c r="DA18" s="70">
        <v>9.4263374809999991</v>
      </c>
      <c r="DB18" s="70"/>
      <c r="DC18" s="70">
        <v>9.4232690110000004</v>
      </c>
      <c r="DD18" s="70"/>
      <c r="DE18" s="70">
        <v>9.4392250509999993</v>
      </c>
      <c r="DF18" s="70"/>
      <c r="DG18" s="70">
        <v>9.4379976639999992</v>
      </c>
      <c r="DH18" s="70"/>
      <c r="DI18" s="70">
        <v>9.4318607249999999</v>
      </c>
      <c r="DJ18" s="70"/>
      <c r="DK18" s="70">
        <v>9.4281785619999994</v>
      </c>
      <c r="DL18" s="70"/>
      <c r="DM18" s="70"/>
      <c r="DN18" s="70"/>
      <c r="DO18" s="70"/>
      <c r="DP18" s="70"/>
      <c r="DQ18" s="58">
        <v>9.4251100930000007</v>
      </c>
      <c r="DR18" s="58"/>
      <c r="DS18" s="58">
        <v>9.4159046849999992</v>
      </c>
      <c r="DT18" s="58"/>
      <c r="DU18" s="58">
        <v>9.3993349510000002</v>
      </c>
      <c r="DV18" s="58"/>
      <c r="DW18" s="58">
        <v>9.4005623390000004</v>
      </c>
      <c r="DX18" s="58"/>
      <c r="DY18" s="58">
        <v>9.3974938699999999</v>
      </c>
      <c r="DZ18" s="58"/>
      <c r="EA18" s="58">
        <v>9.4165183789999993</v>
      </c>
      <c r="EB18" s="58"/>
      <c r="EC18" s="58">
        <v>9.4324744190000001</v>
      </c>
      <c r="ED18" s="58"/>
      <c r="EE18" s="58">
        <v>9.4220416240000002</v>
      </c>
      <c r="EF18" s="58"/>
      <c r="EG18" s="58">
        <v>9.4128362160000005</v>
      </c>
      <c r="EH18" s="58"/>
      <c r="EI18" s="58">
        <v>9.4030171140000007</v>
      </c>
      <c r="EJ18" s="58"/>
      <c r="EK18" s="58"/>
      <c r="EL18" s="58"/>
      <c r="EM18" s="58"/>
      <c r="EN18" s="58"/>
    </row>
    <row r="19" spans="1:144" x14ac:dyDescent="0.2">
      <c r="A19" s="70">
        <v>33.391970690000001</v>
      </c>
      <c r="B19" s="70"/>
      <c r="C19" s="70">
        <v>33.305618619999997</v>
      </c>
      <c r="D19" s="70"/>
      <c r="E19" s="70">
        <v>33.28496921</v>
      </c>
      <c r="F19" s="70"/>
      <c r="G19" s="70">
        <v>33.243670399999999</v>
      </c>
      <c r="H19" s="70"/>
      <c r="I19" s="70">
        <v>33.249302049999997</v>
      </c>
      <c r="J19" s="70"/>
      <c r="K19" s="70">
        <v>33.28496921</v>
      </c>
      <c r="L19" s="70"/>
      <c r="M19" s="70">
        <v>33.316881930000001</v>
      </c>
      <c r="N19" s="70"/>
      <c r="O19" s="70">
        <v>33.339408560000003</v>
      </c>
      <c r="P19" s="70"/>
      <c r="Q19" s="70">
        <v>33.192985479999997</v>
      </c>
      <c r="R19" s="70"/>
      <c r="S19" s="70">
        <v>33.119773940000002</v>
      </c>
      <c r="T19" s="70"/>
      <c r="U19" s="70"/>
      <c r="V19" s="70"/>
      <c r="W19" s="70"/>
      <c r="X19" s="70"/>
      <c r="Y19" s="70">
        <v>33.102878969999999</v>
      </c>
      <c r="Z19" s="70"/>
      <c r="AA19" s="70">
        <v>33.16294998</v>
      </c>
      <c r="AB19" s="70"/>
      <c r="AC19" s="70">
        <v>33.311250280000003</v>
      </c>
      <c r="AD19" s="70"/>
      <c r="AE19" s="70">
        <v>33.283091990000003</v>
      </c>
      <c r="AF19" s="70"/>
      <c r="AG19" s="70">
        <v>33.208003239999996</v>
      </c>
      <c r="AH19" s="70"/>
      <c r="AI19" s="70">
        <v>33.19110826</v>
      </c>
      <c r="AJ19" s="70"/>
      <c r="AK19" s="70">
        <v>33.34128578</v>
      </c>
      <c r="AL19" s="70"/>
      <c r="AM19" s="70">
        <v>33.192985479999997</v>
      </c>
      <c r="AN19" s="70"/>
      <c r="AO19" s="70">
        <v>33.28496921</v>
      </c>
      <c r="AP19" s="70"/>
      <c r="AQ19" s="70">
        <v>33.198617140000003</v>
      </c>
      <c r="AR19" s="70"/>
      <c r="AS19" s="70"/>
      <c r="AT19" s="70"/>
      <c r="AU19" s="70"/>
      <c r="AV19" s="70"/>
      <c r="AW19" s="70">
        <v>32.967719209999998</v>
      </c>
      <c r="AX19" s="70"/>
      <c r="AY19" s="70">
        <v>33.00901803</v>
      </c>
      <c r="AZ19" s="70"/>
      <c r="BA19" s="70">
        <v>33.087861220000001</v>
      </c>
      <c r="BB19" s="70"/>
      <c r="BC19" s="70">
        <v>33.099124539999998</v>
      </c>
      <c r="BD19" s="70"/>
      <c r="BE19" s="70">
        <v>33.085984000000003</v>
      </c>
      <c r="BF19" s="70"/>
      <c r="BG19" s="70">
        <v>33.059702940000001</v>
      </c>
      <c r="BH19" s="70"/>
      <c r="BI19" s="70">
        <v>33.095370099999997</v>
      </c>
      <c r="BJ19" s="70"/>
      <c r="BK19" s="70">
        <v>33.067211810000003</v>
      </c>
      <c r="BL19" s="70"/>
      <c r="BM19" s="70">
        <v>32.965841990000001</v>
      </c>
      <c r="BN19" s="70"/>
      <c r="BO19" s="70">
        <v>33.063457380000003</v>
      </c>
      <c r="BP19" s="70"/>
      <c r="BQ19" s="70"/>
      <c r="BR19" s="70"/>
      <c r="BS19" s="70"/>
      <c r="BT19" s="70"/>
      <c r="BU19" s="70">
        <v>33.061580159999998</v>
      </c>
      <c r="BV19" s="70"/>
      <c r="BW19" s="70">
        <v>32.935806489999997</v>
      </c>
      <c r="BX19" s="70"/>
      <c r="BY19" s="70">
        <v>32.902016549999999</v>
      </c>
      <c r="BZ19" s="70"/>
      <c r="CA19" s="70">
        <v>32.926420389999997</v>
      </c>
      <c r="CB19" s="70"/>
      <c r="CC19" s="70">
        <v>32.828805010000004</v>
      </c>
      <c r="CD19" s="70"/>
      <c r="CE19" s="70">
        <v>32.84006832</v>
      </c>
      <c r="CF19" s="70"/>
      <c r="CG19" s="70">
        <v>32.995877489999998</v>
      </c>
      <c r="CH19" s="70"/>
      <c r="CI19" s="70">
        <v>32.967719209999998</v>
      </c>
      <c r="CJ19" s="70"/>
      <c r="CK19" s="70">
        <v>32.94331536</v>
      </c>
      <c r="CL19" s="70"/>
      <c r="CM19" s="70">
        <v>33.074720689999999</v>
      </c>
      <c r="CN19" s="70"/>
      <c r="CO19" s="70"/>
      <c r="CP19" s="70"/>
      <c r="CQ19" s="70"/>
      <c r="CR19" s="70"/>
      <c r="CS19" s="70">
        <v>32.947069800000001</v>
      </c>
      <c r="CT19" s="70"/>
      <c r="CU19" s="70">
        <v>32.96208755</v>
      </c>
      <c r="CV19" s="70"/>
      <c r="CW19" s="70">
        <v>32.864472169999999</v>
      </c>
      <c r="CX19" s="70"/>
      <c r="CY19" s="70">
        <v>32.958333109999998</v>
      </c>
      <c r="CZ19" s="70"/>
      <c r="DA19" s="70">
        <v>32.98085974</v>
      </c>
      <c r="DB19" s="70"/>
      <c r="DC19" s="70">
        <v>32.99024584</v>
      </c>
      <c r="DD19" s="70"/>
      <c r="DE19" s="70">
        <v>33.095370099999997</v>
      </c>
      <c r="DF19" s="70"/>
      <c r="DG19" s="70">
        <v>32.997754710000002</v>
      </c>
      <c r="DH19" s="70"/>
      <c r="DI19" s="70">
        <v>33.074720689999999</v>
      </c>
      <c r="DJ19" s="70"/>
      <c r="DK19" s="70">
        <v>33.174213289999997</v>
      </c>
      <c r="DL19" s="70"/>
      <c r="DM19" s="70"/>
      <c r="DN19" s="70"/>
      <c r="DO19" s="70"/>
      <c r="DP19" s="70"/>
      <c r="DQ19" s="58">
        <v>33.136668909999997</v>
      </c>
      <c r="DR19" s="58"/>
      <c r="DS19" s="58">
        <v>33.239915959999998</v>
      </c>
      <c r="DT19" s="58"/>
      <c r="DU19" s="58">
        <v>33.253056489999999</v>
      </c>
      <c r="DV19" s="58"/>
      <c r="DW19" s="58">
        <v>33.286846429999997</v>
      </c>
      <c r="DX19" s="58"/>
      <c r="DY19" s="58">
        <v>33.176090510000002</v>
      </c>
      <c r="DZ19" s="58"/>
      <c r="EA19" s="58">
        <v>33.277460339999998</v>
      </c>
      <c r="EB19" s="58"/>
      <c r="EC19" s="58">
        <v>33.153563890000001</v>
      </c>
      <c r="ED19" s="58"/>
      <c r="EE19" s="58">
        <v>33.117896729999998</v>
      </c>
      <c r="EF19" s="58"/>
      <c r="EG19" s="58">
        <v>33.206126019999999</v>
      </c>
      <c r="EH19" s="58"/>
      <c r="EI19" s="58">
        <v>33.179844950000003</v>
      </c>
      <c r="EJ19" s="58"/>
      <c r="EK19" s="58"/>
      <c r="EL19" s="58"/>
      <c r="EM19" s="58"/>
      <c r="EN19" s="58"/>
    </row>
    <row r="20" spans="1:144" x14ac:dyDescent="0.2">
      <c r="A20" s="70">
        <v>8.5769851970000008</v>
      </c>
      <c r="B20" s="70"/>
      <c r="C20" s="70">
        <v>8.5837358290000001</v>
      </c>
      <c r="D20" s="70"/>
      <c r="E20" s="70">
        <v>8.5880316860000008</v>
      </c>
      <c r="F20" s="70"/>
      <c r="G20" s="70">
        <v>8.6236259289999992</v>
      </c>
      <c r="H20" s="70"/>
      <c r="I20" s="70">
        <v>8.6088972770000005</v>
      </c>
      <c r="J20" s="70"/>
      <c r="K20" s="70">
        <v>8.639581969</v>
      </c>
      <c r="L20" s="70"/>
      <c r="M20" s="70">
        <v>8.6125794399999993</v>
      </c>
      <c r="N20" s="70"/>
      <c r="O20" s="70">
        <v>8.6764036000000004</v>
      </c>
      <c r="P20" s="70"/>
      <c r="Q20" s="70">
        <v>8.6230122359999992</v>
      </c>
      <c r="R20" s="70"/>
      <c r="S20" s="70">
        <v>8.5984644820000007</v>
      </c>
      <c r="T20" s="70"/>
      <c r="U20" s="70"/>
      <c r="V20" s="70"/>
      <c r="W20" s="70"/>
      <c r="X20" s="70"/>
      <c r="Y20" s="70">
        <v>8.5898727679999993</v>
      </c>
      <c r="Z20" s="70"/>
      <c r="AA20" s="70">
        <v>8.639581969</v>
      </c>
      <c r="AB20" s="70"/>
      <c r="AC20" s="70">
        <v>8.616875297</v>
      </c>
      <c r="AD20" s="70"/>
      <c r="AE20" s="70">
        <v>8.6414230510000003</v>
      </c>
      <c r="AF20" s="70"/>
      <c r="AG20" s="70">
        <v>8.6494010709999998</v>
      </c>
      <c r="AH20" s="70"/>
      <c r="AI20" s="70">
        <v>8.6684255799999992</v>
      </c>
      <c r="AJ20" s="70"/>
      <c r="AK20" s="70">
        <v>8.6003055629999992</v>
      </c>
      <c r="AL20" s="70"/>
      <c r="AM20" s="70">
        <v>8.6174889910000001</v>
      </c>
      <c r="AN20" s="70"/>
      <c r="AO20" s="70">
        <v>8.6475599889999994</v>
      </c>
      <c r="AP20" s="70"/>
      <c r="AQ20" s="70">
        <v>8.6009192569999993</v>
      </c>
      <c r="AR20" s="70"/>
      <c r="AS20" s="70"/>
      <c r="AT20" s="70"/>
      <c r="AU20" s="70"/>
      <c r="AV20" s="70"/>
      <c r="AW20" s="70">
        <v>8.6604475599999997</v>
      </c>
      <c r="AX20" s="70"/>
      <c r="AY20" s="70">
        <v>8.6291491740000001</v>
      </c>
      <c r="AZ20" s="70"/>
      <c r="BA20" s="70">
        <v>8.6684255799999992</v>
      </c>
      <c r="BB20" s="70"/>
      <c r="BC20" s="70">
        <v>8.6076698890000003</v>
      </c>
      <c r="BD20" s="70"/>
      <c r="BE20" s="70">
        <v>8.6095109710000006</v>
      </c>
      <c r="BF20" s="70"/>
      <c r="BG20" s="70">
        <v>8.6328313370000007</v>
      </c>
      <c r="BH20" s="70"/>
      <c r="BI20" s="70">
        <v>8.6217848480000008</v>
      </c>
      <c r="BJ20" s="70"/>
      <c r="BK20" s="70">
        <v>8.5996918690000008</v>
      </c>
      <c r="BL20" s="70"/>
      <c r="BM20" s="70">
        <v>8.6414230510000003</v>
      </c>
      <c r="BN20" s="70"/>
      <c r="BO20" s="70">
        <v>8.5984644820000007</v>
      </c>
      <c r="BP20" s="70"/>
      <c r="BQ20" s="70"/>
      <c r="BR20" s="70"/>
      <c r="BS20" s="70"/>
      <c r="BT20" s="70"/>
      <c r="BU20" s="70">
        <v>8.6512421530000001</v>
      </c>
      <c r="BV20" s="70"/>
      <c r="BW20" s="70">
        <v>8.6365134999999995</v>
      </c>
      <c r="BX20" s="70"/>
      <c r="BY20" s="70">
        <v>8.6297628680000003</v>
      </c>
      <c r="BZ20" s="70"/>
      <c r="CA20" s="70">
        <v>8.6230122359999992</v>
      </c>
      <c r="CB20" s="70"/>
      <c r="CC20" s="70">
        <v>8.6070561960000003</v>
      </c>
      <c r="CD20" s="70"/>
      <c r="CE20" s="70">
        <v>8.6616749479999999</v>
      </c>
      <c r="CF20" s="70"/>
      <c r="CG20" s="70">
        <v>8.6248533169999995</v>
      </c>
      <c r="CH20" s="70"/>
      <c r="CI20" s="70">
        <v>8.6567653969999991</v>
      </c>
      <c r="CJ20" s="70"/>
      <c r="CK20" s="70">
        <v>8.6678118860000009</v>
      </c>
      <c r="CL20" s="70"/>
      <c r="CM20" s="70">
        <v>8.6107383590000008</v>
      </c>
      <c r="CN20" s="70"/>
      <c r="CO20" s="70"/>
      <c r="CP20" s="70"/>
      <c r="CQ20" s="70"/>
      <c r="CR20" s="70"/>
      <c r="CS20" s="70">
        <v>8.6346724189999993</v>
      </c>
      <c r="CT20" s="70"/>
      <c r="CU20" s="70">
        <v>8.6892911710000007</v>
      </c>
      <c r="CV20" s="70"/>
      <c r="CW20" s="70">
        <v>8.6770172940000005</v>
      </c>
      <c r="CX20" s="70"/>
      <c r="CY20" s="70">
        <v>8.6512421530000001</v>
      </c>
      <c r="CZ20" s="70"/>
      <c r="DA20" s="70">
        <v>8.7015650480000009</v>
      </c>
      <c r="DB20" s="70"/>
      <c r="DC20" s="70">
        <v>8.6358998059999994</v>
      </c>
      <c r="DD20" s="70"/>
      <c r="DE20" s="70">
        <v>8.6806994569999993</v>
      </c>
      <c r="DF20" s="70"/>
      <c r="DG20" s="70">
        <v>8.6727214369999999</v>
      </c>
      <c r="DH20" s="70"/>
      <c r="DI20" s="70">
        <v>8.7126115370000008</v>
      </c>
      <c r="DJ20" s="70"/>
      <c r="DK20" s="70">
        <v>8.6592201729999996</v>
      </c>
      <c r="DL20" s="70"/>
      <c r="DM20" s="70"/>
      <c r="DN20" s="70"/>
      <c r="DO20" s="70"/>
      <c r="DP20" s="70"/>
      <c r="DQ20" s="58">
        <v>8.6843816199999999</v>
      </c>
      <c r="DR20" s="58"/>
      <c r="DS20" s="58">
        <v>8.6708803559999996</v>
      </c>
      <c r="DT20" s="58"/>
      <c r="DU20" s="58">
        <v>8.6475599889999994</v>
      </c>
      <c r="DV20" s="58"/>
      <c r="DW20" s="58">
        <v>8.6831542329999998</v>
      </c>
      <c r="DX20" s="58"/>
      <c r="DY20" s="58">
        <v>8.6481736829999996</v>
      </c>
      <c r="DZ20" s="58"/>
      <c r="EA20" s="58">
        <v>8.6942007219999997</v>
      </c>
      <c r="EB20" s="58"/>
      <c r="EC20" s="58">
        <v>8.6923596399999994</v>
      </c>
      <c r="ED20" s="58"/>
      <c r="EE20" s="58">
        <v>8.6942007219999997</v>
      </c>
      <c r="EF20" s="58"/>
      <c r="EG20" s="58">
        <v>8.7101567620000004</v>
      </c>
      <c r="EH20" s="58"/>
      <c r="EI20" s="58">
        <v>8.6905185589999991</v>
      </c>
      <c r="EJ20" s="58"/>
      <c r="EK20" s="58"/>
      <c r="EL20" s="58"/>
      <c r="EM20" s="58"/>
      <c r="EN20" s="58"/>
    </row>
    <row r="21" spans="1:144" x14ac:dyDescent="0.2">
      <c r="A21" s="70">
        <v>17.114605170000001</v>
      </c>
      <c r="B21" s="70"/>
      <c r="C21" s="70">
        <v>17.041393630000002</v>
      </c>
      <c r="D21" s="70"/>
      <c r="E21" s="70">
        <v>17.024498659999999</v>
      </c>
      <c r="F21" s="70"/>
      <c r="G21" s="70">
        <v>16.964427659999998</v>
      </c>
      <c r="H21" s="70"/>
      <c r="I21" s="70">
        <v>16.968182089999999</v>
      </c>
      <c r="J21" s="70"/>
      <c r="K21" s="70">
        <v>16.996340379999999</v>
      </c>
      <c r="L21" s="70"/>
      <c r="M21" s="70">
        <v>17.050779729999999</v>
      </c>
      <c r="N21" s="70"/>
      <c r="O21" s="70">
        <v>16.92312884</v>
      </c>
      <c r="P21" s="70"/>
      <c r="Q21" s="70">
        <v>16.919374399999999</v>
      </c>
      <c r="R21" s="70"/>
      <c r="S21" s="70">
        <v>16.945655469999998</v>
      </c>
      <c r="T21" s="70"/>
      <c r="U21" s="70"/>
      <c r="V21" s="70"/>
      <c r="W21" s="70"/>
      <c r="X21" s="70"/>
      <c r="Y21" s="70">
        <v>16.956918779999999</v>
      </c>
      <c r="Z21" s="70"/>
      <c r="AA21" s="70">
        <v>16.87432115</v>
      </c>
      <c r="AB21" s="70"/>
      <c r="AC21" s="70">
        <v>17.00760369</v>
      </c>
      <c r="AD21" s="70"/>
      <c r="AE21" s="70">
        <v>16.996340379999999</v>
      </c>
      <c r="AF21" s="70"/>
      <c r="AG21" s="70">
        <v>16.906233870000001</v>
      </c>
      <c r="AH21" s="70"/>
      <c r="AI21" s="70">
        <v>16.898724990000002</v>
      </c>
      <c r="AJ21" s="70"/>
      <c r="AK21" s="70">
        <v>17.06392026</v>
      </c>
      <c r="AL21" s="70"/>
      <c r="AM21" s="70">
        <v>17.039516410000001</v>
      </c>
      <c r="AN21" s="70"/>
      <c r="AO21" s="70">
        <v>17.00760369</v>
      </c>
      <c r="AP21" s="70"/>
      <c r="AQ21" s="70">
        <v>17.037639200000001</v>
      </c>
      <c r="AR21" s="70"/>
      <c r="AS21" s="70"/>
      <c r="AT21" s="70"/>
      <c r="AU21" s="70"/>
      <c r="AV21" s="70"/>
      <c r="AW21" s="70">
        <v>16.782337420000001</v>
      </c>
      <c r="AX21" s="70"/>
      <c r="AY21" s="70">
        <v>16.821759019999998</v>
      </c>
      <c r="AZ21" s="70"/>
      <c r="BA21" s="70">
        <v>16.776705759999999</v>
      </c>
      <c r="BB21" s="70"/>
      <c r="BC21" s="70">
        <v>16.909988309999999</v>
      </c>
      <c r="BD21" s="70"/>
      <c r="BE21" s="70">
        <v>16.891216119999999</v>
      </c>
      <c r="BF21" s="70"/>
      <c r="BG21" s="70">
        <v>16.868689490000001</v>
      </c>
      <c r="BH21" s="70"/>
      <c r="BI21" s="70">
        <v>16.881830019999999</v>
      </c>
      <c r="BJ21" s="70"/>
      <c r="BK21" s="70">
        <v>16.878075580000001</v>
      </c>
      <c r="BL21" s="70"/>
      <c r="BM21" s="70">
        <v>16.78984629</v>
      </c>
      <c r="BN21" s="70"/>
      <c r="BO21" s="70">
        <v>16.891216119999999</v>
      </c>
      <c r="BP21" s="70"/>
      <c r="BQ21" s="70"/>
      <c r="BR21" s="70"/>
      <c r="BS21" s="70"/>
      <c r="BT21" s="70"/>
      <c r="BU21" s="70">
        <v>16.756056350000001</v>
      </c>
      <c r="BV21" s="70"/>
      <c r="BW21" s="70">
        <v>16.765442449999998</v>
      </c>
      <c r="BX21" s="70"/>
      <c r="BY21" s="70">
        <v>16.7410386</v>
      </c>
      <c r="BZ21" s="70"/>
      <c r="CA21" s="70">
        <v>16.726020850000001</v>
      </c>
      <c r="CB21" s="70"/>
      <c r="CC21" s="70">
        <v>16.772951320000001</v>
      </c>
      <c r="CD21" s="70"/>
      <c r="CE21" s="70">
        <v>16.654686529999999</v>
      </c>
      <c r="CF21" s="70"/>
      <c r="CG21" s="70">
        <v>16.802986829999998</v>
      </c>
      <c r="CH21" s="70"/>
      <c r="CI21" s="70">
        <v>16.7804602</v>
      </c>
      <c r="CJ21" s="70"/>
      <c r="CK21" s="70">
        <v>16.76919689</v>
      </c>
      <c r="CL21" s="70"/>
      <c r="CM21" s="70">
        <v>16.88370724</v>
      </c>
      <c r="CN21" s="70"/>
      <c r="CO21" s="70"/>
      <c r="CP21" s="70"/>
      <c r="CQ21" s="70"/>
      <c r="CR21" s="70"/>
      <c r="CS21" s="70">
        <v>16.89309334</v>
      </c>
      <c r="CT21" s="70"/>
      <c r="CU21" s="70">
        <v>16.778582979999999</v>
      </c>
      <c r="CV21" s="70"/>
      <c r="CW21" s="70">
        <v>16.810495700000001</v>
      </c>
      <c r="CX21" s="70"/>
      <c r="CY21" s="70">
        <v>16.896847770000001</v>
      </c>
      <c r="CZ21" s="70"/>
      <c r="DA21" s="70">
        <v>16.79923239</v>
      </c>
      <c r="DB21" s="70"/>
      <c r="DC21" s="70">
        <v>16.938146589999999</v>
      </c>
      <c r="DD21" s="70"/>
      <c r="DE21" s="70">
        <v>16.908111089999998</v>
      </c>
      <c r="DF21" s="70"/>
      <c r="DG21" s="70">
        <v>16.928760499999999</v>
      </c>
      <c r="DH21" s="70"/>
      <c r="DI21" s="70">
        <v>16.90435665</v>
      </c>
      <c r="DJ21" s="70"/>
      <c r="DK21" s="70">
        <v>17.020744220000001</v>
      </c>
      <c r="DL21" s="70"/>
      <c r="DM21" s="70"/>
      <c r="DN21" s="70"/>
      <c r="DO21" s="70"/>
      <c r="DP21" s="70"/>
      <c r="DQ21" s="58">
        <v>16.992585940000001</v>
      </c>
      <c r="DR21" s="58"/>
      <c r="DS21" s="58">
        <v>17.095832980000001</v>
      </c>
      <c r="DT21" s="58"/>
      <c r="DU21" s="58">
        <v>17.086446890000001</v>
      </c>
      <c r="DV21" s="58"/>
      <c r="DW21" s="58">
        <v>16.992585940000001</v>
      </c>
      <c r="DX21" s="58"/>
      <c r="DY21" s="58">
        <v>17.033884759999999</v>
      </c>
      <c r="DZ21" s="58"/>
      <c r="EA21" s="58">
        <v>16.990708720000001</v>
      </c>
      <c r="EB21" s="58"/>
      <c r="EC21" s="58">
        <v>17.001972039999998</v>
      </c>
      <c r="ED21" s="58"/>
      <c r="EE21" s="58">
        <v>16.956918779999999</v>
      </c>
      <c r="EF21" s="58"/>
      <c r="EG21" s="58">
        <v>16.90247943</v>
      </c>
      <c r="EH21" s="58"/>
      <c r="EI21" s="58">
        <v>16.891216119999999</v>
      </c>
      <c r="EJ21" s="58"/>
      <c r="EK21" s="58"/>
      <c r="EL21" s="58"/>
      <c r="EM21" s="58"/>
      <c r="EN21" s="58"/>
    </row>
    <row r="22" spans="1:144" x14ac:dyDescent="0.2">
      <c r="A22" s="70">
        <v>146.7917152</v>
      </c>
      <c r="B22" s="70"/>
      <c r="C22" s="70">
        <v>146.27882109999999</v>
      </c>
      <c r="D22" s="70"/>
      <c r="E22" s="70">
        <v>146.20693399999999</v>
      </c>
      <c r="F22" s="70"/>
      <c r="G22" s="70">
        <v>146.2948782</v>
      </c>
      <c r="H22" s="70"/>
      <c r="I22" s="70">
        <v>146.0773366</v>
      </c>
      <c r="J22" s="70"/>
      <c r="K22" s="70">
        <v>146.8412759</v>
      </c>
      <c r="L22" s="70"/>
      <c r="M22" s="70">
        <v>146.8511949</v>
      </c>
      <c r="N22" s="70"/>
      <c r="O22" s="70">
        <v>146.831896</v>
      </c>
      <c r="P22" s="70"/>
      <c r="Q22" s="70">
        <v>145.8959725</v>
      </c>
      <c r="R22" s="70"/>
      <c r="S22" s="70">
        <v>145.70661659999999</v>
      </c>
      <c r="T22" s="70"/>
      <c r="U22" s="70"/>
      <c r="V22" s="70"/>
      <c r="W22" s="70"/>
      <c r="X22" s="70"/>
      <c r="Y22" s="70">
        <v>145.65777489999999</v>
      </c>
      <c r="Z22" s="70"/>
      <c r="AA22" s="70">
        <v>145.78708069999999</v>
      </c>
      <c r="AB22" s="70"/>
      <c r="AC22" s="70">
        <v>146.5524001</v>
      </c>
      <c r="AD22" s="70"/>
      <c r="AE22" s="70">
        <v>146.8725675</v>
      </c>
      <c r="AF22" s="70"/>
      <c r="AG22" s="70">
        <v>146.2287973</v>
      </c>
      <c r="AH22" s="70"/>
      <c r="AI22" s="70">
        <v>146.48534000000001</v>
      </c>
      <c r="AJ22" s="70"/>
      <c r="AK22" s="70">
        <v>146.75492829999999</v>
      </c>
      <c r="AL22" s="70"/>
      <c r="AM22" s="70">
        <v>146.83784510000001</v>
      </c>
      <c r="AN22" s="70"/>
      <c r="AO22" s="70">
        <v>147.07427319999999</v>
      </c>
      <c r="AP22" s="70"/>
      <c r="AQ22" s="70">
        <v>146.53935899999999</v>
      </c>
      <c r="AR22" s="70"/>
      <c r="AS22" s="70"/>
      <c r="AT22" s="70"/>
      <c r="AU22" s="70"/>
      <c r="AV22" s="70"/>
      <c r="AW22" s="70">
        <v>145.3425531</v>
      </c>
      <c r="AX22" s="70"/>
      <c r="AY22" s="70">
        <v>145.1574679</v>
      </c>
      <c r="AZ22" s="70"/>
      <c r="BA22" s="70">
        <v>145.42762540000001</v>
      </c>
      <c r="BB22" s="70"/>
      <c r="BC22" s="70">
        <v>145.55559719999999</v>
      </c>
      <c r="BD22" s="70"/>
      <c r="BE22" s="70">
        <v>145.42511049999999</v>
      </c>
      <c r="BF22" s="70"/>
      <c r="BG22" s="70">
        <v>145.62455120000001</v>
      </c>
      <c r="BH22" s="70"/>
      <c r="BI22" s="70">
        <v>145.5515063</v>
      </c>
      <c r="BJ22" s="70"/>
      <c r="BK22" s="70">
        <v>145.14624939999999</v>
      </c>
      <c r="BL22" s="70"/>
      <c r="BM22" s="70">
        <v>145.08816479999999</v>
      </c>
      <c r="BN22" s="70"/>
      <c r="BO22" s="70">
        <v>145.2385218</v>
      </c>
      <c r="BP22" s="70"/>
      <c r="BQ22" s="70"/>
      <c r="BR22" s="70"/>
      <c r="BS22" s="70"/>
      <c r="BT22" s="70"/>
      <c r="BU22" s="70">
        <v>144.960701</v>
      </c>
      <c r="BV22" s="70"/>
      <c r="BW22" s="70">
        <v>144.79497000000001</v>
      </c>
      <c r="BX22" s="70"/>
      <c r="BY22" s="70">
        <v>144.47119330000001</v>
      </c>
      <c r="BZ22" s="70"/>
      <c r="CA22" s="70">
        <v>144.2286824</v>
      </c>
      <c r="CB22" s="70"/>
      <c r="CC22" s="70">
        <v>144.3657346</v>
      </c>
      <c r="CD22" s="70"/>
      <c r="CE22" s="70">
        <v>144.25748110000001</v>
      </c>
      <c r="CF22" s="70"/>
      <c r="CG22" s="70">
        <v>144.92329670000001</v>
      </c>
      <c r="CH22" s="70"/>
      <c r="CI22" s="70">
        <v>145.2645072</v>
      </c>
      <c r="CJ22" s="70"/>
      <c r="CK22" s="70">
        <v>145.35224410000001</v>
      </c>
      <c r="CL22" s="70"/>
      <c r="CM22" s="70">
        <v>145.38118560000001</v>
      </c>
      <c r="CN22" s="70"/>
      <c r="CO22" s="70"/>
      <c r="CP22" s="70"/>
      <c r="CQ22" s="70"/>
      <c r="CR22" s="70"/>
      <c r="CS22" s="70">
        <v>145.86632710000001</v>
      </c>
      <c r="CT22" s="70"/>
      <c r="CU22" s="70">
        <v>145.79399290000001</v>
      </c>
      <c r="CV22" s="70"/>
      <c r="CW22" s="70">
        <v>145.8649619</v>
      </c>
      <c r="CX22" s="70"/>
      <c r="CY22" s="70">
        <v>146.17872170000001</v>
      </c>
      <c r="CZ22" s="70"/>
      <c r="DA22" s="70">
        <v>146.17961339999999</v>
      </c>
      <c r="DB22" s="70"/>
      <c r="DC22" s="70">
        <v>146.27613690000001</v>
      </c>
      <c r="DD22" s="70"/>
      <c r="DE22" s="70">
        <v>146.7742307</v>
      </c>
      <c r="DF22" s="70"/>
      <c r="DG22" s="70">
        <v>146.81842409999999</v>
      </c>
      <c r="DH22" s="70"/>
      <c r="DI22" s="70">
        <v>147.28109280000001</v>
      </c>
      <c r="DJ22" s="70"/>
      <c r="DK22" s="70">
        <v>147.38637170000001</v>
      </c>
      <c r="DL22" s="70"/>
      <c r="DM22" s="70"/>
      <c r="DN22" s="70"/>
      <c r="DO22" s="70"/>
      <c r="DP22" s="70"/>
      <c r="DQ22" s="58">
        <v>147.57010099999999</v>
      </c>
      <c r="DR22" s="58"/>
      <c r="DS22" s="58">
        <v>148.23592239999999</v>
      </c>
      <c r="DT22" s="58"/>
      <c r="DU22" s="58">
        <v>147.75607450000001</v>
      </c>
      <c r="DV22" s="58"/>
      <c r="DW22" s="58">
        <v>147.54924449999999</v>
      </c>
      <c r="DX22" s="58"/>
      <c r="DY22" s="58">
        <v>147.3119939</v>
      </c>
      <c r="DZ22" s="58"/>
      <c r="EA22" s="58">
        <v>147.72063199999999</v>
      </c>
      <c r="EB22" s="58"/>
      <c r="EC22" s="58">
        <v>147.78725549999999</v>
      </c>
      <c r="ED22" s="58"/>
      <c r="EE22" s="58">
        <v>147.42685549999999</v>
      </c>
      <c r="EF22" s="58"/>
      <c r="EG22" s="58">
        <v>147.22324549999999</v>
      </c>
      <c r="EH22" s="58"/>
      <c r="EI22" s="58">
        <v>146.7934271</v>
      </c>
      <c r="EJ22" s="58"/>
      <c r="EK22" s="58"/>
      <c r="EL22" s="58"/>
      <c r="EM22" s="58"/>
      <c r="EN22" s="58"/>
    </row>
    <row r="23" spans="1:144" x14ac:dyDescent="0.2">
      <c r="A23" s="70">
        <v>47.294405810000001</v>
      </c>
      <c r="B23" s="70"/>
      <c r="C23" s="70">
        <v>47.341996100000003</v>
      </c>
      <c r="D23" s="70"/>
      <c r="E23" s="70">
        <v>47.30115103</v>
      </c>
      <c r="F23" s="70"/>
      <c r="G23" s="70">
        <v>47.297756130000003</v>
      </c>
      <c r="H23" s="70"/>
      <c r="I23" s="70">
        <v>47.238119380000001</v>
      </c>
      <c r="J23" s="70"/>
      <c r="K23" s="70">
        <v>47.32186557</v>
      </c>
      <c r="L23" s="70"/>
      <c r="M23" s="70">
        <v>47.202050669999998</v>
      </c>
      <c r="N23" s="70"/>
      <c r="O23" s="70">
        <v>47.163958370000003</v>
      </c>
      <c r="P23" s="70"/>
      <c r="Q23" s="70">
        <v>47.215899450000002</v>
      </c>
      <c r="R23" s="70"/>
      <c r="S23" s="70">
        <v>47.227720069999997</v>
      </c>
      <c r="T23" s="70"/>
      <c r="U23" s="70"/>
      <c r="V23" s="70"/>
      <c r="W23" s="70"/>
      <c r="X23" s="70"/>
      <c r="Y23" s="70">
        <v>47.232873210000001</v>
      </c>
      <c r="Z23" s="70"/>
      <c r="AA23" s="70">
        <v>47.161209339999999</v>
      </c>
      <c r="AB23" s="70"/>
      <c r="AC23" s="70">
        <v>47.141857139999999</v>
      </c>
      <c r="AD23" s="70"/>
      <c r="AE23" s="70">
        <v>47.309704789999998</v>
      </c>
      <c r="AF23" s="70"/>
      <c r="AG23" s="70">
        <v>47.264818730000002</v>
      </c>
      <c r="AH23" s="70"/>
      <c r="AI23" s="70">
        <v>47.30951348</v>
      </c>
      <c r="AJ23" s="70"/>
      <c r="AK23" s="70">
        <v>47.152075699999997</v>
      </c>
      <c r="AL23" s="70"/>
      <c r="AM23" s="70">
        <v>47.324167940000002</v>
      </c>
      <c r="AN23" s="70"/>
      <c r="AO23" s="70">
        <v>47.198105949999999</v>
      </c>
      <c r="AP23" s="70"/>
      <c r="AQ23" s="70">
        <v>47.266504329999997</v>
      </c>
      <c r="AR23" s="70"/>
      <c r="AS23" s="70"/>
      <c r="AT23" s="70"/>
      <c r="AU23" s="70"/>
      <c r="AV23" s="70"/>
      <c r="AW23" s="70">
        <v>46.821123290000003</v>
      </c>
      <c r="AX23" s="70"/>
      <c r="AY23" s="70">
        <v>46.745648189999997</v>
      </c>
      <c r="AZ23" s="70"/>
      <c r="BA23" s="70">
        <v>46.733247949999999</v>
      </c>
      <c r="BB23" s="70"/>
      <c r="BC23" s="70">
        <v>46.880819180000003</v>
      </c>
      <c r="BD23" s="70"/>
      <c r="BE23" s="70">
        <v>46.888070300000003</v>
      </c>
      <c r="BF23" s="70"/>
      <c r="BG23" s="70">
        <v>46.952813280000001</v>
      </c>
      <c r="BH23" s="70"/>
      <c r="BI23" s="70">
        <v>46.894023670000003</v>
      </c>
      <c r="BJ23" s="70"/>
      <c r="BK23" s="70">
        <v>46.855401479999998</v>
      </c>
      <c r="BL23" s="70"/>
      <c r="BM23" s="70">
        <v>46.919200490000001</v>
      </c>
      <c r="BN23" s="70"/>
      <c r="BO23" s="70">
        <v>46.816905689999999</v>
      </c>
      <c r="BP23" s="70"/>
      <c r="BQ23" s="70"/>
      <c r="BR23" s="70"/>
      <c r="BS23" s="70"/>
      <c r="BT23" s="70"/>
      <c r="BU23" s="70">
        <v>46.69946023</v>
      </c>
      <c r="BV23" s="70"/>
      <c r="BW23" s="70">
        <v>46.830321339999998</v>
      </c>
      <c r="BX23" s="70"/>
      <c r="BY23" s="70">
        <v>46.831758899999997</v>
      </c>
      <c r="BZ23" s="70"/>
      <c r="CA23" s="70">
        <v>46.724611500000002</v>
      </c>
      <c r="CB23" s="70"/>
      <c r="CC23" s="70">
        <v>46.800848369999997</v>
      </c>
      <c r="CD23" s="70"/>
      <c r="CE23" s="70">
        <v>46.694819379999998</v>
      </c>
      <c r="CF23" s="70"/>
      <c r="CG23" s="70">
        <v>46.682732620000003</v>
      </c>
      <c r="CH23" s="70"/>
      <c r="CI23" s="70">
        <v>46.847888650000002</v>
      </c>
      <c r="CJ23" s="70"/>
      <c r="CK23" s="70">
        <v>46.883377250000002</v>
      </c>
      <c r="CL23" s="70"/>
      <c r="CM23" s="70">
        <v>46.846933870000001</v>
      </c>
      <c r="CN23" s="70"/>
      <c r="CO23" s="70"/>
      <c r="CP23" s="70"/>
      <c r="CQ23" s="70"/>
      <c r="CR23" s="70"/>
      <c r="CS23" s="70">
        <v>47.136046010000001</v>
      </c>
      <c r="CT23" s="70"/>
      <c r="CU23" s="70">
        <v>47.002146770000003</v>
      </c>
      <c r="CV23" s="70"/>
      <c r="CW23" s="70">
        <v>47.041989020000003</v>
      </c>
      <c r="CX23" s="70"/>
      <c r="CY23" s="70">
        <v>47.008920209999999</v>
      </c>
      <c r="CZ23" s="70"/>
      <c r="DA23" s="70">
        <v>47.019916340000002</v>
      </c>
      <c r="DB23" s="70"/>
      <c r="DC23" s="70">
        <v>47.052894109999997</v>
      </c>
      <c r="DD23" s="70"/>
      <c r="DE23" s="70">
        <v>46.983593470000002</v>
      </c>
      <c r="DF23" s="70"/>
      <c r="DG23" s="70">
        <v>47.142900869999998</v>
      </c>
      <c r="DH23" s="70"/>
      <c r="DI23" s="70">
        <v>47.212112500000003</v>
      </c>
      <c r="DJ23" s="70"/>
      <c r="DK23" s="70">
        <v>47.122562170000002</v>
      </c>
      <c r="DL23" s="70"/>
      <c r="DM23" s="70"/>
      <c r="DN23" s="70"/>
      <c r="DO23" s="70"/>
      <c r="DP23" s="70"/>
      <c r="DQ23" s="58">
        <v>47.250139410000003</v>
      </c>
      <c r="DR23" s="58"/>
      <c r="DS23" s="58">
        <v>47.362158770000001</v>
      </c>
      <c r="DT23" s="58"/>
      <c r="DU23" s="58">
        <v>47.273379239999997</v>
      </c>
      <c r="DV23" s="58"/>
      <c r="DW23" s="58">
        <v>47.153127589999997</v>
      </c>
      <c r="DX23" s="58"/>
      <c r="DY23" s="58">
        <v>47.249895189999997</v>
      </c>
      <c r="DZ23" s="58"/>
      <c r="EA23" s="58">
        <v>47.141199</v>
      </c>
      <c r="EB23" s="58"/>
      <c r="EC23" s="58">
        <v>47.258630029999999</v>
      </c>
      <c r="ED23" s="58"/>
      <c r="EE23" s="58">
        <v>47.246412399999997</v>
      </c>
      <c r="EF23" s="58"/>
      <c r="EG23" s="58">
        <v>47.101818399999999</v>
      </c>
      <c r="EH23" s="58"/>
      <c r="EI23" s="58">
        <v>47.050585390000002</v>
      </c>
      <c r="EJ23" s="58"/>
      <c r="EK23" s="58"/>
      <c r="EL23" s="58"/>
      <c r="EM23" s="58"/>
      <c r="EN23" s="58"/>
    </row>
    <row r="24" spans="1:144" x14ac:dyDescent="0.2">
      <c r="A24" s="70"/>
      <c r="B24" s="70"/>
      <c r="C24" s="70"/>
      <c r="D24" s="70"/>
      <c r="E24" s="70"/>
      <c r="F24" s="70"/>
      <c r="G24" s="70"/>
      <c r="H24" s="70"/>
      <c r="I24" s="70"/>
      <c r="J24" s="70"/>
      <c r="K24" s="70"/>
      <c r="L24" s="70"/>
      <c r="M24" s="70"/>
      <c r="N24" s="70"/>
      <c r="O24" s="70"/>
      <c r="P24" s="70"/>
      <c r="Q24" s="70"/>
      <c r="R24" s="70"/>
      <c r="S24" s="70"/>
      <c r="T24" s="70"/>
      <c r="U24" s="70"/>
      <c r="V24" s="70"/>
      <c r="W24" s="70"/>
      <c r="X24" s="70"/>
      <c r="Y24" s="70"/>
      <c r="Z24" s="70"/>
      <c r="AA24" s="70"/>
      <c r="AB24" s="70"/>
      <c r="AC24" s="70"/>
      <c r="AD24" s="70"/>
      <c r="AE24" s="70"/>
      <c r="AF24" s="70"/>
      <c r="AG24" s="70"/>
      <c r="AH24" s="70"/>
      <c r="AI24" s="70"/>
      <c r="AJ24" s="70"/>
      <c r="AK24" s="70"/>
      <c r="AL24" s="70"/>
      <c r="AM24" s="70"/>
      <c r="AN24" s="70"/>
      <c r="AO24" s="70"/>
      <c r="AP24" s="70"/>
      <c r="AQ24" s="70"/>
      <c r="AR24" s="70"/>
      <c r="AS24" s="70"/>
      <c r="AT24" s="70"/>
      <c r="AU24" s="70"/>
      <c r="AV24" s="70"/>
      <c r="AW24" s="70"/>
      <c r="AX24" s="70"/>
      <c r="AY24" s="70"/>
      <c r="AZ24" s="70"/>
      <c r="BA24" s="70"/>
      <c r="BB24" s="70"/>
      <c r="BC24" s="70"/>
      <c r="BD24" s="70"/>
      <c r="BE24" s="70"/>
      <c r="BF24" s="70"/>
      <c r="BG24" s="70"/>
      <c r="BH24" s="70"/>
      <c r="BI24" s="70"/>
      <c r="BJ24" s="70"/>
      <c r="BK24" s="70"/>
      <c r="BL24" s="70"/>
      <c r="BM24" s="70"/>
      <c r="BN24" s="70"/>
      <c r="BO24" s="70"/>
      <c r="BP24" s="70"/>
      <c r="BQ24" s="70"/>
      <c r="BR24" s="70"/>
      <c r="BS24" s="70"/>
      <c r="BT24" s="70"/>
      <c r="BU24" s="70"/>
      <c r="BV24" s="70"/>
      <c r="BW24" s="70"/>
      <c r="BX24" s="70"/>
      <c r="BY24" s="70"/>
      <c r="BZ24" s="70"/>
      <c r="CA24" s="70"/>
      <c r="CB24" s="70"/>
      <c r="CC24" s="70"/>
      <c r="CD24" s="70"/>
      <c r="CE24" s="70"/>
      <c r="CF24" s="70"/>
      <c r="CG24" s="70"/>
      <c r="CH24" s="70"/>
      <c r="CI24" s="70"/>
      <c r="CJ24" s="70"/>
      <c r="CK24" s="70"/>
      <c r="CL24" s="70"/>
      <c r="CM24" s="70"/>
      <c r="CN24" s="70"/>
      <c r="CO24" s="70"/>
      <c r="CP24" s="70"/>
      <c r="CQ24" s="70"/>
      <c r="CR24" s="70"/>
      <c r="CS24" s="70"/>
      <c r="CT24" s="70"/>
      <c r="CU24" s="70"/>
      <c r="CV24" s="70"/>
      <c r="CW24" s="70"/>
      <c r="CX24" s="70"/>
      <c r="CY24" s="70"/>
      <c r="CZ24" s="70"/>
      <c r="DA24" s="70"/>
      <c r="DB24" s="70"/>
      <c r="DC24" s="70"/>
      <c r="DD24" s="70"/>
      <c r="DE24" s="70"/>
      <c r="DF24" s="70"/>
      <c r="DG24" s="70"/>
      <c r="DH24" s="70"/>
      <c r="DI24" s="70"/>
      <c r="DJ24" s="70"/>
      <c r="DK24" s="70"/>
      <c r="DL24" s="70"/>
      <c r="DM24" s="70"/>
      <c r="DN24" s="70"/>
      <c r="DO24" s="70"/>
      <c r="DP24" s="70"/>
      <c r="DQ24" s="58"/>
      <c r="DR24" s="58"/>
      <c r="DS24" s="58"/>
      <c r="DT24" s="58"/>
      <c r="DU24" s="58"/>
      <c r="DV24" s="58"/>
      <c r="DW24" s="58"/>
      <c r="DX24" s="58"/>
      <c r="DY24" s="58"/>
      <c r="DZ24" s="58"/>
      <c r="EA24" s="58"/>
      <c r="EB24" s="58"/>
      <c r="EC24" s="58"/>
      <c r="ED24" s="58"/>
      <c r="EE24" s="58"/>
      <c r="EF24" s="58"/>
      <c r="EG24" s="58"/>
      <c r="EH24" s="58"/>
      <c r="EI24" s="58"/>
      <c r="EJ24" s="58"/>
      <c r="EK24" s="58"/>
      <c r="EL24" s="58"/>
      <c r="EM24" s="58"/>
      <c r="EN24" s="58"/>
    </row>
    <row r="25" spans="1:144" x14ac:dyDescent="0.2">
      <c r="A25" s="70">
        <v>9.2950069969999998</v>
      </c>
      <c r="B25" s="70">
        <v>3.7544380000000001E-3</v>
      </c>
      <c r="C25" s="70">
        <v>9.2772098760000006</v>
      </c>
      <c r="D25" s="70">
        <v>1.5017752000000001E-2</v>
      </c>
      <c r="E25" s="70">
        <v>9.2864152840000003</v>
      </c>
      <c r="F25" s="70">
        <v>3.7544380000000001E-3</v>
      </c>
      <c r="G25" s="70">
        <v>9.3042124049999995</v>
      </c>
      <c r="H25" s="70">
        <v>1.8772190000000001E-3</v>
      </c>
      <c r="I25" s="70">
        <v>9.3005302420000007</v>
      </c>
      <c r="J25" s="70">
        <v>1.8772190000000001E-3</v>
      </c>
      <c r="K25" s="70">
        <v>9.3226232210000006</v>
      </c>
      <c r="L25" s="70">
        <v>1.1263314E-2</v>
      </c>
      <c r="M25" s="70">
        <v>9.3379655669999995</v>
      </c>
      <c r="N25" s="70">
        <v>9.3860950000000005E-3</v>
      </c>
      <c r="O25" s="70">
        <v>9.3379655669999995</v>
      </c>
      <c r="P25" s="70">
        <v>9.3860950000000005E-3</v>
      </c>
      <c r="Q25" s="70">
        <v>9.3091219560000003</v>
      </c>
      <c r="R25" s="70">
        <v>7.5088760000000003E-3</v>
      </c>
      <c r="S25" s="70">
        <v>9.3152588939999994</v>
      </c>
      <c r="T25" s="70">
        <v>7.5088760000000003E-3</v>
      </c>
      <c r="U25" s="70"/>
      <c r="V25" s="70"/>
      <c r="W25" s="70"/>
      <c r="X25" s="70"/>
      <c r="Y25" s="70">
        <v>9.3158725879999995</v>
      </c>
      <c r="Z25" s="70">
        <v>1.1263314E-2</v>
      </c>
      <c r="AA25" s="70">
        <v>9.3213958330000004</v>
      </c>
      <c r="AB25" s="70">
        <v>9.3860950000000005E-3</v>
      </c>
      <c r="AC25" s="70">
        <v>9.3324423220000003</v>
      </c>
      <c r="AD25" s="70">
        <v>0</v>
      </c>
      <c r="AE25" s="70">
        <v>9.3275327709999996</v>
      </c>
      <c r="AF25" s="70">
        <v>3.7544380000000001E-3</v>
      </c>
      <c r="AG25" s="70">
        <v>9.3164862819999996</v>
      </c>
      <c r="AH25" s="70">
        <v>1.8772190000000001E-3</v>
      </c>
      <c r="AI25" s="70">
        <v>9.3287601589999998</v>
      </c>
      <c r="AJ25" s="70">
        <v>7.5088760000000003E-3</v>
      </c>
      <c r="AK25" s="70">
        <v>9.3348970970000007</v>
      </c>
      <c r="AL25" s="70">
        <v>1.1263314E-2</v>
      </c>
      <c r="AM25" s="70">
        <v>9.3477846679999992</v>
      </c>
      <c r="AN25" s="70">
        <v>1.8772190000000001E-3</v>
      </c>
      <c r="AO25" s="70">
        <v>9.3618996269999997</v>
      </c>
      <c r="AP25" s="70">
        <v>1.3140532999999999E-2</v>
      </c>
      <c r="AQ25" s="70">
        <v>9.3385792609999996</v>
      </c>
      <c r="AR25" s="70">
        <v>3.7544380000000001E-3</v>
      </c>
      <c r="AS25" s="70"/>
      <c r="AT25" s="70"/>
      <c r="AU25" s="70"/>
      <c r="AV25" s="70"/>
      <c r="AW25" s="70">
        <v>9.4159046849999992</v>
      </c>
      <c r="AX25" s="70">
        <v>1.8772190000000001E-3</v>
      </c>
      <c r="AY25" s="70">
        <v>9.4073129709999996</v>
      </c>
      <c r="AZ25" s="70">
        <v>3.7544380000000001E-3</v>
      </c>
      <c r="BA25" s="70">
        <v>9.4048581959999993</v>
      </c>
      <c r="BB25" s="70">
        <v>1.1263314E-2</v>
      </c>
      <c r="BC25" s="70">
        <v>9.3803104420000007</v>
      </c>
      <c r="BD25" s="70">
        <v>3.7544380000000001E-3</v>
      </c>
      <c r="BE25" s="70">
        <v>9.3741735039999998</v>
      </c>
      <c r="BF25" s="70">
        <v>5.631657E-3</v>
      </c>
      <c r="BG25" s="70">
        <v>9.3815378299999992</v>
      </c>
      <c r="BH25" s="70">
        <v>1.8772190000000001E-3</v>
      </c>
      <c r="BI25" s="70">
        <v>9.3784693610000005</v>
      </c>
      <c r="BJ25" s="70">
        <v>9.3860950000000005E-3</v>
      </c>
      <c r="BK25" s="70">
        <v>9.3680365650000006</v>
      </c>
      <c r="BL25" s="70">
        <v>3.7544380000000001E-3</v>
      </c>
      <c r="BM25" s="70">
        <v>9.3803104420000007</v>
      </c>
      <c r="BN25" s="70">
        <v>3.7544380000000001E-3</v>
      </c>
      <c r="BO25" s="70">
        <v>9.3827652169999993</v>
      </c>
      <c r="BP25" s="70">
        <v>3.7544380000000001E-3</v>
      </c>
      <c r="BQ25" s="70"/>
      <c r="BR25" s="70"/>
      <c r="BS25" s="70"/>
      <c r="BT25" s="70"/>
      <c r="BU25" s="70">
        <v>9.3889021560000003</v>
      </c>
      <c r="BV25" s="70">
        <v>5.631657E-3</v>
      </c>
      <c r="BW25" s="70">
        <v>9.3876747680000001</v>
      </c>
      <c r="BX25" s="70">
        <v>1.5017752000000001E-2</v>
      </c>
      <c r="BY25" s="70">
        <v>9.3760145850000001</v>
      </c>
      <c r="BZ25" s="70">
        <v>1.8772190000000001E-3</v>
      </c>
      <c r="CA25" s="70">
        <v>9.3747871969999998</v>
      </c>
      <c r="CB25" s="70">
        <v>1.8772190000000001E-3</v>
      </c>
      <c r="CC25" s="70">
        <v>9.3962664819999997</v>
      </c>
      <c r="CD25" s="70">
        <v>7.5088760000000003E-3</v>
      </c>
      <c r="CE25" s="70">
        <v>9.4073129709999996</v>
      </c>
      <c r="CF25" s="70">
        <v>0</v>
      </c>
      <c r="CG25" s="70">
        <v>9.4085403589999999</v>
      </c>
      <c r="CH25" s="70">
        <v>1.1263314E-2</v>
      </c>
      <c r="CI25" s="70">
        <v>9.4054718899999994</v>
      </c>
      <c r="CJ25" s="70">
        <v>3.7544380000000001E-3</v>
      </c>
      <c r="CK25" s="70">
        <v>9.4109951340000002</v>
      </c>
      <c r="CL25" s="70">
        <v>9.3860950000000005E-3</v>
      </c>
      <c r="CM25" s="70">
        <v>9.3827652169999993</v>
      </c>
      <c r="CN25" s="70">
        <v>1.8772190000000001E-3</v>
      </c>
      <c r="CO25" s="70"/>
      <c r="CP25" s="70"/>
      <c r="CQ25" s="70"/>
      <c r="CR25" s="70"/>
      <c r="CS25" s="70">
        <v>9.3925843189999991</v>
      </c>
      <c r="CT25" s="70">
        <v>7.5088760000000003E-3</v>
      </c>
      <c r="CU25" s="70">
        <v>9.4103814410000002</v>
      </c>
      <c r="CV25" s="70">
        <v>3.7544380000000001E-3</v>
      </c>
      <c r="CW25" s="70">
        <v>9.4349291940000004</v>
      </c>
      <c r="CX25" s="70">
        <v>1.5017752000000001E-2</v>
      </c>
      <c r="CY25" s="70">
        <v>9.4349291940000004</v>
      </c>
      <c r="CZ25" s="70">
        <v>0</v>
      </c>
      <c r="DA25" s="70">
        <v>9.4263374809999991</v>
      </c>
      <c r="DB25" s="70">
        <v>1.8772190000000001E-3</v>
      </c>
      <c r="DC25" s="70">
        <v>9.4232690110000004</v>
      </c>
      <c r="DD25" s="70">
        <v>9.3860950000000005E-3</v>
      </c>
      <c r="DE25" s="70">
        <v>9.4392250509999993</v>
      </c>
      <c r="DF25" s="70">
        <v>0</v>
      </c>
      <c r="DG25" s="70">
        <v>9.4379976639999992</v>
      </c>
      <c r="DH25" s="70">
        <v>7.5088760000000003E-3</v>
      </c>
      <c r="DI25" s="70">
        <v>9.4318607249999999</v>
      </c>
      <c r="DJ25" s="70">
        <v>1.1263314E-2</v>
      </c>
      <c r="DK25" s="70">
        <v>9.4281785619999994</v>
      </c>
      <c r="DL25" s="70">
        <v>0</v>
      </c>
      <c r="DM25" s="70"/>
      <c r="DN25" s="70"/>
      <c r="DO25" s="70"/>
      <c r="DP25" s="70"/>
      <c r="DQ25" s="58">
        <v>9.4251100930000007</v>
      </c>
      <c r="DR25" s="58">
        <v>1.8772190000000001E-3</v>
      </c>
      <c r="DS25" s="58">
        <v>9.4159046849999992</v>
      </c>
      <c r="DT25" s="58">
        <v>1.3140532999999999E-2</v>
      </c>
      <c r="DU25" s="58">
        <v>9.3993349510000002</v>
      </c>
      <c r="DV25" s="58">
        <v>9.3860950000000005E-3</v>
      </c>
      <c r="DW25" s="58">
        <v>9.4005623390000004</v>
      </c>
      <c r="DX25" s="58">
        <v>1.3140532999999999E-2</v>
      </c>
      <c r="DY25" s="58">
        <v>9.3974938699999999</v>
      </c>
      <c r="DZ25" s="58">
        <v>3.7544380000000001E-3</v>
      </c>
      <c r="EA25" s="58">
        <v>9.4165183789999993</v>
      </c>
      <c r="EB25" s="58">
        <v>0</v>
      </c>
      <c r="EC25" s="58">
        <v>9.4324744190000001</v>
      </c>
      <c r="ED25" s="58">
        <v>7.5088760000000003E-3</v>
      </c>
      <c r="EE25" s="58">
        <v>9.4220416240000002</v>
      </c>
      <c r="EF25" s="58">
        <v>9.3860950000000005E-3</v>
      </c>
      <c r="EG25" s="58">
        <v>9.4128362160000005</v>
      </c>
      <c r="EH25" s="58">
        <v>7.5088760000000003E-3</v>
      </c>
      <c r="EI25" s="58">
        <v>9.4030171140000007</v>
      </c>
      <c r="EJ25" s="58">
        <v>1.3140532999999999E-2</v>
      </c>
      <c r="EK25" s="58"/>
      <c r="EL25" s="58"/>
      <c r="EM25" s="58"/>
      <c r="EN25" s="58"/>
    </row>
    <row r="26" spans="1:144" x14ac:dyDescent="0.2">
      <c r="A26" s="70">
        <v>9.2943933039999997</v>
      </c>
      <c r="B26" s="70">
        <v>0.15017751600000001</v>
      </c>
      <c r="C26" s="70">
        <v>9.2765961820000005</v>
      </c>
      <c r="D26" s="70">
        <v>0.15956361099999999</v>
      </c>
      <c r="E26" s="70">
        <v>9.2864152840000003</v>
      </c>
      <c r="F26" s="70">
        <v>0.13515976399999999</v>
      </c>
      <c r="G26" s="70">
        <v>9.3035987109999994</v>
      </c>
      <c r="H26" s="70">
        <v>0.14642307800000001</v>
      </c>
      <c r="I26" s="70">
        <v>9.3005302420000007</v>
      </c>
      <c r="J26" s="70">
        <v>0.148300297</v>
      </c>
      <c r="K26" s="70">
        <v>9.3220095270000005</v>
      </c>
      <c r="L26" s="70">
        <v>0.15768639200000001</v>
      </c>
      <c r="M26" s="70">
        <v>9.3373518729999994</v>
      </c>
      <c r="N26" s="70">
        <v>0.15393195400000001</v>
      </c>
      <c r="O26" s="70">
        <v>9.3373518729999994</v>
      </c>
      <c r="P26" s="70">
        <v>0.155809173</v>
      </c>
      <c r="Q26" s="70">
        <v>9.3085082620000001</v>
      </c>
      <c r="R26" s="70">
        <v>0.152054735</v>
      </c>
      <c r="S26" s="70">
        <v>9.3152588939999994</v>
      </c>
      <c r="T26" s="70">
        <v>0.152054735</v>
      </c>
      <c r="U26" s="70"/>
      <c r="V26" s="70"/>
      <c r="W26" s="70"/>
      <c r="X26" s="70"/>
      <c r="Y26" s="70">
        <v>9.3152588939999994</v>
      </c>
      <c r="Z26" s="70">
        <v>0.155809173</v>
      </c>
      <c r="AA26" s="70">
        <v>9.3207821390000003</v>
      </c>
      <c r="AB26" s="70">
        <v>0.155809173</v>
      </c>
      <c r="AC26" s="70">
        <v>9.3318286280000002</v>
      </c>
      <c r="AD26" s="70">
        <v>0.14642307800000001</v>
      </c>
      <c r="AE26" s="70">
        <v>9.3269190769999994</v>
      </c>
      <c r="AF26" s="70">
        <v>0.15017751600000001</v>
      </c>
      <c r="AG26" s="70">
        <v>9.3158725879999995</v>
      </c>
      <c r="AH26" s="70">
        <v>0.148300297</v>
      </c>
      <c r="AI26" s="70">
        <v>9.3287601589999998</v>
      </c>
      <c r="AJ26" s="70">
        <v>0.152054735</v>
      </c>
      <c r="AK26" s="70">
        <v>9.3336697100000006</v>
      </c>
      <c r="AL26" s="70">
        <v>0.15768639200000001</v>
      </c>
      <c r="AM26" s="70">
        <v>9.3471709740000009</v>
      </c>
      <c r="AN26" s="70">
        <v>0.14642307800000001</v>
      </c>
      <c r="AO26" s="70">
        <v>9.3600585449999993</v>
      </c>
      <c r="AP26" s="70">
        <v>0.15956361099999999</v>
      </c>
      <c r="AQ26" s="70">
        <v>9.3373518729999994</v>
      </c>
      <c r="AR26" s="70">
        <v>0.15017751600000001</v>
      </c>
      <c r="AS26" s="70"/>
      <c r="AT26" s="70"/>
      <c r="AU26" s="70"/>
      <c r="AV26" s="70"/>
      <c r="AW26" s="70">
        <v>9.4159046849999992</v>
      </c>
      <c r="AX26" s="70">
        <v>0.13140532699999999</v>
      </c>
      <c r="AY26" s="70">
        <v>9.4066992769999995</v>
      </c>
      <c r="AZ26" s="70">
        <v>0.13515976399999999</v>
      </c>
      <c r="BA26" s="70">
        <v>9.4048581959999993</v>
      </c>
      <c r="BB26" s="70">
        <v>0.140791421</v>
      </c>
      <c r="BC26" s="70">
        <v>9.3796967480000006</v>
      </c>
      <c r="BD26" s="70">
        <v>0.133282545</v>
      </c>
      <c r="BE26" s="70">
        <v>9.3735598099999997</v>
      </c>
      <c r="BF26" s="70">
        <v>0.13515976399999999</v>
      </c>
      <c r="BG26" s="70">
        <v>9.3815378299999992</v>
      </c>
      <c r="BH26" s="70">
        <v>0.13140532699999999</v>
      </c>
      <c r="BI26" s="70">
        <v>9.3784693610000005</v>
      </c>
      <c r="BJ26" s="70">
        <v>0.13891420199999999</v>
      </c>
      <c r="BK26" s="70">
        <v>9.3680365650000006</v>
      </c>
      <c r="BL26" s="70">
        <v>0.133282545</v>
      </c>
      <c r="BM26" s="70">
        <v>9.3796967480000006</v>
      </c>
      <c r="BN26" s="70">
        <v>0.13515976399999999</v>
      </c>
      <c r="BO26" s="70">
        <v>9.3821515239999993</v>
      </c>
      <c r="BP26" s="70">
        <v>0.133282545</v>
      </c>
      <c r="BQ26" s="70"/>
      <c r="BR26" s="70"/>
      <c r="BS26" s="70"/>
      <c r="BT26" s="70"/>
      <c r="BU26" s="70">
        <v>9.3882884620000002</v>
      </c>
      <c r="BV26" s="70">
        <v>0.137036983</v>
      </c>
      <c r="BW26" s="70">
        <v>9.3876747680000001</v>
      </c>
      <c r="BX26" s="70">
        <v>0.144545859</v>
      </c>
      <c r="BY26" s="70">
        <v>9.375400891</v>
      </c>
      <c r="BZ26" s="70">
        <v>0.13140532699999999</v>
      </c>
      <c r="CA26" s="70">
        <v>9.3747871969999998</v>
      </c>
      <c r="CB26" s="70">
        <v>0.13140532699999999</v>
      </c>
      <c r="CC26" s="70">
        <v>9.3956527879999996</v>
      </c>
      <c r="CD26" s="70">
        <v>0.137036983</v>
      </c>
      <c r="CE26" s="70">
        <v>9.4066992769999995</v>
      </c>
      <c r="CF26" s="70">
        <v>0.13140532699999999</v>
      </c>
      <c r="CG26" s="70">
        <v>9.4085403589999999</v>
      </c>
      <c r="CH26" s="70">
        <v>0.14266864000000001</v>
      </c>
      <c r="CI26" s="70">
        <v>9.4054718899999994</v>
      </c>
      <c r="CJ26" s="70">
        <v>0.13515976399999999</v>
      </c>
      <c r="CK26" s="70">
        <v>9.4109951340000002</v>
      </c>
      <c r="CL26" s="70">
        <v>0.13891420199999999</v>
      </c>
      <c r="CM26" s="70">
        <v>9.3821515239999993</v>
      </c>
      <c r="CN26" s="70">
        <v>0.13140532699999999</v>
      </c>
      <c r="CO26" s="70"/>
      <c r="CP26" s="70"/>
      <c r="CQ26" s="70"/>
      <c r="CR26" s="70"/>
      <c r="CS26" s="70">
        <v>9.3925843189999991</v>
      </c>
      <c r="CT26" s="70">
        <v>0.13891420199999999</v>
      </c>
      <c r="CU26" s="70">
        <v>9.4097677470000001</v>
      </c>
      <c r="CV26" s="70">
        <v>0.13515976399999999</v>
      </c>
      <c r="CW26" s="70">
        <v>9.4349291940000004</v>
      </c>
      <c r="CX26" s="70">
        <v>0.144545859</v>
      </c>
      <c r="CY26" s="70">
        <v>9.4343155010000004</v>
      </c>
      <c r="CZ26" s="70">
        <v>0.13140532699999999</v>
      </c>
      <c r="DA26" s="70">
        <v>9.4257237870000008</v>
      </c>
      <c r="DB26" s="70">
        <v>0.133282545</v>
      </c>
      <c r="DC26" s="70">
        <v>9.4226553170000003</v>
      </c>
      <c r="DD26" s="70">
        <v>0.13891420199999999</v>
      </c>
      <c r="DE26" s="70">
        <v>9.4386113569999992</v>
      </c>
      <c r="DF26" s="70">
        <v>0.13140532699999999</v>
      </c>
      <c r="DG26" s="70">
        <v>9.4373839700000008</v>
      </c>
      <c r="DH26" s="70">
        <v>0.13891420199999999</v>
      </c>
      <c r="DI26" s="70">
        <v>9.4318607249999999</v>
      </c>
      <c r="DJ26" s="70">
        <v>0.14266864000000001</v>
      </c>
      <c r="DK26" s="70">
        <v>9.4281785619999994</v>
      </c>
      <c r="DL26" s="70">
        <v>0.13140532699999999</v>
      </c>
      <c r="DM26" s="70"/>
      <c r="DN26" s="70"/>
      <c r="DO26" s="70"/>
      <c r="DP26" s="70"/>
      <c r="DQ26" s="58">
        <v>9.4251100930000007</v>
      </c>
      <c r="DR26" s="58">
        <v>0.133282545</v>
      </c>
      <c r="DS26" s="58">
        <v>9.4152909910000009</v>
      </c>
      <c r="DT26" s="58">
        <v>0.15956361099999999</v>
      </c>
      <c r="DU26" s="58">
        <v>9.3987212570000001</v>
      </c>
      <c r="DV26" s="58">
        <v>0.140791421</v>
      </c>
      <c r="DW26" s="58">
        <v>9.3999486450000003</v>
      </c>
      <c r="DX26" s="58">
        <v>0.15956361099999999</v>
      </c>
      <c r="DY26" s="58">
        <v>9.3968801759999998</v>
      </c>
      <c r="DZ26" s="58">
        <v>0.15017751600000001</v>
      </c>
      <c r="EA26" s="58">
        <v>9.4159046849999992</v>
      </c>
      <c r="EB26" s="58">
        <v>0.13140532699999999</v>
      </c>
      <c r="EC26" s="58">
        <v>9.4330881130000002</v>
      </c>
      <c r="ED26" s="58">
        <v>0.15393195400000001</v>
      </c>
      <c r="EE26" s="58">
        <v>9.4214279300000001</v>
      </c>
      <c r="EF26" s="58">
        <v>0.155809173</v>
      </c>
      <c r="EG26" s="58">
        <v>9.4128362160000005</v>
      </c>
      <c r="EH26" s="58">
        <v>0.13891420199999999</v>
      </c>
      <c r="EI26" s="58">
        <v>9.4024034210000007</v>
      </c>
      <c r="EJ26" s="58">
        <v>0.144545859</v>
      </c>
      <c r="EK26" s="58"/>
      <c r="EL26" s="58"/>
      <c r="EM26" s="58"/>
      <c r="EN26" s="58"/>
    </row>
    <row r="27" spans="1:144" x14ac:dyDescent="0.2">
      <c r="A27" s="70">
        <v>9.2937796099999996</v>
      </c>
      <c r="B27" s="70">
        <v>0.29472337500000001</v>
      </c>
      <c r="C27" s="70">
        <v>9.2759824880000004</v>
      </c>
      <c r="D27" s="70">
        <v>0.30410946999999999</v>
      </c>
      <c r="E27" s="70">
        <v>9.2864152840000003</v>
      </c>
      <c r="F27" s="70">
        <v>0.27970562399999999</v>
      </c>
      <c r="G27" s="70">
        <v>9.3017576300000009</v>
      </c>
      <c r="H27" s="70">
        <v>0.29284615600000002</v>
      </c>
      <c r="I27" s="70">
        <v>9.2999165480000006</v>
      </c>
      <c r="J27" s="70">
        <v>0.29284615600000002</v>
      </c>
      <c r="K27" s="70">
        <v>9.3213958330000004</v>
      </c>
      <c r="L27" s="70">
        <v>0.30223225100000001</v>
      </c>
      <c r="M27" s="70">
        <v>9.3367381789999992</v>
      </c>
      <c r="N27" s="70">
        <v>0.28533728000000003</v>
      </c>
      <c r="O27" s="70">
        <v>9.3367381789999992</v>
      </c>
      <c r="P27" s="70">
        <v>0.30223225100000001</v>
      </c>
      <c r="Q27" s="70">
        <v>9.307894568</v>
      </c>
      <c r="R27" s="70">
        <v>0.296600594</v>
      </c>
      <c r="S27" s="70">
        <v>9.3146452009999994</v>
      </c>
      <c r="T27" s="70">
        <v>0.29847781299999998</v>
      </c>
      <c r="U27" s="70"/>
      <c r="V27" s="70"/>
      <c r="W27" s="70"/>
      <c r="X27" s="70"/>
      <c r="Y27" s="70">
        <v>9.3152588939999994</v>
      </c>
      <c r="Z27" s="70">
        <v>0.30223225100000001</v>
      </c>
      <c r="AA27" s="70">
        <v>9.3201684450000002</v>
      </c>
      <c r="AB27" s="70">
        <v>0.30035503200000002</v>
      </c>
      <c r="AC27" s="70">
        <v>9.3312149340000001</v>
      </c>
      <c r="AD27" s="70">
        <v>0.29284615600000002</v>
      </c>
      <c r="AE27" s="70">
        <v>9.3263053839999994</v>
      </c>
      <c r="AF27" s="70">
        <v>0.296600594</v>
      </c>
      <c r="AG27" s="70">
        <v>9.3152588939999994</v>
      </c>
      <c r="AH27" s="70">
        <v>0.29284615600000002</v>
      </c>
      <c r="AI27" s="70">
        <v>9.3275327709999996</v>
      </c>
      <c r="AJ27" s="70">
        <v>0.29847781299999998</v>
      </c>
      <c r="AK27" s="70">
        <v>9.3330560160000005</v>
      </c>
      <c r="AL27" s="70">
        <v>0.30410946999999999</v>
      </c>
      <c r="AM27" s="70">
        <v>9.3465572810000008</v>
      </c>
      <c r="AN27" s="70">
        <v>0.29096893699999998</v>
      </c>
      <c r="AO27" s="70">
        <v>9.3588311569999991</v>
      </c>
      <c r="AP27" s="70">
        <v>0.30598668899999998</v>
      </c>
      <c r="AQ27" s="70">
        <v>9.3361244849999991</v>
      </c>
      <c r="AR27" s="70">
        <v>0.29472337500000001</v>
      </c>
      <c r="AS27" s="70"/>
      <c r="AT27" s="70"/>
      <c r="AU27" s="70"/>
      <c r="AV27" s="70"/>
      <c r="AW27" s="70">
        <v>9.4159046849999992</v>
      </c>
      <c r="AX27" s="70">
        <v>0.26281065300000001</v>
      </c>
      <c r="AY27" s="70">
        <v>9.4060855839999995</v>
      </c>
      <c r="AZ27" s="70">
        <v>0.26468787199999999</v>
      </c>
      <c r="BA27" s="70">
        <v>9.4036308080000008</v>
      </c>
      <c r="BB27" s="70">
        <v>0.27219674799999999</v>
      </c>
      <c r="BC27" s="70">
        <v>9.3790830540000005</v>
      </c>
      <c r="BD27" s="70">
        <v>0.26468787199999999</v>
      </c>
      <c r="BE27" s="70">
        <v>9.3729461159999996</v>
      </c>
      <c r="BF27" s="70">
        <v>0.26468787199999999</v>
      </c>
      <c r="BG27" s="70">
        <v>9.3815378299999992</v>
      </c>
      <c r="BH27" s="70">
        <v>0.26093343400000002</v>
      </c>
      <c r="BI27" s="70">
        <v>9.3778556670000004</v>
      </c>
      <c r="BJ27" s="70">
        <v>0.270319529</v>
      </c>
      <c r="BK27" s="70">
        <v>9.3680365650000006</v>
      </c>
      <c r="BL27" s="70">
        <v>0.26281065300000001</v>
      </c>
      <c r="BM27" s="70">
        <v>9.3790830540000005</v>
      </c>
      <c r="BN27" s="70">
        <v>0.26468787199999999</v>
      </c>
      <c r="BO27" s="70">
        <v>9.3821515239999993</v>
      </c>
      <c r="BP27" s="70">
        <v>0.26281065300000001</v>
      </c>
      <c r="BQ27" s="70"/>
      <c r="BR27" s="70"/>
      <c r="BS27" s="70"/>
      <c r="BT27" s="70"/>
      <c r="BU27" s="70">
        <v>9.3889021560000003</v>
      </c>
      <c r="BV27" s="70">
        <v>0.26656509099999998</v>
      </c>
      <c r="BW27" s="70">
        <v>9.3876747680000001</v>
      </c>
      <c r="BX27" s="70">
        <v>0.27407396699999997</v>
      </c>
      <c r="BY27" s="70">
        <v>9.3747871969999998</v>
      </c>
      <c r="BZ27" s="70">
        <v>0.26093343400000002</v>
      </c>
      <c r="CA27" s="70">
        <v>9.3747871969999998</v>
      </c>
      <c r="CB27" s="70">
        <v>0.26093343400000002</v>
      </c>
      <c r="CC27" s="70">
        <v>9.3950390939999995</v>
      </c>
      <c r="CD27" s="70">
        <v>0.26844231000000002</v>
      </c>
      <c r="CE27" s="70">
        <v>9.4060855839999995</v>
      </c>
      <c r="CF27" s="70">
        <v>0.26093343400000002</v>
      </c>
      <c r="CG27" s="70">
        <v>9.4079266649999997</v>
      </c>
      <c r="CH27" s="70">
        <v>0.27407396699999997</v>
      </c>
      <c r="CI27" s="70">
        <v>9.4054718899999994</v>
      </c>
      <c r="CJ27" s="70">
        <v>0.26468787199999999</v>
      </c>
      <c r="CK27" s="70">
        <v>9.4103814410000002</v>
      </c>
      <c r="CL27" s="70">
        <v>0.270319529</v>
      </c>
      <c r="CM27" s="70">
        <v>9.3821515239999993</v>
      </c>
      <c r="CN27" s="70">
        <v>0.26093343400000002</v>
      </c>
      <c r="CO27" s="70"/>
      <c r="CP27" s="70"/>
      <c r="CQ27" s="70"/>
      <c r="CR27" s="70"/>
      <c r="CS27" s="70">
        <v>9.3925843189999991</v>
      </c>
      <c r="CT27" s="70">
        <v>0.26844231000000002</v>
      </c>
      <c r="CU27" s="70">
        <v>9.4097677470000001</v>
      </c>
      <c r="CV27" s="70">
        <v>0.26656509099999998</v>
      </c>
      <c r="CW27" s="70">
        <v>9.4349291940000004</v>
      </c>
      <c r="CX27" s="70">
        <v>0.27595118600000001</v>
      </c>
      <c r="CY27" s="70">
        <v>9.4343155010000004</v>
      </c>
      <c r="CZ27" s="70">
        <v>0.26281065300000001</v>
      </c>
      <c r="DA27" s="70">
        <v>9.4257237870000008</v>
      </c>
      <c r="DB27" s="70">
        <v>0.26281065300000001</v>
      </c>
      <c r="DC27" s="70">
        <v>9.4226553170000003</v>
      </c>
      <c r="DD27" s="70">
        <v>0.270319529</v>
      </c>
      <c r="DE27" s="70">
        <v>9.4386113569999992</v>
      </c>
      <c r="DF27" s="70">
        <v>0.26281065300000001</v>
      </c>
      <c r="DG27" s="70">
        <v>9.4373839700000008</v>
      </c>
      <c r="DH27" s="70">
        <v>0.26844231000000002</v>
      </c>
      <c r="DI27" s="70">
        <v>9.4312470309999998</v>
      </c>
      <c r="DJ27" s="70">
        <v>0.289091718</v>
      </c>
      <c r="DK27" s="70">
        <v>9.4275648679999993</v>
      </c>
      <c r="DL27" s="70">
        <v>0.277828405</v>
      </c>
      <c r="DM27" s="70"/>
      <c r="DN27" s="70"/>
      <c r="DO27" s="70"/>
      <c r="DP27" s="70"/>
      <c r="DQ27" s="58">
        <v>9.4244963990000006</v>
      </c>
      <c r="DR27" s="58">
        <v>0.26468787199999999</v>
      </c>
      <c r="DS27" s="58">
        <v>9.4146772970000008</v>
      </c>
      <c r="DT27" s="58">
        <v>0.30598668899999998</v>
      </c>
      <c r="DU27" s="58">
        <v>9.398107564</v>
      </c>
      <c r="DV27" s="58">
        <v>0.28721449900000001</v>
      </c>
      <c r="DW27" s="58">
        <v>9.3993349510000002</v>
      </c>
      <c r="DX27" s="58">
        <v>0.30598668899999998</v>
      </c>
      <c r="DY27" s="58">
        <v>9.3962664819999997</v>
      </c>
      <c r="DZ27" s="58">
        <v>0.296600594</v>
      </c>
      <c r="EA27" s="58">
        <v>9.4152909910000009</v>
      </c>
      <c r="EB27" s="58">
        <v>0.277828405</v>
      </c>
      <c r="EC27" s="58">
        <v>9.4318607249999999</v>
      </c>
      <c r="ED27" s="58">
        <v>0.30035503200000002</v>
      </c>
      <c r="EE27" s="58">
        <v>9.420814236</v>
      </c>
      <c r="EF27" s="58">
        <v>0.30223225100000001</v>
      </c>
      <c r="EG27" s="58">
        <v>9.4122225220000004</v>
      </c>
      <c r="EH27" s="58">
        <v>0.28533728000000003</v>
      </c>
      <c r="EI27" s="58">
        <v>9.4017897270000006</v>
      </c>
      <c r="EJ27" s="58">
        <v>0.29096893699999998</v>
      </c>
      <c r="EK27" s="58"/>
      <c r="EL27" s="58"/>
      <c r="EM27" s="58"/>
      <c r="EN27" s="58"/>
    </row>
    <row r="28" spans="1:144" x14ac:dyDescent="0.2">
      <c r="A28" s="70">
        <v>9.2937796099999996</v>
      </c>
      <c r="B28" s="70">
        <v>0.44114645299999999</v>
      </c>
      <c r="C28" s="70">
        <v>9.2753687940000002</v>
      </c>
      <c r="D28" s="70">
        <v>0.45053254799999998</v>
      </c>
      <c r="E28" s="70">
        <v>9.2870289770000003</v>
      </c>
      <c r="F28" s="70">
        <v>0.42612870200000003</v>
      </c>
      <c r="G28" s="70">
        <v>9.3005302420000007</v>
      </c>
      <c r="H28" s="70">
        <v>0.43739201500000002</v>
      </c>
      <c r="I28" s="70">
        <v>9.2993028540000005</v>
      </c>
      <c r="J28" s="70">
        <v>0.43926923400000001</v>
      </c>
      <c r="K28" s="70">
        <v>9.3201684450000002</v>
      </c>
      <c r="L28" s="70">
        <v>0.44865532899999999</v>
      </c>
      <c r="M28" s="70">
        <v>9.3367381789999992</v>
      </c>
      <c r="N28" s="70">
        <v>0.43176035899999998</v>
      </c>
      <c r="O28" s="70">
        <v>9.3367381789999992</v>
      </c>
      <c r="P28" s="70">
        <v>0.44865532899999999</v>
      </c>
      <c r="Q28" s="70">
        <v>9.307894568</v>
      </c>
      <c r="R28" s="70">
        <v>0.44114645299999999</v>
      </c>
      <c r="S28" s="70">
        <v>9.3134178129999992</v>
      </c>
      <c r="T28" s="70">
        <v>0.44302367199999998</v>
      </c>
      <c r="U28" s="70"/>
      <c r="V28" s="70"/>
      <c r="W28" s="70"/>
      <c r="X28" s="70"/>
      <c r="Y28" s="70">
        <v>9.3146452009999994</v>
      </c>
      <c r="Z28" s="70">
        <v>0.44865532899999999</v>
      </c>
      <c r="AA28" s="70">
        <v>9.3201684450000002</v>
      </c>
      <c r="AB28" s="70">
        <v>0.43176035899999998</v>
      </c>
      <c r="AC28" s="70">
        <v>9.3306012410000001</v>
      </c>
      <c r="AD28" s="70">
        <v>0.43739201500000002</v>
      </c>
      <c r="AE28" s="70">
        <v>9.3263053839999994</v>
      </c>
      <c r="AF28" s="70">
        <v>0.44114645299999999</v>
      </c>
      <c r="AG28" s="70">
        <v>9.3140315069999993</v>
      </c>
      <c r="AH28" s="70">
        <v>0.43926923400000001</v>
      </c>
      <c r="AI28" s="70">
        <v>9.3275327709999996</v>
      </c>
      <c r="AJ28" s="70">
        <v>0.44302367199999998</v>
      </c>
      <c r="AK28" s="70">
        <v>9.3324423220000003</v>
      </c>
      <c r="AL28" s="70">
        <v>0.45053254799999998</v>
      </c>
      <c r="AM28" s="70">
        <v>9.3459435870000007</v>
      </c>
      <c r="AN28" s="70">
        <v>0.422374264</v>
      </c>
      <c r="AO28" s="70">
        <v>9.3588311569999991</v>
      </c>
      <c r="AP28" s="70">
        <v>0.45240976700000002</v>
      </c>
      <c r="AQ28" s="70">
        <v>9.3355107910000008</v>
      </c>
      <c r="AR28" s="70">
        <v>0.42612870200000003</v>
      </c>
      <c r="AS28" s="70"/>
      <c r="AT28" s="70"/>
      <c r="AU28" s="70"/>
      <c r="AV28" s="70"/>
      <c r="AW28" s="70">
        <v>9.4152909910000009</v>
      </c>
      <c r="AX28" s="70">
        <v>0.39421598000000002</v>
      </c>
      <c r="AY28" s="70">
        <v>9.4060855839999995</v>
      </c>
      <c r="AZ28" s="70">
        <v>0.39609319900000001</v>
      </c>
      <c r="BA28" s="70">
        <v>9.4030171140000007</v>
      </c>
      <c r="BB28" s="70">
        <v>0.40172485499999999</v>
      </c>
      <c r="BC28" s="70">
        <v>9.3784693610000005</v>
      </c>
      <c r="BD28" s="70">
        <v>0.39421598000000002</v>
      </c>
      <c r="BE28" s="70">
        <v>9.3729461159999996</v>
      </c>
      <c r="BF28" s="70">
        <v>0.39421598000000002</v>
      </c>
      <c r="BG28" s="70">
        <v>9.3815378299999992</v>
      </c>
      <c r="BH28" s="70">
        <v>0.39233876099999998</v>
      </c>
      <c r="BI28" s="70">
        <v>9.3772419730000003</v>
      </c>
      <c r="BJ28" s="70">
        <v>0.39984763600000001</v>
      </c>
      <c r="BK28" s="70">
        <v>9.3674228710000005</v>
      </c>
      <c r="BL28" s="70">
        <v>0.39421598000000002</v>
      </c>
      <c r="BM28" s="70">
        <v>9.3778556670000004</v>
      </c>
      <c r="BN28" s="70">
        <v>0.39421598000000002</v>
      </c>
      <c r="BO28" s="70">
        <v>9.3815378299999992</v>
      </c>
      <c r="BP28" s="70">
        <v>0.39421598000000002</v>
      </c>
      <c r="BQ28" s="70"/>
      <c r="BR28" s="70"/>
      <c r="BS28" s="70"/>
      <c r="BT28" s="70"/>
      <c r="BU28" s="70">
        <v>9.3882884620000002</v>
      </c>
      <c r="BV28" s="70">
        <v>0.39797041799999999</v>
      </c>
      <c r="BW28" s="70">
        <v>9.387061074</v>
      </c>
      <c r="BX28" s="70">
        <v>0.40360207399999998</v>
      </c>
      <c r="BY28" s="70">
        <v>9.3741735039999998</v>
      </c>
      <c r="BZ28" s="70">
        <v>0.39046154199999999</v>
      </c>
      <c r="CA28" s="70">
        <v>9.3747871969999998</v>
      </c>
      <c r="CB28" s="70">
        <v>0.39046154199999999</v>
      </c>
      <c r="CC28" s="70">
        <v>9.3944254009999995</v>
      </c>
      <c r="CD28" s="70">
        <v>0.39797041799999999</v>
      </c>
      <c r="CE28" s="70">
        <v>9.4060855839999995</v>
      </c>
      <c r="CF28" s="70">
        <v>0.39233876099999998</v>
      </c>
      <c r="CG28" s="70">
        <v>9.4073129709999996</v>
      </c>
      <c r="CH28" s="70">
        <v>0.40360207399999998</v>
      </c>
      <c r="CI28" s="70">
        <v>9.4048581959999993</v>
      </c>
      <c r="CJ28" s="70">
        <v>0.39609319900000001</v>
      </c>
      <c r="CK28" s="70">
        <v>9.4097677470000001</v>
      </c>
      <c r="CL28" s="70">
        <v>0.40172485499999999</v>
      </c>
      <c r="CM28" s="70">
        <v>9.3815378299999992</v>
      </c>
      <c r="CN28" s="70">
        <v>0.39233876099999998</v>
      </c>
      <c r="CO28" s="70"/>
      <c r="CP28" s="70"/>
      <c r="CQ28" s="70"/>
      <c r="CR28" s="70"/>
      <c r="CS28" s="70">
        <v>9.3925843189999991</v>
      </c>
      <c r="CT28" s="70">
        <v>0.39984763600000001</v>
      </c>
      <c r="CU28" s="70">
        <v>9.409154053</v>
      </c>
      <c r="CV28" s="70">
        <v>0.39609319900000001</v>
      </c>
      <c r="CW28" s="70">
        <v>9.4343155010000004</v>
      </c>
      <c r="CX28" s="70">
        <v>0.407356512</v>
      </c>
      <c r="CY28" s="70">
        <v>9.4337018070000003</v>
      </c>
      <c r="CZ28" s="70">
        <v>0.39421598000000002</v>
      </c>
      <c r="DA28" s="70">
        <v>9.4251100930000007</v>
      </c>
      <c r="DB28" s="70">
        <v>0.39421598000000002</v>
      </c>
      <c r="DC28" s="70">
        <v>9.4226553170000003</v>
      </c>
      <c r="DD28" s="70">
        <v>0.40172485499999999</v>
      </c>
      <c r="DE28" s="70">
        <v>9.4386113569999992</v>
      </c>
      <c r="DF28" s="70">
        <v>0.39421598000000002</v>
      </c>
      <c r="DG28" s="70">
        <v>9.4367702760000007</v>
      </c>
      <c r="DH28" s="70">
        <v>0.40172485499999999</v>
      </c>
      <c r="DI28" s="70">
        <v>9.4312470309999998</v>
      </c>
      <c r="DJ28" s="70">
        <v>0.42049704500000001</v>
      </c>
      <c r="DK28" s="70">
        <v>9.4269511739999992</v>
      </c>
      <c r="DL28" s="70">
        <v>0.40923373099999999</v>
      </c>
      <c r="DM28" s="70"/>
      <c r="DN28" s="70"/>
      <c r="DO28" s="70"/>
      <c r="DP28" s="70"/>
      <c r="DQ28" s="58">
        <v>9.4244963990000006</v>
      </c>
      <c r="DR28" s="58">
        <v>0.39609319900000001</v>
      </c>
      <c r="DS28" s="58">
        <v>9.4140636040000008</v>
      </c>
      <c r="DT28" s="58">
        <v>0.43739201500000002</v>
      </c>
      <c r="DU28" s="58">
        <v>9.398107564</v>
      </c>
      <c r="DV28" s="58">
        <v>0.43176035899999998</v>
      </c>
      <c r="DW28" s="58">
        <v>9.3987212570000001</v>
      </c>
      <c r="DX28" s="58">
        <v>0.43739201500000002</v>
      </c>
      <c r="DY28" s="58">
        <v>9.3962664819999997</v>
      </c>
      <c r="DZ28" s="58">
        <v>0.42800592100000001</v>
      </c>
      <c r="EA28" s="58">
        <v>9.4152909910000009</v>
      </c>
      <c r="EB28" s="58">
        <v>0.40923373099999999</v>
      </c>
      <c r="EC28" s="58">
        <v>9.4318607249999999</v>
      </c>
      <c r="ED28" s="58">
        <v>0.43176035899999998</v>
      </c>
      <c r="EE28" s="58">
        <v>9.420814236</v>
      </c>
      <c r="EF28" s="58">
        <v>0.43363757800000002</v>
      </c>
      <c r="EG28" s="58">
        <v>9.4116088280000003</v>
      </c>
      <c r="EH28" s="58">
        <v>0.41674260699999999</v>
      </c>
      <c r="EI28" s="58">
        <v>9.4017897270000006</v>
      </c>
      <c r="EJ28" s="58">
        <v>0.422374264</v>
      </c>
      <c r="EK28" s="58"/>
      <c r="EL28" s="58"/>
      <c r="EM28" s="58"/>
      <c r="EN28" s="58"/>
    </row>
    <row r="29" spans="1:144" x14ac:dyDescent="0.2">
      <c r="A29" s="70">
        <v>9.2931659159999995</v>
      </c>
      <c r="B29" s="70">
        <v>0.58569231300000002</v>
      </c>
      <c r="C29" s="70">
        <v>9.2747551000000001</v>
      </c>
      <c r="D29" s="70">
        <v>0.59507840700000003</v>
      </c>
      <c r="E29" s="70">
        <v>9.2864152840000003</v>
      </c>
      <c r="F29" s="70">
        <v>0.57067456100000002</v>
      </c>
      <c r="G29" s="70">
        <v>9.3005302420000007</v>
      </c>
      <c r="H29" s="70">
        <v>0.58381509399999998</v>
      </c>
      <c r="I29" s="70">
        <v>9.2993028540000005</v>
      </c>
      <c r="J29" s="70">
        <v>0.58381509399999998</v>
      </c>
      <c r="K29" s="70">
        <v>9.3195547510000001</v>
      </c>
      <c r="L29" s="70">
        <v>0.59507840700000003</v>
      </c>
      <c r="M29" s="70">
        <v>9.3367381789999992</v>
      </c>
      <c r="N29" s="70">
        <v>0.57818343699999997</v>
      </c>
      <c r="O29" s="70">
        <v>9.3361244849999991</v>
      </c>
      <c r="P29" s="70">
        <v>0.59507840700000003</v>
      </c>
      <c r="Q29" s="70">
        <v>9.307894568</v>
      </c>
      <c r="R29" s="70">
        <v>0.57255177999999995</v>
      </c>
      <c r="S29" s="70">
        <v>9.3134178129999992</v>
      </c>
      <c r="T29" s="70">
        <v>0.58944675000000002</v>
      </c>
      <c r="U29" s="70"/>
      <c r="V29" s="70"/>
      <c r="W29" s="70"/>
      <c r="X29" s="70"/>
      <c r="Y29" s="70">
        <v>9.3146452009999994</v>
      </c>
      <c r="Z29" s="70">
        <v>0.59320118799999999</v>
      </c>
      <c r="AA29" s="70">
        <v>9.3201684450000002</v>
      </c>
      <c r="AB29" s="70">
        <v>0.57818343699999997</v>
      </c>
      <c r="AC29" s="70">
        <v>9.3306012410000001</v>
      </c>
      <c r="AD29" s="70">
        <v>0.56879734199999998</v>
      </c>
      <c r="AE29" s="70">
        <v>9.3256916899999993</v>
      </c>
      <c r="AF29" s="70">
        <v>0.57255177999999995</v>
      </c>
      <c r="AG29" s="70">
        <v>9.3140315069999993</v>
      </c>
      <c r="AH29" s="70">
        <v>0.58569231300000002</v>
      </c>
      <c r="AI29" s="70">
        <v>9.3275327709999996</v>
      </c>
      <c r="AJ29" s="70">
        <v>0.574428999</v>
      </c>
      <c r="AK29" s="70">
        <v>9.3312149340000001</v>
      </c>
      <c r="AL29" s="70">
        <v>0.59507840700000003</v>
      </c>
      <c r="AM29" s="70">
        <v>9.3453298930000006</v>
      </c>
      <c r="AN29" s="70">
        <v>0.56879734199999998</v>
      </c>
      <c r="AO29" s="70">
        <v>9.3582174640000009</v>
      </c>
      <c r="AP29" s="70">
        <v>0.598832845</v>
      </c>
      <c r="AQ29" s="70">
        <v>9.3342834040000007</v>
      </c>
      <c r="AR29" s="70">
        <v>0.57067456100000002</v>
      </c>
      <c r="AS29" s="70"/>
      <c r="AT29" s="70"/>
      <c r="AU29" s="70"/>
      <c r="AV29" s="70"/>
      <c r="AW29" s="70">
        <v>9.4152909910000009</v>
      </c>
      <c r="AX29" s="70">
        <v>0.52562130600000001</v>
      </c>
      <c r="AY29" s="70">
        <v>9.4054718899999994</v>
      </c>
      <c r="AZ29" s="70">
        <v>0.52749852500000005</v>
      </c>
      <c r="BA29" s="70">
        <v>9.4030171140000007</v>
      </c>
      <c r="BB29" s="70">
        <v>0.53313018199999995</v>
      </c>
      <c r="BC29" s="70">
        <v>9.3778556670000004</v>
      </c>
      <c r="BD29" s="70">
        <v>0.52562130600000001</v>
      </c>
      <c r="BE29" s="70">
        <v>9.3723324219999995</v>
      </c>
      <c r="BF29" s="70">
        <v>0.52562130600000001</v>
      </c>
      <c r="BG29" s="70">
        <v>9.3815378299999992</v>
      </c>
      <c r="BH29" s="70">
        <v>0.52186686800000004</v>
      </c>
      <c r="BI29" s="70">
        <v>9.3760145850000001</v>
      </c>
      <c r="BJ29" s="70">
        <v>0.52937574399999998</v>
      </c>
      <c r="BK29" s="70">
        <v>9.3668091770000004</v>
      </c>
      <c r="BL29" s="70">
        <v>0.52374408699999997</v>
      </c>
      <c r="BM29" s="70">
        <v>9.3772419730000003</v>
      </c>
      <c r="BN29" s="70">
        <v>0.52562130600000001</v>
      </c>
      <c r="BO29" s="70">
        <v>9.3815378299999992</v>
      </c>
      <c r="BP29" s="70">
        <v>0.52562130600000001</v>
      </c>
      <c r="BQ29" s="70"/>
      <c r="BR29" s="70"/>
      <c r="BS29" s="70"/>
      <c r="BT29" s="70"/>
      <c r="BU29" s="70">
        <v>9.3876747680000001</v>
      </c>
      <c r="BV29" s="70">
        <v>0.52937574399999998</v>
      </c>
      <c r="BW29" s="70">
        <v>9.386447381</v>
      </c>
      <c r="BX29" s="70">
        <v>0.53500740099999999</v>
      </c>
      <c r="BY29" s="70">
        <v>9.3741735039999998</v>
      </c>
      <c r="BZ29" s="70">
        <v>0.52186686800000004</v>
      </c>
      <c r="CA29" s="70">
        <v>9.3741735039999998</v>
      </c>
      <c r="CB29" s="70">
        <v>0.52186686800000004</v>
      </c>
      <c r="CC29" s="70">
        <v>9.3944254009999995</v>
      </c>
      <c r="CD29" s="70">
        <v>0.52937574399999998</v>
      </c>
      <c r="CE29" s="70">
        <v>9.4060855839999995</v>
      </c>
      <c r="CF29" s="70">
        <v>0.52374408699999997</v>
      </c>
      <c r="CG29" s="70">
        <v>9.4066992769999995</v>
      </c>
      <c r="CH29" s="70">
        <v>0.53500740099999999</v>
      </c>
      <c r="CI29" s="70">
        <v>9.4048581959999993</v>
      </c>
      <c r="CJ29" s="70">
        <v>0.52562130600000001</v>
      </c>
      <c r="CK29" s="70">
        <v>9.4097677470000001</v>
      </c>
      <c r="CL29" s="70">
        <v>0.53125296300000002</v>
      </c>
      <c r="CM29" s="70">
        <v>9.3815378299999992</v>
      </c>
      <c r="CN29" s="70">
        <v>0.52374408699999997</v>
      </c>
      <c r="CO29" s="70"/>
      <c r="CP29" s="70"/>
      <c r="CQ29" s="70"/>
      <c r="CR29" s="70"/>
      <c r="CS29" s="70">
        <v>9.3919706250000008</v>
      </c>
      <c r="CT29" s="70">
        <v>0.53125296300000002</v>
      </c>
      <c r="CU29" s="70">
        <v>9.4085403589999999</v>
      </c>
      <c r="CV29" s="70">
        <v>0.52749852500000005</v>
      </c>
      <c r="CW29" s="70">
        <v>9.4343155010000004</v>
      </c>
      <c r="CX29" s="70">
        <v>0.53876183899999996</v>
      </c>
      <c r="CY29" s="70">
        <v>9.4337018070000003</v>
      </c>
      <c r="CZ29" s="70">
        <v>0.52562130600000001</v>
      </c>
      <c r="DA29" s="70">
        <v>9.4251100930000007</v>
      </c>
      <c r="DB29" s="70">
        <v>0.52562130600000001</v>
      </c>
      <c r="DC29" s="70">
        <v>9.4220416240000002</v>
      </c>
      <c r="DD29" s="70">
        <v>0.53125296300000002</v>
      </c>
      <c r="DE29" s="70">
        <v>9.4379976639999992</v>
      </c>
      <c r="DF29" s="70">
        <v>0.52562130600000001</v>
      </c>
      <c r="DG29" s="70">
        <v>9.4367702760000007</v>
      </c>
      <c r="DH29" s="70">
        <v>0.53313018199999995</v>
      </c>
      <c r="DI29" s="70">
        <v>9.4306333369999997</v>
      </c>
      <c r="DJ29" s="70">
        <v>0.55190237099999995</v>
      </c>
      <c r="DK29" s="70">
        <v>9.4269511739999992</v>
      </c>
      <c r="DL29" s="70">
        <v>0.54063905800000001</v>
      </c>
      <c r="DM29" s="70"/>
      <c r="DN29" s="70"/>
      <c r="DO29" s="70"/>
      <c r="DP29" s="70"/>
      <c r="DQ29" s="58">
        <v>9.4244963990000006</v>
      </c>
      <c r="DR29" s="58">
        <v>0.54251627700000005</v>
      </c>
      <c r="DS29" s="58">
        <v>9.4134499100000006</v>
      </c>
      <c r="DT29" s="58">
        <v>0.58381509399999998</v>
      </c>
      <c r="DU29" s="58">
        <v>9.3974938699999999</v>
      </c>
      <c r="DV29" s="58">
        <v>0.56316568499999997</v>
      </c>
      <c r="DW29" s="58">
        <v>9.3987212570000001</v>
      </c>
      <c r="DX29" s="58">
        <v>0.58381509399999998</v>
      </c>
      <c r="DY29" s="58">
        <v>9.3956527879999996</v>
      </c>
      <c r="DZ29" s="58">
        <v>0.574428999</v>
      </c>
      <c r="EA29" s="58">
        <v>9.4140636040000008</v>
      </c>
      <c r="EB29" s="58">
        <v>0.54063905800000001</v>
      </c>
      <c r="EC29" s="58">
        <v>9.4318607249999999</v>
      </c>
      <c r="ED29" s="58">
        <v>0.57818343699999997</v>
      </c>
      <c r="EE29" s="58">
        <v>9.4202005419999999</v>
      </c>
      <c r="EF29" s="58">
        <v>0.58006065600000001</v>
      </c>
      <c r="EG29" s="58">
        <v>9.4116088280000003</v>
      </c>
      <c r="EH29" s="58">
        <v>0.54814793399999995</v>
      </c>
      <c r="EI29" s="58">
        <v>9.4011760330000005</v>
      </c>
      <c r="EJ29" s="58">
        <v>0.56879734199999998</v>
      </c>
      <c r="EK29" s="58"/>
      <c r="EL29" s="58"/>
      <c r="EM29" s="58"/>
      <c r="EN29" s="58"/>
    </row>
    <row r="30" spans="1:144" x14ac:dyDescent="0.2">
      <c r="A30" s="70">
        <v>9.2925522219999994</v>
      </c>
      <c r="B30" s="70">
        <v>0.732115391</v>
      </c>
      <c r="C30" s="70">
        <v>9.2741414070000001</v>
      </c>
      <c r="D30" s="70">
        <v>0.74150148500000002</v>
      </c>
      <c r="E30" s="70">
        <v>9.2864152840000003</v>
      </c>
      <c r="F30" s="70">
        <v>0.71709763900000001</v>
      </c>
      <c r="G30" s="70">
        <v>9.2993028540000005</v>
      </c>
      <c r="H30" s="70">
        <v>0.73023817199999996</v>
      </c>
      <c r="I30" s="70">
        <v>9.2986891600000003</v>
      </c>
      <c r="J30" s="70">
        <v>0.73023817199999996</v>
      </c>
      <c r="K30" s="70">
        <v>9.318941057</v>
      </c>
      <c r="L30" s="70">
        <v>0.73962426699999995</v>
      </c>
      <c r="M30" s="70">
        <v>9.3361244849999991</v>
      </c>
      <c r="N30" s="70">
        <v>0.72272929600000002</v>
      </c>
      <c r="O30" s="70">
        <v>9.3361244849999991</v>
      </c>
      <c r="P30" s="70">
        <v>0.74150148500000002</v>
      </c>
      <c r="Q30" s="70">
        <v>9.3072808739999999</v>
      </c>
      <c r="R30" s="70">
        <v>0.71709763900000001</v>
      </c>
      <c r="S30" s="70">
        <v>9.3134178129999992</v>
      </c>
      <c r="T30" s="70">
        <v>0.73586982899999998</v>
      </c>
      <c r="U30" s="70"/>
      <c r="V30" s="70"/>
      <c r="W30" s="70"/>
      <c r="X30" s="70"/>
      <c r="Y30" s="70">
        <v>9.3146452009999994</v>
      </c>
      <c r="Z30" s="70">
        <v>0.72460651499999995</v>
      </c>
      <c r="AA30" s="70">
        <v>9.3201684450000002</v>
      </c>
      <c r="AB30" s="70">
        <v>0.72272929600000002</v>
      </c>
      <c r="AC30" s="70">
        <v>9.329987547</v>
      </c>
      <c r="AD30" s="70">
        <v>0.71522041999999997</v>
      </c>
      <c r="AE30" s="70">
        <v>9.3256916899999993</v>
      </c>
      <c r="AF30" s="70">
        <v>0.71709763900000001</v>
      </c>
      <c r="AG30" s="70">
        <v>9.3140315069999993</v>
      </c>
      <c r="AH30" s="70">
        <v>0.732115391</v>
      </c>
      <c r="AI30" s="70">
        <v>9.3269190769999994</v>
      </c>
      <c r="AJ30" s="70">
        <v>0.71897485800000005</v>
      </c>
      <c r="AK30" s="70">
        <v>9.3312149340000001</v>
      </c>
      <c r="AL30" s="70">
        <v>0.74150148500000002</v>
      </c>
      <c r="AM30" s="70">
        <v>9.3453298930000006</v>
      </c>
      <c r="AN30" s="70">
        <v>0.71522041999999997</v>
      </c>
      <c r="AO30" s="70">
        <v>9.3576037700000008</v>
      </c>
      <c r="AP30" s="70">
        <v>0.74525592299999999</v>
      </c>
      <c r="AQ30" s="70">
        <v>9.3336697100000006</v>
      </c>
      <c r="AR30" s="70">
        <v>0.71709763900000001</v>
      </c>
      <c r="AS30" s="70"/>
      <c r="AT30" s="70"/>
      <c r="AU30" s="70"/>
      <c r="AV30" s="70"/>
      <c r="AW30" s="70">
        <v>9.4146772970000008</v>
      </c>
      <c r="AX30" s="70">
        <v>0.65702663299999997</v>
      </c>
      <c r="AY30" s="70">
        <v>9.4048581959999993</v>
      </c>
      <c r="AZ30" s="70">
        <v>0.65702663299999997</v>
      </c>
      <c r="BA30" s="70">
        <v>9.4024034210000007</v>
      </c>
      <c r="BB30" s="70">
        <v>0.66453550800000005</v>
      </c>
      <c r="BC30" s="70">
        <v>9.3778556670000004</v>
      </c>
      <c r="BD30" s="70">
        <v>0.65702663299999997</v>
      </c>
      <c r="BE30" s="70">
        <v>9.3717187279999994</v>
      </c>
      <c r="BF30" s="70">
        <v>0.65702663299999997</v>
      </c>
      <c r="BG30" s="70">
        <v>9.3815378299999992</v>
      </c>
      <c r="BH30" s="70">
        <v>0.65139497599999996</v>
      </c>
      <c r="BI30" s="70">
        <v>9.375400891</v>
      </c>
      <c r="BJ30" s="70">
        <v>0.66078107100000005</v>
      </c>
      <c r="BK30" s="70">
        <v>9.3661954840000003</v>
      </c>
      <c r="BL30" s="70">
        <v>0.653272195</v>
      </c>
      <c r="BM30" s="70">
        <v>9.3772419730000003</v>
      </c>
      <c r="BN30" s="70">
        <v>0.65702663299999997</v>
      </c>
      <c r="BO30" s="70">
        <v>9.3809241360000009</v>
      </c>
      <c r="BP30" s="70">
        <v>0.65514941400000004</v>
      </c>
      <c r="BQ30" s="70"/>
      <c r="BR30" s="70"/>
      <c r="BS30" s="70"/>
      <c r="BT30" s="70"/>
      <c r="BU30" s="70">
        <v>9.3876747680000001</v>
      </c>
      <c r="BV30" s="70">
        <v>0.65890385200000001</v>
      </c>
      <c r="BW30" s="70">
        <v>9.3858336869999999</v>
      </c>
      <c r="BX30" s="70">
        <v>0.66641272699999998</v>
      </c>
      <c r="BY30" s="70">
        <v>9.3741735039999998</v>
      </c>
      <c r="BZ30" s="70">
        <v>0.65139497599999996</v>
      </c>
      <c r="CA30" s="70">
        <v>9.3735598099999997</v>
      </c>
      <c r="CB30" s="70">
        <v>0.653272195</v>
      </c>
      <c r="CC30" s="70">
        <v>9.3938117069999993</v>
      </c>
      <c r="CD30" s="70">
        <v>0.65890385200000001</v>
      </c>
      <c r="CE30" s="70">
        <v>9.4054718899999994</v>
      </c>
      <c r="CF30" s="70">
        <v>0.65514941400000004</v>
      </c>
      <c r="CG30" s="70">
        <v>9.4066992769999995</v>
      </c>
      <c r="CH30" s="70">
        <v>0.66641272699999998</v>
      </c>
      <c r="CI30" s="70">
        <v>9.4042445019999992</v>
      </c>
      <c r="CJ30" s="70">
        <v>0.65702663299999997</v>
      </c>
      <c r="CK30" s="70">
        <v>9.409154053</v>
      </c>
      <c r="CL30" s="70">
        <v>0.66265828999999998</v>
      </c>
      <c r="CM30" s="70">
        <v>9.3815378299999992</v>
      </c>
      <c r="CN30" s="70">
        <v>0.65514941400000004</v>
      </c>
      <c r="CO30" s="70"/>
      <c r="CP30" s="70"/>
      <c r="CQ30" s="70"/>
      <c r="CR30" s="70"/>
      <c r="CS30" s="70">
        <v>9.3913569310000007</v>
      </c>
      <c r="CT30" s="70">
        <v>0.66078107100000005</v>
      </c>
      <c r="CU30" s="70">
        <v>9.4079266649999997</v>
      </c>
      <c r="CV30" s="70">
        <v>0.65702663299999997</v>
      </c>
      <c r="CW30" s="70">
        <v>9.4337018070000003</v>
      </c>
      <c r="CX30" s="70">
        <v>0.66828994600000002</v>
      </c>
      <c r="CY30" s="70">
        <v>9.4337018070000003</v>
      </c>
      <c r="CZ30" s="70">
        <v>0.65702663299999997</v>
      </c>
      <c r="DA30" s="70">
        <v>9.4251100930000007</v>
      </c>
      <c r="DB30" s="70">
        <v>0.65514941400000004</v>
      </c>
      <c r="DC30" s="70">
        <v>9.4214279300000001</v>
      </c>
      <c r="DD30" s="70">
        <v>0.66453550800000005</v>
      </c>
      <c r="DE30" s="70">
        <v>9.4379976639999992</v>
      </c>
      <c r="DF30" s="70">
        <v>0.65702663299999997</v>
      </c>
      <c r="DG30" s="70">
        <v>9.4361565820000006</v>
      </c>
      <c r="DH30" s="70">
        <v>0.66453550800000005</v>
      </c>
      <c r="DI30" s="70">
        <v>9.4300196439999997</v>
      </c>
      <c r="DJ30" s="70">
        <v>0.68330769800000002</v>
      </c>
      <c r="DK30" s="70">
        <v>9.4263374809999991</v>
      </c>
      <c r="DL30" s="70">
        <v>0.67204438399999999</v>
      </c>
      <c r="DM30" s="70"/>
      <c r="DN30" s="70"/>
      <c r="DO30" s="70"/>
      <c r="DP30" s="70"/>
      <c r="DQ30" s="58">
        <v>9.4238827050000005</v>
      </c>
      <c r="DR30" s="58">
        <v>0.67392160300000004</v>
      </c>
      <c r="DS30" s="58">
        <v>9.4128362160000005</v>
      </c>
      <c r="DT30" s="58">
        <v>0.71522041999999997</v>
      </c>
      <c r="DU30" s="58">
        <v>9.3968801759999998</v>
      </c>
      <c r="DV30" s="58">
        <v>0.69457101200000004</v>
      </c>
      <c r="DW30" s="58">
        <v>9.398107564</v>
      </c>
      <c r="DX30" s="58">
        <v>0.71522041999999997</v>
      </c>
      <c r="DY30" s="58">
        <v>9.3950390939999995</v>
      </c>
      <c r="DZ30" s="58">
        <v>0.72085207699999998</v>
      </c>
      <c r="EA30" s="58">
        <v>9.4134499100000006</v>
      </c>
      <c r="EB30" s="58">
        <v>0.68706213599999999</v>
      </c>
      <c r="EC30" s="58">
        <v>9.4318607249999999</v>
      </c>
      <c r="ED30" s="58">
        <v>0.72460651499999995</v>
      </c>
      <c r="EE30" s="58">
        <v>9.4202005419999999</v>
      </c>
      <c r="EF30" s="58">
        <v>0.711465982</v>
      </c>
      <c r="EG30" s="58">
        <v>9.4103814410000002</v>
      </c>
      <c r="EH30" s="58">
        <v>0.692693793</v>
      </c>
      <c r="EI30" s="58">
        <v>9.4005623390000004</v>
      </c>
      <c r="EJ30" s="58">
        <v>0.70020266900000006</v>
      </c>
      <c r="EK30" s="58"/>
      <c r="EL30" s="58"/>
      <c r="EM30" s="58"/>
      <c r="EN30" s="58"/>
    </row>
    <row r="31" spans="1:144" x14ac:dyDescent="0.2">
      <c r="A31" s="70">
        <v>9.2919385279999993</v>
      </c>
      <c r="B31" s="70">
        <v>0.87666124999999995</v>
      </c>
      <c r="C31" s="70">
        <v>9.273527713</v>
      </c>
      <c r="D31" s="70">
        <v>0.88792456399999997</v>
      </c>
      <c r="E31" s="70">
        <v>9.2858015900000002</v>
      </c>
      <c r="F31" s="70">
        <v>0.86164349799999995</v>
      </c>
      <c r="G31" s="70">
        <v>9.2986891600000003</v>
      </c>
      <c r="H31" s="70">
        <v>0.87478403100000002</v>
      </c>
      <c r="I31" s="70">
        <v>9.2986891600000003</v>
      </c>
      <c r="J31" s="70">
        <v>0.87478403100000002</v>
      </c>
      <c r="K31" s="70">
        <v>9.3183273639999999</v>
      </c>
      <c r="L31" s="70">
        <v>0.87102959300000005</v>
      </c>
      <c r="M31" s="70">
        <v>9.3355107910000008</v>
      </c>
      <c r="N31" s="70">
        <v>0.85413462200000001</v>
      </c>
      <c r="O31" s="70">
        <v>9.3348970970000007</v>
      </c>
      <c r="P31" s="70">
        <v>0.88792456399999997</v>
      </c>
      <c r="Q31" s="70">
        <v>9.3066671799999998</v>
      </c>
      <c r="R31" s="70">
        <v>0.86352071699999999</v>
      </c>
      <c r="S31" s="70">
        <v>9.3128041190000008</v>
      </c>
      <c r="T31" s="70">
        <v>0.88041568800000003</v>
      </c>
      <c r="U31" s="70"/>
      <c r="V31" s="70"/>
      <c r="W31" s="70"/>
      <c r="X31" s="70"/>
      <c r="Y31" s="70">
        <v>9.3140315069999993</v>
      </c>
      <c r="Z31" s="70">
        <v>0.87102959300000005</v>
      </c>
      <c r="AA31" s="70">
        <v>9.3195547510000001</v>
      </c>
      <c r="AB31" s="70">
        <v>0.85413462200000001</v>
      </c>
      <c r="AC31" s="70">
        <v>9.3293738529999999</v>
      </c>
      <c r="AD31" s="70">
        <v>0.85976627900000002</v>
      </c>
      <c r="AE31" s="70">
        <v>9.3256916899999993</v>
      </c>
      <c r="AF31" s="70">
        <v>0.86352071699999999</v>
      </c>
      <c r="AG31" s="70">
        <v>9.3134178129999992</v>
      </c>
      <c r="AH31" s="70">
        <v>0.87666124999999995</v>
      </c>
      <c r="AI31" s="70">
        <v>9.3263053839999994</v>
      </c>
      <c r="AJ31" s="70">
        <v>0.85038018500000001</v>
      </c>
      <c r="AK31" s="70">
        <v>9.3306012410000001</v>
      </c>
      <c r="AL31" s="70">
        <v>0.88792456399999997</v>
      </c>
      <c r="AM31" s="70">
        <v>9.3447161990000005</v>
      </c>
      <c r="AN31" s="70">
        <v>0.85976627900000002</v>
      </c>
      <c r="AO31" s="70">
        <v>9.3576037700000008</v>
      </c>
      <c r="AP31" s="70">
        <v>0.87666124999999995</v>
      </c>
      <c r="AQ31" s="70">
        <v>9.3324423220000003</v>
      </c>
      <c r="AR31" s="70">
        <v>0.86352071699999999</v>
      </c>
      <c r="AS31" s="70"/>
      <c r="AT31" s="70"/>
      <c r="AU31" s="70"/>
      <c r="AV31" s="70"/>
      <c r="AW31" s="70">
        <v>9.4140636040000008</v>
      </c>
      <c r="AX31" s="70">
        <v>0.78843195899999996</v>
      </c>
      <c r="AY31" s="70">
        <v>9.4048581959999993</v>
      </c>
      <c r="AZ31" s="70">
        <v>0.78843195899999996</v>
      </c>
      <c r="BA31" s="70">
        <v>9.4017897270000006</v>
      </c>
      <c r="BB31" s="70">
        <v>0.79594083500000001</v>
      </c>
      <c r="BC31" s="70">
        <v>9.3772419730000003</v>
      </c>
      <c r="BD31" s="70">
        <v>0.78655474000000003</v>
      </c>
      <c r="BE31" s="70">
        <v>9.3717187279999994</v>
      </c>
      <c r="BF31" s="70">
        <v>0.78655474000000003</v>
      </c>
      <c r="BG31" s="70">
        <v>9.3815378299999992</v>
      </c>
      <c r="BH31" s="70">
        <v>0.78280030199999995</v>
      </c>
      <c r="BI31" s="70">
        <v>9.3747871969999998</v>
      </c>
      <c r="BJ31" s="70">
        <v>0.79218639700000004</v>
      </c>
      <c r="BK31" s="70">
        <v>9.3655817900000002</v>
      </c>
      <c r="BL31" s="70">
        <v>0.78467752099999999</v>
      </c>
      <c r="BM31" s="70">
        <v>9.3766282790000002</v>
      </c>
      <c r="BN31" s="70">
        <v>0.78843195899999996</v>
      </c>
      <c r="BO31" s="70">
        <v>9.3803104420000007</v>
      </c>
      <c r="BP31" s="70">
        <v>0.78655474000000003</v>
      </c>
      <c r="BQ31" s="70"/>
      <c r="BR31" s="70"/>
      <c r="BS31" s="70"/>
      <c r="BT31" s="70"/>
      <c r="BU31" s="70">
        <v>9.387061074</v>
      </c>
      <c r="BV31" s="70">
        <v>0.790309178</v>
      </c>
      <c r="BW31" s="70">
        <v>9.3858336869999999</v>
      </c>
      <c r="BX31" s="70">
        <v>0.79594083500000001</v>
      </c>
      <c r="BY31" s="70">
        <v>9.3735598099999997</v>
      </c>
      <c r="BZ31" s="70">
        <v>0.78280030199999995</v>
      </c>
      <c r="CA31" s="70">
        <v>9.3729461159999996</v>
      </c>
      <c r="CB31" s="70">
        <v>0.78280030199999995</v>
      </c>
      <c r="CC31" s="70">
        <v>9.3931980129999992</v>
      </c>
      <c r="CD31" s="70">
        <v>0.790309178</v>
      </c>
      <c r="CE31" s="70">
        <v>9.4048581959999993</v>
      </c>
      <c r="CF31" s="70">
        <v>0.78655474000000003</v>
      </c>
      <c r="CG31" s="70">
        <v>9.4066992769999995</v>
      </c>
      <c r="CH31" s="70">
        <v>0.79781805400000005</v>
      </c>
      <c r="CI31" s="70">
        <v>9.4042445019999992</v>
      </c>
      <c r="CJ31" s="70">
        <v>0.78843195899999996</v>
      </c>
      <c r="CK31" s="70">
        <v>9.409154053</v>
      </c>
      <c r="CL31" s="70">
        <v>0.79406361599999997</v>
      </c>
      <c r="CM31" s="70">
        <v>9.3809241360000009</v>
      </c>
      <c r="CN31" s="70">
        <v>0.78467752099999999</v>
      </c>
      <c r="CO31" s="70"/>
      <c r="CP31" s="70"/>
      <c r="CQ31" s="70"/>
      <c r="CR31" s="70"/>
      <c r="CS31" s="70">
        <v>9.3907432370000006</v>
      </c>
      <c r="CT31" s="70">
        <v>0.79218639700000004</v>
      </c>
      <c r="CU31" s="70">
        <v>9.4073129709999996</v>
      </c>
      <c r="CV31" s="70">
        <v>0.78843195899999996</v>
      </c>
      <c r="CW31" s="70">
        <v>9.4337018070000003</v>
      </c>
      <c r="CX31" s="70">
        <v>0.79969527299999998</v>
      </c>
      <c r="CY31" s="70">
        <v>9.4330881130000002</v>
      </c>
      <c r="CZ31" s="70">
        <v>0.78843195899999996</v>
      </c>
      <c r="DA31" s="70">
        <v>9.4244963990000006</v>
      </c>
      <c r="DB31" s="70">
        <v>0.78655474000000003</v>
      </c>
      <c r="DC31" s="70">
        <v>9.4214279300000001</v>
      </c>
      <c r="DD31" s="70">
        <v>0.79594083500000001</v>
      </c>
      <c r="DE31" s="70">
        <v>9.4373839700000008</v>
      </c>
      <c r="DF31" s="70">
        <v>0.78843195899999996</v>
      </c>
      <c r="DG31" s="70">
        <v>9.4355428880000005</v>
      </c>
      <c r="DH31" s="70">
        <v>0.79594083500000001</v>
      </c>
      <c r="DI31" s="70">
        <v>9.4300196439999997</v>
      </c>
      <c r="DJ31" s="70">
        <v>0.81471302499999998</v>
      </c>
      <c r="DK31" s="70">
        <v>9.4257237870000008</v>
      </c>
      <c r="DL31" s="70">
        <v>0.81846746199999998</v>
      </c>
      <c r="DM31" s="70"/>
      <c r="DN31" s="70"/>
      <c r="DO31" s="70"/>
      <c r="DP31" s="70"/>
      <c r="DQ31" s="58">
        <v>9.4232690110000004</v>
      </c>
      <c r="DR31" s="58">
        <v>0.82034468100000002</v>
      </c>
      <c r="DS31" s="58">
        <v>9.4122225220000004</v>
      </c>
      <c r="DT31" s="58">
        <v>0.84662574700000004</v>
      </c>
      <c r="DU31" s="58">
        <v>9.3968801759999998</v>
      </c>
      <c r="DV31" s="58">
        <v>0.84099409000000003</v>
      </c>
      <c r="DW31" s="58">
        <v>9.3974938699999999</v>
      </c>
      <c r="DX31" s="58">
        <v>0.86164349799999995</v>
      </c>
      <c r="DY31" s="58">
        <v>9.3950390939999995</v>
      </c>
      <c r="DZ31" s="58">
        <v>0.85225740400000005</v>
      </c>
      <c r="EA31" s="58">
        <v>9.4134499100000006</v>
      </c>
      <c r="EB31" s="58">
        <v>0.81846746199999998</v>
      </c>
      <c r="EC31" s="58">
        <v>9.4312470309999998</v>
      </c>
      <c r="ED31" s="58">
        <v>0.87102959300000005</v>
      </c>
      <c r="EE31" s="58">
        <v>9.4195868479999998</v>
      </c>
      <c r="EF31" s="58">
        <v>0.84287130899999996</v>
      </c>
      <c r="EG31" s="58">
        <v>9.4097677470000001</v>
      </c>
      <c r="EH31" s="58">
        <v>0.82409911899999999</v>
      </c>
      <c r="EI31" s="58">
        <v>9.3999486450000003</v>
      </c>
      <c r="EJ31" s="58">
        <v>0.844748528</v>
      </c>
      <c r="EK31" s="58"/>
      <c r="EL31" s="58"/>
      <c r="EM31" s="58"/>
      <c r="EN31" s="58"/>
    </row>
    <row r="32" spans="1:144" x14ac:dyDescent="0.2">
      <c r="A32" s="70">
        <v>9.2913248339999992</v>
      </c>
      <c r="B32" s="70">
        <v>1.0230843279999999</v>
      </c>
      <c r="C32" s="70">
        <v>9.2729140189999999</v>
      </c>
      <c r="D32" s="70">
        <v>1.034347642</v>
      </c>
      <c r="E32" s="70">
        <v>9.2858015900000002</v>
      </c>
      <c r="F32" s="70">
        <v>1.008066576</v>
      </c>
      <c r="G32" s="70">
        <v>9.2974617730000002</v>
      </c>
      <c r="H32" s="70">
        <v>1.006189357</v>
      </c>
      <c r="I32" s="70">
        <v>9.2986891600000003</v>
      </c>
      <c r="J32" s="70">
        <v>1.006189357</v>
      </c>
      <c r="K32" s="70">
        <v>9.3183273639999999</v>
      </c>
      <c r="L32" s="70">
        <v>1.017452671</v>
      </c>
      <c r="M32" s="70">
        <v>9.3348970970000007</v>
      </c>
      <c r="N32" s="70">
        <v>1.000557701</v>
      </c>
      <c r="O32" s="70">
        <v>9.3348970970000007</v>
      </c>
      <c r="P32" s="70">
        <v>1.034347642</v>
      </c>
      <c r="Q32" s="70">
        <v>9.3066671799999998</v>
      </c>
      <c r="R32" s="70">
        <v>1.0099437950000001</v>
      </c>
      <c r="S32" s="70">
        <v>9.3121904250000007</v>
      </c>
      <c r="T32" s="70">
        <v>1.0118210139999999</v>
      </c>
      <c r="U32" s="70"/>
      <c r="V32" s="70"/>
      <c r="W32" s="70"/>
      <c r="X32" s="70"/>
      <c r="Y32" s="70">
        <v>9.3140315069999993</v>
      </c>
      <c r="Z32" s="70">
        <v>1.017452671</v>
      </c>
      <c r="AA32" s="70">
        <v>9.3195547510000001</v>
      </c>
      <c r="AB32" s="70">
        <v>0.99868048200000004</v>
      </c>
      <c r="AC32" s="70">
        <v>9.3287601589999998</v>
      </c>
      <c r="AD32" s="70">
        <v>0.99117160599999998</v>
      </c>
      <c r="AE32" s="70">
        <v>9.3250779959999992</v>
      </c>
      <c r="AF32" s="70">
        <v>1.0099437950000001</v>
      </c>
      <c r="AG32" s="70">
        <v>9.3128041190000008</v>
      </c>
      <c r="AH32" s="70">
        <v>1.008066576</v>
      </c>
      <c r="AI32" s="70">
        <v>9.3263053839999994</v>
      </c>
      <c r="AJ32" s="70">
        <v>0.99492604399999995</v>
      </c>
      <c r="AK32" s="70">
        <v>9.3293738529999999</v>
      </c>
      <c r="AL32" s="70">
        <v>1.034347642</v>
      </c>
      <c r="AM32" s="70">
        <v>9.3441025050000004</v>
      </c>
      <c r="AN32" s="70">
        <v>0.99117160599999998</v>
      </c>
      <c r="AO32" s="70">
        <v>9.3563763820000005</v>
      </c>
      <c r="AP32" s="70">
        <v>1.008066576</v>
      </c>
      <c r="AQ32" s="70">
        <v>9.3318286280000002</v>
      </c>
      <c r="AR32" s="70">
        <v>1.0099437950000001</v>
      </c>
      <c r="AS32" s="70"/>
      <c r="AT32" s="70"/>
      <c r="AU32" s="70"/>
      <c r="AV32" s="70"/>
      <c r="AW32" s="70">
        <v>9.4134499100000006</v>
      </c>
      <c r="AX32" s="70">
        <v>0.91983728600000003</v>
      </c>
      <c r="AY32" s="70">
        <v>9.4042445019999992</v>
      </c>
      <c r="AZ32" s="70">
        <v>0.91983728600000003</v>
      </c>
      <c r="BA32" s="70">
        <v>9.4011760330000005</v>
      </c>
      <c r="BB32" s="70">
        <v>0.92546894300000004</v>
      </c>
      <c r="BC32" s="70">
        <v>9.3772419730000003</v>
      </c>
      <c r="BD32" s="70">
        <v>0.91608284799999995</v>
      </c>
      <c r="BE32" s="70">
        <v>9.3711050339999993</v>
      </c>
      <c r="BF32" s="70">
        <v>0.91796006699999999</v>
      </c>
      <c r="BG32" s="70">
        <v>9.3815378299999992</v>
      </c>
      <c r="BH32" s="70">
        <v>0.91420562900000002</v>
      </c>
      <c r="BI32" s="70">
        <v>9.3741735039999998</v>
      </c>
      <c r="BJ32" s="70">
        <v>0.92171450499999996</v>
      </c>
      <c r="BK32" s="70">
        <v>9.3649680960000001</v>
      </c>
      <c r="BL32" s="70">
        <v>0.91420562900000002</v>
      </c>
      <c r="BM32" s="70">
        <v>9.3760145850000001</v>
      </c>
      <c r="BN32" s="70">
        <v>0.91983728600000003</v>
      </c>
      <c r="BO32" s="70">
        <v>9.3796967480000006</v>
      </c>
      <c r="BP32" s="70">
        <v>0.91796006699999999</v>
      </c>
      <c r="BQ32" s="70"/>
      <c r="BR32" s="70"/>
      <c r="BS32" s="70"/>
      <c r="BT32" s="70"/>
      <c r="BU32" s="70">
        <v>9.387061074</v>
      </c>
      <c r="BV32" s="70">
        <v>0.91983728600000003</v>
      </c>
      <c r="BW32" s="70">
        <v>9.3852199929999998</v>
      </c>
      <c r="BX32" s="70">
        <v>0.92922338100000001</v>
      </c>
      <c r="BY32" s="70">
        <v>9.3735598099999997</v>
      </c>
      <c r="BZ32" s="70">
        <v>0.91232840999999998</v>
      </c>
      <c r="CA32" s="70">
        <v>9.3729461159999996</v>
      </c>
      <c r="CB32" s="70">
        <v>0.91420562900000002</v>
      </c>
      <c r="CC32" s="70">
        <v>9.3925843189999991</v>
      </c>
      <c r="CD32" s="70">
        <v>0.92171450499999996</v>
      </c>
      <c r="CE32" s="70">
        <v>9.4042445019999992</v>
      </c>
      <c r="CF32" s="70">
        <v>0.91983728600000003</v>
      </c>
      <c r="CG32" s="70">
        <v>9.4066992769999995</v>
      </c>
      <c r="CH32" s="70">
        <v>0.92922338100000001</v>
      </c>
      <c r="CI32" s="70">
        <v>9.4036308080000008</v>
      </c>
      <c r="CJ32" s="70">
        <v>0.91796006699999999</v>
      </c>
      <c r="CK32" s="70">
        <v>9.4085403589999999</v>
      </c>
      <c r="CL32" s="70">
        <v>0.92546894300000004</v>
      </c>
      <c r="CM32" s="70">
        <v>9.3803104420000007</v>
      </c>
      <c r="CN32" s="70">
        <v>0.91608284799999995</v>
      </c>
      <c r="CO32" s="70"/>
      <c r="CP32" s="70"/>
      <c r="CQ32" s="70"/>
      <c r="CR32" s="70"/>
      <c r="CS32" s="70">
        <v>9.3907432370000006</v>
      </c>
      <c r="CT32" s="70">
        <v>0.92171450499999996</v>
      </c>
      <c r="CU32" s="70">
        <v>9.4073129709999996</v>
      </c>
      <c r="CV32" s="70">
        <v>0.91983728600000003</v>
      </c>
      <c r="CW32" s="70">
        <v>9.4337018070000003</v>
      </c>
      <c r="CX32" s="70">
        <v>0.93110059899999997</v>
      </c>
      <c r="CY32" s="70">
        <v>9.4330881130000002</v>
      </c>
      <c r="CZ32" s="70">
        <v>0.91796006699999999</v>
      </c>
      <c r="DA32" s="70">
        <v>9.4238827050000005</v>
      </c>
      <c r="DB32" s="70">
        <v>0.91796006699999999</v>
      </c>
      <c r="DC32" s="70">
        <v>9.420814236</v>
      </c>
      <c r="DD32" s="70">
        <v>0.92734616199999997</v>
      </c>
      <c r="DE32" s="70">
        <v>9.4373839700000008</v>
      </c>
      <c r="DF32" s="70">
        <v>0.91983728600000003</v>
      </c>
      <c r="DG32" s="70">
        <v>9.4349291940000004</v>
      </c>
      <c r="DH32" s="70">
        <v>0.92734616199999997</v>
      </c>
      <c r="DI32" s="70">
        <v>9.4294059499999996</v>
      </c>
      <c r="DJ32" s="70">
        <v>0.94611835099999997</v>
      </c>
      <c r="DK32" s="70">
        <v>9.4257237870000008</v>
      </c>
      <c r="DL32" s="70">
        <v>0.94987278900000005</v>
      </c>
      <c r="DM32" s="70"/>
      <c r="DN32" s="70"/>
      <c r="DO32" s="70"/>
      <c r="DP32" s="70"/>
      <c r="DQ32" s="58">
        <v>9.4226553170000003</v>
      </c>
      <c r="DR32" s="58">
        <v>0.95175000799999998</v>
      </c>
      <c r="DS32" s="58">
        <v>9.4116088280000003</v>
      </c>
      <c r="DT32" s="58">
        <v>0.97803107300000003</v>
      </c>
      <c r="DU32" s="58">
        <v>9.3962664819999997</v>
      </c>
      <c r="DV32" s="58">
        <v>0.97239941600000002</v>
      </c>
      <c r="DW32" s="58">
        <v>9.3974938699999999</v>
      </c>
      <c r="DX32" s="58">
        <v>0.99304882500000002</v>
      </c>
      <c r="DY32" s="58">
        <v>9.3950390939999995</v>
      </c>
      <c r="DZ32" s="58">
        <v>0.98366273000000004</v>
      </c>
      <c r="EA32" s="58">
        <v>9.4128362160000005</v>
      </c>
      <c r="EB32" s="58">
        <v>0.96489054100000005</v>
      </c>
      <c r="EC32" s="58">
        <v>9.4312470309999998</v>
      </c>
      <c r="ED32" s="58">
        <v>1.00243492</v>
      </c>
      <c r="EE32" s="58">
        <v>9.4195868479999998</v>
      </c>
      <c r="EF32" s="58">
        <v>0.98929438700000005</v>
      </c>
      <c r="EG32" s="58">
        <v>9.4097677470000001</v>
      </c>
      <c r="EH32" s="58">
        <v>0.95550444599999995</v>
      </c>
      <c r="EI32" s="58">
        <v>9.3993349510000002</v>
      </c>
      <c r="EJ32" s="58">
        <v>0.97615385399999999</v>
      </c>
      <c r="EK32" s="58"/>
      <c r="EL32" s="58"/>
      <c r="EM32" s="58"/>
      <c r="EN32" s="58"/>
    </row>
    <row r="33" spans="1:144" x14ac:dyDescent="0.2">
      <c r="A33" s="70">
        <v>9.2907111400000009</v>
      </c>
      <c r="B33" s="70">
        <v>1.1676301870000001</v>
      </c>
      <c r="C33" s="70">
        <v>9.2723003249999998</v>
      </c>
      <c r="D33" s="70">
        <v>1.1788935009999999</v>
      </c>
      <c r="E33" s="70">
        <v>9.2851878960000001</v>
      </c>
      <c r="F33" s="70">
        <v>1.1526124360000001</v>
      </c>
      <c r="G33" s="70">
        <v>9.2974617730000002</v>
      </c>
      <c r="H33" s="70">
        <v>1.1526124360000001</v>
      </c>
      <c r="I33" s="70">
        <v>9.2980754670000003</v>
      </c>
      <c r="J33" s="70">
        <v>1.1526124360000001</v>
      </c>
      <c r="K33" s="70">
        <v>9.3177136699999998</v>
      </c>
      <c r="L33" s="70">
        <v>1.163875749</v>
      </c>
      <c r="M33" s="70">
        <v>9.3348970970000007</v>
      </c>
      <c r="N33" s="70">
        <v>1.146980779</v>
      </c>
      <c r="O33" s="70">
        <v>9.3348970970000007</v>
      </c>
      <c r="P33" s="70">
        <v>1.1807707199999999</v>
      </c>
      <c r="Q33" s="70">
        <v>9.3066671799999998</v>
      </c>
      <c r="R33" s="70">
        <v>1.1563668739999999</v>
      </c>
      <c r="S33" s="70">
        <v>9.3115767310000006</v>
      </c>
      <c r="T33" s="70">
        <v>1.1563668739999999</v>
      </c>
      <c r="U33" s="70"/>
      <c r="V33" s="70"/>
      <c r="W33" s="70"/>
      <c r="X33" s="70"/>
      <c r="Y33" s="70">
        <v>9.3134178129999992</v>
      </c>
      <c r="Z33" s="70">
        <v>1.163875749</v>
      </c>
      <c r="AA33" s="70">
        <v>9.3195547510000001</v>
      </c>
      <c r="AB33" s="70">
        <v>1.130085808</v>
      </c>
      <c r="AC33" s="70">
        <v>9.3287601589999998</v>
      </c>
      <c r="AD33" s="70">
        <v>1.137594684</v>
      </c>
      <c r="AE33" s="70">
        <v>9.3244643020000009</v>
      </c>
      <c r="AF33" s="70">
        <v>1.1563668739999999</v>
      </c>
      <c r="AG33" s="70">
        <v>9.3121904250000007</v>
      </c>
      <c r="AH33" s="70">
        <v>1.1544896549999999</v>
      </c>
      <c r="AI33" s="70">
        <v>9.3256916899999993</v>
      </c>
      <c r="AJ33" s="70">
        <v>1.141349122</v>
      </c>
      <c r="AK33" s="70">
        <v>9.3293738529999999</v>
      </c>
      <c r="AL33" s="70">
        <v>1.1807707199999999</v>
      </c>
      <c r="AM33" s="70">
        <v>9.3434888110000003</v>
      </c>
      <c r="AN33" s="70">
        <v>1.1225769320000001</v>
      </c>
      <c r="AO33" s="70">
        <v>9.3563763820000005</v>
      </c>
      <c r="AP33" s="70">
        <v>1.1544896549999999</v>
      </c>
      <c r="AQ33" s="70">
        <v>9.3312149340000001</v>
      </c>
      <c r="AR33" s="70">
        <v>1.141349122</v>
      </c>
      <c r="AS33" s="70"/>
      <c r="AT33" s="70"/>
      <c r="AU33" s="70"/>
      <c r="AV33" s="70"/>
      <c r="AW33" s="70">
        <v>9.4128362160000005</v>
      </c>
      <c r="AX33" s="70">
        <v>1.051242612</v>
      </c>
      <c r="AY33" s="70">
        <v>9.4030171140000007</v>
      </c>
      <c r="AZ33" s="70">
        <v>1.051242612</v>
      </c>
      <c r="BA33" s="70">
        <v>9.4005623390000004</v>
      </c>
      <c r="BB33" s="70">
        <v>1.0549970500000001</v>
      </c>
      <c r="BC33" s="70">
        <v>9.3772419730000003</v>
      </c>
      <c r="BD33" s="70">
        <v>1.0474881739999999</v>
      </c>
      <c r="BE33" s="70">
        <v>9.3717187279999994</v>
      </c>
      <c r="BF33" s="70">
        <v>1.0474881739999999</v>
      </c>
      <c r="BG33" s="70">
        <v>9.3803104420000007</v>
      </c>
      <c r="BH33" s="70">
        <v>1.0456109549999999</v>
      </c>
      <c r="BI33" s="70">
        <v>9.3741735039999998</v>
      </c>
      <c r="BJ33" s="70">
        <v>1.051242612</v>
      </c>
      <c r="BK33" s="70">
        <v>9.364354402</v>
      </c>
      <c r="BL33" s="70">
        <v>1.0456109549999999</v>
      </c>
      <c r="BM33" s="70">
        <v>9.3760145850000001</v>
      </c>
      <c r="BN33" s="70">
        <v>1.049365393</v>
      </c>
      <c r="BO33" s="70">
        <v>9.3796967480000006</v>
      </c>
      <c r="BP33" s="70">
        <v>1.049365393</v>
      </c>
      <c r="BQ33" s="70"/>
      <c r="BR33" s="70"/>
      <c r="BS33" s="70"/>
      <c r="BT33" s="70"/>
      <c r="BU33" s="70">
        <v>9.386447381</v>
      </c>
      <c r="BV33" s="70">
        <v>1.051242612</v>
      </c>
      <c r="BW33" s="70">
        <v>9.3852199929999998</v>
      </c>
      <c r="BX33" s="70">
        <v>1.060628707</v>
      </c>
      <c r="BY33" s="70">
        <v>9.3723324219999995</v>
      </c>
      <c r="BZ33" s="70">
        <v>1.0437337369999999</v>
      </c>
      <c r="CA33" s="70">
        <v>9.3723324219999995</v>
      </c>
      <c r="CB33" s="70">
        <v>1.0437337369999999</v>
      </c>
      <c r="CC33" s="70">
        <v>9.3919706250000008</v>
      </c>
      <c r="CD33" s="70">
        <v>1.0531198310000001</v>
      </c>
      <c r="CE33" s="70">
        <v>9.4042445019999992</v>
      </c>
      <c r="CF33" s="70">
        <v>1.049365393</v>
      </c>
      <c r="CG33" s="70">
        <v>9.4060855839999995</v>
      </c>
      <c r="CH33" s="70">
        <v>1.060628707</v>
      </c>
      <c r="CI33" s="70">
        <v>9.4042445019999992</v>
      </c>
      <c r="CJ33" s="70">
        <v>1.049365393</v>
      </c>
      <c r="CK33" s="70">
        <v>9.4085403589999999</v>
      </c>
      <c r="CL33" s="70">
        <v>1.0568742689999999</v>
      </c>
      <c r="CM33" s="70">
        <v>9.3803104420000007</v>
      </c>
      <c r="CN33" s="70">
        <v>1.0456109549999999</v>
      </c>
      <c r="CO33" s="70"/>
      <c r="CP33" s="70"/>
      <c r="CQ33" s="70"/>
      <c r="CR33" s="70"/>
      <c r="CS33" s="70">
        <v>9.3901295440000005</v>
      </c>
      <c r="CT33" s="70">
        <v>1.0531198310000001</v>
      </c>
      <c r="CU33" s="70">
        <v>9.4066992769999995</v>
      </c>
      <c r="CV33" s="70">
        <v>1.051242612</v>
      </c>
      <c r="CW33" s="70">
        <v>9.4330881130000002</v>
      </c>
      <c r="CX33" s="70">
        <v>1.062505926</v>
      </c>
      <c r="CY33" s="70">
        <v>9.4324744190000001</v>
      </c>
      <c r="CZ33" s="70">
        <v>1.049365393</v>
      </c>
      <c r="DA33" s="70">
        <v>9.4238827050000005</v>
      </c>
      <c r="DB33" s="70">
        <v>1.049365393</v>
      </c>
      <c r="DC33" s="70">
        <v>9.420814236</v>
      </c>
      <c r="DD33" s="70">
        <v>1.058751488</v>
      </c>
      <c r="DE33" s="70">
        <v>9.4373839700000008</v>
      </c>
      <c r="DF33" s="70">
        <v>1.0531198310000001</v>
      </c>
      <c r="DG33" s="70">
        <v>9.4349291940000004</v>
      </c>
      <c r="DH33" s="70">
        <v>1.058751488</v>
      </c>
      <c r="DI33" s="70">
        <v>9.4294059499999996</v>
      </c>
      <c r="DJ33" s="70">
        <v>1.0775236779999999</v>
      </c>
      <c r="DK33" s="70">
        <v>9.4251100930000007</v>
      </c>
      <c r="DL33" s="70">
        <v>1.096295867</v>
      </c>
      <c r="DM33" s="70"/>
      <c r="DN33" s="70"/>
      <c r="DO33" s="70"/>
      <c r="DP33" s="70"/>
      <c r="DQ33" s="58">
        <v>9.4226553170000003</v>
      </c>
      <c r="DR33" s="58">
        <v>1.083155334</v>
      </c>
      <c r="DS33" s="58">
        <v>9.4109951340000002</v>
      </c>
      <c r="DT33" s="58">
        <v>1.1094364000000001</v>
      </c>
      <c r="DU33" s="58">
        <v>9.3956527879999996</v>
      </c>
      <c r="DV33" s="58">
        <v>1.1188224950000001</v>
      </c>
      <c r="DW33" s="58">
        <v>9.3968801759999998</v>
      </c>
      <c r="DX33" s="58">
        <v>1.1244541509999999</v>
      </c>
      <c r="DY33" s="58">
        <v>9.3938117069999993</v>
      </c>
      <c r="DZ33" s="58">
        <v>1.115068057</v>
      </c>
      <c r="EA33" s="58">
        <v>9.4122225220000004</v>
      </c>
      <c r="EB33" s="58">
        <v>1.0981730860000001</v>
      </c>
      <c r="EC33" s="58">
        <v>9.4312470309999998</v>
      </c>
      <c r="ED33" s="58">
        <v>1.1338402460000001</v>
      </c>
      <c r="EE33" s="58">
        <v>9.4189731539999997</v>
      </c>
      <c r="EF33" s="58">
        <v>1.120699713</v>
      </c>
      <c r="EG33" s="58">
        <v>9.409154053</v>
      </c>
      <c r="EH33" s="58">
        <v>1.0869097720000001</v>
      </c>
      <c r="EI33" s="58">
        <v>9.3993349510000002</v>
      </c>
      <c r="EJ33" s="58">
        <v>1.1075591810000001</v>
      </c>
      <c r="EK33" s="58"/>
      <c r="EL33" s="58"/>
      <c r="EM33" s="58"/>
      <c r="EN33" s="58"/>
    </row>
    <row r="34" spans="1:144" x14ac:dyDescent="0.2">
      <c r="A34" s="70">
        <v>9.2900974470000008</v>
      </c>
      <c r="B34" s="70">
        <v>1.3140532650000001</v>
      </c>
      <c r="C34" s="70">
        <v>9.2723003249999998</v>
      </c>
      <c r="D34" s="70">
        <v>1.3253165790000001</v>
      </c>
      <c r="E34" s="70">
        <v>9.2845742019999999</v>
      </c>
      <c r="F34" s="70">
        <v>1.2990355140000001</v>
      </c>
      <c r="G34" s="70">
        <v>9.2968480790000001</v>
      </c>
      <c r="H34" s="70">
        <v>1.297158295</v>
      </c>
      <c r="I34" s="70">
        <v>9.2974617730000002</v>
      </c>
      <c r="J34" s="70">
        <v>1.2990355140000001</v>
      </c>
      <c r="K34" s="70">
        <v>9.3170999759999997</v>
      </c>
      <c r="L34" s="70">
        <v>1.310298827</v>
      </c>
      <c r="M34" s="70">
        <v>9.3348970970000007</v>
      </c>
      <c r="N34" s="70">
        <v>1.2915266379999999</v>
      </c>
      <c r="O34" s="70">
        <v>9.3342834040000007</v>
      </c>
      <c r="P34" s="70">
        <v>1.3271937979999999</v>
      </c>
      <c r="Q34" s="70">
        <v>9.3066671799999998</v>
      </c>
      <c r="R34" s="70">
        <v>1.3009127330000001</v>
      </c>
      <c r="S34" s="70">
        <v>9.3115767310000006</v>
      </c>
      <c r="T34" s="70">
        <v>1.3027899519999999</v>
      </c>
      <c r="U34" s="70"/>
      <c r="V34" s="70"/>
      <c r="W34" s="70"/>
      <c r="X34" s="70"/>
      <c r="Y34" s="70">
        <v>9.3140315069999993</v>
      </c>
      <c r="Z34" s="70">
        <v>1.310298827</v>
      </c>
      <c r="AA34" s="70">
        <v>9.3195547510000001</v>
      </c>
      <c r="AB34" s="70">
        <v>1.276508886</v>
      </c>
      <c r="AC34" s="70">
        <v>9.3287601589999998</v>
      </c>
      <c r="AD34" s="70">
        <v>1.284017762</v>
      </c>
      <c r="AE34" s="70">
        <v>9.3244643020000009</v>
      </c>
      <c r="AF34" s="70">
        <v>1.3027899519999999</v>
      </c>
      <c r="AG34" s="70">
        <v>9.3121904250000007</v>
      </c>
      <c r="AH34" s="70">
        <v>1.3009127330000001</v>
      </c>
      <c r="AI34" s="70">
        <v>9.3256916899999993</v>
      </c>
      <c r="AJ34" s="70">
        <v>1.2877722</v>
      </c>
      <c r="AK34" s="70">
        <v>9.3287601589999998</v>
      </c>
      <c r="AL34" s="70">
        <v>1.3271937979999999</v>
      </c>
      <c r="AM34" s="70">
        <v>9.3434888110000003</v>
      </c>
      <c r="AN34" s="70">
        <v>1.253982259</v>
      </c>
      <c r="AO34" s="70">
        <v>9.3563763820000005</v>
      </c>
      <c r="AP34" s="70">
        <v>1.285894981</v>
      </c>
      <c r="AQ34" s="70">
        <v>9.3306012410000001</v>
      </c>
      <c r="AR34" s="70">
        <v>1.2877722</v>
      </c>
      <c r="AS34" s="70"/>
      <c r="AT34" s="70"/>
      <c r="AU34" s="70"/>
      <c r="AV34" s="70"/>
      <c r="AW34" s="70">
        <v>9.4122225220000004</v>
      </c>
      <c r="AX34" s="70">
        <v>1.182647939</v>
      </c>
      <c r="AY34" s="70">
        <v>9.4030171140000007</v>
      </c>
      <c r="AZ34" s="70">
        <v>1.182647939</v>
      </c>
      <c r="BA34" s="70">
        <v>9.3999486450000003</v>
      </c>
      <c r="BB34" s="70">
        <v>1.1864023770000001</v>
      </c>
      <c r="BC34" s="70">
        <v>9.3766282790000002</v>
      </c>
      <c r="BD34" s="70">
        <v>1.1788935009999999</v>
      </c>
      <c r="BE34" s="70">
        <v>9.3711050339999993</v>
      </c>
      <c r="BF34" s="70">
        <v>1.1788935009999999</v>
      </c>
      <c r="BG34" s="70">
        <v>9.3803104420000007</v>
      </c>
      <c r="BH34" s="70">
        <v>1.1770162820000001</v>
      </c>
      <c r="BI34" s="70">
        <v>9.3741735039999998</v>
      </c>
      <c r="BJ34" s="70">
        <v>1.182647939</v>
      </c>
      <c r="BK34" s="70">
        <v>9.3631270139999998</v>
      </c>
      <c r="BL34" s="70">
        <v>1.175139063</v>
      </c>
      <c r="BM34" s="70">
        <v>9.3760145850000001</v>
      </c>
      <c r="BN34" s="70">
        <v>1.1788935009999999</v>
      </c>
      <c r="BO34" s="70">
        <v>9.3796967480000006</v>
      </c>
      <c r="BP34" s="70">
        <v>1.1807707199999999</v>
      </c>
      <c r="BQ34" s="70"/>
      <c r="BR34" s="70"/>
      <c r="BS34" s="70"/>
      <c r="BT34" s="70"/>
      <c r="BU34" s="70">
        <v>9.386447381</v>
      </c>
      <c r="BV34" s="70">
        <v>1.182647939</v>
      </c>
      <c r="BW34" s="70">
        <v>9.3846062989999997</v>
      </c>
      <c r="BX34" s="70">
        <v>1.192034034</v>
      </c>
      <c r="BY34" s="70">
        <v>9.3723324219999995</v>
      </c>
      <c r="BZ34" s="70">
        <v>1.175139063</v>
      </c>
      <c r="CA34" s="70">
        <v>9.3723324219999995</v>
      </c>
      <c r="CB34" s="70">
        <v>1.173261844</v>
      </c>
      <c r="CC34" s="70">
        <v>9.3919706250000008</v>
      </c>
      <c r="CD34" s="70">
        <v>1.184525158</v>
      </c>
      <c r="CE34" s="70">
        <v>9.4036308080000008</v>
      </c>
      <c r="CF34" s="70">
        <v>1.1807707199999999</v>
      </c>
      <c r="CG34" s="70">
        <v>9.4054718899999994</v>
      </c>
      <c r="CH34" s="70">
        <v>1.1901568149999999</v>
      </c>
      <c r="CI34" s="70">
        <v>9.4036308080000008</v>
      </c>
      <c r="CJ34" s="70">
        <v>1.1788935009999999</v>
      </c>
      <c r="CK34" s="70">
        <v>9.4079266649999997</v>
      </c>
      <c r="CL34" s="70">
        <v>1.1882795960000001</v>
      </c>
      <c r="CM34" s="70">
        <v>9.3803104420000007</v>
      </c>
      <c r="CN34" s="70">
        <v>1.1770162820000001</v>
      </c>
      <c r="CO34" s="70"/>
      <c r="CP34" s="70"/>
      <c r="CQ34" s="70"/>
      <c r="CR34" s="70"/>
      <c r="CS34" s="70">
        <v>9.3901295440000005</v>
      </c>
      <c r="CT34" s="70">
        <v>1.184525158</v>
      </c>
      <c r="CU34" s="70">
        <v>9.4060855839999995</v>
      </c>
      <c r="CV34" s="70">
        <v>1.182647939</v>
      </c>
      <c r="CW34" s="70">
        <v>9.4324744190000001</v>
      </c>
      <c r="CX34" s="70">
        <v>1.193911253</v>
      </c>
      <c r="CY34" s="70">
        <v>9.4324744190000001</v>
      </c>
      <c r="CZ34" s="70">
        <v>1.1807707199999999</v>
      </c>
      <c r="DA34" s="70">
        <v>9.4232690110000004</v>
      </c>
      <c r="DB34" s="70">
        <v>1.1807707199999999</v>
      </c>
      <c r="DC34" s="70">
        <v>9.4202005419999999</v>
      </c>
      <c r="DD34" s="70">
        <v>1.1901568149999999</v>
      </c>
      <c r="DE34" s="70">
        <v>9.4367702760000007</v>
      </c>
      <c r="DF34" s="70">
        <v>1.184525158</v>
      </c>
      <c r="DG34" s="70">
        <v>9.4343155010000004</v>
      </c>
      <c r="DH34" s="70">
        <v>1.1901568149999999</v>
      </c>
      <c r="DI34" s="70">
        <v>9.4287922559999995</v>
      </c>
      <c r="DJ34" s="70">
        <v>1.208929004</v>
      </c>
      <c r="DK34" s="70">
        <v>9.4238827050000005</v>
      </c>
      <c r="DL34" s="70">
        <v>1.227701194</v>
      </c>
      <c r="DM34" s="70"/>
      <c r="DN34" s="70"/>
      <c r="DO34" s="70"/>
      <c r="DP34" s="70"/>
      <c r="DQ34" s="58">
        <v>9.4220416240000002</v>
      </c>
      <c r="DR34" s="58">
        <v>1.229578413</v>
      </c>
      <c r="DS34" s="58">
        <v>9.4103814410000002</v>
      </c>
      <c r="DT34" s="58">
        <v>1.2558594780000001</v>
      </c>
      <c r="DU34" s="58">
        <v>9.3956527879999996</v>
      </c>
      <c r="DV34" s="58">
        <v>1.2652455730000001</v>
      </c>
      <c r="DW34" s="58">
        <v>9.3962664819999997</v>
      </c>
      <c r="DX34" s="58">
        <v>1.2558594780000001</v>
      </c>
      <c r="DY34" s="58">
        <v>9.3938117069999993</v>
      </c>
      <c r="DZ34" s="58">
        <v>1.261491135</v>
      </c>
      <c r="EA34" s="58">
        <v>9.4122225220000004</v>
      </c>
      <c r="EB34" s="58">
        <v>1.229578413</v>
      </c>
      <c r="EC34" s="58">
        <v>9.4306333369999997</v>
      </c>
      <c r="ED34" s="58">
        <v>1.2652455730000001</v>
      </c>
      <c r="EE34" s="58">
        <v>9.4183594609999997</v>
      </c>
      <c r="EF34" s="58">
        <v>1.25210504</v>
      </c>
      <c r="EG34" s="58">
        <v>9.4085403589999999</v>
      </c>
      <c r="EH34" s="58">
        <v>1.218315099</v>
      </c>
      <c r="EI34" s="58">
        <v>9.3987212570000001</v>
      </c>
      <c r="EJ34" s="58">
        <v>1.253982259</v>
      </c>
      <c r="EK34" s="58"/>
      <c r="EL34" s="58"/>
      <c r="EM34" s="58"/>
      <c r="EN34" s="58"/>
    </row>
    <row r="35" spans="1:144" x14ac:dyDescent="0.2">
      <c r="A35" s="70">
        <v>9.2894837530000007</v>
      </c>
      <c r="B35" s="70">
        <v>1.4604763439999999</v>
      </c>
      <c r="C35" s="70">
        <v>9.2723003249999998</v>
      </c>
      <c r="D35" s="70">
        <v>1.469862438</v>
      </c>
      <c r="E35" s="70">
        <v>9.2839605079999998</v>
      </c>
      <c r="F35" s="70">
        <v>1.443581373</v>
      </c>
      <c r="G35" s="70">
        <v>9.2968480790000001</v>
      </c>
      <c r="H35" s="70">
        <v>1.443581373</v>
      </c>
      <c r="I35" s="70">
        <v>9.2974617730000002</v>
      </c>
      <c r="J35" s="70">
        <v>1.445458592</v>
      </c>
      <c r="K35" s="70">
        <v>9.3170999759999997</v>
      </c>
      <c r="L35" s="70">
        <v>1.4567219060000001</v>
      </c>
      <c r="M35" s="70">
        <v>9.3342834040000007</v>
      </c>
      <c r="N35" s="70">
        <v>1.4229319650000001</v>
      </c>
      <c r="O35" s="70">
        <v>9.3342834040000007</v>
      </c>
      <c r="P35" s="70">
        <v>1.4736168759999999</v>
      </c>
      <c r="Q35" s="70">
        <v>9.3060534869999998</v>
      </c>
      <c r="R35" s="70">
        <v>1.4473358110000001</v>
      </c>
      <c r="S35" s="70">
        <v>9.3115767310000006</v>
      </c>
      <c r="T35" s="70">
        <v>1.4492130299999999</v>
      </c>
      <c r="U35" s="70"/>
      <c r="V35" s="70"/>
      <c r="W35" s="70"/>
      <c r="X35" s="70"/>
      <c r="Y35" s="70">
        <v>9.3128041190000008</v>
      </c>
      <c r="Z35" s="70">
        <v>1.4567219060000001</v>
      </c>
      <c r="AA35" s="70">
        <v>9.318941057</v>
      </c>
      <c r="AB35" s="70">
        <v>1.4229319650000001</v>
      </c>
      <c r="AC35" s="70">
        <v>9.3281464649999997</v>
      </c>
      <c r="AD35" s="70">
        <v>1.4154230889999999</v>
      </c>
      <c r="AE35" s="70">
        <v>9.3244643020000009</v>
      </c>
      <c r="AF35" s="70">
        <v>1.4492130299999999</v>
      </c>
      <c r="AG35" s="70">
        <v>9.3115767310000006</v>
      </c>
      <c r="AH35" s="70">
        <v>1.4473358110000001</v>
      </c>
      <c r="AI35" s="70">
        <v>9.3256916899999993</v>
      </c>
      <c r="AJ35" s="70">
        <v>1.419177527</v>
      </c>
      <c r="AK35" s="70">
        <v>9.3281464649999997</v>
      </c>
      <c r="AL35" s="70">
        <v>1.4736168759999999</v>
      </c>
      <c r="AM35" s="70">
        <v>9.3428751170000002</v>
      </c>
      <c r="AN35" s="70">
        <v>1.400405337</v>
      </c>
      <c r="AO35" s="70">
        <v>9.3557626880000004</v>
      </c>
      <c r="AP35" s="70">
        <v>1.417300308</v>
      </c>
      <c r="AQ35" s="70">
        <v>9.3306012410000001</v>
      </c>
      <c r="AR35" s="70">
        <v>1.432318059</v>
      </c>
      <c r="AS35" s="70"/>
      <c r="AT35" s="70"/>
      <c r="AU35" s="70"/>
      <c r="AV35" s="70"/>
      <c r="AW35" s="70">
        <v>9.4116088280000003</v>
      </c>
      <c r="AX35" s="70">
        <v>1.3159304839999999</v>
      </c>
      <c r="AY35" s="70">
        <v>9.4024034210000007</v>
      </c>
      <c r="AZ35" s="70">
        <v>1.3140532650000001</v>
      </c>
      <c r="BA35" s="70">
        <v>9.3999486450000003</v>
      </c>
      <c r="BB35" s="70">
        <v>1.3178077029999999</v>
      </c>
      <c r="BC35" s="70">
        <v>9.3766282790000002</v>
      </c>
      <c r="BD35" s="70">
        <v>1.308421609</v>
      </c>
      <c r="BE35" s="70">
        <v>9.3711050339999993</v>
      </c>
      <c r="BF35" s="70">
        <v>1.310298827</v>
      </c>
      <c r="BG35" s="70">
        <v>9.3790830540000005</v>
      </c>
      <c r="BH35" s="70">
        <v>1.308421609</v>
      </c>
      <c r="BI35" s="70">
        <v>9.3735598099999997</v>
      </c>
      <c r="BJ35" s="70">
        <v>1.3140532650000001</v>
      </c>
      <c r="BK35" s="70">
        <v>9.3625133209999998</v>
      </c>
      <c r="BL35" s="70">
        <v>1.304667171</v>
      </c>
      <c r="BM35" s="70">
        <v>9.375400891</v>
      </c>
      <c r="BN35" s="70">
        <v>1.310298827</v>
      </c>
      <c r="BO35" s="70">
        <v>9.3790830540000005</v>
      </c>
      <c r="BP35" s="70">
        <v>1.310298827</v>
      </c>
      <c r="BQ35" s="70"/>
      <c r="BR35" s="70"/>
      <c r="BS35" s="70"/>
      <c r="BT35" s="70"/>
      <c r="BU35" s="70">
        <v>9.3858336869999999</v>
      </c>
      <c r="BV35" s="70">
        <v>1.312176046</v>
      </c>
      <c r="BW35" s="70">
        <v>9.3839926049999995</v>
      </c>
      <c r="BX35" s="70">
        <v>1.3234393600000001</v>
      </c>
      <c r="BY35" s="70">
        <v>9.3717187279999994</v>
      </c>
      <c r="BZ35" s="70">
        <v>1.304667171</v>
      </c>
      <c r="CA35" s="70">
        <v>9.3717187279999994</v>
      </c>
      <c r="CB35" s="70">
        <v>1.304667171</v>
      </c>
      <c r="CC35" s="70">
        <v>9.3919706250000008</v>
      </c>
      <c r="CD35" s="70">
        <v>1.3159304839999999</v>
      </c>
      <c r="CE35" s="70">
        <v>9.4036308080000008</v>
      </c>
      <c r="CF35" s="70">
        <v>1.312176046</v>
      </c>
      <c r="CG35" s="70">
        <v>9.4048581959999993</v>
      </c>
      <c r="CH35" s="70">
        <v>1.321562141</v>
      </c>
      <c r="CI35" s="70">
        <v>9.4030171140000007</v>
      </c>
      <c r="CJ35" s="70">
        <v>1.310298827</v>
      </c>
      <c r="CK35" s="70">
        <v>9.4079266649999997</v>
      </c>
      <c r="CL35" s="70">
        <v>1.319684922</v>
      </c>
      <c r="CM35" s="70">
        <v>9.3803104420000007</v>
      </c>
      <c r="CN35" s="70">
        <v>1.308421609</v>
      </c>
      <c r="CO35" s="70"/>
      <c r="CP35" s="70"/>
      <c r="CQ35" s="70"/>
      <c r="CR35" s="70"/>
      <c r="CS35" s="70">
        <v>9.3895158500000004</v>
      </c>
      <c r="CT35" s="70">
        <v>1.3159304839999999</v>
      </c>
      <c r="CU35" s="70">
        <v>9.4060855839999995</v>
      </c>
      <c r="CV35" s="70">
        <v>1.3140532650000001</v>
      </c>
      <c r="CW35" s="70">
        <v>9.4324744190000001</v>
      </c>
      <c r="CX35" s="70">
        <v>1.3253165790000001</v>
      </c>
      <c r="CY35" s="70">
        <v>9.4318607249999999</v>
      </c>
      <c r="CZ35" s="70">
        <v>1.312176046</v>
      </c>
      <c r="DA35" s="70">
        <v>9.4232690110000004</v>
      </c>
      <c r="DB35" s="70">
        <v>1.312176046</v>
      </c>
      <c r="DC35" s="70">
        <v>9.4202005419999999</v>
      </c>
      <c r="DD35" s="70">
        <v>1.321562141</v>
      </c>
      <c r="DE35" s="70">
        <v>9.4367702760000007</v>
      </c>
      <c r="DF35" s="70">
        <v>1.3140532650000001</v>
      </c>
      <c r="DG35" s="70">
        <v>9.4337018070000003</v>
      </c>
      <c r="DH35" s="70">
        <v>1.321562141</v>
      </c>
      <c r="DI35" s="70">
        <v>9.4281785619999994</v>
      </c>
      <c r="DJ35" s="70">
        <v>1.340334331</v>
      </c>
      <c r="DK35" s="70">
        <v>9.4232690110000004</v>
      </c>
      <c r="DL35" s="70">
        <v>1.3591065200000001</v>
      </c>
      <c r="DM35" s="70"/>
      <c r="DN35" s="70"/>
      <c r="DO35" s="70"/>
      <c r="DP35" s="70"/>
      <c r="DQ35" s="58">
        <v>9.4220416240000002</v>
      </c>
      <c r="DR35" s="58">
        <v>1.3609837389999999</v>
      </c>
      <c r="DS35" s="58">
        <v>9.4097677470000001</v>
      </c>
      <c r="DT35" s="58">
        <v>1.4022825560000001</v>
      </c>
      <c r="DU35" s="58">
        <v>9.3950390939999995</v>
      </c>
      <c r="DV35" s="58">
        <v>1.3966508989999999</v>
      </c>
      <c r="DW35" s="58">
        <v>9.3962664819999997</v>
      </c>
      <c r="DX35" s="58">
        <v>1.387264804</v>
      </c>
      <c r="DY35" s="58">
        <v>9.3931980129999992</v>
      </c>
      <c r="DZ35" s="58">
        <v>1.3928964610000001</v>
      </c>
      <c r="EA35" s="58">
        <v>9.4109951340000002</v>
      </c>
      <c r="EB35" s="58">
        <v>1.3609837389999999</v>
      </c>
      <c r="EC35" s="58">
        <v>9.4306333369999997</v>
      </c>
      <c r="ED35" s="58">
        <v>1.398528118</v>
      </c>
      <c r="EE35" s="58">
        <v>9.4183594609999997</v>
      </c>
      <c r="EF35" s="58">
        <v>1.383510367</v>
      </c>
      <c r="EG35" s="58">
        <v>9.4079266649999997</v>
      </c>
      <c r="EH35" s="58">
        <v>1.3497204249999999</v>
      </c>
      <c r="EI35" s="58">
        <v>9.398107564</v>
      </c>
      <c r="EJ35" s="58">
        <v>1.3853875849999999</v>
      </c>
      <c r="EK35" s="58"/>
      <c r="EL35" s="58"/>
      <c r="EM35" s="58"/>
      <c r="EN35" s="58"/>
    </row>
    <row r="36" spans="1:144" x14ac:dyDescent="0.2">
      <c r="A36" s="70">
        <v>9.2888700590000006</v>
      </c>
      <c r="B36" s="70">
        <v>1.6068994219999999</v>
      </c>
      <c r="C36" s="70">
        <v>9.2716866309999997</v>
      </c>
      <c r="D36" s="70">
        <v>1.616285516</v>
      </c>
      <c r="E36" s="70">
        <v>9.2839605079999998</v>
      </c>
      <c r="F36" s="70">
        <v>1.590004451</v>
      </c>
      <c r="G36" s="70">
        <v>9.296234385</v>
      </c>
      <c r="H36" s="70">
        <v>1.590004451</v>
      </c>
      <c r="I36" s="70">
        <v>9.2974617730000002</v>
      </c>
      <c r="J36" s="70">
        <v>1.59188167</v>
      </c>
      <c r="K36" s="70">
        <v>9.3164862819999996</v>
      </c>
      <c r="L36" s="70">
        <v>1.6031449840000001</v>
      </c>
      <c r="M36" s="70">
        <v>9.3342834040000007</v>
      </c>
      <c r="N36" s="70">
        <v>1.5693550430000001</v>
      </c>
      <c r="O36" s="70">
        <v>9.3342834040000007</v>
      </c>
      <c r="P36" s="70">
        <v>1.6200399539999999</v>
      </c>
      <c r="Q36" s="70">
        <v>9.3060534869999998</v>
      </c>
      <c r="R36" s="70">
        <v>1.5937588890000001</v>
      </c>
      <c r="S36" s="70">
        <v>9.3109630370000005</v>
      </c>
      <c r="T36" s="70">
        <v>1.5956361080000001</v>
      </c>
      <c r="U36" s="70"/>
      <c r="V36" s="70"/>
      <c r="W36" s="70"/>
      <c r="X36" s="70"/>
      <c r="Y36" s="70">
        <v>9.3128041190000008</v>
      </c>
      <c r="Z36" s="70">
        <v>1.6031449840000001</v>
      </c>
      <c r="AA36" s="70">
        <v>9.3183273639999999</v>
      </c>
      <c r="AB36" s="70">
        <v>1.5693550430000001</v>
      </c>
      <c r="AC36" s="70">
        <v>9.3275327709999996</v>
      </c>
      <c r="AD36" s="70">
        <v>1.5618461669999999</v>
      </c>
      <c r="AE36" s="70">
        <v>9.3238506080000008</v>
      </c>
      <c r="AF36" s="70">
        <v>1.5956361080000001</v>
      </c>
      <c r="AG36" s="70">
        <v>9.3109630370000005</v>
      </c>
      <c r="AH36" s="70">
        <v>1.59188167</v>
      </c>
      <c r="AI36" s="70">
        <v>9.3250779959999992</v>
      </c>
      <c r="AJ36" s="70">
        <v>1.5637233859999999</v>
      </c>
      <c r="AK36" s="70">
        <v>9.3275327709999996</v>
      </c>
      <c r="AL36" s="70">
        <v>1.6200399539999999</v>
      </c>
      <c r="AM36" s="70">
        <v>9.3428751170000002</v>
      </c>
      <c r="AN36" s="70">
        <v>1.546828415</v>
      </c>
      <c r="AO36" s="70">
        <v>9.3545353010000003</v>
      </c>
      <c r="AP36" s="70">
        <v>1.5637233859999999</v>
      </c>
      <c r="AQ36" s="70">
        <v>9.329987547</v>
      </c>
      <c r="AR36" s="70">
        <v>1.578741137</v>
      </c>
      <c r="AS36" s="70"/>
      <c r="AT36" s="70"/>
      <c r="AU36" s="70"/>
      <c r="AV36" s="70"/>
      <c r="AW36" s="70">
        <v>9.4116088280000003</v>
      </c>
      <c r="AX36" s="70">
        <v>1.4473358110000001</v>
      </c>
      <c r="AY36" s="70">
        <v>9.4024034210000007</v>
      </c>
      <c r="AZ36" s="70">
        <v>1.445458592</v>
      </c>
      <c r="BA36" s="70">
        <v>9.3999486450000003</v>
      </c>
      <c r="BB36" s="70">
        <v>1.4492130299999999</v>
      </c>
      <c r="BC36" s="70">
        <v>9.3766282790000002</v>
      </c>
      <c r="BD36" s="70">
        <v>1.4398269349999999</v>
      </c>
      <c r="BE36" s="70">
        <v>9.3698776469999991</v>
      </c>
      <c r="BF36" s="70">
        <v>1.4398269349999999</v>
      </c>
      <c r="BG36" s="70">
        <v>9.3784693610000005</v>
      </c>
      <c r="BH36" s="70">
        <v>1.4398269349999999</v>
      </c>
      <c r="BI36" s="70">
        <v>9.3735598099999997</v>
      </c>
      <c r="BJ36" s="70">
        <v>1.443581373</v>
      </c>
      <c r="BK36" s="70">
        <v>9.3618996269999997</v>
      </c>
      <c r="BL36" s="70">
        <v>1.4360724970000001</v>
      </c>
      <c r="BM36" s="70">
        <v>9.3747871969999998</v>
      </c>
      <c r="BN36" s="70">
        <v>1.441704154</v>
      </c>
      <c r="BO36" s="70">
        <v>9.3790830540000005</v>
      </c>
      <c r="BP36" s="70">
        <v>1.441704154</v>
      </c>
      <c r="BQ36" s="70"/>
      <c r="BR36" s="70"/>
      <c r="BS36" s="70"/>
      <c r="BT36" s="70"/>
      <c r="BU36" s="70">
        <v>9.3852199929999998</v>
      </c>
      <c r="BV36" s="70">
        <v>1.441704154</v>
      </c>
      <c r="BW36" s="70">
        <v>9.3839926049999995</v>
      </c>
      <c r="BX36" s="70">
        <v>1.452967468</v>
      </c>
      <c r="BY36" s="70">
        <v>9.3711050339999993</v>
      </c>
      <c r="BZ36" s="70">
        <v>1.4360724970000001</v>
      </c>
      <c r="CA36" s="70">
        <v>9.3711050339999993</v>
      </c>
      <c r="CB36" s="70">
        <v>1.4360724970000001</v>
      </c>
      <c r="CC36" s="70">
        <v>9.3913569310000007</v>
      </c>
      <c r="CD36" s="70">
        <v>1.4473358110000001</v>
      </c>
      <c r="CE36" s="70">
        <v>9.4030171140000007</v>
      </c>
      <c r="CF36" s="70">
        <v>1.443581373</v>
      </c>
      <c r="CG36" s="70">
        <v>9.4048581959999993</v>
      </c>
      <c r="CH36" s="70">
        <v>1.452967468</v>
      </c>
      <c r="CI36" s="70">
        <v>9.4024034210000007</v>
      </c>
      <c r="CJ36" s="70">
        <v>1.441704154</v>
      </c>
      <c r="CK36" s="70">
        <v>9.4079266649999997</v>
      </c>
      <c r="CL36" s="70">
        <v>1.4510902489999999</v>
      </c>
      <c r="CM36" s="70">
        <v>9.3796967480000006</v>
      </c>
      <c r="CN36" s="70">
        <v>1.4379497160000001</v>
      </c>
      <c r="CO36" s="70"/>
      <c r="CP36" s="70"/>
      <c r="CQ36" s="70"/>
      <c r="CR36" s="70"/>
      <c r="CS36" s="70">
        <v>9.3889021560000003</v>
      </c>
      <c r="CT36" s="70">
        <v>1.4473358110000001</v>
      </c>
      <c r="CU36" s="70">
        <v>9.4054718899999994</v>
      </c>
      <c r="CV36" s="70">
        <v>1.445458592</v>
      </c>
      <c r="CW36" s="70">
        <v>9.4324744190000001</v>
      </c>
      <c r="CX36" s="70">
        <v>1.4585991250000001</v>
      </c>
      <c r="CY36" s="70">
        <v>9.4312470309999998</v>
      </c>
      <c r="CZ36" s="70">
        <v>1.443581373</v>
      </c>
      <c r="DA36" s="70">
        <v>9.4226553170000003</v>
      </c>
      <c r="DB36" s="70">
        <v>1.443581373</v>
      </c>
      <c r="DC36" s="70">
        <v>9.4195868479999998</v>
      </c>
      <c r="DD36" s="70">
        <v>1.4510902489999999</v>
      </c>
      <c r="DE36" s="70">
        <v>9.4361565820000006</v>
      </c>
      <c r="DF36" s="70">
        <v>1.445458592</v>
      </c>
      <c r="DG36" s="70">
        <v>9.4330881130000002</v>
      </c>
      <c r="DH36" s="70">
        <v>1.452967468</v>
      </c>
      <c r="DI36" s="70">
        <v>9.4281785619999994</v>
      </c>
      <c r="DJ36" s="70">
        <v>1.4717396570000001</v>
      </c>
      <c r="DK36" s="70">
        <v>9.4232690110000004</v>
      </c>
      <c r="DL36" s="70">
        <v>1.4905118470000001</v>
      </c>
      <c r="DM36" s="70"/>
      <c r="DN36" s="70"/>
      <c r="DO36" s="70"/>
      <c r="DP36" s="70"/>
      <c r="DQ36" s="58">
        <v>9.4214279300000001</v>
      </c>
      <c r="DR36" s="58">
        <v>1.4923890660000001</v>
      </c>
      <c r="DS36" s="58">
        <v>9.409154053</v>
      </c>
      <c r="DT36" s="58">
        <v>1.533687883</v>
      </c>
      <c r="DU36" s="58">
        <v>9.3950390939999995</v>
      </c>
      <c r="DV36" s="58">
        <v>1.5280562259999999</v>
      </c>
      <c r="DW36" s="58">
        <v>9.3950390939999995</v>
      </c>
      <c r="DX36" s="58">
        <v>1.5186701309999999</v>
      </c>
      <c r="DY36" s="58">
        <v>9.3925843189999991</v>
      </c>
      <c r="DZ36" s="58">
        <v>1.5393195390000001</v>
      </c>
      <c r="EA36" s="58">
        <v>9.4109951340000002</v>
      </c>
      <c r="EB36" s="58">
        <v>1.5074068169999999</v>
      </c>
      <c r="EC36" s="58">
        <v>9.4300196439999997</v>
      </c>
      <c r="ED36" s="58">
        <v>1.5299334449999999</v>
      </c>
      <c r="EE36" s="58">
        <v>9.4177457669999995</v>
      </c>
      <c r="EF36" s="58">
        <v>1.5167929120000001</v>
      </c>
      <c r="EG36" s="58">
        <v>9.4073129709999996</v>
      </c>
      <c r="EH36" s="58">
        <v>1.496143504</v>
      </c>
      <c r="EI36" s="58">
        <v>9.3974938699999999</v>
      </c>
      <c r="EJ36" s="58">
        <v>1.5167929120000001</v>
      </c>
      <c r="EK36" s="58"/>
      <c r="EL36" s="58"/>
      <c r="EM36" s="58"/>
      <c r="EN36" s="58"/>
    </row>
    <row r="37" spans="1:144" x14ac:dyDescent="0.2">
      <c r="A37" s="70">
        <v>9.2888700590000006</v>
      </c>
      <c r="B37" s="70">
        <v>1.7514452810000001</v>
      </c>
      <c r="C37" s="70">
        <v>9.2716866309999997</v>
      </c>
      <c r="D37" s="70">
        <v>1.7627085950000001</v>
      </c>
      <c r="E37" s="70">
        <v>9.2833468139999997</v>
      </c>
      <c r="F37" s="70">
        <v>1.736427529</v>
      </c>
      <c r="G37" s="70">
        <v>9.2956206909999999</v>
      </c>
      <c r="H37" s="70">
        <v>1.7345503099999999</v>
      </c>
      <c r="I37" s="70">
        <v>9.2968480790000001</v>
      </c>
      <c r="J37" s="70">
        <v>1.738304748</v>
      </c>
      <c r="K37" s="70">
        <v>9.3158725879999995</v>
      </c>
      <c r="L37" s="70">
        <v>1.749568062</v>
      </c>
      <c r="M37" s="70">
        <v>9.3342834040000007</v>
      </c>
      <c r="N37" s="70">
        <v>1.715778121</v>
      </c>
      <c r="O37" s="70">
        <v>9.3336697100000006</v>
      </c>
      <c r="P37" s="70">
        <v>1.7514452810000001</v>
      </c>
      <c r="Q37" s="70">
        <v>9.3060534869999998</v>
      </c>
      <c r="R37" s="70">
        <v>1.7401819670000001</v>
      </c>
      <c r="S37" s="70">
        <v>9.3109630370000005</v>
      </c>
      <c r="T37" s="70">
        <v>1.7420591860000001</v>
      </c>
      <c r="U37" s="70"/>
      <c r="V37" s="70"/>
      <c r="W37" s="70"/>
      <c r="X37" s="70"/>
      <c r="Y37" s="70">
        <v>9.3121904250000007</v>
      </c>
      <c r="Z37" s="70">
        <v>1.749568062</v>
      </c>
      <c r="AA37" s="70">
        <v>9.3177136699999998</v>
      </c>
      <c r="AB37" s="70">
        <v>1.715778121</v>
      </c>
      <c r="AC37" s="70">
        <v>9.3275327709999996</v>
      </c>
      <c r="AD37" s="70">
        <v>1.7063920260000001</v>
      </c>
      <c r="AE37" s="70">
        <v>9.3238506080000008</v>
      </c>
      <c r="AF37" s="70">
        <v>1.7420591860000001</v>
      </c>
      <c r="AG37" s="70">
        <v>9.3103493440000005</v>
      </c>
      <c r="AH37" s="70">
        <v>1.723286997</v>
      </c>
      <c r="AI37" s="70">
        <v>9.3244643020000009</v>
      </c>
      <c r="AJ37" s="70">
        <v>1.695128712</v>
      </c>
      <c r="AK37" s="70">
        <v>9.3269190769999994</v>
      </c>
      <c r="AL37" s="70">
        <v>1.7514452810000001</v>
      </c>
      <c r="AM37" s="70">
        <v>9.3428751170000002</v>
      </c>
      <c r="AN37" s="70">
        <v>1.678233742</v>
      </c>
      <c r="AO37" s="70">
        <v>9.3545353010000003</v>
      </c>
      <c r="AP37" s="70">
        <v>1.695128712</v>
      </c>
      <c r="AQ37" s="70">
        <v>9.329987547</v>
      </c>
      <c r="AR37" s="70">
        <v>1.7101464639999999</v>
      </c>
      <c r="AS37" s="70"/>
      <c r="AT37" s="70"/>
      <c r="AU37" s="70"/>
      <c r="AV37" s="70"/>
      <c r="AW37" s="70">
        <v>9.4109951340000002</v>
      </c>
      <c r="AX37" s="70">
        <v>1.578741137</v>
      </c>
      <c r="AY37" s="70">
        <v>9.4017897270000006</v>
      </c>
      <c r="AZ37" s="70">
        <v>1.5768639179999999</v>
      </c>
      <c r="BA37" s="70">
        <v>9.3993349510000002</v>
      </c>
      <c r="BB37" s="70">
        <v>1.580618356</v>
      </c>
      <c r="BC37" s="70">
        <v>9.3760145850000001</v>
      </c>
      <c r="BD37" s="70">
        <v>1.5712322620000001</v>
      </c>
      <c r="BE37" s="70">
        <v>9.3698776469999991</v>
      </c>
      <c r="BF37" s="70">
        <v>1.5712322620000001</v>
      </c>
      <c r="BG37" s="70">
        <v>9.3778556670000004</v>
      </c>
      <c r="BH37" s="70">
        <v>1.5693550430000001</v>
      </c>
      <c r="BI37" s="70">
        <v>9.3735598099999997</v>
      </c>
      <c r="BJ37" s="70">
        <v>1.5749867</v>
      </c>
      <c r="BK37" s="70">
        <v>9.3618996269999997</v>
      </c>
      <c r="BL37" s="70">
        <v>1.565600605</v>
      </c>
      <c r="BM37" s="70">
        <v>9.3741735039999998</v>
      </c>
      <c r="BN37" s="70">
        <v>1.5731094809999999</v>
      </c>
      <c r="BO37" s="70">
        <v>9.3784693610000005</v>
      </c>
      <c r="BP37" s="70">
        <v>1.5731094809999999</v>
      </c>
      <c r="BQ37" s="70"/>
      <c r="BR37" s="70"/>
      <c r="BS37" s="70"/>
      <c r="BT37" s="70"/>
      <c r="BU37" s="70">
        <v>9.3852199929999998</v>
      </c>
      <c r="BV37" s="70">
        <v>1.5731094809999999</v>
      </c>
      <c r="BW37" s="70">
        <v>9.3833789109999994</v>
      </c>
      <c r="BX37" s="70">
        <v>1.5843727940000001</v>
      </c>
      <c r="BY37" s="70">
        <v>9.3711050339999993</v>
      </c>
      <c r="BZ37" s="70">
        <v>1.567477824</v>
      </c>
      <c r="CA37" s="70">
        <v>9.3704913409999993</v>
      </c>
      <c r="CB37" s="70">
        <v>1.565600605</v>
      </c>
      <c r="CC37" s="70">
        <v>9.3907432370000006</v>
      </c>
      <c r="CD37" s="70">
        <v>1.578741137</v>
      </c>
      <c r="CE37" s="70">
        <v>9.4024034210000007</v>
      </c>
      <c r="CF37" s="70">
        <v>1.5731094809999999</v>
      </c>
      <c r="CG37" s="70">
        <v>9.4048581959999993</v>
      </c>
      <c r="CH37" s="70">
        <v>1.5843727940000001</v>
      </c>
      <c r="CI37" s="70">
        <v>9.4017897270000006</v>
      </c>
      <c r="CJ37" s="70">
        <v>1.5731094809999999</v>
      </c>
      <c r="CK37" s="70">
        <v>9.4073129709999996</v>
      </c>
      <c r="CL37" s="70">
        <v>1.582495575</v>
      </c>
      <c r="CM37" s="70">
        <v>9.3790830540000005</v>
      </c>
      <c r="CN37" s="70">
        <v>1.5693550430000001</v>
      </c>
      <c r="CO37" s="70"/>
      <c r="CP37" s="70"/>
      <c r="CQ37" s="70"/>
      <c r="CR37" s="70"/>
      <c r="CS37" s="70">
        <v>9.3889021560000003</v>
      </c>
      <c r="CT37" s="70">
        <v>1.5768639179999999</v>
      </c>
      <c r="CU37" s="70">
        <v>9.4054718899999994</v>
      </c>
      <c r="CV37" s="70">
        <v>1.5768639179999999</v>
      </c>
      <c r="CW37" s="70">
        <v>9.4318607249999999</v>
      </c>
      <c r="CX37" s="70">
        <v>1.590004451</v>
      </c>
      <c r="CY37" s="70">
        <v>9.4306333369999997</v>
      </c>
      <c r="CZ37" s="70">
        <v>1.5768639179999999</v>
      </c>
      <c r="DA37" s="70">
        <v>9.4220416240000002</v>
      </c>
      <c r="DB37" s="70">
        <v>1.5749867</v>
      </c>
      <c r="DC37" s="70">
        <v>9.4189731539999997</v>
      </c>
      <c r="DD37" s="70">
        <v>1.582495575</v>
      </c>
      <c r="DE37" s="70">
        <v>9.4355428880000005</v>
      </c>
      <c r="DF37" s="70">
        <v>1.5768639179999999</v>
      </c>
      <c r="DG37" s="70">
        <v>9.4324744190000001</v>
      </c>
      <c r="DH37" s="70">
        <v>1.5843727940000001</v>
      </c>
      <c r="DI37" s="70">
        <v>9.4275648679999993</v>
      </c>
      <c r="DJ37" s="70">
        <v>1.6031449840000001</v>
      </c>
      <c r="DK37" s="70">
        <v>9.4226553170000003</v>
      </c>
      <c r="DL37" s="70">
        <v>1.6219171729999999</v>
      </c>
      <c r="DM37" s="70"/>
      <c r="DN37" s="70"/>
      <c r="DO37" s="70"/>
      <c r="DP37" s="70"/>
      <c r="DQ37" s="58">
        <v>9.420814236</v>
      </c>
      <c r="DR37" s="58">
        <v>1.623794392</v>
      </c>
      <c r="DS37" s="58">
        <v>9.4085403589999999</v>
      </c>
      <c r="DT37" s="58">
        <v>1.6650932089999999</v>
      </c>
      <c r="DU37" s="58">
        <v>9.3944254009999995</v>
      </c>
      <c r="DV37" s="58">
        <v>1.659461552</v>
      </c>
      <c r="DW37" s="58">
        <v>9.3944254009999995</v>
      </c>
      <c r="DX37" s="58">
        <v>1.6650932089999999</v>
      </c>
      <c r="DY37" s="58">
        <v>9.3919706250000008</v>
      </c>
      <c r="DZ37" s="58">
        <v>1.670724866</v>
      </c>
      <c r="EA37" s="58">
        <v>9.4103814410000002</v>
      </c>
      <c r="EB37" s="58">
        <v>1.6388121440000001</v>
      </c>
      <c r="EC37" s="58">
        <v>9.4300196439999997</v>
      </c>
      <c r="ED37" s="58">
        <v>1.661338771</v>
      </c>
      <c r="EE37" s="58">
        <v>9.4171320729999994</v>
      </c>
      <c r="EF37" s="58">
        <v>1.6481982390000001</v>
      </c>
      <c r="EG37" s="58">
        <v>9.4066992769999995</v>
      </c>
      <c r="EH37" s="58">
        <v>1.6275488300000001</v>
      </c>
      <c r="EI37" s="58">
        <v>9.3962664819999997</v>
      </c>
      <c r="EJ37" s="58">
        <v>1.6481982390000001</v>
      </c>
      <c r="EK37" s="58"/>
      <c r="EL37" s="58"/>
      <c r="EM37" s="58"/>
      <c r="EN37" s="58"/>
    </row>
    <row r="38" spans="1:144" x14ac:dyDescent="0.2">
      <c r="A38" s="70">
        <v>9.2876426710000004</v>
      </c>
      <c r="B38" s="70">
        <v>1.8978683590000001</v>
      </c>
      <c r="C38" s="70">
        <v>9.2716866309999997</v>
      </c>
      <c r="D38" s="70">
        <v>1.907254454</v>
      </c>
      <c r="E38" s="70">
        <v>9.2833468139999997</v>
      </c>
      <c r="F38" s="70">
        <v>1.882850607</v>
      </c>
      <c r="G38" s="70">
        <v>9.2950069969999998</v>
      </c>
      <c r="H38" s="70">
        <v>1.8659556369999999</v>
      </c>
      <c r="I38" s="70">
        <v>9.2968480790000001</v>
      </c>
      <c r="J38" s="70">
        <v>1.884727826</v>
      </c>
      <c r="K38" s="70">
        <v>9.3158725879999995</v>
      </c>
      <c r="L38" s="70">
        <v>1.89599114</v>
      </c>
      <c r="M38" s="70">
        <v>9.3336697100000006</v>
      </c>
      <c r="N38" s="70">
        <v>1.8471834469999999</v>
      </c>
      <c r="O38" s="70">
        <v>9.3330560160000005</v>
      </c>
      <c r="P38" s="70">
        <v>1.882850607</v>
      </c>
      <c r="Q38" s="70">
        <v>9.3060534869999998</v>
      </c>
      <c r="R38" s="70">
        <v>1.871587294</v>
      </c>
      <c r="S38" s="70">
        <v>9.3103493440000005</v>
      </c>
      <c r="T38" s="70">
        <v>1.8884822640000001</v>
      </c>
      <c r="U38" s="70"/>
      <c r="V38" s="70"/>
      <c r="W38" s="70"/>
      <c r="X38" s="70"/>
      <c r="Y38" s="70">
        <v>9.3121904250000007</v>
      </c>
      <c r="Z38" s="70">
        <v>1.89599114</v>
      </c>
      <c r="AA38" s="70">
        <v>9.3177136699999998</v>
      </c>
      <c r="AB38" s="70">
        <v>1.8471834469999999</v>
      </c>
      <c r="AC38" s="70">
        <v>9.3275327709999996</v>
      </c>
      <c r="AD38" s="70">
        <v>1.837797353</v>
      </c>
      <c r="AE38" s="70">
        <v>9.3238506080000008</v>
      </c>
      <c r="AF38" s="70">
        <v>1.8734645130000001</v>
      </c>
      <c r="AG38" s="70">
        <v>9.3097356500000004</v>
      </c>
      <c r="AH38" s="70">
        <v>1.8678328559999999</v>
      </c>
      <c r="AI38" s="70">
        <v>9.3244643020000009</v>
      </c>
      <c r="AJ38" s="70">
        <v>1.84155179</v>
      </c>
      <c r="AK38" s="70">
        <v>9.3263053839999994</v>
      </c>
      <c r="AL38" s="70">
        <v>1.8978683590000001</v>
      </c>
      <c r="AM38" s="70">
        <v>9.3428751170000002</v>
      </c>
      <c r="AN38" s="70">
        <v>1.82465682</v>
      </c>
      <c r="AO38" s="70">
        <v>9.3539216070000002</v>
      </c>
      <c r="AP38" s="70">
        <v>1.84155179</v>
      </c>
      <c r="AQ38" s="70">
        <v>9.3293738529999999</v>
      </c>
      <c r="AR38" s="70">
        <v>1.8565695419999999</v>
      </c>
      <c r="AS38" s="70"/>
      <c r="AT38" s="70"/>
      <c r="AU38" s="70"/>
      <c r="AV38" s="70"/>
      <c r="AW38" s="70">
        <v>9.4103814410000002</v>
      </c>
      <c r="AX38" s="70">
        <v>1.7101464639999999</v>
      </c>
      <c r="AY38" s="70">
        <v>9.4011760330000005</v>
      </c>
      <c r="AZ38" s="70">
        <v>1.7063920260000001</v>
      </c>
      <c r="BA38" s="70">
        <v>9.3993349510000002</v>
      </c>
      <c r="BB38" s="70">
        <v>1.712023683</v>
      </c>
      <c r="BC38" s="70">
        <v>9.3760145850000001</v>
      </c>
      <c r="BD38" s="70">
        <v>1.702637588</v>
      </c>
      <c r="BE38" s="70">
        <v>9.3692639530000008</v>
      </c>
      <c r="BF38" s="70">
        <v>1.7007603689999999</v>
      </c>
      <c r="BG38" s="70">
        <v>9.3772419730000003</v>
      </c>
      <c r="BH38" s="70">
        <v>1.7007603689999999</v>
      </c>
      <c r="BI38" s="70">
        <v>9.3735598099999997</v>
      </c>
      <c r="BJ38" s="70">
        <v>1.7063920260000001</v>
      </c>
      <c r="BK38" s="70">
        <v>9.3612859329999996</v>
      </c>
      <c r="BL38" s="70">
        <v>1.6970059310000001</v>
      </c>
      <c r="BM38" s="70">
        <v>9.3729461159999996</v>
      </c>
      <c r="BN38" s="70">
        <v>1.702637588</v>
      </c>
      <c r="BO38" s="70">
        <v>9.3778556670000004</v>
      </c>
      <c r="BP38" s="70">
        <v>1.702637588</v>
      </c>
      <c r="BQ38" s="70"/>
      <c r="BR38" s="70"/>
      <c r="BS38" s="70"/>
      <c r="BT38" s="70"/>
      <c r="BU38" s="70">
        <v>9.3846062989999997</v>
      </c>
      <c r="BV38" s="70">
        <v>1.704514807</v>
      </c>
      <c r="BW38" s="70">
        <v>9.3827652169999993</v>
      </c>
      <c r="BX38" s="70">
        <v>1.715778121</v>
      </c>
      <c r="BY38" s="70">
        <v>9.3704913409999993</v>
      </c>
      <c r="BZ38" s="70">
        <v>1.6988831499999999</v>
      </c>
      <c r="CA38" s="70">
        <v>9.3698776469999991</v>
      </c>
      <c r="CB38" s="70">
        <v>1.6970059310000001</v>
      </c>
      <c r="CC38" s="70">
        <v>9.3895158500000004</v>
      </c>
      <c r="CD38" s="70">
        <v>1.7101464639999999</v>
      </c>
      <c r="CE38" s="70">
        <v>9.4017897270000006</v>
      </c>
      <c r="CF38" s="70">
        <v>1.704514807</v>
      </c>
      <c r="CG38" s="70">
        <v>9.4042445019999992</v>
      </c>
      <c r="CH38" s="70">
        <v>1.713900902</v>
      </c>
      <c r="CI38" s="70">
        <v>9.4017897270000006</v>
      </c>
      <c r="CJ38" s="70">
        <v>1.704514807</v>
      </c>
      <c r="CK38" s="70">
        <v>9.4066992769999995</v>
      </c>
      <c r="CL38" s="70">
        <v>1.713900902</v>
      </c>
      <c r="CM38" s="70">
        <v>9.3784693610000005</v>
      </c>
      <c r="CN38" s="70">
        <v>1.7007603689999999</v>
      </c>
      <c r="CO38" s="70"/>
      <c r="CP38" s="70"/>
      <c r="CQ38" s="70"/>
      <c r="CR38" s="70"/>
      <c r="CS38" s="70">
        <v>9.3882884620000002</v>
      </c>
      <c r="CT38" s="70">
        <v>1.7082692450000001</v>
      </c>
      <c r="CU38" s="70">
        <v>9.4048581959999993</v>
      </c>
      <c r="CV38" s="70">
        <v>1.7082692450000001</v>
      </c>
      <c r="CW38" s="70">
        <v>9.4306333369999997</v>
      </c>
      <c r="CX38" s="70">
        <v>1.7214097779999999</v>
      </c>
      <c r="CY38" s="70">
        <v>9.4306333369999997</v>
      </c>
      <c r="CZ38" s="70">
        <v>1.7082692450000001</v>
      </c>
      <c r="DA38" s="70">
        <v>9.4220416240000002</v>
      </c>
      <c r="DB38" s="70">
        <v>1.7063920260000001</v>
      </c>
      <c r="DC38" s="70">
        <v>9.4183594609999997</v>
      </c>
      <c r="DD38" s="70">
        <v>1.713900902</v>
      </c>
      <c r="DE38" s="70">
        <v>9.4355428880000005</v>
      </c>
      <c r="DF38" s="70">
        <v>1.7082692450000001</v>
      </c>
      <c r="DG38" s="70">
        <v>9.4324744190000001</v>
      </c>
      <c r="DH38" s="70">
        <v>1.713900902</v>
      </c>
      <c r="DI38" s="70">
        <v>9.4269511739999992</v>
      </c>
      <c r="DJ38" s="70">
        <v>1.749568062</v>
      </c>
      <c r="DK38" s="70">
        <v>9.4220416240000002</v>
      </c>
      <c r="DL38" s="70">
        <v>1.7533224999999999</v>
      </c>
      <c r="DM38" s="70"/>
      <c r="DN38" s="70"/>
      <c r="DO38" s="70"/>
      <c r="DP38" s="70"/>
      <c r="DQ38" s="58">
        <v>9.4202005419999999</v>
      </c>
      <c r="DR38" s="58">
        <v>1.7551997189999999</v>
      </c>
      <c r="DS38" s="58">
        <v>9.4079266649999997</v>
      </c>
      <c r="DT38" s="58">
        <v>1.7964985360000001</v>
      </c>
      <c r="DU38" s="58">
        <v>9.3938117069999993</v>
      </c>
      <c r="DV38" s="58">
        <v>1.790866879</v>
      </c>
      <c r="DW38" s="58">
        <v>9.3944254009999995</v>
      </c>
      <c r="DX38" s="58">
        <v>1.7964985360000001</v>
      </c>
      <c r="DY38" s="58">
        <v>9.3913569310000007</v>
      </c>
      <c r="DZ38" s="58">
        <v>1.817147944</v>
      </c>
      <c r="EA38" s="58">
        <v>9.4097677470000001</v>
      </c>
      <c r="EB38" s="58">
        <v>1.77021747</v>
      </c>
      <c r="EC38" s="58">
        <v>9.4294059499999996</v>
      </c>
      <c r="ED38" s="58">
        <v>1.794621317</v>
      </c>
      <c r="EE38" s="58">
        <v>9.4165183789999993</v>
      </c>
      <c r="EF38" s="58">
        <v>1.7796035649999999</v>
      </c>
      <c r="EG38" s="58">
        <v>9.4060855839999995</v>
      </c>
      <c r="EH38" s="58">
        <v>1.7608313760000001</v>
      </c>
      <c r="EI38" s="58">
        <v>9.3956527879999996</v>
      </c>
      <c r="EJ38" s="58">
        <v>1.794621317</v>
      </c>
      <c r="EK38" s="58"/>
      <c r="EL38" s="58"/>
      <c r="EM38" s="58"/>
      <c r="EN38" s="58"/>
    </row>
    <row r="39" spans="1:144" x14ac:dyDescent="0.2">
      <c r="A39" s="70">
        <v>9.2876426710000004</v>
      </c>
      <c r="B39" s="70">
        <v>2.044291437</v>
      </c>
      <c r="C39" s="70">
        <v>9.2710729369999996</v>
      </c>
      <c r="D39" s="70">
        <v>2.0518003130000002</v>
      </c>
      <c r="E39" s="70">
        <v>9.2833468139999997</v>
      </c>
      <c r="F39" s="70">
        <v>2.0292736859999998</v>
      </c>
      <c r="G39" s="70">
        <v>9.2950069969999998</v>
      </c>
      <c r="H39" s="70">
        <v>2.0123787150000001</v>
      </c>
      <c r="I39" s="70">
        <v>9.296234385</v>
      </c>
      <c r="J39" s="70">
        <v>2.0292736859999998</v>
      </c>
      <c r="K39" s="70">
        <v>9.3158725879999995</v>
      </c>
      <c r="L39" s="70">
        <v>2.0424142179999998</v>
      </c>
      <c r="M39" s="70">
        <v>9.3336697100000006</v>
      </c>
      <c r="N39" s="70">
        <v>1.9936065249999999</v>
      </c>
      <c r="O39" s="70">
        <v>9.3330560160000005</v>
      </c>
      <c r="P39" s="70">
        <v>2.0292736859999998</v>
      </c>
      <c r="Q39" s="70">
        <v>9.3054397929999997</v>
      </c>
      <c r="R39" s="70">
        <v>2.018010372</v>
      </c>
      <c r="S39" s="70">
        <v>9.3103493440000005</v>
      </c>
      <c r="T39" s="70">
        <v>2.0198875909999998</v>
      </c>
      <c r="U39" s="70"/>
      <c r="V39" s="70"/>
      <c r="W39" s="70"/>
      <c r="X39" s="70"/>
      <c r="Y39" s="70">
        <v>9.3115767310000006</v>
      </c>
      <c r="Z39" s="70">
        <v>2.040536999</v>
      </c>
      <c r="AA39" s="70">
        <v>9.3177136699999998</v>
      </c>
      <c r="AB39" s="70">
        <v>1.9936065249999999</v>
      </c>
      <c r="AC39" s="70">
        <v>9.3275327709999996</v>
      </c>
      <c r="AD39" s="70">
        <v>1.984220431</v>
      </c>
      <c r="AE39" s="70">
        <v>9.3232369140000007</v>
      </c>
      <c r="AF39" s="70">
        <v>2.0198875909999998</v>
      </c>
      <c r="AG39" s="70">
        <v>9.3097356500000004</v>
      </c>
      <c r="AH39" s="70">
        <v>1.999238182</v>
      </c>
      <c r="AI39" s="70">
        <v>9.3238506080000008</v>
      </c>
      <c r="AJ39" s="70">
        <v>1.9879748690000001</v>
      </c>
      <c r="AK39" s="70">
        <v>9.3263053839999994</v>
      </c>
      <c r="AL39" s="70">
        <v>2.044291437</v>
      </c>
      <c r="AM39" s="70">
        <v>9.3422614240000001</v>
      </c>
      <c r="AN39" s="70">
        <v>1.9560621460000001</v>
      </c>
      <c r="AO39" s="70">
        <v>9.3539216070000002</v>
      </c>
      <c r="AP39" s="70">
        <v>1.972957117</v>
      </c>
      <c r="AQ39" s="70">
        <v>9.3287601589999998</v>
      </c>
      <c r="AR39" s="70">
        <v>2.0029926200000001</v>
      </c>
      <c r="AS39" s="70"/>
      <c r="AT39" s="70"/>
      <c r="AU39" s="70"/>
      <c r="AV39" s="70"/>
      <c r="AW39" s="70">
        <v>9.4103814410000002</v>
      </c>
      <c r="AX39" s="70">
        <v>1.84155179</v>
      </c>
      <c r="AY39" s="70">
        <v>9.4011760330000005</v>
      </c>
      <c r="AZ39" s="70">
        <v>1.837797353</v>
      </c>
      <c r="BA39" s="70">
        <v>9.3987212570000001</v>
      </c>
      <c r="BB39" s="70">
        <v>1.8434290090000001</v>
      </c>
      <c r="BC39" s="70">
        <v>9.375400891</v>
      </c>
      <c r="BD39" s="70">
        <v>1.8340429149999999</v>
      </c>
      <c r="BE39" s="70">
        <v>9.3686502590000007</v>
      </c>
      <c r="BF39" s="70">
        <v>1.8321656959999999</v>
      </c>
      <c r="BG39" s="70">
        <v>9.3766282790000002</v>
      </c>
      <c r="BH39" s="70">
        <v>1.8321656959999999</v>
      </c>
      <c r="BI39" s="70">
        <v>9.3729461159999996</v>
      </c>
      <c r="BJ39" s="70">
        <v>1.835920134</v>
      </c>
      <c r="BK39" s="70">
        <v>9.3606722389999995</v>
      </c>
      <c r="BL39" s="70">
        <v>1.826534039</v>
      </c>
      <c r="BM39" s="70">
        <v>9.3723324219999995</v>
      </c>
      <c r="BN39" s="70">
        <v>1.8340429149999999</v>
      </c>
      <c r="BO39" s="70">
        <v>9.3778556670000004</v>
      </c>
      <c r="BP39" s="70">
        <v>1.8340429149999999</v>
      </c>
      <c r="BQ39" s="70"/>
      <c r="BR39" s="70"/>
      <c r="BS39" s="70"/>
      <c r="BT39" s="70"/>
      <c r="BU39" s="70">
        <v>9.3839926049999995</v>
      </c>
      <c r="BV39" s="70">
        <v>1.835920134</v>
      </c>
      <c r="BW39" s="70">
        <v>9.3821515239999993</v>
      </c>
      <c r="BX39" s="70">
        <v>1.8471834469999999</v>
      </c>
      <c r="BY39" s="70">
        <v>9.3704913409999993</v>
      </c>
      <c r="BZ39" s="70">
        <v>1.828411258</v>
      </c>
      <c r="CA39" s="70">
        <v>9.3698776469999991</v>
      </c>
      <c r="CB39" s="70">
        <v>1.828411258</v>
      </c>
      <c r="CC39" s="70">
        <v>9.3889021560000003</v>
      </c>
      <c r="CD39" s="70">
        <v>1.84155179</v>
      </c>
      <c r="CE39" s="70">
        <v>9.4005623390000004</v>
      </c>
      <c r="CF39" s="70">
        <v>1.835920134</v>
      </c>
      <c r="CG39" s="70">
        <v>9.4036308080000008</v>
      </c>
      <c r="CH39" s="70">
        <v>1.8453062280000001</v>
      </c>
      <c r="CI39" s="70">
        <v>9.4017897270000006</v>
      </c>
      <c r="CJ39" s="70">
        <v>1.835920134</v>
      </c>
      <c r="CK39" s="70">
        <v>9.4066992769999995</v>
      </c>
      <c r="CL39" s="70">
        <v>1.8434290090000001</v>
      </c>
      <c r="CM39" s="70">
        <v>9.3784693610000005</v>
      </c>
      <c r="CN39" s="70">
        <v>1.8302884770000001</v>
      </c>
      <c r="CO39" s="70"/>
      <c r="CP39" s="70"/>
      <c r="CQ39" s="70"/>
      <c r="CR39" s="70"/>
      <c r="CS39" s="70">
        <v>9.3882884620000002</v>
      </c>
      <c r="CT39" s="70">
        <v>1.8396745720000001</v>
      </c>
      <c r="CU39" s="70">
        <v>9.4042445019999992</v>
      </c>
      <c r="CV39" s="70">
        <v>1.837797353</v>
      </c>
      <c r="CW39" s="70">
        <v>9.4306333369999997</v>
      </c>
      <c r="CX39" s="70">
        <v>1.852815104</v>
      </c>
      <c r="CY39" s="70">
        <v>9.4300196439999997</v>
      </c>
      <c r="CZ39" s="70">
        <v>1.8396745720000001</v>
      </c>
      <c r="DA39" s="70">
        <v>9.4214279300000001</v>
      </c>
      <c r="DB39" s="70">
        <v>1.837797353</v>
      </c>
      <c r="DC39" s="70">
        <v>9.4183594609999997</v>
      </c>
      <c r="DD39" s="70">
        <v>1.8453062280000001</v>
      </c>
      <c r="DE39" s="70">
        <v>9.4349291940000004</v>
      </c>
      <c r="DF39" s="70">
        <v>1.8396745720000001</v>
      </c>
      <c r="DG39" s="70">
        <v>9.4318607249999999</v>
      </c>
      <c r="DH39" s="70">
        <v>1.8471834469999999</v>
      </c>
      <c r="DI39" s="70">
        <v>9.4263374809999991</v>
      </c>
      <c r="DJ39" s="70">
        <v>1.8809733879999999</v>
      </c>
      <c r="DK39" s="70">
        <v>9.4214279300000001</v>
      </c>
      <c r="DL39" s="70">
        <v>1.884727826</v>
      </c>
      <c r="DM39" s="70"/>
      <c r="DN39" s="70"/>
      <c r="DO39" s="70"/>
      <c r="DP39" s="70"/>
      <c r="DQ39" s="58">
        <v>9.4202005419999999</v>
      </c>
      <c r="DR39" s="58">
        <v>1.886605045</v>
      </c>
      <c r="DS39" s="58">
        <v>9.4073129709999996</v>
      </c>
      <c r="DT39" s="58">
        <v>1.927903862</v>
      </c>
      <c r="DU39" s="58">
        <v>9.3931980129999992</v>
      </c>
      <c r="DV39" s="58">
        <v>1.9222722050000001</v>
      </c>
      <c r="DW39" s="58">
        <v>9.3938117069999993</v>
      </c>
      <c r="DX39" s="58">
        <v>1.927903862</v>
      </c>
      <c r="DY39" s="58">
        <v>9.3901295440000005</v>
      </c>
      <c r="DZ39" s="58">
        <v>1.948553271</v>
      </c>
      <c r="EA39" s="58">
        <v>9.409154053</v>
      </c>
      <c r="EB39" s="58">
        <v>1.91476333</v>
      </c>
      <c r="EC39" s="58">
        <v>9.4287922559999995</v>
      </c>
      <c r="ED39" s="58">
        <v>1.9260266429999999</v>
      </c>
      <c r="EE39" s="58">
        <v>9.4159046849999992</v>
      </c>
      <c r="EF39" s="58">
        <v>1.9260266429999999</v>
      </c>
      <c r="EG39" s="58">
        <v>9.4054718899999994</v>
      </c>
      <c r="EH39" s="58">
        <v>1.907254454</v>
      </c>
      <c r="EI39" s="58">
        <v>9.3950390939999995</v>
      </c>
      <c r="EJ39" s="58">
        <v>1.9260266429999999</v>
      </c>
      <c r="EK39" s="58"/>
      <c r="EL39" s="58"/>
      <c r="EM39" s="58"/>
      <c r="EN39" s="58"/>
    </row>
    <row r="40" spans="1:144" x14ac:dyDescent="0.2">
      <c r="A40" s="70">
        <v>9.2870289770000003</v>
      </c>
      <c r="B40" s="70">
        <v>2.1907145149999998</v>
      </c>
      <c r="C40" s="70">
        <v>9.2710729369999996</v>
      </c>
      <c r="D40" s="70">
        <v>2.1832056390000001</v>
      </c>
      <c r="E40" s="70">
        <v>9.2839605079999998</v>
      </c>
      <c r="F40" s="70">
        <v>2.175696764</v>
      </c>
      <c r="G40" s="70">
        <v>9.2950069969999998</v>
      </c>
      <c r="H40" s="70">
        <v>2.156924574</v>
      </c>
      <c r="I40" s="70">
        <v>9.296234385</v>
      </c>
      <c r="J40" s="70">
        <v>2.1606790120000001</v>
      </c>
      <c r="K40" s="70">
        <v>9.3152588939999994</v>
      </c>
      <c r="L40" s="70">
        <v>2.188837296</v>
      </c>
      <c r="M40" s="70">
        <v>9.3336697100000006</v>
      </c>
      <c r="N40" s="70">
        <v>2.1250118520000001</v>
      </c>
      <c r="O40" s="70">
        <v>9.3324423220000003</v>
      </c>
      <c r="P40" s="70">
        <v>2.175696764</v>
      </c>
      <c r="Q40" s="70">
        <v>9.3048260989999996</v>
      </c>
      <c r="R40" s="70">
        <v>2.1625562309999999</v>
      </c>
      <c r="S40" s="70">
        <v>9.3103493440000005</v>
      </c>
      <c r="T40" s="70">
        <v>2.1644334500000002</v>
      </c>
      <c r="U40" s="70"/>
      <c r="V40" s="70"/>
      <c r="W40" s="70"/>
      <c r="X40" s="70"/>
      <c r="Y40" s="70">
        <v>9.3115767310000006</v>
      </c>
      <c r="Z40" s="70">
        <v>2.1719423259999999</v>
      </c>
      <c r="AA40" s="70">
        <v>9.3170999759999997</v>
      </c>
      <c r="AB40" s="70">
        <v>2.140029604</v>
      </c>
      <c r="AC40" s="70">
        <v>9.3275327709999996</v>
      </c>
      <c r="AD40" s="70">
        <v>2.1156257570000001</v>
      </c>
      <c r="AE40" s="70">
        <v>9.3238506080000008</v>
      </c>
      <c r="AF40" s="70">
        <v>2.166310669</v>
      </c>
      <c r="AG40" s="70">
        <v>9.3091219560000003</v>
      </c>
      <c r="AH40" s="70">
        <v>2.1437840420000001</v>
      </c>
      <c r="AI40" s="70">
        <v>9.3238506080000008</v>
      </c>
      <c r="AJ40" s="70">
        <v>2.1343979470000001</v>
      </c>
      <c r="AK40" s="70">
        <v>9.3256916899999993</v>
      </c>
      <c r="AL40" s="70">
        <v>2.175696764</v>
      </c>
      <c r="AM40" s="70">
        <v>9.3422614240000001</v>
      </c>
      <c r="AN40" s="70">
        <v>2.1024852250000001</v>
      </c>
      <c r="AO40" s="70">
        <v>9.3545353010000003</v>
      </c>
      <c r="AP40" s="70">
        <v>2.1043624439999999</v>
      </c>
      <c r="AQ40" s="70">
        <v>9.3281464649999997</v>
      </c>
      <c r="AR40" s="70">
        <v>2.1343979470000001</v>
      </c>
      <c r="AS40" s="70"/>
      <c r="AT40" s="70"/>
      <c r="AU40" s="70"/>
      <c r="AV40" s="70"/>
      <c r="AW40" s="70">
        <v>9.4097677470000001</v>
      </c>
      <c r="AX40" s="70">
        <v>1.9710798979999999</v>
      </c>
      <c r="AY40" s="70">
        <v>9.4011760330000005</v>
      </c>
      <c r="AZ40" s="70">
        <v>1.9692026789999999</v>
      </c>
      <c r="BA40" s="70">
        <v>9.3987212570000001</v>
      </c>
      <c r="BB40" s="70">
        <v>1.974834336</v>
      </c>
      <c r="BC40" s="70">
        <v>9.3747871969999998</v>
      </c>
      <c r="BD40" s="70">
        <v>1.963571022</v>
      </c>
      <c r="BE40" s="70">
        <v>9.3680365650000006</v>
      </c>
      <c r="BF40" s="70">
        <v>1.963571022</v>
      </c>
      <c r="BG40" s="70">
        <v>9.3760145850000001</v>
      </c>
      <c r="BH40" s="70">
        <v>1.963571022</v>
      </c>
      <c r="BI40" s="70">
        <v>9.3723324219999995</v>
      </c>
      <c r="BJ40" s="70">
        <v>1.9673254600000001</v>
      </c>
      <c r="BK40" s="70">
        <v>9.3600585449999993</v>
      </c>
      <c r="BL40" s="70">
        <v>1.9579393650000001</v>
      </c>
      <c r="BM40" s="70">
        <v>9.3717187279999994</v>
      </c>
      <c r="BN40" s="70">
        <v>1.963571022</v>
      </c>
      <c r="BO40" s="70">
        <v>9.3772419730000003</v>
      </c>
      <c r="BP40" s="70">
        <v>1.965448241</v>
      </c>
      <c r="BQ40" s="70"/>
      <c r="BR40" s="70"/>
      <c r="BS40" s="70"/>
      <c r="BT40" s="70"/>
      <c r="BU40" s="70">
        <v>9.3839926049999995</v>
      </c>
      <c r="BV40" s="70">
        <v>1.9673254600000001</v>
      </c>
      <c r="BW40" s="70">
        <v>9.3815378299999992</v>
      </c>
      <c r="BX40" s="70">
        <v>1.9785887740000001</v>
      </c>
      <c r="BY40" s="70">
        <v>9.3698776469999991</v>
      </c>
      <c r="BZ40" s="70">
        <v>1.9598165839999999</v>
      </c>
      <c r="CA40" s="70">
        <v>9.3692639530000008</v>
      </c>
      <c r="CB40" s="70">
        <v>1.9598165839999999</v>
      </c>
      <c r="CC40" s="70">
        <v>9.3882884620000002</v>
      </c>
      <c r="CD40" s="70">
        <v>1.9710798979999999</v>
      </c>
      <c r="CE40" s="70">
        <v>9.4005623390000004</v>
      </c>
      <c r="CF40" s="70">
        <v>1.9673254600000001</v>
      </c>
      <c r="CG40" s="70">
        <v>9.4024034210000007</v>
      </c>
      <c r="CH40" s="70">
        <v>1.9767115550000001</v>
      </c>
      <c r="CI40" s="70">
        <v>9.4011760330000005</v>
      </c>
      <c r="CJ40" s="70">
        <v>1.9673254600000001</v>
      </c>
      <c r="CK40" s="70">
        <v>9.4060855839999995</v>
      </c>
      <c r="CL40" s="70">
        <v>1.974834336</v>
      </c>
      <c r="CM40" s="70">
        <v>9.3778556670000004</v>
      </c>
      <c r="CN40" s="70">
        <v>1.961693803</v>
      </c>
      <c r="CO40" s="70"/>
      <c r="CP40" s="70"/>
      <c r="CQ40" s="70"/>
      <c r="CR40" s="70"/>
      <c r="CS40" s="70">
        <v>9.3876747680000001</v>
      </c>
      <c r="CT40" s="70">
        <v>1.9710798979999999</v>
      </c>
      <c r="CU40" s="70">
        <v>9.4036308080000008</v>
      </c>
      <c r="CV40" s="70">
        <v>1.9692026789999999</v>
      </c>
      <c r="CW40" s="70">
        <v>9.4306333369999997</v>
      </c>
      <c r="CX40" s="70">
        <v>1.984220431</v>
      </c>
      <c r="CY40" s="70">
        <v>9.4294059499999996</v>
      </c>
      <c r="CZ40" s="70">
        <v>1.9710798979999999</v>
      </c>
      <c r="DA40" s="70">
        <v>9.420814236</v>
      </c>
      <c r="DB40" s="70">
        <v>1.9692026789999999</v>
      </c>
      <c r="DC40" s="70">
        <v>9.4177457669999995</v>
      </c>
      <c r="DD40" s="70">
        <v>1.9767115550000001</v>
      </c>
      <c r="DE40" s="70">
        <v>9.4349291940000004</v>
      </c>
      <c r="DF40" s="70">
        <v>1.9710798979999999</v>
      </c>
      <c r="DG40" s="70">
        <v>9.4312470309999998</v>
      </c>
      <c r="DH40" s="70">
        <v>1.9767115550000001</v>
      </c>
      <c r="DI40" s="70">
        <v>9.4257237870000008</v>
      </c>
      <c r="DJ40" s="70">
        <v>2.0123787150000001</v>
      </c>
      <c r="DK40" s="70">
        <v>9.420814236</v>
      </c>
      <c r="DL40" s="70">
        <v>2.0161331530000002</v>
      </c>
      <c r="DM40" s="70"/>
      <c r="DN40" s="70"/>
      <c r="DO40" s="70"/>
      <c r="DP40" s="70"/>
      <c r="DQ40" s="58">
        <v>9.4195868479999998</v>
      </c>
      <c r="DR40" s="58">
        <v>2.0330281229999998</v>
      </c>
      <c r="DS40" s="58">
        <v>9.4066992769999995</v>
      </c>
      <c r="DT40" s="58">
        <v>2.0593091889999999</v>
      </c>
      <c r="DU40" s="58">
        <v>9.3931980129999992</v>
      </c>
      <c r="DV40" s="58">
        <v>2.053677532</v>
      </c>
      <c r="DW40" s="58">
        <v>9.3931980129999992</v>
      </c>
      <c r="DX40" s="58">
        <v>2.0593091889999999</v>
      </c>
      <c r="DY40" s="58">
        <v>9.3901295440000005</v>
      </c>
      <c r="DZ40" s="58">
        <v>2.094976349</v>
      </c>
      <c r="EA40" s="58">
        <v>9.409154053</v>
      </c>
      <c r="EB40" s="58">
        <v>2.0480458750000001</v>
      </c>
      <c r="EC40" s="58">
        <v>9.4281785619999994</v>
      </c>
      <c r="ED40" s="58">
        <v>2.0724497209999999</v>
      </c>
      <c r="EE40" s="58">
        <v>9.4146772970000008</v>
      </c>
      <c r="EF40" s="58">
        <v>2.0574319700000001</v>
      </c>
      <c r="EG40" s="58">
        <v>9.4048581959999993</v>
      </c>
      <c r="EH40" s="58">
        <v>2.0386597800000001</v>
      </c>
      <c r="EI40" s="58">
        <v>9.3944254009999995</v>
      </c>
      <c r="EJ40" s="58">
        <v>2.0574319700000001</v>
      </c>
      <c r="EK40" s="58"/>
      <c r="EL40" s="58"/>
      <c r="EM40" s="58"/>
      <c r="EN40" s="58"/>
    </row>
    <row r="41" spans="1:144" x14ac:dyDescent="0.2">
      <c r="A41" s="70">
        <v>9.2864152840000003</v>
      </c>
      <c r="B41" s="70">
        <v>2.337137593</v>
      </c>
      <c r="C41" s="70">
        <v>9.2704592439999995</v>
      </c>
      <c r="D41" s="70">
        <v>2.3277514990000001</v>
      </c>
      <c r="E41" s="70">
        <v>9.2839605079999998</v>
      </c>
      <c r="F41" s="70">
        <v>2.3221198420000002</v>
      </c>
      <c r="G41" s="70">
        <v>9.2943933039999997</v>
      </c>
      <c r="H41" s="70">
        <v>2.288329901</v>
      </c>
      <c r="I41" s="70">
        <v>9.296234385</v>
      </c>
      <c r="J41" s="70">
        <v>2.3052248710000001</v>
      </c>
      <c r="K41" s="70">
        <v>9.3146452009999994</v>
      </c>
      <c r="L41" s="70">
        <v>2.3352603740000002</v>
      </c>
      <c r="M41" s="70">
        <v>9.3330560160000005</v>
      </c>
      <c r="N41" s="70">
        <v>2.2714349299999999</v>
      </c>
      <c r="O41" s="70">
        <v>9.3318286280000002</v>
      </c>
      <c r="P41" s="70">
        <v>2.3071020899999999</v>
      </c>
      <c r="Q41" s="70">
        <v>9.3042124049999995</v>
      </c>
      <c r="R41" s="70">
        <v>2.2939615579999999</v>
      </c>
      <c r="S41" s="70">
        <v>9.3097356500000004</v>
      </c>
      <c r="T41" s="70">
        <v>2.2958387770000002</v>
      </c>
      <c r="U41" s="70"/>
      <c r="V41" s="70"/>
      <c r="W41" s="70"/>
      <c r="X41" s="70"/>
      <c r="Y41" s="70">
        <v>9.3115767310000006</v>
      </c>
      <c r="Z41" s="70">
        <v>2.3033476519999998</v>
      </c>
      <c r="AA41" s="70">
        <v>9.3164862819999996</v>
      </c>
      <c r="AB41" s="70">
        <v>2.2864526820000002</v>
      </c>
      <c r="AC41" s="70">
        <v>9.3275327709999996</v>
      </c>
      <c r="AD41" s="70">
        <v>2.2620488349999999</v>
      </c>
      <c r="AE41" s="70">
        <v>9.3232369140000007</v>
      </c>
      <c r="AF41" s="70">
        <v>2.310856528</v>
      </c>
      <c r="AG41" s="70">
        <v>9.3085082620000001</v>
      </c>
      <c r="AH41" s="70">
        <v>2.2902071199999998</v>
      </c>
      <c r="AI41" s="70">
        <v>9.3232369140000007</v>
      </c>
      <c r="AJ41" s="70">
        <v>2.278943806</v>
      </c>
      <c r="AK41" s="70">
        <v>9.3250779959999992</v>
      </c>
      <c r="AL41" s="70">
        <v>2.3071020899999999</v>
      </c>
      <c r="AM41" s="70">
        <v>9.3422614240000001</v>
      </c>
      <c r="AN41" s="70">
        <v>2.2489083029999999</v>
      </c>
      <c r="AO41" s="70">
        <v>9.3539216070000002</v>
      </c>
      <c r="AP41" s="70">
        <v>2.2507855220000001</v>
      </c>
      <c r="AQ41" s="70">
        <v>9.3275327709999996</v>
      </c>
      <c r="AR41" s="70">
        <v>2.2808210249999998</v>
      </c>
      <c r="AS41" s="70"/>
      <c r="AT41" s="70"/>
      <c r="AU41" s="70"/>
      <c r="AV41" s="70"/>
      <c r="AW41" s="70">
        <v>9.409154053</v>
      </c>
      <c r="AX41" s="70">
        <v>2.1024852250000001</v>
      </c>
      <c r="AY41" s="70">
        <v>9.4005623390000004</v>
      </c>
      <c r="AZ41" s="70">
        <v>2.1006080059999999</v>
      </c>
      <c r="BA41" s="70">
        <v>9.3987212570000001</v>
      </c>
      <c r="BB41" s="70">
        <v>2.1062396630000002</v>
      </c>
      <c r="BC41" s="70">
        <v>9.3741735039999998</v>
      </c>
      <c r="BD41" s="70">
        <v>2.094976349</v>
      </c>
      <c r="BE41" s="70">
        <v>9.3668091770000004</v>
      </c>
      <c r="BF41" s="70">
        <v>2.0930991300000001</v>
      </c>
      <c r="BG41" s="70">
        <v>9.3760145850000001</v>
      </c>
      <c r="BH41" s="70">
        <v>2.0930991300000001</v>
      </c>
      <c r="BI41" s="70">
        <v>9.3711050339999993</v>
      </c>
      <c r="BJ41" s="70">
        <v>2.098730787</v>
      </c>
      <c r="BK41" s="70">
        <v>9.3594448509999992</v>
      </c>
      <c r="BL41" s="70">
        <v>2.0893446920000001</v>
      </c>
      <c r="BM41" s="70">
        <v>9.3711050339999993</v>
      </c>
      <c r="BN41" s="70">
        <v>2.094976349</v>
      </c>
      <c r="BO41" s="70">
        <v>9.3766282790000002</v>
      </c>
      <c r="BP41" s="70">
        <v>2.0968535679999998</v>
      </c>
      <c r="BQ41" s="70"/>
      <c r="BR41" s="70"/>
      <c r="BS41" s="70"/>
      <c r="BT41" s="70"/>
      <c r="BU41" s="70">
        <v>9.3833789109999994</v>
      </c>
      <c r="BV41" s="70">
        <v>2.098730787</v>
      </c>
      <c r="BW41" s="70">
        <v>9.3815378299999992</v>
      </c>
      <c r="BX41" s="70">
        <v>2.1081168809999999</v>
      </c>
      <c r="BY41" s="70">
        <v>9.3686502590000007</v>
      </c>
      <c r="BZ41" s="70">
        <v>2.0893446920000001</v>
      </c>
      <c r="CA41" s="70">
        <v>9.3686502590000007</v>
      </c>
      <c r="CB41" s="70">
        <v>2.0912219109999999</v>
      </c>
      <c r="CC41" s="70">
        <v>9.3882884620000002</v>
      </c>
      <c r="CD41" s="70">
        <v>2.1024852250000001</v>
      </c>
      <c r="CE41" s="70">
        <v>9.3999486450000003</v>
      </c>
      <c r="CF41" s="70">
        <v>2.098730787</v>
      </c>
      <c r="CG41" s="70">
        <v>9.4017897270000006</v>
      </c>
      <c r="CH41" s="70">
        <v>2.1099941000000002</v>
      </c>
      <c r="CI41" s="70">
        <v>9.4005623390000004</v>
      </c>
      <c r="CJ41" s="70">
        <v>2.098730787</v>
      </c>
      <c r="CK41" s="70">
        <v>9.4060855839999995</v>
      </c>
      <c r="CL41" s="70">
        <v>2.1062396630000002</v>
      </c>
      <c r="CM41" s="70">
        <v>9.3778556670000004</v>
      </c>
      <c r="CN41" s="70">
        <v>2.0930991300000001</v>
      </c>
      <c r="CO41" s="70"/>
      <c r="CP41" s="70"/>
      <c r="CQ41" s="70"/>
      <c r="CR41" s="70"/>
      <c r="CS41" s="70">
        <v>9.3876747680000001</v>
      </c>
      <c r="CT41" s="70">
        <v>2.1024852250000001</v>
      </c>
      <c r="CU41" s="70">
        <v>9.4036308080000008</v>
      </c>
      <c r="CV41" s="70">
        <v>2.1006080059999999</v>
      </c>
      <c r="CW41" s="70">
        <v>9.4300196439999997</v>
      </c>
      <c r="CX41" s="70">
        <v>2.1175029759999999</v>
      </c>
      <c r="CY41" s="70">
        <v>9.4287922559999995</v>
      </c>
      <c r="CZ41" s="70">
        <v>2.1024852250000001</v>
      </c>
      <c r="DA41" s="70">
        <v>9.4202005419999999</v>
      </c>
      <c r="DB41" s="70">
        <v>2.1006080059999999</v>
      </c>
      <c r="DC41" s="70">
        <v>9.4171320729999994</v>
      </c>
      <c r="DD41" s="70">
        <v>2.1081168809999999</v>
      </c>
      <c r="DE41" s="70">
        <v>9.4343155010000004</v>
      </c>
      <c r="DF41" s="70">
        <v>2.1024852250000001</v>
      </c>
      <c r="DG41" s="70">
        <v>9.4306333369999997</v>
      </c>
      <c r="DH41" s="70">
        <v>2.1081168809999999</v>
      </c>
      <c r="DI41" s="70">
        <v>9.4251100930000007</v>
      </c>
      <c r="DJ41" s="70">
        <v>2.1437840420000001</v>
      </c>
      <c r="DK41" s="70">
        <v>9.4202005419999999</v>
      </c>
      <c r="DL41" s="70">
        <v>2.1494156979999999</v>
      </c>
      <c r="DM41" s="70"/>
      <c r="DN41" s="70"/>
      <c r="DO41" s="70"/>
      <c r="DP41" s="70"/>
      <c r="DQ41" s="58">
        <v>9.4189731539999997</v>
      </c>
      <c r="DR41" s="58">
        <v>2.1644334500000002</v>
      </c>
      <c r="DS41" s="58">
        <v>9.4054718899999994</v>
      </c>
      <c r="DT41" s="58">
        <v>2.1907145149999998</v>
      </c>
      <c r="DU41" s="58">
        <v>9.3925843189999991</v>
      </c>
      <c r="DV41" s="58">
        <v>2.1850828579999999</v>
      </c>
      <c r="DW41" s="58">
        <v>9.3925843189999991</v>
      </c>
      <c r="DX41" s="58">
        <v>2.2057322670000001</v>
      </c>
      <c r="DY41" s="58">
        <v>9.3895158500000004</v>
      </c>
      <c r="DZ41" s="58">
        <v>2.2263816749999998</v>
      </c>
      <c r="EA41" s="58">
        <v>9.4085403589999999</v>
      </c>
      <c r="EB41" s="58">
        <v>2.1944689529999999</v>
      </c>
      <c r="EC41" s="58">
        <v>9.4281785619999994</v>
      </c>
      <c r="ED41" s="58">
        <v>2.2038550479999999</v>
      </c>
      <c r="EE41" s="58">
        <v>9.4146772970000008</v>
      </c>
      <c r="EF41" s="58">
        <v>2.188837296</v>
      </c>
      <c r="EG41" s="58">
        <v>9.4036308080000008</v>
      </c>
      <c r="EH41" s="58">
        <v>2.1850828579999999</v>
      </c>
      <c r="EI41" s="58">
        <v>9.3938117069999993</v>
      </c>
      <c r="EJ41" s="58">
        <v>2.188837296</v>
      </c>
      <c r="EK41" s="58"/>
      <c r="EL41" s="58"/>
      <c r="EM41" s="58"/>
      <c r="EN41" s="58"/>
    </row>
    <row r="42" spans="1:144" x14ac:dyDescent="0.2">
      <c r="A42" s="70">
        <v>9.2864152840000003</v>
      </c>
      <c r="B42" s="70">
        <v>2.4835606719999999</v>
      </c>
      <c r="C42" s="70">
        <v>9.2698455499999994</v>
      </c>
      <c r="D42" s="70">
        <v>2.459156825</v>
      </c>
      <c r="E42" s="70">
        <v>9.2839605079999998</v>
      </c>
      <c r="F42" s="70">
        <v>2.4535251680000001</v>
      </c>
      <c r="G42" s="70">
        <v>9.2937796099999996</v>
      </c>
      <c r="H42" s="70">
        <v>2.4347529790000002</v>
      </c>
      <c r="I42" s="70">
        <v>9.2956206909999999</v>
      </c>
      <c r="J42" s="70">
        <v>2.436630198</v>
      </c>
      <c r="K42" s="70">
        <v>9.3146452009999994</v>
      </c>
      <c r="L42" s="70">
        <v>2.481683453</v>
      </c>
      <c r="M42" s="70">
        <v>9.3336697100000006</v>
      </c>
      <c r="N42" s="70">
        <v>2.4028402569999998</v>
      </c>
      <c r="O42" s="70">
        <v>9.3318286280000002</v>
      </c>
      <c r="P42" s="70">
        <v>2.4535251680000001</v>
      </c>
      <c r="Q42" s="70">
        <v>9.3042124049999995</v>
      </c>
      <c r="R42" s="70">
        <v>2.4403846360000001</v>
      </c>
      <c r="S42" s="70">
        <v>9.3097356500000004</v>
      </c>
      <c r="T42" s="70">
        <v>2.4422618549999999</v>
      </c>
      <c r="U42" s="70"/>
      <c r="V42" s="70"/>
      <c r="W42" s="70"/>
      <c r="X42" s="70"/>
      <c r="Y42" s="70">
        <v>9.3109630370000005</v>
      </c>
      <c r="Z42" s="70">
        <v>2.44977073</v>
      </c>
      <c r="AA42" s="70">
        <v>9.3164862819999996</v>
      </c>
      <c r="AB42" s="70">
        <v>2.4328757599999999</v>
      </c>
      <c r="AC42" s="70">
        <v>9.3269190769999994</v>
      </c>
      <c r="AD42" s="70">
        <v>2.4084719140000002</v>
      </c>
      <c r="AE42" s="70">
        <v>9.3232369140000007</v>
      </c>
      <c r="AF42" s="70">
        <v>2.4422618549999999</v>
      </c>
      <c r="AG42" s="70">
        <v>9.3085082620000001</v>
      </c>
      <c r="AH42" s="70">
        <v>2.436630198</v>
      </c>
      <c r="AI42" s="70">
        <v>9.3232369140000007</v>
      </c>
      <c r="AJ42" s="70">
        <v>2.4103491319999999</v>
      </c>
      <c r="AK42" s="70">
        <v>9.3256916899999993</v>
      </c>
      <c r="AL42" s="70">
        <v>2.4535251680000001</v>
      </c>
      <c r="AM42" s="70">
        <v>9.34164773</v>
      </c>
      <c r="AN42" s="70">
        <v>2.3803136290000002</v>
      </c>
      <c r="AO42" s="70">
        <v>9.3539216070000002</v>
      </c>
      <c r="AP42" s="70">
        <v>2.382190848</v>
      </c>
      <c r="AQ42" s="70">
        <v>9.3269190769999994</v>
      </c>
      <c r="AR42" s="70">
        <v>2.427244103</v>
      </c>
      <c r="AS42" s="70"/>
      <c r="AT42" s="70"/>
      <c r="AU42" s="70"/>
      <c r="AV42" s="70"/>
      <c r="AW42" s="70">
        <v>9.4085403589999999</v>
      </c>
      <c r="AX42" s="70">
        <v>2.233890551</v>
      </c>
      <c r="AY42" s="70">
        <v>9.4005623390000004</v>
      </c>
      <c r="AZ42" s="70">
        <v>2.2320133320000002</v>
      </c>
      <c r="BA42" s="70">
        <v>9.398107564</v>
      </c>
      <c r="BB42" s="70">
        <v>2.2376449890000001</v>
      </c>
      <c r="BC42" s="70">
        <v>9.3729461159999996</v>
      </c>
      <c r="BD42" s="70">
        <v>2.2263816749999998</v>
      </c>
      <c r="BE42" s="70">
        <v>9.3661954840000003</v>
      </c>
      <c r="BF42" s="70">
        <v>2.224504456</v>
      </c>
      <c r="BG42" s="70">
        <v>9.375400891</v>
      </c>
      <c r="BH42" s="70">
        <v>2.224504456</v>
      </c>
      <c r="BI42" s="70">
        <v>9.3704913409999993</v>
      </c>
      <c r="BJ42" s="70">
        <v>2.2301361129999999</v>
      </c>
      <c r="BK42" s="70">
        <v>9.3588311569999991</v>
      </c>
      <c r="BL42" s="70">
        <v>2.2207500179999999</v>
      </c>
      <c r="BM42" s="70">
        <v>9.3704913409999993</v>
      </c>
      <c r="BN42" s="70">
        <v>2.2263816749999998</v>
      </c>
      <c r="BO42" s="70">
        <v>9.3760145850000001</v>
      </c>
      <c r="BP42" s="70">
        <v>2.2263816749999998</v>
      </c>
      <c r="BQ42" s="70"/>
      <c r="BR42" s="70"/>
      <c r="BS42" s="70"/>
      <c r="BT42" s="70"/>
      <c r="BU42" s="70">
        <v>9.3827652169999993</v>
      </c>
      <c r="BV42" s="70">
        <v>2.2301361129999999</v>
      </c>
      <c r="BW42" s="70">
        <v>9.3809241360000009</v>
      </c>
      <c r="BX42" s="70">
        <v>2.2395222079999999</v>
      </c>
      <c r="BY42" s="70">
        <v>9.3680365650000006</v>
      </c>
      <c r="BZ42" s="70">
        <v>2.2207500179999999</v>
      </c>
      <c r="CA42" s="70">
        <v>9.3680365650000006</v>
      </c>
      <c r="CB42" s="70">
        <v>2.2226272370000002</v>
      </c>
      <c r="CC42" s="70">
        <v>9.3876747680000001</v>
      </c>
      <c r="CD42" s="70">
        <v>2.2320133320000002</v>
      </c>
      <c r="CE42" s="70">
        <v>9.3993349510000002</v>
      </c>
      <c r="CF42" s="70">
        <v>2.2301361129999999</v>
      </c>
      <c r="CG42" s="70">
        <v>9.4017897270000006</v>
      </c>
      <c r="CH42" s="70">
        <v>2.2413994270000002</v>
      </c>
      <c r="CI42" s="70">
        <v>9.3999486450000003</v>
      </c>
      <c r="CJ42" s="70">
        <v>2.2301361129999999</v>
      </c>
      <c r="CK42" s="70">
        <v>9.4054718899999994</v>
      </c>
      <c r="CL42" s="70">
        <v>2.2376449890000001</v>
      </c>
      <c r="CM42" s="70">
        <v>9.3766282790000002</v>
      </c>
      <c r="CN42" s="70">
        <v>2.2226272370000002</v>
      </c>
      <c r="CO42" s="70"/>
      <c r="CP42" s="70"/>
      <c r="CQ42" s="70"/>
      <c r="CR42" s="70"/>
      <c r="CS42" s="70">
        <v>9.387061074</v>
      </c>
      <c r="CT42" s="70">
        <v>2.233890551</v>
      </c>
      <c r="CU42" s="70">
        <v>9.4030171140000007</v>
      </c>
      <c r="CV42" s="70">
        <v>2.2320133320000002</v>
      </c>
      <c r="CW42" s="70">
        <v>9.4300196439999997</v>
      </c>
      <c r="CX42" s="70">
        <v>2.2470310840000001</v>
      </c>
      <c r="CY42" s="70">
        <v>9.4281785619999994</v>
      </c>
      <c r="CZ42" s="70">
        <v>2.233890551</v>
      </c>
      <c r="DA42" s="70">
        <v>9.4202005419999999</v>
      </c>
      <c r="DB42" s="70">
        <v>2.2320133320000002</v>
      </c>
      <c r="DC42" s="70">
        <v>9.4165183789999993</v>
      </c>
      <c r="DD42" s="70">
        <v>2.2395222079999999</v>
      </c>
      <c r="DE42" s="70">
        <v>9.4337018070000003</v>
      </c>
      <c r="DF42" s="70">
        <v>2.2357677699999998</v>
      </c>
      <c r="DG42" s="70">
        <v>9.4300196439999997</v>
      </c>
      <c r="DH42" s="70">
        <v>2.2395222079999999</v>
      </c>
      <c r="DI42" s="70">
        <v>9.4251100930000007</v>
      </c>
      <c r="DJ42" s="70">
        <v>2.2751893679999999</v>
      </c>
      <c r="DK42" s="70">
        <v>9.4195868479999998</v>
      </c>
      <c r="DL42" s="70">
        <v>2.2808210249999998</v>
      </c>
      <c r="DM42" s="70"/>
      <c r="DN42" s="70"/>
      <c r="DO42" s="70"/>
      <c r="DP42" s="70"/>
      <c r="DQ42" s="58">
        <v>9.4177457669999995</v>
      </c>
      <c r="DR42" s="58">
        <v>2.2958387770000002</v>
      </c>
      <c r="DS42" s="58">
        <v>9.4048581959999993</v>
      </c>
      <c r="DT42" s="58">
        <v>2.3221198420000002</v>
      </c>
      <c r="DU42" s="58">
        <v>9.3919706250000008</v>
      </c>
      <c r="DV42" s="58">
        <v>2.3164881849999999</v>
      </c>
      <c r="DW42" s="58">
        <v>9.3919706250000008</v>
      </c>
      <c r="DX42" s="58">
        <v>2.337137593</v>
      </c>
      <c r="DY42" s="58">
        <v>9.3882884620000002</v>
      </c>
      <c r="DZ42" s="58">
        <v>2.3577870019999998</v>
      </c>
      <c r="EA42" s="58">
        <v>9.4079266649999997</v>
      </c>
      <c r="EB42" s="58">
        <v>2.3258742799999998</v>
      </c>
      <c r="EC42" s="58">
        <v>9.4275648679999993</v>
      </c>
      <c r="ED42" s="58">
        <v>2.337137593</v>
      </c>
      <c r="EE42" s="58">
        <v>9.4140636040000008</v>
      </c>
      <c r="EF42" s="58">
        <v>2.3202426229999999</v>
      </c>
      <c r="EG42" s="58">
        <v>9.4030171140000007</v>
      </c>
      <c r="EH42" s="58">
        <v>2.3164881849999999</v>
      </c>
      <c r="EI42" s="58">
        <v>9.3938117069999993</v>
      </c>
      <c r="EJ42" s="58">
        <v>2.3202426229999999</v>
      </c>
      <c r="EK42" s="58"/>
      <c r="EL42" s="58"/>
      <c r="EM42" s="58"/>
      <c r="EN42" s="58"/>
    </row>
    <row r="43" spans="1:144" x14ac:dyDescent="0.2">
      <c r="A43" s="70">
        <v>9.2851878960000001</v>
      </c>
      <c r="B43" s="70">
        <v>2.6299837500000001</v>
      </c>
      <c r="C43" s="70">
        <v>9.2692318559999993</v>
      </c>
      <c r="D43" s="70">
        <v>2.6037026839999999</v>
      </c>
      <c r="E43" s="70">
        <v>9.2833468139999997</v>
      </c>
      <c r="F43" s="70">
        <v>2.5999482459999999</v>
      </c>
      <c r="G43" s="70">
        <v>9.2937796099999996</v>
      </c>
      <c r="H43" s="70">
        <v>2.581176057</v>
      </c>
      <c r="I43" s="70">
        <v>9.2956206909999999</v>
      </c>
      <c r="J43" s="70">
        <v>2.5830532759999998</v>
      </c>
      <c r="K43" s="70">
        <v>9.3146452009999994</v>
      </c>
      <c r="L43" s="70">
        <v>2.6281065309999998</v>
      </c>
      <c r="M43" s="70">
        <v>9.3330560160000005</v>
      </c>
      <c r="N43" s="70">
        <v>2.549263335</v>
      </c>
      <c r="O43" s="70">
        <v>9.3318286280000002</v>
      </c>
      <c r="P43" s="70">
        <v>2.5849304950000001</v>
      </c>
      <c r="Q43" s="70">
        <v>9.3042124049999995</v>
      </c>
      <c r="R43" s="70">
        <v>2.5868077139999999</v>
      </c>
      <c r="S43" s="70">
        <v>9.3097356500000004</v>
      </c>
      <c r="T43" s="70">
        <v>2.5886849330000001</v>
      </c>
      <c r="U43" s="70"/>
      <c r="V43" s="70"/>
      <c r="W43" s="70"/>
      <c r="X43" s="70"/>
      <c r="Y43" s="70">
        <v>9.3103493440000005</v>
      </c>
      <c r="Z43" s="70">
        <v>2.59431659</v>
      </c>
      <c r="AA43" s="70">
        <v>9.3164862819999996</v>
      </c>
      <c r="AB43" s="70">
        <v>2.5792988380000001</v>
      </c>
      <c r="AC43" s="70">
        <v>9.3269190769999994</v>
      </c>
      <c r="AD43" s="70">
        <v>2.53987724</v>
      </c>
      <c r="AE43" s="70">
        <v>9.3232369140000007</v>
      </c>
      <c r="AF43" s="70">
        <v>2.5886849330000001</v>
      </c>
      <c r="AG43" s="70">
        <v>9.307894568</v>
      </c>
      <c r="AH43" s="70">
        <v>2.5830532759999998</v>
      </c>
      <c r="AI43" s="70">
        <v>9.3226232210000006</v>
      </c>
      <c r="AJ43" s="70">
        <v>2.5417544589999999</v>
      </c>
      <c r="AK43" s="70">
        <v>9.3256916899999993</v>
      </c>
      <c r="AL43" s="70">
        <v>2.5999482459999999</v>
      </c>
      <c r="AM43" s="70">
        <v>9.3410340359999999</v>
      </c>
      <c r="AN43" s="70">
        <v>2.5117189560000002</v>
      </c>
      <c r="AO43" s="70">
        <v>9.3539216070000002</v>
      </c>
      <c r="AP43" s="70">
        <v>2.5286139259999998</v>
      </c>
      <c r="AQ43" s="70">
        <v>9.3269190769999994</v>
      </c>
      <c r="AR43" s="70">
        <v>2.5736671809999998</v>
      </c>
      <c r="AS43" s="70"/>
      <c r="AT43" s="70"/>
      <c r="AU43" s="70"/>
      <c r="AV43" s="70"/>
      <c r="AW43" s="70">
        <v>9.4079266649999997</v>
      </c>
      <c r="AX43" s="70">
        <v>2.365295878</v>
      </c>
      <c r="AY43" s="70">
        <v>9.3993349510000002</v>
      </c>
      <c r="AZ43" s="70">
        <v>2.3634186590000001</v>
      </c>
      <c r="BA43" s="70">
        <v>9.398107564</v>
      </c>
      <c r="BB43" s="70">
        <v>2.369050316</v>
      </c>
      <c r="BC43" s="70">
        <v>9.3723324219999995</v>
      </c>
      <c r="BD43" s="70">
        <v>2.3577870019999998</v>
      </c>
      <c r="BE43" s="70">
        <v>9.3649680960000001</v>
      </c>
      <c r="BF43" s="70">
        <v>2.355909783</v>
      </c>
      <c r="BG43" s="70">
        <v>9.375400891</v>
      </c>
      <c r="BH43" s="70">
        <v>2.355909783</v>
      </c>
      <c r="BI43" s="70">
        <v>9.3698776469999991</v>
      </c>
      <c r="BJ43" s="70">
        <v>2.3596642210000001</v>
      </c>
      <c r="BK43" s="70">
        <v>9.3576037700000008</v>
      </c>
      <c r="BL43" s="70">
        <v>2.3502781260000001</v>
      </c>
      <c r="BM43" s="70">
        <v>9.3704913409999993</v>
      </c>
      <c r="BN43" s="70">
        <v>2.3577870019999998</v>
      </c>
      <c r="BO43" s="70">
        <v>9.3760145850000001</v>
      </c>
      <c r="BP43" s="70">
        <v>2.3577870019999998</v>
      </c>
      <c r="BQ43" s="70"/>
      <c r="BR43" s="70"/>
      <c r="BS43" s="70"/>
      <c r="BT43" s="70"/>
      <c r="BU43" s="70">
        <v>9.3821515239999993</v>
      </c>
      <c r="BV43" s="70">
        <v>2.3615414399999999</v>
      </c>
      <c r="BW43" s="70">
        <v>9.3803104420000007</v>
      </c>
      <c r="BX43" s="70">
        <v>2.3709275349999999</v>
      </c>
      <c r="BY43" s="70">
        <v>9.3680365650000006</v>
      </c>
      <c r="BZ43" s="70">
        <v>2.3521553449999999</v>
      </c>
      <c r="CA43" s="70">
        <v>9.3674228710000005</v>
      </c>
      <c r="CB43" s="70">
        <v>2.3540325640000002</v>
      </c>
      <c r="CC43" s="70">
        <v>9.387061074</v>
      </c>
      <c r="CD43" s="70">
        <v>2.3634186590000001</v>
      </c>
      <c r="CE43" s="70">
        <v>9.398107564</v>
      </c>
      <c r="CF43" s="70">
        <v>2.3596642210000001</v>
      </c>
      <c r="CG43" s="70">
        <v>9.4011760330000005</v>
      </c>
      <c r="CH43" s="70">
        <v>2.372804753</v>
      </c>
      <c r="CI43" s="70">
        <v>9.4005623390000004</v>
      </c>
      <c r="CJ43" s="70">
        <v>2.3615414399999999</v>
      </c>
      <c r="CK43" s="70">
        <v>9.4048581959999993</v>
      </c>
      <c r="CL43" s="70">
        <v>2.369050316</v>
      </c>
      <c r="CM43" s="70">
        <v>9.3766282790000002</v>
      </c>
      <c r="CN43" s="70">
        <v>2.3540325640000002</v>
      </c>
      <c r="CO43" s="70"/>
      <c r="CP43" s="70"/>
      <c r="CQ43" s="70"/>
      <c r="CR43" s="70"/>
      <c r="CS43" s="70">
        <v>9.387061074</v>
      </c>
      <c r="CT43" s="70">
        <v>2.365295878</v>
      </c>
      <c r="CU43" s="70">
        <v>9.4024034210000007</v>
      </c>
      <c r="CV43" s="70">
        <v>2.3634186590000001</v>
      </c>
      <c r="CW43" s="70">
        <v>9.4294059499999996</v>
      </c>
      <c r="CX43" s="70">
        <v>2.3784364099999999</v>
      </c>
      <c r="CY43" s="70">
        <v>9.4281785619999994</v>
      </c>
      <c r="CZ43" s="70">
        <v>2.365295878</v>
      </c>
      <c r="DA43" s="70">
        <v>9.4195868479999998</v>
      </c>
      <c r="DB43" s="70">
        <v>2.365295878</v>
      </c>
      <c r="DC43" s="70">
        <v>9.4159046849999992</v>
      </c>
      <c r="DD43" s="70">
        <v>2.3709275349999999</v>
      </c>
      <c r="DE43" s="70">
        <v>9.4330881130000002</v>
      </c>
      <c r="DF43" s="70">
        <v>2.3671730969999998</v>
      </c>
      <c r="DG43" s="70">
        <v>9.4294059499999996</v>
      </c>
      <c r="DH43" s="70">
        <v>2.372804753</v>
      </c>
      <c r="DI43" s="70">
        <v>9.4244963990000006</v>
      </c>
      <c r="DJ43" s="70">
        <v>2.4065946949999999</v>
      </c>
      <c r="DK43" s="70">
        <v>9.4189731539999997</v>
      </c>
      <c r="DL43" s="70">
        <v>2.4122263510000002</v>
      </c>
      <c r="DM43" s="70"/>
      <c r="DN43" s="70"/>
      <c r="DO43" s="70"/>
      <c r="DP43" s="70"/>
      <c r="DQ43" s="58">
        <v>9.4177457669999995</v>
      </c>
      <c r="DR43" s="58">
        <v>2.427244103</v>
      </c>
      <c r="DS43" s="58">
        <v>9.4042445019999992</v>
      </c>
      <c r="DT43" s="58">
        <v>2.4535251680000001</v>
      </c>
      <c r="DU43" s="58">
        <v>9.3913569310000007</v>
      </c>
      <c r="DV43" s="58">
        <v>2.4478935119999998</v>
      </c>
      <c r="DW43" s="58">
        <v>9.3907432370000006</v>
      </c>
      <c r="DX43" s="58">
        <v>2.4835606719999999</v>
      </c>
      <c r="DY43" s="58">
        <v>9.3882884620000002</v>
      </c>
      <c r="DZ43" s="58">
        <v>2.4891923280000001</v>
      </c>
      <c r="EA43" s="58">
        <v>9.4073129709999996</v>
      </c>
      <c r="EB43" s="58">
        <v>2.4572796060000002</v>
      </c>
      <c r="EC43" s="58">
        <v>9.4269511739999992</v>
      </c>
      <c r="ED43" s="58">
        <v>2.4835606719999999</v>
      </c>
      <c r="EE43" s="58">
        <v>9.4134499100000006</v>
      </c>
      <c r="EF43" s="58">
        <v>2.4516479489999998</v>
      </c>
      <c r="EG43" s="58">
        <v>9.4024034210000007</v>
      </c>
      <c r="EH43" s="58">
        <v>2.4478935119999998</v>
      </c>
      <c r="EI43" s="58">
        <v>9.3931980129999992</v>
      </c>
      <c r="EJ43" s="58">
        <v>2.4666657010000002</v>
      </c>
      <c r="EK43" s="58"/>
      <c r="EL43" s="58"/>
      <c r="EM43" s="58"/>
      <c r="EN43" s="58"/>
    </row>
    <row r="44" spans="1:144" x14ac:dyDescent="0.2">
      <c r="A44" s="70">
        <v>9.2845742019999999</v>
      </c>
      <c r="B44" s="70">
        <v>2.7764068279999998</v>
      </c>
      <c r="C44" s="70">
        <v>9.2686181619999992</v>
      </c>
      <c r="D44" s="70">
        <v>2.7501257629999998</v>
      </c>
      <c r="E44" s="70">
        <v>9.2839605079999998</v>
      </c>
      <c r="F44" s="70">
        <v>2.7444941059999999</v>
      </c>
      <c r="G44" s="70">
        <v>9.2937796099999996</v>
      </c>
      <c r="H44" s="70">
        <v>2.7275991350000002</v>
      </c>
      <c r="I44" s="70">
        <v>9.2956206909999999</v>
      </c>
      <c r="J44" s="70">
        <v>2.729476354</v>
      </c>
      <c r="K44" s="70">
        <v>9.3140315069999993</v>
      </c>
      <c r="L44" s="70">
        <v>2.774529609</v>
      </c>
      <c r="M44" s="70">
        <v>9.3324423220000003</v>
      </c>
      <c r="N44" s="70">
        <v>2.6806686609999999</v>
      </c>
      <c r="O44" s="70">
        <v>9.3306012410000001</v>
      </c>
      <c r="P44" s="70">
        <v>2.7313535729999998</v>
      </c>
      <c r="Q44" s="70">
        <v>9.3035987109999994</v>
      </c>
      <c r="R44" s="70">
        <v>2.7332307920000001</v>
      </c>
      <c r="S44" s="70">
        <v>9.3097356500000004</v>
      </c>
      <c r="T44" s="70">
        <v>2.7332307920000001</v>
      </c>
      <c r="U44" s="70"/>
      <c r="V44" s="70"/>
      <c r="W44" s="70"/>
      <c r="X44" s="70"/>
      <c r="Y44" s="70">
        <v>9.3097356500000004</v>
      </c>
      <c r="Z44" s="70">
        <v>2.7257219159999999</v>
      </c>
      <c r="AA44" s="70">
        <v>9.3158725879999995</v>
      </c>
      <c r="AB44" s="70">
        <v>2.7257219159999999</v>
      </c>
      <c r="AC44" s="70">
        <v>9.3269190769999994</v>
      </c>
      <c r="AD44" s="70">
        <v>2.6863003179999998</v>
      </c>
      <c r="AE44" s="70">
        <v>9.3226232210000006</v>
      </c>
      <c r="AF44" s="70">
        <v>2.7351080109999999</v>
      </c>
      <c r="AG44" s="70">
        <v>9.3072808739999999</v>
      </c>
      <c r="AH44" s="70">
        <v>2.729476354</v>
      </c>
      <c r="AI44" s="70">
        <v>9.3220095270000005</v>
      </c>
      <c r="AJ44" s="70">
        <v>2.6881775370000001</v>
      </c>
      <c r="AK44" s="70">
        <v>9.3250779959999992</v>
      </c>
      <c r="AL44" s="70">
        <v>2.7463713250000001</v>
      </c>
      <c r="AM44" s="70">
        <v>9.3410340359999999</v>
      </c>
      <c r="AN44" s="70">
        <v>2.6581420339999999</v>
      </c>
      <c r="AO44" s="70">
        <v>9.3533079130000001</v>
      </c>
      <c r="AP44" s="70">
        <v>2.6600192530000002</v>
      </c>
      <c r="AQ44" s="70">
        <v>9.3269190769999994</v>
      </c>
      <c r="AR44" s="70">
        <v>2.7050725080000002</v>
      </c>
      <c r="AS44" s="70"/>
      <c r="AT44" s="70"/>
      <c r="AU44" s="70"/>
      <c r="AV44" s="70"/>
      <c r="AW44" s="70">
        <v>9.4073129709999996</v>
      </c>
      <c r="AX44" s="70">
        <v>2.4967012039999998</v>
      </c>
      <c r="AY44" s="70">
        <v>9.3993349510000002</v>
      </c>
      <c r="AZ44" s="70">
        <v>2.494823985</v>
      </c>
      <c r="BA44" s="70">
        <v>9.3974938699999999</v>
      </c>
      <c r="BB44" s="70">
        <v>2.5004556419999999</v>
      </c>
      <c r="BC44" s="70">
        <v>9.3711050339999993</v>
      </c>
      <c r="BD44" s="70">
        <v>2.4873151089999999</v>
      </c>
      <c r="BE44" s="70">
        <v>9.364354402</v>
      </c>
      <c r="BF44" s="70">
        <v>2.4891923280000001</v>
      </c>
      <c r="BG44" s="70">
        <v>9.375400891</v>
      </c>
      <c r="BH44" s="70">
        <v>2.4873151089999999</v>
      </c>
      <c r="BI44" s="70">
        <v>9.3692639530000008</v>
      </c>
      <c r="BJ44" s="70">
        <v>2.4910695469999999</v>
      </c>
      <c r="BK44" s="70">
        <v>9.3569900760000007</v>
      </c>
      <c r="BL44" s="70">
        <v>2.481683453</v>
      </c>
      <c r="BM44" s="70">
        <v>9.3698776469999991</v>
      </c>
      <c r="BN44" s="70">
        <v>2.4891923280000001</v>
      </c>
      <c r="BO44" s="70">
        <v>9.375400891</v>
      </c>
      <c r="BP44" s="70">
        <v>2.4891923280000001</v>
      </c>
      <c r="BQ44" s="70"/>
      <c r="BR44" s="70"/>
      <c r="BS44" s="70"/>
      <c r="BT44" s="70"/>
      <c r="BU44" s="70">
        <v>9.3821515239999993</v>
      </c>
      <c r="BV44" s="70">
        <v>2.4929467660000002</v>
      </c>
      <c r="BW44" s="70">
        <v>9.3796967480000006</v>
      </c>
      <c r="BX44" s="70">
        <v>2.5023328610000002</v>
      </c>
      <c r="BY44" s="70">
        <v>9.3674228710000005</v>
      </c>
      <c r="BZ44" s="70">
        <v>2.4835606719999999</v>
      </c>
      <c r="CA44" s="70">
        <v>9.3668091770000004</v>
      </c>
      <c r="CB44" s="70">
        <v>2.4835606719999999</v>
      </c>
      <c r="CC44" s="70">
        <v>9.3858336869999999</v>
      </c>
      <c r="CD44" s="70">
        <v>2.494823985</v>
      </c>
      <c r="CE44" s="70">
        <v>9.3974938699999999</v>
      </c>
      <c r="CF44" s="70">
        <v>2.4910695469999999</v>
      </c>
      <c r="CG44" s="70">
        <v>9.4005623390000004</v>
      </c>
      <c r="CH44" s="70">
        <v>2.50421008</v>
      </c>
      <c r="CI44" s="70">
        <v>9.3999486450000003</v>
      </c>
      <c r="CJ44" s="70">
        <v>2.4929467660000002</v>
      </c>
      <c r="CK44" s="70">
        <v>9.4042445019999992</v>
      </c>
      <c r="CL44" s="70">
        <v>2.5004556419999999</v>
      </c>
      <c r="CM44" s="70">
        <v>9.3760145850000001</v>
      </c>
      <c r="CN44" s="70">
        <v>2.4835606719999999</v>
      </c>
      <c r="CO44" s="70"/>
      <c r="CP44" s="70"/>
      <c r="CQ44" s="70"/>
      <c r="CR44" s="70"/>
      <c r="CS44" s="70">
        <v>9.386447381</v>
      </c>
      <c r="CT44" s="70">
        <v>2.494823985</v>
      </c>
      <c r="CU44" s="70">
        <v>9.4024034210000007</v>
      </c>
      <c r="CV44" s="70">
        <v>2.494823985</v>
      </c>
      <c r="CW44" s="70">
        <v>9.4287922559999995</v>
      </c>
      <c r="CX44" s="70">
        <v>2.5117189560000002</v>
      </c>
      <c r="CY44" s="70">
        <v>9.4275648679999993</v>
      </c>
      <c r="CZ44" s="70">
        <v>2.4967012039999998</v>
      </c>
      <c r="DA44" s="70">
        <v>9.4189731539999997</v>
      </c>
      <c r="DB44" s="70">
        <v>2.4967012039999998</v>
      </c>
      <c r="DC44" s="70">
        <v>9.4152909910000009</v>
      </c>
      <c r="DD44" s="70">
        <v>2.5023328610000002</v>
      </c>
      <c r="DE44" s="70">
        <v>9.4330881130000002</v>
      </c>
      <c r="DF44" s="70">
        <v>2.4985784230000001</v>
      </c>
      <c r="DG44" s="70">
        <v>9.4287922559999995</v>
      </c>
      <c r="DH44" s="70">
        <v>2.50421008</v>
      </c>
      <c r="DI44" s="70">
        <v>9.4238827050000005</v>
      </c>
      <c r="DJ44" s="70">
        <v>2.5380000210000002</v>
      </c>
      <c r="DK44" s="70">
        <v>9.4177457669999995</v>
      </c>
      <c r="DL44" s="70">
        <v>2.5436316780000001</v>
      </c>
      <c r="DM44" s="70"/>
      <c r="DN44" s="70"/>
      <c r="DO44" s="70"/>
      <c r="DP44" s="70"/>
      <c r="DQ44" s="58">
        <v>9.4171320729999994</v>
      </c>
      <c r="DR44" s="58">
        <v>2.55864943</v>
      </c>
      <c r="DS44" s="58">
        <v>9.4030171140000007</v>
      </c>
      <c r="DT44" s="58">
        <v>2.5849304950000001</v>
      </c>
      <c r="DU44" s="58">
        <v>9.3907432370000006</v>
      </c>
      <c r="DV44" s="58">
        <v>2.5792988380000001</v>
      </c>
      <c r="DW44" s="58">
        <v>9.3907432370000006</v>
      </c>
      <c r="DX44" s="58">
        <v>2.6149659980000002</v>
      </c>
      <c r="DY44" s="58">
        <v>9.3876747680000001</v>
      </c>
      <c r="DZ44" s="58">
        <v>2.6205976550000001</v>
      </c>
      <c r="EA44" s="58">
        <v>9.4060855839999995</v>
      </c>
      <c r="EB44" s="58">
        <v>2.5886849330000001</v>
      </c>
      <c r="EC44" s="58">
        <v>9.4269511739999992</v>
      </c>
      <c r="ED44" s="58">
        <v>2.616843217</v>
      </c>
      <c r="EE44" s="58">
        <v>9.4134499100000006</v>
      </c>
      <c r="EF44" s="58">
        <v>2.5830532759999998</v>
      </c>
      <c r="EG44" s="58">
        <v>9.4017897270000006</v>
      </c>
      <c r="EH44" s="58">
        <v>2.59431659</v>
      </c>
      <c r="EI44" s="58">
        <v>9.3925843189999991</v>
      </c>
      <c r="EJ44" s="58">
        <v>2.5980710280000001</v>
      </c>
      <c r="EK44" s="58"/>
      <c r="EL44" s="58"/>
      <c r="EM44" s="58"/>
      <c r="EN44" s="58"/>
    </row>
    <row r="45" spans="1:144" x14ac:dyDescent="0.2">
      <c r="A45" s="70">
        <v>9.2851878960000001</v>
      </c>
      <c r="B45" s="70">
        <v>2.922829906</v>
      </c>
      <c r="C45" s="70">
        <v>9.2680044680000009</v>
      </c>
      <c r="D45" s="70">
        <v>2.896548841</v>
      </c>
      <c r="E45" s="70">
        <v>9.2833468139999997</v>
      </c>
      <c r="F45" s="70">
        <v>2.8758994320000002</v>
      </c>
      <c r="G45" s="70">
        <v>9.2937796099999996</v>
      </c>
      <c r="H45" s="70">
        <v>2.8740222129999999</v>
      </c>
      <c r="I45" s="70">
        <v>9.2950069969999998</v>
      </c>
      <c r="J45" s="70">
        <v>2.860881681</v>
      </c>
      <c r="K45" s="70">
        <v>9.3140315069999993</v>
      </c>
      <c r="L45" s="70">
        <v>2.9059349349999999</v>
      </c>
      <c r="M45" s="70">
        <v>9.3324423220000003</v>
      </c>
      <c r="N45" s="70">
        <v>2.8270917400000002</v>
      </c>
      <c r="O45" s="70">
        <v>9.3312149340000001</v>
      </c>
      <c r="P45" s="70">
        <v>2.877776651</v>
      </c>
      <c r="Q45" s="70">
        <v>9.3035987109999994</v>
      </c>
      <c r="R45" s="70">
        <v>2.8796538699999998</v>
      </c>
      <c r="S45" s="70">
        <v>9.3097356500000004</v>
      </c>
      <c r="T45" s="70">
        <v>2.864636119</v>
      </c>
      <c r="U45" s="70"/>
      <c r="V45" s="70"/>
      <c r="W45" s="70"/>
      <c r="X45" s="70"/>
      <c r="Y45" s="70">
        <v>9.3103493440000005</v>
      </c>
      <c r="Z45" s="70">
        <v>2.8721449940000001</v>
      </c>
      <c r="AA45" s="70">
        <v>9.3152588939999994</v>
      </c>
      <c r="AB45" s="70">
        <v>2.8721449940000001</v>
      </c>
      <c r="AC45" s="70">
        <v>9.3263053839999994</v>
      </c>
      <c r="AD45" s="70">
        <v>2.832723396</v>
      </c>
      <c r="AE45" s="70">
        <v>9.3220095270000005</v>
      </c>
      <c r="AF45" s="70">
        <v>2.8815310890000001</v>
      </c>
      <c r="AG45" s="70">
        <v>9.3066671799999998</v>
      </c>
      <c r="AH45" s="70">
        <v>2.8758994320000002</v>
      </c>
      <c r="AI45" s="70">
        <v>9.3220095270000005</v>
      </c>
      <c r="AJ45" s="70">
        <v>2.8346006149999998</v>
      </c>
      <c r="AK45" s="70">
        <v>9.3250779959999992</v>
      </c>
      <c r="AL45" s="70">
        <v>2.877776651</v>
      </c>
      <c r="AM45" s="70">
        <v>9.3404203419999998</v>
      </c>
      <c r="AN45" s="70">
        <v>2.8045651120000001</v>
      </c>
      <c r="AO45" s="70">
        <v>9.352694219</v>
      </c>
      <c r="AP45" s="70">
        <v>2.7914245790000001</v>
      </c>
      <c r="AQ45" s="70">
        <v>9.3263053839999994</v>
      </c>
      <c r="AR45" s="70">
        <v>2.8364778340000001</v>
      </c>
      <c r="AS45" s="70"/>
      <c r="AT45" s="70"/>
      <c r="AU45" s="70"/>
      <c r="AV45" s="70"/>
      <c r="AW45" s="70">
        <v>9.4073129709999996</v>
      </c>
      <c r="AX45" s="70">
        <v>2.6299837500000001</v>
      </c>
      <c r="AY45" s="70">
        <v>9.3993349510000002</v>
      </c>
      <c r="AZ45" s="70">
        <v>2.626229312</v>
      </c>
      <c r="BA45" s="70">
        <v>9.3968801759999998</v>
      </c>
      <c r="BB45" s="70">
        <v>2.6318609689999999</v>
      </c>
      <c r="BC45" s="70">
        <v>9.3711050339999993</v>
      </c>
      <c r="BD45" s="70">
        <v>2.6187204359999998</v>
      </c>
      <c r="BE45" s="70">
        <v>9.3631270139999998</v>
      </c>
      <c r="BF45" s="70">
        <v>2.6205976550000001</v>
      </c>
      <c r="BG45" s="70">
        <v>9.3747871969999998</v>
      </c>
      <c r="BH45" s="70">
        <v>2.6187204359999998</v>
      </c>
      <c r="BI45" s="70">
        <v>9.3686502590000007</v>
      </c>
      <c r="BJ45" s="70">
        <v>2.6224748739999999</v>
      </c>
      <c r="BK45" s="70">
        <v>9.3557626880000004</v>
      </c>
      <c r="BL45" s="70">
        <v>2.6130887789999999</v>
      </c>
      <c r="BM45" s="70">
        <v>9.3692639530000008</v>
      </c>
      <c r="BN45" s="70">
        <v>2.6187204359999998</v>
      </c>
      <c r="BO45" s="70">
        <v>9.375400891</v>
      </c>
      <c r="BP45" s="70">
        <v>2.6205976550000001</v>
      </c>
      <c r="BQ45" s="70"/>
      <c r="BR45" s="70"/>
      <c r="BS45" s="70"/>
      <c r="BT45" s="70"/>
      <c r="BU45" s="70">
        <v>9.3815378299999992</v>
      </c>
      <c r="BV45" s="70">
        <v>2.6243520930000002</v>
      </c>
      <c r="BW45" s="70">
        <v>9.3790830540000005</v>
      </c>
      <c r="BX45" s="70">
        <v>2.6337381880000001</v>
      </c>
      <c r="BY45" s="70">
        <v>9.3668091770000004</v>
      </c>
      <c r="BZ45" s="70">
        <v>2.6130887789999999</v>
      </c>
      <c r="CA45" s="70">
        <v>9.3668091770000004</v>
      </c>
      <c r="CB45" s="70">
        <v>2.6149659980000002</v>
      </c>
      <c r="CC45" s="70">
        <v>9.3852199929999998</v>
      </c>
      <c r="CD45" s="70">
        <v>2.6243520930000002</v>
      </c>
      <c r="CE45" s="70">
        <v>9.3968801759999998</v>
      </c>
      <c r="CF45" s="70">
        <v>2.6224748739999999</v>
      </c>
      <c r="CG45" s="70">
        <v>9.3999486450000003</v>
      </c>
      <c r="CH45" s="70">
        <v>2.635615407</v>
      </c>
      <c r="CI45" s="70">
        <v>9.3993349510000002</v>
      </c>
      <c r="CJ45" s="70">
        <v>2.6243520930000002</v>
      </c>
      <c r="CK45" s="70">
        <v>9.4036308080000008</v>
      </c>
      <c r="CL45" s="70">
        <v>2.6318609689999999</v>
      </c>
      <c r="CM45" s="70">
        <v>9.375400891</v>
      </c>
      <c r="CN45" s="70">
        <v>2.6149659980000002</v>
      </c>
      <c r="CO45" s="70"/>
      <c r="CP45" s="70"/>
      <c r="CQ45" s="70"/>
      <c r="CR45" s="70"/>
      <c r="CS45" s="70">
        <v>9.3858336869999999</v>
      </c>
      <c r="CT45" s="70">
        <v>2.626229312</v>
      </c>
      <c r="CU45" s="70">
        <v>9.4017897270000006</v>
      </c>
      <c r="CV45" s="70">
        <v>2.6243520930000002</v>
      </c>
      <c r="CW45" s="70">
        <v>9.4281785619999994</v>
      </c>
      <c r="CX45" s="70">
        <v>2.643124282</v>
      </c>
      <c r="CY45" s="70">
        <v>9.4275648679999993</v>
      </c>
      <c r="CZ45" s="70">
        <v>2.6281065309999998</v>
      </c>
      <c r="DA45" s="70">
        <v>9.4189731539999997</v>
      </c>
      <c r="DB45" s="70">
        <v>2.6281065309999998</v>
      </c>
      <c r="DC45" s="70">
        <v>9.4152909910000009</v>
      </c>
      <c r="DD45" s="70">
        <v>2.635615407</v>
      </c>
      <c r="DE45" s="70">
        <v>9.4324744190000001</v>
      </c>
      <c r="DF45" s="70">
        <v>2.6318609689999999</v>
      </c>
      <c r="DG45" s="70">
        <v>9.4281785619999994</v>
      </c>
      <c r="DH45" s="70">
        <v>2.635615407</v>
      </c>
      <c r="DI45" s="70">
        <v>9.4232690110000004</v>
      </c>
      <c r="DJ45" s="70">
        <v>2.671282567</v>
      </c>
      <c r="DK45" s="70">
        <v>9.4171320729999994</v>
      </c>
      <c r="DL45" s="70">
        <v>2.6750370050000001</v>
      </c>
      <c r="DM45" s="70"/>
      <c r="DN45" s="70"/>
      <c r="DO45" s="70"/>
      <c r="DP45" s="70"/>
      <c r="DQ45" s="58">
        <v>9.4165183789999993</v>
      </c>
      <c r="DR45" s="58">
        <v>2.6900547559999999</v>
      </c>
      <c r="DS45" s="58">
        <v>9.4024034210000007</v>
      </c>
      <c r="DT45" s="58">
        <v>2.7163358209999999</v>
      </c>
      <c r="DU45" s="58">
        <v>9.3901295440000005</v>
      </c>
      <c r="DV45" s="58">
        <v>2.7257219159999999</v>
      </c>
      <c r="DW45" s="58">
        <v>9.3895158500000004</v>
      </c>
      <c r="DX45" s="58">
        <v>2.7613890759999999</v>
      </c>
      <c r="DY45" s="58">
        <v>9.386447381</v>
      </c>
      <c r="DZ45" s="58">
        <v>2.752002981</v>
      </c>
      <c r="EA45" s="58">
        <v>9.4054718899999994</v>
      </c>
      <c r="EB45" s="58">
        <v>2.720090259</v>
      </c>
      <c r="EC45" s="58">
        <v>9.4263374809999991</v>
      </c>
      <c r="ED45" s="58">
        <v>2.748248544</v>
      </c>
      <c r="EE45" s="58">
        <v>9.4128362160000005</v>
      </c>
      <c r="EF45" s="58">
        <v>2.7144586020000001</v>
      </c>
      <c r="EG45" s="58">
        <v>9.4011760330000005</v>
      </c>
      <c r="EH45" s="58">
        <v>2.7257219159999999</v>
      </c>
      <c r="EI45" s="58">
        <v>9.3913569310000007</v>
      </c>
      <c r="EJ45" s="58">
        <v>2.729476354</v>
      </c>
      <c r="EK45" s="58"/>
      <c r="EL45" s="58"/>
      <c r="EM45" s="58"/>
      <c r="EN45" s="58"/>
    </row>
    <row r="46" spans="1:144" x14ac:dyDescent="0.2">
      <c r="A46" s="70">
        <v>9.2845742019999999</v>
      </c>
      <c r="B46" s="70">
        <v>3.0692529839999998</v>
      </c>
      <c r="C46" s="70">
        <v>9.2680044680000009</v>
      </c>
      <c r="D46" s="70">
        <v>3.0429719190000002</v>
      </c>
      <c r="E46" s="70">
        <v>9.2833468139999997</v>
      </c>
      <c r="F46" s="70">
        <v>3.02232251</v>
      </c>
      <c r="G46" s="70">
        <v>9.2937796099999996</v>
      </c>
      <c r="H46" s="70">
        <v>3.0204452910000001</v>
      </c>
      <c r="I46" s="70">
        <v>9.2943933039999997</v>
      </c>
      <c r="J46" s="70">
        <v>3.0073047590000002</v>
      </c>
      <c r="K46" s="70">
        <v>9.3140315069999993</v>
      </c>
      <c r="L46" s="70">
        <v>3.0504807949999999</v>
      </c>
      <c r="M46" s="70">
        <v>9.3324423220000003</v>
      </c>
      <c r="N46" s="70">
        <v>2.9584970660000001</v>
      </c>
      <c r="O46" s="70">
        <v>9.3306012410000001</v>
      </c>
      <c r="P46" s="70">
        <v>3.009181978</v>
      </c>
      <c r="Q46" s="70">
        <v>9.3029850169999992</v>
      </c>
      <c r="R46" s="70">
        <v>3.0110591969999998</v>
      </c>
      <c r="S46" s="70">
        <v>9.3091219560000003</v>
      </c>
      <c r="T46" s="70">
        <v>3.0110591969999998</v>
      </c>
      <c r="U46" s="70"/>
      <c r="V46" s="70"/>
      <c r="W46" s="70"/>
      <c r="X46" s="70"/>
      <c r="Y46" s="70">
        <v>9.3097356500000004</v>
      </c>
      <c r="Z46" s="70">
        <v>3.0035503210000001</v>
      </c>
      <c r="AA46" s="70">
        <v>9.3152588939999994</v>
      </c>
      <c r="AB46" s="70">
        <v>3.0185680719999999</v>
      </c>
      <c r="AC46" s="70">
        <v>9.3256916899999993</v>
      </c>
      <c r="AD46" s="70">
        <v>2.964128723</v>
      </c>
      <c r="AE46" s="70">
        <v>9.3220095270000005</v>
      </c>
      <c r="AF46" s="70">
        <v>3.0279541669999999</v>
      </c>
      <c r="AG46" s="70">
        <v>9.3060534869999998</v>
      </c>
      <c r="AH46" s="70">
        <v>3.02232251</v>
      </c>
      <c r="AI46" s="70">
        <v>9.3213958330000004</v>
      </c>
      <c r="AJ46" s="70">
        <v>2.9660059419999998</v>
      </c>
      <c r="AK46" s="70">
        <v>9.3244643020000009</v>
      </c>
      <c r="AL46" s="70">
        <v>3.009181978</v>
      </c>
      <c r="AM46" s="70">
        <v>9.3410340359999999</v>
      </c>
      <c r="AN46" s="70">
        <v>2.9509881899999999</v>
      </c>
      <c r="AO46" s="70">
        <v>9.3520805249999999</v>
      </c>
      <c r="AP46" s="70">
        <v>2.922829906</v>
      </c>
      <c r="AQ46" s="70">
        <v>9.3263053839999994</v>
      </c>
      <c r="AR46" s="70">
        <v>2.9829009119999998</v>
      </c>
      <c r="AS46" s="70"/>
      <c r="AT46" s="70"/>
      <c r="AU46" s="70"/>
      <c r="AV46" s="70"/>
      <c r="AW46" s="70">
        <v>9.4066992769999995</v>
      </c>
      <c r="AX46" s="70">
        <v>2.7613890759999999</v>
      </c>
      <c r="AY46" s="70">
        <v>9.3987212570000001</v>
      </c>
      <c r="AZ46" s="70">
        <v>2.7576346379999999</v>
      </c>
      <c r="BA46" s="70">
        <v>9.3968801759999998</v>
      </c>
      <c r="BB46" s="70">
        <v>2.7632662950000002</v>
      </c>
      <c r="BC46" s="70">
        <v>9.3704913409999993</v>
      </c>
      <c r="BD46" s="70">
        <v>2.7501257629999998</v>
      </c>
      <c r="BE46" s="70">
        <v>9.3625133209999998</v>
      </c>
      <c r="BF46" s="70">
        <v>2.7501257629999998</v>
      </c>
      <c r="BG46" s="70">
        <v>9.3747871969999998</v>
      </c>
      <c r="BH46" s="70">
        <v>2.7501257629999998</v>
      </c>
      <c r="BI46" s="70">
        <v>9.3680365650000006</v>
      </c>
      <c r="BJ46" s="70">
        <v>2.7538801999999998</v>
      </c>
      <c r="BK46" s="70">
        <v>9.3551489940000003</v>
      </c>
      <c r="BL46" s="70">
        <v>2.7426168870000001</v>
      </c>
      <c r="BM46" s="70">
        <v>9.3686502590000007</v>
      </c>
      <c r="BN46" s="70">
        <v>2.7501257629999998</v>
      </c>
      <c r="BO46" s="70">
        <v>9.3747871969999998</v>
      </c>
      <c r="BP46" s="70">
        <v>2.752002981</v>
      </c>
      <c r="BQ46" s="70"/>
      <c r="BR46" s="70"/>
      <c r="BS46" s="70"/>
      <c r="BT46" s="70"/>
      <c r="BU46" s="70">
        <v>9.3815378299999992</v>
      </c>
      <c r="BV46" s="70">
        <v>2.755757419</v>
      </c>
      <c r="BW46" s="70">
        <v>9.3784693610000005</v>
      </c>
      <c r="BX46" s="70">
        <v>2.765143514</v>
      </c>
      <c r="BY46" s="70">
        <v>9.3661954840000003</v>
      </c>
      <c r="BZ46" s="70">
        <v>2.7444941059999999</v>
      </c>
      <c r="CA46" s="70">
        <v>9.3668091770000004</v>
      </c>
      <c r="CB46" s="70">
        <v>2.7463713250000001</v>
      </c>
      <c r="CC46" s="70">
        <v>9.3846062989999997</v>
      </c>
      <c r="CD46" s="70">
        <v>2.755757419</v>
      </c>
      <c r="CE46" s="70">
        <v>9.3962664819999997</v>
      </c>
      <c r="CF46" s="70">
        <v>2.7538801999999998</v>
      </c>
      <c r="CG46" s="70">
        <v>9.3993349510000002</v>
      </c>
      <c r="CH46" s="70">
        <v>2.7670207329999998</v>
      </c>
      <c r="CI46" s="70">
        <v>9.3987212570000001</v>
      </c>
      <c r="CJ46" s="70">
        <v>2.755757419</v>
      </c>
      <c r="CK46" s="70">
        <v>9.4036308080000008</v>
      </c>
      <c r="CL46" s="70">
        <v>2.7632662950000002</v>
      </c>
      <c r="CM46" s="70">
        <v>9.3747871969999998</v>
      </c>
      <c r="CN46" s="70">
        <v>2.7463713250000001</v>
      </c>
      <c r="CO46" s="70"/>
      <c r="CP46" s="70"/>
      <c r="CQ46" s="70"/>
      <c r="CR46" s="70"/>
      <c r="CS46" s="70">
        <v>9.3852199929999998</v>
      </c>
      <c r="CT46" s="70">
        <v>2.7595118570000001</v>
      </c>
      <c r="CU46" s="70">
        <v>9.4011760330000005</v>
      </c>
      <c r="CV46" s="70">
        <v>2.755757419</v>
      </c>
      <c r="CW46" s="70">
        <v>9.4281785619999994</v>
      </c>
      <c r="CX46" s="70">
        <v>2.774529609</v>
      </c>
      <c r="CY46" s="70">
        <v>9.4269511739999992</v>
      </c>
      <c r="CZ46" s="70">
        <v>2.7595118570000001</v>
      </c>
      <c r="DA46" s="70">
        <v>9.4183594609999997</v>
      </c>
      <c r="DB46" s="70">
        <v>2.7595118570000001</v>
      </c>
      <c r="DC46" s="70">
        <v>9.4140636040000008</v>
      </c>
      <c r="DD46" s="70">
        <v>2.7670207329999998</v>
      </c>
      <c r="DE46" s="70">
        <v>9.4318607249999999</v>
      </c>
      <c r="DF46" s="70">
        <v>2.7632662950000002</v>
      </c>
      <c r="DG46" s="70">
        <v>9.4275648679999993</v>
      </c>
      <c r="DH46" s="70">
        <v>2.7688979520000001</v>
      </c>
      <c r="DI46" s="70">
        <v>9.4226553170000003</v>
      </c>
      <c r="DJ46" s="70">
        <v>2.8026878929999999</v>
      </c>
      <c r="DK46" s="70">
        <v>9.4171320729999994</v>
      </c>
      <c r="DL46" s="70">
        <v>2.806442331</v>
      </c>
      <c r="DM46" s="70"/>
      <c r="DN46" s="70"/>
      <c r="DO46" s="70"/>
      <c r="DP46" s="70"/>
      <c r="DQ46" s="58">
        <v>9.4159046849999992</v>
      </c>
      <c r="DR46" s="58">
        <v>2.8214600829999998</v>
      </c>
      <c r="DS46" s="58">
        <v>9.4017897270000006</v>
      </c>
      <c r="DT46" s="58">
        <v>2.8477411479999999</v>
      </c>
      <c r="DU46" s="58">
        <v>9.3895158500000004</v>
      </c>
      <c r="DV46" s="58">
        <v>2.8571272429999999</v>
      </c>
      <c r="DW46" s="58">
        <v>9.3889021560000003</v>
      </c>
      <c r="DX46" s="58">
        <v>2.8927944029999999</v>
      </c>
      <c r="DY46" s="58">
        <v>9.386447381</v>
      </c>
      <c r="DZ46" s="58">
        <v>2.8984260599999998</v>
      </c>
      <c r="EA46" s="58">
        <v>9.4048581959999993</v>
      </c>
      <c r="EB46" s="58">
        <v>2.851495586</v>
      </c>
      <c r="EC46" s="58">
        <v>9.4263374809999991</v>
      </c>
      <c r="ED46" s="58">
        <v>2.8796538699999998</v>
      </c>
      <c r="EE46" s="58">
        <v>9.4116088280000003</v>
      </c>
      <c r="EF46" s="58">
        <v>2.8458639290000001</v>
      </c>
      <c r="EG46" s="58">
        <v>9.4005623390000004</v>
      </c>
      <c r="EH46" s="58">
        <v>2.8571272429999999</v>
      </c>
      <c r="EI46" s="58">
        <v>9.3907432370000006</v>
      </c>
      <c r="EJ46" s="58">
        <v>2.860881681</v>
      </c>
      <c r="EK46" s="58"/>
      <c r="EL46" s="58"/>
      <c r="EM46" s="58"/>
      <c r="EN46" s="58"/>
    </row>
    <row r="47" spans="1:144" x14ac:dyDescent="0.2">
      <c r="A47" s="70">
        <v>9.2845742019999999</v>
      </c>
      <c r="B47" s="70">
        <v>3.2006583110000002</v>
      </c>
      <c r="C47" s="70">
        <v>9.2680044680000009</v>
      </c>
      <c r="D47" s="70">
        <v>3.1875177780000001</v>
      </c>
      <c r="E47" s="70">
        <v>9.2827331199999996</v>
      </c>
      <c r="F47" s="70">
        <v>3.1687455889999998</v>
      </c>
      <c r="G47" s="70">
        <v>9.2931659159999995</v>
      </c>
      <c r="H47" s="70">
        <v>3.1649911510000002</v>
      </c>
      <c r="I47" s="70">
        <v>9.2943933039999997</v>
      </c>
      <c r="J47" s="70">
        <v>3.1537278369999999</v>
      </c>
      <c r="K47" s="70">
        <v>9.3140315069999993</v>
      </c>
      <c r="L47" s="70">
        <v>3.1818861209999998</v>
      </c>
      <c r="M47" s="70">
        <v>9.3324423220000003</v>
      </c>
      <c r="N47" s="70">
        <v>3.089902393</v>
      </c>
      <c r="O47" s="70">
        <v>9.3306012410000001</v>
      </c>
      <c r="P47" s="70">
        <v>3.1405873039999999</v>
      </c>
      <c r="Q47" s="70">
        <v>9.3035987109999994</v>
      </c>
      <c r="R47" s="70">
        <v>3.157482275</v>
      </c>
      <c r="S47" s="70">
        <v>9.3085082620000001</v>
      </c>
      <c r="T47" s="70">
        <v>3.1424645230000001</v>
      </c>
      <c r="U47" s="70"/>
      <c r="V47" s="70"/>
      <c r="W47" s="70"/>
      <c r="X47" s="70"/>
      <c r="Y47" s="70">
        <v>9.3097356500000004</v>
      </c>
      <c r="Z47" s="70">
        <v>3.1499733989999998</v>
      </c>
      <c r="AA47" s="70">
        <v>9.3152588939999994</v>
      </c>
      <c r="AB47" s="70">
        <v>3.1499733989999998</v>
      </c>
      <c r="AC47" s="70">
        <v>9.3256916899999993</v>
      </c>
      <c r="AD47" s="70">
        <v>3.1105518010000002</v>
      </c>
      <c r="AE47" s="70">
        <v>9.3220095270000005</v>
      </c>
      <c r="AF47" s="70">
        <v>3.1743772450000001</v>
      </c>
      <c r="AG47" s="70">
        <v>9.3054397929999997</v>
      </c>
      <c r="AH47" s="70">
        <v>3.1687455889999998</v>
      </c>
      <c r="AI47" s="70">
        <v>9.3213958330000004</v>
      </c>
      <c r="AJ47" s="70">
        <v>3.11242902</v>
      </c>
      <c r="AK47" s="70">
        <v>9.3250779959999992</v>
      </c>
      <c r="AL47" s="70">
        <v>3.1556050560000002</v>
      </c>
      <c r="AM47" s="70">
        <v>9.3404203419999998</v>
      </c>
      <c r="AN47" s="70">
        <v>3.0823935169999999</v>
      </c>
      <c r="AO47" s="70">
        <v>9.3514668309999998</v>
      </c>
      <c r="AP47" s="70">
        <v>3.0692529839999998</v>
      </c>
      <c r="AQ47" s="70">
        <v>9.3269190769999994</v>
      </c>
      <c r="AR47" s="70">
        <v>3.1293239910000001</v>
      </c>
      <c r="AS47" s="70"/>
      <c r="AT47" s="70"/>
      <c r="AU47" s="70"/>
      <c r="AV47" s="70"/>
      <c r="AW47" s="70">
        <v>9.4060855839999995</v>
      </c>
      <c r="AX47" s="70">
        <v>2.8927944029999999</v>
      </c>
      <c r="AY47" s="70">
        <v>9.398107564</v>
      </c>
      <c r="AZ47" s="70">
        <v>2.8890399649999998</v>
      </c>
      <c r="BA47" s="70">
        <v>9.3962664819999997</v>
      </c>
      <c r="BB47" s="70">
        <v>2.8946716220000002</v>
      </c>
      <c r="BC47" s="70">
        <v>9.3692639530000008</v>
      </c>
      <c r="BD47" s="70">
        <v>2.8815310890000001</v>
      </c>
      <c r="BE47" s="70">
        <v>9.3618996269999997</v>
      </c>
      <c r="BF47" s="70">
        <v>2.8815310890000001</v>
      </c>
      <c r="BG47" s="70">
        <v>9.3741735039999998</v>
      </c>
      <c r="BH47" s="70">
        <v>2.8815310890000001</v>
      </c>
      <c r="BI47" s="70">
        <v>9.3674228710000005</v>
      </c>
      <c r="BJ47" s="70">
        <v>2.8852855270000002</v>
      </c>
      <c r="BK47" s="70">
        <v>9.3551489940000003</v>
      </c>
      <c r="BL47" s="70">
        <v>2.8740222129999999</v>
      </c>
      <c r="BM47" s="70">
        <v>9.3674228710000005</v>
      </c>
      <c r="BN47" s="70">
        <v>2.8815310890000001</v>
      </c>
      <c r="BO47" s="70">
        <v>9.3735598099999997</v>
      </c>
      <c r="BP47" s="70">
        <v>2.8815310890000001</v>
      </c>
      <c r="BQ47" s="70"/>
      <c r="BR47" s="70"/>
      <c r="BS47" s="70"/>
      <c r="BT47" s="70"/>
      <c r="BU47" s="70">
        <v>9.3809241360000009</v>
      </c>
      <c r="BV47" s="70">
        <v>2.8852855270000002</v>
      </c>
      <c r="BW47" s="70">
        <v>9.3784693610000005</v>
      </c>
      <c r="BX47" s="70">
        <v>2.8946716220000002</v>
      </c>
      <c r="BY47" s="70">
        <v>9.3649680960000001</v>
      </c>
      <c r="BZ47" s="70">
        <v>2.8758994320000002</v>
      </c>
      <c r="CA47" s="70">
        <v>9.3661954840000003</v>
      </c>
      <c r="CB47" s="70">
        <v>2.877776651</v>
      </c>
      <c r="CC47" s="70">
        <v>9.3839926049999995</v>
      </c>
      <c r="CD47" s="70">
        <v>2.887162746</v>
      </c>
      <c r="CE47" s="70">
        <v>9.3956527879999996</v>
      </c>
      <c r="CF47" s="70">
        <v>2.8852855270000002</v>
      </c>
      <c r="CG47" s="70">
        <v>9.3987212570000001</v>
      </c>
      <c r="CH47" s="70">
        <v>2.8984260599999998</v>
      </c>
      <c r="CI47" s="70">
        <v>9.3987212570000001</v>
      </c>
      <c r="CJ47" s="70">
        <v>2.887162746</v>
      </c>
      <c r="CK47" s="70">
        <v>9.4030171140000007</v>
      </c>
      <c r="CL47" s="70">
        <v>2.896548841</v>
      </c>
      <c r="CM47" s="70">
        <v>9.3741735039999998</v>
      </c>
      <c r="CN47" s="70">
        <v>2.877776651</v>
      </c>
      <c r="CO47" s="70"/>
      <c r="CP47" s="70"/>
      <c r="CQ47" s="70"/>
      <c r="CR47" s="70"/>
      <c r="CS47" s="70">
        <v>9.3846062989999997</v>
      </c>
      <c r="CT47" s="70">
        <v>2.8890399649999998</v>
      </c>
      <c r="CU47" s="70">
        <v>9.4005623390000004</v>
      </c>
      <c r="CV47" s="70">
        <v>2.887162746</v>
      </c>
      <c r="CW47" s="70">
        <v>9.4269511739999992</v>
      </c>
      <c r="CX47" s="70">
        <v>2.9059349349999999</v>
      </c>
      <c r="CY47" s="70">
        <v>9.4263374809999991</v>
      </c>
      <c r="CZ47" s="70">
        <v>2.8909171840000001</v>
      </c>
      <c r="DA47" s="70">
        <v>9.4177457669999995</v>
      </c>
      <c r="DB47" s="70">
        <v>2.8909171840000001</v>
      </c>
      <c r="DC47" s="70">
        <v>9.4140636040000008</v>
      </c>
      <c r="DD47" s="70">
        <v>2.8984260599999998</v>
      </c>
      <c r="DE47" s="70">
        <v>9.4318607249999999</v>
      </c>
      <c r="DF47" s="70">
        <v>2.8946716220000002</v>
      </c>
      <c r="DG47" s="70">
        <v>9.4269511739999992</v>
      </c>
      <c r="DH47" s="70">
        <v>2.9003032790000001</v>
      </c>
      <c r="DI47" s="70">
        <v>9.4220416240000002</v>
      </c>
      <c r="DJ47" s="70">
        <v>2.9340932199999998</v>
      </c>
      <c r="DK47" s="70">
        <v>9.4165183789999993</v>
      </c>
      <c r="DL47" s="70">
        <v>2.9378476579999999</v>
      </c>
      <c r="DM47" s="70"/>
      <c r="DN47" s="70"/>
      <c r="DO47" s="70"/>
      <c r="DP47" s="70"/>
      <c r="DQ47" s="58">
        <v>9.4152909910000009</v>
      </c>
      <c r="DR47" s="58">
        <v>2.954742628</v>
      </c>
      <c r="DS47" s="58">
        <v>9.4005623390000004</v>
      </c>
      <c r="DT47" s="58">
        <v>2.9791464749999998</v>
      </c>
      <c r="DU47" s="58">
        <v>9.3889021560000003</v>
      </c>
      <c r="DV47" s="58">
        <v>2.9885325690000002</v>
      </c>
      <c r="DW47" s="58">
        <v>9.3889021560000003</v>
      </c>
      <c r="DX47" s="58">
        <v>3.0392174810000001</v>
      </c>
      <c r="DY47" s="58">
        <v>9.3858336869999999</v>
      </c>
      <c r="DZ47" s="58">
        <v>3.0298313860000001</v>
      </c>
      <c r="EA47" s="58">
        <v>9.4042445019999992</v>
      </c>
      <c r="EB47" s="58">
        <v>2.9847781310000001</v>
      </c>
      <c r="EC47" s="58">
        <v>9.4257237870000008</v>
      </c>
      <c r="ED47" s="58">
        <v>3.0129364160000001</v>
      </c>
      <c r="EE47" s="58">
        <v>9.4116088280000003</v>
      </c>
      <c r="EF47" s="58">
        <v>2.977269256</v>
      </c>
      <c r="EG47" s="58">
        <v>9.3999486450000003</v>
      </c>
      <c r="EH47" s="58">
        <v>2.9885325690000002</v>
      </c>
      <c r="EI47" s="58">
        <v>9.3901295440000005</v>
      </c>
      <c r="EJ47" s="58">
        <v>2.9922870069999998</v>
      </c>
      <c r="EK47" s="58"/>
      <c r="EL47" s="58"/>
      <c r="EM47" s="58"/>
      <c r="EN47" s="58"/>
    </row>
    <row r="48" spans="1:144" x14ac:dyDescent="0.2">
      <c r="A48" s="70">
        <v>9.2845742019999999</v>
      </c>
      <c r="B48" s="70">
        <v>3.3452041700000001</v>
      </c>
      <c r="C48" s="70">
        <v>9.2680044680000009</v>
      </c>
      <c r="D48" s="70">
        <v>3.3339408559999999</v>
      </c>
      <c r="E48" s="70">
        <v>9.2827331199999996</v>
      </c>
      <c r="F48" s="70">
        <v>3.315168667</v>
      </c>
      <c r="G48" s="70">
        <v>9.2931659159999995</v>
      </c>
      <c r="H48" s="70">
        <v>3.296396477</v>
      </c>
      <c r="I48" s="70">
        <v>9.2937796099999996</v>
      </c>
      <c r="J48" s="70">
        <v>3.3001509150000001</v>
      </c>
      <c r="K48" s="70">
        <v>9.3140315069999993</v>
      </c>
      <c r="L48" s="70">
        <v>3.328309199</v>
      </c>
      <c r="M48" s="70">
        <v>9.3318286280000002</v>
      </c>
      <c r="N48" s="70">
        <v>3.2363254709999998</v>
      </c>
      <c r="O48" s="70">
        <v>9.3306012410000001</v>
      </c>
      <c r="P48" s="70">
        <v>3.2870103820000001</v>
      </c>
      <c r="Q48" s="70">
        <v>9.3035987109999994</v>
      </c>
      <c r="R48" s="70">
        <v>3.2888876009999999</v>
      </c>
      <c r="S48" s="70">
        <v>9.3085082620000001</v>
      </c>
      <c r="T48" s="70">
        <v>3.2888876009999999</v>
      </c>
      <c r="U48" s="70"/>
      <c r="V48" s="70"/>
      <c r="W48" s="70"/>
      <c r="X48" s="70"/>
      <c r="Y48" s="70">
        <v>9.3091219560000003</v>
      </c>
      <c r="Z48" s="70">
        <v>3.296396477</v>
      </c>
      <c r="AA48" s="70">
        <v>9.3146452009999994</v>
      </c>
      <c r="AB48" s="70">
        <v>3.296396477</v>
      </c>
      <c r="AC48" s="70">
        <v>9.3250779959999992</v>
      </c>
      <c r="AD48" s="70">
        <v>3.2419571280000001</v>
      </c>
      <c r="AE48" s="70">
        <v>9.3220095270000005</v>
      </c>
      <c r="AF48" s="70">
        <v>3.305782572</v>
      </c>
      <c r="AG48" s="70">
        <v>9.3054397929999997</v>
      </c>
      <c r="AH48" s="70">
        <v>3.3001509150000001</v>
      </c>
      <c r="AI48" s="70">
        <v>9.3213958330000004</v>
      </c>
      <c r="AJ48" s="70">
        <v>3.243834347</v>
      </c>
      <c r="AK48" s="70">
        <v>9.3244643020000009</v>
      </c>
      <c r="AL48" s="70">
        <v>3.3020281339999999</v>
      </c>
      <c r="AM48" s="70">
        <v>9.3404203419999998</v>
      </c>
      <c r="AN48" s="70">
        <v>3.2288165950000001</v>
      </c>
      <c r="AO48" s="70">
        <v>9.3514668309999998</v>
      </c>
      <c r="AP48" s="70">
        <v>3.2006583110000002</v>
      </c>
      <c r="AQ48" s="70">
        <v>9.3263053839999994</v>
      </c>
      <c r="AR48" s="70">
        <v>3.260729317</v>
      </c>
      <c r="AS48" s="70"/>
      <c r="AT48" s="70"/>
      <c r="AU48" s="70"/>
      <c r="AV48" s="70"/>
      <c r="AW48" s="70">
        <v>9.4060855839999995</v>
      </c>
      <c r="AX48" s="70">
        <v>3.026076948</v>
      </c>
      <c r="AY48" s="70">
        <v>9.398107564</v>
      </c>
      <c r="AZ48" s="70">
        <v>3.0204452910000001</v>
      </c>
      <c r="BA48" s="70">
        <v>9.3962664819999997</v>
      </c>
      <c r="BB48" s="70">
        <v>3.026076948</v>
      </c>
      <c r="BC48" s="70">
        <v>9.3692639530000008</v>
      </c>
      <c r="BD48" s="70">
        <v>3.0129364160000001</v>
      </c>
      <c r="BE48" s="70">
        <v>9.3612859329999996</v>
      </c>
      <c r="BF48" s="70">
        <v>3.0110591969999998</v>
      </c>
      <c r="BG48" s="70">
        <v>9.3735598099999997</v>
      </c>
      <c r="BH48" s="70">
        <v>3.0129364160000001</v>
      </c>
      <c r="BI48" s="70">
        <v>9.3674228710000005</v>
      </c>
      <c r="BJ48" s="70">
        <v>3.0166908540000001</v>
      </c>
      <c r="BK48" s="70">
        <v>9.3545353010000003</v>
      </c>
      <c r="BL48" s="70">
        <v>3.0054275399999999</v>
      </c>
      <c r="BM48" s="70">
        <v>9.3668091770000004</v>
      </c>
      <c r="BN48" s="70">
        <v>3.0129364160000001</v>
      </c>
      <c r="BO48" s="70">
        <v>9.3729461159999996</v>
      </c>
      <c r="BP48" s="70">
        <v>3.0129364160000001</v>
      </c>
      <c r="BQ48" s="70"/>
      <c r="BR48" s="70"/>
      <c r="BS48" s="70"/>
      <c r="BT48" s="70"/>
      <c r="BU48" s="70">
        <v>9.3803104420000007</v>
      </c>
      <c r="BV48" s="70">
        <v>3.0166908540000001</v>
      </c>
      <c r="BW48" s="70">
        <v>9.3778556670000004</v>
      </c>
      <c r="BX48" s="70">
        <v>3.026076948</v>
      </c>
      <c r="BY48" s="70">
        <v>9.3637407079999999</v>
      </c>
      <c r="BZ48" s="70">
        <v>3.0073047590000002</v>
      </c>
      <c r="CA48" s="70">
        <v>9.3655817900000002</v>
      </c>
      <c r="CB48" s="70">
        <v>3.0073047590000002</v>
      </c>
      <c r="CC48" s="70">
        <v>9.3833789109999994</v>
      </c>
      <c r="CD48" s="70">
        <v>3.0185680719999999</v>
      </c>
      <c r="CE48" s="70">
        <v>9.3950390939999995</v>
      </c>
      <c r="CF48" s="70">
        <v>3.0166908540000001</v>
      </c>
      <c r="CG48" s="70">
        <v>9.398107564</v>
      </c>
      <c r="CH48" s="70">
        <v>3.0298313860000001</v>
      </c>
      <c r="CI48" s="70">
        <v>9.398107564</v>
      </c>
      <c r="CJ48" s="70">
        <v>3.0185680719999999</v>
      </c>
      <c r="CK48" s="70">
        <v>9.4017897270000006</v>
      </c>
      <c r="CL48" s="70">
        <v>3.026076948</v>
      </c>
      <c r="CM48" s="70">
        <v>9.3741735039999998</v>
      </c>
      <c r="CN48" s="70">
        <v>3.009181978</v>
      </c>
      <c r="CO48" s="70"/>
      <c r="CP48" s="70"/>
      <c r="CQ48" s="70"/>
      <c r="CR48" s="70"/>
      <c r="CS48" s="70">
        <v>9.3839926049999995</v>
      </c>
      <c r="CT48" s="70">
        <v>3.0204452910000001</v>
      </c>
      <c r="CU48" s="70">
        <v>9.3999486450000003</v>
      </c>
      <c r="CV48" s="70">
        <v>3.0185680719999999</v>
      </c>
      <c r="CW48" s="70">
        <v>9.4263374809999991</v>
      </c>
      <c r="CX48" s="70">
        <v>3.0373402619999998</v>
      </c>
      <c r="CY48" s="70">
        <v>9.4251100930000007</v>
      </c>
      <c r="CZ48" s="70">
        <v>3.02232251</v>
      </c>
      <c r="DA48" s="70">
        <v>9.4177457669999995</v>
      </c>
      <c r="DB48" s="70">
        <v>3.0241997289999998</v>
      </c>
      <c r="DC48" s="70">
        <v>9.4134499100000006</v>
      </c>
      <c r="DD48" s="70">
        <v>3.0298313860000001</v>
      </c>
      <c r="DE48" s="70">
        <v>9.4312470309999998</v>
      </c>
      <c r="DF48" s="70">
        <v>3.026076948</v>
      </c>
      <c r="DG48" s="70">
        <v>9.4263374809999991</v>
      </c>
      <c r="DH48" s="70">
        <v>3.0317086049999999</v>
      </c>
      <c r="DI48" s="70">
        <v>9.4214279300000001</v>
      </c>
      <c r="DJ48" s="70">
        <v>3.0654985460000002</v>
      </c>
      <c r="DK48" s="70">
        <v>9.4152909910000009</v>
      </c>
      <c r="DL48" s="70">
        <v>3.0692529839999998</v>
      </c>
      <c r="DM48" s="70"/>
      <c r="DN48" s="70"/>
      <c r="DO48" s="70"/>
      <c r="DP48" s="70"/>
      <c r="DQ48" s="58">
        <v>9.4146772970000008</v>
      </c>
      <c r="DR48" s="58">
        <v>3.0861479549999999</v>
      </c>
      <c r="DS48" s="58">
        <v>9.3993349510000002</v>
      </c>
      <c r="DT48" s="58">
        <v>3.1105518010000002</v>
      </c>
      <c r="DU48" s="58">
        <v>9.3876747680000001</v>
      </c>
      <c r="DV48" s="58">
        <v>3.1199378960000002</v>
      </c>
      <c r="DW48" s="58">
        <v>9.3882884620000002</v>
      </c>
      <c r="DX48" s="58">
        <v>3.170622807</v>
      </c>
      <c r="DY48" s="58">
        <v>9.3846062989999997</v>
      </c>
      <c r="DZ48" s="58">
        <v>3.1612367130000001</v>
      </c>
      <c r="EA48" s="58">
        <v>9.4036308080000008</v>
      </c>
      <c r="EB48" s="58">
        <v>3.1161834580000001</v>
      </c>
      <c r="EC48" s="58">
        <v>9.4257237870000008</v>
      </c>
      <c r="ED48" s="58">
        <v>3.1443417419999999</v>
      </c>
      <c r="EE48" s="58">
        <v>9.4109951340000002</v>
      </c>
      <c r="EF48" s="58">
        <v>3.1086745819999999</v>
      </c>
      <c r="EG48" s="58">
        <v>9.3993349510000002</v>
      </c>
      <c r="EH48" s="58">
        <v>3.1199378960000002</v>
      </c>
      <c r="EI48" s="58">
        <v>9.3895158500000004</v>
      </c>
      <c r="EJ48" s="58">
        <v>3.1236923339999998</v>
      </c>
      <c r="EK48" s="58"/>
      <c r="EL48" s="58"/>
      <c r="EM48" s="58"/>
      <c r="EN48" s="58"/>
    </row>
    <row r="49" spans="1:144" x14ac:dyDescent="0.2">
      <c r="A49" s="70">
        <v>9.2839605079999998</v>
      </c>
      <c r="B49" s="70">
        <v>3.476609496</v>
      </c>
      <c r="C49" s="70">
        <v>9.2680044680000009</v>
      </c>
      <c r="D49" s="70">
        <v>3.4803639340000001</v>
      </c>
      <c r="E49" s="70">
        <v>9.2827331199999996</v>
      </c>
      <c r="F49" s="70">
        <v>3.459714526</v>
      </c>
      <c r="G49" s="70">
        <v>9.2925522219999994</v>
      </c>
      <c r="H49" s="70">
        <v>3.4428195549999998</v>
      </c>
      <c r="I49" s="70">
        <v>9.2937796099999996</v>
      </c>
      <c r="J49" s="70">
        <v>3.4465739929999999</v>
      </c>
      <c r="K49" s="70">
        <v>9.3134178129999992</v>
      </c>
      <c r="L49" s="70">
        <v>3.4747322770000002</v>
      </c>
      <c r="M49" s="70">
        <v>9.3318286280000002</v>
      </c>
      <c r="N49" s="70">
        <v>3.3677307970000001</v>
      </c>
      <c r="O49" s="70">
        <v>9.329987547</v>
      </c>
      <c r="P49" s="70">
        <v>3.418415709</v>
      </c>
      <c r="Q49" s="70">
        <v>9.3029850169999992</v>
      </c>
      <c r="R49" s="70">
        <v>3.4353106790000001</v>
      </c>
      <c r="S49" s="70">
        <v>9.3085082620000001</v>
      </c>
      <c r="T49" s="70">
        <v>3.4353106790000001</v>
      </c>
      <c r="U49" s="70"/>
      <c r="V49" s="70"/>
      <c r="W49" s="70"/>
      <c r="X49" s="70"/>
      <c r="Y49" s="70">
        <v>9.3091219560000003</v>
      </c>
      <c r="Z49" s="70">
        <v>3.4428195549999998</v>
      </c>
      <c r="AA49" s="70">
        <v>9.3140315069999993</v>
      </c>
      <c r="AB49" s="70">
        <v>3.4428195549999998</v>
      </c>
      <c r="AC49" s="70">
        <v>9.3250779959999992</v>
      </c>
      <c r="AD49" s="70">
        <v>3.3883802059999999</v>
      </c>
      <c r="AE49" s="70">
        <v>9.3213958330000004</v>
      </c>
      <c r="AF49" s="70">
        <v>3.4522056499999998</v>
      </c>
      <c r="AG49" s="70">
        <v>9.3042124049999995</v>
      </c>
      <c r="AH49" s="70">
        <v>3.4465739929999999</v>
      </c>
      <c r="AI49" s="70">
        <v>9.3207821390000003</v>
      </c>
      <c r="AJ49" s="70">
        <v>3.3902574250000002</v>
      </c>
      <c r="AK49" s="70">
        <v>9.3244643020000009</v>
      </c>
      <c r="AL49" s="70">
        <v>3.4484512120000002</v>
      </c>
      <c r="AM49" s="70">
        <v>9.3404203419999998</v>
      </c>
      <c r="AN49" s="70">
        <v>3.3752396729999998</v>
      </c>
      <c r="AO49" s="70">
        <v>9.3514668309999998</v>
      </c>
      <c r="AP49" s="70">
        <v>3.3320636370000001</v>
      </c>
      <c r="AQ49" s="70">
        <v>9.3256916899999993</v>
      </c>
      <c r="AR49" s="70">
        <v>3.4071523949999998</v>
      </c>
      <c r="AS49" s="70"/>
      <c r="AT49" s="70"/>
      <c r="AU49" s="70"/>
      <c r="AV49" s="70"/>
      <c r="AW49" s="70">
        <v>9.4054718899999994</v>
      </c>
      <c r="AX49" s="70">
        <v>3.157482275</v>
      </c>
      <c r="AY49" s="70">
        <v>9.3974938699999999</v>
      </c>
      <c r="AZ49" s="70">
        <v>3.1537278369999999</v>
      </c>
      <c r="BA49" s="70">
        <v>9.3956527879999996</v>
      </c>
      <c r="BB49" s="70">
        <v>3.157482275</v>
      </c>
      <c r="BC49" s="70">
        <v>9.3686502590000007</v>
      </c>
      <c r="BD49" s="70">
        <v>3.1443417419999999</v>
      </c>
      <c r="BE49" s="70">
        <v>9.3612859329999996</v>
      </c>
      <c r="BF49" s="70">
        <v>3.1424645230000001</v>
      </c>
      <c r="BG49" s="70">
        <v>9.3729461159999996</v>
      </c>
      <c r="BH49" s="70">
        <v>3.1424645230000001</v>
      </c>
      <c r="BI49" s="70">
        <v>9.3668091770000004</v>
      </c>
      <c r="BJ49" s="70">
        <v>3.14809618</v>
      </c>
      <c r="BK49" s="70">
        <v>9.3545353010000003</v>
      </c>
      <c r="BL49" s="70">
        <v>3.1368328660000002</v>
      </c>
      <c r="BM49" s="70">
        <v>9.3655817900000002</v>
      </c>
      <c r="BN49" s="70">
        <v>3.1443417419999999</v>
      </c>
      <c r="BO49" s="70">
        <v>9.3729461159999996</v>
      </c>
      <c r="BP49" s="70">
        <v>3.1443417419999999</v>
      </c>
      <c r="BQ49" s="70"/>
      <c r="BR49" s="70"/>
      <c r="BS49" s="70"/>
      <c r="BT49" s="70"/>
      <c r="BU49" s="70">
        <v>9.3796967480000006</v>
      </c>
      <c r="BV49" s="70">
        <v>3.14809618</v>
      </c>
      <c r="BW49" s="70">
        <v>9.3772419730000003</v>
      </c>
      <c r="BX49" s="70">
        <v>3.157482275</v>
      </c>
      <c r="BY49" s="70">
        <v>9.3631270139999998</v>
      </c>
      <c r="BZ49" s="70">
        <v>3.138710085</v>
      </c>
      <c r="CA49" s="70">
        <v>9.3649680960000001</v>
      </c>
      <c r="CB49" s="70">
        <v>3.138710085</v>
      </c>
      <c r="CC49" s="70">
        <v>9.3827652169999993</v>
      </c>
      <c r="CD49" s="70">
        <v>3.1499733989999998</v>
      </c>
      <c r="CE49" s="70">
        <v>9.3938117069999993</v>
      </c>
      <c r="CF49" s="70">
        <v>3.14809618</v>
      </c>
      <c r="CG49" s="70">
        <v>9.398107564</v>
      </c>
      <c r="CH49" s="70">
        <v>3.1631139319999999</v>
      </c>
      <c r="CI49" s="70">
        <v>9.3974938699999999</v>
      </c>
      <c r="CJ49" s="70">
        <v>3.1499733989999998</v>
      </c>
      <c r="CK49" s="70">
        <v>9.4011760330000005</v>
      </c>
      <c r="CL49" s="70">
        <v>3.157482275</v>
      </c>
      <c r="CM49" s="70">
        <v>9.3735598099999997</v>
      </c>
      <c r="CN49" s="70">
        <v>3.1405873039999999</v>
      </c>
      <c r="CO49" s="70"/>
      <c r="CP49" s="70"/>
      <c r="CQ49" s="70"/>
      <c r="CR49" s="70"/>
      <c r="CS49" s="70">
        <v>9.3833789109999994</v>
      </c>
      <c r="CT49" s="70">
        <v>3.1518506180000001</v>
      </c>
      <c r="CU49" s="70">
        <v>9.3993349510000002</v>
      </c>
      <c r="CV49" s="70">
        <v>3.1499733989999998</v>
      </c>
      <c r="CW49" s="70">
        <v>9.4263374809999991</v>
      </c>
      <c r="CX49" s="70">
        <v>3.170622807</v>
      </c>
      <c r="CY49" s="70">
        <v>9.4251100930000007</v>
      </c>
      <c r="CZ49" s="70">
        <v>3.1556050560000002</v>
      </c>
      <c r="DA49" s="70">
        <v>9.4171320729999994</v>
      </c>
      <c r="DB49" s="70">
        <v>3.1556050560000002</v>
      </c>
      <c r="DC49" s="70">
        <v>9.4128362160000005</v>
      </c>
      <c r="DD49" s="70">
        <v>3.1612367130000001</v>
      </c>
      <c r="DE49" s="70">
        <v>9.4306333369999997</v>
      </c>
      <c r="DF49" s="70">
        <v>3.157482275</v>
      </c>
      <c r="DG49" s="70">
        <v>9.4257237870000008</v>
      </c>
      <c r="DH49" s="70">
        <v>3.1649911510000002</v>
      </c>
      <c r="DI49" s="70">
        <v>9.4214279300000001</v>
      </c>
      <c r="DJ49" s="70">
        <v>3.1969038730000001</v>
      </c>
      <c r="DK49" s="70">
        <v>9.4152909910000009</v>
      </c>
      <c r="DL49" s="70">
        <v>3.20253553</v>
      </c>
      <c r="DM49" s="70"/>
      <c r="DN49" s="70"/>
      <c r="DO49" s="70"/>
      <c r="DP49" s="70"/>
      <c r="DQ49" s="58">
        <v>9.4140636040000008</v>
      </c>
      <c r="DR49" s="58">
        <v>3.2175532809999998</v>
      </c>
      <c r="DS49" s="58">
        <v>9.3987212570000001</v>
      </c>
      <c r="DT49" s="58">
        <v>3.243834347</v>
      </c>
      <c r="DU49" s="58">
        <v>9.3876747680000001</v>
      </c>
      <c r="DV49" s="58">
        <v>3.251343222</v>
      </c>
      <c r="DW49" s="58">
        <v>9.3876747680000001</v>
      </c>
      <c r="DX49" s="58">
        <v>3.3020281339999999</v>
      </c>
      <c r="DY49" s="58">
        <v>9.3839926049999995</v>
      </c>
      <c r="DZ49" s="58">
        <v>3.292642039</v>
      </c>
      <c r="EA49" s="58">
        <v>9.4024034210000007</v>
      </c>
      <c r="EB49" s="58">
        <v>3.2626065359999998</v>
      </c>
      <c r="EC49" s="58">
        <v>9.4251100930000007</v>
      </c>
      <c r="ED49" s="58">
        <v>3.2757470689999999</v>
      </c>
      <c r="EE49" s="58">
        <v>9.4097677470000001</v>
      </c>
      <c r="EF49" s="58">
        <v>3.2400799089999999</v>
      </c>
      <c r="EG49" s="58">
        <v>9.3987212570000001</v>
      </c>
      <c r="EH49" s="58">
        <v>3.251343222</v>
      </c>
      <c r="EI49" s="58">
        <v>9.3889021560000003</v>
      </c>
      <c r="EJ49" s="58">
        <v>3.270115412</v>
      </c>
      <c r="EK49" s="58"/>
      <c r="EL49" s="58"/>
      <c r="EM49" s="58"/>
      <c r="EN49" s="58"/>
    </row>
    <row r="50" spans="1:144" x14ac:dyDescent="0.2">
      <c r="A50" s="70">
        <v>9.2839605079999998</v>
      </c>
      <c r="B50" s="70">
        <v>3.6230325749999999</v>
      </c>
      <c r="C50" s="70">
        <v>9.2686181619999992</v>
      </c>
      <c r="D50" s="70">
        <v>3.624909793</v>
      </c>
      <c r="E50" s="70">
        <v>9.2821194269999996</v>
      </c>
      <c r="F50" s="70">
        <v>3.6061376040000002</v>
      </c>
      <c r="G50" s="70">
        <v>9.2919385279999993</v>
      </c>
      <c r="H50" s="70">
        <v>3.589242633</v>
      </c>
      <c r="I50" s="70">
        <v>9.2937796099999996</v>
      </c>
      <c r="J50" s="70">
        <v>3.5929970710000001</v>
      </c>
      <c r="K50" s="70">
        <v>9.3134178129999992</v>
      </c>
      <c r="L50" s="70">
        <v>3.621155356</v>
      </c>
      <c r="M50" s="70">
        <v>9.3312149340000001</v>
      </c>
      <c r="N50" s="70">
        <v>3.5141538749999999</v>
      </c>
      <c r="O50" s="70">
        <v>9.3287601589999998</v>
      </c>
      <c r="P50" s="70">
        <v>3.5648387869999998</v>
      </c>
      <c r="Q50" s="70">
        <v>9.3029850169999992</v>
      </c>
      <c r="R50" s="70">
        <v>3.5817337579999999</v>
      </c>
      <c r="S50" s="70">
        <v>9.3085082620000001</v>
      </c>
      <c r="T50" s="70">
        <v>3.5817337579999999</v>
      </c>
      <c r="U50" s="70"/>
      <c r="V50" s="70"/>
      <c r="W50" s="70"/>
      <c r="X50" s="70"/>
      <c r="Y50" s="70">
        <v>9.3085082620000001</v>
      </c>
      <c r="Z50" s="70">
        <v>3.5742248820000002</v>
      </c>
      <c r="AA50" s="70">
        <v>9.3140315069999993</v>
      </c>
      <c r="AB50" s="70">
        <v>3.589242633</v>
      </c>
      <c r="AC50" s="70">
        <v>9.3250779959999992</v>
      </c>
      <c r="AD50" s="70">
        <v>3.5348032840000001</v>
      </c>
      <c r="AE50" s="70">
        <v>9.3207821390000003</v>
      </c>
      <c r="AF50" s="70">
        <v>3.5836109770000002</v>
      </c>
      <c r="AG50" s="70">
        <v>9.3035987109999994</v>
      </c>
      <c r="AH50" s="70">
        <v>3.5929970710000001</v>
      </c>
      <c r="AI50" s="70">
        <v>9.3207821390000003</v>
      </c>
      <c r="AJ50" s="70">
        <v>3.5366805029999999</v>
      </c>
      <c r="AK50" s="70">
        <v>9.3238506080000008</v>
      </c>
      <c r="AL50" s="70">
        <v>3.5798565390000001</v>
      </c>
      <c r="AM50" s="70">
        <v>9.3398066479999997</v>
      </c>
      <c r="AN50" s="70">
        <v>3.5066449999999998</v>
      </c>
      <c r="AO50" s="70">
        <v>9.3514668309999998</v>
      </c>
      <c r="AP50" s="70">
        <v>3.463468964</v>
      </c>
      <c r="AQ50" s="70">
        <v>9.3256916899999993</v>
      </c>
      <c r="AR50" s="70">
        <v>3.5385577220000002</v>
      </c>
      <c r="AS50" s="70"/>
      <c r="AT50" s="70"/>
      <c r="AU50" s="70"/>
      <c r="AV50" s="70"/>
      <c r="AW50" s="70">
        <v>9.4054718899999994</v>
      </c>
      <c r="AX50" s="70">
        <v>3.2888876009999999</v>
      </c>
      <c r="AY50" s="70">
        <v>9.3968801759999998</v>
      </c>
      <c r="AZ50" s="70">
        <v>3.283255944</v>
      </c>
      <c r="BA50" s="70">
        <v>9.3944254009999995</v>
      </c>
      <c r="BB50" s="70">
        <v>3.2888876009999999</v>
      </c>
      <c r="BC50" s="70">
        <v>9.3686502590000007</v>
      </c>
      <c r="BD50" s="70">
        <v>3.2757470689999999</v>
      </c>
      <c r="BE50" s="70">
        <v>9.3600585449999993</v>
      </c>
      <c r="BF50" s="70">
        <v>3.2738698500000001</v>
      </c>
      <c r="BG50" s="70">
        <v>9.3723324219999995</v>
      </c>
      <c r="BH50" s="70">
        <v>3.2738698500000001</v>
      </c>
      <c r="BI50" s="70">
        <v>9.3661954840000003</v>
      </c>
      <c r="BJ50" s="70">
        <v>3.279501507</v>
      </c>
      <c r="BK50" s="70">
        <v>9.3539216070000002</v>
      </c>
      <c r="BL50" s="70">
        <v>3.2682381930000002</v>
      </c>
      <c r="BM50" s="70">
        <v>9.364354402</v>
      </c>
      <c r="BN50" s="70">
        <v>3.2757470689999999</v>
      </c>
      <c r="BO50" s="70">
        <v>9.3723324219999995</v>
      </c>
      <c r="BP50" s="70">
        <v>3.2738698500000001</v>
      </c>
      <c r="BQ50" s="70"/>
      <c r="BR50" s="70"/>
      <c r="BS50" s="70"/>
      <c r="BT50" s="70"/>
      <c r="BU50" s="70">
        <v>9.3790830540000005</v>
      </c>
      <c r="BV50" s="70">
        <v>3.279501507</v>
      </c>
      <c r="BW50" s="70">
        <v>9.3766282790000002</v>
      </c>
      <c r="BX50" s="70">
        <v>3.2888876009999999</v>
      </c>
      <c r="BY50" s="70">
        <v>9.3625133209999998</v>
      </c>
      <c r="BZ50" s="70">
        <v>3.2682381930000002</v>
      </c>
      <c r="CA50" s="70">
        <v>9.364354402</v>
      </c>
      <c r="CB50" s="70">
        <v>3.270115412</v>
      </c>
      <c r="CC50" s="70">
        <v>9.3815378299999992</v>
      </c>
      <c r="CD50" s="70">
        <v>3.2813787259999998</v>
      </c>
      <c r="CE50" s="70">
        <v>9.3938117069999993</v>
      </c>
      <c r="CF50" s="70">
        <v>3.279501507</v>
      </c>
      <c r="CG50" s="70">
        <v>9.3974938699999999</v>
      </c>
      <c r="CH50" s="70">
        <v>3.2945192579999998</v>
      </c>
      <c r="CI50" s="70">
        <v>9.3968801759999998</v>
      </c>
      <c r="CJ50" s="70">
        <v>3.2813787259999998</v>
      </c>
      <c r="CK50" s="70">
        <v>9.4011760330000005</v>
      </c>
      <c r="CL50" s="70">
        <v>3.2888876009999999</v>
      </c>
      <c r="CM50" s="70">
        <v>9.3729461159999996</v>
      </c>
      <c r="CN50" s="70">
        <v>3.2719926309999998</v>
      </c>
      <c r="CO50" s="70"/>
      <c r="CP50" s="70"/>
      <c r="CQ50" s="70"/>
      <c r="CR50" s="70"/>
      <c r="CS50" s="70">
        <v>9.3833789109999994</v>
      </c>
      <c r="CT50" s="70">
        <v>3.2813787259999998</v>
      </c>
      <c r="CU50" s="70">
        <v>9.3987212570000001</v>
      </c>
      <c r="CV50" s="70">
        <v>3.2813787259999998</v>
      </c>
      <c r="CW50" s="70">
        <v>9.4257237870000008</v>
      </c>
      <c r="CX50" s="70">
        <v>3.3039053530000002</v>
      </c>
      <c r="CY50" s="70">
        <v>9.4244963990000006</v>
      </c>
      <c r="CZ50" s="70">
        <v>3.2870103820000001</v>
      </c>
      <c r="DA50" s="70">
        <v>9.4165183789999993</v>
      </c>
      <c r="DB50" s="70">
        <v>3.2870103820000001</v>
      </c>
      <c r="DC50" s="70">
        <v>9.4116088280000003</v>
      </c>
      <c r="DD50" s="70">
        <v>3.292642039</v>
      </c>
      <c r="DE50" s="70">
        <v>9.4294059499999996</v>
      </c>
      <c r="DF50" s="70">
        <v>3.2888876009999999</v>
      </c>
      <c r="DG50" s="70">
        <v>9.4251100930000007</v>
      </c>
      <c r="DH50" s="70">
        <v>3.296396477</v>
      </c>
      <c r="DI50" s="70">
        <v>9.4202005419999999</v>
      </c>
      <c r="DJ50" s="70">
        <v>3.3301864179999998</v>
      </c>
      <c r="DK50" s="70">
        <v>9.4140636040000008</v>
      </c>
      <c r="DL50" s="70">
        <v>3.3339408559999999</v>
      </c>
      <c r="DM50" s="70"/>
      <c r="DN50" s="70"/>
      <c r="DO50" s="70"/>
      <c r="DP50" s="70"/>
      <c r="DQ50" s="58">
        <v>9.4134499100000006</v>
      </c>
      <c r="DR50" s="58">
        <v>3.3489586079999998</v>
      </c>
      <c r="DS50" s="58">
        <v>9.398107564</v>
      </c>
      <c r="DT50" s="58">
        <v>3.3752396729999998</v>
      </c>
      <c r="DU50" s="58">
        <v>9.387061074</v>
      </c>
      <c r="DV50" s="58">
        <v>3.382748549</v>
      </c>
      <c r="DW50" s="58">
        <v>9.387061074</v>
      </c>
      <c r="DX50" s="58">
        <v>3.4334334609999999</v>
      </c>
      <c r="DY50" s="58">
        <v>9.3833789109999994</v>
      </c>
      <c r="DZ50" s="58">
        <v>3.4240473659999999</v>
      </c>
      <c r="EA50" s="58">
        <v>9.4017897270000006</v>
      </c>
      <c r="EB50" s="58">
        <v>3.3940118629999998</v>
      </c>
      <c r="EC50" s="58">
        <v>9.4244963990000006</v>
      </c>
      <c r="ED50" s="58">
        <v>3.4071523949999998</v>
      </c>
      <c r="EE50" s="58">
        <v>9.409154053</v>
      </c>
      <c r="EF50" s="58">
        <v>3.373362454</v>
      </c>
      <c r="EG50" s="58">
        <v>9.398107564</v>
      </c>
      <c r="EH50" s="58">
        <v>3.382748549</v>
      </c>
      <c r="EI50" s="58">
        <v>9.3876747680000001</v>
      </c>
      <c r="EJ50" s="58">
        <v>3.4015207379999999</v>
      </c>
      <c r="EK50" s="58"/>
      <c r="EL50" s="58"/>
      <c r="EM50" s="58"/>
      <c r="EN50" s="58"/>
    </row>
    <row r="51" spans="1:144" x14ac:dyDescent="0.2">
      <c r="A51" s="70">
        <v>9.2839605079999998</v>
      </c>
      <c r="B51" s="70">
        <v>3.7694556530000001</v>
      </c>
      <c r="C51" s="70">
        <v>9.2686181619999992</v>
      </c>
      <c r="D51" s="70">
        <v>3.75631512</v>
      </c>
      <c r="E51" s="70">
        <v>9.2815057329999995</v>
      </c>
      <c r="F51" s="70">
        <v>3.7525606819999999</v>
      </c>
      <c r="G51" s="70">
        <v>9.2919385279999993</v>
      </c>
      <c r="H51" s="70">
        <v>3.72064796</v>
      </c>
      <c r="I51" s="70">
        <v>9.2937796099999996</v>
      </c>
      <c r="J51" s="70">
        <v>3.7244023980000001</v>
      </c>
      <c r="K51" s="70">
        <v>9.3134178129999992</v>
      </c>
      <c r="L51" s="70">
        <v>3.7675784339999998</v>
      </c>
      <c r="M51" s="70">
        <v>9.3312149340000001</v>
      </c>
      <c r="N51" s="70">
        <v>3.6455592019999998</v>
      </c>
      <c r="O51" s="70">
        <v>9.3287601589999998</v>
      </c>
      <c r="P51" s="70">
        <v>3.6962441140000002</v>
      </c>
      <c r="Q51" s="70">
        <v>9.3023713239999992</v>
      </c>
      <c r="R51" s="70">
        <v>3.7281568360000001</v>
      </c>
      <c r="S51" s="70">
        <v>9.307894568</v>
      </c>
      <c r="T51" s="70">
        <v>3.7281568360000001</v>
      </c>
      <c r="U51" s="70"/>
      <c r="V51" s="70"/>
      <c r="W51" s="70"/>
      <c r="X51" s="70"/>
      <c r="Y51" s="70">
        <v>9.3085082620000001</v>
      </c>
      <c r="Z51" s="70">
        <v>3.72064796</v>
      </c>
      <c r="AA51" s="70">
        <v>9.3140315069999993</v>
      </c>
      <c r="AB51" s="70">
        <v>3.7356657119999999</v>
      </c>
      <c r="AC51" s="70">
        <v>9.3244643020000009</v>
      </c>
      <c r="AD51" s="70">
        <v>3.6812263619999999</v>
      </c>
      <c r="AE51" s="70">
        <v>9.3207821390000003</v>
      </c>
      <c r="AF51" s="70">
        <v>3.730034055</v>
      </c>
      <c r="AG51" s="70">
        <v>9.3029850169999992</v>
      </c>
      <c r="AH51" s="70">
        <v>3.7244023980000001</v>
      </c>
      <c r="AI51" s="70">
        <v>9.3201684450000002</v>
      </c>
      <c r="AJ51" s="70">
        <v>3.6831035810000001</v>
      </c>
      <c r="AK51" s="70">
        <v>9.3238506080000008</v>
      </c>
      <c r="AL51" s="70">
        <v>3.711261865</v>
      </c>
      <c r="AM51" s="70">
        <v>9.3391929539999996</v>
      </c>
      <c r="AN51" s="70">
        <v>3.653068078</v>
      </c>
      <c r="AO51" s="70">
        <v>9.3508531369999996</v>
      </c>
      <c r="AP51" s="70">
        <v>3.6098920419999998</v>
      </c>
      <c r="AQ51" s="70">
        <v>9.3250779959999992</v>
      </c>
      <c r="AR51" s="70">
        <v>3.6699630480000001</v>
      </c>
      <c r="AS51" s="70"/>
      <c r="AT51" s="70"/>
      <c r="AU51" s="70"/>
      <c r="AV51" s="70"/>
      <c r="AW51" s="70">
        <v>9.4048581959999993</v>
      </c>
      <c r="AX51" s="70">
        <v>3.4202929279999998</v>
      </c>
      <c r="AY51" s="70">
        <v>9.3962664819999997</v>
      </c>
      <c r="AZ51" s="70">
        <v>3.4146612709999999</v>
      </c>
      <c r="BA51" s="70">
        <v>9.3938117069999993</v>
      </c>
      <c r="BB51" s="70">
        <v>3.4202929279999998</v>
      </c>
      <c r="BC51" s="70">
        <v>9.3680365650000006</v>
      </c>
      <c r="BD51" s="70">
        <v>3.4071523949999998</v>
      </c>
      <c r="BE51" s="70">
        <v>9.3600585449999993</v>
      </c>
      <c r="BF51" s="70">
        <v>3.4033979570000001</v>
      </c>
      <c r="BG51" s="70">
        <v>9.3711050339999993</v>
      </c>
      <c r="BH51" s="70">
        <v>3.4033979570000001</v>
      </c>
      <c r="BI51" s="70">
        <v>9.3661954840000003</v>
      </c>
      <c r="BJ51" s="70">
        <v>3.4109068329999999</v>
      </c>
      <c r="BK51" s="70">
        <v>9.3539216070000002</v>
      </c>
      <c r="BL51" s="70">
        <v>3.3977662999999998</v>
      </c>
      <c r="BM51" s="70">
        <v>9.3637407079999999</v>
      </c>
      <c r="BN51" s="70">
        <v>3.405275176</v>
      </c>
      <c r="BO51" s="70">
        <v>9.3717187279999994</v>
      </c>
      <c r="BP51" s="70">
        <v>3.405275176</v>
      </c>
      <c r="BQ51" s="70"/>
      <c r="BR51" s="70"/>
      <c r="BS51" s="70"/>
      <c r="BT51" s="70"/>
      <c r="BU51" s="70">
        <v>9.3784693610000005</v>
      </c>
      <c r="BV51" s="70">
        <v>3.4109068329999999</v>
      </c>
      <c r="BW51" s="70">
        <v>9.3760145850000001</v>
      </c>
      <c r="BX51" s="70">
        <v>3.4202929279999998</v>
      </c>
      <c r="BY51" s="70">
        <v>9.3618996269999997</v>
      </c>
      <c r="BZ51" s="70">
        <v>3.3996435190000001</v>
      </c>
      <c r="CA51" s="70">
        <v>9.3637407079999999</v>
      </c>
      <c r="CB51" s="70">
        <v>3.3996435190000001</v>
      </c>
      <c r="CC51" s="70">
        <v>9.3809241360000009</v>
      </c>
      <c r="CD51" s="70">
        <v>3.4127840520000001</v>
      </c>
      <c r="CE51" s="70">
        <v>9.3931980129999992</v>
      </c>
      <c r="CF51" s="70">
        <v>3.4127840520000001</v>
      </c>
      <c r="CG51" s="70">
        <v>9.3956527879999996</v>
      </c>
      <c r="CH51" s="70">
        <v>3.4240473659999999</v>
      </c>
      <c r="CI51" s="70">
        <v>9.3956527879999996</v>
      </c>
      <c r="CJ51" s="70">
        <v>3.4127840520000001</v>
      </c>
      <c r="CK51" s="70">
        <v>9.4005623390000004</v>
      </c>
      <c r="CL51" s="70">
        <v>3.4202929279999998</v>
      </c>
      <c r="CM51" s="70">
        <v>9.3723324219999995</v>
      </c>
      <c r="CN51" s="70">
        <v>3.4033979570000001</v>
      </c>
      <c r="CO51" s="70"/>
      <c r="CP51" s="70"/>
      <c r="CQ51" s="70"/>
      <c r="CR51" s="70"/>
      <c r="CS51" s="70">
        <v>9.3821515239999993</v>
      </c>
      <c r="CT51" s="70">
        <v>3.4127840520000001</v>
      </c>
      <c r="CU51" s="70">
        <v>9.398107564</v>
      </c>
      <c r="CV51" s="70">
        <v>3.4127840520000001</v>
      </c>
      <c r="CW51" s="70">
        <v>9.4251100930000007</v>
      </c>
      <c r="CX51" s="70">
        <v>3.4353106790000001</v>
      </c>
      <c r="CY51" s="70">
        <v>9.4238827050000005</v>
      </c>
      <c r="CZ51" s="70">
        <v>3.4202929279999998</v>
      </c>
      <c r="DA51" s="70">
        <v>9.4152909910000009</v>
      </c>
      <c r="DB51" s="70">
        <v>3.4165384900000002</v>
      </c>
      <c r="DC51" s="70">
        <v>9.4109951340000002</v>
      </c>
      <c r="DD51" s="70">
        <v>3.4240473659999999</v>
      </c>
      <c r="DE51" s="70">
        <v>9.4287922559999995</v>
      </c>
      <c r="DF51" s="70">
        <v>3.4202929279999998</v>
      </c>
      <c r="DG51" s="70">
        <v>9.4244963990000006</v>
      </c>
      <c r="DH51" s="70">
        <v>3.427801804</v>
      </c>
      <c r="DI51" s="70">
        <v>9.4195868479999998</v>
      </c>
      <c r="DJ51" s="70">
        <v>3.4615917450000002</v>
      </c>
      <c r="DK51" s="70">
        <v>9.4134499100000006</v>
      </c>
      <c r="DL51" s="70">
        <v>3.4653461829999999</v>
      </c>
      <c r="DM51" s="70"/>
      <c r="DN51" s="70"/>
      <c r="DO51" s="70"/>
      <c r="DP51" s="70"/>
      <c r="DQ51" s="58">
        <v>9.4122225220000004</v>
      </c>
      <c r="DR51" s="58">
        <v>3.4803639340000001</v>
      </c>
      <c r="DS51" s="58">
        <v>9.3968801759999998</v>
      </c>
      <c r="DT51" s="58">
        <v>3.5066449999999998</v>
      </c>
      <c r="DU51" s="58">
        <v>9.386447381</v>
      </c>
      <c r="DV51" s="58">
        <v>3.5141538749999999</v>
      </c>
      <c r="DW51" s="58">
        <v>9.386447381</v>
      </c>
      <c r="DX51" s="58">
        <v>3.566716006</v>
      </c>
      <c r="DY51" s="58">
        <v>9.3821515239999993</v>
      </c>
      <c r="DZ51" s="58">
        <v>3.5704704440000001</v>
      </c>
      <c r="EA51" s="58">
        <v>9.4011760330000005</v>
      </c>
      <c r="EB51" s="58">
        <v>3.5254171890000001</v>
      </c>
      <c r="EC51" s="58">
        <v>9.4238827050000005</v>
      </c>
      <c r="ED51" s="58">
        <v>3.540434941</v>
      </c>
      <c r="EE51" s="58">
        <v>9.4079266649999997</v>
      </c>
      <c r="EF51" s="58">
        <v>3.504767781</v>
      </c>
      <c r="EG51" s="58">
        <v>9.3974938699999999</v>
      </c>
      <c r="EH51" s="58">
        <v>3.5141538749999999</v>
      </c>
      <c r="EI51" s="58">
        <v>9.387061074</v>
      </c>
      <c r="EJ51" s="58">
        <v>3.5329260649999998</v>
      </c>
      <c r="EK51" s="58"/>
      <c r="EL51" s="58"/>
      <c r="EM51" s="58"/>
      <c r="EN51" s="58"/>
    </row>
    <row r="52" spans="1:144" x14ac:dyDescent="0.2">
      <c r="A52" s="70">
        <v>9.2833468139999997</v>
      </c>
      <c r="B52" s="70">
        <v>3.914001512</v>
      </c>
      <c r="C52" s="70">
        <v>9.2686181619999992</v>
      </c>
      <c r="D52" s="70">
        <v>3.900860979</v>
      </c>
      <c r="E52" s="70">
        <v>9.2808920389999994</v>
      </c>
      <c r="F52" s="70">
        <v>3.8971065409999999</v>
      </c>
      <c r="G52" s="70">
        <v>9.2919385279999993</v>
      </c>
      <c r="H52" s="70">
        <v>3.8670710380000002</v>
      </c>
      <c r="I52" s="70">
        <v>9.2937796099999996</v>
      </c>
      <c r="J52" s="70">
        <v>3.8708254759999998</v>
      </c>
      <c r="K52" s="70">
        <v>9.3128041190000008</v>
      </c>
      <c r="L52" s="70">
        <v>3.914001512</v>
      </c>
      <c r="M52" s="70">
        <v>9.3306012410000001</v>
      </c>
      <c r="N52" s="70">
        <v>3.7769645280000002</v>
      </c>
      <c r="O52" s="70">
        <v>9.3293738529999999</v>
      </c>
      <c r="P52" s="70">
        <v>3.8276494400000001</v>
      </c>
      <c r="Q52" s="70">
        <v>9.3017576300000009</v>
      </c>
      <c r="R52" s="70">
        <v>3.859562162</v>
      </c>
      <c r="S52" s="70">
        <v>9.307894568</v>
      </c>
      <c r="T52" s="70">
        <v>3.8745799139999999</v>
      </c>
      <c r="U52" s="70"/>
      <c r="V52" s="70"/>
      <c r="W52" s="70"/>
      <c r="X52" s="70"/>
      <c r="Y52" s="70">
        <v>9.307894568</v>
      </c>
      <c r="Z52" s="70">
        <v>3.8520532869999999</v>
      </c>
      <c r="AA52" s="70">
        <v>9.3140315069999993</v>
      </c>
      <c r="AB52" s="70">
        <v>3.8670710380000002</v>
      </c>
      <c r="AC52" s="70">
        <v>9.3238506080000008</v>
      </c>
      <c r="AD52" s="70">
        <v>3.8126316889999998</v>
      </c>
      <c r="AE52" s="70">
        <v>9.3207821390000003</v>
      </c>
      <c r="AF52" s="70">
        <v>3.8614393809999998</v>
      </c>
      <c r="AG52" s="70">
        <v>9.3017576300000009</v>
      </c>
      <c r="AH52" s="70">
        <v>3.8708254759999998</v>
      </c>
      <c r="AI52" s="70">
        <v>9.3201684450000002</v>
      </c>
      <c r="AJ52" s="70">
        <v>3.814508907</v>
      </c>
      <c r="AK52" s="70">
        <v>9.3238506080000008</v>
      </c>
      <c r="AL52" s="70">
        <v>3.8576849430000002</v>
      </c>
      <c r="AM52" s="70">
        <v>9.3391929539999996</v>
      </c>
      <c r="AN52" s="70">
        <v>3.7994911560000002</v>
      </c>
      <c r="AO52" s="70">
        <v>9.3508531369999996</v>
      </c>
      <c r="AP52" s="70">
        <v>3.7412973680000001</v>
      </c>
      <c r="AQ52" s="70">
        <v>9.3250779959999992</v>
      </c>
      <c r="AR52" s="70">
        <v>3.814508907</v>
      </c>
      <c r="AS52" s="70"/>
      <c r="AT52" s="70"/>
      <c r="AU52" s="70"/>
      <c r="AV52" s="70"/>
      <c r="AW52" s="70">
        <v>9.4042445019999992</v>
      </c>
      <c r="AX52" s="70">
        <v>3.5516982540000002</v>
      </c>
      <c r="AY52" s="70">
        <v>9.3956527879999996</v>
      </c>
      <c r="AZ52" s="70">
        <v>3.5460665979999999</v>
      </c>
      <c r="BA52" s="70">
        <v>9.3931980129999992</v>
      </c>
      <c r="BB52" s="70">
        <v>3.5516982540000002</v>
      </c>
      <c r="BC52" s="70">
        <v>9.3668091770000004</v>
      </c>
      <c r="BD52" s="70">
        <v>3.5366805029999999</v>
      </c>
      <c r="BE52" s="70">
        <v>9.3594448509999992</v>
      </c>
      <c r="BF52" s="70">
        <v>3.5348032840000001</v>
      </c>
      <c r="BG52" s="70">
        <v>9.3704913409999993</v>
      </c>
      <c r="BH52" s="70">
        <v>3.5348032840000001</v>
      </c>
      <c r="BI52" s="70">
        <v>9.3649680960000001</v>
      </c>
      <c r="BJ52" s="70">
        <v>3.540434941</v>
      </c>
      <c r="BK52" s="70">
        <v>9.3533079130000001</v>
      </c>
      <c r="BL52" s="70">
        <v>3.5291716270000002</v>
      </c>
      <c r="BM52" s="70">
        <v>9.3631270139999998</v>
      </c>
      <c r="BN52" s="70">
        <v>3.5385577220000002</v>
      </c>
      <c r="BO52" s="70">
        <v>9.3704913409999993</v>
      </c>
      <c r="BP52" s="70">
        <v>3.5348032840000001</v>
      </c>
      <c r="BQ52" s="70"/>
      <c r="BR52" s="70"/>
      <c r="BS52" s="70"/>
      <c r="BT52" s="70"/>
      <c r="BU52" s="70">
        <v>9.3778556670000004</v>
      </c>
      <c r="BV52" s="70">
        <v>3.5423121599999998</v>
      </c>
      <c r="BW52" s="70">
        <v>9.375400891</v>
      </c>
      <c r="BX52" s="70">
        <v>3.5516982540000002</v>
      </c>
      <c r="BY52" s="70">
        <v>9.3612859329999996</v>
      </c>
      <c r="BZ52" s="70">
        <v>3.531048846</v>
      </c>
      <c r="CA52" s="70">
        <v>9.3631270139999998</v>
      </c>
      <c r="CB52" s="70">
        <v>3.531048846</v>
      </c>
      <c r="CC52" s="70">
        <v>9.3796967480000006</v>
      </c>
      <c r="CD52" s="70">
        <v>3.5441893790000001</v>
      </c>
      <c r="CE52" s="70">
        <v>9.3925843189999991</v>
      </c>
      <c r="CF52" s="70">
        <v>3.5441893790000001</v>
      </c>
      <c r="CG52" s="70">
        <v>9.3950390939999995</v>
      </c>
      <c r="CH52" s="70">
        <v>3.5554526919999998</v>
      </c>
      <c r="CI52" s="70">
        <v>9.3950390939999995</v>
      </c>
      <c r="CJ52" s="70">
        <v>3.5441893790000001</v>
      </c>
      <c r="CK52" s="70">
        <v>9.3999486450000003</v>
      </c>
      <c r="CL52" s="70">
        <v>3.5516982540000002</v>
      </c>
      <c r="CM52" s="70">
        <v>9.3717187279999994</v>
      </c>
      <c r="CN52" s="70">
        <v>3.5348032840000001</v>
      </c>
      <c r="CO52" s="70"/>
      <c r="CP52" s="70"/>
      <c r="CQ52" s="70"/>
      <c r="CR52" s="70"/>
      <c r="CS52" s="70">
        <v>9.3815378299999992</v>
      </c>
      <c r="CT52" s="70">
        <v>3.5441893790000001</v>
      </c>
      <c r="CU52" s="70">
        <v>9.3968801759999998</v>
      </c>
      <c r="CV52" s="70">
        <v>3.5441893790000001</v>
      </c>
      <c r="CW52" s="70">
        <v>9.4244963990000006</v>
      </c>
      <c r="CX52" s="70">
        <v>3.566716006</v>
      </c>
      <c r="CY52" s="70">
        <v>9.4232690110000004</v>
      </c>
      <c r="CZ52" s="70">
        <v>3.5516982540000002</v>
      </c>
      <c r="DA52" s="70">
        <v>9.4152909910000009</v>
      </c>
      <c r="DB52" s="70">
        <v>3.5479438170000002</v>
      </c>
      <c r="DC52" s="70">
        <v>9.4103814410000002</v>
      </c>
      <c r="DD52" s="70">
        <v>3.5554526919999998</v>
      </c>
      <c r="DE52" s="70">
        <v>9.4287922559999995</v>
      </c>
      <c r="DF52" s="70">
        <v>3.553575473</v>
      </c>
      <c r="DG52" s="70">
        <v>9.4238827050000005</v>
      </c>
      <c r="DH52" s="70">
        <v>3.5610843490000001</v>
      </c>
      <c r="DI52" s="70">
        <v>9.4183594609999997</v>
      </c>
      <c r="DJ52" s="70">
        <v>3.5929970710000001</v>
      </c>
      <c r="DK52" s="70">
        <v>9.4128362160000005</v>
      </c>
      <c r="DL52" s="70">
        <v>3.5967515090000002</v>
      </c>
      <c r="DM52" s="70"/>
      <c r="DN52" s="70"/>
      <c r="DO52" s="70"/>
      <c r="DP52" s="70"/>
      <c r="DQ52" s="58">
        <v>9.4116088280000003</v>
      </c>
      <c r="DR52" s="58">
        <v>3.6117692610000001</v>
      </c>
      <c r="DS52" s="58">
        <v>9.3962664819999997</v>
      </c>
      <c r="DT52" s="58">
        <v>3.6380503260000001</v>
      </c>
      <c r="DU52" s="58">
        <v>9.3852199929999998</v>
      </c>
      <c r="DV52" s="58">
        <v>3.6455592019999998</v>
      </c>
      <c r="DW52" s="58">
        <v>9.3852199929999998</v>
      </c>
      <c r="DX52" s="58">
        <v>3.698121333</v>
      </c>
      <c r="DY52" s="58">
        <v>9.3815378299999992</v>
      </c>
      <c r="DZ52" s="58">
        <v>3.70187577</v>
      </c>
      <c r="EA52" s="58">
        <v>9.4005623390000004</v>
      </c>
      <c r="EB52" s="58">
        <v>3.6568225160000001</v>
      </c>
      <c r="EC52" s="58">
        <v>9.4232690110000004</v>
      </c>
      <c r="ED52" s="58">
        <v>3.6718402669999999</v>
      </c>
      <c r="EE52" s="58">
        <v>9.4073129709999996</v>
      </c>
      <c r="EF52" s="58">
        <v>3.6361731069999998</v>
      </c>
      <c r="EG52" s="58">
        <v>9.3968801759999998</v>
      </c>
      <c r="EH52" s="58">
        <v>3.6455592019999998</v>
      </c>
      <c r="EI52" s="58">
        <v>9.3858336869999999</v>
      </c>
      <c r="EJ52" s="58">
        <v>3.6643313910000002</v>
      </c>
      <c r="EK52" s="58"/>
      <c r="EL52" s="58"/>
      <c r="EM52" s="58"/>
      <c r="EN52" s="58"/>
    </row>
    <row r="53" spans="1:144" x14ac:dyDescent="0.2">
      <c r="A53" s="70">
        <v>9.2833468139999997</v>
      </c>
      <c r="B53" s="70">
        <v>4.0454068379999999</v>
      </c>
      <c r="C53" s="70">
        <v>9.2686181619999992</v>
      </c>
      <c r="D53" s="70">
        <v>4.0322663060000004</v>
      </c>
      <c r="E53" s="70">
        <v>9.2802783449999993</v>
      </c>
      <c r="F53" s="70">
        <v>4.0435296190000001</v>
      </c>
      <c r="G53" s="70">
        <v>9.2913248339999992</v>
      </c>
      <c r="H53" s="70">
        <v>4.0134941160000004</v>
      </c>
      <c r="I53" s="70">
        <v>9.2937796099999996</v>
      </c>
      <c r="J53" s="70">
        <v>4.017248554</v>
      </c>
      <c r="K53" s="70">
        <v>9.3128041190000008</v>
      </c>
      <c r="L53" s="70">
        <v>4.0454068379999999</v>
      </c>
      <c r="M53" s="70">
        <v>9.3306012410000001</v>
      </c>
      <c r="N53" s="70">
        <v>3.9083698550000001</v>
      </c>
      <c r="O53" s="70">
        <v>9.3287601589999998</v>
      </c>
      <c r="P53" s="70">
        <v>3.9740725179999998</v>
      </c>
      <c r="Q53" s="70">
        <v>9.3017576300000009</v>
      </c>
      <c r="R53" s="70">
        <v>4.0041080219999996</v>
      </c>
      <c r="S53" s="70">
        <v>9.307894568</v>
      </c>
      <c r="T53" s="70">
        <v>4.0210029919999997</v>
      </c>
      <c r="U53" s="70"/>
      <c r="V53" s="70"/>
      <c r="W53" s="70"/>
      <c r="X53" s="70"/>
      <c r="Y53" s="70">
        <v>9.3072808739999999</v>
      </c>
      <c r="Z53" s="70">
        <v>3.9834586129999998</v>
      </c>
      <c r="AA53" s="70">
        <v>9.3134178129999992</v>
      </c>
      <c r="AB53" s="70">
        <v>4.0134941160000004</v>
      </c>
      <c r="AC53" s="70">
        <v>9.3238506080000008</v>
      </c>
      <c r="AD53" s="70">
        <v>3.959054767</v>
      </c>
      <c r="AE53" s="70">
        <v>9.3207821390000003</v>
      </c>
      <c r="AF53" s="70">
        <v>4.007862459</v>
      </c>
      <c r="AG53" s="70">
        <v>9.3017576300000009</v>
      </c>
      <c r="AH53" s="70">
        <v>4.017248554</v>
      </c>
      <c r="AI53" s="70">
        <v>9.3195547510000001</v>
      </c>
      <c r="AJ53" s="70">
        <v>3.9609319859999998</v>
      </c>
      <c r="AK53" s="70">
        <v>9.3238506080000008</v>
      </c>
      <c r="AL53" s="70">
        <v>4.0041080219999996</v>
      </c>
      <c r="AM53" s="70">
        <v>9.3391929539999996</v>
      </c>
      <c r="AN53" s="70">
        <v>3.9308964820000001</v>
      </c>
      <c r="AO53" s="70">
        <v>9.3508531369999996</v>
      </c>
      <c r="AP53" s="70">
        <v>3.887720447</v>
      </c>
      <c r="AQ53" s="70">
        <v>9.3244643020000009</v>
      </c>
      <c r="AR53" s="70">
        <v>3.945914234</v>
      </c>
      <c r="AS53" s="70"/>
      <c r="AT53" s="70"/>
      <c r="AU53" s="70"/>
      <c r="AV53" s="70"/>
      <c r="AW53" s="70">
        <v>9.4036308080000008</v>
      </c>
      <c r="AX53" s="70">
        <v>3.6849807999999999</v>
      </c>
      <c r="AY53" s="70">
        <v>9.3950390939999995</v>
      </c>
      <c r="AZ53" s="70">
        <v>3.679349143</v>
      </c>
      <c r="BA53" s="70">
        <v>9.3925843189999991</v>
      </c>
      <c r="BB53" s="70">
        <v>3.6831035810000001</v>
      </c>
      <c r="BC53" s="70">
        <v>9.3668091770000004</v>
      </c>
      <c r="BD53" s="70">
        <v>3.6680858289999998</v>
      </c>
      <c r="BE53" s="70">
        <v>9.3588311569999991</v>
      </c>
      <c r="BF53" s="70">
        <v>3.66620861</v>
      </c>
      <c r="BG53" s="70">
        <v>9.3698776469999991</v>
      </c>
      <c r="BH53" s="70">
        <v>3.66620861</v>
      </c>
      <c r="BI53" s="70">
        <v>9.364354402</v>
      </c>
      <c r="BJ53" s="70">
        <v>3.6718402669999999</v>
      </c>
      <c r="BK53" s="70">
        <v>9.3533079130000001</v>
      </c>
      <c r="BL53" s="70">
        <v>3.6586997349999999</v>
      </c>
      <c r="BM53" s="70">
        <v>9.3625133209999998</v>
      </c>
      <c r="BN53" s="70">
        <v>3.6699630480000001</v>
      </c>
      <c r="BO53" s="70">
        <v>9.3698776469999991</v>
      </c>
      <c r="BP53" s="70">
        <v>3.66620861</v>
      </c>
      <c r="BQ53" s="70"/>
      <c r="BR53" s="70"/>
      <c r="BS53" s="70"/>
      <c r="BT53" s="70"/>
      <c r="BU53" s="70">
        <v>9.3772419730000003</v>
      </c>
      <c r="BV53" s="70">
        <v>3.6737174860000001</v>
      </c>
      <c r="BW53" s="70">
        <v>9.3747871969999998</v>
      </c>
      <c r="BX53" s="70">
        <v>3.6831035810000001</v>
      </c>
      <c r="BY53" s="70">
        <v>9.3600585449999993</v>
      </c>
      <c r="BZ53" s="70">
        <v>3.6605769540000002</v>
      </c>
      <c r="CA53" s="70">
        <v>9.3625133209999998</v>
      </c>
      <c r="CB53" s="70">
        <v>3.662454173</v>
      </c>
      <c r="CC53" s="70">
        <v>9.3796967480000006</v>
      </c>
      <c r="CD53" s="70">
        <v>3.675594705</v>
      </c>
      <c r="CE53" s="70">
        <v>9.3913569310000007</v>
      </c>
      <c r="CF53" s="70">
        <v>3.675594705</v>
      </c>
      <c r="CG53" s="70">
        <v>9.3944254009999995</v>
      </c>
      <c r="CH53" s="70">
        <v>3.6868580190000002</v>
      </c>
      <c r="CI53" s="70">
        <v>9.3944254009999995</v>
      </c>
      <c r="CJ53" s="70">
        <v>3.675594705</v>
      </c>
      <c r="CK53" s="70">
        <v>9.3987212570000001</v>
      </c>
      <c r="CL53" s="70">
        <v>3.6831035810000001</v>
      </c>
      <c r="CM53" s="70">
        <v>9.3711050339999993</v>
      </c>
      <c r="CN53" s="70">
        <v>3.66620861</v>
      </c>
      <c r="CO53" s="70"/>
      <c r="CP53" s="70"/>
      <c r="CQ53" s="70"/>
      <c r="CR53" s="70"/>
      <c r="CS53" s="70">
        <v>9.3809241360000009</v>
      </c>
      <c r="CT53" s="70">
        <v>3.675594705</v>
      </c>
      <c r="CU53" s="70">
        <v>9.3962664819999997</v>
      </c>
      <c r="CV53" s="70">
        <v>3.675594705</v>
      </c>
      <c r="CW53" s="70">
        <v>9.4238827050000005</v>
      </c>
      <c r="CX53" s="70">
        <v>3.698121333</v>
      </c>
      <c r="CY53" s="70">
        <v>9.4220416240000002</v>
      </c>
      <c r="CZ53" s="70">
        <v>3.6831035810000001</v>
      </c>
      <c r="DA53" s="70">
        <v>9.4140636040000008</v>
      </c>
      <c r="DB53" s="70">
        <v>3.679349143</v>
      </c>
      <c r="DC53" s="70">
        <v>9.4097677470000001</v>
      </c>
      <c r="DD53" s="70">
        <v>3.6868580190000002</v>
      </c>
      <c r="DE53" s="70">
        <v>9.4275648679999993</v>
      </c>
      <c r="DF53" s="70">
        <v>3.6849807999999999</v>
      </c>
      <c r="DG53" s="70">
        <v>9.4226553170000003</v>
      </c>
      <c r="DH53" s="70">
        <v>3.6924896760000001</v>
      </c>
      <c r="DI53" s="70">
        <v>9.4177457669999995</v>
      </c>
      <c r="DJ53" s="70">
        <v>3.7244023980000001</v>
      </c>
      <c r="DK53" s="70">
        <v>9.4122225220000004</v>
      </c>
      <c r="DL53" s="70">
        <v>3.7281568360000001</v>
      </c>
      <c r="DM53" s="70"/>
      <c r="DN53" s="70"/>
      <c r="DO53" s="70"/>
      <c r="DP53" s="70"/>
      <c r="DQ53" s="58">
        <v>9.4109951340000002</v>
      </c>
      <c r="DR53" s="58">
        <v>3.7450518060000002</v>
      </c>
      <c r="DS53" s="58">
        <v>9.3956527879999996</v>
      </c>
      <c r="DT53" s="58">
        <v>3.7844734039999999</v>
      </c>
      <c r="DU53" s="58">
        <v>9.3852199929999998</v>
      </c>
      <c r="DV53" s="58">
        <v>3.7769645280000002</v>
      </c>
      <c r="DW53" s="58">
        <v>9.3846062989999997</v>
      </c>
      <c r="DX53" s="58">
        <v>3.8295266589999999</v>
      </c>
      <c r="DY53" s="58">
        <v>9.3809241360000009</v>
      </c>
      <c r="DZ53" s="58">
        <v>3.833281097</v>
      </c>
      <c r="EA53" s="58">
        <v>9.3993349510000002</v>
      </c>
      <c r="EB53" s="58">
        <v>3.788227842</v>
      </c>
      <c r="EC53" s="58">
        <v>9.4220416240000002</v>
      </c>
      <c r="ED53" s="58">
        <v>3.8032455939999998</v>
      </c>
      <c r="EE53" s="58">
        <v>9.4066992769999995</v>
      </c>
      <c r="EF53" s="58">
        <v>3.7675784339999998</v>
      </c>
      <c r="EG53" s="58">
        <v>9.3956527879999996</v>
      </c>
      <c r="EH53" s="58">
        <v>3.7769645280000002</v>
      </c>
      <c r="EI53" s="58">
        <v>9.3852199929999998</v>
      </c>
      <c r="EJ53" s="58">
        <v>3.7957367180000001</v>
      </c>
      <c r="EK53" s="58"/>
      <c r="EL53" s="58"/>
      <c r="EM53" s="58"/>
      <c r="EN53" s="58"/>
    </row>
    <row r="54" spans="1:144" x14ac:dyDescent="0.2">
      <c r="A54" s="70">
        <v>9.2827331199999996</v>
      </c>
      <c r="B54" s="70">
        <v>4.1918299169999997</v>
      </c>
      <c r="C54" s="70">
        <v>9.2686181619999992</v>
      </c>
      <c r="D54" s="70">
        <v>4.1786893840000001</v>
      </c>
      <c r="E54" s="70">
        <v>9.2802783449999993</v>
      </c>
      <c r="F54" s="70">
        <v>4.1899526979999999</v>
      </c>
      <c r="G54" s="70">
        <v>9.2913248339999992</v>
      </c>
      <c r="H54" s="70">
        <v>4.1599171940000002</v>
      </c>
      <c r="I54" s="70">
        <v>9.2937796099999996</v>
      </c>
      <c r="J54" s="70">
        <v>4.161794413</v>
      </c>
      <c r="K54" s="70">
        <v>9.3121904250000007</v>
      </c>
      <c r="L54" s="70">
        <v>4.1768121650000003</v>
      </c>
      <c r="M54" s="70">
        <v>9.3306012410000001</v>
      </c>
      <c r="N54" s="70">
        <v>4.0397751819999996</v>
      </c>
      <c r="O54" s="70">
        <v>9.3281464649999997</v>
      </c>
      <c r="P54" s="70">
        <v>4.1054778450000002</v>
      </c>
      <c r="Q54" s="70">
        <v>9.3017576300000009</v>
      </c>
      <c r="R54" s="70">
        <v>4.1355133479999999</v>
      </c>
      <c r="S54" s="70">
        <v>9.307894568</v>
      </c>
      <c r="T54" s="70">
        <v>4.1674260700000003</v>
      </c>
      <c r="U54" s="70"/>
      <c r="V54" s="70"/>
      <c r="W54" s="70"/>
      <c r="X54" s="70"/>
      <c r="Y54" s="70">
        <v>9.3072808739999999</v>
      </c>
      <c r="Z54" s="70">
        <v>4.1298816909999996</v>
      </c>
      <c r="AA54" s="70">
        <v>9.3128041190000008</v>
      </c>
      <c r="AB54" s="70">
        <v>4.1599171940000002</v>
      </c>
      <c r="AC54" s="70">
        <v>9.3238506080000008</v>
      </c>
      <c r="AD54" s="70">
        <v>4.0904600929999999</v>
      </c>
      <c r="AE54" s="70">
        <v>9.3201684450000002</v>
      </c>
      <c r="AF54" s="70">
        <v>4.1392677859999996</v>
      </c>
      <c r="AG54" s="70">
        <v>9.3011439360000008</v>
      </c>
      <c r="AH54" s="70">
        <v>4.1486538810000004</v>
      </c>
      <c r="AI54" s="70">
        <v>9.3195547510000001</v>
      </c>
      <c r="AJ54" s="70">
        <v>4.1073550640000001</v>
      </c>
      <c r="AK54" s="70">
        <v>9.3238506080000008</v>
      </c>
      <c r="AL54" s="70">
        <v>4.1355133479999999</v>
      </c>
      <c r="AM54" s="70">
        <v>9.3391929539999996</v>
      </c>
      <c r="AN54" s="70">
        <v>4.062301809</v>
      </c>
      <c r="AO54" s="70">
        <v>9.3502394439999996</v>
      </c>
      <c r="AP54" s="70">
        <v>4.0341435250000002</v>
      </c>
      <c r="AQ54" s="70">
        <v>9.3244643020000009</v>
      </c>
      <c r="AR54" s="70">
        <v>4.0773195610000004</v>
      </c>
      <c r="AS54" s="70"/>
      <c r="AT54" s="70"/>
      <c r="AU54" s="70"/>
      <c r="AV54" s="70"/>
      <c r="AW54" s="70">
        <v>9.4030171140000007</v>
      </c>
      <c r="AX54" s="70">
        <v>3.8163861259999998</v>
      </c>
      <c r="AY54" s="70">
        <v>9.3944254009999995</v>
      </c>
      <c r="AZ54" s="70">
        <v>3.81075447</v>
      </c>
      <c r="BA54" s="70">
        <v>9.3913569310000007</v>
      </c>
      <c r="BB54" s="70">
        <v>3.814508907</v>
      </c>
      <c r="BC54" s="70">
        <v>9.3655817900000002</v>
      </c>
      <c r="BD54" s="70">
        <v>3.7994911560000002</v>
      </c>
      <c r="BE54" s="70">
        <v>9.3576037700000008</v>
      </c>
      <c r="BF54" s="70">
        <v>3.7976139369999999</v>
      </c>
      <c r="BG54" s="70">
        <v>9.3692639530000008</v>
      </c>
      <c r="BH54" s="70">
        <v>3.7957367180000001</v>
      </c>
      <c r="BI54" s="70">
        <v>9.3637407079999999</v>
      </c>
      <c r="BJ54" s="70">
        <v>3.8032455939999998</v>
      </c>
      <c r="BK54" s="70">
        <v>9.352694219</v>
      </c>
      <c r="BL54" s="70">
        <v>3.7901050610000002</v>
      </c>
      <c r="BM54" s="70">
        <v>9.3618996269999997</v>
      </c>
      <c r="BN54" s="70">
        <v>3.801368375</v>
      </c>
      <c r="BO54" s="70">
        <v>9.3692639530000008</v>
      </c>
      <c r="BP54" s="70">
        <v>3.7976139369999999</v>
      </c>
      <c r="BQ54" s="70"/>
      <c r="BR54" s="70"/>
      <c r="BS54" s="70"/>
      <c r="BT54" s="70"/>
      <c r="BU54" s="70">
        <v>9.3766282790000002</v>
      </c>
      <c r="BV54" s="70">
        <v>3.8051228130000001</v>
      </c>
      <c r="BW54" s="70">
        <v>9.3735598099999997</v>
      </c>
      <c r="BX54" s="70">
        <v>3.814508907</v>
      </c>
      <c r="BY54" s="70">
        <v>9.3594448509999992</v>
      </c>
      <c r="BZ54" s="70">
        <v>3.79198228</v>
      </c>
      <c r="CA54" s="70">
        <v>9.3612859329999996</v>
      </c>
      <c r="CB54" s="70">
        <v>3.7938594989999999</v>
      </c>
      <c r="CC54" s="70">
        <v>9.3784693610000005</v>
      </c>
      <c r="CD54" s="70">
        <v>3.8070000319999999</v>
      </c>
      <c r="CE54" s="70">
        <v>9.3901295440000005</v>
      </c>
      <c r="CF54" s="70">
        <v>3.8070000319999999</v>
      </c>
      <c r="CG54" s="70">
        <v>9.3938117069999993</v>
      </c>
      <c r="CH54" s="70">
        <v>3.8182633450000001</v>
      </c>
      <c r="CI54" s="70">
        <v>9.3938117069999993</v>
      </c>
      <c r="CJ54" s="70">
        <v>3.8070000319999999</v>
      </c>
      <c r="CK54" s="70">
        <v>9.398107564</v>
      </c>
      <c r="CL54" s="70">
        <v>3.814508907</v>
      </c>
      <c r="CM54" s="70">
        <v>9.3704913409999993</v>
      </c>
      <c r="CN54" s="70">
        <v>3.7976139369999999</v>
      </c>
      <c r="CO54" s="70"/>
      <c r="CP54" s="70"/>
      <c r="CQ54" s="70"/>
      <c r="CR54" s="70"/>
      <c r="CS54" s="70">
        <v>9.3809241360000009</v>
      </c>
      <c r="CT54" s="70">
        <v>3.8051228130000001</v>
      </c>
      <c r="CU54" s="70">
        <v>9.3956527879999996</v>
      </c>
      <c r="CV54" s="70">
        <v>3.8070000319999999</v>
      </c>
      <c r="CW54" s="70">
        <v>9.4232690110000004</v>
      </c>
      <c r="CX54" s="70">
        <v>3.8314038780000002</v>
      </c>
      <c r="CY54" s="70">
        <v>9.4214279300000001</v>
      </c>
      <c r="CZ54" s="70">
        <v>3.8163861259999998</v>
      </c>
      <c r="DA54" s="70">
        <v>9.4128362160000005</v>
      </c>
      <c r="DB54" s="70">
        <v>3.8126316889999998</v>
      </c>
      <c r="DC54" s="70">
        <v>9.409154053</v>
      </c>
      <c r="DD54" s="70">
        <v>3.8182633450000001</v>
      </c>
      <c r="DE54" s="70">
        <v>9.4269511739999992</v>
      </c>
      <c r="DF54" s="70">
        <v>3.8163861259999998</v>
      </c>
      <c r="DG54" s="70">
        <v>9.4220416240000002</v>
      </c>
      <c r="DH54" s="70">
        <v>3.823895002</v>
      </c>
      <c r="DI54" s="70">
        <v>9.4171320729999994</v>
      </c>
      <c r="DJ54" s="70">
        <v>3.8708254759999998</v>
      </c>
      <c r="DK54" s="70">
        <v>9.4109951340000002</v>
      </c>
      <c r="DL54" s="70">
        <v>3.859562162</v>
      </c>
      <c r="DM54" s="70"/>
      <c r="DN54" s="70"/>
      <c r="DO54" s="70"/>
      <c r="DP54" s="70"/>
      <c r="DQ54" s="58">
        <v>9.4097677470000001</v>
      </c>
      <c r="DR54" s="58">
        <v>3.8764571330000002</v>
      </c>
      <c r="DS54" s="58">
        <v>9.3944254009999995</v>
      </c>
      <c r="DT54" s="58">
        <v>3.9158787309999998</v>
      </c>
      <c r="DU54" s="58">
        <v>9.3839926049999995</v>
      </c>
      <c r="DV54" s="58">
        <v>3.9083698550000001</v>
      </c>
      <c r="DW54" s="58">
        <v>9.3839926049999995</v>
      </c>
      <c r="DX54" s="58">
        <v>3.9609319859999998</v>
      </c>
      <c r="DY54" s="58">
        <v>9.3796967480000006</v>
      </c>
      <c r="DZ54" s="58">
        <v>3.9646864239999999</v>
      </c>
      <c r="EA54" s="58">
        <v>9.3987212570000001</v>
      </c>
      <c r="EB54" s="58">
        <v>3.9196331689999999</v>
      </c>
      <c r="EC54" s="58">
        <v>9.4214279300000001</v>
      </c>
      <c r="ED54" s="58">
        <v>3.9346509200000002</v>
      </c>
      <c r="EE54" s="58">
        <v>9.4060855839999995</v>
      </c>
      <c r="EF54" s="58">
        <v>3.8989837600000001</v>
      </c>
      <c r="EG54" s="58">
        <v>9.3950390939999995</v>
      </c>
      <c r="EH54" s="58">
        <v>3.9083698550000001</v>
      </c>
      <c r="EI54" s="58">
        <v>9.3846062989999997</v>
      </c>
      <c r="EJ54" s="58">
        <v>3.9271420450000001</v>
      </c>
      <c r="EK54" s="58"/>
      <c r="EL54" s="58"/>
      <c r="EM54" s="58"/>
      <c r="EN54" s="58"/>
    </row>
    <row r="55" spans="1:144" x14ac:dyDescent="0.2">
      <c r="A55" s="70">
        <v>9.2827331199999996</v>
      </c>
      <c r="B55" s="70">
        <v>4.3382529950000004</v>
      </c>
      <c r="C55" s="70">
        <v>9.2680044680000009</v>
      </c>
      <c r="D55" s="70">
        <v>4.3251124619999999</v>
      </c>
      <c r="E55" s="70">
        <v>9.2802783449999993</v>
      </c>
      <c r="F55" s="70">
        <v>4.3344985569999999</v>
      </c>
      <c r="G55" s="70">
        <v>9.2919385279999993</v>
      </c>
      <c r="H55" s="70">
        <v>4.2913225209999997</v>
      </c>
      <c r="I55" s="70">
        <v>9.2931659159999995</v>
      </c>
      <c r="J55" s="70">
        <v>4.2931997400000004</v>
      </c>
      <c r="K55" s="70">
        <v>9.3115767310000006</v>
      </c>
      <c r="L55" s="70">
        <v>4.3082174909999997</v>
      </c>
      <c r="M55" s="70">
        <v>9.329987547</v>
      </c>
      <c r="N55" s="70">
        <v>4.171180508</v>
      </c>
      <c r="O55" s="70">
        <v>9.3281464649999997</v>
      </c>
      <c r="P55" s="70">
        <v>4.2368831709999997</v>
      </c>
      <c r="Q55" s="70">
        <v>9.3017576300000009</v>
      </c>
      <c r="R55" s="70">
        <v>4.2819364259999997</v>
      </c>
      <c r="S55" s="70">
        <v>9.3072808739999999</v>
      </c>
      <c r="T55" s="70">
        <v>4.2988313969999998</v>
      </c>
      <c r="U55" s="70"/>
      <c r="V55" s="70"/>
      <c r="W55" s="70"/>
      <c r="X55" s="70"/>
      <c r="Y55" s="70">
        <v>9.3066671799999998</v>
      </c>
      <c r="Z55" s="70">
        <v>4.2763047690000002</v>
      </c>
      <c r="AA55" s="70">
        <v>9.3128041190000008</v>
      </c>
      <c r="AB55" s="70">
        <v>4.2913225209999997</v>
      </c>
      <c r="AC55" s="70">
        <v>9.3238506080000008</v>
      </c>
      <c r="AD55" s="70">
        <v>4.2218654200000003</v>
      </c>
      <c r="AE55" s="70">
        <v>9.3195547510000001</v>
      </c>
      <c r="AF55" s="70">
        <v>4.2706731119999999</v>
      </c>
      <c r="AG55" s="70">
        <v>9.3005302420000007</v>
      </c>
      <c r="AH55" s="70">
        <v>4.2800592069999999</v>
      </c>
      <c r="AI55" s="70">
        <v>9.318941057</v>
      </c>
      <c r="AJ55" s="70">
        <v>4.2537781419999998</v>
      </c>
      <c r="AK55" s="70">
        <v>9.3232369140000007</v>
      </c>
      <c r="AL55" s="70">
        <v>4.2819364259999997</v>
      </c>
      <c r="AM55" s="70">
        <v>9.3391929539999996</v>
      </c>
      <c r="AN55" s="70">
        <v>4.1937071359999996</v>
      </c>
      <c r="AO55" s="70">
        <v>9.3502394439999996</v>
      </c>
      <c r="AP55" s="70">
        <v>4.1655488509999996</v>
      </c>
      <c r="AQ55" s="70">
        <v>9.3244643020000009</v>
      </c>
      <c r="AR55" s="70">
        <v>4.2237426390000001</v>
      </c>
      <c r="AS55" s="70"/>
      <c r="AT55" s="70"/>
      <c r="AU55" s="70"/>
      <c r="AV55" s="70"/>
      <c r="AW55" s="70">
        <v>9.4024034210000007</v>
      </c>
      <c r="AX55" s="70">
        <v>3.9477914529999998</v>
      </c>
      <c r="AY55" s="70">
        <v>9.3931980129999992</v>
      </c>
      <c r="AZ55" s="70">
        <v>3.9421597959999999</v>
      </c>
      <c r="BA55" s="70">
        <v>9.3901295440000005</v>
      </c>
      <c r="BB55" s="70">
        <v>3.945914234</v>
      </c>
      <c r="BC55" s="70">
        <v>9.3655817900000002</v>
      </c>
      <c r="BD55" s="70">
        <v>3.9308964820000001</v>
      </c>
      <c r="BE55" s="70">
        <v>9.3569900760000007</v>
      </c>
      <c r="BF55" s="70">
        <v>3.9271420450000001</v>
      </c>
      <c r="BG55" s="70">
        <v>9.3686502590000007</v>
      </c>
      <c r="BH55" s="70">
        <v>3.9271420450000001</v>
      </c>
      <c r="BI55" s="70">
        <v>9.3625133209999998</v>
      </c>
      <c r="BJ55" s="70">
        <v>3.9327737009999999</v>
      </c>
      <c r="BK55" s="70">
        <v>9.3520805249999999</v>
      </c>
      <c r="BL55" s="70">
        <v>3.9215103880000002</v>
      </c>
      <c r="BM55" s="70">
        <v>9.3612859329999996</v>
      </c>
      <c r="BN55" s="70">
        <v>3.9308964820000001</v>
      </c>
      <c r="BO55" s="70">
        <v>9.3686502590000007</v>
      </c>
      <c r="BP55" s="70">
        <v>3.9290192629999998</v>
      </c>
      <c r="BQ55" s="70"/>
      <c r="BR55" s="70"/>
      <c r="BS55" s="70"/>
      <c r="BT55" s="70"/>
      <c r="BU55" s="70">
        <v>9.3760145850000001</v>
      </c>
      <c r="BV55" s="70">
        <v>3.936528139</v>
      </c>
      <c r="BW55" s="70">
        <v>9.3729461159999996</v>
      </c>
      <c r="BX55" s="70">
        <v>3.9440370150000001</v>
      </c>
      <c r="BY55" s="70">
        <v>9.3582174640000009</v>
      </c>
      <c r="BZ55" s="70">
        <v>3.923387607</v>
      </c>
      <c r="CA55" s="70">
        <v>9.3606722389999995</v>
      </c>
      <c r="CB55" s="70">
        <v>3.9252648259999998</v>
      </c>
      <c r="CC55" s="70">
        <v>9.3772419730000003</v>
      </c>
      <c r="CD55" s="70">
        <v>3.9384053579999998</v>
      </c>
      <c r="CE55" s="70">
        <v>9.3889021560000003</v>
      </c>
      <c r="CF55" s="70">
        <v>3.9384053579999998</v>
      </c>
      <c r="CG55" s="70">
        <v>9.3925843189999991</v>
      </c>
      <c r="CH55" s="70">
        <v>3.949668672</v>
      </c>
      <c r="CI55" s="70">
        <v>9.3925843189999991</v>
      </c>
      <c r="CJ55" s="70">
        <v>3.9384053579999998</v>
      </c>
      <c r="CK55" s="70">
        <v>9.3974938699999999</v>
      </c>
      <c r="CL55" s="70">
        <v>3.945914234</v>
      </c>
      <c r="CM55" s="70">
        <v>9.3692639530000008</v>
      </c>
      <c r="CN55" s="70">
        <v>3.9290192629999998</v>
      </c>
      <c r="CO55" s="70"/>
      <c r="CP55" s="70"/>
      <c r="CQ55" s="70"/>
      <c r="CR55" s="70"/>
      <c r="CS55" s="70">
        <v>9.3803104420000007</v>
      </c>
      <c r="CT55" s="70">
        <v>3.936528139</v>
      </c>
      <c r="CU55" s="70">
        <v>9.3950390939999995</v>
      </c>
      <c r="CV55" s="70">
        <v>3.9402825770000001</v>
      </c>
      <c r="CW55" s="70">
        <v>9.4226553170000003</v>
      </c>
      <c r="CX55" s="70">
        <v>3.9628092050000001</v>
      </c>
      <c r="CY55" s="70">
        <v>9.4202005419999999</v>
      </c>
      <c r="CZ55" s="70">
        <v>3.9477914529999998</v>
      </c>
      <c r="DA55" s="70">
        <v>9.4122225220000004</v>
      </c>
      <c r="DB55" s="70">
        <v>3.9440370150000001</v>
      </c>
      <c r="DC55" s="70">
        <v>9.4079266649999997</v>
      </c>
      <c r="DD55" s="70">
        <v>3.9515458909999999</v>
      </c>
      <c r="DE55" s="70">
        <v>9.4263374809999991</v>
      </c>
      <c r="DF55" s="70">
        <v>3.949668672</v>
      </c>
      <c r="DG55" s="70">
        <v>9.4214279300000001</v>
      </c>
      <c r="DH55" s="70">
        <v>3.9553003289999999</v>
      </c>
      <c r="DI55" s="70">
        <v>9.4159046849999992</v>
      </c>
      <c r="DJ55" s="70">
        <v>4.0041080219999996</v>
      </c>
      <c r="DK55" s="70">
        <v>9.4097677470000001</v>
      </c>
      <c r="DL55" s="70">
        <v>3.990967489</v>
      </c>
      <c r="DM55" s="70"/>
      <c r="DN55" s="70"/>
      <c r="DO55" s="70"/>
      <c r="DP55" s="70"/>
      <c r="DQ55" s="58">
        <v>9.409154053</v>
      </c>
      <c r="DR55" s="58">
        <v>4.007862459</v>
      </c>
      <c r="DS55" s="58">
        <v>9.3938117069999993</v>
      </c>
      <c r="DT55" s="58">
        <v>4.0472840569999997</v>
      </c>
      <c r="DU55" s="58">
        <v>9.3833789109999994</v>
      </c>
      <c r="DV55" s="58">
        <v>4.0547929329999999</v>
      </c>
      <c r="DW55" s="58">
        <v>9.3827652169999993</v>
      </c>
      <c r="DX55" s="58">
        <v>4.0923373119999997</v>
      </c>
      <c r="DY55" s="58">
        <v>9.3784693610000005</v>
      </c>
      <c r="DZ55" s="58">
        <v>4.1111095019999997</v>
      </c>
      <c r="EA55" s="58">
        <v>9.398107564</v>
      </c>
      <c r="EB55" s="58">
        <v>4.0510384950000002</v>
      </c>
      <c r="EC55" s="58">
        <v>9.420814236</v>
      </c>
      <c r="ED55" s="58">
        <v>4.0660562469999997</v>
      </c>
      <c r="EE55" s="58">
        <v>9.4054718899999994</v>
      </c>
      <c r="EF55" s="58">
        <v>4.0303890869999996</v>
      </c>
      <c r="EG55" s="58">
        <v>9.3944254009999995</v>
      </c>
      <c r="EH55" s="58">
        <v>4.0397751819999996</v>
      </c>
      <c r="EI55" s="58">
        <v>9.3833789109999994</v>
      </c>
      <c r="EJ55" s="58">
        <v>4.0585473710000004</v>
      </c>
      <c r="EK55" s="58"/>
      <c r="EL55" s="58"/>
      <c r="EM55" s="58"/>
      <c r="EN55" s="58"/>
    </row>
    <row r="56" spans="1:144" x14ac:dyDescent="0.2">
      <c r="A56" s="70">
        <v>9.2827331199999996</v>
      </c>
      <c r="B56" s="70">
        <v>4.4846760730000002</v>
      </c>
      <c r="C56" s="70">
        <v>9.2680044680000009</v>
      </c>
      <c r="D56" s="70">
        <v>4.4696583209999998</v>
      </c>
      <c r="E56" s="70">
        <v>9.2796646509999992</v>
      </c>
      <c r="F56" s="70">
        <v>4.4659038830000002</v>
      </c>
      <c r="G56" s="70">
        <v>9.2919385279999993</v>
      </c>
      <c r="H56" s="70">
        <v>4.4358683799999996</v>
      </c>
      <c r="I56" s="70">
        <v>9.2925522219999994</v>
      </c>
      <c r="J56" s="70">
        <v>4.4396228180000001</v>
      </c>
      <c r="K56" s="70">
        <v>9.3121904250000007</v>
      </c>
      <c r="L56" s="70">
        <v>4.4546405699999996</v>
      </c>
      <c r="M56" s="70">
        <v>9.329987547</v>
      </c>
      <c r="N56" s="70">
        <v>4.3176035859999997</v>
      </c>
      <c r="O56" s="70">
        <v>9.3275327709999996</v>
      </c>
      <c r="P56" s="70">
        <v>4.3833062500000004</v>
      </c>
      <c r="Q56" s="70">
        <v>9.3011439360000008</v>
      </c>
      <c r="R56" s="70">
        <v>4.4133417530000001</v>
      </c>
      <c r="S56" s="70">
        <v>9.3072808739999999</v>
      </c>
      <c r="T56" s="70">
        <v>4.4452544749999996</v>
      </c>
      <c r="U56" s="70"/>
      <c r="V56" s="70"/>
      <c r="W56" s="70"/>
      <c r="X56" s="70"/>
      <c r="Y56" s="70">
        <v>9.3066671799999998</v>
      </c>
      <c r="Z56" s="70">
        <v>4.4077100959999997</v>
      </c>
      <c r="AA56" s="70">
        <v>9.3128041190000008</v>
      </c>
      <c r="AB56" s="70">
        <v>4.4358683799999996</v>
      </c>
      <c r="AC56" s="70">
        <v>9.3238506080000008</v>
      </c>
      <c r="AD56" s="70">
        <v>4.3682884980000001</v>
      </c>
      <c r="AE56" s="70">
        <v>9.318941057</v>
      </c>
      <c r="AF56" s="70">
        <v>4.4170961909999997</v>
      </c>
      <c r="AG56" s="70">
        <v>9.2993028540000005</v>
      </c>
      <c r="AH56" s="70">
        <v>4.4264822849999996</v>
      </c>
      <c r="AI56" s="70">
        <v>9.318941057</v>
      </c>
      <c r="AJ56" s="70">
        <v>4.3851834680000001</v>
      </c>
      <c r="AK56" s="70">
        <v>9.3226232210000006</v>
      </c>
      <c r="AL56" s="70">
        <v>4.4283595040000003</v>
      </c>
      <c r="AM56" s="70">
        <v>9.3391929539999996</v>
      </c>
      <c r="AN56" s="70">
        <v>4.3251124619999999</v>
      </c>
      <c r="AO56" s="70">
        <v>9.3496257499999995</v>
      </c>
      <c r="AP56" s="70">
        <v>4.296954178</v>
      </c>
      <c r="AQ56" s="70">
        <v>9.3244643020000009</v>
      </c>
      <c r="AR56" s="70">
        <v>4.3701657169999999</v>
      </c>
      <c r="AS56" s="70"/>
      <c r="AT56" s="70"/>
      <c r="AU56" s="70"/>
      <c r="AV56" s="70"/>
      <c r="AW56" s="70">
        <v>9.4017897270000006</v>
      </c>
      <c r="AX56" s="70">
        <v>4.0791967800000002</v>
      </c>
      <c r="AY56" s="70">
        <v>9.3925843189999991</v>
      </c>
      <c r="AZ56" s="70">
        <v>4.0735651229999998</v>
      </c>
      <c r="BA56" s="70">
        <v>9.3889021560000003</v>
      </c>
      <c r="BB56" s="70">
        <v>4.0773195610000004</v>
      </c>
      <c r="BC56" s="70">
        <v>9.3649680960000001</v>
      </c>
      <c r="BD56" s="70">
        <v>4.062301809</v>
      </c>
      <c r="BE56" s="70">
        <v>9.3557626880000004</v>
      </c>
      <c r="BF56" s="70">
        <v>4.0585473710000004</v>
      </c>
      <c r="BG56" s="70">
        <v>9.3680365650000006</v>
      </c>
      <c r="BH56" s="70">
        <v>4.0566701519999997</v>
      </c>
      <c r="BI56" s="70">
        <v>9.3612859329999996</v>
      </c>
      <c r="BJ56" s="70">
        <v>4.0641790279999999</v>
      </c>
      <c r="BK56" s="70">
        <v>9.3514668309999998</v>
      </c>
      <c r="BL56" s="70">
        <v>4.0529157140000001</v>
      </c>
      <c r="BM56" s="70">
        <v>9.3600585449999993</v>
      </c>
      <c r="BN56" s="70">
        <v>4.062301809</v>
      </c>
      <c r="BO56" s="70">
        <v>9.3680365650000006</v>
      </c>
      <c r="BP56" s="70">
        <v>4.0604245900000002</v>
      </c>
      <c r="BQ56" s="70"/>
      <c r="BR56" s="70"/>
      <c r="BS56" s="70"/>
      <c r="BT56" s="70"/>
      <c r="BU56" s="70">
        <v>9.3747871969999998</v>
      </c>
      <c r="BV56" s="70">
        <v>4.0679334660000004</v>
      </c>
      <c r="BW56" s="70">
        <v>9.3723324219999995</v>
      </c>
      <c r="BX56" s="70">
        <v>4.0754423419999997</v>
      </c>
      <c r="BY56" s="70">
        <v>9.3576037700000008</v>
      </c>
      <c r="BZ56" s="70">
        <v>4.0547929329999999</v>
      </c>
      <c r="CA56" s="70">
        <v>9.3594448509999992</v>
      </c>
      <c r="CB56" s="70">
        <v>4.0566701519999997</v>
      </c>
      <c r="CC56" s="70">
        <v>9.3760145850000001</v>
      </c>
      <c r="CD56" s="70">
        <v>4.0698106850000002</v>
      </c>
      <c r="CE56" s="70">
        <v>9.3882884620000002</v>
      </c>
      <c r="CF56" s="70">
        <v>4.0698106850000002</v>
      </c>
      <c r="CG56" s="70">
        <v>9.3919706250000008</v>
      </c>
      <c r="CH56" s="70">
        <v>4.0810739979999999</v>
      </c>
      <c r="CI56" s="70">
        <v>9.3913569310000007</v>
      </c>
      <c r="CJ56" s="70">
        <v>4.0698106850000002</v>
      </c>
      <c r="CK56" s="70">
        <v>9.3974938699999999</v>
      </c>
      <c r="CL56" s="70">
        <v>4.0791967800000002</v>
      </c>
      <c r="CM56" s="70">
        <v>9.3686502590000007</v>
      </c>
      <c r="CN56" s="70">
        <v>4.0585473710000004</v>
      </c>
      <c r="CO56" s="70"/>
      <c r="CP56" s="70"/>
      <c r="CQ56" s="70"/>
      <c r="CR56" s="70"/>
      <c r="CS56" s="70">
        <v>9.3790830540000005</v>
      </c>
      <c r="CT56" s="70">
        <v>4.0679334660000004</v>
      </c>
      <c r="CU56" s="70">
        <v>9.3944254009999995</v>
      </c>
      <c r="CV56" s="70">
        <v>4.071687904</v>
      </c>
      <c r="CW56" s="70">
        <v>9.4220416240000002</v>
      </c>
      <c r="CX56" s="70">
        <v>4.0942145310000004</v>
      </c>
      <c r="CY56" s="70">
        <v>9.4195868479999998</v>
      </c>
      <c r="CZ56" s="70">
        <v>4.0791967800000002</v>
      </c>
      <c r="DA56" s="70">
        <v>9.4116088280000003</v>
      </c>
      <c r="DB56" s="70">
        <v>4.0754423419999997</v>
      </c>
      <c r="DC56" s="70">
        <v>9.4073129709999996</v>
      </c>
      <c r="DD56" s="70">
        <v>4.0829512169999997</v>
      </c>
      <c r="DE56" s="70">
        <v>9.4251100930000007</v>
      </c>
      <c r="DF56" s="70">
        <v>4.0810739979999999</v>
      </c>
      <c r="DG56" s="70">
        <v>9.4202005419999999</v>
      </c>
      <c r="DH56" s="70">
        <v>4.0867056550000003</v>
      </c>
      <c r="DI56" s="70">
        <v>9.4146772970000008</v>
      </c>
      <c r="DJ56" s="70">
        <v>4.1355133479999999</v>
      </c>
      <c r="DK56" s="70">
        <v>9.409154053</v>
      </c>
      <c r="DL56" s="70">
        <v>4.1223728150000003</v>
      </c>
      <c r="DM56" s="70"/>
      <c r="DN56" s="70"/>
      <c r="DO56" s="70"/>
      <c r="DP56" s="70"/>
      <c r="DQ56" s="58">
        <v>9.4085403589999999</v>
      </c>
      <c r="DR56" s="58">
        <v>4.1392677859999996</v>
      </c>
      <c r="DS56" s="58">
        <v>9.3931980129999992</v>
      </c>
      <c r="DT56" s="58">
        <v>4.1786893840000001</v>
      </c>
      <c r="DU56" s="58">
        <v>9.3821515239999993</v>
      </c>
      <c r="DV56" s="58">
        <v>4.1861982600000003</v>
      </c>
      <c r="DW56" s="58">
        <v>9.3821515239999993</v>
      </c>
      <c r="DX56" s="58">
        <v>4.2237426390000001</v>
      </c>
      <c r="DY56" s="58">
        <v>9.3778556670000004</v>
      </c>
      <c r="DZ56" s="58">
        <v>4.242514828</v>
      </c>
      <c r="EA56" s="58">
        <v>9.3968801759999998</v>
      </c>
      <c r="EB56" s="58">
        <v>4.1824438219999998</v>
      </c>
      <c r="EC56" s="58">
        <v>9.4195868479999998</v>
      </c>
      <c r="ED56" s="58">
        <v>4.197461573</v>
      </c>
      <c r="EE56" s="58">
        <v>9.4048581959999993</v>
      </c>
      <c r="EF56" s="58">
        <v>4.161794413</v>
      </c>
      <c r="EG56" s="58">
        <v>9.3931980129999992</v>
      </c>
      <c r="EH56" s="58">
        <v>4.171180508</v>
      </c>
      <c r="EI56" s="58">
        <v>9.3821515239999993</v>
      </c>
      <c r="EJ56" s="58">
        <v>4.2049704490000002</v>
      </c>
      <c r="EK56" s="58"/>
      <c r="EL56" s="58"/>
      <c r="EM56" s="58"/>
      <c r="EN56" s="58"/>
    </row>
    <row r="57" spans="1:144" x14ac:dyDescent="0.2">
      <c r="A57" s="70">
        <v>9.2827331199999996</v>
      </c>
      <c r="B57" s="70">
        <v>4.6310991509999999</v>
      </c>
      <c r="C57" s="70">
        <v>9.2673907740000008</v>
      </c>
      <c r="D57" s="70">
        <v>4.6160813989999996</v>
      </c>
      <c r="E57" s="70">
        <v>9.2796646509999992</v>
      </c>
      <c r="F57" s="70">
        <v>4.6104497430000002</v>
      </c>
      <c r="G57" s="70">
        <v>9.2919385279999993</v>
      </c>
      <c r="H57" s="70">
        <v>4.5822914580000003</v>
      </c>
      <c r="I57" s="70">
        <v>9.2925522219999994</v>
      </c>
      <c r="J57" s="70">
        <v>4.5710281449999997</v>
      </c>
      <c r="K57" s="70">
        <v>9.3115767310000006</v>
      </c>
      <c r="L57" s="70">
        <v>4.5860458959999999</v>
      </c>
      <c r="M57" s="70">
        <v>9.329987547</v>
      </c>
      <c r="N57" s="70">
        <v>4.4490089130000001</v>
      </c>
      <c r="O57" s="70">
        <v>9.3275327709999996</v>
      </c>
      <c r="P57" s="70">
        <v>4.5297293280000002</v>
      </c>
      <c r="Q57" s="70">
        <v>9.3005302420000007</v>
      </c>
      <c r="R57" s="70">
        <v>4.5597648309999999</v>
      </c>
      <c r="S57" s="70">
        <v>9.3066671799999998</v>
      </c>
      <c r="T57" s="70">
        <v>4.5916775530000002</v>
      </c>
      <c r="U57" s="70"/>
      <c r="V57" s="70"/>
      <c r="W57" s="70"/>
      <c r="X57" s="70"/>
      <c r="Y57" s="70">
        <v>9.3054397929999997</v>
      </c>
      <c r="Z57" s="70">
        <v>4.5541331740000004</v>
      </c>
      <c r="AA57" s="70">
        <v>9.3128041190000008</v>
      </c>
      <c r="AB57" s="70">
        <v>4.567273707</v>
      </c>
      <c r="AC57" s="70">
        <v>9.3232369140000007</v>
      </c>
      <c r="AD57" s="70">
        <v>4.4996938240000004</v>
      </c>
      <c r="AE57" s="70">
        <v>9.3195547510000001</v>
      </c>
      <c r="AF57" s="70">
        <v>4.5635192690000004</v>
      </c>
      <c r="AG57" s="70">
        <v>9.2980754670000003</v>
      </c>
      <c r="AH57" s="70">
        <v>4.5710281449999997</v>
      </c>
      <c r="AI57" s="70">
        <v>9.3183273639999999</v>
      </c>
      <c r="AJ57" s="70">
        <v>4.531606547</v>
      </c>
      <c r="AK57" s="70">
        <v>9.3226232210000006</v>
      </c>
      <c r="AL57" s="70">
        <v>4.5747825820000001</v>
      </c>
      <c r="AM57" s="70">
        <v>9.3391929539999996</v>
      </c>
      <c r="AN57" s="70">
        <v>4.4715355399999996</v>
      </c>
      <c r="AO57" s="70">
        <v>9.3490120559999994</v>
      </c>
      <c r="AP57" s="70">
        <v>4.4283595040000003</v>
      </c>
      <c r="AQ57" s="70">
        <v>9.3244643020000009</v>
      </c>
      <c r="AR57" s="70">
        <v>4.5015710430000002</v>
      </c>
      <c r="AS57" s="70"/>
      <c r="AT57" s="70"/>
      <c r="AU57" s="70"/>
      <c r="AV57" s="70"/>
      <c r="AW57" s="70">
        <v>9.4005623390000004</v>
      </c>
      <c r="AX57" s="70">
        <v>4.2106021059999996</v>
      </c>
      <c r="AY57" s="70">
        <v>9.3913569310000007</v>
      </c>
      <c r="AZ57" s="70">
        <v>4.2049704490000002</v>
      </c>
      <c r="BA57" s="70">
        <v>9.3882884620000002</v>
      </c>
      <c r="BB57" s="70">
        <v>4.2087248869999998</v>
      </c>
      <c r="BC57" s="70">
        <v>9.3637407079999999</v>
      </c>
      <c r="BD57" s="70">
        <v>4.1937071359999996</v>
      </c>
      <c r="BE57" s="70">
        <v>9.3545353010000003</v>
      </c>
      <c r="BF57" s="70">
        <v>4.1899526979999999</v>
      </c>
      <c r="BG57" s="70">
        <v>9.3674228710000005</v>
      </c>
      <c r="BH57" s="70">
        <v>4.1899526979999999</v>
      </c>
      <c r="BI57" s="70">
        <v>9.3600585449999993</v>
      </c>
      <c r="BJ57" s="70">
        <v>4.1955843540000002</v>
      </c>
      <c r="BK57" s="70">
        <v>9.3514668309999998</v>
      </c>
      <c r="BL57" s="70">
        <v>4.1824438219999998</v>
      </c>
      <c r="BM57" s="70">
        <v>9.3594448509999992</v>
      </c>
      <c r="BN57" s="70">
        <v>4.1937071359999996</v>
      </c>
      <c r="BO57" s="70">
        <v>9.3661954840000003</v>
      </c>
      <c r="BP57" s="70">
        <v>4.1899526979999999</v>
      </c>
      <c r="BQ57" s="70"/>
      <c r="BR57" s="70"/>
      <c r="BS57" s="70"/>
      <c r="BT57" s="70"/>
      <c r="BU57" s="70">
        <v>9.3741735039999998</v>
      </c>
      <c r="BV57" s="70">
        <v>4.1993387919999998</v>
      </c>
      <c r="BW57" s="70">
        <v>9.3717187279999994</v>
      </c>
      <c r="BX57" s="70">
        <v>4.206847668</v>
      </c>
      <c r="BY57" s="70">
        <v>9.3563763820000005</v>
      </c>
      <c r="BZ57" s="70">
        <v>4.1843210409999996</v>
      </c>
      <c r="CA57" s="70">
        <v>9.3588311569999991</v>
      </c>
      <c r="CB57" s="70">
        <v>4.1880754790000001</v>
      </c>
      <c r="CC57" s="70">
        <v>9.3747871969999998</v>
      </c>
      <c r="CD57" s="70">
        <v>4.2012160109999996</v>
      </c>
      <c r="CE57" s="70">
        <v>9.3876747680000001</v>
      </c>
      <c r="CF57" s="70">
        <v>4.2012160109999996</v>
      </c>
      <c r="CG57" s="70">
        <v>9.3907432370000006</v>
      </c>
      <c r="CH57" s="70">
        <v>4.2124793250000003</v>
      </c>
      <c r="CI57" s="70">
        <v>9.3901295440000005</v>
      </c>
      <c r="CJ57" s="70">
        <v>4.2012160109999996</v>
      </c>
      <c r="CK57" s="70">
        <v>9.3962664819999997</v>
      </c>
      <c r="CL57" s="70">
        <v>4.2106021059999996</v>
      </c>
      <c r="CM57" s="70">
        <v>9.3674228710000005</v>
      </c>
      <c r="CN57" s="70">
        <v>4.1899526979999999</v>
      </c>
      <c r="CO57" s="70"/>
      <c r="CP57" s="70"/>
      <c r="CQ57" s="70"/>
      <c r="CR57" s="70"/>
      <c r="CS57" s="70">
        <v>9.3784693610000005</v>
      </c>
      <c r="CT57" s="70">
        <v>4.1993387919999998</v>
      </c>
      <c r="CU57" s="70">
        <v>9.3931980129999992</v>
      </c>
      <c r="CV57" s="70">
        <v>4.2030932300000003</v>
      </c>
      <c r="CW57" s="70">
        <v>9.420814236</v>
      </c>
      <c r="CX57" s="70">
        <v>4.225619858</v>
      </c>
      <c r="CY57" s="70">
        <v>9.4189731539999997</v>
      </c>
      <c r="CZ57" s="70">
        <v>4.2106021059999996</v>
      </c>
      <c r="DA57" s="70">
        <v>9.4103814410000002</v>
      </c>
      <c r="DB57" s="70">
        <v>4.206847668</v>
      </c>
      <c r="DC57" s="70">
        <v>9.4060855839999995</v>
      </c>
      <c r="DD57" s="70">
        <v>4.2143565440000001</v>
      </c>
      <c r="DE57" s="70">
        <v>9.4244963990000006</v>
      </c>
      <c r="DF57" s="70">
        <v>4.2143565440000001</v>
      </c>
      <c r="DG57" s="70">
        <v>9.4189731539999997</v>
      </c>
      <c r="DH57" s="70">
        <v>4.2181109819999998</v>
      </c>
      <c r="DI57" s="70">
        <v>9.4134499100000006</v>
      </c>
      <c r="DJ57" s="70">
        <v>4.2669186750000003</v>
      </c>
      <c r="DK57" s="70">
        <v>9.4079266649999997</v>
      </c>
      <c r="DL57" s="70">
        <v>4.2537781419999998</v>
      </c>
      <c r="DM57" s="70"/>
      <c r="DN57" s="70"/>
      <c r="DO57" s="70"/>
      <c r="DP57" s="70"/>
      <c r="DQ57" s="58">
        <v>9.4073129709999996</v>
      </c>
      <c r="DR57" s="58">
        <v>4.2706731119999999</v>
      </c>
      <c r="DS57" s="58">
        <v>9.3919706250000008</v>
      </c>
      <c r="DT57" s="58">
        <v>4.3100947100000004</v>
      </c>
      <c r="DU57" s="58">
        <v>9.3809241360000009</v>
      </c>
      <c r="DV57" s="58">
        <v>4.3176035859999997</v>
      </c>
      <c r="DW57" s="58">
        <v>9.3815378299999992</v>
      </c>
      <c r="DX57" s="58">
        <v>4.3551479649999996</v>
      </c>
      <c r="DY57" s="58">
        <v>9.3766282790000002</v>
      </c>
      <c r="DZ57" s="58">
        <v>4.3739201550000004</v>
      </c>
      <c r="EA57" s="58">
        <v>9.3962664819999997</v>
      </c>
      <c r="EB57" s="58">
        <v>4.3138491480000001</v>
      </c>
      <c r="EC57" s="58">
        <v>9.4189731539999997</v>
      </c>
      <c r="ED57" s="58">
        <v>4.3288669000000004</v>
      </c>
      <c r="EE57" s="58">
        <v>9.4036308080000008</v>
      </c>
      <c r="EF57" s="58">
        <v>4.2931997400000004</v>
      </c>
      <c r="EG57" s="58">
        <v>9.3919706250000008</v>
      </c>
      <c r="EH57" s="58">
        <v>4.3176035859999997</v>
      </c>
      <c r="EI57" s="58">
        <v>9.3809241360000009</v>
      </c>
      <c r="EJ57" s="58">
        <v>4.3363757759999997</v>
      </c>
      <c r="EK57" s="58"/>
      <c r="EL57" s="58"/>
      <c r="EM57" s="58"/>
      <c r="EN57" s="58"/>
    </row>
    <row r="58" spans="1:144" x14ac:dyDescent="0.2">
      <c r="A58" s="70">
        <v>9.2827331199999996</v>
      </c>
      <c r="B58" s="70">
        <v>4.7775222289999997</v>
      </c>
      <c r="C58" s="70">
        <v>9.2673907740000008</v>
      </c>
      <c r="D58" s="70">
        <v>4.747486726</v>
      </c>
      <c r="E58" s="70">
        <v>9.2796646509999992</v>
      </c>
      <c r="F58" s="70">
        <v>4.7418550689999996</v>
      </c>
      <c r="G58" s="70">
        <v>9.2913248339999992</v>
      </c>
      <c r="H58" s="70">
        <v>4.728714536</v>
      </c>
      <c r="I58" s="70">
        <v>9.2925522219999994</v>
      </c>
      <c r="J58" s="70">
        <v>4.7174512230000003</v>
      </c>
      <c r="K58" s="70">
        <v>9.3109630370000005</v>
      </c>
      <c r="L58" s="70">
        <v>4.7324689739999997</v>
      </c>
      <c r="M58" s="70">
        <v>9.329987547</v>
      </c>
      <c r="N58" s="70">
        <v>4.5804142390000004</v>
      </c>
      <c r="O58" s="70">
        <v>9.3275327709999996</v>
      </c>
      <c r="P58" s="70">
        <v>4.6611346539999996</v>
      </c>
      <c r="Q58" s="70">
        <v>9.3005302420000007</v>
      </c>
      <c r="R58" s="70">
        <v>4.6911701570000002</v>
      </c>
      <c r="S58" s="70">
        <v>9.3066671799999998</v>
      </c>
      <c r="T58" s="70">
        <v>4.738100631</v>
      </c>
      <c r="U58" s="70"/>
      <c r="V58" s="70"/>
      <c r="W58" s="70"/>
      <c r="X58" s="70"/>
      <c r="Y58" s="70">
        <v>9.3054397929999997</v>
      </c>
      <c r="Z58" s="70">
        <v>4.7005562520000002</v>
      </c>
      <c r="AA58" s="70">
        <v>9.3121904250000007</v>
      </c>
      <c r="AB58" s="70">
        <v>4.7136967849999998</v>
      </c>
      <c r="AC58" s="70">
        <v>9.3226232210000006</v>
      </c>
      <c r="AD58" s="70">
        <v>4.6461169030000002</v>
      </c>
      <c r="AE58" s="70">
        <v>9.318941057</v>
      </c>
      <c r="AF58" s="70">
        <v>4.7099423470000001</v>
      </c>
      <c r="AG58" s="70">
        <v>9.2974617730000002</v>
      </c>
      <c r="AH58" s="70">
        <v>4.702433471</v>
      </c>
      <c r="AI58" s="70">
        <v>9.3177136699999998</v>
      </c>
      <c r="AJ58" s="70">
        <v>4.6630118730000003</v>
      </c>
      <c r="AK58" s="70">
        <v>9.3220095270000005</v>
      </c>
      <c r="AL58" s="70">
        <v>4.7061879089999996</v>
      </c>
      <c r="AM58" s="70">
        <v>9.3385792609999996</v>
      </c>
      <c r="AN58" s="70">
        <v>4.602940867</v>
      </c>
      <c r="AO58" s="70">
        <v>9.3490120559999994</v>
      </c>
      <c r="AP58" s="70">
        <v>4.5747825820000001</v>
      </c>
      <c r="AQ58" s="70">
        <v>9.3244643020000009</v>
      </c>
      <c r="AR58" s="70">
        <v>4.6479941220000001</v>
      </c>
      <c r="AS58" s="70"/>
      <c r="AT58" s="70"/>
      <c r="AU58" s="70"/>
      <c r="AV58" s="70"/>
      <c r="AW58" s="70">
        <v>9.3999486450000003</v>
      </c>
      <c r="AX58" s="70">
        <v>4.3438846519999998</v>
      </c>
      <c r="AY58" s="70">
        <v>9.3907432370000006</v>
      </c>
      <c r="AZ58" s="70">
        <v>4.3363757759999997</v>
      </c>
      <c r="BA58" s="70">
        <v>9.387061074</v>
      </c>
      <c r="BB58" s="70">
        <v>4.342007433</v>
      </c>
      <c r="BC58" s="70">
        <v>9.3631270139999998</v>
      </c>
      <c r="BD58" s="70">
        <v>4.3251124619999999</v>
      </c>
      <c r="BE58" s="70">
        <v>9.3533079130000001</v>
      </c>
      <c r="BF58" s="70">
        <v>4.3213580240000002</v>
      </c>
      <c r="BG58" s="70">
        <v>9.3674228710000005</v>
      </c>
      <c r="BH58" s="70">
        <v>4.3213580240000002</v>
      </c>
      <c r="BI58" s="70">
        <v>9.3594448509999992</v>
      </c>
      <c r="BJ58" s="70">
        <v>4.3251124619999999</v>
      </c>
      <c r="BK58" s="70">
        <v>9.3514668309999998</v>
      </c>
      <c r="BL58" s="70">
        <v>4.3138491480000001</v>
      </c>
      <c r="BM58" s="70">
        <v>9.3582174640000009</v>
      </c>
      <c r="BN58" s="70">
        <v>4.3232352430000001</v>
      </c>
      <c r="BO58" s="70">
        <v>9.3655817900000002</v>
      </c>
      <c r="BP58" s="70">
        <v>4.3232352430000001</v>
      </c>
      <c r="BQ58" s="70"/>
      <c r="BR58" s="70"/>
      <c r="BS58" s="70"/>
      <c r="BT58" s="70"/>
      <c r="BU58" s="70">
        <v>9.3729461159999996</v>
      </c>
      <c r="BV58" s="70">
        <v>4.3307441190000002</v>
      </c>
      <c r="BW58" s="70">
        <v>9.3704913409999993</v>
      </c>
      <c r="BX58" s="70">
        <v>4.3382529950000004</v>
      </c>
      <c r="BY58" s="70">
        <v>9.3557626880000004</v>
      </c>
      <c r="BZ58" s="70">
        <v>4.3157263669999999</v>
      </c>
      <c r="CA58" s="70">
        <v>9.3576037700000008</v>
      </c>
      <c r="CB58" s="70">
        <v>4.3176035859999997</v>
      </c>
      <c r="CC58" s="70">
        <v>9.3735598099999997</v>
      </c>
      <c r="CD58" s="70">
        <v>4.332621338</v>
      </c>
      <c r="CE58" s="70">
        <v>9.387061074</v>
      </c>
      <c r="CF58" s="70">
        <v>4.3307441190000002</v>
      </c>
      <c r="CG58" s="70">
        <v>9.3895158500000004</v>
      </c>
      <c r="CH58" s="70">
        <v>4.3438846519999998</v>
      </c>
      <c r="CI58" s="70">
        <v>9.3901295440000005</v>
      </c>
      <c r="CJ58" s="70">
        <v>4.332621338</v>
      </c>
      <c r="CK58" s="70">
        <v>9.3950390939999995</v>
      </c>
      <c r="CL58" s="70">
        <v>4.342007433</v>
      </c>
      <c r="CM58" s="70">
        <v>9.3668091770000004</v>
      </c>
      <c r="CN58" s="70">
        <v>4.3213580240000002</v>
      </c>
      <c r="CO58" s="70"/>
      <c r="CP58" s="70"/>
      <c r="CQ58" s="70"/>
      <c r="CR58" s="70"/>
      <c r="CS58" s="70">
        <v>9.3772419730000003</v>
      </c>
      <c r="CT58" s="70">
        <v>4.3307441190000002</v>
      </c>
      <c r="CU58" s="70">
        <v>9.3919706250000008</v>
      </c>
      <c r="CV58" s="70">
        <v>4.3344985569999999</v>
      </c>
      <c r="CW58" s="70">
        <v>9.4195868479999998</v>
      </c>
      <c r="CX58" s="70">
        <v>4.3570251840000003</v>
      </c>
      <c r="CY58" s="70">
        <v>9.4177457669999995</v>
      </c>
      <c r="CZ58" s="70">
        <v>4.3438846519999998</v>
      </c>
      <c r="DA58" s="70">
        <v>9.409154053</v>
      </c>
      <c r="DB58" s="70">
        <v>4.3382529950000004</v>
      </c>
      <c r="DC58" s="70">
        <v>9.4054718899999994</v>
      </c>
      <c r="DD58" s="70">
        <v>4.3457618699999996</v>
      </c>
      <c r="DE58" s="70">
        <v>9.4232690110000004</v>
      </c>
      <c r="DF58" s="70">
        <v>4.3457618699999996</v>
      </c>
      <c r="DG58" s="70">
        <v>9.4177457669999995</v>
      </c>
      <c r="DH58" s="70">
        <v>4.3495163080000001</v>
      </c>
      <c r="DI58" s="70">
        <v>9.4128362160000005</v>
      </c>
      <c r="DJ58" s="70">
        <v>4.3983240009999998</v>
      </c>
      <c r="DK58" s="70">
        <v>9.4066992769999995</v>
      </c>
      <c r="DL58" s="70">
        <v>4.3851834680000001</v>
      </c>
      <c r="DM58" s="70"/>
      <c r="DN58" s="70"/>
      <c r="DO58" s="70"/>
      <c r="DP58" s="70"/>
      <c r="DQ58" s="58">
        <v>9.4060855839999995</v>
      </c>
      <c r="DR58" s="58">
        <v>4.4020784390000003</v>
      </c>
      <c r="DS58" s="58">
        <v>9.3907432370000006</v>
      </c>
      <c r="DT58" s="58">
        <v>4.441500037</v>
      </c>
      <c r="DU58" s="58">
        <v>9.3803104420000007</v>
      </c>
      <c r="DV58" s="58">
        <v>4.4490089130000001</v>
      </c>
      <c r="DW58" s="58">
        <v>9.3796967480000006</v>
      </c>
      <c r="DX58" s="58">
        <v>4.5015710430000002</v>
      </c>
      <c r="DY58" s="58">
        <v>9.375400891</v>
      </c>
      <c r="DZ58" s="58">
        <v>4.5053254809999999</v>
      </c>
      <c r="EA58" s="58">
        <v>9.3950390939999995</v>
      </c>
      <c r="EB58" s="58">
        <v>4.4452544749999996</v>
      </c>
      <c r="EC58" s="58">
        <v>9.4177457669999995</v>
      </c>
      <c r="ED58" s="58">
        <v>4.4602722259999998</v>
      </c>
      <c r="EE58" s="58">
        <v>9.4030171140000007</v>
      </c>
      <c r="EF58" s="58">
        <v>4.4246050659999998</v>
      </c>
      <c r="EG58" s="58">
        <v>9.3913569310000007</v>
      </c>
      <c r="EH58" s="58">
        <v>4.4490089130000001</v>
      </c>
      <c r="EI58" s="58">
        <v>9.3803104420000007</v>
      </c>
      <c r="EJ58" s="58">
        <v>4.467781102</v>
      </c>
      <c r="EK58" s="58"/>
      <c r="EL58" s="58"/>
      <c r="EM58" s="58"/>
      <c r="EN58" s="58"/>
    </row>
    <row r="59" spans="1:144" x14ac:dyDescent="0.2">
      <c r="A59" s="70">
        <v>9.2827331199999996</v>
      </c>
      <c r="B59" s="70">
        <v>4.9089275560000001</v>
      </c>
      <c r="C59" s="70">
        <v>9.2673907740000008</v>
      </c>
      <c r="D59" s="70">
        <v>4.8920325849999999</v>
      </c>
      <c r="E59" s="70">
        <v>9.2796646509999992</v>
      </c>
      <c r="F59" s="70">
        <v>4.873260396</v>
      </c>
      <c r="G59" s="70">
        <v>9.2907111400000009</v>
      </c>
      <c r="H59" s="70">
        <v>4.8751376149999999</v>
      </c>
      <c r="I59" s="70">
        <v>9.2913248339999992</v>
      </c>
      <c r="J59" s="70">
        <v>4.8638743010000001</v>
      </c>
      <c r="K59" s="70">
        <v>9.3115767310000006</v>
      </c>
      <c r="L59" s="70">
        <v>4.8638743010000001</v>
      </c>
      <c r="M59" s="70">
        <v>9.3293738529999999</v>
      </c>
      <c r="N59" s="70">
        <v>4.7268373170000002</v>
      </c>
      <c r="O59" s="70">
        <v>9.3269190769999994</v>
      </c>
      <c r="P59" s="70">
        <v>4.8075577320000003</v>
      </c>
      <c r="Q59" s="70">
        <v>9.3005302420000007</v>
      </c>
      <c r="R59" s="70">
        <v>4.837593236</v>
      </c>
      <c r="S59" s="70">
        <v>9.3066671799999998</v>
      </c>
      <c r="T59" s="70">
        <v>4.8695059580000004</v>
      </c>
      <c r="U59" s="70"/>
      <c r="V59" s="70"/>
      <c r="W59" s="70"/>
      <c r="X59" s="70"/>
      <c r="Y59" s="70">
        <v>9.3048260989999996</v>
      </c>
      <c r="Z59" s="70">
        <v>4.8469793299999999</v>
      </c>
      <c r="AA59" s="70">
        <v>9.3115767310000006</v>
      </c>
      <c r="AB59" s="70">
        <v>4.8451021110000001</v>
      </c>
      <c r="AC59" s="70">
        <v>9.3232369140000007</v>
      </c>
      <c r="AD59" s="70">
        <v>4.7775222289999997</v>
      </c>
      <c r="AE59" s="70">
        <v>9.318941057</v>
      </c>
      <c r="AF59" s="70">
        <v>4.8413476729999996</v>
      </c>
      <c r="AG59" s="70">
        <v>9.296234385</v>
      </c>
      <c r="AH59" s="70">
        <v>4.8488565489999997</v>
      </c>
      <c r="AI59" s="70">
        <v>9.3177136699999998</v>
      </c>
      <c r="AJ59" s="70">
        <v>4.7944171999999998</v>
      </c>
      <c r="AK59" s="70">
        <v>9.3220095270000005</v>
      </c>
      <c r="AL59" s="70">
        <v>4.837593236</v>
      </c>
      <c r="AM59" s="70">
        <v>9.3385792609999996</v>
      </c>
      <c r="AN59" s="70">
        <v>4.7343461930000004</v>
      </c>
      <c r="AO59" s="70">
        <v>9.3490120559999994</v>
      </c>
      <c r="AP59" s="70">
        <v>4.7061879089999996</v>
      </c>
      <c r="AQ59" s="70">
        <v>9.3244643020000009</v>
      </c>
      <c r="AR59" s="70">
        <v>4.7944171999999998</v>
      </c>
      <c r="AS59" s="70"/>
      <c r="AT59" s="70"/>
      <c r="AU59" s="70"/>
      <c r="AV59" s="70"/>
      <c r="AW59" s="70">
        <v>9.3987212570000001</v>
      </c>
      <c r="AX59" s="70">
        <v>4.4752899780000002</v>
      </c>
      <c r="AY59" s="70">
        <v>9.3901295440000005</v>
      </c>
      <c r="AZ59" s="70">
        <v>4.467781102</v>
      </c>
      <c r="BA59" s="70">
        <v>9.3858336869999999</v>
      </c>
      <c r="BB59" s="70">
        <v>4.4734127590000003</v>
      </c>
      <c r="BC59" s="70">
        <v>9.3625133209999998</v>
      </c>
      <c r="BD59" s="70">
        <v>4.4565177890000003</v>
      </c>
      <c r="BE59" s="70">
        <v>9.3520805249999999</v>
      </c>
      <c r="BF59" s="70">
        <v>4.4527633509999998</v>
      </c>
      <c r="BG59" s="70">
        <v>9.3661954840000003</v>
      </c>
      <c r="BH59" s="70">
        <v>4.4527633509999998</v>
      </c>
      <c r="BI59" s="70">
        <v>9.3588311569999991</v>
      </c>
      <c r="BJ59" s="70">
        <v>4.4565177890000003</v>
      </c>
      <c r="BK59" s="70">
        <v>9.3508531369999996</v>
      </c>
      <c r="BL59" s="70">
        <v>4.4433772559999998</v>
      </c>
      <c r="BM59" s="70">
        <v>9.3569900760000007</v>
      </c>
      <c r="BN59" s="70">
        <v>4.4546405699999996</v>
      </c>
      <c r="BO59" s="70">
        <v>9.364354402</v>
      </c>
      <c r="BP59" s="70">
        <v>4.4527633509999998</v>
      </c>
      <c r="BQ59" s="70"/>
      <c r="BR59" s="70"/>
      <c r="BS59" s="70"/>
      <c r="BT59" s="70"/>
      <c r="BU59" s="70">
        <v>9.3723324219999995</v>
      </c>
      <c r="BV59" s="70">
        <v>4.4602722259999998</v>
      </c>
      <c r="BW59" s="70">
        <v>9.3692639530000008</v>
      </c>
      <c r="BX59" s="70">
        <v>4.4696583209999998</v>
      </c>
      <c r="BY59" s="70">
        <v>9.3545353010000003</v>
      </c>
      <c r="BZ59" s="70">
        <v>4.4471316940000003</v>
      </c>
      <c r="CA59" s="70">
        <v>9.3563763820000005</v>
      </c>
      <c r="CB59" s="70">
        <v>4.4490089130000001</v>
      </c>
      <c r="CC59" s="70">
        <v>9.3729461159999996</v>
      </c>
      <c r="CD59" s="70">
        <v>4.4621494449999997</v>
      </c>
      <c r="CE59" s="70">
        <v>9.3858336869999999</v>
      </c>
      <c r="CF59" s="70">
        <v>4.4621494449999997</v>
      </c>
      <c r="CG59" s="70">
        <v>9.3882884620000002</v>
      </c>
      <c r="CH59" s="70">
        <v>4.4752899780000002</v>
      </c>
      <c r="CI59" s="70">
        <v>9.3889021560000003</v>
      </c>
      <c r="CJ59" s="70">
        <v>4.4640266640000004</v>
      </c>
      <c r="CK59" s="70">
        <v>9.3938117069999993</v>
      </c>
      <c r="CL59" s="70">
        <v>4.4734127590000003</v>
      </c>
      <c r="CM59" s="70">
        <v>9.3661954840000003</v>
      </c>
      <c r="CN59" s="70">
        <v>4.4527633509999998</v>
      </c>
      <c r="CO59" s="70"/>
      <c r="CP59" s="70"/>
      <c r="CQ59" s="70"/>
      <c r="CR59" s="70"/>
      <c r="CS59" s="70">
        <v>9.3766282790000002</v>
      </c>
      <c r="CT59" s="70">
        <v>4.4621494449999997</v>
      </c>
      <c r="CU59" s="70">
        <v>9.3907432370000006</v>
      </c>
      <c r="CV59" s="70">
        <v>4.4659038830000002</v>
      </c>
      <c r="CW59" s="70">
        <v>9.4189731539999997</v>
      </c>
      <c r="CX59" s="70">
        <v>4.4903077299999996</v>
      </c>
      <c r="CY59" s="70">
        <v>9.4165183789999993</v>
      </c>
      <c r="CZ59" s="70">
        <v>4.4752899780000002</v>
      </c>
      <c r="DA59" s="70">
        <v>9.4085403589999999</v>
      </c>
      <c r="DB59" s="70">
        <v>4.4696583209999998</v>
      </c>
      <c r="DC59" s="70">
        <v>9.4042445019999992</v>
      </c>
      <c r="DD59" s="70">
        <v>4.4752899780000002</v>
      </c>
      <c r="DE59" s="70">
        <v>9.4226553170000003</v>
      </c>
      <c r="DF59" s="70">
        <v>4.477167197</v>
      </c>
      <c r="DG59" s="70">
        <v>9.4171320729999994</v>
      </c>
      <c r="DH59" s="70">
        <v>4.4809216349999996</v>
      </c>
      <c r="DI59" s="70">
        <v>9.4109951340000002</v>
      </c>
      <c r="DJ59" s="70">
        <v>4.5297293280000002</v>
      </c>
      <c r="DK59" s="70">
        <v>9.4060855839999995</v>
      </c>
      <c r="DL59" s="70">
        <v>4.5165887949999997</v>
      </c>
      <c r="DM59" s="70"/>
      <c r="DN59" s="70"/>
      <c r="DO59" s="70"/>
      <c r="DP59" s="70"/>
      <c r="DQ59" s="58">
        <v>9.4048581959999993</v>
      </c>
      <c r="DR59" s="58">
        <v>4.5334837659999998</v>
      </c>
      <c r="DS59" s="58">
        <v>9.3895158500000004</v>
      </c>
      <c r="DT59" s="58">
        <v>4.5879231149999997</v>
      </c>
      <c r="DU59" s="58">
        <v>9.3790830540000005</v>
      </c>
      <c r="DV59" s="58">
        <v>4.5954319909999999</v>
      </c>
      <c r="DW59" s="58">
        <v>9.3790830540000005</v>
      </c>
      <c r="DX59" s="58">
        <v>4.6329763699999997</v>
      </c>
      <c r="DY59" s="58">
        <v>9.3747871969999998</v>
      </c>
      <c r="DZ59" s="58">
        <v>4.6367308080000003</v>
      </c>
      <c r="EA59" s="58">
        <v>9.3938117069999993</v>
      </c>
      <c r="EB59" s="58">
        <v>4.5766598009999999</v>
      </c>
      <c r="EC59" s="58">
        <v>9.4165183789999993</v>
      </c>
      <c r="ED59" s="58">
        <v>4.5916775530000002</v>
      </c>
      <c r="EE59" s="58">
        <v>9.4017897270000006</v>
      </c>
      <c r="EF59" s="58">
        <v>4.5560103930000002</v>
      </c>
      <c r="EG59" s="58">
        <v>9.3901295440000005</v>
      </c>
      <c r="EH59" s="58">
        <v>4.5822914580000003</v>
      </c>
      <c r="EI59" s="58">
        <v>9.3790830540000005</v>
      </c>
      <c r="EJ59" s="58">
        <v>4.5991864290000004</v>
      </c>
      <c r="EK59" s="58"/>
      <c r="EL59" s="58"/>
      <c r="EM59" s="58"/>
      <c r="EN59" s="58"/>
    </row>
    <row r="60" spans="1:144" x14ac:dyDescent="0.2">
      <c r="A60" s="70">
        <v>9.2827331199999996</v>
      </c>
      <c r="B60" s="70">
        <v>5.0553506339999998</v>
      </c>
      <c r="C60" s="70">
        <v>9.2667770800000007</v>
      </c>
      <c r="D60" s="70">
        <v>5.0234379120000003</v>
      </c>
      <c r="E60" s="70">
        <v>9.2790509570000008</v>
      </c>
      <c r="F60" s="70">
        <v>5.0196834739999998</v>
      </c>
      <c r="G60" s="70">
        <v>9.2907111400000009</v>
      </c>
      <c r="H60" s="70">
        <v>5.0065429410000002</v>
      </c>
      <c r="I60" s="70">
        <v>9.2913248339999992</v>
      </c>
      <c r="J60" s="70">
        <v>5.0102973789999998</v>
      </c>
      <c r="K60" s="70">
        <v>9.3109630370000005</v>
      </c>
      <c r="L60" s="70">
        <v>4.9952796270000004</v>
      </c>
      <c r="M60" s="70">
        <v>9.3293738529999999</v>
      </c>
      <c r="N60" s="70">
        <v>4.873260396</v>
      </c>
      <c r="O60" s="70">
        <v>9.3269190769999994</v>
      </c>
      <c r="P60" s="70">
        <v>4.95398081</v>
      </c>
      <c r="Q60" s="70">
        <v>9.2999165480000006</v>
      </c>
      <c r="R60" s="70">
        <v>4.9840163139999998</v>
      </c>
      <c r="S60" s="70">
        <v>9.3066671799999998</v>
      </c>
      <c r="T60" s="70">
        <v>5.0159290360000002</v>
      </c>
      <c r="U60" s="70"/>
      <c r="V60" s="70"/>
      <c r="W60" s="70"/>
      <c r="X60" s="70"/>
      <c r="Y60" s="70">
        <v>9.3048260989999996</v>
      </c>
      <c r="Z60" s="70">
        <v>4.9934024079999997</v>
      </c>
      <c r="AA60" s="70">
        <v>9.3115767310000006</v>
      </c>
      <c r="AB60" s="70">
        <v>4.9915251889999999</v>
      </c>
      <c r="AC60" s="70">
        <v>9.3232369140000007</v>
      </c>
      <c r="AD60" s="70">
        <v>4.9239453070000003</v>
      </c>
      <c r="AE60" s="70">
        <v>9.3183273639999999</v>
      </c>
      <c r="AF60" s="70">
        <v>4.972753</v>
      </c>
      <c r="AG60" s="70">
        <v>9.2950069969999998</v>
      </c>
      <c r="AH60" s="70">
        <v>4.9802618760000001</v>
      </c>
      <c r="AI60" s="70">
        <v>9.3170999759999997</v>
      </c>
      <c r="AJ60" s="70">
        <v>4.9408402779999996</v>
      </c>
      <c r="AK60" s="70">
        <v>9.3220095270000005</v>
      </c>
      <c r="AL60" s="70">
        <v>4.9840163139999998</v>
      </c>
      <c r="AM60" s="70">
        <v>9.3385792609999996</v>
      </c>
      <c r="AN60" s="70">
        <v>4.8807692710000001</v>
      </c>
      <c r="AO60" s="70">
        <v>9.3483983619999993</v>
      </c>
      <c r="AP60" s="70">
        <v>4.837593236</v>
      </c>
      <c r="AQ60" s="70">
        <v>9.3244643020000009</v>
      </c>
      <c r="AR60" s="70">
        <v>4.9258225260000001</v>
      </c>
      <c r="AS60" s="70"/>
      <c r="AT60" s="70"/>
      <c r="AU60" s="70"/>
      <c r="AV60" s="70"/>
      <c r="AW60" s="70">
        <v>9.398107564</v>
      </c>
      <c r="AX60" s="70">
        <v>4.6066953049999997</v>
      </c>
      <c r="AY60" s="70">
        <v>9.3889021560000003</v>
      </c>
      <c r="AZ60" s="70">
        <v>4.5991864290000004</v>
      </c>
      <c r="BA60" s="70">
        <v>9.3846062989999997</v>
      </c>
      <c r="BB60" s="70">
        <v>4.6048180859999999</v>
      </c>
      <c r="BC60" s="70">
        <v>9.3618996269999997</v>
      </c>
      <c r="BD60" s="70">
        <v>4.5860458959999999</v>
      </c>
      <c r="BE60" s="70">
        <v>9.3502394439999996</v>
      </c>
      <c r="BF60" s="70">
        <v>4.5841686770000001</v>
      </c>
      <c r="BG60" s="70">
        <v>9.3655817900000002</v>
      </c>
      <c r="BH60" s="70">
        <v>4.5841686770000001</v>
      </c>
      <c r="BI60" s="70">
        <v>9.3576037700000008</v>
      </c>
      <c r="BJ60" s="70">
        <v>4.5879231149999997</v>
      </c>
      <c r="BK60" s="70">
        <v>9.3508531369999996</v>
      </c>
      <c r="BL60" s="70">
        <v>4.5747825820000001</v>
      </c>
      <c r="BM60" s="70">
        <v>9.3557626880000004</v>
      </c>
      <c r="BN60" s="70">
        <v>4.5841686770000001</v>
      </c>
      <c r="BO60" s="70">
        <v>9.3631270139999998</v>
      </c>
      <c r="BP60" s="70">
        <v>4.5841686770000001</v>
      </c>
      <c r="BQ60" s="70"/>
      <c r="BR60" s="70"/>
      <c r="BS60" s="70"/>
      <c r="BT60" s="70"/>
      <c r="BU60" s="70">
        <v>9.3711050339999993</v>
      </c>
      <c r="BV60" s="70">
        <v>4.5916775530000002</v>
      </c>
      <c r="BW60" s="70">
        <v>9.3674228710000005</v>
      </c>
      <c r="BX60" s="70">
        <v>4.6010636480000002</v>
      </c>
      <c r="BY60" s="70">
        <v>9.3533079130000001</v>
      </c>
      <c r="BZ60" s="70">
        <v>4.5785370199999997</v>
      </c>
      <c r="CA60" s="70">
        <v>9.3557626880000004</v>
      </c>
      <c r="CB60" s="70">
        <v>4.5804142390000004</v>
      </c>
      <c r="CC60" s="70">
        <v>9.3723324219999995</v>
      </c>
      <c r="CD60" s="70">
        <v>4.5935547720000001</v>
      </c>
      <c r="CE60" s="70">
        <v>9.3846062989999997</v>
      </c>
      <c r="CF60" s="70">
        <v>4.5935547720000001</v>
      </c>
      <c r="CG60" s="70">
        <v>9.3876747680000001</v>
      </c>
      <c r="CH60" s="70">
        <v>4.6066953049999997</v>
      </c>
      <c r="CI60" s="70">
        <v>9.3882884620000002</v>
      </c>
      <c r="CJ60" s="70">
        <v>4.5954319909999999</v>
      </c>
      <c r="CK60" s="70">
        <v>9.3925843189999991</v>
      </c>
      <c r="CL60" s="70">
        <v>4.6048180859999999</v>
      </c>
      <c r="CM60" s="70">
        <v>9.3655817900000002</v>
      </c>
      <c r="CN60" s="70">
        <v>4.5841686770000001</v>
      </c>
      <c r="CO60" s="70"/>
      <c r="CP60" s="70"/>
      <c r="CQ60" s="70"/>
      <c r="CR60" s="70"/>
      <c r="CS60" s="70">
        <v>9.375400891</v>
      </c>
      <c r="CT60" s="70">
        <v>4.5935547720000001</v>
      </c>
      <c r="CU60" s="70">
        <v>9.3895158500000004</v>
      </c>
      <c r="CV60" s="70">
        <v>4.5973092099999997</v>
      </c>
      <c r="CW60" s="70">
        <v>9.4177457669999995</v>
      </c>
      <c r="CX60" s="70">
        <v>4.6217130559999999</v>
      </c>
      <c r="CY60" s="70">
        <v>9.4152909910000009</v>
      </c>
      <c r="CZ60" s="70">
        <v>4.6066953049999997</v>
      </c>
      <c r="DA60" s="70">
        <v>9.4073129709999996</v>
      </c>
      <c r="DB60" s="70">
        <v>4.602940867</v>
      </c>
      <c r="DC60" s="70">
        <v>9.4030171140000007</v>
      </c>
      <c r="DD60" s="70">
        <v>4.6066953049999997</v>
      </c>
      <c r="DE60" s="70">
        <v>9.420814236</v>
      </c>
      <c r="DF60" s="70">
        <v>4.6104497430000002</v>
      </c>
      <c r="DG60" s="70">
        <v>9.4159046849999992</v>
      </c>
      <c r="DH60" s="70">
        <v>4.6123269609999999</v>
      </c>
      <c r="DI60" s="70">
        <v>9.4103814410000002</v>
      </c>
      <c r="DJ60" s="70">
        <v>4.6611346539999996</v>
      </c>
      <c r="DK60" s="70">
        <v>9.4048581959999993</v>
      </c>
      <c r="DL60" s="70">
        <v>4.6479941220000001</v>
      </c>
      <c r="DM60" s="70"/>
      <c r="DN60" s="70"/>
      <c r="DO60" s="70"/>
      <c r="DP60" s="70"/>
      <c r="DQ60" s="58">
        <v>9.4042445019999992</v>
      </c>
      <c r="DR60" s="58">
        <v>4.6648890920000001</v>
      </c>
      <c r="DS60" s="58">
        <v>9.3882884620000002</v>
      </c>
      <c r="DT60" s="58">
        <v>4.7193284420000001</v>
      </c>
      <c r="DU60" s="58">
        <v>9.3778556670000004</v>
      </c>
      <c r="DV60" s="58">
        <v>4.7268373170000002</v>
      </c>
      <c r="DW60" s="58">
        <v>9.3778556670000004</v>
      </c>
      <c r="DX60" s="58">
        <v>4.7643816960000001</v>
      </c>
      <c r="DY60" s="58">
        <v>9.3735598099999997</v>
      </c>
      <c r="DZ60" s="58">
        <v>4.7681361339999997</v>
      </c>
      <c r="EA60" s="58">
        <v>9.3925843189999991</v>
      </c>
      <c r="EB60" s="58">
        <v>4.7080651280000003</v>
      </c>
      <c r="EC60" s="58">
        <v>9.4159046849999992</v>
      </c>
      <c r="ED60" s="58">
        <v>4.7230828799999998</v>
      </c>
      <c r="EE60" s="58">
        <v>9.4005623390000004</v>
      </c>
      <c r="EF60" s="58">
        <v>4.6874157189999996</v>
      </c>
      <c r="EG60" s="58">
        <v>9.3889021560000003</v>
      </c>
      <c r="EH60" s="58">
        <v>4.7136967849999998</v>
      </c>
      <c r="EI60" s="58">
        <v>9.3772419730000003</v>
      </c>
      <c r="EJ60" s="58">
        <v>4.7305917549999998</v>
      </c>
      <c r="EK60" s="58"/>
      <c r="EL60" s="58"/>
      <c r="EM60" s="58"/>
      <c r="EN60" s="58"/>
    </row>
    <row r="61" spans="1:144" x14ac:dyDescent="0.2">
      <c r="A61" s="70">
        <v>9.2827331199999996</v>
      </c>
      <c r="B61" s="70">
        <v>5.2017737119999996</v>
      </c>
      <c r="C61" s="70">
        <v>9.2673907740000008</v>
      </c>
      <c r="D61" s="70">
        <v>5.1698609900000001</v>
      </c>
      <c r="E61" s="70">
        <v>9.2784372640000008</v>
      </c>
      <c r="F61" s="70">
        <v>5.1510888000000001</v>
      </c>
      <c r="G61" s="70">
        <v>9.2900974470000008</v>
      </c>
      <c r="H61" s="70">
        <v>5.1510888000000001</v>
      </c>
      <c r="I61" s="70">
        <v>9.2913248339999992</v>
      </c>
      <c r="J61" s="70">
        <v>5.1567204569999996</v>
      </c>
      <c r="K61" s="70">
        <v>9.3109630370000005</v>
      </c>
      <c r="L61" s="70">
        <v>5.1417027060000002</v>
      </c>
      <c r="M61" s="70">
        <v>9.3293738529999999</v>
      </c>
      <c r="N61" s="70">
        <v>5.0046657220000004</v>
      </c>
      <c r="O61" s="70">
        <v>9.3269190769999994</v>
      </c>
      <c r="P61" s="70">
        <v>5.0853861370000004</v>
      </c>
      <c r="Q61" s="70">
        <v>9.2993028540000005</v>
      </c>
      <c r="R61" s="70">
        <v>5.1304393920000004</v>
      </c>
      <c r="S61" s="70">
        <v>9.3060534869999998</v>
      </c>
      <c r="T61" s="70">
        <v>5.1623521139999999</v>
      </c>
      <c r="U61" s="70"/>
      <c r="V61" s="70"/>
      <c r="W61" s="70"/>
      <c r="X61" s="70"/>
      <c r="Y61" s="70">
        <v>9.3042124049999995</v>
      </c>
      <c r="Z61" s="70">
        <v>5.1398254870000004</v>
      </c>
      <c r="AA61" s="70">
        <v>9.3109630370000005</v>
      </c>
      <c r="AB61" s="70">
        <v>5.1229305160000003</v>
      </c>
      <c r="AC61" s="70">
        <v>9.3232369140000007</v>
      </c>
      <c r="AD61" s="70">
        <v>5.0553506339999998</v>
      </c>
      <c r="AE61" s="70">
        <v>9.3177136699999998</v>
      </c>
      <c r="AF61" s="70">
        <v>5.1191760779999997</v>
      </c>
      <c r="AG61" s="70">
        <v>9.2937796099999996</v>
      </c>
      <c r="AH61" s="70">
        <v>5.1266849539999999</v>
      </c>
      <c r="AI61" s="70">
        <v>9.3164862819999996</v>
      </c>
      <c r="AJ61" s="70">
        <v>5.0872633560000002</v>
      </c>
      <c r="AK61" s="70">
        <v>9.3213958330000004</v>
      </c>
      <c r="AL61" s="70">
        <v>5.1154216400000001</v>
      </c>
      <c r="AM61" s="70">
        <v>9.3373518729999994</v>
      </c>
      <c r="AN61" s="70">
        <v>5.0121745979999996</v>
      </c>
      <c r="AO61" s="70">
        <v>9.3483983619999993</v>
      </c>
      <c r="AP61" s="70">
        <v>4.9689985620000003</v>
      </c>
      <c r="AQ61" s="70">
        <v>9.3238506080000008</v>
      </c>
      <c r="AR61" s="70">
        <v>5.0722456039999999</v>
      </c>
      <c r="AS61" s="70"/>
      <c r="AT61" s="70"/>
      <c r="AU61" s="70"/>
      <c r="AV61" s="70"/>
      <c r="AW61" s="70">
        <v>9.3968801759999998</v>
      </c>
      <c r="AX61" s="70">
        <v>4.738100631</v>
      </c>
      <c r="AY61" s="70">
        <v>9.3876747680000001</v>
      </c>
      <c r="AZ61" s="70">
        <v>4.7305917549999998</v>
      </c>
      <c r="BA61" s="70">
        <v>9.3833789109999994</v>
      </c>
      <c r="BB61" s="70">
        <v>4.7362234120000002</v>
      </c>
      <c r="BC61" s="70">
        <v>9.3612859329999996</v>
      </c>
      <c r="BD61" s="70">
        <v>4.7193284420000001</v>
      </c>
      <c r="BE61" s="70">
        <v>9.3490120559999994</v>
      </c>
      <c r="BF61" s="70">
        <v>4.7155740039999996</v>
      </c>
      <c r="BG61" s="70">
        <v>9.364354402</v>
      </c>
      <c r="BH61" s="70">
        <v>4.7136967849999998</v>
      </c>
      <c r="BI61" s="70">
        <v>9.3569900760000007</v>
      </c>
      <c r="BJ61" s="70">
        <v>4.7174512230000003</v>
      </c>
      <c r="BK61" s="70">
        <v>9.3502394439999996</v>
      </c>
      <c r="BL61" s="70">
        <v>4.7061879089999996</v>
      </c>
      <c r="BM61" s="70">
        <v>9.3551489940000003</v>
      </c>
      <c r="BN61" s="70">
        <v>4.7155740039999996</v>
      </c>
      <c r="BO61" s="70">
        <v>9.3618996269999997</v>
      </c>
      <c r="BP61" s="70">
        <v>4.7174512230000003</v>
      </c>
      <c r="BQ61" s="70"/>
      <c r="BR61" s="70"/>
      <c r="BS61" s="70"/>
      <c r="BT61" s="70"/>
      <c r="BU61" s="70">
        <v>9.3698776469999991</v>
      </c>
      <c r="BV61" s="70">
        <v>4.7212056609999999</v>
      </c>
      <c r="BW61" s="70">
        <v>9.3661954840000003</v>
      </c>
      <c r="BX61" s="70">
        <v>4.7324689739999997</v>
      </c>
      <c r="BY61" s="70">
        <v>9.3520805249999999</v>
      </c>
      <c r="BZ61" s="70">
        <v>4.7099423470000001</v>
      </c>
      <c r="CA61" s="70">
        <v>9.3539216070000002</v>
      </c>
      <c r="CB61" s="70">
        <v>4.7099423470000001</v>
      </c>
      <c r="CC61" s="70">
        <v>9.3711050339999993</v>
      </c>
      <c r="CD61" s="70">
        <v>4.7249600989999996</v>
      </c>
      <c r="CE61" s="70">
        <v>9.3833789109999994</v>
      </c>
      <c r="CF61" s="70">
        <v>4.7249600989999996</v>
      </c>
      <c r="CG61" s="70">
        <v>9.3858336869999999</v>
      </c>
      <c r="CH61" s="70">
        <v>4.738100631</v>
      </c>
      <c r="CI61" s="70">
        <v>9.387061074</v>
      </c>
      <c r="CJ61" s="70">
        <v>4.7268373170000002</v>
      </c>
      <c r="CK61" s="70">
        <v>9.3919706250000008</v>
      </c>
      <c r="CL61" s="70">
        <v>4.738100631</v>
      </c>
      <c r="CM61" s="70">
        <v>9.364354402</v>
      </c>
      <c r="CN61" s="70">
        <v>4.7155740039999996</v>
      </c>
      <c r="CO61" s="70"/>
      <c r="CP61" s="70"/>
      <c r="CQ61" s="70"/>
      <c r="CR61" s="70"/>
      <c r="CS61" s="70">
        <v>9.3741735039999998</v>
      </c>
      <c r="CT61" s="70">
        <v>4.7249600989999996</v>
      </c>
      <c r="CU61" s="70">
        <v>9.3882884620000002</v>
      </c>
      <c r="CV61" s="70">
        <v>4.728714536</v>
      </c>
      <c r="CW61" s="70">
        <v>9.4165183789999993</v>
      </c>
      <c r="CX61" s="70">
        <v>4.7531183830000003</v>
      </c>
      <c r="CY61" s="70">
        <v>9.4140636040000008</v>
      </c>
      <c r="CZ61" s="70">
        <v>4.738100631</v>
      </c>
      <c r="DA61" s="70">
        <v>9.4060855839999995</v>
      </c>
      <c r="DB61" s="70">
        <v>4.7343461930000004</v>
      </c>
      <c r="DC61" s="70">
        <v>9.4017897270000006</v>
      </c>
      <c r="DD61" s="70">
        <v>4.738100631</v>
      </c>
      <c r="DE61" s="70">
        <v>9.4195868479999998</v>
      </c>
      <c r="DF61" s="70">
        <v>4.7418550689999996</v>
      </c>
      <c r="DG61" s="70">
        <v>9.4146772970000008</v>
      </c>
      <c r="DH61" s="70">
        <v>4.7456095070000002</v>
      </c>
      <c r="DI61" s="70">
        <v>9.409154053</v>
      </c>
      <c r="DJ61" s="70">
        <v>4.7944171999999998</v>
      </c>
      <c r="DK61" s="70">
        <v>9.4036308080000008</v>
      </c>
      <c r="DL61" s="70">
        <v>4.7793994480000004</v>
      </c>
      <c r="DM61" s="70"/>
      <c r="DN61" s="70"/>
      <c r="DO61" s="70"/>
      <c r="DP61" s="70"/>
      <c r="DQ61" s="58">
        <v>9.4030171140000007</v>
      </c>
      <c r="DR61" s="58">
        <v>4.7962944189999996</v>
      </c>
      <c r="DS61" s="58">
        <v>9.386447381</v>
      </c>
      <c r="DT61" s="58">
        <v>4.8507337679999996</v>
      </c>
      <c r="DU61" s="58">
        <v>9.3760145850000001</v>
      </c>
      <c r="DV61" s="58">
        <v>4.8582426439999997</v>
      </c>
      <c r="DW61" s="58">
        <v>9.3766282790000002</v>
      </c>
      <c r="DX61" s="58">
        <v>4.8957870229999996</v>
      </c>
      <c r="DY61" s="58">
        <v>9.3723324219999995</v>
      </c>
      <c r="DZ61" s="58">
        <v>4.9145592130000004</v>
      </c>
      <c r="EA61" s="58">
        <v>9.3913569310000007</v>
      </c>
      <c r="EB61" s="58">
        <v>4.8394704539999998</v>
      </c>
      <c r="EC61" s="58">
        <v>9.4146772970000008</v>
      </c>
      <c r="ED61" s="58">
        <v>4.8544882060000001</v>
      </c>
      <c r="EE61" s="58">
        <v>9.3993349510000002</v>
      </c>
      <c r="EF61" s="58">
        <v>4.8188210460000001</v>
      </c>
      <c r="EG61" s="58">
        <v>9.3882884620000002</v>
      </c>
      <c r="EH61" s="58">
        <v>4.8451021110000001</v>
      </c>
      <c r="EI61" s="58">
        <v>9.3766282790000002</v>
      </c>
      <c r="EJ61" s="58">
        <v>4.8619970820000002</v>
      </c>
      <c r="EK61" s="58"/>
      <c r="EL61" s="58"/>
      <c r="EM61" s="58"/>
      <c r="EN61" s="58"/>
    </row>
    <row r="62" spans="1:144" x14ac:dyDescent="0.2">
      <c r="A62" s="70">
        <v>9.2821194269999996</v>
      </c>
      <c r="B62" s="70">
        <v>5.3481967900000003</v>
      </c>
      <c r="C62" s="70">
        <v>9.2667770800000007</v>
      </c>
      <c r="D62" s="70">
        <v>5.3162840679999999</v>
      </c>
      <c r="E62" s="70">
        <v>9.2784372640000008</v>
      </c>
      <c r="F62" s="70">
        <v>5.2975118779999999</v>
      </c>
      <c r="G62" s="70">
        <v>9.2900974470000008</v>
      </c>
      <c r="H62" s="70">
        <v>5.2975118779999999</v>
      </c>
      <c r="I62" s="70">
        <v>9.2913248339999992</v>
      </c>
      <c r="J62" s="70">
        <v>5.288125784</v>
      </c>
      <c r="K62" s="70">
        <v>9.3103493440000005</v>
      </c>
      <c r="L62" s="70">
        <v>5.2731080319999997</v>
      </c>
      <c r="M62" s="70">
        <v>9.3293738529999999</v>
      </c>
      <c r="N62" s="70">
        <v>5.1510888000000001</v>
      </c>
      <c r="O62" s="70">
        <v>9.3256916899999993</v>
      </c>
      <c r="P62" s="70">
        <v>5.2167914639999999</v>
      </c>
      <c r="Q62" s="70">
        <v>9.2986891600000003</v>
      </c>
      <c r="R62" s="70">
        <v>5.2768624700000002</v>
      </c>
      <c r="S62" s="70">
        <v>9.3060534869999998</v>
      </c>
      <c r="T62" s="70">
        <v>5.3087751919999997</v>
      </c>
      <c r="U62" s="70"/>
      <c r="V62" s="70"/>
      <c r="W62" s="70"/>
      <c r="X62" s="70"/>
      <c r="Y62" s="70">
        <v>9.3042124049999995</v>
      </c>
      <c r="Z62" s="70">
        <v>5.2712308129999998</v>
      </c>
      <c r="AA62" s="70">
        <v>9.3109630370000005</v>
      </c>
      <c r="AB62" s="70">
        <v>5.269353594</v>
      </c>
      <c r="AC62" s="70">
        <v>9.3226232210000006</v>
      </c>
      <c r="AD62" s="70">
        <v>5.2017737119999996</v>
      </c>
      <c r="AE62" s="70">
        <v>9.3177136699999998</v>
      </c>
      <c r="AF62" s="70">
        <v>5.2505814050000001</v>
      </c>
      <c r="AG62" s="70">
        <v>9.2925522219999994</v>
      </c>
      <c r="AH62" s="70">
        <v>5.2712308129999998</v>
      </c>
      <c r="AI62" s="70">
        <v>9.3158725879999995</v>
      </c>
      <c r="AJ62" s="70">
        <v>5.233686434</v>
      </c>
      <c r="AK62" s="70">
        <v>9.3213958330000004</v>
      </c>
      <c r="AL62" s="70">
        <v>5.2468269669999996</v>
      </c>
      <c r="AM62" s="70">
        <v>9.3373518729999994</v>
      </c>
      <c r="AN62" s="70">
        <v>5.143579924</v>
      </c>
      <c r="AO62" s="70">
        <v>9.3490120559999994</v>
      </c>
      <c r="AP62" s="70">
        <v>5.1004038889999999</v>
      </c>
      <c r="AQ62" s="70">
        <v>9.3238506080000008</v>
      </c>
      <c r="AR62" s="70">
        <v>5.2186686829999998</v>
      </c>
      <c r="AS62" s="70"/>
      <c r="AT62" s="70"/>
      <c r="AU62" s="70"/>
      <c r="AV62" s="70"/>
      <c r="AW62" s="70">
        <v>9.3956527879999996</v>
      </c>
      <c r="AX62" s="70">
        <v>4.8695059580000004</v>
      </c>
      <c r="AY62" s="70">
        <v>9.386447381</v>
      </c>
      <c r="AZ62" s="70">
        <v>4.8619970820000002</v>
      </c>
      <c r="BA62" s="70">
        <v>9.3821515239999993</v>
      </c>
      <c r="BB62" s="70">
        <v>4.8676287389999997</v>
      </c>
      <c r="BC62" s="70">
        <v>9.3606722389999995</v>
      </c>
      <c r="BD62" s="70">
        <v>4.8488565489999997</v>
      </c>
      <c r="BE62" s="70">
        <v>9.3483983619999993</v>
      </c>
      <c r="BF62" s="70">
        <v>4.8451021110000001</v>
      </c>
      <c r="BG62" s="70">
        <v>9.3631270139999998</v>
      </c>
      <c r="BH62" s="70">
        <v>4.8451021110000001</v>
      </c>
      <c r="BI62" s="70">
        <v>9.3557626880000004</v>
      </c>
      <c r="BJ62" s="70">
        <v>4.8488565489999997</v>
      </c>
      <c r="BK62" s="70">
        <v>9.3502394439999996</v>
      </c>
      <c r="BL62" s="70">
        <v>4.837593236</v>
      </c>
      <c r="BM62" s="70">
        <v>9.3545353010000003</v>
      </c>
      <c r="BN62" s="70">
        <v>4.8469793299999999</v>
      </c>
      <c r="BO62" s="70">
        <v>9.3612859329999996</v>
      </c>
      <c r="BP62" s="70">
        <v>4.8469793299999999</v>
      </c>
      <c r="BQ62" s="70"/>
      <c r="BR62" s="70"/>
      <c r="BS62" s="70"/>
      <c r="BT62" s="70"/>
      <c r="BU62" s="70">
        <v>9.3686502590000007</v>
      </c>
      <c r="BV62" s="70">
        <v>4.8526109870000003</v>
      </c>
      <c r="BW62" s="70">
        <v>9.3649680960000001</v>
      </c>
      <c r="BX62" s="70">
        <v>4.8638743010000001</v>
      </c>
      <c r="BY62" s="70">
        <v>9.3508531369999996</v>
      </c>
      <c r="BZ62" s="70">
        <v>4.8394704539999998</v>
      </c>
      <c r="CA62" s="70">
        <v>9.352694219</v>
      </c>
      <c r="CB62" s="70">
        <v>4.8413476729999996</v>
      </c>
      <c r="CC62" s="70">
        <v>9.3698776469999991</v>
      </c>
      <c r="CD62" s="70">
        <v>4.8563654249999999</v>
      </c>
      <c r="CE62" s="70">
        <v>9.3827652169999993</v>
      </c>
      <c r="CF62" s="70">
        <v>4.8563654249999999</v>
      </c>
      <c r="CG62" s="70">
        <v>9.3846062989999997</v>
      </c>
      <c r="CH62" s="70">
        <v>4.8695059580000004</v>
      </c>
      <c r="CI62" s="70">
        <v>9.3858336869999999</v>
      </c>
      <c r="CJ62" s="70">
        <v>4.8582426439999997</v>
      </c>
      <c r="CK62" s="70">
        <v>9.3901295440000005</v>
      </c>
      <c r="CL62" s="70">
        <v>4.8695059580000004</v>
      </c>
      <c r="CM62" s="70">
        <v>9.3637407079999999</v>
      </c>
      <c r="CN62" s="70">
        <v>4.8451021110000001</v>
      </c>
      <c r="CO62" s="70"/>
      <c r="CP62" s="70"/>
      <c r="CQ62" s="70"/>
      <c r="CR62" s="70"/>
      <c r="CS62" s="70">
        <v>9.3723324219999995</v>
      </c>
      <c r="CT62" s="70">
        <v>4.8544882060000001</v>
      </c>
      <c r="CU62" s="70">
        <v>9.387061074</v>
      </c>
      <c r="CV62" s="70">
        <v>4.8601198630000004</v>
      </c>
      <c r="CW62" s="70">
        <v>9.4146772970000008</v>
      </c>
      <c r="CX62" s="70">
        <v>4.8845237089999998</v>
      </c>
      <c r="CY62" s="70">
        <v>9.4128362160000005</v>
      </c>
      <c r="CZ62" s="70">
        <v>4.8695059580000004</v>
      </c>
      <c r="DA62" s="70">
        <v>9.4048581959999993</v>
      </c>
      <c r="DB62" s="70">
        <v>4.8657515199999999</v>
      </c>
      <c r="DC62" s="70">
        <v>9.4005623390000004</v>
      </c>
      <c r="DD62" s="70">
        <v>4.8695059580000004</v>
      </c>
      <c r="DE62" s="70">
        <v>9.4183594609999997</v>
      </c>
      <c r="DF62" s="70">
        <v>4.8713831770000002</v>
      </c>
      <c r="DG62" s="70">
        <v>9.4134499100000006</v>
      </c>
      <c r="DH62" s="70">
        <v>4.8770148339999997</v>
      </c>
      <c r="DI62" s="70">
        <v>9.4073129709999996</v>
      </c>
      <c r="DJ62" s="70">
        <v>4.9258225260000001</v>
      </c>
      <c r="DK62" s="70">
        <v>9.4017897270000006</v>
      </c>
      <c r="DL62" s="70">
        <v>4.9108047749999999</v>
      </c>
      <c r="DM62" s="70"/>
      <c r="DN62" s="70"/>
      <c r="DO62" s="70"/>
      <c r="DP62" s="70"/>
      <c r="DQ62" s="58">
        <v>9.4011760330000005</v>
      </c>
      <c r="DR62" s="58">
        <v>4.927699745</v>
      </c>
      <c r="DS62" s="58">
        <v>9.3858336869999999</v>
      </c>
      <c r="DT62" s="58">
        <v>4.982139095</v>
      </c>
      <c r="DU62" s="58">
        <v>9.3747871969999998</v>
      </c>
      <c r="DV62" s="58">
        <v>4.9896479710000001</v>
      </c>
      <c r="DW62" s="58">
        <v>9.375400891</v>
      </c>
      <c r="DX62" s="58">
        <v>5.0422101010000002</v>
      </c>
      <c r="DY62" s="58">
        <v>9.3711050339999993</v>
      </c>
      <c r="DZ62" s="58">
        <v>5.0459645389999999</v>
      </c>
      <c r="EA62" s="58">
        <v>9.3901295440000005</v>
      </c>
      <c r="EB62" s="58">
        <v>4.9858935329999996</v>
      </c>
      <c r="EC62" s="58">
        <v>9.4128362160000005</v>
      </c>
      <c r="ED62" s="58">
        <v>4.9858935329999996</v>
      </c>
      <c r="EE62" s="58">
        <v>9.398107564</v>
      </c>
      <c r="EF62" s="58">
        <v>4.9502263729999996</v>
      </c>
      <c r="EG62" s="58">
        <v>9.387061074</v>
      </c>
      <c r="EH62" s="58">
        <v>4.9765074379999996</v>
      </c>
      <c r="EI62" s="58">
        <v>9.3747871969999998</v>
      </c>
      <c r="EJ62" s="58">
        <v>5.00842016</v>
      </c>
      <c r="EK62" s="58"/>
      <c r="EL62" s="58"/>
      <c r="EM62" s="58"/>
      <c r="EN62" s="58"/>
    </row>
    <row r="63" spans="1:144" x14ac:dyDescent="0.2">
      <c r="A63" s="70">
        <v>9.2821194269999996</v>
      </c>
      <c r="B63" s="70">
        <v>5.494619868</v>
      </c>
      <c r="C63" s="70">
        <v>9.2667770800000007</v>
      </c>
      <c r="D63" s="70">
        <v>5.4627071459999996</v>
      </c>
      <c r="E63" s="70">
        <v>9.2778235700000007</v>
      </c>
      <c r="F63" s="70">
        <v>5.4439349569999997</v>
      </c>
      <c r="G63" s="70">
        <v>9.2894837530000007</v>
      </c>
      <c r="H63" s="70">
        <v>5.4439349569999997</v>
      </c>
      <c r="I63" s="70">
        <v>9.2907111400000009</v>
      </c>
      <c r="J63" s="70">
        <v>5.4345488619999998</v>
      </c>
      <c r="K63" s="70">
        <v>9.3103493440000005</v>
      </c>
      <c r="L63" s="70">
        <v>5.4195311100000003</v>
      </c>
      <c r="M63" s="70">
        <v>9.3293738529999999</v>
      </c>
      <c r="N63" s="70">
        <v>5.2824941269999997</v>
      </c>
      <c r="O63" s="70">
        <v>9.3256916899999993</v>
      </c>
      <c r="P63" s="70">
        <v>5.3632145419999997</v>
      </c>
      <c r="Q63" s="70">
        <v>9.2986891600000003</v>
      </c>
      <c r="R63" s="70">
        <v>5.423285548</v>
      </c>
      <c r="S63" s="70">
        <v>9.3060534869999998</v>
      </c>
      <c r="T63" s="70">
        <v>5.4551982700000003</v>
      </c>
      <c r="U63" s="70"/>
      <c r="V63" s="70"/>
      <c r="W63" s="70"/>
      <c r="X63" s="70"/>
      <c r="Y63" s="70">
        <v>9.3035987109999994</v>
      </c>
      <c r="Z63" s="70">
        <v>5.4176538909999996</v>
      </c>
      <c r="AA63" s="70">
        <v>9.3103493440000005</v>
      </c>
      <c r="AB63" s="70">
        <v>5.4007589210000004</v>
      </c>
      <c r="AC63" s="70">
        <v>9.3220095270000005</v>
      </c>
      <c r="AD63" s="70">
        <v>5.3331790379999999</v>
      </c>
      <c r="AE63" s="70">
        <v>9.3177136699999998</v>
      </c>
      <c r="AF63" s="70">
        <v>5.3970044829999999</v>
      </c>
      <c r="AG63" s="70">
        <v>9.2907111400000009</v>
      </c>
      <c r="AH63" s="70">
        <v>5.4176538909999996</v>
      </c>
      <c r="AI63" s="70">
        <v>9.3158725879999995</v>
      </c>
      <c r="AJ63" s="70">
        <v>5.3650917610000004</v>
      </c>
      <c r="AK63" s="70">
        <v>9.3213958330000004</v>
      </c>
      <c r="AL63" s="70">
        <v>5.3932500450000003</v>
      </c>
      <c r="AM63" s="70">
        <v>9.3373518729999994</v>
      </c>
      <c r="AN63" s="70">
        <v>5.2900030029999998</v>
      </c>
      <c r="AO63" s="70">
        <v>9.3483983619999993</v>
      </c>
      <c r="AP63" s="70">
        <v>5.2318092150000002</v>
      </c>
      <c r="AQ63" s="70">
        <v>9.3226232210000006</v>
      </c>
      <c r="AR63" s="70">
        <v>5.3650917610000004</v>
      </c>
      <c r="AS63" s="70"/>
      <c r="AT63" s="70"/>
      <c r="AU63" s="70"/>
      <c r="AV63" s="70"/>
      <c r="AW63" s="70">
        <v>9.3944254009999995</v>
      </c>
      <c r="AX63" s="70">
        <v>5.0009112839999998</v>
      </c>
      <c r="AY63" s="70">
        <v>9.3852199929999998</v>
      </c>
      <c r="AZ63" s="70">
        <v>4.9934024079999997</v>
      </c>
      <c r="BA63" s="70">
        <v>9.3815378299999992</v>
      </c>
      <c r="BB63" s="70">
        <v>4.999034065</v>
      </c>
      <c r="BC63" s="70">
        <v>9.3594448509999992</v>
      </c>
      <c r="BD63" s="70">
        <v>4.9802618760000001</v>
      </c>
      <c r="BE63" s="70">
        <v>9.3471709740000009</v>
      </c>
      <c r="BF63" s="70">
        <v>4.9765074379999996</v>
      </c>
      <c r="BG63" s="70">
        <v>9.3612859329999996</v>
      </c>
      <c r="BH63" s="70">
        <v>4.9765074379999996</v>
      </c>
      <c r="BI63" s="70">
        <v>9.3545353010000003</v>
      </c>
      <c r="BJ63" s="70">
        <v>4.9802618760000001</v>
      </c>
      <c r="BK63" s="70">
        <v>9.3502394439999996</v>
      </c>
      <c r="BL63" s="70">
        <v>4.9689985620000003</v>
      </c>
      <c r="BM63" s="70">
        <v>9.3533079130000001</v>
      </c>
      <c r="BN63" s="70">
        <v>4.9783846570000003</v>
      </c>
      <c r="BO63" s="70">
        <v>9.3600585449999993</v>
      </c>
      <c r="BP63" s="70">
        <v>4.9783846570000003</v>
      </c>
      <c r="BQ63" s="70"/>
      <c r="BR63" s="70"/>
      <c r="BS63" s="70"/>
      <c r="BT63" s="70"/>
      <c r="BU63" s="70">
        <v>9.3674228710000005</v>
      </c>
      <c r="BV63" s="70">
        <v>4.9840163139999998</v>
      </c>
      <c r="BW63" s="70">
        <v>9.3637407079999999</v>
      </c>
      <c r="BX63" s="70">
        <v>4.9952796270000004</v>
      </c>
      <c r="BY63" s="70">
        <v>9.3496257499999995</v>
      </c>
      <c r="BZ63" s="70">
        <v>4.9708757810000002</v>
      </c>
      <c r="CA63" s="70">
        <v>9.3508531369999996</v>
      </c>
      <c r="CB63" s="70">
        <v>4.972753</v>
      </c>
      <c r="CC63" s="70">
        <v>9.3686502590000007</v>
      </c>
      <c r="CD63" s="70">
        <v>4.9877707520000003</v>
      </c>
      <c r="CE63" s="70">
        <v>9.3821515239999993</v>
      </c>
      <c r="CF63" s="70">
        <v>4.9858935329999996</v>
      </c>
      <c r="CG63" s="70">
        <v>9.3827652169999993</v>
      </c>
      <c r="CH63" s="70">
        <v>5.0009112839999998</v>
      </c>
      <c r="CI63" s="70">
        <v>9.3846062989999997</v>
      </c>
      <c r="CJ63" s="70">
        <v>4.9896479710000001</v>
      </c>
      <c r="CK63" s="70">
        <v>9.3889021560000003</v>
      </c>
      <c r="CL63" s="70">
        <v>5.0009112839999998</v>
      </c>
      <c r="CM63" s="70">
        <v>9.3637407079999999</v>
      </c>
      <c r="CN63" s="70">
        <v>4.9765074379999996</v>
      </c>
      <c r="CO63" s="70"/>
      <c r="CP63" s="70"/>
      <c r="CQ63" s="70"/>
      <c r="CR63" s="70"/>
      <c r="CS63" s="70">
        <v>9.3711050339999993</v>
      </c>
      <c r="CT63" s="70">
        <v>4.9858935329999996</v>
      </c>
      <c r="CU63" s="70">
        <v>9.3858336869999999</v>
      </c>
      <c r="CV63" s="70">
        <v>4.9915251889999999</v>
      </c>
      <c r="CW63" s="70">
        <v>9.4134499100000006</v>
      </c>
      <c r="CX63" s="70">
        <v>5.0159290360000002</v>
      </c>
      <c r="CY63" s="70">
        <v>9.4109951340000002</v>
      </c>
      <c r="CZ63" s="70">
        <v>5.0009112839999998</v>
      </c>
      <c r="DA63" s="70">
        <v>9.4030171140000007</v>
      </c>
      <c r="DB63" s="70">
        <v>4.9971568460000002</v>
      </c>
      <c r="DC63" s="70">
        <v>9.3993349510000002</v>
      </c>
      <c r="DD63" s="70">
        <v>5.0009112839999998</v>
      </c>
      <c r="DE63" s="70">
        <v>9.4171320729999994</v>
      </c>
      <c r="DF63" s="70">
        <v>5.0027885029999997</v>
      </c>
      <c r="DG63" s="70">
        <v>9.4116088280000003</v>
      </c>
      <c r="DH63" s="70">
        <v>5.00842016</v>
      </c>
      <c r="DI63" s="70">
        <v>9.4054718899999994</v>
      </c>
      <c r="DJ63" s="70">
        <v>5.0572278529999997</v>
      </c>
      <c r="DK63" s="70">
        <v>9.4005623390000004</v>
      </c>
      <c r="DL63" s="70">
        <v>5.04408732</v>
      </c>
      <c r="DM63" s="70"/>
      <c r="DN63" s="70"/>
      <c r="DO63" s="70"/>
      <c r="DP63" s="70"/>
      <c r="DQ63" s="58">
        <v>9.3999486450000003</v>
      </c>
      <c r="DR63" s="58">
        <v>5.0591050720000004</v>
      </c>
      <c r="DS63" s="58">
        <v>9.3846062989999997</v>
      </c>
      <c r="DT63" s="58">
        <v>5.1135444210000003</v>
      </c>
      <c r="DU63" s="58">
        <v>9.3729461159999996</v>
      </c>
      <c r="DV63" s="58">
        <v>5.1360710489999999</v>
      </c>
      <c r="DW63" s="58">
        <v>9.3741735039999998</v>
      </c>
      <c r="DX63" s="58">
        <v>5.1736154279999997</v>
      </c>
      <c r="DY63" s="58">
        <v>9.3692639530000008</v>
      </c>
      <c r="DZ63" s="58">
        <v>5.1773698660000003</v>
      </c>
      <c r="EA63" s="58">
        <v>9.3889021560000003</v>
      </c>
      <c r="EB63" s="58">
        <v>5.1172988589999999</v>
      </c>
      <c r="EC63" s="58">
        <v>9.4109951340000002</v>
      </c>
      <c r="ED63" s="58">
        <v>5.1172988589999999</v>
      </c>
      <c r="EE63" s="58">
        <v>9.3956527879999996</v>
      </c>
      <c r="EF63" s="58">
        <v>5.0816316989999999</v>
      </c>
      <c r="EG63" s="58">
        <v>9.3858336869999999</v>
      </c>
      <c r="EH63" s="58">
        <v>5.1079127639999999</v>
      </c>
      <c r="EI63" s="58">
        <v>9.3735598099999997</v>
      </c>
      <c r="EJ63" s="58">
        <v>5.1398254870000004</v>
      </c>
      <c r="EK63" s="58"/>
      <c r="EL63" s="58"/>
      <c r="EM63" s="58"/>
      <c r="EN63" s="58"/>
    </row>
    <row r="64" spans="1:144" x14ac:dyDescent="0.2">
      <c r="A64" s="70">
        <v>9.2808920389999994</v>
      </c>
      <c r="B64" s="70">
        <v>5.6260251950000004</v>
      </c>
      <c r="C64" s="70">
        <v>9.2667770800000007</v>
      </c>
      <c r="D64" s="70">
        <v>5.6091302240000003</v>
      </c>
      <c r="E64" s="70">
        <v>9.2778235700000007</v>
      </c>
      <c r="F64" s="70">
        <v>5.5753402830000001</v>
      </c>
      <c r="G64" s="70">
        <v>9.2894837530000007</v>
      </c>
      <c r="H64" s="70">
        <v>5.5753402830000001</v>
      </c>
      <c r="I64" s="70">
        <v>9.2900974470000008</v>
      </c>
      <c r="J64" s="70">
        <v>5.5809719400000004</v>
      </c>
      <c r="K64" s="70">
        <v>9.3097356500000004</v>
      </c>
      <c r="L64" s="70">
        <v>5.5659541880000001</v>
      </c>
      <c r="M64" s="70">
        <v>9.3287601589999998</v>
      </c>
      <c r="N64" s="70">
        <v>5.413899453</v>
      </c>
      <c r="O64" s="70">
        <v>9.3256916899999993</v>
      </c>
      <c r="P64" s="70">
        <v>5.494619868</v>
      </c>
      <c r="Q64" s="70">
        <v>9.2986891600000003</v>
      </c>
      <c r="R64" s="70">
        <v>5.5697086259999997</v>
      </c>
      <c r="S64" s="70">
        <v>9.3054397929999997</v>
      </c>
      <c r="T64" s="70">
        <v>5.5866035969999999</v>
      </c>
      <c r="U64" s="70"/>
      <c r="V64" s="70"/>
      <c r="W64" s="70"/>
      <c r="X64" s="70"/>
      <c r="Y64" s="70">
        <v>9.3035987109999994</v>
      </c>
      <c r="Z64" s="70">
        <v>5.5640769690000003</v>
      </c>
      <c r="AA64" s="70">
        <v>9.3097356500000004</v>
      </c>
      <c r="AB64" s="70">
        <v>5.5471819990000002</v>
      </c>
      <c r="AC64" s="70">
        <v>9.3226232210000006</v>
      </c>
      <c r="AD64" s="70">
        <v>5.4796021169999998</v>
      </c>
      <c r="AE64" s="70">
        <v>9.3177136699999998</v>
      </c>
      <c r="AF64" s="70">
        <v>5.5434275609999997</v>
      </c>
      <c r="AG64" s="70">
        <v>9.2888700590000006</v>
      </c>
      <c r="AH64" s="70">
        <v>5.5640769690000003</v>
      </c>
      <c r="AI64" s="70">
        <v>9.3152588939999994</v>
      </c>
      <c r="AJ64" s="70">
        <v>5.5115148390000002</v>
      </c>
      <c r="AK64" s="70">
        <v>9.3213958330000004</v>
      </c>
      <c r="AL64" s="70">
        <v>5.5246553709999997</v>
      </c>
      <c r="AM64" s="70">
        <v>9.3367381789999992</v>
      </c>
      <c r="AN64" s="70">
        <v>5.4364260809999996</v>
      </c>
      <c r="AO64" s="70">
        <v>9.3483983619999993</v>
      </c>
      <c r="AP64" s="70">
        <v>5.3632145419999997</v>
      </c>
      <c r="AQ64" s="70">
        <v>9.3220095270000005</v>
      </c>
      <c r="AR64" s="70">
        <v>5.4964970869999998</v>
      </c>
      <c r="AS64" s="70"/>
      <c r="AT64" s="70"/>
      <c r="AU64" s="70"/>
      <c r="AV64" s="70"/>
      <c r="AW64" s="70">
        <v>9.3931980129999992</v>
      </c>
      <c r="AX64" s="70">
        <v>5.1341938300000001</v>
      </c>
      <c r="AY64" s="70">
        <v>9.3846062989999997</v>
      </c>
      <c r="AZ64" s="70">
        <v>5.1248077350000001</v>
      </c>
      <c r="BA64" s="70">
        <v>9.3803104420000007</v>
      </c>
      <c r="BB64" s="70">
        <v>5.1304393920000004</v>
      </c>
      <c r="BC64" s="70">
        <v>9.3582174640000009</v>
      </c>
      <c r="BD64" s="70">
        <v>5.1116672019999996</v>
      </c>
      <c r="BE64" s="70">
        <v>9.3465572810000008</v>
      </c>
      <c r="BF64" s="70">
        <v>5.1079127639999999</v>
      </c>
      <c r="BG64" s="70">
        <v>9.3600585449999993</v>
      </c>
      <c r="BH64" s="70">
        <v>5.1079127639999999</v>
      </c>
      <c r="BI64" s="70">
        <v>9.3533079130000001</v>
      </c>
      <c r="BJ64" s="70">
        <v>5.1116672019999996</v>
      </c>
      <c r="BK64" s="70">
        <v>9.3496257499999995</v>
      </c>
      <c r="BL64" s="70">
        <v>5.09852667</v>
      </c>
      <c r="BM64" s="70">
        <v>9.352694219</v>
      </c>
      <c r="BN64" s="70">
        <v>5.1097899829999998</v>
      </c>
      <c r="BO64" s="70">
        <v>9.3582174640000009</v>
      </c>
      <c r="BP64" s="70">
        <v>5.1097899829999998</v>
      </c>
      <c r="BQ64" s="70"/>
      <c r="BR64" s="70"/>
      <c r="BS64" s="70"/>
      <c r="BT64" s="70"/>
      <c r="BU64" s="70">
        <v>9.3655817900000002</v>
      </c>
      <c r="BV64" s="70">
        <v>5.1154216400000001</v>
      </c>
      <c r="BW64" s="70">
        <v>9.3625133209999998</v>
      </c>
      <c r="BX64" s="70">
        <v>5.1266849539999999</v>
      </c>
      <c r="BY64" s="70">
        <v>9.3477846679999992</v>
      </c>
      <c r="BZ64" s="70">
        <v>5.1022811079999997</v>
      </c>
      <c r="CA64" s="70">
        <v>9.3496257499999995</v>
      </c>
      <c r="CB64" s="70">
        <v>5.1022811079999997</v>
      </c>
      <c r="CC64" s="70">
        <v>9.3680365650000006</v>
      </c>
      <c r="CD64" s="70">
        <v>5.1191760779999997</v>
      </c>
      <c r="CE64" s="70">
        <v>9.3809241360000009</v>
      </c>
      <c r="CF64" s="70">
        <v>5.1172988589999999</v>
      </c>
      <c r="CG64" s="70">
        <v>9.3815378299999992</v>
      </c>
      <c r="CH64" s="70">
        <v>5.1323166110000003</v>
      </c>
      <c r="CI64" s="70">
        <v>9.3839926049999995</v>
      </c>
      <c r="CJ64" s="70">
        <v>5.1210532969999996</v>
      </c>
      <c r="CK64" s="70">
        <v>9.387061074</v>
      </c>
      <c r="CL64" s="70">
        <v>5.1304393920000004</v>
      </c>
      <c r="CM64" s="70">
        <v>9.3631270139999998</v>
      </c>
      <c r="CN64" s="70">
        <v>5.1079127639999999</v>
      </c>
      <c r="CO64" s="70"/>
      <c r="CP64" s="70"/>
      <c r="CQ64" s="70"/>
      <c r="CR64" s="70"/>
      <c r="CS64" s="70">
        <v>9.3686502590000007</v>
      </c>
      <c r="CT64" s="70">
        <v>5.1172988589999999</v>
      </c>
      <c r="CU64" s="70">
        <v>9.3833789109999994</v>
      </c>
      <c r="CV64" s="70">
        <v>5.1229305160000003</v>
      </c>
      <c r="CW64" s="70">
        <v>9.4116088280000003</v>
      </c>
      <c r="CX64" s="70">
        <v>5.1473343619999996</v>
      </c>
      <c r="CY64" s="70">
        <v>9.4097677470000001</v>
      </c>
      <c r="CZ64" s="70">
        <v>5.1323166110000003</v>
      </c>
      <c r="DA64" s="70">
        <v>9.4011760330000005</v>
      </c>
      <c r="DB64" s="70">
        <v>5.1285621729999997</v>
      </c>
      <c r="DC64" s="70">
        <v>9.3974938699999999</v>
      </c>
      <c r="DD64" s="70">
        <v>5.1323166110000003</v>
      </c>
      <c r="DE64" s="70">
        <v>9.4152909910000009</v>
      </c>
      <c r="DF64" s="70">
        <v>5.1341938300000001</v>
      </c>
      <c r="DG64" s="70">
        <v>9.4097677470000001</v>
      </c>
      <c r="DH64" s="70">
        <v>5.1398254870000004</v>
      </c>
      <c r="DI64" s="70">
        <v>9.4042445019999992</v>
      </c>
      <c r="DJ64" s="70">
        <v>5.188633179</v>
      </c>
      <c r="DK64" s="70">
        <v>9.3987212570000001</v>
      </c>
      <c r="DL64" s="70">
        <v>5.1754926469999996</v>
      </c>
      <c r="DM64" s="70"/>
      <c r="DN64" s="70"/>
      <c r="DO64" s="70"/>
      <c r="DP64" s="70"/>
      <c r="DQ64" s="58">
        <v>9.398107564</v>
      </c>
      <c r="DR64" s="58">
        <v>5.1905103979999998</v>
      </c>
      <c r="DS64" s="58">
        <v>9.3827652169999993</v>
      </c>
      <c r="DT64" s="58">
        <v>5.2449497479999998</v>
      </c>
      <c r="DU64" s="58">
        <v>9.3711050339999993</v>
      </c>
      <c r="DV64" s="58">
        <v>5.2674763750000002</v>
      </c>
      <c r="DW64" s="58">
        <v>9.3717187279999994</v>
      </c>
      <c r="DX64" s="58">
        <v>5.3200385060000004</v>
      </c>
      <c r="DY64" s="58">
        <v>9.3674228710000005</v>
      </c>
      <c r="DZ64" s="58">
        <v>5.323792944</v>
      </c>
      <c r="EA64" s="58">
        <v>9.387061074</v>
      </c>
      <c r="EB64" s="58">
        <v>5.2505814050000001</v>
      </c>
      <c r="EC64" s="58">
        <v>9.409154053</v>
      </c>
      <c r="ED64" s="58">
        <v>5.2487041860000003</v>
      </c>
      <c r="EE64" s="58">
        <v>9.3944254009999995</v>
      </c>
      <c r="EF64" s="58">
        <v>5.2130370260000003</v>
      </c>
      <c r="EG64" s="58">
        <v>9.3852199929999998</v>
      </c>
      <c r="EH64" s="58">
        <v>5.2393180910000003</v>
      </c>
      <c r="EI64" s="58">
        <v>9.3729461159999996</v>
      </c>
      <c r="EJ64" s="58">
        <v>5.2712308129999998</v>
      </c>
      <c r="EK64" s="58"/>
      <c r="EL64" s="58"/>
      <c r="EM64" s="58"/>
      <c r="EN64" s="58"/>
    </row>
    <row r="65" spans="1:144" x14ac:dyDescent="0.2">
      <c r="A65" s="70">
        <v>9.2808920389999994</v>
      </c>
      <c r="B65" s="70">
        <v>5.7705710540000004</v>
      </c>
      <c r="C65" s="70">
        <v>9.2667770800000007</v>
      </c>
      <c r="D65" s="70">
        <v>5.755553302</v>
      </c>
      <c r="E65" s="70">
        <v>9.2772098760000006</v>
      </c>
      <c r="F65" s="70">
        <v>5.7217633609999998</v>
      </c>
      <c r="G65" s="70">
        <v>9.2894837530000007</v>
      </c>
      <c r="H65" s="70">
        <v>5.719886142</v>
      </c>
      <c r="I65" s="70">
        <v>9.2900974470000008</v>
      </c>
      <c r="J65" s="70">
        <v>5.7273950180000002</v>
      </c>
      <c r="K65" s="70">
        <v>9.3097356500000004</v>
      </c>
      <c r="L65" s="70">
        <v>5.7123772659999998</v>
      </c>
      <c r="M65" s="70">
        <v>9.3281464649999997</v>
      </c>
      <c r="N65" s="70">
        <v>5.5603225309999997</v>
      </c>
      <c r="O65" s="70">
        <v>9.3250779959999992</v>
      </c>
      <c r="P65" s="70">
        <v>5.6260251950000004</v>
      </c>
      <c r="Q65" s="70">
        <v>9.2986891600000003</v>
      </c>
      <c r="R65" s="70">
        <v>5.7161317040000004</v>
      </c>
      <c r="S65" s="70">
        <v>9.3054397929999997</v>
      </c>
      <c r="T65" s="70">
        <v>5.7330266749999996</v>
      </c>
      <c r="U65" s="70"/>
      <c r="V65" s="70"/>
      <c r="W65" s="70"/>
      <c r="X65" s="70"/>
      <c r="Y65" s="70">
        <v>9.3029850169999992</v>
      </c>
      <c r="Z65" s="70">
        <v>5.7105000480000001</v>
      </c>
      <c r="AA65" s="70">
        <v>9.3091219560000003</v>
      </c>
      <c r="AB65" s="70">
        <v>5.6785873249999996</v>
      </c>
      <c r="AC65" s="70">
        <v>9.3226232210000006</v>
      </c>
      <c r="AD65" s="70">
        <v>5.6110074430000001</v>
      </c>
      <c r="AE65" s="70">
        <v>9.3170999759999997</v>
      </c>
      <c r="AF65" s="70">
        <v>5.6898506390000003</v>
      </c>
      <c r="AG65" s="70">
        <v>9.2876426710000004</v>
      </c>
      <c r="AH65" s="70">
        <v>5.6954822959999998</v>
      </c>
      <c r="AI65" s="70">
        <v>9.3152588939999994</v>
      </c>
      <c r="AJ65" s="70">
        <v>5.6579379169999999</v>
      </c>
      <c r="AK65" s="70">
        <v>9.3213958330000004</v>
      </c>
      <c r="AL65" s="70">
        <v>5.6560606980000001</v>
      </c>
      <c r="AM65" s="70">
        <v>9.3373518729999994</v>
      </c>
      <c r="AN65" s="70">
        <v>5.5678314069999999</v>
      </c>
      <c r="AO65" s="70">
        <v>9.3483983619999993</v>
      </c>
      <c r="AP65" s="70">
        <v>5.5096376200000003</v>
      </c>
      <c r="AQ65" s="70">
        <v>9.3220095270000005</v>
      </c>
      <c r="AR65" s="70">
        <v>5.6429201649999996</v>
      </c>
      <c r="AS65" s="70"/>
      <c r="AT65" s="70"/>
      <c r="AU65" s="70"/>
      <c r="AV65" s="70"/>
      <c r="AW65" s="70">
        <v>9.3919706250000008</v>
      </c>
      <c r="AX65" s="70">
        <v>5.2655991560000004</v>
      </c>
      <c r="AY65" s="70">
        <v>9.3833789109999994</v>
      </c>
      <c r="AZ65" s="70">
        <v>5.2562130619999996</v>
      </c>
      <c r="BA65" s="70">
        <v>9.3784693610000005</v>
      </c>
      <c r="BB65" s="70">
        <v>5.2618447179999999</v>
      </c>
      <c r="BC65" s="70">
        <v>9.3576037700000008</v>
      </c>
      <c r="BD65" s="70">
        <v>5.243072529</v>
      </c>
      <c r="BE65" s="70">
        <v>9.3459435870000007</v>
      </c>
      <c r="BF65" s="70">
        <v>5.2374408719999996</v>
      </c>
      <c r="BG65" s="70">
        <v>9.3582174640000009</v>
      </c>
      <c r="BH65" s="70">
        <v>5.2374408719999996</v>
      </c>
      <c r="BI65" s="70">
        <v>9.3520805249999999</v>
      </c>
      <c r="BJ65" s="70">
        <v>5.243072529</v>
      </c>
      <c r="BK65" s="70">
        <v>9.3490120559999994</v>
      </c>
      <c r="BL65" s="70">
        <v>5.2299319960000004</v>
      </c>
      <c r="BM65" s="70">
        <v>9.352694219</v>
      </c>
      <c r="BN65" s="70">
        <v>5.2393180910000003</v>
      </c>
      <c r="BO65" s="70">
        <v>9.3569900760000007</v>
      </c>
      <c r="BP65" s="70">
        <v>5.2411953100000002</v>
      </c>
      <c r="BQ65" s="70"/>
      <c r="BR65" s="70"/>
      <c r="BS65" s="70"/>
      <c r="BT65" s="70"/>
      <c r="BU65" s="70">
        <v>9.3637407079999999</v>
      </c>
      <c r="BV65" s="70">
        <v>5.2468269669999996</v>
      </c>
      <c r="BW65" s="70">
        <v>9.3606722389999995</v>
      </c>
      <c r="BX65" s="70">
        <v>5.2580902800000002</v>
      </c>
      <c r="BY65" s="70">
        <v>9.3465572810000008</v>
      </c>
      <c r="BZ65" s="70">
        <v>5.2318092150000002</v>
      </c>
      <c r="CA65" s="70">
        <v>9.3477846679999992</v>
      </c>
      <c r="CB65" s="70">
        <v>5.233686434</v>
      </c>
      <c r="CC65" s="70">
        <v>9.3680365650000006</v>
      </c>
      <c r="CD65" s="70">
        <v>5.2505814050000001</v>
      </c>
      <c r="CE65" s="70">
        <v>9.3803104420000007</v>
      </c>
      <c r="CF65" s="70">
        <v>5.2487041860000003</v>
      </c>
      <c r="CG65" s="70">
        <v>9.3796967480000006</v>
      </c>
      <c r="CH65" s="70">
        <v>5.2637219369999997</v>
      </c>
      <c r="CI65" s="70">
        <v>9.3833789109999994</v>
      </c>
      <c r="CJ65" s="70">
        <v>5.252458624</v>
      </c>
      <c r="CK65" s="70">
        <v>9.3852199929999998</v>
      </c>
      <c r="CL65" s="70">
        <v>5.2618447179999999</v>
      </c>
      <c r="CM65" s="70">
        <v>9.3625133209999998</v>
      </c>
      <c r="CN65" s="70">
        <v>5.2374408719999996</v>
      </c>
      <c r="CO65" s="70"/>
      <c r="CP65" s="70"/>
      <c r="CQ65" s="70"/>
      <c r="CR65" s="70"/>
      <c r="CS65" s="70">
        <v>9.3668091770000004</v>
      </c>
      <c r="CT65" s="70">
        <v>5.2487041860000003</v>
      </c>
      <c r="CU65" s="70">
        <v>9.3815378299999992</v>
      </c>
      <c r="CV65" s="70">
        <v>5.252458624</v>
      </c>
      <c r="CW65" s="70">
        <v>9.4097677470000001</v>
      </c>
      <c r="CX65" s="70">
        <v>5.278739689</v>
      </c>
      <c r="CY65" s="70">
        <v>9.4079266649999997</v>
      </c>
      <c r="CZ65" s="70">
        <v>5.2637219369999997</v>
      </c>
      <c r="DA65" s="70">
        <v>9.3987212570000001</v>
      </c>
      <c r="DB65" s="70">
        <v>5.259967499</v>
      </c>
      <c r="DC65" s="70">
        <v>9.3956527879999996</v>
      </c>
      <c r="DD65" s="70">
        <v>5.2637219369999997</v>
      </c>
      <c r="DE65" s="70">
        <v>9.4128362160000005</v>
      </c>
      <c r="DF65" s="70">
        <v>5.2674763750000002</v>
      </c>
      <c r="DG65" s="70">
        <v>9.4079266649999997</v>
      </c>
      <c r="DH65" s="70">
        <v>5.2712308129999998</v>
      </c>
      <c r="DI65" s="70">
        <v>9.4024034210000007</v>
      </c>
      <c r="DJ65" s="70">
        <v>5.3200385060000004</v>
      </c>
      <c r="DK65" s="70">
        <v>9.3968801759999998</v>
      </c>
      <c r="DL65" s="70">
        <v>5.3068979729999999</v>
      </c>
      <c r="DM65" s="70"/>
      <c r="DN65" s="70"/>
      <c r="DO65" s="70"/>
      <c r="DP65" s="70"/>
      <c r="DQ65" s="58">
        <v>9.3962664819999997</v>
      </c>
      <c r="DR65" s="58">
        <v>5.323792944</v>
      </c>
      <c r="DS65" s="58">
        <v>9.3815378299999992</v>
      </c>
      <c r="DT65" s="58">
        <v>5.3763550740000001</v>
      </c>
      <c r="DU65" s="58">
        <v>9.3692639530000008</v>
      </c>
      <c r="DV65" s="58">
        <v>5.3988817019999997</v>
      </c>
      <c r="DW65" s="58">
        <v>9.3698776469999991</v>
      </c>
      <c r="DX65" s="58">
        <v>5.4514438319999998</v>
      </c>
      <c r="DY65" s="58">
        <v>9.3655817900000002</v>
      </c>
      <c r="DZ65" s="58">
        <v>5.4551982700000003</v>
      </c>
      <c r="EA65" s="58">
        <v>9.3852199929999998</v>
      </c>
      <c r="EB65" s="58">
        <v>5.3819867309999996</v>
      </c>
      <c r="EC65" s="58">
        <v>9.4066992769999995</v>
      </c>
      <c r="ED65" s="58">
        <v>5.3801095119999998</v>
      </c>
      <c r="EE65" s="58">
        <v>9.3919706250000008</v>
      </c>
      <c r="EF65" s="58">
        <v>5.3444423519999997</v>
      </c>
      <c r="EG65" s="58">
        <v>9.3839926049999995</v>
      </c>
      <c r="EH65" s="58">
        <v>5.3707234169999998</v>
      </c>
      <c r="EI65" s="58">
        <v>9.3717187279999994</v>
      </c>
      <c r="EJ65" s="58">
        <v>5.4176538909999996</v>
      </c>
      <c r="EK65" s="58"/>
      <c r="EL65" s="58"/>
      <c r="EM65" s="58"/>
      <c r="EN65" s="58"/>
    </row>
    <row r="66" spans="1:144" x14ac:dyDescent="0.2">
      <c r="A66" s="70">
        <v>9.2808920389999994</v>
      </c>
      <c r="B66" s="70">
        <v>5.9019763799999998</v>
      </c>
      <c r="C66" s="70">
        <v>9.2661633870000006</v>
      </c>
      <c r="D66" s="70">
        <v>5.9019763799999998</v>
      </c>
      <c r="E66" s="70">
        <v>9.2772098760000006</v>
      </c>
      <c r="F66" s="70">
        <v>5.8663092199999998</v>
      </c>
      <c r="G66" s="70">
        <v>9.2888700590000006</v>
      </c>
      <c r="H66" s="70">
        <v>5.8512914690000004</v>
      </c>
      <c r="I66" s="70">
        <v>9.2900974470000008</v>
      </c>
      <c r="J66" s="70">
        <v>5.8738180959999999</v>
      </c>
      <c r="K66" s="70">
        <v>9.3097356500000004</v>
      </c>
      <c r="L66" s="70">
        <v>5.8437825930000002</v>
      </c>
      <c r="M66" s="70">
        <v>9.3281464649999997</v>
      </c>
      <c r="N66" s="70">
        <v>5.6917278580000001</v>
      </c>
      <c r="O66" s="70">
        <v>9.3250779959999992</v>
      </c>
      <c r="P66" s="70">
        <v>5.7574305209999999</v>
      </c>
      <c r="Q66" s="70">
        <v>9.2986891600000003</v>
      </c>
      <c r="R66" s="70">
        <v>5.8625547830000002</v>
      </c>
      <c r="S66" s="70">
        <v>9.3048260989999996</v>
      </c>
      <c r="T66" s="70">
        <v>5.8644320009999999</v>
      </c>
      <c r="U66" s="70"/>
      <c r="V66" s="70"/>
      <c r="W66" s="70"/>
      <c r="X66" s="70"/>
      <c r="Y66" s="70">
        <v>9.3029850169999992</v>
      </c>
      <c r="Z66" s="70">
        <v>5.8569231259999999</v>
      </c>
      <c r="AA66" s="70">
        <v>9.3097356500000004</v>
      </c>
      <c r="AB66" s="70">
        <v>5.809992652</v>
      </c>
      <c r="AC66" s="70">
        <v>9.3220095270000005</v>
      </c>
      <c r="AD66" s="70">
        <v>5.7424127699999996</v>
      </c>
      <c r="AE66" s="70">
        <v>9.3164862819999996</v>
      </c>
      <c r="AF66" s="70">
        <v>5.8212559659999998</v>
      </c>
      <c r="AG66" s="70">
        <v>9.2864152840000003</v>
      </c>
      <c r="AH66" s="70">
        <v>5.8419053740000004</v>
      </c>
      <c r="AI66" s="70">
        <v>9.3146452009999994</v>
      </c>
      <c r="AJ66" s="70">
        <v>5.8043609949999997</v>
      </c>
      <c r="AK66" s="70">
        <v>9.3207821390000003</v>
      </c>
      <c r="AL66" s="70">
        <v>5.8024837759999999</v>
      </c>
      <c r="AM66" s="70">
        <v>9.3373518729999994</v>
      </c>
      <c r="AN66" s="70">
        <v>5.6992367340000003</v>
      </c>
      <c r="AO66" s="70">
        <v>9.3477846679999992</v>
      </c>
      <c r="AP66" s="70">
        <v>5.6410429459999998</v>
      </c>
      <c r="AQ66" s="70">
        <v>9.3213958330000004</v>
      </c>
      <c r="AR66" s="70">
        <v>5.774325492</v>
      </c>
      <c r="AS66" s="70"/>
      <c r="AT66" s="70"/>
      <c r="AU66" s="70"/>
      <c r="AV66" s="70"/>
      <c r="AW66" s="70">
        <v>9.3907432370000006</v>
      </c>
      <c r="AX66" s="70">
        <v>5.3970044829999999</v>
      </c>
      <c r="AY66" s="70">
        <v>9.3821515239999993</v>
      </c>
      <c r="AZ66" s="70">
        <v>5.3894956069999997</v>
      </c>
      <c r="BA66" s="70">
        <v>9.3772419730000003</v>
      </c>
      <c r="BB66" s="70">
        <v>5.3932500450000003</v>
      </c>
      <c r="BC66" s="70">
        <v>9.3569900760000007</v>
      </c>
      <c r="BD66" s="70">
        <v>5.3726006359999996</v>
      </c>
      <c r="BE66" s="70">
        <v>9.3453298930000006</v>
      </c>
      <c r="BF66" s="70">
        <v>5.368846199</v>
      </c>
      <c r="BG66" s="70">
        <v>9.3557626880000004</v>
      </c>
      <c r="BH66" s="70">
        <v>5.368846199</v>
      </c>
      <c r="BI66" s="70">
        <v>9.3508531369999996</v>
      </c>
      <c r="BJ66" s="70">
        <v>5.3744778550000003</v>
      </c>
      <c r="BK66" s="70">
        <v>9.3477846679999992</v>
      </c>
      <c r="BL66" s="70">
        <v>5.3613373229999999</v>
      </c>
      <c r="BM66" s="70">
        <v>9.3520805249999999</v>
      </c>
      <c r="BN66" s="70">
        <v>5.3707234169999998</v>
      </c>
      <c r="BO66" s="70">
        <v>9.3551489940000003</v>
      </c>
      <c r="BP66" s="70">
        <v>5.3726006359999996</v>
      </c>
      <c r="BQ66" s="70"/>
      <c r="BR66" s="70"/>
      <c r="BS66" s="70"/>
      <c r="BT66" s="70"/>
      <c r="BU66" s="70">
        <v>9.3618996269999997</v>
      </c>
      <c r="BV66" s="70">
        <v>5.3782322929999999</v>
      </c>
      <c r="BW66" s="70">
        <v>9.3594448509999992</v>
      </c>
      <c r="BX66" s="70">
        <v>5.3876183879999999</v>
      </c>
      <c r="BY66" s="70">
        <v>9.3447161990000005</v>
      </c>
      <c r="BZ66" s="70">
        <v>5.3632145419999997</v>
      </c>
      <c r="CA66" s="70">
        <v>9.3465572810000008</v>
      </c>
      <c r="CB66" s="70">
        <v>5.3650917610000004</v>
      </c>
      <c r="CC66" s="70">
        <v>9.3674228710000005</v>
      </c>
      <c r="CD66" s="70">
        <v>5.3819867309999996</v>
      </c>
      <c r="CE66" s="70">
        <v>9.3796967480000006</v>
      </c>
      <c r="CF66" s="70">
        <v>5.3801095119999998</v>
      </c>
      <c r="CG66" s="70">
        <v>9.3784693610000005</v>
      </c>
      <c r="CH66" s="70">
        <v>5.3951272640000001</v>
      </c>
      <c r="CI66" s="70">
        <v>9.3821515239999993</v>
      </c>
      <c r="CJ66" s="70">
        <v>5.3819867309999996</v>
      </c>
      <c r="CK66" s="70">
        <v>9.3827652169999993</v>
      </c>
      <c r="CL66" s="70">
        <v>5.3932500450000003</v>
      </c>
      <c r="CM66" s="70">
        <v>9.3618996269999997</v>
      </c>
      <c r="CN66" s="70">
        <v>5.368846199</v>
      </c>
      <c r="CO66" s="70"/>
      <c r="CP66" s="70"/>
      <c r="CQ66" s="70"/>
      <c r="CR66" s="70"/>
      <c r="CS66" s="70">
        <v>9.364354402</v>
      </c>
      <c r="CT66" s="70">
        <v>5.3801095119999998</v>
      </c>
      <c r="CU66" s="70">
        <v>9.3796967480000006</v>
      </c>
      <c r="CV66" s="70">
        <v>5.3838639500000003</v>
      </c>
      <c r="CW66" s="70">
        <v>9.4073129709999996</v>
      </c>
      <c r="CX66" s="70">
        <v>5.4101450150000003</v>
      </c>
      <c r="CY66" s="70">
        <v>9.4054718899999994</v>
      </c>
      <c r="CZ66" s="70">
        <v>5.3951272640000001</v>
      </c>
      <c r="DA66" s="70">
        <v>9.3968801759999998</v>
      </c>
      <c r="DB66" s="70">
        <v>5.3913728259999996</v>
      </c>
      <c r="DC66" s="70">
        <v>9.3938117069999993</v>
      </c>
      <c r="DD66" s="70">
        <v>5.3951272640000001</v>
      </c>
      <c r="DE66" s="70">
        <v>9.4109951340000002</v>
      </c>
      <c r="DF66" s="70">
        <v>5.3988817019999997</v>
      </c>
      <c r="DG66" s="70">
        <v>9.4054718899999994</v>
      </c>
      <c r="DH66" s="70">
        <v>5.4026361400000003</v>
      </c>
      <c r="DI66" s="70">
        <v>9.4005623390000004</v>
      </c>
      <c r="DJ66" s="70">
        <v>5.4514438319999998</v>
      </c>
      <c r="DK66" s="70">
        <v>9.3950390939999995</v>
      </c>
      <c r="DL66" s="70">
        <v>5.4533210509999996</v>
      </c>
      <c r="DM66" s="70"/>
      <c r="DN66" s="70"/>
      <c r="DO66" s="70"/>
      <c r="DP66" s="70"/>
      <c r="DQ66" s="58">
        <v>9.3944254009999995</v>
      </c>
      <c r="DR66" s="58">
        <v>5.4551982700000003</v>
      </c>
      <c r="DS66" s="58">
        <v>9.3803104420000007</v>
      </c>
      <c r="DT66" s="58">
        <v>5.5077604009999996</v>
      </c>
      <c r="DU66" s="58">
        <v>9.3674228710000005</v>
      </c>
      <c r="DV66" s="58">
        <v>5.530287028</v>
      </c>
      <c r="DW66" s="58">
        <v>9.3680365650000006</v>
      </c>
      <c r="DX66" s="58">
        <v>5.5828491590000002</v>
      </c>
      <c r="DY66" s="58">
        <v>9.3637407079999999</v>
      </c>
      <c r="DZ66" s="58">
        <v>5.6016213480000001</v>
      </c>
      <c r="EA66" s="58">
        <v>9.3839926049999995</v>
      </c>
      <c r="EB66" s="58">
        <v>5.513392058</v>
      </c>
      <c r="EC66" s="58">
        <v>9.4042445019999992</v>
      </c>
      <c r="ED66" s="58">
        <v>5.5115148390000002</v>
      </c>
      <c r="EE66" s="58">
        <v>9.3901295440000005</v>
      </c>
      <c r="EF66" s="58">
        <v>5.4758476790000001</v>
      </c>
      <c r="EG66" s="58">
        <v>9.3833789109999994</v>
      </c>
      <c r="EH66" s="58">
        <v>5.5021287440000002</v>
      </c>
      <c r="EI66" s="58">
        <v>9.3704913409999993</v>
      </c>
      <c r="EJ66" s="58">
        <v>5.549059218</v>
      </c>
      <c r="EK66" s="58"/>
      <c r="EL66" s="58"/>
      <c r="EM66" s="58"/>
      <c r="EN66" s="58"/>
    </row>
    <row r="67" spans="1:144" x14ac:dyDescent="0.2">
      <c r="A67" s="70">
        <v>9.2808920389999994</v>
      </c>
      <c r="B67" s="70">
        <v>6.0465222399999998</v>
      </c>
      <c r="C67" s="70">
        <v>9.2655496930000005</v>
      </c>
      <c r="D67" s="70">
        <v>6.0483994589999996</v>
      </c>
      <c r="E67" s="70">
        <v>9.2765961820000005</v>
      </c>
      <c r="F67" s="70">
        <v>6.0127322989999996</v>
      </c>
      <c r="G67" s="70">
        <v>9.2888700590000006</v>
      </c>
      <c r="H67" s="70">
        <v>5.9977145470000002</v>
      </c>
      <c r="I67" s="70">
        <v>9.2894837530000007</v>
      </c>
      <c r="J67" s="70">
        <v>6.0202411739999997</v>
      </c>
      <c r="K67" s="70">
        <v>9.3097356500000004</v>
      </c>
      <c r="L67" s="70">
        <v>5.9883284520000002</v>
      </c>
      <c r="M67" s="70">
        <v>9.3275327709999996</v>
      </c>
      <c r="N67" s="70">
        <v>5.8381509359999999</v>
      </c>
      <c r="O67" s="70">
        <v>9.3250779959999992</v>
      </c>
      <c r="P67" s="70">
        <v>5.8888358480000003</v>
      </c>
      <c r="Q67" s="70">
        <v>9.2980754670000003</v>
      </c>
      <c r="R67" s="70">
        <v>5.9939601089999996</v>
      </c>
      <c r="S67" s="70">
        <v>9.3048260989999996</v>
      </c>
      <c r="T67" s="70">
        <v>6.0108550799999998</v>
      </c>
      <c r="U67" s="70"/>
      <c r="V67" s="70"/>
      <c r="W67" s="70"/>
      <c r="X67" s="70"/>
      <c r="Y67" s="70">
        <v>9.3023713239999992</v>
      </c>
      <c r="Z67" s="70">
        <v>5.9883284520000002</v>
      </c>
      <c r="AA67" s="70">
        <v>9.3091219560000003</v>
      </c>
      <c r="AB67" s="70">
        <v>5.9564157299999998</v>
      </c>
      <c r="AC67" s="70">
        <v>9.3213958330000004</v>
      </c>
      <c r="AD67" s="70">
        <v>5.8888358480000003</v>
      </c>
      <c r="AE67" s="70">
        <v>9.3164862819999996</v>
      </c>
      <c r="AF67" s="70">
        <v>5.9676790439999996</v>
      </c>
      <c r="AG67" s="70">
        <v>9.2845742019999999</v>
      </c>
      <c r="AH67" s="70">
        <v>5.9883284520000002</v>
      </c>
      <c r="AI67" s="70">
        <v>9.3140315069999993</v>
      </c>
      <c r="AJ67" s="70">
        <v>5.9357663220000001</v>
      </c>
      <c r="AK67" s="70">
        <v>9.3207821390000003</v>
      </c>
      <c r="AL67" s="70">
        <v>5.9338891030000003</v>
      </c>
      <c r="AM67" s="70">
        <v>9.3367381789999992</v>
      </c>
      <c r="AN67" s="70">
        <v>5.8456598120000001</v>
      </c>
      <c r="AO67" s="70">
        <v>9.3471709740000009</v>
      </c>
      <c r="AP67" s="70">
        <v>5.7724482730000002</v>
      </c>
      <c r="AQ67" s="70">
        <v>9.3213958330000004</v>
      </c>
      <c r="AR67" s="70">
        <v>5.9207485699999998</v>
      </c>
      <c r="AS67" s="70"/>
      <c r="AT67" s="70"/>
      <c r="AU67" s="70"/>
      <c r="AV67" s="70"/>
      <c r="AW67" s="70">
        <v>9.3895158500000004</v>
      </c>
      <c r="AX67" s="70">
        <v>5.530287028</v>
      </c>
      <c r="AY67" s="70">
        <v>9.3815378299999992</v>
      </c>
      <c r="AZ67" s="70">
        <v>5.5190237150000003</v>
      </c>
      <c r="BA67" s="70">
        <v>9.3760145850000001</v>
      </c>
      <c r="BB67" s="70">
        <v>5.5246553709999997</v>
      </c>
      <c r="BC67" s="70">
        <v>9.3563763820000005</v>
      </c>
      <c r="BD67" s="70">
        <v>5.504005963</v>
      </c>
      <c r="BE67" s="70">
        <v>9.3447161990000005</v>
      </c>
      <c r="BF67" s="70">
        <v>5.5002515250000004</v>
      </c>
      <c r="BG67" s="70">
        <v>9.3545353010000003</v>
      </c>
      <c r="BH67" s="70">
        <v>5.5002515250000004</v>
      </c>
      <c r="BI67" s="70">
        <v>9.3490120559999994</v>
      </c>
      <c r="BJ67" s="70">
        <v>5.504005963</v>
      </c>
      <c r="BK67" s="70">
        <v>9.3477846679999992</v>
      </c>
      <c r="BL67" s="70">
        <v>5.4908654300000004</v>
      </c>
      <c r="BM67" s="70">
        <v>9.3514668309999998</v>
      </c>
      <c r="BN67" s="70">
        <v>5.5021287440000002</v>
      </c>
      <c r="BO67" s="70">
        <v>9.3533079130000001</v>
      </c>
      <c r="BP67" s="70">
        <v>5.5021287440000002</v>
      </c>
      <c r="BQ67" s="70"/>
      <c r="BR67" s="70"/>
      <c r="BS67" s="70"/>
      <c r="BT67" s="70"/>
      <c r="BU67" s="70">
        <v>9.3600585449999993</v>
      </c>
      <c r="BV67" s="70">
        <v>5.5096376200000003</v>
      </c>
      <c r="BW67" s="70">
        <v>9.3576037700000008</v>
      </c>
      <c r="BX67" s="70">
        <v>5.5190237150000003</v>
      </c>
      <c r="BY67" s="70">
        <v>9.3434888110000003</v>
      </c>
      <c r="BZ67" s="70">
        <v>5.494619868</v>
      </c>
      <c r="CA67" s="70">
        <v>9.3453298930000006</v>
      </c>
      <c r="CB67" s="70">
        <v>5.494619868</v>
      </c>
      <c r="CC67" s="70">
        <v>9.3661954840000003</v>
      </c>
      <c r="CD67" s="70">
        <v>5.5115148390000002</v>
      </c>
      <c r="CE67" s="70">
        <v>9.3790830540000005</v>
      </c>
      <c r="CF67" s="70">
        <v>5.5115148390000002</v>
      </c>
      <c r="CG67" s="70">
        <v>9.3772419730000003</v>
      </c>
      <c r="CH67" s="70">
        <v>5.5265325900000004</v>
      </c>
      <c r="CI67" s="70">
        <v>9.3803104420000007</v>
      </c>
      <c r="CJ67" s="70">
        <v>5.513392058</v>
      </c>
      <c r="CK67" s="70">
        <v>9.3803104420000007</v>
      </c>
      <c r="CL67" s="70">
        <v>5.5246553709999997</v>
      </c>
      <c r="CM67" s="70">
        <v>9.3612859329999996</v>
      </c>
      <c r="CN67" s="70">
        <v>5.5002515250000004</v>
      </c>
      <c r="CO67" s="70"/>
      <c r="CP67" s="70"/>
      <c r="CQ67" s="70"/>
      <c r="CR67" s="70"/>
      <c r="CS67" s="70">
        <v>9.3625133209999998</v>
      </c>
      <c r="CT67" s="70">
        <v>5.5115148390000002</v>
      </c>
      <c r="CU67" s="70">
        <v>9.3772419730000003</v>
      </c>
      <c r="CV67" s="70">
        <v>5.5152692769999998</v>
      </c>
      <c r="CW67" s="70">
        <v>9.4054718899999994</v>
      </c>
      <c r="CX67" s="70">
        <v>5.5415503419999999</v>
      </c>
      <c r="CY67" s="70">
        <v>9.4036308080000008</v>
      </c>
      <c r="CZ67" s="70">
        <v>5.5265325900000004</v>
      </c>
      <c r="DA67" s="70">
        <v>9.3944254009999995</v>
      </c>
      <c r="DB67" s="70">
        <v>5.5209009340000001</v>
      </c>
      <c r="DC67" s="70">
        <v>9.3919706250000008</v>
      </c>
      <c r="DD67" s="70">
        <v>5.5265325900000004</v>
      </c>
      <c r="DE67" s="70">
        <v>9.4079266649999997</v>
      </c>
      <c r="DF67" s="70">
        <v>5.530287028</v>
      </c>
      <c r="DG67" s="70">
        <v>9.4036308080000008</v>
      </c>
      <c r="DH67" s="70">
        <v>5.5340414659999997</v>
      </c>
      <c r="DI67" s="70">
        <v>9.3993349510000002</v>
      </c>
      <c r="DJ67" s="70">
        <v>5.5828491590000002</v>
      </c>
      <c r="DK67" s="70">
        <v>9.3931980129999992</v>
      </c>
      <c r="DL67" s="70">
        <v>5.584726378</v>
      </c>
      <c r="DM67" s="70"/>
      <c r="DN67" s="70"/>
      <c r="DO67" s="70"/>
      <c r="DP67" s="70"/>
      <c r="DQ67" s="58">
        <v>9.3925843189999991</v>
      </c>
      <c r="DR67" s="58">
        <v>5.5866035969999999</v>
      </c>
      <c r="DS67" s="58">
        <v>9.3784693610000005</v>
      </c>
      <c r="DT67" s="58">
        <v>5.639165727</v>
      </c>
      <c r="DU67" s="58">
        <v>9.364354402</v>
      </c>
      <c r="DV67" s="58">
        <v>5.6616923549999996</v>
      </c>
      <c r="DW67" s="58">
        <v>9.3661954840000003</v>
      </c>
      <c r="DX67" s="58">
        <v>5.7142544849999997</v>
      </c>
      <c r="DY67" s="58">
        <v>9.3618996269999997</v>
      </c>
      <c r="DZ67" s="58">
        <v>5.7330266749999996</v>
      </c>
      <c r="EA67" s="58">
        <v>9.3821515239999993</v>
      </c>
      <c r="EB67" s="58">
        <v>5.6598151359999997</v>
      </c>
      <c r="EC67" s="58">
        <v>9.4011760330000005</v>
      </c>
      <c r="ED67" s="58">
        <v>5.6429201649999996</v>
      </c>
      <c r="EE67" s="58">
        <v>9.3876747680000001</v>
      </c>
      <c r="EF67" s="58">
        <v>5.6222707569999999</v>
      </c>
      <c r="EG67" s="58">
        <v>9.3821515239999993</v>
      </c>
      <c r="EH67" s="58">
        <v>5.6485518219999999</v>
      </c>
      <c r="EI67" s="58">
        <v>9.3698776469999991</v>
      </c>
      <c r="EJ67" s="58">
        <v>5.6954822959999998</v>
      </c>
      <c r="EK67" s="58"/>
      <c r="EL67" s="58"/>
      <c r="EM67" s="58"/>
      <c r="EN67" s="58"/>
    </row>
    <row r="68" spans="1:144" x14ac:dyDescent="0.2">
      <c r="A68" s="70">
        <v>9.2802783449999993</v>
      </c>
      <c r="B68" s="70">
        <v>6.1779275660000001</v>
      </c>
      <c r="C68" s="70">
        <v>9.2643223050000003</v>
      </c>
      <c r="D68" s="70">
        <v>6.1929453179999996</v>
      </c>
      <c r="E68" s="70">
        <v>9.2759824880000004</v>
      </c>
      <c r="F68" s="70">
        <v>6.1591553770000003</v>
      </c>
      <c r="G68" s="70">
        <v>9.2894837530000007</v>
      </c>
      <c r="H68" s="70">
        <v>6.1291198739999997</v>
      </c>
      <c r="I68" s="70">
        <v>9.2888700590000006</v>
      </c>
      <c r="J68" s="70">
        <v>6.1666642530000004</v>
      </c>
      <c r="K68" s="70">
        <v>9.3091219560000003</v>
      </c>
      <c r="L68" s="70">
        <v>6.1197337789999997</v>
      </c>
      <c r="M68" s="70">
        <v>9.3269190769999994</v>
      </c>
      <c r="N68" s="70">
        <v>5.9695562630000003</v>
      </c>
      <c r="O68" s="70">
        <v>9.3244643020000009</v>
      </c>
      <c r="P68" s="70">
        <v>6.035258926</v>
      </c>
      <c r="Q68" s="70">
        <v>9.2974617730000002</v>
      </c>
      <c r="R68" s="70">
        <v>6.1403831870000003</v>
      </c>
      <c r="S68" s="70">
        <v>9.3042124049999995</v>
      </c>
      <c r="T68" s="70">
        <v>6.1572781579999996</v>
      </c>
      <c r="U68" s="70"/>
      <c r="V68" s="70"/>
      <c r="W68" s="70"/>
      <c r="X68" s="70"/>
      <c r="Y68" s="70">
        <v>9.3023713239999992</v>
      </c>
      <c r="Z68" s="70">
        <v>6.13475153</v>
      </c>
      <c r="AA68" s="70">
        <v>9.3085082620000001</v>
      </c>
      <c r="AB68" s="70">
        <v>6.1028388079999996</v>
      </c>
      <c r="AC68" s="70">
        <v>9.3213958330000004</v>
      </c>
      <c r="AD68" s="70">
        <v>6.035258926</v>
      </c>
      <c r="AE68" s="70">
        <v>9.3158725879999995</v>
      </c>
      <c r="AF68" s="70">
        <v>6.1141021220000003</v>
      </c>
      <c r="AG68" s="70">
        <v>9.2827331199999996</v>
      </c>
      <c r="AH68" s="70">
        <v>6.13475153</v>
      </c>
      <c r="AI68" s="70">
        <v>9.3134178129999992</v>
      </c>
      <c r="AJ68" s="70">
        <v>6.0821893999999999</v>
      </c>
      <c r="AK68" s="70">
        <v>9.3201684450000002</v>
      </c>
      <c r="AL68" s="70">
        <v>6.080312181</v>
      </c>
      <c r="AM68" s="70">
        <v>9.3367381789999992</v>
      </c>
      <c r="AN68" s="70">
        <v>5.9770651389999996</v>
      </c>
      <c r="AO68" s="70">
        <v>9.3471709740000009</v>
      </c>
      <c r="AP68" s="70">
        <v>5.9038535989999996</v>
      </c>
      <c r="AQ68" s="70">
        <v>9.3220095270000005</v>
      </c>
      <c r="AR68" s="70">
        <v>6.0521538970000002</v>
      </c>
      <c r="AS68" s="70"/>
      <c r="AT68" s="70"/>
      <c r="AU68" s="70"/>
      <c r="AV68" s="70"/>
      <c r="AW68" s="70">
        <v>9.3882884620000002</v>
      </c>
      <c r="AX68" s="70">
        <v>5.6616923549999996</v>
      </c>
      <c r="AY68" s="70">
        <v>9.3809241360000009</v>
      </c>
      <c r="AZ68" s="70">
        <v>5.6504290409999998</v>
      </c>
      <c r="BA68" s="70">
        <v>9.3747871969999998</v>
      </c>
      <c r="BB68" s="70">
        <v>5.6541834790000003</v>
      </c>
      <c r="BC68" s="70">
        <v>9.3557626880000004</v>
      </c>
      <c r="BD68" s="70">
        <v>5.6372885080000001</v>
      </c>
      <c r="BE68" s="70">
        <v>9.3447161990000005</v>
      </c>
      <c r="BF68" s="70">
        <v>5.6316568519999999</v>
      </c>
      <c r="BG68" s="70">
        <v>9.352694219</v>
      </c>
      <c r="BH68" s="70">
        <v>5.6316568519999999</v>
      </c>
      <c r="BI68" s="70">
        <v>9.3483983619999993</v>
      </c>
      <c r="BJ68" s="70">
        <v>5.6354112900000004</v>
      </c>
      <c r="BK68" s="70">
        <v>9.3471709740000009</v>
      </c>
      <c r="BL68" s="70">
        <v>5.6222707569999999</v>
      </c>
      <c r="BM68" s="70">
        <v>9.3508531369999996</v>
      </c>
      <c r="BN68" s="70">
        <v>5.6316568519999999</v>
      </c>
      <c r="BO68" s="70">
        <v>9.3520805249999999</v>
      </c>
      <c r="BP68" s="70">
        <v>5.6335340709999997</v>
      </c>
      <c r="BQ68" s="70"/>
      <c r="BR68" s="70"/>
      <c r="BS68" s="70"/>
      <c r="BT68" s="70"/>
      <c r="BU68" s="70">
        <v>9.3588311569999991</v>
      </c>
      <c r="BV68" s="70">
        <v>5.6429201649999996</v>
      </c>
      <c r="BW68" s="70">
        <v>9.3563763820000005</v>
      </c>
      <c r="BX68" s="70">
        <v>5.6504290409999998</v>
      </c>
      <c r="BY68" s="70">
        <v>9.3410340359999999</v>
      </c>
      <c r="BZ68" s="70">
        <v>5.6241479759999997</v>
      </c>
      <c r="CA68" s="70">
        <v>9.3434888110000003</v>
      </c>
      <c r="CB68" s="70">
        <v>5.6260251950000004</v>
      </c>
      <c r="CC68" s="70">
        <v>9.3655817900000002</v>
      </c>
      <c r="CD68" s="70">
        <v>5.6429201649999996</v>
      </c>
      <c r="CE68" s="70">
        <v>9.3790830540000005</v>
      </c>
      <c r="CF68" s="70">
        <v>5.6429201649999996</v>
      </c>
      <c r="CG68" s="70">
        <v>9.3760145850000001</v>
      </c>
      <c r="CH68" s="70">
        <v>5.6579379169999999</v>
      </c>
      <c r="CI68" s="70">
        <v>9.3796967480000006</v>
      </c>
      <c r="CJ68" s="70">
        <v>5.6447973840000003</v>
      </c>
      <c r="CK68" s="70">
        <v>9.3778556670000004</v>
      </c>
      <c r="CL68" s="70">
        <v>5.6560606980000001</v>
      </c>
      <c r="CM68" s="70">
        <v>9.3612859329999996</v>
      </c>
      <c r="CN68" s="70">
        <v>5.6316568519999999</v>
      </c>
      <c r="CO68" s="70"/>
      <c r="CP68" s="70"/>
      <c r="CQ68" s="70"/>
      <c r="CR68" s="70"/>
      <c r="CS68" s="70">
        <v>9.3600585449999993</v>
      </c>
      <c r="CT68" s="70">
        <v>5.6410429459999998</v>
      </c>
      <c r="CU68" s="70">
        <v>9.3747871969999998</v>
      </c>
      <c r="CV68" s="70">
        <v>5.6447973840000003</v>
      </c>
      <c r="CW68" s="70">
        <v>9.4036308080000008</v>
      </c>
      <c r="CX68" s="70">
        <v>5.6729556690000003</v>
      </c>
      <c r="CY68" s="70">
        <v>9.4011760330000005</v>
      </c>
      <c r="CZ68" s="70">
        <v>5.6579379169999999</v>
      </c>
      <c r="DA68" s="70">
        <v>9.3913569310000007</v>
      </c>
      <c r="DB68" s="70">
        <v>5.6523062599999996</v>
      </c>
      <c r="DC68" s="70">
        <v>9.3901295440000005</v>
      </c>
      <c r="DD68" s="70">
        <v>5.6579379169999999</v>
      </c>
      <c r="DE68" s="70">
        <v>9.4054718899999994</v>
      </c>
      <c r="DF68" s="70">
        <v>5.6616923549999996</v>
      </c>
      <c r="DG68" s="70">
        <v>9.4005623390000004</v>
      </c>
      <c r="DH68" s="70">
        <v>5.6654467930000001</v>
      </c>
      <c r="DI68" s="70">
        <v>9.3968801759999998</v>
      </c>
      <c r="DJ68" s="70">
        <v>5.729272237</v>
      </c>
      <c r="DK68" s="70">
        <v>9.3913569310000007</v>
      </c>
      <c r="DL68" s="70">
        <v>5.7161317040000004</v>
      </c>
      <c r="DM68" s="70"/>
      <c r="DN68" s="70"/>
      <c r="DO68" s="70"/>
      <c r="DP68" s="70"/>
      <c r="DQ68" s="58">
        <v>9.3907432370000006</v>
      </c>
      <c r="DR68" s="58">
        <v>5.7180089230000002</v>
      </c>
      <c r="DS68" s="58">
        <v>9.3772419730000003</v>
      </c>
      <c r="DT68" s="58">
        <v>5.7855888059999998</v>
      </c>
      <c r="DU68" s="58">
        <v>9.3612859329999996</v>
      </c>
      <c r="DV68" s="58">
        <v>5.8081154330000002</v>
      </c>
      <c r="DW68" s="58">
        <v>9.364354402</v>
      </c>
      <c r="DX68" s="58">
        <v>5.8606775640000004</v>
      </c>
      <c r="DY68" s="58">
        <v>9.3606722389999995</v>
      </c>
      <c r="DZ68" s="58">
        <v>5.8644320009999999</v>
      </c>
      <c r="EA68" s="58">
        <v>9.3809241360000009</v>
      </c>
      <c r="EB68" s="58">
        <v>5.7912204620000001</v>
      </c>
      <c r="EC68" s="58">
        <v>9.3974938699999999</v>
      </c>
      <c r="ED68" s="58">
        <v>5.774325492</v>
      </c>
      <c r="EE68" s="58">
        <v>9.3846062989999997</v>
      </c>
      <c r="EF68" s="58">
        <v>5.7686938349999997</v>
      </c>
      <c r="EG68" s="58">
        <v>9.3821515239999993</v>
      </c>
      <c r="EH68" s="58">
        <v>5.7949748999999997</v>
      </c>
      <c r="EI68" s="58">
        <v>9.3692639530000008</v>
      </c>
      <c r="EJ68" s="58">
        <v>5.8268876220000001</v>
      </c>
      <c r="EK68" s="58"/>
      <c r="EL68" s="58"/>
      <c r="EM68" s="58"/>
      <c r="EN68" s="58"/>
    </row>
    <row r="69" spans="1:144" x14ac:dyDescent="0.2">
      <c r="A69" s="70">
        <v>9.2802783449999993</v>
      </c>
      <c r="B69" s="70">
        <v>6.3243506439999999</v>
      </c>
      <c r="C69" s="70">
        <v>9.2643223050000003</v>
      </c>
      <c r="D69" s="70">
        <v>6.3243506439999999</v>
      </c>
      <c r="E69" s="70">
        <v>9.2747551000000001</v>
      </c>
      <c r="F69" s="70">
        <v>6.305578455</v>
      </c>
      <c r="G69" s="70">
        <v>9.2888700590000006</v>
      </c>
      <c r="H69" s="70">
        <v>6.2755429520000003</v>
      </c>
      <c r="I69" s="70">
        <v>9.2888700590000006</v>
      </c>
      <c r="J69" s="70">
        <v>6.3130873310000002</v>
      </c>
      <c r="K69" s="70">
        <v>9.3091219560000003</v>
      </c>
      <c r="L69" s="70">
        <v>6.251139105</v>
      </c>
      <c r="M69" s="70">
        <v>9.3269190769999994</v>
      </c>
      <c r="N69" s="70">
        <v>6.1159793410000001</v>
      </c>
      <c r="O69" s="70">
        <v>9.3238506080000008</v>
      </c>
      <c r="P69" s="70">
        <v>6.1666642530000004</v>
      </c>
      <c r="Q69" s="70">
        <v>9.2980754670000003</v>
      </c>
      <c r="R69" s="70">
        <v>6.2868062650000001</v>
      </c>
      <c r="S69" s="70">
        <v>9.3035987109999994</v>
      </c>
      <c r="T69" s="70">
        <v>6.2886834839999999</v>
      </c>
      <c r="U69" s="70"/>
      <c r="V69" s="70"/>
      <c r="W69" s="70"/>
      <c r="X69" s="70"/>
      <c r="Y69" s="70">
        <v>9.3017576300000009</v>
      </c>
      <c r="Z69" s="70">
        <v>6.2661568570000004</v>
      </c>
      <c r="AA69" s="70">
        <v>9.307894568</v>
      </c>
      <c r="AB69" s="70">
        <v>6.2492618860000002</v>
      </c>
      <c r="AC69" s="70">
        <v>9.3213958330000004</v>
      </c>
      <c r="AD69" s="70">
        <v>6.1666642530000004</v>
      </c>
      <c r="AE69" s="70">
        <v>9.3158725879999995</v>
      </c>
      <c r="AF69" s="70">
        <v>6.2455074479999997</v>
      </c>
      <c r="AG69" s="70">
        <v>9.2815057329999995</v>
      </c>
      <c r="AH69" s="70">
        <v>6.2811746089999998</v>
      </c>
      <c r="AI69" s="70">
        <v>9.3134178129999992</v>
      </c>
      <c r="AJ69" s="70">
        <v>6.2135947260000002</v>
      </c>
      <c r="AK69" s="70">
        <v>9.3201684450000002</v>
      </c>
      <c r="AL69" s="70">
        <v>6.2117175070000004</v>
      </c>
      <c r="AM69" s="70">
        <v>9.3361244849999991</v>
      </c>
      <c r="AN69" s="70">
        <v>6.1084704649999999</v>
      </c>
      <c r="AO69" s="70">
        <v>9.3465572810000008</v>
      </c>
      <c r="AP69" s="70">
        <v>6.0502766780000004</v>
      </c>
      <c r="AQ69" s="70">
        <v>9.3220095270000005</v>
      </c>
      <c r="AR69" s="70">
        <v>6.1835592229999996</v>
      </c>
      <c r="AS69" s="70"/>
      <c r="AT69" s="70"/>
      <c r="AU69" s="70"/>
      <c r="AV69" s="70"/>
      <c r="AW69" s="70">
        <v>9.387061074</v>
      </c>
      <c r="AX69" s="70">
        <v>5.7912204620000001</v>
      </c>
      <c r="AY69" s="70">
        <v>9.3803104420000007</v>
      </c>
      <c r="AZ69" s="70">
        <v>5.783711587</v>
      </c>
      <c r="BA69" s="70">
        <v>9.3735598099999997</v>
      </c>
      <c r="BB69" s="70">
        <v>5.7855888059999998</v>
      </c>
      <c r="BC69" s="70">
        <v>9.3551489940000003</v>
      </c>
      <c r="BD69" s="70">
        <v>5.7668166159999998</v>
      </c>
      <c r="BE69" s="70">
        <v>9.3441025050000004</v>
      </c>
      <c r="BF69" s="70">
        <v>5.7611849590000004</v>
      </c>
      <c r="BG69" s="70">
        <v>9.3514668309999998</v>
      </c>
      <c r="BH69" s="70">
        <v>5.7630621780000002</v>
      </c>
      <c r="BI69" s="70">
        <v>9.3471709740000009</v>
      </c>
      <c r="BJ69" s="70">
        <v>5.7668166159999998</v>
      </c>
      <c r="BK69" s="70">
        <v>9.3465572810000008</v>
      </c>
      <c r="BL69" s="70">
        <v>5.7536760830000002</v>
      </c>
      <c r="BM69" s="70">
        <v>9.3496257499999995</v>
      </c>
      <c r="BN69" s="70">
        <v>5.7630621780000002</v>
      </c>
      <c r="BO69" s="70">
        <v>9.3502394439999996</v>
      </c>
      <c r="BP69" s="70">
        <v>5.764939397</v>
      </c>
      <c r="BQ69" s="70"/>
      <c r="BR69" s="70"/>
      <c r="BS69" s="70"/>
      <c r="BT69" s="70"/>
      <c r="BU69" s="70">
        <v>9.3569900760000007</v>
      </c>
      <c r="BV69" s="70">
        <v>5.7724482730000002</v>
      </c>
      <c r="BW69" s="70">
        <v>9.3551489940000003</v>
      </c>
      <c r="BX69" s="70">
        <v>5.7818343680000002</v>
      </c>
      <c r="BY69" s="70">
        <v>9.3398066479999997</v>
      </c>
      <c r="BZ69" s="70">
        <v>5.755553302</v>
      </c>
      <c r="CA69" s="70">
        <v>9.3422614240000001</v>
      </c>
      <c r="CB69" s="70">
        <v>5.755553302</v>
      </c>
      <c r="CC69" s="70">
        <v>9.3649680960000001</v>
      </c>
      <c r="CD69" s="70">
        <v>5.774325492</v>
      </c>
      <c r="CE69" s="70">
        <v>9.3784693610000005</v>
      </c>
      <c r="CF69" s="70">
        <v>5.774325492</v>
      </c>
      <c r="CG69" s="70">
        <v>9.3741735039999998</v>
      </c>
      <c r="CH69" s="70">
        <v>5.7893432430000002</v>
      </c>
      <c r="CI69" s="70">
        <v>9.3790830540000005</v>
      </c>
      <c r="CJ69" s="70">
        <v>5.7762027109999998</v>
      </c>
      <c r="CK69" s="70">
        <v>9.375400891</v>
      </c>
      <c r="CL69" s="70">
        <v>5.7874660249999996</v>
      </c>
      <c r="CM69" s="70">
        <v>9.3600585449999993</v>
      </c>
      <c r="CN69" s="70">
        <v>5.7630621780000002</v>
      </c>
      <c r="CO69" s="70"/>
      <c r="CP69" s="70"/>
      <c r="CQ69" s="70"/>
      <c r="CR69" s="70"/>
      <c r="CS69" s="70">
        <v>9.3576037700000008</v>
      </c>
      <c r="CT69" s="70">
        <v>5.7724482730000002</v>
      </c>
      <c r="CU69" s="70">
        <v>9.3723324219999995</v>
      </c>
      <c r="CV69" s="70">
        <v>5.7762027109999998</v>
      </c>
      <c r="CW69" s="70">
        <v>9.4011760330000005</v>
      </c>
      <c r="CX69" s="70">
        <v>5.8043609949999997</v>
      </c>
      <c r="CY69" s="70">
        <v>9.3993349510000002</v>
      </c>
      <c r="CZ69" s="70">
        <v>5.7893432430000002</v>
      </c>
      <c r="DA69" s="70">
        <v>9.3889021560000003</v>
      </c>
      <c r="DB69" s="70">
        <v>5.783711587</v>
      </c>
      <c r="DC69" s="70">
        <v>9.3889021560000003</v>
      </c>
      <c r="DD69" s="70">
        <v>5.7893432430000002</v>
      </c>
      <c r="DE69" s="70">
        <v>9.4024034210000007</v>
      </c>
      <c r="DF69" s="70">
        <v>5.7930976809999999</v>
      </c>
      <c r="DG69" s="70">
        <v>9.398107564</v>
      </c>
      <c r="DH69" s="70">
        <v>5.7949748999999997</v>
      </c>
      <c r="DI69" s="70">
        <v>9.3950390939999995</v>
      </c>
      <c r="DJ69" s="70">
        <v>5.8606775640000004</v>
      </c>
      <c r="DK69" s="70">
        <v>9.3895158500000004</v>
      </c>
      <c r="DL69" s="70">
        <v>5.8475370309999999</v>
      </c>
      <c r="DM69" s="70"/>
      <c r="DN69" s="70"/>
      <c r="DO69" s="70"/>
      <c r="DP69" s="70"/>
      <c r="DQ69" s="58">
        <v>9.3889021560000003</v>
      </c>
      <c r="DR69" s="58">
        <v>5.8494142499999997</v>
      </c>
      <c r="DS69" s="58">
        <v>9.3760145850000001</v>
      </c>
      <c r="DT69" s="58">
        <v>5.9169941320000001</v>
      </c>
      <c r="DU69" s="58">
        <v>9.3582174640000009</v>
      </c>
      <c r="DV69" s="58">
        <v>5.954538511</v>
      </c>
      <c r="DW69" s="58">
        <v>9.3625133209999998</v>
      </c>
      <c r="DX69" s="58">
        <v>5.9920828899999998</v>
      </c>
      <c r="DY69" s="58">
        <v>9.3588311569999991</v>
      </c>
      <c r="DZ69" s="58">
        <v>5.9958373280000004</v>
      </c>
      <c r="EA69" s="58">
        <v>9.3796967480000006</v>
      </c>
      <c r="EB69" s="58">
        <v>5.9226257889999996</v>
      </c>
      <c r="EC69" s="58">
        <v>9.3931980129999992</v>
      </c>
      <c r="ED69" s="58">
        <v>5.9057308180000003</v>
      </c>
      <c r="EE69" s="58">
        <v>9.3821515239999993</v>
      </c>
      <c r="EF69" s="58">
        <v>5.9000991620000001</v>
      </c>
      <c r="EG69" s="58">
        <v>9.3815378299999992</v>
      </c>
      <c r="EH69" s="58">
        <v>5.9263802270000001</v>
      </c>
      <c r="EI69" s="58">
        <v>9.3692639530000008</v>
      </c>
      <c r="EJ69" s="58">
        <v>5.9582929489999996</v>
      </c>
      <c r="EK69" s="58"/>
      <c r="EL69" s="58"/>
      <c r="EM69" s="58"/>
      <c r="EN69" s="58"/>
    </row>
    <row r="70" spans="1:144" x14ac:dyDescent="0.2">
      <c r="A70" s="70">
        <v>9.2802783449999993</v>
      </c>
      <c r="B70" s="70">
        <v>6.4557559710000003</v>
      </c>
      <c r="C70" s="70">
        <v>9.2637086110000002</v>
      </c>
      <c r="D70" s="70">
        <v>6.4688965039999999</v>
      </c>
      <c r="E70" s="70">
        <v>9.2747551000000001</v>
      </c>
      <c r="F70" s="70">
        <v>6.4520015329999998</v>
      </c>
      <c r="G70" s="70">
        <v>9.2882563650000005</v>
      </c>
      <c r="H70" s="70">
        <v>6.4069482779999998</v>
      </c>
      <c r="I70" s="70">
        <v>9.2888700590000006</v>
      </c>
      <c r="J70" s="70">
        <v>6.459510409</v>
      </c>
      <c r="K70" s="70">
        <v>9.3091219560000003</v>
      </c>
      <c r="L70" s="70">
        <v>6.3825444320000004</v>
      </c>
      <c r="M70" s="70">
        <v>9.3263053839999994</v>
      </c>
      <c r="N70" s="70">
        <v>6.2473846670000004</v>
      </c>
      <c r="O70" s="70">
        <v>9.3238506080000008</v>
      </c>
      <c r="P70" s="70">
        <v>6.3130873310000002</v>
      </c>
      <c r="Q70" s="70">
        <v>9.2974617730000002</v>
      </c>
      <c r="R70" s="70">
        <v>6.4182115919999996</v>
      </c>
      <c r="S70" s="70">
        <v>9.3029850169999992</v>
      </c>
      <c r="T70" s="70">
        <v>6.4351065619999996</v>
      </c>
      <c r="U70" s="70"/>
      <c r="V70" s="70"/>
      <c r="W70" s="70"/>
      <c r="X70" s="70"/>
      <c r="Y70" s="70">
        <v>9.3011439360000008</v>
      </c>
      <c r="Z70" s="70">
        <v>6.4125799350000001</v>
      </c>
      <c r="AA70" s="70">
        <v>9.307894568</v>
      </c>
      <c r="AB70" s="70">
        <v>6.395684964</v>
      </c>
      <c r="AC70" s="70">
        <v>9.3207821390000003</v>
      </c>
      <c r="AD70" s="70">
        <v>6.2980695789999999</v>
      </c>
      <c r="AE70" s="70">
        <v>9.3152588939999994</v>
      </c>
      <c r="AF70" s="70">
        <v>6.3919305270000004</v>
      </c>
      <c r="AG70" s="70">
        <v>9.2796646509999992</v>
      </c>
      <c r="AH70" s="70">
        <v>6.4275976869999996</v>
      </c>
      <c r="AI70" s="70">
        <v>9.3128041190000008</v>
      </c>
      <c r="AJ70" s="70">
        <v>6.3450000529999997</v>
      </c>
      <c r="AK70" s="70">
        <v>9.3201684450000002</v>
      </c>
      <c r="AL70" s="70">
        <v>6.3581405850000001</v>
      </c>
      <c r="AM70" s="70">
        <v>9.3355107910000008</v>
      </c>
      <c r="AN70" s="70">
        <v>6.2548935429999997</v>
      </c>
      <c r="AO70" s="70">
        <v>9.3465572810000008</v>
      </c>
      <c r="AP70" s="70">
        <v>6.1966997560000001</v>
      </c>
      <c r="AQ70" s="70">
        <v>9.3220095270000005</v>
      </c>
      <c r="AR70" s="70">
        <v>6.3299823010000003</v>
      </c>
      <c r="AS70" s="70"/>
      <c r="AT70" s="70"/>
      <c r="AU70" s="70"/>
      <c r="AV70" s="70"/>
      <c r="AW70" s="70">
        <v>9.3858336869999999</v>
      </c>
      <c r="AX70" s="70">
        <v>5.9226257889999996</v>
      </c>
      <c r="AY70" s="70">
        <v>9.3796967480000006</v>
      </c>
      <c r="AZ70" s="70">
        <v>5.9151169130000003</v>
      </c>
      <c r="BA70" s="70">
        <v>9.3723324219999995</v>
      </c>
      <c r="BB70" s="70">
        <v>5.9169941320000001</v>
      </c>
      <c r="BC70" s="70">
        <v>9.3545353010000003</v>
      </c>
      <c r="BD70" s="70">
        <v>5.8982219430000002</v>
      </c>
      <c r="BE70" s="70">
        <v>9.3434888110000003</v>
      </c>
      <c r="BF70" s="70">
        <v>5.8925902859999999</v>
      </c>
      <c r="BG70" s="70">
        <v>9.3502394439999996</v>
      </c>
      <c r="BH70" s="70">
        <v>5.8925902859999999</v>
      </c>
      <c r="BI70" s="70">
        <v>9.3459435870000007</v>
      </c>
      <c r="BJ70" s="70">
        <v>5.8963447240000004</v>
      </c>
      <c r="BK70" s="70">
        <v>9.3465572810000008</v>
      </c>
      <c r="BL70" s="70">
        <v>5.8850814099999997</v>
      </c>
      <c r="BM70" s="70">
        <v>9.3490120559999994</v>
      </c>
      <c r="BN70" s="70">
        <v>5.8925902859999999</v>
      </c>
      <c r="BO70" s="70">
        <v>9.3490120559999994</v>
      </c>
      <c r="BP70" s="70">
        <v>5.8944675049999997</v>
      </c>
      <c r="BQ70" s="70"/>
      <c r="BR70" s="70"/>
      <c r="BS70" s="70"/>
      <c r="BT70" s="70"/>
      <c r="BU70" s="70">
        <v>9.3557626880000004</v>
      </c>
      <c r="BV70" s="70">
        <v>5.9038535989999996</v>
      </c>
      <c r="BW70" s="70">
        <v>9.3539216070000002</v>
      </c>
      <c r="BX70" s="70">
        <v>5.9113624749999998</v>
      </c>
      <c r="BY70" s="70">
        <v>9.3379655669999995</v>
      </c>
      <c r="BZ70" s="70">
        <v>5.8869586290000004</v>
      </c>
      <c r="CA70" s="70">
        <v>9.3410340359999999</v>
      </c>
      <c r="CB70" s="70">
        <v>5.8869586290000004</v>
      </c>
      <c r="CC70" s="70">
        <v>9.3637407079999999</v>
      </c>
      <c r="CD70" s="70">
        <v>5.9057308180000003</v>
      </c>
      <c r="CE70" s="70">
        <v>9.3778556670000004</v>
      </c>
      <c r="CF70" s="70">
        <v>5.9057308180000003</v>
      </c>
      <c r="CG70" s="70">
        <v>9.3729461159999996</v>
      </c>
      <c r="CH70" s="70">
        <v>5.9207485699999998</v>
      </c>
      <c r="CI70" s="70">
        <v>9.3784693610000005</v>
      </c>
      <c r="CJ70" s="70">
        <v>5.9076080370000001</v>
      </c>
      <c r="CK70" s="70">
        <v>9.3729461159999996</v>
      </c>
      <c r="CL70" s="70">
        <v>5.9188713509999999</v>
      </c>
      <c r="CM70" s="70">
        <v>9.3594448509999992</v>
      </c>
      <c r="CN70" s="70">
        <v>5.8944675049999997</v>
      </c>
      <c r="CO70" s="70"/>
      <c r="CP70" s="70"/>
      <c r="CQ70" s="70"/>
      <c r="CR70" s="70"/>
      <c r="CS70" s="70">
        <v>9.3557626880000004</v>
      </c>
      <c r="CT70" s="70">
        <v>5.9038535989999996</v>
      </c>
      <c r="CU70" s="70">
        <v>9.3698776469999991</v>
      </c>
      <c r="CV70" s="70">
        <v>5.9076080370000001</v>
      </c>
      <c r="CW70" s="70">
        <v>9.3993349510000002</v>
      </c>
      <c r="CX70" s="70">
        <v>5.9357663220000001</v>
      </c>
      <c r="CY70" s="70">
        <v>9.3974938699999999</v>
      </c>
      <c r="CZ70" s="70">
        <v>5.9207485699999998</v>
      </c>
      <c r="DA70" s="70">
        <v>9.386447381</v>
      </c>
      <c r="DB70" s="70">
        <v>5.9151169130000003</v>
      </c>
      <c r="DC70" s="70">
        <v>9.3876747680000001</v>
      </c>
      <c r="DD70" s="70">
        <v>5.9226257889999996</v>
      </c>
      <c r="DE70" s="70">
        <v>9.3993349510000002</v>
      </c>
      <c r="DF70" s="70">
        <v>5.9245030080000003</v>
      </c>
      <c r="DG70" s="70">
        <v>9.3956527879999996</v>
      </c>
      <c r="DH70" s="70">
        <v>5.9263802270000001</v>
      </c>
      <c r="DI70" s="70">
        <v>9.3938117069999993</v>
      </c>
      <c r="DJ70" s="70">
        <v>5.9920828899999998</v>
      </c>
      <c r="DK70" s="70">
        <v>9.3882884620000002</v>
      </c>
      <c r="DL70" s="70">
        <v>5.9939601089999996</v>
      </c>
      <c r="DM70" s="70"/>
      <c r="DN70" s="70"/>
      <c r="DO70" s="70"/>
      <c r="DP70" s="70"/>
      <c r="DQ70" s="58">
        <v>9.3882884620000002</v>
      </c>
      <c r="DR70" s="58">
        <v>5.980819576</v>
      </c>
      <c r="DS70" s="58">
        <v>9.3747871969999998</v>
      </c>
      <c r="DT70" s="58">
        <v>6.0483994589999996</v>
      </c>
      <c r="DU70" s="58">
        <v>9.3551489940000003</v>
      </c>
      <c r="DV70" s="58">
        <v>6.0859438380000004</v>
      </c>
      <c r="DW70" s="58">
        <v>9.3606722389999995</v>
      </c>
      <c r="DX70" s="58">
        <v>6.1234882170000002</v>
      </c>
      <c r="DY70" s="58">
        <v>9.3576037700000008</v>
      </c>
      <c r="DZ70" s="58">
        <v>6.1422604060000001</v>
      </c>
      <c r="EA70" s="58">
        <v>9.3784693610000005</v>
      </c>
      <c r="EB70" s="58">
        <v>6.0540311149999999</v>
      </c>
      <c r="EC70" s="58">
        <v>9.3901295440000005</v>
      </c>
      <c r="ED70" s="58">
        <v>6.0371361449999998</v>
      </c>
      <c r="EE70" s="58">
        <v>9.3803104420000007</v>
      </c>
      <c r="EF70" s="58">
        <v>6.0315044880000004</v>
      </c>
      <c r="EG70" s="58">
        <v>9.3809241360000009</v>
      </c>
      <c r="EH70" s="58">
        <v>6.0577855530000004</v>
      </c>
      <c r="EI70" s="58">
        <v>9.3686502590000007</v>
      </c>
      <c r="EJ70" s="58">
        <v>6.089698276</v>
      </c>
      <c r="EK70" s="58"/>
      <c r="EL70" s="58"/>
      <c r="EM70" s="58"/>
      <c r="EN70" s="58"/>
    </row>
    <row r="71" spans="1:144" x14ac:dyDescent="0.2">
      <c r="A71" s="70">
        <v>9.2808920389999994</v>
      </c>
      <c r="B71" s="70">
        <v>6.6021790490000001</v>
      </c>
      <c r="C71" s="70">
        <v>9.2630949170000001</v>
      </c>
      <c r="D71" s="70">
        <v>6.6003018300000003</v>
      </c>
      <c r="E71" s="70">
        <v>9.273527713</v>
      </c>
      <c r="F71" s="70">
        <v>6.5834068600000002</v>
      </c>
      <c r="G71" s="70">
        <v>9.2882563650000005</v>
      </c>
      <c r="H71" s="70">
        <v>6.5383536050000002</v>
      </c>
      <c r="I71" s="70">
        <v>9.2882563650000005</v>
      </c>
      <c r="J71" s="70">
        <v>6.5909157350000003</v>
      </c>
      <c r="K71" s="70">
        <v>9.3085082620000001</v>
      </c>
      <c r="L71" s="70">
        <v>6.5289675100000002</v>
      </c>
      <c r="M71" s="70">
        <v>9.3263053839999994</v>
      </c>
      <c r="N71" s="70">
        <v>6.3938077460000002</v>
      </c>
      <c r="O71" s="70">
        <v>9.3232369140000007</v>
      </c>
      <c r="P71" s="70">
        <v>6.4444926569999996</v>
      </c>
      <c r="Q71" s="70">
        <v>9.2974617730000002</v>
      </c>
      <c r="R71" s="70">
        <v>6.5646346700000002</v>
      </c>
      <c r="S71" s="70">
        <v>9.3029850169999992</v>
      </c>
      <c r="T71" s="70">
        <v>6.566511889</v>
      </c>
      <c r="U71" s="70"/>
      <c r="V71" s="70"/>
      <c r="W71" s="70"/>
      <c r="X71" s="70"/>
      <c r="Y71" s="70">
        <v>9.3005302420000007</v>
      </c>
      <c r="Z71" s="70">
        <v>6.5439852619999996</v>
      </c>
      <c r="AA71" s="70">
        <v>9.307894568</v>
      </c>
      <c r="AB71" s="70">
        <v>6.5270902910000004</v>
      </c>
      <c r="AC71" s="70">
        <v>9.3207821390000003</v>
      </c>
      <c r="AD71" s="70">
        <v>6.4444926569999996</v>
      </c>
      <c r="AE71" s="70">
        <v>9.3146452009999994</v>
      </c>
      <c r="AF71" s="70">
        <v>6.5233358529999999</v>
      </c>
      <c r="AG71" s="70">
        <v>9.2784372640000008</v>
      </c>
      <c r="AH71" s="70">
        <v>6.5740207650000002</v>
      </c>
      <c r="AI71" s="70">
        <v>9.3121904250000007</v>
      </c>
      <c r="AJ71" s="70">
        <v>6.476405379</v>
      </c>
      <c r="AK71" s="70">
        <v>9.3195547510000001</v>
      </c>
      <c r="AL71" s="70">
        <v>6.4895459119999996</v>
      </c>
      <c r="AM71" s="70">
        <v>9.3355107910000008</v>
      </c>
      <c r="AN71" s="70">
        <v>6.3862988700000001</v>
      </c>
      <c r="AO71" s="70">
        <v>9.3465572810000008</v>
      </c>
      <c r="AP71" s="70">
        <v>6.3431228339999999</v>
      </c>
      <c r="AQ71" s="70">
        <v>9.3220095270000005</v>
      </c>
      <c r="AR71" s="70">
        <v>6.4613876279999998</v>
      </c>
      <c r="AS71" s="70"/>
      <c r="AT71" s="70"/>
      <c r="AU71" s="70"/>
      <c r="AV71" s="70"/>
      <c r="AW71" s="70">
        <v>9.3846062989999997</v>
      </c>
      <c r="AX71" s="70">
        <v>6.0540311149999999</v>
      </c>
      <c r="AY71" s="70">
        <v>9.3790830540000005</v>
      </c>
      <c r="AZ71" s="70">
        <v>6.0465222399999998</v>
      </c>
      <c r="BA71" s="70">
        <v>9.3711050339999993</v>
      </c>
      <c r="BB71" s="70">
        <v>6.0483994589999996</v>
      </c>
      <c r="BC71" s="70">
        <v>9.3545353010000003</v>
      </c>
      <c r="BD71" s="70">
        <v>6.0296272689999997</v>
      </c>
      <c r="BE71" s="70">
        <v>9.3428751170000002</v>
      </c>
      <c r="BF71" s="70">
        <v>6.0239956120000002</v>
      </c>
      <c r="BG71" s="70">
        <v>9.3490120559999994</v>
      </c>
      <c r="BH71" s="70">
        <v>6.0239956120000002</v>
      </c>
      <c r="BI71" s="70">
        <v>9.3453298930000006</v>
      </c>
      <c r="BJ71" s="70">
        <v>6.0277500499999999</v>
      </c>
      <c r="BK71" s="70">
        <v>9.3459435870000007</v>
      </c>
      <c r="BL71" s="70">
        <v>6.0164867360000001</v>
      </c>
      <c r="BM71" s="70">
        <v>9.3483983619999993</v>
      </c>
      <c r="BN71" s="70">
        <v>6.0239956120000002</v>
      </c>
      <c r="BO71" s="70">
        <v>9.3477846679999992</v>
      </c>
      <c r="BP71" s="70">
        <v>6.025872831</v>
      </c>
      <c r="BQ71" s="70"/>
      <c r="BR71" s="70"/>
      <c r="BS71" s="70"/>
      <c r="BT71" s="70"/>
      <c r="BU71" s="70">
        <v>9.3545353010000003</v>
      </c>
      <c r="BV71" s="70">
        <v>6.035258926</v>
      </c>
      <c r="BW71" s="70">
        <v>9.352694219</v>
      </c>
      <c r="BX71" s="70">
        <v>6.0427678020000002</v>
      </c>
      <c r="BY71" s="70">
        <v>9.3367381789999992</v>
      </c>
      <c r="BZ71" s="70">
        <v>6.0183639549999999</v>
      </c>
      <c r="CA71" s="70">
        <v>9.3398066479999997</v>
      </c>
      <c r="CB71" s="70">
        <v>6.0183639549999999</v>
      </c>
      <c r="CC71" s="70">
        <v>9.3637407079999999</v>
      </c>
      <c r="CD71" s="70">
        <v>6.0371361449999998</v>
      </c>
      <c r="CE71" s="70">
        <v>9.3772419730000003</v>
      </c>
      <c r="CF71" s="70">
        <v>6.0371361449999998</v>
      </c>
      <c r="CG71" s="70">
        <v>9.3717187279999994</v>
      </c>
      <c r="CH71" s="70">
        <v>6.0502766780000004</v>
      </c>
      <c r="CI71" s="70">
        <v>9.3772419730000003</v>
      </c>
      <c r="CJ71" s="70">
        <v>6.0390133639999997</v>
      </c>
      <c r="CK71" s="70">
        <v>9.3717187279999994</v>
      </c>
      <c r="CL71" s="70">
        <v>6.0502766780000004</v>
      </c>
      <c r="CM71" s="70">
        <v>9.3582174640000009</v>
      </c>
      <c r="CN71" s="70">
        <v>6.025872831</v>
      </c>
      <c r="CO71" s="70"/>
      <c r="CP71" s="70"/>
      <c r="CQ71" s="70"/>
      <c r="CR71" s="70"/>
      <c r="CS71" s="70">
        <v>9.3533079130000001</v>
      </c>
      <c r="CT71" s="70">
        <v>6.035258926</v>
      </c>
      <c r="CU71" s="70">
        <v>9.3680365650000006</v>
      </c>
      <c r="CV71" s="70">
        <v>6.0390133639999997</v>
      </c>
      <c r="CW71" s="70">
        <v>9.3974938699999999</v>
      </c>
      <c r="CX71" s="70">
        <v>6.0671716480000004</v>
      </c>
      <c r="CY71" s="70">
        <v>9.3956527879999996</v>
      </c>
      <c r="CZ71" s="70">
        <v>6.0521538970000002</v>
      </c>
      <c r="DA71" s="70">
        <v>9.3846062989999997</v>
      </c>
      <c r="DB71" s="70">
        <v>6.0465222399999998</v>
      </c>
      <c r="DC71" s="70">
        <v>9.386447381</v>
      </c>
      <c r="DD71" s="70">
        <v>6.0540311149999999</v>
      </c>
      <c r="DE71" s="70">
        <v>9.3968801759999998</v>
      </c>
      <c r="DF71" s="70">
        <v>6.0559083339999997</v>
      </c>
      <c r="DG71" s="70">
        <v>9.3938117069999993</v>
      </c>
      <c r="DH71" s="70">
        <v>6.0577855530000004</v>
      </c>
      <c r="DI71" s="70">
        <v>9.3925843189999991</v>
      </c>
      <c r="DJ71" s="70">
        <v>6.1234882170000002</v>
      </c>
      <c r="DK71" s="70">
        <v>9.386447381</v>
      </c>
      <c r="DL71" s="70">
        <v>6.1253654360000001</v>
      </c>
      <c r="DM71" s="70"/>
      <c r="DN71" s="70"/>
      <c r="DO71" s="70"/>
      <c r="DP71" s="70"/>
      <c r="DQ71" s="58">
        <v>9.386447381</v>
      </c>
      <c r="DR71" s="58">
        <v>6.1122249030000004</v>
      </c>
      <c r="DS71" s="58">
        <v>9.3735598099999997</v>
      </c>
      <c r="DT71" s="58">
        <v>6.179804785</v>
      </c>
      <c r="DU71" s="58">
        <v>9.3520805249999999</v>
      </c>
      <c r="DV71" s="58">
        <v>6.2323669160000001</v>
      </c>
      <c r="DW71" s="58">
        <v>9.3588311569999991</v>
      </c>
      <c r="DX71" s="58">
        <v>6.2548935429999997</v>
      </c>
      <c r="DY71" s="58">
        <v>9.3569900760000007</v>
      </c>
      <c r="DZ71" s="58">
        <v>6.2736657329999996</v>
      </c>
      <c r="EA71" s="58">
        <v>9.3772419730000003</v>
      </c>
      <c r="EB71" s="58">
        <v>6.2004541939999998</v>
      </c>
      <c r="EC71" s="58">
        <v>9.3858336869999999</v>
      </c>
      <c r="ED71" s="58">
        <v>6.1835592229999996</v>
      </c>
      <c r="EE71" s="58">
        <v>9.3778556670000004</v>
      </c>
      <c r="EF71" s="58">
        <v>6.1629098149999999</v>
      </c>
      <c r="EG71" s="58">
        <v>9.3803104420000007</v>
      </c>
      <c r="EH71" s="58">
        <v>6.18919088</v>
      </c>
      <c r="EI71" s="58">
        <v>9.3674228710000005</v>
      </c>
      <c r="EJ71" s="58">
        <v>6.2361213539999998</v>
      </c>
      <c r="EK71" s="58"/>
      <c r="EL71" s="58"/>
      <c r="EM71" s="58"/>
      <c r="EN71" s="58"/>
    </row>
    <row r="72" spans="1:144" x14ac:dyDescent="0.2">
      <c r="A72" s="70">
        <v>9.2808920389999994</v>
      </c>
      <c r="B72" s="70">
        <v>6.7486021269999998</v>
      </c>
      <c r="C72" s="70">
        <v>9.2630949170000001</v>
      </c>
      <c r="D72" s="70">
        <v>6.7448476890000002</v>
      </c>
      <c r="E72" s="70">
        <v>9.273527713</v>
      </c>
      <c r="F72" s="70">
        <v>6.729829938</v>
      </c>
      <c r="G72" s="70">
        <v>9.2876426710000004</v>
      </c>
      <c r="H72" s="70">
        <v>6.6847766829999999</v>
      </c>
      <c r="I72" s="70">
        <v>9.2876426710000004</v>
      </c>
      <c r="J72" s="70">
        <v>6.737338813</v>
      </c>
      <c r="K72" s="70">
        <v>9.307894568</v>
      </c>
      <c r="L72" s="70">
        <v>6.6603728369999997</v>
      </c>
      <c r="M72" s="70">
        <v>9.3256916899999993</v>
      </c>
      <c r="N72" s="70">
        <v>6.5252130719999997</v>
      </c>
      <c r="O72" s="70">
        <v>9.3232369140000007</v>
      </c>
      <c r="P72" s="70">
        <v>6.575897984</v>
      </c>
      <c r="Q72" s="70">
        <v>9.2968480790000001</v>
      </c>
      <c r="R72" s="70">
        <v>6.6960399969999997</v>
      </c>
      <c r="S72" s="70">
        <v>9.3023713239999992</v>
      </c>
      <c r="T72" s="70">
        <v>6.7129349669999998</v>
      </c>
      <c r="U72" s="70"/>
      <c r="V72" s="70"/>
      <c r="W72" s="70"/>
      <c r="X72" s="70"/>
      <c r="Y72" s="70">
        <v>9.2999165480000006</v>
      </c>
      <c r="Z72" s="70">
        <v>6.6904083400000003</v>
      </c>
      <c r="AA72" s="70">
        <v>9.307894568</v>
      </c>
      <c r="AB72" s="70">
        <v>6.6735133690000001</v>
      </c>
      <c r="AC72" s="70">
        <v>9.3195547510000001</v>
      </c>
      <c r="AD72" s="70">
        <v>6.5909157350000003</v>
      </c>
      <c r="AE72" s="70">
        <v>9.3140315069999993</v>
      </c>
      <c r="AF72" s="70">
        <v>6.6547411800000003</v>
      </c>
      <c r="AG72" s="70">
        <v>9.2778235700000007</v>
      </c>
      <c r="AH72" s="70">
        <v>6.720443843</v>
      </c>
      <c r="AI72" s="70">
        <v>9.3109630370000005</v>
      </c>
      <c r="AJ72" s="70">
        <v>6.6228284579999999</v>
      </c>
      <c r="AK72" s="70">
        <v>9.3195547510000001</v>
      </c>
      <c r="AL72" s="70">
        <v>6.620951239</v>
      </c>
      <c r="AM72" s="70">
        <v>9.3348970970000007</v>
      </c>
      <c r="AN72" s="70">
        <v>6.5177041960000004</v>
      </c>
      <c r="AO72" s="70">
        <v>9.3465572810000008</v>
      </c>
      <c r="AP72" s="70">
        <v>6.4745281600000002</v>
      </c>
      <c r="AQ72" s="70">
        <v>9.3220095270000005</v>
      </c>
      <c r="AR72" s="70">
        <v>6.5927929540000001</v>
      </c>
      <c r="AS72" s="70"/>
      <c r="AT72" s="70"/>
      <c r="AU72" s="70"/>
      <c r="AV72" s="70"/>
      <c r="AW72" s="70">
        <v>9.3833789109999994</v>
      </c>
      <c r="AX72" s="70">
        <v>6.1854364420000003</v>
      </c>
      <c r="AY72" s="70">
        <v>9.3784693610000005</v>
      </c>
      <c r="AZ72" s="70">
        <v>6.1779275660000001</v>
      </c>
      <c r="BA72" s="70">
        <v>9.3704913409999993</v>
      </c>
      <c r="BB72" s="70">
        <v>6.179804785</v>
      </c>
      <c r="BC72" s="70">
        <v>9.3545353010000003</v>
      </c>
      <c r="BD72" s="70">
        <v>6.1610325960000001</v>
      </c>
      <c r="BE72" s="70">
        <v>9.3422614240000001</v>
      </c>
      <c r="BF72" s="70">
        <v>6.1535237199999999</v>
      </c>
      <c r="BG72" s="70">
        <v>9.3477846679999992</v>
      </c>
      <c r="BH72" s="70">
        <v>6.1554009389999997</v>
      </c>
      <c r="BI72" s="70">
        <v>9.3453298930000006</v>
      </c>
      <c r="BJ72" s="70">
        <v>6.1572781579999996</v>
      </c>
      <c r="BK72" s="70">
        <v>9.3453298930000006</v>
      </c>
      <c r="BL72" s="70">
        <v>6.1478920629999996</v>
      </c>
      <c r="BM72" s="70">
        <v>9.3477846679999992</v>
      </c>
      <c r="BN72" s="70">
        <v>6.1554009389999997</v>
      </c>
      <c r="BO72" s="70">
        <v>9.3465572810000008</v>
      </c>
      <c r="BP72" s="70">
        <v>6.1572781579999996</v>
      </c>
      <c r="BQ72" s="70"/>
      <c r="BR72" s="70"/>
      <c r="BS72" s="70"/>
      <c r="BT72" s="70"/>
      <c r="BU72" s="70">
        <v>9.3533079130000001</v>
      </c>
      <c r="BV72" s="70">
        <v>6.1647870339999997</v>
      </c>
      <c r="BW72" s="70">
        <v>9.3514668309999998</v>
      </c>
      <c r="BX72" s="70">
        <v>6.1741731279999996</v>
      </c>
      <c r="BY72" s="70">
        <v>9.3355107910000008</v>
      </c>
      <c r="BZ72" s="70">
        <v>6.1478920629999996</v>
      </c>
      <c r="CA72" s="70">
        <v>9.3391929539999996</v>
      </c>
      <c r="CB72" s="70">
        <v>6.1497692820000003</v>
      </c>
      <c r="CC72" s="70">
        <v>9.3631270139999998</v>
      </c>
      <c r="CD72" s="70">
        <v>6.1685414710000002</v>
      </c>
      <c r="CE72" s="70">
        <v>9.3766282790000002</v>
      </c>
      <c r="CF72" s="70">
        <v>6.17041869</v>
      </c>
      <c r="CG72" s="70">
        <v>9.3711050339999993</v>
      </c>
      <c r="CH72" s="70">
        <v>6.1816820039999998</v>
      </c>
      <c r="CI72" s="70">
        <v>9.3766282790000002</v>
      </c>
      <c r="CJ72" s="70">
        <v>6.17041869</v>
      </c>
      <c r="CK72" s="70">
        <v>9.3692639530000008</v>
      </c>
      <c r="CL72" s="70">
        <v>6.1816820039999998</v>
      </c>
      <c r="CM72" s="70">
        <v>9.3576037700000008</v>
      </c>
      <c r="CN72" s="70">
        <v>6.1572781579999996</v>
      </c>
      <c r="CO72" s="70"/>
      <c r="CP72" s="70"/>
      <c r="CQ72" s="70"/>
      <c r="CR72" s="70"/>
      <c r="CS72" s="70">
        <v>9.3520805249999999</v>
      </c>
      <c r="CT72" s="70">
        <v>6.1647870339999997</v>
      </c>
      <c r="CU72" s="70">
        <v>9.3661954840000003</v>
      </c>
      <c r="CV72" s="70">
        <v>6.17041869</v>
      </c>
      <c r="CW72" s="70">
        <v>9.3956527879999996</v>
      </c>
      <c r="CX72" s="70">
        <v>6.1985769749999999</v>
      </c>
      <c r="CY72" s="70">
        <v>9.3944254009999995</v>
      </c>
      <c r="CZ72" s="70">
        <v>6.1835592229999996</v>
      </c>
      <c r="DA72" s="70">
        <v>9.3827652169999993</v>
      </c>
      <c r="DB72" s="70">
        <v>6.1779275660000001</v>
      </c>
      <c r="DC72" s="70">
        <v>9.3852199929999998</v>
      </c>
      <c r="DD72" s="70">
        <v>6.1854364420000003</v>
      </c>
      <c r="DE72" s="70">
        <v>9.3944254009999995</v>
      </c>
      <c r="DF72" s="70">
        <v>6.18919088</v>
      </c>
      <c r="DG72" s="70">
        <v>9.3913569310000007</v>
      </c>
      <c r="DH72" s="70">
        <v>6.18919088</v>
      </c>
      <c r="DI72" s="70">
        <v>9.3913569310000007</v>
      </c>
      <c r="DJ72" s="70">
        <v>6.2567707620000004</v>
      </c>
      <c r="DK72" s="70">
        <v>9.3852199929999998</v>
      </c>
      <c r="DL72" s="70">
        <v>6.2567707620000004</v>
      </c>
      <c r="DM72" s="70"/>
      <c r="DN72" s="70"/>
      <c r="DO72" s="70"/>
      <c r="DP72" s="70"/>
      <c r="DQ72" s="58">
        <v>9.3852199929999998</v>
      </c>
      <c r="DR72" s="58">
        <v>6.2436302289999999</v>
      </c>
      <c r="DS72" s="58">
        <v>9.3729461159999996</v>
      </c>
      <c r="DT72" s="58">
        <v>6.3262278629999997</v>
      </c>
      <c r="DU72" s="58">
        <v>9.3502394439999996</v>
      </c>
      <c r="DV72" s="58">
        <v>6.3637722419999996</v>
      </c>
      <c r="DW72" s="58">
        <v>9.3576037700000008</v>
      </c>
      <c r="DX72" s="58">
        <v>6.3862988700000001</v>
      </c>
      <c r="DY72" s="58">
        <v>9.3557626880000004</v>
      </c>
      <c r="DZ72" s="58">
        <v>6.405071059</v>
      </c>
      <c r="EA72" s="58">
        <v>9.3766282790000002</v>
      </c>
      <c r="EB72" s="58">
        <v>6.3318595200000001</v>
      </c>
      <c r="EC72" s="58">
        <v>9.3827652169999993</v>
      </c>
      <c r="ED72" s="58">
        <v>6.31496455</v>
      </c>
      <c r="EE72" s="58">
        <v>9.3760145850000001</v>
      </c>
      <c r="EF72" s="58">
        <v>6.3093328929999997</v>
      </c>
      <c r="EG72" s="58">
        <v>9.3796967480000006</v>
      </c>
      <c r="EH72" s="58">
        <v>6.3205962060000003</v>
      </c>
      <c r="EI72" s="58">
        <v>9.3674228710000005</v>
      </c>
      <c r="EJ72" s="58">
        <v>6.3675266800000001</v>
      </c>
      <c r="EK72" s="58"/>
      <c r="EL72" s="58"/>
      <c r="EM72" s="58"/>
      <c r="EN72" s="58"/>
    </row>
    <row r="73" spans="1:144" x14ac:dyDescent="0.2">
      <c r="A73" s="70">
        <v>9.2802783449999993</v>
      </c>
      <c r="B73" s="70">
        <v>6.8800074540000002</v>
      </c>
      <c r="C73" s="70">
        <v>9.2630949170000001</v>
      </c>
      <c r="D73" s="70">
        <v>6.891270767</v>
      </c>
      <c r="E73" s="70">
        <v>9.273527713</v>
      </c>
      <c r="F73" s="70">
        <v>6.8762530159999997</v>
      </c>
      <c r="G73" s="70">
        <v>9.2876426710000004</v>
      </c>
      <c r="H73" s="70">
        <v>6.8311997609999997</v>
      </c>
      <c r="I73" s="70">
        <v>9.2876426710000004</v>
      </c>
      <c r="J73" s="70">
        <v>6.8687441400000004</v>
      </c>
      <c r="K73" s="70">
        <v>9.307894568</v>
      </c>
      <c r="L73" s="70">
        <v>6.791778163</v>
      </c>
      <c r="M73" s="70">
        <v>9.3250779959999992</v>
      </c>
      <c r="N73" s="70">
        <v>6.6566183990000001</v>
      </c>
      <c r="O73" s="70">
        <v>9.3226232210000006</v>
      </c>
      <c r="P73" s="70">
        <v>6.7223210619999998</v>
      </c>
      <c r="Q73" s="70">
        <v>9.296234385</v>
      </c>
      <c r="R73" s="70">
        <v>6.8424630750000004</v>
      </c>
      <c r="S73" s="70">
        <v>9.3023713239999992</v>
      </c>
      <c r="T73" s="70">
        <v>6.8443402940000002</v>
      </c>
      <c r="U73" s="70"/>
      <c r="V73" s="70"/>
      <c r="W73" s="70"/>
      <c r="X73" s="70"/>
      <c r="Y73" s="70">
        <v>9.2999165480000006</v>
      </c>
      <c r="Z73" s="70">
        <v>6.836831418</v>
      </c>
      <c r="AA73" s="70">
        <v>9.3072808739999999</v>
      </c>
      <c r="AB73" s="70">
        <v>6.8199364469999999</v>
      </c>
      <c r="AC73" s="70">
        <v>9.318941057</v>
      </c>
      <c r="AD73" s="70">
        <v>6.737338813</v>
      </c>
      <c r="AE73" s="70">
        <v>9.3140315069999993</v>
      </c>
      <c r="AF73" s="70">
        <v>6.7861465059999997</v>
      </c>
      <c r="AG73" s="70">
        <v>9.2765961820000005</v>
      </c>
      <c r="AH73" s="70">
        <v>6.8668669209999997</v>
      </c>
      <c r="AI73" s="70">
        <v>9.3103493440000005</v>
      </c>
      <c r="AJ73" s="70">
        <v>6.7542337840000002</v>
      </c>
      <c r="AK73" s="70">
        <v>9.318941057</v>
      </c>
      <c r="AL73" s="70">
        <v>6.7673743169999998</v>
      </c>
      <c r="AM73" s="70">
        <v>9.3348970970000007</v>
      </c>
      <c r="AN73" s="70">
        <v>6.6641272740000002</v>
      </c>
      <c r="AO73" s="70">
        <v>9.3459435870000007</v>
      </c>
      <c r="AP73" s="70">
        <v>6.6059334869999997</v>
      </c>
      <c r="AQ73" s="70">
        <v>9.3220095270000005</v>
      </c>
      <c r="AR73" s="70">
        <v>6.7392160319999999</v>
      </c>
      <c r="AS73" s="70"/>
      <c r="AT73" s="70"/>
      <c r="AU73" s="70"/>
      <c r="AV73" s="70"/>
      <c r="AW73" s="70">
        <v>9.3827652169999993</v>
      </c>
      <c r="AX73" s="70">
        <v>6.3168417689999998</v>
      </c>
      <c r="AY73" s="70">
        <v>9.3784693610000005</v>
      </c>
      <c r="AZ73" s="70">
        <v>6.3093328929999997</v>
      </c>
      <c r="BA73" s="70">
        <v>9.3698776469999991</v>
      </c>
      <c r="BB73" s="70">
        <v>6.3093328929999997</v>
      </c>
      <c r="BC73" s="70">
        <v>9.3539216070000002</v>
      </c>
      <c r="BD73" s="70">
        <v>6.2924379220000004</v>
      </c>
      <c r="BE73" s="70">
        <v>9.34164773</v>
      </c>
      <c r="BF73" s="70">
        <v>6.2849290460000002</v>
      </c>
      <c r="BG73" s="70">
        <v>9.3471709740000009</v>
      </c>
      <c r="BH73" s="70">
        <v>6.2868062650000001</v>
      </c>
      <c r="BI73" s="70">
        <v>9.3447161990000005</v>
      </c>
      <c r="BJ73" s="70">
        <v>6.2886834839999999</v>
      </c>
      <c r="BK73" s="70">
        <v>9.3453298930000006</v>
      </c>
      <c r="BL73" s="70">
        <v>6.27929739</v>
      </c>
      <c r="BM73" s="70">
        <v>9.3471709740000009</v>
      </c>
      <c r="BN73" s="70">
        <v>6.2849290460000002</v>
      </c>
      <c r="BO73" s="70">
        <v>9.3459435870000007</v>
      </c>
      <c r="BP73" s="70">
        <v>6.2868062650000001</v>
      </c>
      <c r="BQ73" s="70"/>
      <c r="BR73" s="70"/>
      <c r="BS73" s="70"/>
      <c r="BT73" s="70"/>
      <c r="BU73" s="70">
        <v>9.3520805249999999</v>
      </c>
      <c r="BV73" s="70">
        <v>6.29619236</v>
      </c>
      <c r="BW73" s="70">
        <v>9.3508531369999996</v>
      </c>
      <c r="BX73" s="70">
        <v>6.3037012360000002</v>
      </c>
      <c r="BY73" s="70">
        <v>9.3342834040000007</v>
      </c>
      <c r="BZ73" s="70">
        <v>6.27929739</v>
      </c>
      <c r="CA73" s="70">
        <v>9.3385792609999996</v>
      </c>
      <c r="CB73" s="70">
        <v>6.2811746089999998</v>
      </c>
      <c r="CC73" s="70">
        <v>9.3625133209999998</v>
      </c>
      <c r="CD73" s="70">
        <v>6.2980695789999999</v>
      </c>
      <c r="CE73" s="70">
        <v>9.3760145850000001</v>
      </c>
      <c r="CF73" s="70">
        <v>6.3018240170000004</v>
      </c>
      <c r="CG73" s="70">
        <v>9.3704913409999993</v>
      </c>
      <c r="CH73" s="70">
        <v>6.3130873310000002</v>
      </c>
      <c r="CI73" s="70">
        <v>9.375400891</v>
      </c>
      <c r="CJ73" s="70">
        <v>6.3018240170000004</v>
      </c>
      <c r="CK73" s="70">
        <v>9.3674228710000005</v>
      </c>
      <c r="CL73" s="70">
        <v>6.3130873310000002</v>
      </c>
      <c r="CM73" s="70">
        <v>9.3569900760000007</v>
      </c>
      <c r="CN73" s="70">
        <v>6.2886834839999999</v>
      </c>
      <c r="CO73" s="70"/>
      <c r="CP73" s="70"/>
      <c r="CQ73" s="70"/>
      <c r="CR73" s="70"/>
      <c r="CS73" s="70">
        <v>9.3502394439999996</v>
      </c>
      <c r="CT73" s="70">
        <v>6.29619236</v>
      </c>
      <c r="CU73" s="70">
        <v>9.364354402</v>
      </c>
      <c r="CV73" s="70">
        <v>6.3018240170000004</v>
      </c>
      <c r="CW73" s="70">
        <v>9.3950390939999995</v>
      </c>
      <c r="CX73" s="70">
        <v>6.3299823010000003</v>
      </c>
      <c r="CY73" s="70">
        <v>9.3925843189999991</v>
      </c>
      <c r="CZ73" s="70">
        <v>6.3130873310000002</v>
      </c>
      <c r="DA73" s="70">
        <v>9.3809241360000009</v>
      </c>
      <c r="DB73" s="70">
        <v>6.3093328929999997</v>
      </c>
      <c r="DC73" s="70">
        <v>9.3846062989999997</v>
      </c>
      <c r="DD73" s="70">
        <v>6.3168417689999998</v>
      </c>
      <c r="DE73" s="70">
        <v>9.3925843189999991</v>
      </c>
      <c r="DF73" s="70">
        <v>6.3205962060000003</v>
      </c>
      <c r="DG73" s="70">
        <v>9.3901295440000005</v>
      </c>
      <c r="DH73" s="70">
        <v>6.3205962060000003</v>
      </c>
      <c r="DI73" s="70">
        <v>9.3895158500000004</v>
      </c>
      <c r="DJ73" s="70">
        <v>6.3881760889999999</v>
      </c>
      <c r="DK73" s="70">
        <v>9.3846062989999997</v>
      </c>
      <c r="DL73" s="70">
        <v>6.3881760889999999</v>
      </c>
      <c r="DM73" s="70"/>
      <c r="DN73" s="70"/>
      <c r="DO73" s="70"/>
      <c r="DP73" s="70"/>
      <c r="DQ73" s="58">
        <v>9.3839926049999995</v>
      </c>
      <c r="DR73" s="58">
        <v>6.3900533079999997</v>
      </c>
      <c r="DS73" s="58">
        <v>9.3723324219999995</v>
      </c>
      <c r="DT73" s="58">
        <v>6.4576331900000001</v>
      </c>
      <c r="DU73" s="58">
        <v>9.3471709740000009</v>
      </c>
      <c r="DV73" s="58">
        <v>6.5101953200000002</v>
      </c>
      <c r="DW73" s="58">
        <v>9.3563763820000005</v>
      </c>
      <c r="DX73" s="58">
        <v>6.5327219479999998</v>
      </c>
      <c r="DY73" s="58">
        <v>9.3545353010000003</v>
      </c>
      <c r="DZ73" s="58">
        <v>6.5514941369999997</v>
      </c>
      <c r="EA73" s="58">
        <v>9.375400891</v>
      </c>
      <c r="EB73" s="58">
        <v>6.4632648469999996</v>
      </c>
      <c r="EC73" s="58">
        <v>9.3803104420000007</v>
      </c>
      <c r="ED73" s="58">
        <v>6.4463698760000003</v>
      </c>
      <c r="EE73" s="58">
        <v>9.3741735039999998</v>
      </c>
      <c r="EF73" s="58">
        <v>6.4557559710000003</v>
      </c>
      <c r="EG73" s="58">
        <v>9.3790830540000005</v>
      </c>
      <c r="EH73" s="58">
        <v>6.4520015329999998</v>
      </c>
      <c r="EI73" s="58">
        <v>9.3661954840000003</v>
      </c>
      <c r="EJ73" s="58">
        <v>6.5139497579999999</v>
      </c>
      <c r="EK73" s="58"/>
      <c r="EL73" s="58"/>
      <c r="EM73" s="58"/>
      <c r="EN73" s="58"/>
    </row>
    <row r="74" spans="1:144" x14ac:dyDescent="0.2">
      <c r="A74" s="70">
        <v>9.2802783449999993</v>
      </c>
      <c r="B74" s="70">
        <v>7.0245533130000002</v>
      </c>
      <c r="C74" s="70">
        <v>9.2637086110000002</v>
      </c>
      <c r="D74" s="70">
        <v>7.0376938459999998</v>
      </c>
      <c r="E74" s="70">
        <v>9.273527713</v>
      </c>
      <c r="F74" s="70">
        <v>7.0226760940000004</v>
      </c>
      <c r="G74" s="70">
        <v>9.2876426710000004</v>
      </c>
      <c r="H74" s="70">
        <v>6.9626050880000001</v>
      </c>
      <c r="I74" s="70">
        <v>9.2870289770000003</v>
      </c>
      <c r="J74" s="70">
        <v>7.0151672180000002</v>
      </c>
      <c r="K74" s="70">
        <v>9.3072808739999999</v>
      </c>
      <c r="L74" s="70">
        <v>6.9382012409999998</v>
      </c>
      <c r="M74" s="70">
        <v>9.3250779959999992</v>
      </c>
      <c r="N74" s="70">
        <v>6.7880237250000004</v>
      </c>
      <c r="O74" s="70">
        <v>9.3226232210000006</v>
      </c>
      <c r="P74" s="70">
        <v>6.8537263880000001</v>
      </c>
      <c r="Q74" s="70">
        <v>9.296234385</v>
      </c>
      <c r="R74" s="70">
        <v>6.9738684009999998</v>
      </c>
      <c r="S74" s="70">
        <v>9.3017576300000009</v>
      </c>
      <c r="T74" s="70">
        <v>6.9757456199999996</v>
      </c>
      <c r="U74" s="70"/>
      <c r="V74" s="70"/>
      <c r="W74" s="70"/>
      <c r="X74" s="70"/>
      <c r="Y74" s="70">
        <v>9.2993028540000005</v>
      </c>
      <c r="Z74" s="70">
        <v>6.9832544959999998</v>
      </c>
      <c r="AA74" s="70">
        <v>9.3066671799999998</v>
      </c>
      <c r="AB74" s="70">
        <v>6.9663595249999997</v>
      </c>
      <c r="AC74" s="70">
        <v>9.318941057</v>
      </c>
      <c r="AD74" s="70">
        <v>6.8687441400000004</v>
      </c>
      <c r="AE74" s="70">
        <v>9.3140315069999993</v>
      </c>
      <c r="AF74" s="70">
        <v>6.9325695840000003</v>
      </c>
      <c r="AG74" s="70">
        <v>9.2759824880000004</v>
      </c>
      <c r="AH74" s="70">
        <v>7.0114127799999997</v>
      </c>
      <c r="AI74" s="70">
        <v>9.3103493440000005</v>
      </c>
      <c r="AJ74" s="70">
        <v>6.9006568619999999</v>
      </c>
      <c r="AK74" s="70">
        <v>9.318941057</v>
      </c>
      <c r="AL74" s="70">
        <v>6.9137973949999996</v>
      </c>
      <c r="AM74" s="70">
        <v>9.3342834040000007</v>
      </c>
      <c r="AN74" s="70">
        <v>6.7955326009999997</v>
      </c>
      <c r="AO74" s="70">
        <v>9.3459435870000007</v>
      </c>
      <c r="AP74" s="70">
        <v>6.737338813</v>
      </c>
      <c r="AQ74" s="70">
        <v>9.3213958330000004</v>
      </c>
      <c r="AR74" s="70">
        <v>6.8706213590000003</v>
      </c>
      <c r="AS74" s="70"/>
      <c r="AT74" s="70"/>
      <c r="AU74" s="70"/>
      <c r="AV74" s="70"/>
      <c r="AW74" s="70">
        <v>9.3815378299999992</v>
      </c>
      <c r="AX74" s="70">
        <v>6.4482470950000002</v>
      </c>
      <c r="AY74" s="70">
        <v>9.3778556670000004</v>
      </c>
      <c r="AZ74" s="70">
        <v>6.440738219</v>
      </c>
      <c r="BA74" s="70">
        <v>9.3692639530000008</v>
      </c>
      <c r="BB74" s="70">
        <v>6.440738219</v>
      </c>
      <c r="BC74" s="70">
        <v>9.3539216070000002</v>
      </c>
      <c r="BD74" s="70">
        <v>6.4238432489999999</v>
      </c>
      <c r="BE74" s="70">
        <v>9.3398066479999997</v>
      </c>
      <c r="BF74" s="70">
        <v>6.4163343729999998</v>
      </c>
      <c r="BG74" s="70">
        <v>9.3465572810000008</v>
      </c>
      <c r="BH74" s="70">
        <v>6.4182115919999996</v>
      </c>
      <c r="BI74" s="70">
        <v>9.3441025050000004</v>
      </c>
      <c r="BJ74" s="70">
        <v>6.4200888110000003</v>
      </c>
      <c r="BK74" s="70">
        <v>9.3453298930000006</v>
      </c>
      <c r="BL74" s="70">
        <v>6.4088254969999996</v>
      </c>
      <c r="BM74" s="70">
        <v>9.3459435870000007</v>
      </c>
      <c r="BN74" s="70">
        <v>6.4182115919999996</v>
      </c>
      <c r="BO74" s="70">
        <v>9.3441025050000004</v>
      </c>
      <c r="BP74" s="70">
        <v>6.4182115919999996</v>
      </c>
      <c r="BQ74" s="70"/>
      <c r="BR74" s="70"/>
      <c r="BS74" s="70"/>
      <c r="BT74" s="70"/>
      <c r="BU74" s="70">
        <v>9.3514668309999998</v>
      </c>
      <c r="BV74" s="70">
        <v>6.4275976869999996</v>
      </c>
      <c r="BW74" s="70">
        <v>9.3496257499999995</v>
      </c>
      <c r="BX74" s="70">
        <v>6.4351065619999996</v>
      </c>
      <c r="BY74" s="70">
        <v>9.3336697100000006</v>
      </c>
      <c r="BZ74" s="70">
        <v>6.4088254969999996</v>
      </c>
      <c r="CA74" s="70">
        <v>9.3379655669999995</v>
      </c>
      <c r="CB74" s="70">
        <v>6.4107027160000003</v>
      </c>
      <c r="CC74" s="70">
        <v>9.3612859329999996</v>
      </c>
      <c r="CD74" s="70">
        <v>6.4294749060000003</v>
      </c>
      <c r="CE74" s="70">
        <v>9.375400891</v>
      </c>
      <c r="CF74" s="70">
        <v>6.4332293429999998</v>
      </c>
      <c r="CG74" s="70">
        <v>9.3692639530000008</v>
      </c>
      <c r="CH74" s="70">
        <v>6.4444926569999996</v>
      </c>
      <c r="CI74" s="70">
        <v>9.3747871969999998</v>
      </c>
      <c r="CJ74" s="70">
        <v>6.4332293429999998</v>
      </c>
      <c r="CK74" s="70">
        <v>9.3661954840000003</v>
      </c>
      <c r="CL74" s="70">
        <v>6.4426154379999998</v>
      </c>
      <c r="CM74" s="70">
        <v>9.3563763820000005</v>
      </c>
      <c r="CN74" s="70">
        <v>6.4200888110000003</v>
      </c>
      <c r="CO74" s="70"/>
      <c r="CP74" s="70"/>
      <c r="CQ74" s="70"/>
      <c r="CR74" s="70"/>
      <c r="CS74" s="70">
        <v>9.3496257499999995</v>
      </c>
      <c r="CT74" s="70">
        <v>6.4275976869999996</v>
      </c>
      <c r="CU74" s="70">
        <v>9.3631270139999998</v>
      </c>
      <c r="CV74" s="70">
        <v>6.4332293429999998</v>
      </c>
      <c r="CW74" s="70">
        <v>9.3938117069999993</v>
      </c>
      <c r="CX74" s="70">
        <v>6.4613876279999998</v>
      </c>
      <c r="CY74" s="70">
        <v>9.3919706250000008</v>
      </c>
      <c r="CZ74" s="70">
        <v>6.4444926569999996</v>
      </c>
      <c r="DA74" s="70">
        <v>9.3796967480000006</v>
      </c>
      <c r="DB74" s="70">
        <v>6.440738219</v>
      </c>
      <c r="DC74" s="70">
        <v>9.3839926049999995</v>
      </c>
      <c r="DD74" s="70">
        <v>6.4482470950000002</v>
      </c>
      <c r="DE74" s="70">
        <v>9.3907432370000006</v>
      </c>
      <c r="DF74" s="70">
        <v>6.4520015329999998</v>
      </c>
      <c r="DG74" s="70">
        <v>9.3889021560000003</v>
      </c>
      <c r="DH74" s="70">
        <v>6.4520015329999998</v>
      </c>
      <c r="DI74" s="70">
        <v>9.3889021560000003</v>
      </c>
      <c r="DJ74" s="70">
        <v>6.5195814150000002</v>
      </c>
      <c r="DK74" s="70">
        <v>9.3839926049999995</v>
      </c>
      <c r="DL74" s="70">
        <v>6.5195814150000002</v>
      </c>
      <c r="DM74" s="70"/>
      <c r="DN74" s="70"/>
      <c r="DO74" s="70"/>
      <c r="DP74" s="70"/>
      <c r="DQ74" s="58">
        <v>9.3827652169999993</v>
      </c>
      <c r="DR74" s="58">
        <v>6.521458634</v>
      </c>
      <c r="DS74" s="58">
        <v>9.3711050339999993</v>
      </c>
      <c r="DT74" s="58">
        <v>6.5890385159999996</v>
      </c>
      <c r="DU74" s="58">
        <v>9.3459435870000007</v>
      </c>
      <c r="DV74" s="58">
        <v>6.6566183990000001</v>
      </c>
      <c r="DW74" s="58">
        <v>9.3551489940000003</v>
      </c>
      <c r="DX74" s="58">
        <v>6.6641272740000002</v>
      </c>
      <c r="DY74" s="58">
        <v>9.3539216070000002</v>
      </c>
      <c r="DZ74" s="58">
        <v>6.6828994640000001</v>
      </c>
      <c r="EA74" s="58">
        <v>9.3747871969999998</v>
      </c>
      <c r="EB74" s="58">
        <v>6.5946701729999999</v>
      </c>
      <c r="EC74" s="58">
        <v>9.3772419730000003</v>
      </c>
      <c r="ED74" s="58">
        <v>6.5777752029999998</v>
      </c>
      <c r="EE74" s="58">
        <v>9.3729461159999996</v>
      </c>
      <c r="EF74" s="58">
        <v>6.5871612969999997</v>
      </c>
      <c r="EG74" s="58">
        <v>9.3784693610000005</v>
      </c>
      <c r="EH74" s="58">
        <v>6.5834068600000002</v>
      </c>
      <c r="EI74" s="58">
        <v>9.3655817900000002</v>
      </c>
      <c r="EJ74" s="58">
        <v>6.6453550850000003</v>
      </c>
      <c r="EK74" s="58"/>
      <c r="EL74" s="58"/>
      <c r="EM74" s="58"/>
      <c r="EN74" s="58"/>
    </row>
    <row r="75" spans="1:144" x14ac:dyDescent="0.2">
      <c r="A75" s="70">
        <v>9.2802783449999993</v>
      </c>
      <c r="B75" s="70">
        <v>7.1559586389999996</v>
      </c>
      <c r="C75" s="70">
        <v>9.2637086110000002</v>
      </c>
      <c r="D75" s="70">
        <v>7.1841169239999996</v>
      </c>
      <c r="E75" s="70">
        <v>9.273527713</v>
      </c>
      <c r="F75" s="70">
        <v>7.1690991720000001</v>
      </c>
      <c r="G75" s="70">
        <v>9.2876426710000004</v>
      </c>
      <c r="H75" s="70">
        <v>7.1090281659999999</v>
      </c>
      <c r="I75" s="70">
        <v>9.2870289770000003</v>
      </c>
      <c r="J75" s="70">
        <v>7.161590296</v>
      </c>
      <c r="K75" s="70">
        <v>9.3072808739999999</v>
      </c>
      <c r="L75" s="70">
        <v>7.0696065680000002</v>
      </c>
      <c r="M75" s="70">
        <v>9.3250779959999992</v>
      </c>
      <c r="N75" s="70">
        <v>6.9194290519999999</v>
      </c>
      <c r="O75" s="70">
        <v>9.3220095270000005</v>
      </c>
      <c r="P75" s="70">
        <v>6.9851317149999996</v>
      </c>
      <c r="Q75" s="70">
        <v>9.296234385</v>
      </c>
      <c r="R75" s="70">
        <v>7.1202914789999996</v>
      </c>
      <c r="S75" s="70">
        <v>9.3017576300000009</v>
      </c>
      <c r="T75" s="70">
        <v>7.1221686980000003</v>
      </c>
      <c r="U75" s="70"/>
      <c r="V75" s="70"/>
      <c r="W75" s="70"/>
      <c r="X75" s="70"/>
      <c r="Y75" s="70">
        <v>9.2986891600000003</v>
      </c>
      <c r="Z75" s="70">
        <v>7.1146598230000002</v>
      </c>
      <c r="AA75" s="70">
        <v>9.3066671799999998</v>
      </c>
      <c r="AB75" s="70">
        <v>7.1127826040000004</v>
      </c>
      <c r="AC75" s="70">
        <v>9.318941057</v>
      </c>
      <c r="AD75" s="70">
        <v>7.000149467</v>
      </c>
      <c r="AE75" s="70">
        <v>9.3140315069999993</v>
      </c>
      <c r="AF75" s="70">
        <v>7.0789926620000001</v>
      </c>
      <c r="AG75" s="70">
        <v>9.2747551000000001</v>
      </c>
      <c r="AH75" s="70">
        <v>7.1578358580000003</v>
      </c>
      <c r="AI75" s="70">
        <v>9.3097356500000004</v>
      </c>
      <c r="AJ75" s="70">
        <v>7.0470799399999997</v>
      </c>
      <c r="AK75" s="70">
        <v>9.3183273639999999</v>
      </c>
      <c r="AL75" s="70">
        <v>7.0452027209999999</v>
      </c>
      <c r="AM75" s="70">
        <v>9.3348970970000007</v>
      </c>
      <c r="AN75" s="70">
        <v>6.926937927</v>
      </c>
      <c r="AO75" s="70">
        <v>9.3453298930000006</v>
      </c>
      <c r="AP75" s="70">
        <v>6.8687441400000004</v>
      </c>
      <c r="AQ75" s="70">
        <v>9.3213958330000004</v>
      </c>
      <c r="AR75" s="70">
        <v>7.0020266859999998</v>
      </c>
      <c r="AS75" s="70"/>
      <c r="AT75" s="70"/>
      <c r="AU75" s="70"/>
      <c r="AV75" s="70"/>
      <c r="AW75" s="70">
        <v>9.3803104420000007</v>
      </c>
      <c r="AX75" s="70">
        <v>6.5796524219999997</v>
      </c>
      <c r="AY75" s="70">
        <v>9.3772419730000003</v>
      </c>
      <c r="AZ75" s="70">
        <v>6.5721435460000004</v>
      </c>
      <c r="BA75" s="70">
        <v>9.3680365650000006</v>
      </c>
      <c r="BB75" s="70">
        <v>6.5721435460000004</v>
      </c>
      <c r="BC75" s="70">
        <v>9.3533079130000001</v>
      </c>
      <c r="BD75" s="70">
        <v>6.5533713560000004</v>
      </c>
      <c r="BE75" s="70">
        <v>9.3391929539999996</v>
      </c>
      <c r="BF75" s="70">
        <v>6.5477396990000001</v>
      </c>
      <c r="BG75" s="70">
        <v>9.3453298930000006</v>
      </c>
      <c r="BH75" s="70">
        <v>6.5496169179999999</v>
      </c>
      <c r="BI75" s="70">
        <v>9.3441025050000004</v>
      </c>
      <c r="BJ75" s="70">
        <v>6.5496169179999999</v>
      </c>
      <c r="BK75" s="70">
        <v>9.3447161990000005</v>
      </c>
      <c r="BL75" s="70">
        <v>6.540230824</v>
      </c>
      <c r="BM75" s="70">
        <v>9.3453298930000006</v>
      </c>
      <c r="BN75" s="70">
        <v>6.5496169179999999</v>
      </c>
      <c r="BO75" s="70">
        <v>9.3434888110000003</v>
      </c>
      <c r="BP75" s="70">
        <v>6.5496169179999999</v>
      </c>
      <c r="BQ75" s="70"/>
      <c r="BR75" s="70"/>
      <c r="BS75" s="70"/>
      <c r="BT75" s="70"/>
      <c r="BU75" s="70">
        <v>9.3502394439999996</v>
      </c>
      <c r="BV75" s="70">
        <v>6.5590030129999999</v>
      </c>
      <c r="BW75" s="70">
        <v>9.3490120559999994</v>
      </c>
      <c r="BX75" s="70">
        <v>6.5646346700000002</v>
      </c>
      <c r="BY75" s="70">
        <v>9.3324423220000003</v>
      </c>
      <c r="BZ75" s="70">
        <v>6.540230824</v>
      </c>
      <c r="CA75" s="70">
        <v>9.3367381789999992</v>
      </c>
      <c r="CB75" s="70">
        <v>6.5421080429999998</v>
      </c>
      <c r="CC75" s="70">
        <v>9.3600585449999993</v>
      </c>
      <c r="CD75" s="70">
        <v>6.5627574510000004</v>
      </c>
      <c r="CE75" s="70">
        <v>9.3747871969999998</v>
      </c>
      <c r="CF75" s="70">
        <v>6.5646346700000002</v>
      </c>
      <c r="CG75" s="70">
        <v>9.3680365650000006</v>
      </c>
      <c r="CH75" s="70">
        <v>6.575897984</v>
      </c>
      <c r="CI75" s="70">
        <v>9.3747871969999998</v>
      </c>
      <c r="CJ75" s="70">
        <v>6.5646346700000002</v>
      </c>
      <c r="CK75" s="70">
        <v>9.3655817900000002</v>
      </c>
      <c r="CL75" s="70">
        <v>6.5740207650000002</v>
      </c>
      <c r="CM75" s="70">
        <v>9.3557626880000004</v>
      </c>
      <c r="CN75" s="70">
        <v>6.5496169179999999</v>
      </c>
      <c r="CO75" s="70"/>
      <c r="CP75" s="70"/>
      <c r="CQ75" s="70"/>
      <c r="CR75" s="70"/>
      <c r="CS75" s="70">
        <v>9.3483983619999993</v>
      </c>
      <c r="CT75" s="70">
        <v>6.5590030129999999</v>
      </c>
      <c r="CU75" s="70">
        <v>9.3618996269999997</v>
      </c>
      <c r="CV75" s="70">
        <v>6.5627574510000004</v>
      </c>
      <c r="CW75" s="70">
        <v>9.3931980129999992</v>
      </c>
      <c r="CX75" s="70">
        <v>6.5927929540000001</v>
      </c>
      <c r="CY75" s="70">
        <v>9.3913569310000007</v>
      </c>
      <c r="CZ75" s="70">
        <v>6.5777752029999998</v>
      </c>
      <c r="DA75" s="70">
        <v>9.3784693610000005</v>
      </c>
      <c r="DB75" s="70">
        <v>6.5721435460000004</v>
      </c>
      <c r="DC75" s="70">
        <v>9.3833789109999994</v>
      </c>
      <c r="DD75" s="70">
        <v>6.5796524219999997</v>
      </c>
      <c r="DE75" s="70">
        <v>9.3895158500000004</v>
      </c>
      <c r="DF75" s="70">
        <v>6.5834068600000002</v>
      </c>
      <c r="DG75" s="70">
        <v>9.387061074</v>
      </c>
      <c r="DH75" s="70">
        <v>6.5834068600000002</v>
      </c>
      <c r="DI75" s="70">
        <v>9.3882884620000002</v>
      </c>
      <c r="DJ75" s="70">
        <v>6.6509867419999997</v>
      </c>
      <c r="DK75" s="70">
        <v>9.3827652169999993</v>
      </c>
      <c r="DL75" s="70">
        <v>6.6509867419999997</v>
      </c>
      <c r="DM75" s="70"/>
      <c r="DN75" s="70"/>
      <c r="DO75" s="70"/>
      <c r="DP75" s="70"/>
      <c r="DQ75" s="58">
        <v>9.3821515239999993</v>
      </c>
      <c r="DR75" s="58">
        <v>6.6528639610000004</v>
      </c>
      <c r="DS75" s="58">
        <v>9.3711050339999993</v>
      </c>
      <c r="DT75" s="58">
        <v>6.720443843</v>
      </c>
      <c r="DU75" s="58">
        <v>9.3441025050000004</v>
      </c>
      <c r="DV75" s="58">
        <v>6.7880237250000004</v>
      </c>
      <c r="DW75" s="58">
        <v>9.3545353010000003</v>
      </c>
      <c r="DX75" s="58">
        <v>6.810550353</v>
      </c>
      <c r="DY75" s="58">
        <v>9.3533079130000001</v>
      </c>
      <c r="DZ75" s="58">
        <v>6.8143047899999996</v>
      </c>
      <c r="EA75" s="58">
        <v>9.3741735039999998</v>
      </c>
      <c r="EB75" s="58">
        <v>6.7260755000000003</v>
      </c>
      <c r="EC75" s="58">
        <v>9.375400891</v>
      </c>
      <c r="ED75" s="58">
        <v>6.7091805290000002</v>
      </c>
      <c r="EE75" s="58">
        <v>9.3717187279999994</v>
      </c>
      <c r="EF75" s="58">
        <v>6.720443843</v>
      </c>
      <c r="EG75" s="58">
        <v>9.3778556670000004</v>
      </c>
      <c r="EH75" s="58">
        <v>6.7148121859999996</v>
      </c>
      <c r="EI75" s="58">
        <v>9.3649680960000001</v>
      </c>
      <c r="EJ75" s="58">
        <v>6.7767604109999997</v>
      </c>
      <c r="EK75" s="58"/>
      <c r="EL75" s="58"/>
      <c r="EM75" s="58"/>
      <c r="EN75" s="58"/>
    </row>
    <row r="76" spans="1:144" x14ac:dyDescent="0.2">
      <c r="A76" s="70">
        <v>9.2802783449999993</v>
      </c>
      <c r="B76" s="70">
        <v>7.3023817180000004</v>
      </c>
      <c r="C76" s="70">
        <v>9.2637086110000002</v>
      </c>
      <c r="D76" s="70">
        <v>7.3286627830000004</v>
      </c>
      <c r="E76" s="70">
        <v>9.273527713</v>
      </c>
      <c r="F76" s="70">
        <v>7.3155222499999999</v>
      </c>
      <c r="G76" s="70">
        <v>9.2870289770000003</v>
      </c>
      <c r="H76" s="70">
        <v>7.2554512439999996</v>
      </c>
      <c r="I76" s="70">
        <v>9.2864152840000003</v>
      </c>
      <c r="J76" s="70">
        <v>7.306136156</v>
      </c>
      <c r="K76" s="70">
        <v>9.3066671799999998</v>
      </c>
      <c r="L76" s="70">
        <v>7.216029646</v>
      </c>
      <c r="M76" s="70">
        <v>9.3244643020000009</v>
      </c>
      <c r="N76" s="70">
        <v>7.0658521299999997</v>
      </c>
      <c r="O76" s="70">
        <v>9.3220095270000005</v>
      </c>
      <c r="P76" s="70">
        <v>7.116537041</v>
      </c>
      <c r="Q76" s="70">
        <v>9.2956206909999999</v>
      </c>
      <c r="R76" s="70">
        <v>7.2667145580000003</v>
      </c>
      <c r="S76" s="70">
        <v>9.3017576300000009</v>
      </c>
      <c r="T76" s="70">
        <v>7.2535740249999998</v>
      </c>
      <c r="U76" s="70"/>
      <c r="V76" s="70"/>
      <c r="W76" s="70"/>
      <c r="X76" s="70"/>
      <c r="Y76" s="70">
        <v>9.2980754670000003</v>
      </c>
      <c r="Z76" s="70">
        <v>7.261082901</v>
      </c>
      <c r="AA76" s="70">
        <v>9.3066671799999998</v>
      </c>
      <c r="AB76" s="70">
        <v>7.2441879299999998</v>
      </c>
      <c r="AC76" s="70">
        <v>9.318941057</v>
      </c>
      <c r="AD76" s="70">
        <v>7.1315547930000003</v>
      </c>
      <c r="AE76" s="70">
        <v>9.3134178129999992</v>
      </c>
      <c r="AF76" s="70">
        <v>7.2103979889999996</v>
      </c>
      <c r="AG76" s="70">
        <v>9.2741414070000001</v>
      </c>
      <c r="AH76" s="70">
        <v>7.3042589370000002</v>
      </c>
      <c r="AI76" s="70">
        <v>9.3091219560000003</v>
      </c>
      <c r="AJ76" s="70">
        <v>7.1935030180000004</v>
      </c>
      <c r="AK76" s="70">
        <v>9.3183273639999999</v>
      </c>
      <c r="AL76" s="70">
        <v>7.1766080480000003</v>
      </c>
      <c r="AM76" s="70">
        <v>9.3348970970000007</v>
      </c>
      <c r="AN76" s="70">
        <v>7.0733610059999998</v>
      </c>
      <c r="AO76" s="70">
        <v>9.3447161990000005</v>
      </c>
      <c r="AP76" s="70">
        <v>7.000149467</v>
      </c>
      <c r="AQ76" s="70">
        <v>9.3207821390000003</v>
      </c>
      <c r="AR76" s="70">
        <v>7.1484497640000004</v>
      </c>
      <c r="AS76" s="70"/>
      <c r="AT76" s="70"/>
      <c r="AU76" s="70"/>
      <c r="AV76" s="70"/>
      <c r="AW76" s="70">
        <v>9.3790830540000005</v>
      </c>
      <c r="AX76" s="70">
        <v>6.711057748</v>
      </c>
      <c r="AY76" s="70">
        <v>9.3766282790000002</v>
      </c>
      <c r="AZ76" s="70">
        <v>6.7035488719999998</v>
      </c>
      <c r="BA76" s="70">
        <v>9.3674228710000005</v>
      </c>
      <c r="BB76" s="70">
        <v>6.7035488719999998</v>
      </c>
      <c r="BC76" s="70">
        <v>9.352694219</v>
      </c>
      <c r="BD76" s="70">
        <v>6.6847766829999999</v>
      </c>
      <c r="BE76" s="70">
        <v>9.3385792609999996</v>
      </c>
      <c r="BF76" s="70">
        <v>6.6791450259999996</v>
      </c>
      <c r="BG76" s="70">
        <v>9.3441025050000004</v>
      </c>
      <c r="BH76" s="70">
        <v>6.6791450259999996</v>
      </c>
      <c r="BI76" s="70">
        <v>9.3428751170000002</v>
      </c>
      <c r="BJ76" s="70">
        <v>6.6828994640000001</v>
      </c>
      <c r="BK76" s="70">
        <v>9.3441025050000004</v>
      </c>
      <c r="BL76" s="70">
        <v>6.6716361500000003</v>
      </c>
      <c r="BM76" s="70">
        <v>9.3447161990000005</v>
      </c>
      <c r="BN76" s="70">
        <v>6.6810222450000003</v>
      </c>
      <c r="BO76" s="70">
        <v>9.3422614240000001</v>
      </c>
      <c r="BP76" s="70">
        <v>6.6791450259999996</v>
      </c>
      <c r="BQ76" s="70"/>
      <c r="BR76" s="70"/>
      <c r="BS76" s="70"/>
      <c r="BT76" s="70"/>
      <c r="BU76" s="70">
        <v>9.3490120559999994</v>
      </c>
      <c r="BV76" s="70">
        <v>6.6904083400000003</v>
      </c>
      <c r="BW76" s="70">
        <v>9.3477846679999992</v>
      </c>
      <c r="BX76" s="70">
        <v>6.6960399969999997</v>
      </c>
      <c r="BY76" s="70">
        <v>9.3318286280000002</v>
      </c>
      <c r="BZ76" s="70">
        <v>6.6716361500000003</v>
      </c>
      <c r="CA76" s="70">
        <v>9.3361244849999991</v>
      </c>
      <c r="CB76" s="70">
        <v>6.6735133690000001</v>
      </c>
      <c r="CC76" s="70">
        <v>9.3594448509999992</v>
      </c>
      <c r="CD76" s="70">
        <v>6.6941627779999999</v>
      </c>
      <c r="CE76" s="70">
        <v>9.3741735039999998</v>
      </c>
      <c r="CF76" s="70">
        <v>6.6960399969999997</v>
      </c>
      <c r="CG76" s="70">
        <v>9.3674228710000005</v>
      </c>
      <c r="CH76" s="70">
        <v>6.7073033100000004</v>
      </c>
      <c r="CI76" s="70">
        <v>9.3741735039999998</v>
      </c>
      <c r="CJ76" s="70">
        <v>6.6960399969999997</v>
      </c>
      <c r="CK76" s="70">
        <v>9.3649680960000001</v>
      </c>
      <c r="CL76" s="70">
        <v>6.7054260909999996</v>
      </c>
      <c r="CM76" s="70">
        <v>9.3551489940000003</v>
      </c>
      <c r="CN76" s="70">
        <v>6.6810222450000003</v>
      </c>
      <c r="CO76" s="70"/>
      <c r="CP76" s="70"/>
      <c r="CQ76" s="70"/>
      <c r="CR76" s="70"/>
      <c r="CS76" s="70">
        <v>9.3477846679999992</v>
      </c>
      <c r="CT76" s="70">
        <v>6.6904083400000003</v>
      </c>
      <c r="CU76" s="70">
        <v>9.3618996269999997</v>
      </c>
      <c r="CV76" s="70">
        <v>6.6941627779999999</v>
      </c>
      <c r="CW76" s="70">
        <v>9.3925843189999991</v>
      </c>
      <c r="CX76" s="70">
        <v>6.7241982809999996</v>
      </c>
      <c r="CY76" s="70">
        <v>9.3901295440000005</v>
      </c>
      <c r="CZ76" s="70">
        <v>6.7091805290000002</v>
      </c>
      <c r="DA76" s="70">
        <v>9.3778556670000004</v>
      </c>
      <c r="DB76" s="70">
        <v>6.7035488719999998</v>
      </c>
      <c r="DC76" s="70">
        <v>9.3827652169999993</v>
      </c>
      <c r="DD76" s="70">
        <v>6.711057748</v>
      </c>
      <c r="DE76" s="70">
        <v>9.3889021560000003</v>
      </c>
      <c r="DF76" s="70">
        <v>6.7148121859999996</v>
      </c>
      <c r="DG76" s="70">
        <v>9.386447381</v>
      </c>
      <c r="DH76" s="70">
        <v>6.7166894050000003</v>
      </c>
      <c r="DI76" s="70">
        <v>9.3876747680000001</v>
      </c>
      <c r="DJ76" s="70">
        <v>6.7823920680000001</v>
      </c>
      <c r="DK76" s="70">
        <v>9.3821515239999993</v>
      </c>
      <c r="DL76" s="70">
        <v>6.7823920680000001</v>
      </c>
      <c r="DM76" s="70"/>
      <c r="DN76" s="70"/>
      <c r="DO76" s="70"/>
      <c r="DP76" s="70"/>
      <c r="DQ76" s="58">
        <v>9.3815378299999992</v>
      </c>
      <c r="DR76" s="58">
        <v>6.7842692869999999</v>
      </c>
      <c r="DS76" s="58">
        <v>9.3698776469999991</v>
      </c>
      <c r="DT76" s="58">
        <v>6.8518491690000003</v>
      </c>
      <c r="DU76" s="58">
        <v>9.3428751170000002</v>
      </c>
      <c r="DV76" s="58">
        <v>6.9344468030000002</v>
      </c>
      <c r="DW76" s="58">
        <v>9.3539216070000002</v>
      </c>
      <c r="DX76" s="58">
        <v>6.9419556790000003</v>
      </c>
      <c r="DY76" s="58">
        <v>9.352694219</v>
      </c>
      <c r="DZ76" s="58">
        <v>6.945710117</v>
      </c>
      <c r="EA76" s="58">
        <v>9.3729461159999996</v>
      </c>
      <c r="EB76" s="58">
        <v>6.8574808259999998</v>
      </c>
      <c r="EC76" s="58">
        <v>9.3747871969999998</v>
      </c>
      <c r="ED76" s="58">
        <v>6.8405858559999997</v>
      </c>
      <c r="EE76" s="58">
        <v>9.3711050339999993</v>
      </c>
      <c r="EF76" s="58">
        <v>6.8668669209999997</v>
      </c>
      <c r="EG76" s="58">
        <v>9.3772419730000003</v>
      </c>
      <c r="EH76" s="58">
        <v>6.846217513</v>
      </c>
      <c r="EI76" s="58">
        <v>9.364354402</v>
      </c>
      <c r="EJ76" s="58">
        <v>6.9081657380000001</v>
      </c>
      <c r="EK76" s="58"/>
      <c r="EL76" s="58"/>
      <c r="EM76" s="58"/>
      <c r="EN76" s="58"/>
    </row>
    <row r="77" spans="1:144" x14ac:dyDescent="0.2">
      <c r="A77" s="70">
        <v>9.2796646509999992</v>
      </c>
      <c r="B77" s="70">
        <v>7.4488047960000001</v>
      </c>
      <c r="C77" s="70">
        <v>9.2630949170000001</v>
      </c>
      <c r="D77" s="70">
        <v>7.4750858610000002</v>
      </c>
      <c r="E77" s="70">
        <v>9.2729140189999999</v>
      </c>
      <c r="F77" s="70">
        <v>7.4600681089999998</v>
      </c>
      <c r="G77" s="70">
        <v>9.2870289770000003</v>
      </c>
      <c r="H77" s="70">
        <v>7.4018743220000003</v>
      </c>
      <c r="I77" s="70">
        <v>9.2858015900000002</v>
      </c>
      <c r="J77" s="70">
        <v>7.4375414820000003</v>
      </c>
      <c r="K77" s="70">
        <v>9.3060534869999998</v>
      </c>
      <c r="L77" s="70">
        <v>7.3624527239999997</v>
      </c>
      <c r="M77" s="70">
        <v>9.3238506080000008</v>
      </c>
      <c r="N77" s="70">
        <v>7.197257456</v>
      </c>
      <c r="O77" s="70">
        <v>9.3220095270000005</v>
      </c>
      <c r="P77" s="70">
        <v>7.2479423680000004</v>
      </c>
      <c r="Q77" s="70">
        <v>9.2950069969999998</v>
      </c>
      <c r="R77" s="70">
        <v>7.4131376360000001</v>
      </c>
      <c r="S77" s="70">
        <v>9.3017576300000009</v>
      </c>
      <c r="T77" s="70">
        <v>7.3999971029999996</v>
      </c>
      <c r="U77" s="70"/>
      <c r="V77" s="70"/>
      <c r="W77" s="70"/>
      <c r="X77" s="70"/>
      <c r="Y77" s="70">
        <v>9.2980754670000003</v>
      </c>
      <c r="Z77" s="70">
        <v>7.4075059789999997</v>
      </c>
      <c r="AA77" s="70">
        <v>9.3060534869999998</v>
      </c>
      <c r="AB77" s="70">
        <v>7.3906110079999996</v>
      </c>
      <c r="AC77" s="70">
        <v>9.3177136699999998</v>
      </c>
      <c r="AD77" s="70">
        <v>7.277977871</v>
      </c>
      <c r="AE77" s="70">
        <v>9.3128041190000008</v>
      </c>
      <c r="AF77" s="70">
        <v>7.3568210670000003</v>
      </c>
      <c r="AG77" s="70">
        <v>9.273527713</v>
      </c>
      <c r="AH77" s="70">
        <v>7.4506820149999999</v>
      </c>
      <c r="AI77" s="70">
        <v>9.3091219560000003</v>
      </c>
      <c r="AJ77" s="70">
        <v>7.3249083449999999</v>
      </c>
      <c r="AK77" s="70">
        <v>9.3183273639999999</v>
      </c>
      <c r="AL77" s="70">
        <v>7.3230311260000001</v>
      </c>
      <c r="AM77" s="70">
        <v>9.3342834040000007</v>
      </c>
      <c r="AN77" s="70">
        <v>7.2047663320000002</v>
      </c>
      <c r="AO77" s="70">
        <v>9.3447161990000005</v>
      </c>
      <c r="AP77" s="70">
        <v>7.1315547930000003</v>
      </c>
      <c r="AQ77" s="70">
        <v>9.3201684450000002</v>
      </c>
      <c r="AR77" s="70">
        <v>7.2798550899999999</v>
      </c>
      <c r="AS77" s="70"/>
      <c r="AT77" s="70"/>
      <c r="AU77" s="70"/>
      <c r="AV77" s="70"/>
      <c r="AW77" s="70">
        <v>9.3784693610000005</v>
      </c>
      <c r="AX77" s="70">
        <v>6.8424630750000004</v>
      </c>
      <c r="AY77" s="70">
        <v>9.3760145850000001</v>
      </c>
      <c r="AZ77" s="70">
        <v>6.8349541990000002</v>
      </c>
      <c r="BA77" s="70">
        <v>9.3668091770000004</v>
      </c>
      <c r="BB77" s="70">
        <v>6.8349541990000002</v>
      </c>
      <c r="BC77" s="70">
        <v>9.3520805249999999</v>
      </c>
      <c r="BD77" s="70">
        <v>6.8161820090000003</v>
      </c>
      <c r="BE77" s="70">
        <v>9.3373518729999994</v>
      </c>
      <c r="BF77" s="70">
        <v>6.8086731340000002</v>
      </c>
      <c r="BG77" s="70">
        <v>9.3434888110000003</v>
      </c>
      <c r="BH77" s="70">
        <v>6.810550353</v>
      </c>
      <c r="BI77" s="70">
        <v>9.3422614240000001</v>
      </c>
      <c r="BJ77" s="70">
        <v>6.8143047899999996</v>
      </c>
      <c r="BK77" s="70">
        <v>9.3428751170000002</v>
      </c>
      <c r="BL77" s="70">
        <v>6.801164258</v>
      </c>
      <c r="BM77" s="70">
        <v>9.3441025050000004</v>
      </c>
      <c r="BN77" s="70">
        <v>6.8124275719999998</v>
      </c>
      <c r="BO77" s="70">
        <v>9.34164773</v>
      </c>
      <c r="BP77" s="70">
        <v>6.810550353</v>
      </c>
      <c r="BQ77" s="70"/>
      <c r="BR77" s="70"/>
      <c r="BS77" s="70"/>
      <c r="BT77" s="70"/>
      <c r="BU77" s="70">
        <v>9.3483983619999993</v>
      </c>
      <c r="BV77" s="70">
        <v>6.8199364469999999</v>
      </c>
      <c r="BW77" s="70">
        <v>9.3471709740000009</v>
      </c>
      <c r="BX77" s="70">
        <v>6.8274453230000001</v>
      </c>
      <c r="BY77" s="70">
        <v>9.3312149340000001</v>
      </c>
      <c r="BZ77" s="70">
        <v>6.801164258</v>
      </c>
      <c r="CA77" s="70">
        <v>9.3355107910000008</v>
      </c>
      <c r="CB77" s="70">
        <v>6.8030414769999998</v>
      </c>
      <c r="CC77" s="70">
        <v>9.3588311569999991</v>
      </c>
      <c r="CD77" s="70">
        <v>6.8255681040000002</v>
      </c>
      <c r="CE77" s="70">
        <v>9.3735598099999997</v>
      </c>
      <c r="CF77" s="70">
        <v>6.8274453230000001</v>
      </c>
      <c r="CG77" s="70">
        <v>9.3674228710000005</v>
      </c>
      <c r="CH77" s="70">
        <v>6.8387086369999999</v>
      </c>
      <c r="CI77" s="70">
        <v>9.3729461159999996</v>
      </c>
      <c r="CJ77" s="70">
        <v>6.8274453230000001</v>
      </c>
      <c r="CK77" s="70">
        <v>9.364354402</v>
      </c>
      <c r="CL77" s="70">
        <v>6.8349541990000002</v>
      </c>
      <c r="CM77" s="70">
        <v>9.3545353010000003</v>
      </c>
      <c r="CN77" s="70">
        <v>6.8124275719999998</v>
      </c>
      <c r="CO77" s="70"/>
      <c r="CP77" s="70"/>
      <c r="CQ77" s="70"/>
      <c r="CR77" s="70"/>
      <c r="CS77" s="70">
        <v>9.3471709740000009</v>
      </c>
      <c r="CT77" s="70">
        <v>6.8199364469999999</v>
      </c>
      <c r="CU77" s="70">
        <v>9.3612859329999996</v>
      </c>
      <c r="CV77" s="70">
        <v>6.8255681040000002</v>
      </c>
      <c r="CW77" s="70">
        <v>9.3919706250000008</v>
      </c>
      <c r="CX77" s="70">
        <v>6.8574808259999998</v>
      </c>
      <c r="CY77" s="70">
        <v>9.3895158500000004</v>
      </c>
      <c r="CZ77" s="70">
        <v>6.8405858559999997</v>
      </c>
      <c r="DA77" s="70">
        <v>9.3766282790000002</v>
      </c>
      <c r="DB77" s="70">
        <v>6.836831418</v>
      </c>
      <c r="DC77" s="70">
        <v>9.3821515239999993</v>
      </c>
      <c r="DD77" s="70">
        <v>6.8424630750000004</v>
      </c>
      <c r="DE77" s="70">
        <v>9.3882884620000002</v>
      </c>
      <c r="DF77" s="70">
        <v>6.846217513</v>
      </c>
      <c r="DG77" s="70">
        <v>9.3858336869999999</v>
      </c>
      <c r="DH77" s="70">
        <v>6.8480947319999999</v>
      </c>
      <c r="DI77" s="70">
        <v>9.387061074</v>
      </c>
      <c r="DJ77" s="70">
        <v>6.9137973949999996</v>
      </c>
      <c r="DK77" s="70">
        <v>9.3815378299999992</v>
      </c>
      <c r="DL77" s="70">
        <v>6.9156746140000003</v>
      </c>
      <c r="DM77" s="70"/>
      <c r="DN77" s="70"/>
      <c r="DO77" s="70"/>
      <c r="DP77" s="70"/>
      <c r="DQ77" s="58">
        <v>9.3815378299999992</v>
      </c>
      <c r="DR77" s="58">
        <v>6.9156746140000003</v>
      </c>
      <c r="DS77" s="58">
        <v>9.3692639530000008</v>
      </c>
      <c r="DT77" s="58">
        <v>6.9832544959999998</v>
      </c>
      <c r="DU77" s="58">
        <v>9.3422614240000001</v>
      </c>
      <c r="DV77" s="58">
        <v>7.0658521299999997</v>
      </c>
      <c r="DW77" s="58">
        <v>9.352694219</v>
      </c>
      <c r="DX77" s="58">
        <v>7.0733610059999998</v>
      </c>
      <c r="DY77" s="58">
        <v>9.3520805249999999</v>
      </c>
      <c r="DZ77" s="58">
        <v>7.0921331949999997</v>
      </c>
      <c r="EA77" s="58">
        <v>9.3729461159999996</v>
      </c>
      <c r="EB77" s="58">
        <v>6.9888861530000002</v>
      </c>
      <c r="EC77" s="58">
        <v>9.3735598099999997</v>
      </c>
      <c r="ED77" s="58">
        <v>6.971991182</v>
      </c>
      <c r="EE77" s="58">
        <v>9.3704913409999993</v>
      </c>
      <c r="EF77" s="58">
        <v>6.9982722480000001</v>
      </c>
      <c r="EG77" s="58">
        <v>9.3766282790000002</v>
      </c>
      <c r="EH77" s="58">
        <v>6.9776228390000004</v>
      </c>
      <c r="EI77" s="58">
        <v>9.3637407079999999</v>
      </c>
      <c r="EJ77" s="58">
        <v>7.0395710649999996</v>
      </c>
      <c r="EK77" s="58"/>
      <c r="EL77" s="58"/>
      <c r="EM77" s="58"/>
      <c r="EN77" s="58"/>
    </row>
    <row r="78" spans="1:144" x14ac:dyDescent="0.2">
      <c r="A78" s="70">
        <v>9.2790509570000008</v>
      </c>
      <c r="B78" s="70">
        <v>7.5952278739999999</v>
      </c>
      <c r="C78" s="70">
        <v>9.2630949170000001</v>
      </c>
      <c r="D78" s="70">
        <v>7.6215089389999999</v>
      </c>
      <c r="E78" s="70">
        <v>9.2723003249999998</v>
      </c>
      <c r="F78" s="70">
        <v>7.6064911879999997</v>
      </c>
      <c r="G78" s="70">
        <v>9.2870289770000003</v>
      </c>
      <c r="H78" s="70">
        <v>7.5482974</v>
      </c>
      <c r="I78" s="70">
        <v>9.2858015900000002</v>
      </c>
      <c r="J78" s="70">
        <v>7.5839645600000001</v>
      </c>
      <c r="K78" s="70">
        <v>9.3060534869999998</v>
      </c>
      <c r="L78" s="70">
        <v>7.5088758020000004</v>
      </c>
      <c r="M78" s="70">
        <v>9.3238506080000008</v>
      </c>
      <c r="N78" s="70">
        <v>7.3436805349999998</v>
      </c>
      <c r="O78" s="70">
        <v>9.3213958330000004</v>
      </c>
      <c r="P78" s="70">
        <v>7.3943654460000001</v>
      </c>
      <c r="Q78" s="70">
        <v>9.2950069969999998</v>
      </c>
      <c r="R78" s="70">
        <v>7.5445429620000004</v>
      </c>
      <c r="S78" s="70">
        <v>9.3011439360000008</v>
      </c>
      <c r="T78" s="70">
        <v>7.5464201810000002</v>
      </c>
      <c r="U78" s="70"/>
      <c r="V78" s="70"/>
      <c r="W78" s="70"/>
      <c r="X78" s="70"/>
      <c r="Y78" s="70">
        <v>9.2974617730000002</v>
      </c>
      <c r="Z78" s="70">
        <v>7.5389113050000001</v>
      </c>
      <c r="AA78" s="70">
        <v>9.3054397929999997</v>
      </c>
      <c r="AB78" s="70">
        <v>7.5370340860000002</v>
      </c>
      <c r="AC78" s="70">
        <v>9.3170999759999997</v>
      </c>
      <c r="AD78" s="70">
        <v>7.4093831979999996</v>
      </c>
      <c r="AE78" s="70">
        <v>9.3128041190000008</v>
      </c>
      <c r="AF78" s="70">
        <v>7.503244145</v>
      </c>
      <c r="AG78" s="70">
        <v>9.273527713</v>
      </c>
      <c r="AH78" s="70">
        <v>7.5971050929999997</v>
      </c>
      <c r="AI78" s="70">
        <v>9.307894568</v>
      </c>
      <c r="AJ78" s="70">
        <v>7.4713314229999996</v>
      </c>
      <c r="AK78" s="70">
        <v>9.3177136699999998</v>
      </c>
      <c r="AL78" s="70">
        <v>7.4694542039999998</v>
      </c>
      <c r="AM78" s="70">
        <v>9.3342834040000007</v>
      </c>
      <c r="AN78" s="70">
        <v>7.3361716589999997</v>
      </c>
      <c r="AO78" s="70">
        <v>9.3441025050000004</v>
      </c>
      <c r="AP78" s="70">
        <v>7.2629601199999998</v>
      </c>
      <c r="AQ78" s="70">
        <v>9.3195547510000001</v>
      </c>
      <c r="AR78" s="70">
        <v>7.4112604170000003</v>
      </c>
      <c r="AS78" s="70"/>
      <c r="AT78" s="70"/>
      <c r="AU78" s="70"/>
      <c r="AV78" s="70"/>
      <c r="AW78" s="70">
        <v>9.3772419730000003</v>
      </c>
      <c r="AX78" s="70">
        <v>6.9738684009999998</v>
      </c>
      <c r="AY78" s="70">
        <v>9.3747871969999998</v>
      </c>
      <c r="AZ78" s="70">
        <v>6.9663595249999997</v>
      </c>
      <c r="BA78" s="70">
        <v>9.3655817900000002</v>
      </c>
      <c r="BB78" s="70">
        <v>6.9663595249999997</v>
      </c>
      <c r="BC78" s="70">
        <v>9.3514668309999998</v>
      </c>
      <c r="BD78" s="70">
        <v>6.9475873359999998</v>
      </c>
      <c r="BE78" s="70">
        <v>9.3367381789999992</v>
      </c>
      <c r="BF78" s="70">
        <v>6.9400784599999996</v>
      </c>
      <c r="BG78" s="70">
        <v>9.3422614240000001</v>
      </c>
      <c r="BH78" s="70">
        <v>6.9419556790000003</v>
      </c>
      <c r="BI78" s="70">
        <v>9.34164773</v>
      </c>
      <c r="BJ78" s="70">
        <v>6.945710117</v>
      </c>
      <c r="BK78" s="70">
        <v>9.3422614240000001</v>
      </c>
      <c r="BL78" s="70">
        <v>6.9325695840000003</v>
      </c>
      <c r="BM78" s="70">
        <v>9.3428751170000002</v>
      </c>
      <c r="BN78" s="70">
        <v>6.9419556790000003</v>
      </c>
      <c r="BO78" s="70">
        <v>9.3404203419999998</v>
      </c>
      <c r="BP78" s="70">
        <v>6.9400784599999996</v>
      </c>
      <c r="BQ78" s="70"/>
      <c r="BR78" s="70"/>
      <c r="BS78" s="70"/>
      <c r="BT78" s="70"/>
      <c r="BU78" s="70">
        <v>9.3471709740000009</v>
      </c>
      <c r="BV78" s="70">
        <v>6.9513417740000003</v>
      </c>
      <c r="BW78" s="70">
        <v>9.3465572810000008</v>
      </c>
      <c r="BX78" s="70">
        <v>6.9588506499999996</v>
      </c>
      <c r="BY78" s="70">
        <v>9.3306012410000001</v>
      </c>
      <c r="BZ78" s="70">
        <v>6.9325695840000003</v>
      </c>
      <c r="CA78" s="70">
        <v>9.3355107910000008</v>
      </c>
      <c r="CB78" s="70">
        <v>6.9344468030000002</v>
      </c>
      <c r="CC78" s="70">
        <v>9.3582174640000009</v>
      </c>
      <c r="CD78" s="70">
        <v>6.9569734309999998</v>
      </c>
      <c r="CE78" s="70">
        <v>9.3729461159999996</v>
      </c>
      <c r="CF78" s="70">
        <v>6.9588506499999996</v>
      </c>
      <c r="CG78" s="70">
        <v>9.3661954840000003</v>
      </c>
      <c r="CH78" s="70">
        <v>6.9701139630000002</v>
      </c>
      <c r="CI78" s="70">
        <v>9.3723324219999995</v>
      </c>
      <c r="CJ78" s="70">
        <v>6.9588506499999996</v>
      </c>
      <c r="CK78" s="70">
        <v>9.3631270139999998</v>
      </c>
      <c r="CL78" s="70">
        <v>6.9663595249999997</v>
      </c>
      <c r="CM78" s="70">
        <v>9.3539216070000002</v>
      </c>
      <c r="CN78" s="70">
        <v>6.9419556790000003</v>
      </c>
      <c r="CO78" s="70"/>
      <c r="CP78" s="70"/>
      <c r="CQ78" s="70"/>
      <c r="CR78" s="70"/>
      <c r="CS78" s="70">
        <v>9.3465572810000008</v>
      </c>
      <c r="CT78" s="70">
        <v>6.9513417740000003</v>
      </c>
      <c r="CU78" s="70">
        <v>9.3606722389999995</v>
      </c>
      <c r="CV78" s="70">
        <v>6.9569734309999998</v>
      </c>
      <c r="CW78" s="70">
        <v>9.3919706250000008</v>
      </c>
      <c r="CX78" s="70">
        <v>6.9870089340000003</v>
      </c>
      <c r="CY78" s="70">
        <v>9.3882884620000002</v>
      </c>
      <c r="CZ78" s="70">
        <v>6.971991182</v>
      </c>
      <c r="DA78" s="70">
        <v>9.3760145850000001</v>
      </c>
      <c r="DB78" s="70">
        <v>6.9663595249999997</v>
      </c>
      <c r="DC78" s="70">
        <v>9.3815378299999992</v>
      </c>
      <c r="DD78" s="70">
        <v>6.9738684009999998</v>
      </c>
      <c r="DE78" s="70">
        <v>9.3876747680000001</v>
      </c>
      <c r="DF78" s="70">
        <v>6.9776228390000004</v>
      </c>
      <c r="DG78" s="70">
        <v>9.3852199929999998</v>
      </c>
      <c r="DH78" s="70">
        <v>6.9795000580000002</v>
      </c>
      <c r="DI78" s="70">
        <v>9.386447381</v>
      </c>
      <c r="DJ78" s="70">
        <v>7.0452027209999999</v>
      </c>
      <c r="DK78" s="70">
        <v>9.3809241360000009</v>
      </c>
      <c r="DL78" s="70">
        <v>7.0470799399999997</v>
      </c>
      <c r="DM78" s="70"/>
      <c r="DN78" s="70"/>
      <c r="DO78" s="70"/>
      <c r="DP78" s="70"/>
      <c r="DQ78" s="58">
        <v>9.3803104420000007</v>
      </c>
      <c r="DR78" s="58">
        <v>7.0470799399999997</v>
      </c>
      <c r="DS78" s="58">
        <v>9.3686502590000007</v>
      </c>
      <c r="DT78" s="58">
        <v>7.1146598230000002</v>
      </c>
      <c r="DU78" s="58">
        <v>9.34164773</v>
      </c>
      <c r="DV78" s="58">
        <v>7.2122752080000003</v>
      </c>
      <c r="DW78" s="58">
        <v>9.352694219</v>
      </c>
      <c r="DX78" s="58">
        <v>7.2047663320000002</v>
      </c>
      <c r="DY78" s="58">
        <v>9.3514668309999998</v>
      </c>
      <c r="DZ78" s="58">
        <v>7.2235385220000001</v>
      </c>
      <c r="EA78" s="58">
        <v>9.3723324219999995</v>
      </c>
      <c r="EB78" s="58">
        <v>7.1202914789999996</v>
      </c>
      <c r="EC78" s="58">
        <v>9.3729461159999996</v>
      </c>
      <c r="ED78" s="58">
        <v>7.1033965090000004</v>
      </c>
      <c r="EE78" s="58">
        <v>9.3698776469999991</v>
      </c>
      <c r="EF78" s="58">
        <v>7.1296775739999996</v>
      </c>
      <c r="EG78" s="58">
        <v>9.3760145850000001</v>
      </c>
      <c r="EH78" s="58">
        <v>7.1090281659999999</v>
      </c>
      <c r="EI78" s="58">
        <v>9.3637407079999999</v>
      </c>
      <c r="EJ78" s="58">
        <v>7.1709763909999999</v>
      </c>
      <c r="EK78" s="58"/>
      <c r="EL78" s="58"/>
      <c r="EM78" s="58"/>
      <c r="EN78" s="58"/>
    </row>
    <row r="79" spans="1:144" x14ac:dyDescent="0.2">
      <c r="A79" s="70">
        <v>9.2790509570000008</v>
      </c>
      <c r="B79" s="70">
        <v>7.7416509519999996</v>
      </c>
      <c r="C79" s="70">
        <v>9.2624812240000001</v>
      </c>
      <c r="D79" s="70">
        <v>7.7679320169999997</v>
      </c>
      <c r="E79" s="70">
        <v>9.2716866309999997</v>
      </c>
      <c r="F79" s="70">
        <v>7.7529142660000003</v>
      </c>
      <c r="G79" s="70">
        <v>9.2864152840000003</v>
      </c>
      <c r="H79" s="70">
        <v>7.6947204779999998</v>
      </c>
      <c r="I79" s="70">
        <v>9.2851878960000001</v>
      </c>
      <c r="J79" s="70">
        <v>7.7303876379999998</v>
      </c>
      <c r="K79" s="70">
        <v>9.3060534869999998</v>
      </c>
      <c r="L79" s="70">
        <v>7.6402811289999999</v>
      </c>
      <c r="M79" s="70">
        <v>9.3226232210000006</v>
      </c>
      <c r="N79" s="70">
        <v>7.4901036129999996</v>
      </c>
      <c r="O79" s="70">
        <v>9.3220095270000005</v>
      </c>
      <c r="P79" s="70">
        <v>7.5257707729999996</v>
      </c>
      <c r="Q79" s="70">
        <v>9.2950069969999998</v>
      </c>
      <c r="R79" s="70">
        <v>7.6909660400000002</v>
      </c>
      <c r="S79" s="70">
        <v>9.3005302420000007</v>
      </c>
      <c r="T79" s="70">
        <v>7.6778255079999997</v>
      </c>
      <c r="U79" s="70"/>
      <c r="V79" s="70"/>
      <c r="W79" s="70"/>
      <c r="X79" s="70"/>
      <c r="Y79" s="70">
        <v>9.2968480790000001</v>
      </c>
      <c r="Z79" s="70">
        <v>7.6853343839999999</v>
      </c>
      <c r="AA79" s="70">
        <v>9.3048260989999996</v>
      </c>
      <c r="AB79" s="70">
        <v>7.6684394129999998</v>
      </c>
      <c r="AC79" s="70">
        <v>9.3170999759999997</v>
      </c>
      <c r="AD79" s="70">
        <v>7.5558062760000002</v>
      </c>
      <c r="AE79" s="70">
        <v>9.3121904250000007</v>
      </c>
      <c r="AF79" s="70">
        <v>7.6346494720000004</v>
      </c>
      <c r="AG79" s="70">
        <v>9.2729140189999999</v>
      </c>
      <c r="AH79" s="70">
        <v>7.7416509519999996</v>
      </c>
      <c r="AI79" s="70">
        <v>9.3072808739999999</v>
      </c>
      <c r="AJ79" s="70">
        <v>7.60273675</v>
      </c>
      <c r="AK79" s="70">
        <v>9.3177136699999998</v>
      </c>
      <c r="AL79" s="70">
        <v>7.6158772819999996</v>
      </c>
      <c r="AM79" s="70">
        <v>9.3336697100000006</v>
      </c>
      <c r="AN79" s="70">
        <v>7.4825947370000003</v>
      </c>
      <c r="AO79" s="70">
        <v>9.3434888110000003</v>
      </c>
      <c r="AP79" s="70">
        <v>7.3943654460000001</v>
      </c>
      <c r="AQ79" s="70">
        <v>9.3195547510000001</v>
      </c>
      <c r="AR79" s="70">
        <v>7.557683495</v>
      </c>
      <c r="AS79" s="70"/>
      <c r="AT79" s="70"/>
      <c r="AU79" s="70"/>
      <c r="AV79" s="70"/>
      <c r="AW79" s="70">
        <v>9.3766282790000002</v>
      </c>
      <c r="AX79" s="70">
        <v>7.1071509470000001</v>
      </c>
      <c r="AY79" s="70">
        <v>9.3741735039999998</v>
      </c>
      <c r="AZ79" s="70">
        <v>7.0977648520000001</v>
      </c>
      <c r="BA79" s="70">
        <v>9.364354402</v>
      </c>
      <c r="BB79" s="70">
        <v>7.0977648520000001</v>
      </c>
      <c r="BC79" s="70">
        <v>9.3508531369999996</v>
      </c>
      <c r="BD79" s="70">
        <v>7.0789926620000001</v>
      </c>
      <c r="BE79" s="70">
        <v>9.3361244849999991</v>
      </c>
      <c r="BF79" s="70">
        <v>7.071483787</v>
      </c>
      <c r="BG79" s="70">
        <v>9.34164773</v>
      </c>
      <c r="BH79" s="70">
        <v>7.0733610059999998</v>
      </c>
      <c r="BI79" s="70">
        <v>9.3404203419999998</v>
      </c>
      <c r="BJ79" s="70">
        <v>7.0752382249999997</v>
      </c>
      <c r="BK79" s="70">
        <v>9.3422614240000001</v>
      </c>
      <c r="BL79" s="70">
        <v>7.0639749109999999</v>
      </c>
      <c r="BM79" s="70">
        <v>9.3422614240000001</v>
      </c>
      <c r="BN79" s="70">
        <v>7.0733610059999998</v>
      </c>
      <c r="BO79" s="70">
        <v>9.3398066479999997</v>
      </c>
      <c r="BP79" s="70">
        <v>7.071483787</v>
      </c>
      <c r="BQ79" s="70"/>
      <c r="BR79" s="70"/>
      <c r="BS79" s="70"/>
      <c r="BT79" s="70"/>
      <c r="BU79" s="70">
        <v>9.3459435870000007</v>
      </c>
      <c r="BV79" s="70">
        <v>7.0827470999999997</v>
      </c>
      <c r="BW79" s="70">
        <v>9.3453298930000006</v>
      </c>
      <c r="BX79" s="70">
        <v>7.0902559759999999</v>
      </c>
      <c r="BY79" s="70">
        <v>9.329987547</v>
      </c>
      <c r="BZ79" s="70">
        <v>7.0639749109999999</v>
      </c>
      <c r="CA79" s="70">
        <v>9.3355107910000008</v>
      </c>
      <c r="CB79" s="70">
        <v>7.0658521299999997</v>
      </c>
      <c r="CC79" s="70">
        <v>9.3569900760000007</v>
      </c>
      <c r="CD79" s="70">
        <v>7.0865015380000003</v>
      </c>
      <c r="CE79" s="70">
        <v>9.3717187279999994</v>
      </c>
      <c r="CF79" s="70">
        <v>7.0902559759999999</v>
      </c>
      <c r="CG79" s="70">
        <v>9.3655817900000002</v>
      </c>
      <c r="CH79" s="70">
        <v>7.1015192899999997</v>
      </c>
      <c r="CI79" s="70">
        <v>9.3717187279999994</v>
      </c>
      <c r="CJ79" s="70">
        <v>7.0902559759999999</v>
      </c>
      <c r="CK79" s="70">
        <v>9.3618996269999997</v>
      </c>
      <c r="CL79" s="70">
        <v>7.0977648520000001</v>
      </c>
      <c r="CM79" s="70">
        <v>9.3533079130000001</v>
      </c>
      <c r="CN79" s="70">
        <v>7.0733610059999998</v>
      </c>
      <c r="CO79" s="70"/>
      <c r="CP79" s="70"/>
      <c r="CQ79" s="70"/>
      <c r="CR79" s="70"/>
      <c r="CS79" s="70">
        <v>9.3459435870000007</v>
      </c>
      <c r="CT79" s="70">
        <v>7.0827470999999997</v>
      </c>
      <c r="CU79" s="70">
        <v>9.3600585449999993</v>
      </c>
      <c r="CV79" s="70">
        <v>7.0883787570000001</v>
      </c>
      <c r="CW79" s="70">
        <v>9.3913569310000007</v>
      </c>
      <c r="CX79" s="70">
        <v>7.1184142599999998</v>
      </c>
      <c r="CY79" s="70">
        <v>9.3876747680000001</v>
      </c>
      <c r="CZ79" s="70">
        <v>7.1033965090000004</v>
      </c>
      <c r="DA79" s="70">
        <v>9.375400891</v>
      </c>
      <c r="DB79" s="70">
        <v>7.0977648520000001</v>
      </c>
      <c r="DC79" s="70">
        <v>9.3809241360000009</v>
      </c>
      <c r="DD79" s="70">
        <v>7.1052737280000002</v>
      </c>
      <c r="DE79" s="70">
        <v>9.387061074</v>
      </c>
      <c r="DF79" s="70">
        <v>7.1090281659999999</v>
      </c>
      <c r="DG79" s="70">
        <v>9.3846062989999997</v>
      </c>
      <c r="DH79" s="70">
        <v>7.1109053849999997</v>
      </c>
      <c r="DI79" s="70">
        <v>9.3852199929999998</v>
      </c>
      <c r="DJ79" s="70">
        <v>7.1766080480000003</v>
      </c>
      <c r="DK79" s="70">
        <v>9.3803104420000007</v>
      </c>
      <c r="DL79" s="70">
        <v>7.1784852670000001</v>
      </c>
      <c r="DM79" s="70"/>
      <c r="DN79" s="70"/>
      <c r="DO79" s="70"/>
      <c r="DP79" s="70"/>
      <c r="DQ79" s="58">
        <v>9.3803104420000007</v>
      </c>
      <c r="DR79" s="58">
        <v>7.1784852670000001</v>
      </c>
      <c r="DS79" s="58">
        <v>9.3680365650000006</v>
      </c>
      <c r="DT79" s="58">
        <v>7.2460651489999996</v>
      </c>
      <c r="DU79" s="58">
        <v>9.3410340359999999</v>
      </c>
      <c r="DV79" s="58">
        <v>7.3586982860000001</v>
      </c>
      <c r="DW79" s="58">
        <v>9.3520805249999999</v>
      </c>
      <c r="DX79" s="58">
        <v>7.3511894099999999</v>
      </c>
      <c r="DY79" s="58">
        <v>9.3508531369999996</v>
      </c>
      <c r="DZ79" s="58">
        <v>7.3549438479999996</v>
      </c>
      <c r="EA79" s="58">
        <v>9.3711050339999993</v>
      </c>
      <c r="EB79" s="58">
        <v>7.251696806</v>
      </c>
      <c r="EC79" s="58">
        <v>9.3729461159999996</v>
      </c>
      <c r="ED79" s="58">
        <v>7.2348018349999998</v>
      </c>
      <c r="EE79" s="58">
        <v>9.3698776469999991</v>
      </c>
      <c r="EF79" s="58">
        <v>7.261082901</v>
      </c>
      <c r="EG79" s="58">
        <v>9.375400891</v>
      </c>
      <c r="EH79" s="58">
        <v>7.2404334920000002</v>
      </c>
      <c r="EI79" s="58">
        <v>9.3631270139999998</v>
      </c>
      <c r="EJ79" s="58">
        <v>7.3023817180000004</v>
      </c>
      <c r="EK79" s="58"/>
      <c r="EL79" s="58"/>
      <c r="EM79" s="58"/>
      <c r="EN79" s="58"/>
    </row>
    <row r="80" spans="1:144" x14ac:dyDescent="0.2">
      <c r="A80" s="70">
        <v>9.2784372640000008</v>
      </c>
      <c r="B80" s="70">
        <v>7.8880740300000003</v>
      </c>
      <c r="C80" s="70">
        <v>9.26186753</v>
      </c>
      <c r="D80" s="70">
        <v>7.9143550950000003</v>
      </c>
      <c r="E80" s="70">
        <v>9.2716866309999997</v>
      </c>
      <c r="F80" s="70">
        <v>7.8843195919999998</v>
      </c>
      <c r="G80" s="70">
        <v>9.2864152840000003</v>
      </c>
      <c r="H80" s="70">
        <v>7.8411435559999996</v>
      </c>
      <c r="I80" s="70">
        <v>9.2845742019999999</v>
      </c>
      <c r="J80" s="70">
        <v>7.8617929650000002</v>
      </c>
      <c r="K80" s="70">
        <v>9.3048260989999996</v>
      </c>
      <c r="L80" s="70">
        <v>7.7867042069999997</v>
      </c>
      <c r="M80" s="70">
        <v>9.3220095270000005</v>
      </c>
      <c r="N80" s="70">
        <v>7.6215089389999999</v>
      </c>
      <c r="O80" s="70">
        <v>9.3213958330000004</v>
      </c>
      <c r="P80" s="70">
        <v>7.6721938510000003</v>
      </c>
      <c r="Q80" s="70">
        <v>9.2943933039999997</v>
      </c>
      <c r="R80" s="70">
        <v>7.8223713669999997</v>
      </c>
      <c r="S80" s="70">
        <v>9.3005302420000007</v>
      </c>
      <c r="T80" s="70">
        <v>7.8242485860000004</v>
      </c>
      <c r="U80" s="70"/>
      <c r="V80" s="70"/>
      <c r="W80" s="70"/>
      <c r="X80" s="70"/>
      <c r="Y80" s="70">
        <v>9.2968480790000001</v>
      </c>
      <c r="Z80" s="70">
        <v>7.8317574619999997</v>
      </c>
      <c r="AA80" s="70">
        <v>9.3048260989999996</v>
      </c>
      <c r="AB80" s="70">
        <v>7.8148624910000004</v>
      </c>
      <c r="AC80" s="70">
        <v>9.3170999759999997</v>
      </c>
      <c r="AD80" s="70">
        <v>7.6872116019999996</v>
      </c>
      <c r="AE80" s="70">
        <v>9.3128041190000008</v>
      </c>
      <c r="AF80" s="70">
        <v>7.7810725500000002</v>
      </c>
      <c r="AG80" s="70">
        <v>9.2723003249999998</v>
      </c>
      <c r="AH80" s="70">
        <v>7.873056279</v>
      </c>
      <c r="AI80" s="70">
        <v>9.3066671799999998</v>
      </c>
      <c r="AJ80" s="70">
        <v>7.7491598279999998</v>
      </c>
      <c r="AK80" s="70">
        <v>9.3170999759999997</v>
      </c>
      <c r="AL80" s="70">
        <v>7.747282609</v>
      </c>
      <c r="AM80" s="70">
        <v>9.3330560160000005</v>
      </c>
      <c r="AN80" s="70">
        <v>7.6140000629999998</v>
      </c>
      <c r="AO80" s="70">
        <v>9.3434888110000003</v>
      </c>
      <c r="AP80" s="70">
        <v>7.5257707729999996</v>
      </c>
      <c r="AQ80" s="70">
        <v>9.3195547510000001</v>
      </c>
      <c r="AR80" s="70">
        <v>7.6890888210000004</v>
      </c>
      <c r="AS80" s="70"/>
      <c r="AT80" s="70"/>
      <c r="AU80" s="70"/>
      <c r="AV80" s="70"/>
      <c r="AW80" s="70">
        <v>9.375400891</v>
      </c>
      <c r="AX80" s="70">
        <v>7.2385562730000004</v>
      </c>
      <c r="AY80" s="70">
        <v>9.3735598099999997</v>
      </c>
      <c r="AZ80" s="70">
        <v>7.2291701789999996</v>
      </c>
      <c r="BA80" s="70">
        <v>9.3631270139999998</v>
      </c>
      <c r="BB80" s="70">
        <v>7.2291701789999996</v>
      </c>
      <c r="BC80" s="70">
        <v>9.3502394439999996</v>
      </c>
      <c r="BD80" s="70">
        <v>7.2103979889999996</v>
      </c>
      <c r="BE80" s="70">
        <v>9.3355107910000008</v>
      </c>
      <c r="BF80" s="70">
        <v>7.2028891130000003</v>
      </c>
      <c r="BG80" s="70">
        <v>9.3404203419999998</v>
      </c>
      <c r="BH80" s="70">
        <v>7.2047663320000002</v>
      </c>
      <c r="BI80" s="70">
        <v>9.3391929539999996</v>
      </c>
      <c r="BJ80" s="70">
        <v>7.206643551</v>
      </c>
      <c r="BK80" s="70">
        <v>9.34164773</v>
      </c>
      <c r="BL80" s="70">
        <v>7.1935030180000004</v>
      </c>
      <c r="BM80" s="70">
        <v>9.3410340359999999</v>
      </c>
      <c r="BN80" s="70">
        <v>7.2047663320000002</v>
      </c>
      <c r="BO80" s="70">
        <v>9.3391929539999996</v>
      </c>
      <c r="BP80" s="70">
        <v>7.2010118939999996</v>
      </c>
      <c r="BQ80" s="70"/>
      <c r="BR80" s="70"/>
      <c r="BS80" s="70"/>
      <c r="BT80" s="70"/>
      <c r="BU80" s="70">
        <v>9.3453298930000006</v>
      </c>
      <c r="BV80" s="70">
        <v>7.2141524270000001</v>
      </c>
      <c r="BW80" s="70">
        <v>9.3447161990000005</v>
      </c>
      <c r="BX80" s="70">
        <v>7.2197840839999996</v>
      </c>
      <c r="BY80" s="70">
        <v>9.329987547</v>
      </c>
      <c r="BZ80" s="70">
        <v>7.1935030180000004</v>
      </c>
      <c r="CA80" s="70">
        <v>9.3348970970000007</v>
      </c>
      <c r="CB80" s="70">
        <v>7.197257456</v>
      </c>
      <c r="CC80" s="70">
        <v>9.3563763820000005</v>
      </c>
      <c r="CD80" s="70">
        <v>7.2179068649999998</v>
      </c>
      <c r="CE80" s="70">
        <v>9.3711050339999993</v>
      </c>
      <c r="CF80" s="70">
        <v>7.2216613030000003</v>
      </c>
      <c r="CG80" s="70">
        <v>9.3649680960000001</v>
      </c>
      <c r="CH80" s="70">
        <v>7.232924616</v>
      </c>
      <c r="CI80" s="70">
        <v>9.3704913409999993</v>
      </c>
      <c r="CJ80" s="70">
        <v>7.2216613030000003</v>
      </c>
      <c r="CK80" s="70">
        <v>9.3612859329999996</v>
      </c>
      <c r="CL80" s="70">
        <v>7.2291701789999996</v>
      </c>
      <c r="CM80" s="70">
        <v>9.3520805249999999</v>
      </c>
      <c r="CN80" s="70">
        <v>7.2047663320000002</v>
      </c>
      <c r="CO80" s="70"/>
      <c r="CP80" s="70"/>
      <c r="CQ80" s="70"/>
      <c r="CR80" s="70"/>
      <c r="CS80" s="70">
        <v>9.3459435870000007</v>
      </c>
      <c r="CT80" s="70">
        <v>7.2122752080000003</v>
      </c>
      <c r="CU80" s="70">
        <v>9.3600585449999993</v>
      </c>
      <c r="CV80" s="70">
        <v>7.2197840839999996</v>
      </c>
      <c r="CW80" s="70">
        <v>9.3907432370000006</v>
      </c>
      <c r="CX80" s="70">
        <v>7.251696806</v>
      </c>
      <c r="CY80" s="70">
        <v>9.387061074</v>
      </c>
      <c r="CZ80" s="70">
        <v>7.2348018349999998</v>
      </c>
      <c r="DA80" s="70">
        <v>9.3747871969999998</v>
      </c>
      <c r="DB80" s="70">
        <v>7.2291701789999996</v>
      </c>
      <c r="DC80" s="70">
        <v>9.3809241360000009</v>
      </c>
      <c r="DD80" s="70">
        <v>7.2348018349999998</v>
      </c>
      <c r="DE80" s="70">
        <v>9.386447381</v>
      </c>
      <c r="DF80" s="70">
        <v>7.2404334920000002</v>
      </c>
      <c r="DG80" s="70">
        <v>9.3839926049999995</v>
      </c>
      <c r="DH80" s="70">
        <v>7.242310711</v>
      </c>
      <c r="DI80" s="70">
        <v>9.3852199929999998</v>
      </c>
      <c r="DJ80" s="70">
        <v>7.3080133739999997</v>
      </c>
      <c r="DK80" s="70">
        <v>9.3796967480000006</v>
      </c>
      <c r="DL80" s="70">
        <v>7.3098905930000004</v>
      </c>
      <c r="DM80" s="70"/>
      <c r="DN80" s="70"/>
      <c r="DO80" s="70"/>
      <c r="DP80" s="70"/>
      <c r="DQ80" s="58">
        <v>9.3803104420000007</v>
      </c>
      <c r="DR80" s="58">
        <v>7.3098905930000004</v>
      </c>
      <c r="DS80" s="58">
        <v>9.3668091770000004</v>
      </c>
      <c r="DT80" s="58">
        <v>7.3774704760000001</v>
      </c>
      <c r="DU80" s="58">
        <v>9.3404203419999998</v>
      </c>
      <c r="DV80" s="58">
        <v>7.4901036129999996</v>
      </c>
      <c r="DW80" s="58">
        <v>9.3508531369999996</v>
      </c>
      <c r="DX80" s="58">
        <v>7.4825947370000003</v>
      </c>
      <c r="DY80" s="58">
        <v>9.3508531369999996</v>
      </c>
      <c r="DZ80" s="58">
        <v>7.5013669260000002</v>
      </c>
      <c r="EA80" s="58">
        <v>9.3698776469999991</v>
      </c>
      <c r="EB80" s="58">
        <v>7.3981198839999998</v>
      </c>
      <c r="EC80" s="58">
        <v>9.3723324219999995</v>
      </c>
      <c r="ED80" s="58">
        <v>7.3662071620000003</v>
      </c>
      <c r="EE80" s="58">
        <v>9.3692639530000008</v>
      </c>
      <c r="EF80" s="58">
        <v>7.4075059789999997</v>
      </c>
      <c r="EG80" s="58">
        <v>9.375400891</v>
      </c>
      <c r="EH80" s="58">
        <v>7.3718388189999997</v>
      </c>
      <c r="EI80" s="58">
        <v>9.3625133209999998</v>
      </c>
      <c r="EJ80" s="58">
        <v>7.4337870439999998</v>
      </c>
      <c r="EK80" s="58"/>
      <c r="EL80" s="58"/>
      <c r="EM80" s="58"/>
      <c r="EN80" s="58"/>
    </row>
    <row r="81" spans="1:144" x14ac:dyDescent="0.2">
      <c r="A81" s="70">
        <v>9.2778235700000007</v>
      </c>
      <c r="B81" s="70">
        <v>8.0344971080000001</v>
      </c>
      <c r="C81" s="70">
        <v>9.2612538359999999</v>
      </c>
      <c r="D81" s="70">
        <v>8.0607781739999993</v>
      </c>
      <c r="E81" s="70">
        <v>9.2710729369999996</v>
      </c>
      <c r="F81" s="70">
        <v>8.0307426700000004</v>
      </c>
      <c r="G81" s="70">
        <v>9.2858015900000002</v>
      </c>
      <c r="H81" s="70">
        <v>7.9875666350000003</v>
      </c>
      <c r="I81" s="70">
        <v>9.2845742019999999</v>
      </c>
      <c r="J81" s="70">
        <v>8.0082160429999991</v>
      </c>
      <c r="K81" s="70">
        <v>9.3048260989999996</v>
      </c>
      <c r="L81" s="70">
        <v>7.9331272850000003</v>
      </c>
      <c r="M81" s="70">
        <v>9.3226232210000006</v>
      </c>
      <c r="N81" s="70">
        <v>7.7529142660000003</v>
      </c>
      <c r="O81" s="70">
        <v>9.3201684450000002</v>
      </c>
      <c r="P81" s="70">
        <v>7.8035991769999997</v>
      </c>
      <c r="Q81" s="70">
        <v>9.2943933039999997</v>
      </c>
      <c r="R81" s="70">
        <v>7.9669172259999996</v>
      </c>
      <c r="S81" s="70">
        <v>9.2999165480000006</v>
      </c>
      <c r="T81" s="70">
        <v>7.9706716640000002</v>
      </c>
      <c r="U81" s="70"/>
      <c r="V81" s="70"/>
      <c r="W81" s="70"/>
      <c r="X81" s="70"/>
      <c r="Y81" s="70">
        <v>9.296234385</v>
      </c>
      <c r="Z81" s="70">
        <v>7.963162788</v>
      </c>
      <c r="AA81" s="70">
        <v>9.3048260989999996</v>
      </c>
      <c r="AB81" s="70">
        <v>7.9462678179999999</v>
      </c>
      <c r="AC81" s="70">
        <v>9.3170999759999997</v>
      </c>
      <c r="AD81" s="70">
        <v>7.818616929</v>
      </c>
      <c r="AE81" s="70">
        <v>9.3121904250000007</v>
      </c>
      <c r="AF81" s="70">
        <v>7.9124778769999997</v>
      </c>
      <c r="AG81" s="70">
        <v>9.2716866309999997</v>
      </c>
      <c r="AH81" s="70">
        <v>8.0176021380000009</v>
      </c>
      <c r="AI81" s="70">
        <v>9.3060534869999998</v>
      </c>
      <c r="AJ81" s="70">
        <v>7.8955829059999996</v>
      </c>
      <c r="AK81" s="70">
        <v>9.3164862819999996</v>
      </c>
      <c r="AL81" s="70">
        <v>7.8786879350000003</v>
      </c>
      <c r="AM81" s="70">
        <v>9.3330560160000005</v>
      </c>
      <c r="AN81" s="70">
        <v>7.7454053900000002</v>
      </c>
      <c r="AO81" s="70">
        <v>9.3428751170000002</v>
      </c>
      <c r="AP81" s="70">
        <v>7.657176099</v>
      </c>
      <c r="AQ81" s="70">
        <v>9.3195547510000001</v>
      </c>
      <c r="AR81" s="70">
        <v>7.8355119000000002</v>
      </c>
      <c r="AS81" s="70"/>
      <c r="AT81" s="70"/>
      <c r="AU81" s="70"/>
      <c r="AV81" s="70"/>
      <c r="AW81" s="70">
        <v>9.3741735039999998</v>
      </c>
      <c r="AX81" s="70">
        <v>7.3699615999999999</v>
      </c>
      <c r="AY81" s="70">
        <v>9.3729461159999996</v>
      </c>
      <c r="AZ81" s="70">
        <v>7.3605755049999999</v>
      </c>
      <c r="BA81" s="70">
        <v>9.3618996269999997</v>
      </c>
      <c r="BB81" s="70">
        <v>7.3605755049999999</v>
      </c>
      <c r="BC81" s="70">
        <v>9.3490120559999994</v>
      </c>
      <c r="BD81" s="70">
        <v>7.341803316</v>
      </c>
      <c r="BE81" s="70">
        <v>9.3342834040000007</v>
      </c>
      <c r="BF81" s="70">
        <v>7.332417221</v>
      </c>
      <c r="BG81" s="70">
        <v>9.3398066479999997</v>
      </c>
      <c r="BH81" s="70">
        <v>7.3342944399999999</v>
      </c>
      <c r="BI81" s="70">
        <v>9.3385792609999996</v>
      </c>
      <c r="BJ81" s="70">
        <v>7.3380488780000004</v>
      </c>
      <c r="BK81" s="70">
        <v>9.3410340359999999</v>
      </c>
      <c r="BL81" s="70">
        <v>7.3230311260000001</v>
      </c>
      <c r="BM81" s="70">
        <v>9.3398066479999997</v>
      </c>
      <c r="BN81" s="70">
        <v>7.3361716589999997</v>
      </c>
      <c r="BO81" s="70">
        <v>9.3385792609999996</v>
      </c>
      <c r="BP81" s="70">
        <v>7.332417221</v>
      </c>
      <c r="BQ81" s="70"/>
      <c r="BR81" s="70"/>
      <c r="BS81" s="70"/>
      <c r="BT81" s="70"/>
      <c r="BU81" s="70">
        <v>9.3441025050000004</v>
      </c>
      <c r="BV81" s="70">
        <v>7.3455577529999996</v>
      </c>
      <c r="BW81" s="70">
        <v>9.3441025050000004</v>
      </c>
      <c r="BX81" s="70">
        <v>7.3511894099999999</v>
      </c>
      <c r="BY81" s="70">
        <v>9.3293738529999999</v>
      </c>
      <c r="BZ81" s="70">
        <v>7.3249083449999999</v>
      </c>
      <c r="CA81" s="70">
        <v>9.3336697100000006</v>
      </c>
      <c r="CB81" s="70">
        <v>7.3267855639999997</v>
      </c>
      <c r="CC81" s="70">
        <v>9.3551489940000003</v>
      </c>
      <c r="CD81" s="70">
        <v>7.3493121910000001</v>
      </c>
      <c r="CE81" s="70">
        <v>9.3704913409999993</v>
      </c>
      <c r="CF81" s="70">
        <v>7.3530666289999997</v>
      </c>
      <c r="CG81" s="70">
        <v>9.364354402</v>
      </c>
      <c r="CH81" s="70">
        <v>7.3643299430000004</v>
      </c>
      <c r="CI81" s="70">
        <v>9.3698776469999991</v>
      </c>
      <c r="CJ81" s="70">
        <v>7.3511894099999999</v>
      </c>
      <c r="CK81" s="70">
        <v>9.3606722389999995</v>
      </c>
      <c r="CL81" s="70">
        <v>7.3605755049999999</v>
      </c>
      <c r="CM81" s="70">
        <v>9.3514668309999998</v>
      </c>
      <c r="CN81" s="70">
        <v>7.3361716589999997</v>
      </c>
      <c r="CO81" s="70"/>
      <c r="CP81" s="70"/>
      <c r="CQ81" s="70"/>
      <c r="CR81" s="70"/>
      <c r="CS81" s="70">
        <v>9.3447161990000005</v>
      </c>
      <c r="CT81" s="70">
        <v>7.3436805349999998</v>
      </c>
      <c r="CU81" s="70">
        <v>9.3594448509999992</v>
      </c>
      <c r="CV81" s="70">
        <v>7.3493121910000001</v>
      </c>
      <c r="CW81" s="70">
        <v>9.3907432370000006</v>
      </c>
      <c r="CX81" s="70">
        <v>7.3831021320000003</v>
      </c>
      <c r="CY81" s="70">
        <v>9.386447381</v>
      </c>
      <c r="CZ81" s="70">
        <v>7.3680843810000001</v>
      </c>
      <c r="DA81" s="70">
        <v>9.3741735039999998</v>
      </c>
      <c r="DB81" s="70">
        <v>7.3605755049999999</v>
      </c>
      <c r="DC81" s="70">
        <v>9.3803104420000007</v>
      </c>
      <c r="DD81" s="70">
        <v>7.3662071620000003</v>
      </c>
      <c r="DE81" s="70">
        <v>9.386447381</v>
      </c>
      <c r="DF81" s="70">
        <v>7.3718388189999997</v>
      </c>
      <c r="DG81" s="70">
        <v>9.3839926049999995</v>
      </c>
      <c r="DH81" s="70">
        <v>7.3737160380000004</v>
      </c>
      <c r="DI81" s="70">
        <v>9.3846062989999997</v>
      </c>
      <c r="DJ81" s="70">
        <v>7.4394187010000001</v>
      </c>
      <c r="DK81" s="70">
        <v>9.3790830540000005</v>
      </c>
      <c r="DL81" s="70">
        <v>7.44129592</v>
      </c>
      <c r="DM81" s="70"/>
      <c r="DN81" s="70"/>
      <c r="DO81" s="70"/>
      <c r="DP81" s="70"/>
      <c r="DQ81" s="58">
        <v>9.3796967480000006</v>
      </c>
      <c r="DR81" s="58">
        <v>7.44129592</v>
      </c>
      <c r="DS81" s="58">
        <v>9.3668091770000004</v>
      </c>
      <c r="DT81" s="58">
        <v>7.5088758020000004</v>
      </c>
      <c r="DU81" s="58">
        <v>9.3404203419999998</v>
      </c>
      <c r="DV81" s="58">
        <v>7.6365266910000003</v>
      </c>
      <c r="DW81" s="58">
        <v>9.3502394439999996</v>
      </c>
      <c r="DX81" s="58">
        <v>7.6140000629999998</v>
      </c>
      <c r="DY81" s="58">
        <v>9.3502394439999996</v>
      </c>
      <c r="DZ81" s="58">
        <v>7.6327722529999997</v>
      </c>
      <c r="EA81" s="58">
        <v>9.3698776469999991</v>
      </c>
      <c r="EB81" s="58">
        <v>7.5295252110000002</v>
      </c>
      <c r="EC81" s="58">
        <v>9.3723324219999995</v>
      </c>
      <c r="ED81" s="58">
        <v>7.4976124879999997</v>
      </c>
      <c r="EE81" s="58">
        <v>9.3686502590000007</v>
      </c>
      <c r="EF81" s="58">
        <v>7.5389113050000001</v>
      </c>
      <c r="EG81" s="58">
        <v>9.3747871969999998</v>
      </c>
      <c r="EH81" s="58">
        <v>7.503244145</v>
      </c>
      <c r="EI81" s="58">
        <v>9.3618996269999997</v>
      </c>
      <c r="EJ81" s="58">
        <v>7.5651923710000002</v>
      </c>
      <c r="EK81" s="58"/>
      <c r="EL81" s="58"/>
      <c r="EM81" s="58"/>
      <c r="EN81" s="58"/>
    </row>
    <row r="82" spans="1:144" x14ac:dyDescent="0.2">
      <c r="A82" s="70">
        <v>9.2772098760000006</v>
      </c>
      <c r="B82" s="70">
        <v>8.1809201859999998</v>
      </c>
      <c r="C82" s="70">
        <v>9.2612538359999999</v>
      </c>
      <c r="D82" s="70">
        <v>8.2053240330000001</v>
      </c>
      <c r="E82" s="70">
        <v>9.2710729369999996</v>
      </c>
      <c r="F82" s="70">
        <v>8.1771657490000003</v>
      </c>
      <c r="G82" s="70">
        <v>9.2851878960000001</v>
      </c>
      <c r="H82" s="70">
        <v>8.1339897130000001</v>
      </c>
      <c r="I82" s="70">
        <v>9.2839605079999998</v>
      </c>
      <c r="J82" s="70">
        <v>8.1546391210000007</v>
      </c>
      <c r="K82" s="70">
        <v>9.3042124049999995</v>
      </c>
      <c r="L82" s="70">
        <v>8.0795503629999992</v>
      </c>
      <c r="M82" s="70">
        <v>9.3220095270000005</v>
      </c>
      <c r="N82" s="70">
        <v>7.8993373440000001</v>
      </c>
      <c r="O82" s="70">
        <v>9.3201684450000002</v>
      </c>
      <c r="P82" s="70">
        <v>7.9350045040000001</v>
      </c>
      <c r="Q82" s="70">
        <v>9.2937796099999996</v>
      </c>
      <c r="R82" s="70">
        <v>8.0983225529999991</v>
      </c>
      <c r="S82" s="70">
        <v>9.2999165480000006</v>
      </c>
      <c r="T82" s="70">
        <v>8.1170947420000008</v>
      </c>
      <c r="U82" s="70"/>
      <c r="V82" s="70"/>
      <c r="W82" s="70"/>
      <c r="X82" s="70"/>
      <c r="Y82" s="70">
        <v>9.2956206909999999</v>
      </c>
      <c r="Z82" s="70">
        <v>8.1095858659999998</v>
      </c>
      <c r="AA82" s="70">
        <v>9.3035987109999994</v>
      </c>
      <c r="AB82" s="70">
        <v>8.0776731440000002</v>
      </c>
      <c r="AC82" s="70">
        <v>9.3164862819999996</v>
      </c>
      <c r="AD82" s="70">
        <v>7.9650400069999998</v>
      </c>
      <c r="AE82" s="70">
        <v>9.3115767310000006</v>
      </c>
      <c r="AF82" s="70">
        <v>8.0589009550000004</v>
      </c>
      <c r="AG82" s="70">
        <v>9.2710729369999996</v>
      </c>
      <c r="AH82" s="70">
        <v>8.1490074640000003</v>
      </c>
      <c r="AI82" s="70">
        <v>9.3054397929999997</v>
      </c>
      <c r="AJ82" s="70">
        <v>8.0269882330000009</v>
      </c>
      <c r="AK82" s="70">
        <v>9.3164862819999996</v>
      </c>
      <c r="AL82" s="70">
        <v>8.0100932619999998</v>
      </c>
      <c r="AM82" s="70">
        <v>9.3324423220000003</v>
      </c>
      <c r="AN82" s="70">
        <v>7.8918284679999999</v>
      </c>
      <c r="AO82" s="70">
        <v>9.3428751170000002</v>
      </c>
      <c r="AP82" s="70">
        <v>7.7885814260000004</v>
      </c>
      <c r="AQ82" s="70">
        <v>9.318941057</v>
      </c>
      <c r="AR82" s="70">
        <v>7.981934978</v>
      </c>
      <c r="AS82" s="70"/>
      <c r="AT82" s="70"/>
      <c r="AU82" s="70"/>
      <c r="AV82" s="70"/>
      <c r="AW82" s="70">
        <v>9.3735598099999997</v>
      </c>
      <c r="AX82" s="70">
        <v>7.5013669260000002</v>
      </c>
      <c r="AY82" s="70">
        <v>9.3723324219999995</v>
      </c>
      <c r="AZ82" s="70">
        <v>7.4919808320000003</v>
      </c>
      <c r="BA82" s="70">
        <v>9.3606722389999995</v>
      </c>
      <c r="BB82" s="70">
        <v>7.4919808320000003</v>
      </c>
      <c r="BC82" s="70">
        <v>9.3483983619999993</v>
      </c>
      <c r="BD82" s="70">
        <v>7.4732086420000003</v>
      </c>
      <c r="BE82" s="70">
        <v>9.3342834040000007</v>
      </c>
      <c r="BF82" s="70">
        <v>7.4638225470000004</v>
      </c>
      <c r="BG82" s="70">
        <v>9.3391929539999996</v>
      </c>
      <c r="BH82" s="70">
        <v>7.4656997660000002</v>
      </c>
      <c r="BI82" s="70">
        <v>9.3373518729999994</v>
      </c>
      <c r="BJ82" s="70">
        <v>7.4694542039999998</v>
      </c>
      <c r="BK82" s="70">
        <v>9.3404203419999998</v>
      </c>
      <c r="BL82" s="70">
        <v>7.4544364529999996</v>
      </c>
      <c r="BM82" s="70">
        <v>9.3391929539999996</v>
      </c>
      <c r="BN82" s="70">
        <v>7.4656997660000002</v>
      </c>
      <c r="BO82" s="70">
        <v>9.3379655669999995</v>
      </c>
      <c r="BP82" s="70">
        <v>7.4619453279999997</v>
      </c>
      <c r="BQ82" s="70"/>
      <c r="BR82" s="70"/>
      <c r="BS82" s="70"/>
      <c r="BT82" s="70"/>
      <c r="BU82" s="70">
        <v>9.3434888110000003</v>
      </c>
      <c r="BV82" s="70">
        <v>7.47696308</v>
      </c>
      <c r="BW82" s="70">
        <v>9.3434888110000003</v>
      </c>
      <c r="BX82" s="70">
        <v>7.4825947370000003</v>
      </c>
      <c r="BY82" s="70">
        <v>9.3287601589999998</v>
      </c>
      <c r="BZ82" s="70">
        <v>7.4563136720000003</v>
      </c>
      <c r="CA82" s="70">
        <v>9.3336697100000006</v>
      </c>
      <c r="CB82" s="70">
        <v>7.45819089</v>
      </c>
      <c r="CC82" s="70">
        <v>9.3539216070000002</v>
      </c>
      <c r="CD82" s="70">
        <v>7.4807175179999996</v>
      </c>
      <c r="CE82" s="70">
        <v>9.3698776469999991</v>
      </c>
      <c r="CF82" s="70">
        <v>7.4844719560000001</v>
      </c>
      <c r="CG82" s="70">
        <v>9.3631270139999998</v>
      </c>
      <c r="CH82" s="70">
        <v>7.49573527</v>
      </c>
      <c r="CI82" s="70">
        <v>9.3692639530000008</v>
      </c>
      <c r="CJ82" s="70">
        <v>7.4825947370000003</v>
      </c>
      <c r="CK82" s="70">
        <v>9.3594448509999992</v>
      </c>
      <c r="CL82" s="70">
        <v>7.4919808320000003</v>
      </c>
      <c r="CM82" s="70">
        <v>9.3508531369999996</v>
      </c>
      <c r="CN82" s="70">
        <v>7.4656997660000002</v>
      </c>
      <c r="CO82" s="70"/>
      <c r="CP82" s="70"/>
      <c r="CQ82" s="70"/>
      <c r="CR82" s="70"/>
      <c r="CS82" s="70">
        <v>9.3441025050000004</v>
      </c>
      <c r="CT82" s="70">
        <v>7.4750858610000002</v>
      </c>
      <c r="CU82" s="70">
        <v>9.3588311569999991</v>
      </c>
      <c r="CV82" s="70">
        <v>7.4807175179999996</v>
      </c>
      <c r="CW82" s="70">
        <v>9.3895158500000004</v>
      </c>
      <c r="CX82" s="70">
        <v>7.5145074589999998</v>
      </c>
      <c r="CY82" s="70">
        <v>9.3858336869999999</v>
      </c>
      <c r="CZ82" s="70">
        <v>7.4994897070000004</v>
      </c>
      <c r="DA82" s="70">
        <v>9.3735598099999997</v>
      </c>
      <c r="DB82" s="70">
        <v>7.4919808320000003</v>
      </c>
      <c r="DC82" s="70">
        <v>9.3796967480000006</v>
      </c>
      <c r="DD82" s="70">
        <v>7.4976124879999997</v>
      </c>
      <c r="DE82" s="70">
        <v>9.3852199929999998</v>
      </c>
      <c r="DF82" s="70">
        <v>7.503244145</v>
      </c>
      <c r="DG82" s="70">
        <v>9.3833789109999994</v>
      </c>
      <c r="DH82" s="70">
        <v>7.5051213639999999</v>
      </c>
      <c r="DI82" s="70">
        <v>9.3839926049999995</v>
      </c>
      <c r="DJ82" s="70">
        <v>7.5708240279999997</v>
      </c>
      <c r="DK82" s="70">
        <v>9.3784693610000005</v>
      </c>
      <c r="DL82" s="70">
        <v>7.5727012460000003</v>
      </c>
      <c r="DM82" s="70"/>
      <c r="DN82" s="70"/>
      <c r="DO82" s="70"/>
      <c r="DP82" s="70"/>
      <c r="DQ82" s="58">
        <v>9.3790830540000005</v>
      </c>
      <c r="DR82" s="58">
        <v>7.5727012460000003</v>
      </c>
      <c r="DS82" s="58">
        <v>9.3661954840000003</v>
      </c>
      <c r="DT82" s="58">
        <v>7.6402811289999999</v>
      </c>
      <c r="DU82" s="58">
        <v>9.3398066479999997</v>
      </c>
      <c r="DV82" s="58">
        <v>7.7679320169999997</v>
      </c>
      <c r="DW82" s="58">
        <v>9.3496257499999995</v>
      </c>
      <c r="DX82" s="58">
        <v>7.7604231419999996</v>
      </c>
      <c r="DY82" s="58">
        <v>9.3502394439999996</v>
      </c>
      <c r="DZ82" s="58">
        <v>7.7791953310000004</v>
      </c>
      <c r="EA82" s="58">
        <v>9.3686502590000007</v>
      </c>
      <c r="EB82" s="58">
        <v>7.6609305369999996</v>
      </c>
      <c r="EC82" s="58">
        <v>9.3717187279999994</v>
      </c>
      <c r="ED82" s="58">
        <v>7.6290178150000001</v>
      </c>
      <c r="EE82" s="58">
        <v>9.3680365650000006</v>
      </c>
      <c r="EF82" s="58">
        <v>7.6703166319999996</v>
      </c>
      <c r="EG82" s="58">
        <v>9.3741735039999998</v>
      </c>
      <c r="EH82" s="58">
        <v>7.6346494720000004</v>
      </c>
      <c r="EI82" s="58">
        <v>9.3612859329999996</v>
      </c>
      <c r="EJ82" s="58">
        <v>7.6965976969999996</v>
      </c>
      <c r="EK82" s="58"/>
      <c r="EL82" s="58"/>
      <c r="EM82" s="58"/>
      <c r="EN82" s="58"/>
    </row>
    <row r="83" spans="1:144" x14ac:dyDescent="0.2">
      <c r="A83" s="70">
        <v>9.2765961820000005</v>
      </c>
      <c r="B83" s="70">
        <v>8.3123255129999993</v>
      </c>
      <c r="C83" s="70">
        <v>9.2606401419999997</v>
      </c>
      <c r="D83" s="70">
        <v>8.3367293589999996</v>
      </c>
      <c r="E83" s="70">
        <v>9.2704592439999995</v>
      </c>
      <c r="F83" s="70">
        <v>8.323588827</v>
      </c>
      <c r="G83" s="70">
        <v>9.2839605079999998</v>
      </c>
      <c r="H83" s="70">
        <v>8.2804127909999998</v>
      </c>
      <c r="I83" s="70">
        <v>9.2839605079999998</v>
      </c>
      <c r="J83" s="70">
        <v>8.2860444480000002</v>
      </c>
      <c r="K83" s="70">
        <v>9.3035987109999994</v>
      </c>
      <c r="L83" s="70">
        <v>8.2259734410000007</v>
      </c>
      <c r="M83" s="70">
        <v>9.3213958330000004</v>
      </c>
      <c r="N83" s="70">
        <v>8.0307426700000004</v>
      </c>
      <c r="O83" s="70">
        <v>9.3201684450000002</v>
      </c>
      <c r="P83" s="70">
        <v>8.0814275819999999</v>
      </c>
      <c r="Q83" s="70">
        <v>9.2931659159999995</v>
      </c>
      <c r="R83" s="70">
        <v>8.2447456310000007</v>
      </c>
      <c r="S83" s="70">
        <v>9.2993028540000005</v>
      </c>
      <c r="T83" s="70">
        <v>8.2635178200000006</v>
      </c>
      <c r="U83" s="70"/>
      <c r="V83" s="70"/>
      <c r="W83" s="70"/>
      <c r="X83" s="70"/>
      <c r="Y83" s="70">
        <v>9.2950069969999998</v>
      </c>
      <c r="Z83" s="70">
        <v>8.2560089439999995</v>
      </c>
      <c r="AA83" s="70">
        <v>9.3029850169999992</v>
      </c>
      <c r="AB83" s="70">
        <v>8.224096222</v>
      </c>
      <c r="AC83" s="70">
        <v>9.3158725879999995</v>
      </c>
      <c r="AD83" s="70">
        <v>8.1114630850000005</v>
      </c>
      <c r="AE83" s="70">
        <v>9.3109630370000005</v>
      </c>
      <c r="AF83" s="70">
        <v>8.1903062809999998</v>
      </c>
      <c r="AG83" s="70">
        <v>9.2704592439999995</v>
      </c>
      <c r="AH83" s="70">
        <v>8.2954305420000001</v>
      </c>
      <c r="AI83" s="70">
        <v>9.3048260989999996</v>
      </c>
      <c r="AJ83" s="70">
        <v>8.1734113110000006</v>
      </c>
      <c r="AK83" s="70">
        <v>9.3164862819999996</v>
      </c>
      <c r="AL83" s="70">
        <v>8.1565163399999996</v>
      </c>
      <c r="AM83" s="70">
        <v>9.3318286280000002</v>
      </c>
      <c r="AN83" s="70">
        <v>8.0382515459999997</v>
      </c>
      <c r="AO83" s="70">
        <v>9.3422614240000001</v>
      </c>
      <c r="AP83" s="70">
        <v>7.9199867519999998</v>
      </c>
      <c r="AQ83" s="70">
        <v>9.318941057</v>
      </c>
      <c r="AR83" s="70">
        <v>8.1283580559999997</v>
      </c>
      <c r="AS83" s="70"/>
      <c r="AT83" s="70"/>
      <c r="AU83" s="70"/>
      <c r="AV83" s="70"/>
      <c r="AW83" s="70">
        <v>9.3723324219999995</v>
      </c>
      <c r="AX83" s="70">
        <v>7.6327722529999997</v>
      </c>
      <c r="AY83" s="70">
        <v>9.3711050339999993</v>
      </c>
      <c r="AZ83" s="70">
        <v>7.6233861579999997</v>
      </c>
      <c r="BA83" s="70">
        <v>9.3594448509999992</v>
      </c>
      <c r="BB83" s="70">
        <v>7.6233861579999997</v>
      </c>
      <c r="BC83" s="70">
        <v>9.3471709740000009</v>
      </c>
      <c r="BD83" s="70">
        <v>7.6046139689999999</v>
      </c>
      <c r="BE83" s="70">
        <v>9.3336697100000006</v>
      </c>
      <c r="BF83" s="70">
        <v>7.5952278739999999</v>
      </c>
      <c r="BG83" s="70">
        <v>9.3385792609999996</v>
      </c>
      <c r="BH83" s="70">
        <v>7.5952278739999999</v>
      </c>
      <c r="BI83" s="70">
        <v>9.3367381789999992</v>
      </c>
      <c r="BJ83" s="70">
        <v>7.6008595310000002</v>
      </c>
      <c r="BK83" s="70">
        <v>9.3398066479999997</v>
      </c>
      <c r="BL83" s="70">
        <v>7.5858417789999999</v>
      </c>
      <c r="BM83" s="70">
        <v>9.3379655669999995</v>
      </c>
      <c r="BN83" s="70">
        <v>7.5971050929999997</v>
      </c>
      <c r="BO83" s="70">
        <v>9.3373518729999994</v>
      </c>
      <c r="BP83" s="70">
        <v>7.5933506550000001</v>
      </c>
      <c r="BQ83" s="70"/>
      <c r="BR83" s="70"/>
      <c r="BS83" s="70"/>
      <c r="BT83" s="70"/>
      <c r="BU83" s="70">
        <v>9.34164773</v>
      </c>
      <c r="BV83" s="70">
        <v>7.6083684070000004</v>
      </c>
      <c r="BW83" s="70">
        <v>9.3428751170000002</v>
      </c>
      <c r="BX83" s="70">
        <v>7.6140000629999998</v>
      </c>
      <c r="BY83" s="70">
        <v>9.3281464649999997</v>
      </c>
      <c r="BZ83" s="70">
        <v>7.5877189979999997</v>
      </c>
      <c r="CA83" s="70">
        <v>9.3330560160000005</v>
      </c>
      <c r="CB83" s="70">
        <v>7.5895962170000004</v>
      </c>
      <c r="CC83" s="70">
        <v>9.3533079130000001</v>
      </c>
      <c r="CD83" s="70">
        <v>7.6102456250000001</v>
      </c>
      <c r="CE83" s="70">
        <v>9.3692639530000008</v>
      </c>
      <c r="CF83" s="70">
        <v>7.6158772819999996</v>
      </c>
      <c r="CG83" s="70">
        <v>9.3631270139999998</v>
      </c>
      <c r="CH83" s="70">
        <v>7.6271405960000003</v>
      </c>
      <c r="CI83" s="70">
        <v>9.3686502590000007</v>
      </c>
      <c r="CJ83" s="70">
        <v>7.6140000629999998</v>
      </c>
      <c r="CK83" s="70">
        <v>9.3582174640000009</v>
      </c>
      <c r="CL83" s="70">
        <v>7.6233861579999997</v>
      </c>
      <c r="CM83" s="70">
        <v>9.3502394439999996</v>
      </c>
      <c r="CN83" s="70">
        <v>7.5971050929999997</v>
      </c>
      <c r="CO83" s="70"/>
      <c r="CP83" s="70"/>
      <c r="CQ83" s="70"/>
      <c r="CR83" s="70"/>
      <c r="CS83" s="70">
        <v>9.3441025050000004</v>
      </c>
      <c r="CT83" s="70">
        <v>7.6046139689999999</v>
      </c>
      <c r="CU83" s="70">
        <v>9.3588311569999991</v>
      </c>
      <c r="CV83" s="70">
        <v>7.6140000629999998</v>
      </c>
      <c r="CW83" s="70">
        <v>9.3889021560000003</v>
      </c>
      <c r="CX83" s="70">
        <v>7.6459127860000002</v>
      </c>
      <c r="CY83" s="70">
        <v>9.3852199929999998</v>
      </c>
      <c r="CZ83" s="70">
        <v>7.6308950339999999</v>
      </c>
      <c r="DA83" s="70">
        <v>9.3729461159999996</v>
      </c>
      <c r="DB83" s="70">
        <v>7.6215089389999999</v>
      </c>
      <c r="DC83" s="70">
        <v>9.3790830540000005</v>
      </c>
      <c r="DD83" s="70">
        <v>7.6290178150000001</v>
      </c>
      <c r="DE83" s="70">
        <v>9.3852199929999998</v>
      </c>
      <c r="DF83" s="70">
        <v>7.6346494720000004</v>
      </c>
      <c r="DG83" s="70">
        <v>9.3827652169999993</v>
      </c>
      <c r="DH83" s="70">
        <v>7.6384039100000001</v>
      </c>
      <c r="DI83" s="70">
        <v>9.3833789109999994</v>
      </c>
      <c r="DJ83" s="70">
        <v>7.702229354</v>
      </c>
      <c r="DK83" s="70">
        <v>9.3778556670000004</v>
      </c>
      <c r="DL83" s="70">
        <v>7.7041065729999998</v>
      </c>
      <c r="DM83" s="70"/>
      <c r="DN83" s="70"/>
      <c r="DO83" s="70"/>
      <c r="DP83" s="70"/>
      <c r="DQ83" s="58">
        <v>9.3790830540000005</v>
      </c>
      <c r="DR83" s="58">
        <v>7.7041065729999998</v>
      </c>
      <c r="DS83" s="58">
        <v>9.3655817900000002</v>
      </c>
      <c r="DT83" s="58">
        <v>7.7867042069999997</v>
      </c>
      <c r="DU83" s="58">
        <v>9.3398066479999997</v>
      </c>
      <c r="DV83" s="58">
        <v>7.9143550950000003</v>
      </c>
      <c r="DW83" s="58">
        <v>9.3490120559999994</v>
      </c>
      <c r="DX83" s="58">
        <v>7.8918284679999999</v>
      </c>
      <c r="DY83" s="58">
        <v>9.3496257499999995</v>
      </c>
      <c r="DZ83" s="58">
        <v>7.9106006579999999</v>
      </c>
      <c r="EA83" s="58">
        <v>9.3686502590000007</v>
      </c>
      <c r="EB83" s="58">
        <v>7.792335864</v>
      </c>
      <c r="EC83" s="58">
        <v>9.3717187279999994</v>
      </c>
      <c r="ED83" s="58">
        <v>7.7604231419999996</v>
      </c>
      <c r="EE83" s="58">
        <v>9.3674228710000005</v>
      </c>
      <c r="EF83" s="58">
        <v>7.8017219579999999</v>
      </c>
      <c r="EG83" s="58">
        <v>9.3735598099999997</v>
      </c>
      <c r="EH83" s="58">
        <v>7.7810725500000002</v>
      </c>
      <c r="EI83" s="58">
        <v>9.3606722389999995</v>
      </c>
      <c r="EJ83" s="58">
        <v>7.8430207750000003</v>
      </c>
      <c r="EK83" s="58"/>
      <c r="EL83" s="58"/>
      <c r="EM83" s="58"/>
      <c r="EN83" s="58"/>
    </row>
    <row r="84" spans="1:144" x14ac:dyDescent="0.2">
      <c r="A84" s="70">
        <v>9.2759824880000004</v>
      </c>
      <c r="B84" s="70">
        <v>8.4437308400000006</v>
      </c>
      <c r="C84" s="70">
        <v>9.2606401419999997</v>
      </c>
      <c r="D84" s="70">
        <v>8.4831524369999993</v>
      </c>
      <c r="E84" s="70">
        <v>9.2698455499999994</v>
      </c>
      <c r="F84" s="70">
        <v>8.4700119049999998</v>
      </c>
      <c r="G84" s="70">
        <v>9.2839605079999998</v>
      </c>
      <c r="H84" s="70">
        <v>8.4268358689999996</v>
      </c>
      <c r="I84" s="70">
        <v>9.2833468139999997</v>
      </c>
      <c r="J84" s="70">
        <v>8.4174497739999996</v>
      </c>
      <c r="K84" s="70">
        <v>9.3029850169999992</v>
      </c>
      <c r="L84" s="70">
        <v>8.3573787680000002</v>
      </c>
      <c r="M84" s="70">
        <v>9.3213958330000004</v>
      </c>
      <c r="N84" s="70">
        <v>8.1771657490000003</v>
      </c>
      <c r="O84" s="70">
        <v>9.3195547510000001</v>
      </c>
      <c r="P84" s="70">
        <v>8.2128329089999994</v>
      </c>
      <c r="Q84" s="70">
        <v>9.2925522219999994</v>
      </c>
      <c r="R84" s="70">
        <v>8.3761509570000001</v>
      </c>
      <c r="S84" s="70">
        <v>9.2986891600000003</v>
      </c>
      <c r="T84" s="70">
        <v>8.4099408980000003</v>
      </c>
      <c r="U84" s="70"/>
      <c r="V84" s="70"/>
      <c r="W84" s="70"/>
      <c r="X84" s="70"/>
      <c r="Y84" s="70">
        <v>9.2943933039999997</v>
      </c>
      <c r="Z84" s="70">
        <v>8.4024320229999994</v>
      </c>
      <c r="AA84" s="70">
        <v>9.3029850169999992</v>
      </c>
      <c r="AB84" s="70">
        <v>8.3705192999999998</v>
      </c>
      <c r="AC84" s="70">
        <v>9.3152588939999994</v>
      </c>
      <c r="AD84" s="70">
        <v>8.242868412</v>
      </c>
      <c r="AE84" s="70">
        <v>9.3109630370000005</v>
      </c>
      <c r="AF84" s="70">
        <v>8.3367293589999996</v>
      </c>
      <c r="AG84" s="70">
        <v>9.2698455499999994</v>
      </c>
      <c r="AH84" s="70">
        <v>8.4418536209999999</v>
      </c>
      <c r="AI84" s="70">
        <v>9.3035987109999994</v>
      </c>
      <c r="AJ84" s="70">
        <v>8.3198343890000004</v>
      </c>
      <c r="AK84" s="70">
        <v>9.3158725879999995</v>
      </c>
      <c r="AL84" s="70">
        <v>8.2879216670000009</v>
      </c>
      <c r="AM84" s="70">
        <v>9.3312149340000001</v>
      </c>
      <c r="AN84" s="70">
        <v>8.1696568729999992</v>
      </c>
      <c r="AO84" s="70">
        <v>9.3422614240000001</v>
      </c>
      <c r="AP84" s="70">
        <v>8.0513920789999993</v>
      </c>
      <c r="AQ84" s="70">
        <v>9.3183273639999999</v>
      </c>
      <c r="AR84" s="70">
        <v>8.2597633819999992</v>
      </c>
      <c r="AS84" s="70"/>
      <c r="AT84" s="70"/>
      <c r="AU84" s="70"/>
      <c r="AV84" s="70"/>
      <c r="AW84" s="70">
        <v>9.3717187279999994</v>
      </c>
      <c r="AX84" s="70">
        <v>7.7660547979999999</v>
      </c>
      <c r="AY84" s="70">
        <v>9.3704913409999993</v>
      </c>
      <c r="AZ84" s="70">
        <v>7.7547914850000002</v>
      </c>
      <c r="BA84" s="70">
        <v>9.3588311569999991</v>
      </c>
      <c r="BB84" s="70">
        <v>7.7547914850000002</v>
      </c>
      <c r="BC84" s="70">
        <v>9.3465572810000008</v>
      </c>
      <c r="BD84" s="70">
        <v>7.7341420760000004</v>
      </c>
      <c r="BE84" s="70">
        <v>9.3330560160000005</v>
      </c>
      <c r="BF84" s="70">
        <v>7.7247559810000004</v>
      </c>
      <c r="BG84" s="70">
        <v>9.3379655669999995</v>
      </c>
      <c r="BH84" s="70">
        <v>7.7266332000000002</v>
      </c>
      <c r="BI84" s="70">
        <v>9.3361244849999991</v>
      </c>
      <c r="BJ84" s="70">
        <v>7.7303876379999998</v>
      </c>
      <c r="BK84" s="70">
        <v>9.3391929539999996</v>
      </c>
      <c r="BL84" s="70">
        <v>7.7172471060000003</v>
      </c>
      <c r="BM84" s="70">
        <v>9.3373518729999994</v>
      </c>
      <c r="BN84" s="70">
        <v>7.728510419</v>
      </c>
      <c r="BO84" s="70">
        <v>9.3367381789999992</v>
      </c>
      <c r="BP84" s="70">
        <v>7.7247559810000004</v>
      </c>
      <c r="BQ84" s="70"/>
      <c r="BR84" s="70"/>
      <c r="BS84" s="70"/>
      <c r="BT84" s="70"/>
      <c r="BU84" s="70">
        <v>9.3410340359999999</v>
      </c>
      <c r="BV84" s="70">
        <v>7.7397737329999998</v>
      </c>
      <c r="BW84" s="70">
        <v>9.3428751170000002</v>
      </c>
      <c r="BX84" s="70">
        <v>7.7454053900000002</v>
      </c>
      <c r="BY84" s="70">
        <v>9.3275327709999996</v>
      </c>
      <c r="BZ84" s="70">
        <v>7.7172471060000003</v>
      </c>
      <c r="CA84" s="70">
        <v>9.3330560160000005</v>
      </c>
      <c r="CB84" s="70">
        <v>7.7191243250000001</v>
      </c>
      <c r="CC84" s="70">
        <v>9.352694219</v>
      </c>
      <c r="CD84" s="70">
        <v>7.7416509519999996</v>
      </c>
      <c r="CE84" s="70">
        <v>9.3686502590000007</v>
      </c>
      <c r="CF84" s="70">
        <v>7.7454053900000002</v>
      </c>
      <c r="CG84" s="70">
        <v>9.3625133209999998</v>
      </c>
      <c r="CH84" s="70">
        <v>7.7585459229999998</v>
      </c>
      <c r="CI84" s="70">
        <v>9.3674228710000005</v>
      </c>
      <c r="CJ84" s="70">
        <v>7.7435281710000003</v>
      </c>
      <c r="CK84" s="70">
        <v>9.3576037700000008</v>
      </c>
      <c r="CL84" s="70">
        <v>7.7547914850000002</v>
      </c>
      <c r="CM84" s="70">
        <v>9.3496257499999995</v>
      </c>
      <c r="CN84" s="70">
        <v>7.728510419</v>
      </c>
      <c r="CO84" s="70"/>
      <c r="CP84" s="70"/>
      <c r="CQ84" s="70"/>
      <c r="CR84" s="70"/>
      <c r="CS84" s="70">
        <v>9.3434888110000003</v>
      </c>
      <c r="CT84" s="70">
        <v>7.7360192950000002</v>
      </c>
      <c r="CU84" s="70">
        <v>9.3582174640000009</v>
      </c>
      <c r="CV84" s="70">
        <v>7.7435281710000003</v>
      </c>
      <c r="CW84" s="70">
        <v>9.3882884620000002</v>
      </c>
      <c r="CX84" s="70">
        <v>7.7773181119999997</v>
      </c>
      <c r="CY84" s="70">
        <v>9.3846062989999997</v>
      </c>
      <c r="CZ84" s="70">
        <v>7.7623003600000002</v>
      </c>
      <c r="DA84" s="70">
        <v>9.3729461159999996</v>
      </c>
      <c r="DB84" s="70">
        <v>7.7547914850000002</v>
      </c>
      <c r="DC84" s="70">
        <v>9.3784693610000005</v>
      </c>
      <c r="DD84" s="70">
        <v>7.7604231419999996</v>
      </c>
      <c r="DE84" s="70">
        <v>9.3846062989999997</v>
      </c>
      <c r="DF84" s="70">
        <v>7.7660547979999999</v>
      </c>
      <c r="DG84" s="70">
        <v>9.3827652169999993</v>
      </c>
      <c r="DH84" s="70">
        <v>7.7698092360000004</v>
      </c>
      <c r="DI84" s="70">
        <v>9.3827652169999993</v>
      </c>
      <c r="DJ84" s="70">
        <v>7.8336346810000004</v>
      </c>
      <c r="DK84" s="70">
        <v>9.3772419730000003</v>
      </c>
      <c r="DL84" s="70">
        <v>7.8355119000000002</v>
      </c>
      <c r="DM84" s="70"/>
      <c r="DN84" s="70"/>
      <c r="DO84" s="70"/>
      <c r="DP84" s="70"/>
      <c r="DQ84" s="58">
        <v>9.3778556670000004</v>
      </c>
      <c r="DR84" s="58">
        <v>7.8355119000000002</v>
      </c>
      <c r="DS84" s="58">
        <v>9.3649680960000001</v>
      </c>
      <c r="DT84" s="58">
        <v>7.918109533</v>
      </c>
      <c r="DU84" s="58">
        <v>9.3391929539999996</v>
      </c>
      <c r="DV84" s="58">
        <v>8.0457604220000007</v>
      </c>
      <c r="DW84" s="58">
        <v>9.3483983619999993</v>
      </c>
      <c r="DX84" s="58">
        <v>8.0232337949999994</v>
      </c>
      <c r="DY84" s="58">
        <v>9.3490120559999994</v>
      </c>
      <c r="DZ84" s="58">
        <v>8.0420059839999993</v>
      </c>
      <c r="EA84" s="58">
        <v>9.3674228710000005</v>
      </c>
      <c r="EB84" s="58">
        <v>7.9387589419999998</v>
      </c>
      <c r="EC84" s="58">
        <v>9.3711050339999993</v>
      </c>
      <c r="ED84" s="58">
        <v>7.8918284679999999</v>
      </c>
      <c r="EE84" s="58">
        <v>9.3674228710000005</v>
      </c>
      <c r="EF84" s="58">
        <v>7.9331272850000003</v>
      </c>
      <c r="EG84" s="58">
        <v>9.3729461159999996</v>
      </c>
      <c r="EH84" s="58">
        <v>7.9124778769999997</v>
      </c>
      <c r="EI84" s="58">
        <v>9.3606722389999995</v>
      </c>
      <c r="EJ84" s="58">
        <v>7.9744261019999998</v>
      </c>
      <c r="EK84" s="58"/>
      <c r="EL84" s="58"/>
      <c r="EM84" s="58"/>
      <c r="EN84" s="58"/>
    </row>
    <row r="85" spans="1:144" x14ac:dyDescent="0.2">
      <c r="A85" s="70">
        <v>9.2753687940000002</v>
      </c>
      <c r="B85" s="70">
        <v>8.5901539180000004</v>
      </c>
      <c r="C85" s="70">
        <v>9.2600264479999996</v>
      </c>
      <c r="D85" s="70">
        <v>8.6295755159999992</v>
      </c>
      <c r="E85" s="70">
        <v>9.2692318559999993</v>
      </c>
      <c r="F85" s="70">
        <v>8.6164349829999995</v>
      </c>
      <c r="G85" s="70">
        <v>9.2833468139999997</v>
      </c>
      <c r="H85" s="70">
        <v>8.5582411960000009</v>
      </c>
      <c r="I85" s="70">
        <v>9.2827331199999996</v>
      </c>
      <c r="J85" s="70">
        <v>8.5638728519999994</v>
      </c>
      <c r="K85" s="70">
        <v>9.3023713239999992</v>
      </c>
      <c r="L85" s="70">
        <v>8.503801846</v>
      </c>
      <c r="M85" s="70">
        <v>9.3207821390000003</v>
      </c>
      <c r="N85" s="70">
        <v>8.3085710749999997</v>
      </c>
      <c r="O85" s="70">
        <v>9.3195547510000001</v>
      </c>
      <c r="P85" s="70">
        <v>8.3592559869999992</v>
      </c>
      <c r="Q85" s="70">
        <v>9.2925522219999994</v>
      </c>
      <c r="R85" s="70">
        <v>8.5225740349999999</v>
      </c>
      <c r="S85" s="70">
        <v>9.2980754670000003</v>
      </c>
      <c r="T85" s="70">
        <v>8.5563639770000002</v>
      </c>
      <c r="U85" s="70"/>
      <c r="V85" s="70"/>
      <c r="W85" s="70"/>
      <c r="X85" s="70"/>
      <c r="Y85" s="70">
        <v>9.2937796099999996</v>
      </c>
      <c r="Z85" s="70">
        <v>8.5488551009999991</v>
      </c>
      <c r="AA85" s="70">
        <v>9.3029850169999992</v>
      </c>
      <c r="AB85" s="70">
        <v>8.5019246269999993</v>
      </c>
      <c r="AC85" s="70">
        <v>9.3152588939999994</v>
      </c>
      <c r="AD85" s="70">
        <v>8.3892914899999997</v>
      </c>
      <c r="AE85" s="70">
        <v>9.3109630370000005</v>
      </c>
      <c r="AF85" s="70">
        <v>8.4681346860000009</v>
      </c>
      <c r="AG85" s="70">
        <v>9.2698455499999994</v>
      </c>
      <c r="AH85" s="70">
        <v>8.5882766989999997</v>
      </c>
      <c r="AI85" s="70">
        <v>9.3023713239999992</v>
      </c>
      <c r="AJ85" s="70">
        <v>8.4662574670000001</v>
      </c>
      <c r="AK85" s="70">
        <v>9.3158725879999995</v>
      </c>
      <c r="AL85" s="70">
        <v>8.4343447450000006</v>
      </c>
      <c r="AM85" s="70">
        <v>9.3306012410000001</v>
      </c>
      <c r="AN85" s="70">
        <v>8.3160799510000007</v>
      </c>
      <c r="AO85" s="70">
        <v>9.34164773</v>
      </c>
      <c r="AP85" s="70">
        <v>8.1827974050000005</v>
      </c>
      <c r="AQ85" s="70">
        <v>9.3183273639999999</v>
      </c>
      <c r="AR85" s="70">
        <v>8.3911687090000004</v>
      </c>
      <c r="AS85" s="70"/>
      <c r="AT85" s="70"/>
      <c r="AU85" s="70"/>
      <c r="AV85" s="70"/>
      <c r="AW85" s="70">
        <v>9.3711050339999993</v>
      </c>
      <c r="AX85" s="70">
        <v>7.8974601250000003</v>
      </c>
      <c r="AY85" s="70">
        <v>9.3698776469999991</v>
      </c>
      <c r="AZ85" s="70">
        <v>7.8843195919999998</v>
      </c>
      <c r="BA85" s="70">
        <v>9.3582174640000009</v>
      </c>
      <c r="BB85" s="70">
        <v>7.8861968109999996</v>
      </c>
      <c r="BC85" s="70">
        <v>9.3453298930000006</v>
      </c>
      <c r="BD85" s="70">
        <v>7.8655474029999999</v>
      </c>
      <c r="BE85" s="70">
        <v>9.3324423220000003</v>
      </c>
      <c r="BF85" s="70">
        <v>7.8561613079999999</v>
      </c>
      <c r="BG85" s="70">
        <v>9.3379655669999995</v>
      </c>
      <c r="BH85" s="70">
        <v>7.8580385269999997</v>
      </c>
      <c r="BI85" s="70">
        <v>9.3355107910000008</v>
      </c>
      <c r="BJ85" s="70">
        <v>7.8617929650000002</v>
      </c>
      <c r="BK85" s="70">
        <v>9.3385792609999996</v>
      </c>
      <c r="BL85" s="70">
        <v>7.8486524319999997</v>
      </c>
      <c r="BM85" s="70">
        <v>9.3367381789999992</v>
      </c>
      <c r="BN85" s="70">
        <v>7.8599157460000004</v>
      </c>
      <c r="BO85" s="70">
        <v>9.3361244849999991</v>
      </c>
      <c r="BP85" s="70">
        <v>7.8561613079999999</v>
      </c>
      <c r="BQ85" s="70"/>
      <c r="BR85" s="70"/>
      <c r="BS85" s="70"/>
      <c r="BT85" s="70"/>
      <c r="BU85" s="70">
        <v>9.3404203419999998</v>
      </c>
      <c r="BV85" s="70">
        <v>7.8693018410000004</v>
      </c>
      <c r="BW85" s="70">
        <v>9.3422614240000001</v>
      </c>
      <c r="BX85" s="70">
        <v>7.8749334979999999</v>
      </c>
      <c r="BY85" s="70">
        <v>9.3275327709999996</v>
      </c>
      <c r="BZ85" s="70">
        <v>7.8486524319999997</v>
      </c>
      <c r="CA85" s="70">
        <v>9.3324423220000003</v>
      </c>
      <c r="CB85" s="70">
        <v>7.8505296510000004</v>
      </c>
      <c r="CC85" s="70">
        <v>9.352694219</v>
      </c>
      <c r="CD85" s="70">
        <v>7.873056279</v>
      </c>
      <c r="CE85" s="70">
        <v>9.3674228710000005</v>
      </c>
      <c r="CF85" s="70">
        <v>7.8768107159999996</v>
      </c>
      <c r="CG85" s="70">
        <v>9.3618996269999997</v>
      </c>
      <c r="CH85" s="70">
        <v>7.8899512490000001</v>
      </c>
      <c r="CI85" s="70">
        <v>9.3668091770000004</v>
      </c>
      <c r="CJ85" s="70">
        <v>7.8749334979999999</v>
      </c>
      <c r="CK85" s="70">
        <v>9.3563763820000005</v>
      </c>
      <c r="CL85" s="70">
        <v>7.8861968109999996</v>
      </c>
      <c r="CM85" s="70">
        <v>9.3483983619999993</v>
      </c>
      <c r="CN85" s="70">
        <v>7.8599157460000004</v>
      </c>
      <c r="CO85" s="70"/>
      <c r="CP85" s="70"/>
      <c r="CQ85" s="70"/>
      <c r="CR85" s="70"/>
      <c r="CS85" s="70">
        <v>9.3428751170000002</v>
      </c>
      <c r="CT85" s="70">
        <v>7.8674246219999997</v>
      </c>
      <c r="CU85" s="70">
        <v>9.3576037700000008</v>
      </c>
      <c r="CV85" s="70">
        <v>7.8768107159999996</v>
      </c>
      <c r="CW85" s="70">
        <v>9.3876747680000001</v>
      </c>
      <c r="CX85" s="70">
        <v>7.9087234390000001</v>
      </c>
      <c r="CY85" s="70">
        <v>9.3839926049999995</v>
      </c>
      <c r="CZ85" s="70">
        <v>7.8937056869999997</v>
      </c>
      <c r="DA85" s="70">
        <v>9.3717187279999994</v>
      </c>
      <c r="DB85" s="70">
        <v>7.8861968109999996</v>
      </c>
      <c r="DC85" s="70">
        <v>9.3778556670000004</v>
      </c>
      <c r="DD85" s="70">
        <v>7.8918284679999999</v>
      </c>
      <c r="DE85" s="70">
        <v>9.3839926049999995</v>
      </c>
      <c r="DF85" s="70">
        <v>7.8974601250000003</v>
      </c>
      <c r="DG85" s="70">
        <v>9.3821515239999993</v>
      </c>
      <c r="DH85" s="70">
        <v>7.9012145629999999</v>
      </c>
      <c r="DI85" s="70">
        <v>9.3821515239999993</v>
      </c>
      <c r="DJ85" s="70">
        <v>7.9650400069999998</v>
      </c>
      <c r="DK85" s="70">
        <v>9.3766282790000002</v>
      </c>
      <c r="DL85" s="70">
        <v>7.9669172259999996</v>
      </c>
      <c r="DM85" s="70"/>
      <c r="DN85" s="70"/>
      <c r="DO85" s="70"/>
      <c r="DP85" s="70"/>
      <c r="DQ85" s="58">
        <v>9.3772419730000003</v>
      </c>
      <c r="DR85" s="58">
        <v>7.9669172259999996</v>
      </c>
      <c r="DS85" s="58">
        <v>9.364354402</v>
      </c>
      <c r="DT85" s="58">
        <v>8.0645326120000007</v>
      </c>
      <c r="DU85" s="58">
        <v>9.3391929539999996</v>
      </c>
      <c r="DV85" s="58">
        <v>8.1771657490000003</v>
      </c>
      <c r="DW85" s="58">
        <v>9.3477846679999992</v>
      </c>
      <c r="DX85" s="58">
        <v>8.1696568729999992</v>
      </c>
      <c r="DY85" s="58">
        <v>9.3483983619999993</v>
      </c>
      <c r="DZ85" s="58">
        <v>8.1884290620000009</v>
      </c>
      <c r="EA85" s="58">
        <v>9.3668091770000004</v>
      </c>
      <c r="EB85" s="58">
        <v>8.0701642679999992</v>
      </c>
      <c r="EC85" s="58">
        <v>9.3704913409999993</v>
      </c>
      <c r="ED85" s="58">
        <v>8.0232337949999994</v>
      </c>
      <c r="EE85" s="58">
        <v>9.3668091770000004</v>
      </c>
      <c r="EF85" s="58">
        <v>8.0645326120000007</v>
      </c>
      <c r="EG85" s="58">
        <v>9.3723324219999995</v>
      </c>
      <c r="EH85" s="58">
        <v>8.043883203</v>
      </c>
      <c r="EI85" s="58">
        <v>9.3600585449999993</v>
      </c>
      <c r="EJ85" s="58">
        <v>8.1058314280000001</v>
      </c>
      <c r="EK85" s="58"/>
      <c r="EL85" s="58"/>
      <c r="EM85" s="58"/>
      <c r="EN85" s="58"/>
    </row>
    <row r="86" spans="1:144" x14ac:dyDescent="0.2">
      <c r="A86" s="70">
        <v>9.2741414070000001</v>
      </c>
      <c r="B86" s="70">
        <v>8.7365769960000002</v>
      </c>
      <c r="C86" s="70">
        <v>9.2594127539999995</v>
      </c>
      <c r="D86" s="70">
        <v>8.7759985940000007</v>
      </c>
      <c r="E86" s="70">
        <v>9.2686181619999992</v>
      </c>
      <c r="F86" s="70">
        <v>8.7628580609999993</v>
      </c>
      <c r="G86" s="70">
        <v>9.2827331199999996</v>
      </c>
      <c r="H86" s="70">
        <v>8.7046642740000006</v>
      </c>
      <c r="I86" s="70">
        <v>9.2827331199999996</v>
      </c>
      <c r="J86" s="70">
        <v>8.7102959309999992</v>
      </c>
      <c r="K86" s="70">
        <v>9.3023713239999992</v>
      </c>
      <c r="L86" s="70">
        <v>8.6352071719999994</v>
      </c>
      <c r="M86" s="70">
        <v>9.3201684450000002</v>
      </c>
      <c r="N86" s="70">
        <v>8.4549941529999995</v>
      </c>
      <c r="O86" s="70">
        <v>9.318941057</v>
      </c>
      <c r="P86" s="70">
        <v>8.5056790650000007</v>
      </c>
      <c r="Q86" s="70">
        <v>9.2925522219999994</v>
      </c>
      <c r="R86" s="70">
        <v>8.6689971139999997</v>
      </c>
      <c r="S86" s="70">
        <v>9.2980754670000003</v>
      </c>
      <c r="T86" s="70">
        <v>8.7027870549999999</v>
      </c>
      <c r="U86" s="70"/>
      <c r="V86" s="70"/>
      <c r="W86" s="70"/>
      <c r="X86" s="70"/>
      <c r="Y86" s="70">
        <v>9.2937796099999996</v>
      </c>
      <c r="Z86" s="70">
        <v>8.6802604270000003</v>
      </c>
      <c r="AA86" s="70">
        <v>9.3023713239999992</v>
      </c>
      <c r="AB86" s="70">
        <v>8.6483477050000008</v>
      </c>
      <c r="AC86" s="70">
        <v>9.3146452009999994</v>
      </c>
      <c r="AD86" s="70">
        <v>8.5206968169999993</v>
      </c>
      <c r="AE86" s="70">
        <v>9.3109630370000005</v>
      </c>
      <c r="AF86" s="70">
        <v>8.6145577640000006</v>
      </c>
      <c r="AG86" s="70">
        <v>9.2692318559999993</v>
      </c>
      <c r="AH86" s="70">
        <v>8.7346997769999994</v>
      </c>
      <c r="AI86" s="70">
        <v>9.3011439360000008</v>
      </c>
      <c r="AJ86" s="70">
        <v>8.5976627929999996</v>
      </c>
      <c r="AK86" s="70">
        <v>9.3152588939999994</v>
      </c>
      <c r="AL86" s="70">
        <v>8.5657500710000001</v>
      </c>
      <c r="AM86" s="70">
        <v>9.329987547</v>
      </c>
      <c r="AN86" s="70">
        <v>8.4474852770000002</v>
      </c>
      <c r="AO86" s="70">
        <v>9.3410340359999999</v>
      </c>
      <c r="AP86" s="70">
        <v>8.314202732</v>
      </c>
      <c r="AQ86" s="70">
        <v>9.3177136699999998</v>
      </c>
      <c r="AR86" s="70">
        <v>8.5225740349999999</v>
      </c>
      <c r="AS86" s="70"/>
      <c r="AT86" s="70"/>
      <c r="AU86" s="70"/>
      <c r="AV86" s="70"/>
      <c r="AW86" s="70">
        <v>9.3704913409999993</v>
      </c>
      <c r="AX86" s="70">
        <v>8.0288654509999997</v>
      </c>
      <c r="AY86" s="70">
        <v>9.3692639530000008</v>
      </c>
      <c r="AZ86" s="70">
        <v>8.0157249190000002</v>
      </c>
      <c r="BA86" s="70">
        <v>9.3576037700000008</v>
      </c>
      <c r="BB86" s="70">
        <v>8.0157249190000002</v>
      </c>
      <c r="BC86" s="70">
        <v>9.3441025050000004</v>
      </c>
      <c r="BD86" s="70">
        <v>7.9969527290000002</v>
      </c>
      <c r="BE86" s="70">
        <v>9.3318286280000002</v>
      </c>
      <c r="BF86" s="70">
        <v>7.9875666350000003</v>
      </c>
      <c r="BG86" s="70">
        <v>9.3373518729999994</v>
      </c>
      <c r="BH86" s="70">
        <v>7.9875666350000003</v>
      </c>
      <c r="BI86" s="70">
        <v>9.3348970970000007</v>
      </c>
      <c r="BJ86" s="70">
        <v>7.9931982909999997</v>
      </c>
      <c r="BK86" s="70">
        <v>9.3373518729999994</v>
      </c>
      <c r="BL86" s="70">
        <v>7.9781805400000003</v>
      </c>
      <c r="BM86" s="70">
        <v>9.3355107910000008</v>
      </c>
      <c r="BN86" s="70">
        <v>7.989443853</v>
      </c>
      <c r="BO86" s="70">
        <v>9.3361244849999991</v>
      </c>
      <c r="BP86" s="70">
        <v>7.9875666350000003</v>
      </c>
      <c r="BQ86" s="70"/>
      <c r="BR86" s="70"/>
      <c r="BS86" s="70"/>
      <c r="BT86" s="70"/>
      <c r="BU86" s="70">
        <v>9.3398066479999997</v>
      </c>
      <c r="BV86" s="70">
        <v>8.0007071669999998</v>
      </c>
      <c r="BW86" s="70">
        <v>9.3422614240000001</v>
      </c>
      <c r="BX86" s="70">
        <v>8.0063388240000002</v>
      </c>
      <c r="BY86" s="70">
        <v>9.3269190769999994</v>
      </c>
      <c r="BZ86" s="70">
        <v>7.9800577590000001</v>
      </c>
      <c r="CA86" s="70">
        <v>9.3318286280000002</v>
      </c>
      <c r="CB86" s="70">
        <v>7.981934978</v>
      </c>
      <c r="CC86" s="70">
        <v>9.3514668309999998</v>
      </c>
      <c r="CD86" s="70">
        <v>8.0044616049999995</v>
      </c>
      <c r="CE86" s="70">
        <v>9.3674228710000005</v>
      </c>
      <c r="CF86" s="70">
        <v>8.0082160429999991</v>
      </c>
      <c r="CG86" s="70">
        <v>9.3612859329999996</v>
      </c>
      <c r="CH86" s="70">
        <v>8.0213565760000005</v>
      </c>
      <c r="CI86" s="70">
        <v>9.3661954840000003</v>
      </c>
      <c r="CJ86" s="70">
        <v>8.0063388240000002</v>
      </c>
      <c r="CK86" s="70">
        <v>9.3557626880000004</v>
      </c>
      <c r="CL86" s="70">
        <v>8.0176021380000009</v>
      </c>
      <c r="CM86" s="70">
        <v>9.3477846679999992</v>
      </c>
      <c r="CN86" s="70">
        <v>7.9913210719999999</v>
      </c>
      <c r="CO86" s="70"/>
      <c r="CP86" s="70"/>
      <c r="CQ86" s="70"/>
      <c r="CR86" s="70"/>
      <c r="CS86" s="70">
        <v>9.3422614240000001</v>
      </c>
      <c r="CT86" s="70">
        <v>7.998829948</v>
      </c>
      <c r="CU86" s="70">
        <v>9.3569900760000007</v>
      </c>
      <c r="CV86" s="70">
        <v>8.0063388240000002</v>
      </c>
      <c r="CW86" s="70">
        <v>9.387061074</v>
      </c>
      <c r="CX86" s="70">
        <v>8.0401287650000004</v>
      </c>
      <c r="CY86" s="70">
        <v>9.3833789109999994</v>
      </c>
      <c r="CZ86" s="70">
        <v>8.0251110140000002</v>
      </c>
      <c r="DA86" s="70">
        <v>9.3711050339999993</v>
      </c>
      <c r="DB86" s="70">
        <v>8.0176021380000009</v>
      </c>
      <c r="DC86" s="70">
        <v>9.3778556670000004</v>
      </c>
      <c r="DD86" s="70">
        <v>8.0232337949999994</v>
      </c>
      <c r="DE86" s="70">
        <v>9.3833789109999994</v>
      </c>
      <c r="DF86" s="70">
        <v>8.0269882330000009</v>
      </c>
      <c r="DG86" s="70">
        <v>9.3821515239999993</v>
      </c>
      <c r="DH86" s="70">
        <v>8.0326198889999993</v>
      </c>
      <c r="DI86" s="70">
        <v>9.3815378299999992</v>
      </c>
      <c r="DJ86" s="70">
        <v>8.0964453340000002</v>
      </c>
      <c r="DK86" s="70">
        <v>9.3766282790000002</v>
      </c>
      <c r="DL86" s="70">
        <v>8.0983225529999991</v>
      </c>
      <c r="DM86" s="70"/>
      <c r="DN86" s="70"/>
      <c r="DO86" s="70"/>
      <c r="DP86" s="70"/>
      <c r="DQ86" s="58">
        <v>9.3772419730000003</v>
      </c>
      <c r="DR86" s="58">
        <v>8.0983225529999991</v>
      </c>
      <c r="DS86" s="58">
        <v>9.3637407079999999</v>
      </c>
      <c r="DT86" s="58">
        <v>8.1959379380000001</v>
      </c>
      <c r="DU86" s="58">
        <v>9.3385792609999996</v>
      </c>
      <c r="DV86" s="58">
        <v>8.323588827</v>
      </c>
      <c r="DW86" s="58">
        <v>9.3465572810000008</v>
      </c>
      <c r="DX86" s="58">
        <v>8.3010621990000004</v>
      </c>
      <c r="DY86" s="58">
        <v>9.3483983619999993</v>
      </c>
      <c r="DZ86" s="58">
        <v>8.3198343890000004</v>
      </c>
      <c r="EA86" s="58">
        <v>9.3661954840000003</v>
      </c>
      <c r="EB86" s="58">
        <v>8.2015695950000005</v>
      </c>
      <c r="EC86" s="58">
        <v>9.3704913409999993</v>
      </c>
      <c r="ED86" s="58">
        <v>8.1546391210000007</v>
      </c>
      <c r="EE86" s="58">
        <v>9.3661954840000003</v>
      </c>
      <c r="EF86" s="58">
        <v>8.1959379380000001</v>
      </c>
      <c r="EG86" s="58">
        <v>9.3717187279999994</v>
      </c>
      <c r="EH86" s="58">
        <v>8.1752885299999996</v>
      </c>
      <c r="EI86" s="58">
        <v>9.3594448509999992</v>
      </c>
      <c r="EJ86" s="58">
        <v>8.2372367549999996</v>
      </c>
      <c r="EK86" s="58"/>
      <c r="EL86" s="58"/>
      <c r="EM86" s="58"/>
      <c r="EN86" s="58"/>
    </row>
    <row r="87" spans="1:144" x14ac:dyDescent="0.2">
      <c r="A87" s="70">
        <v>9.273527713</v>
      </c>
      <c r="B87" s="70">
        <v>8.8811228549999992</v>
      </c>
      <c r="C87" s="70">
        <v>9.2587990599999994</v>
      </c>
      <c r="D87" s="70">
        <v>8.9224216720000005</v>
      </c>
      <c r="E87" s="70">
        <v>9.2680044680000009</v>
      </c>
      <c r="F87" s="70">
        <v>8.9092811390000008</v>
      </c>
      <c r="G87" s="70">
        <v>9.2821194269999996</v>
      </c>
      <c r="H87" s="70">
        <v>8.8510873520000004</v>
      </c>
      <c r="I87" s="70">
        <v>9.2821194269999996</v>
      </c>
      <c r="J87" s="70">
        <v>8.8567190090000008</v>
      </c>
      <c r="K87" s="70">
        <v>9.3017576300000009</v>
      </c>
      <c r="L87" s="70">
        <v>8.7666124990000007</v>
      </c>
      <c r="M87" s="70">
        <v>9.3201684450000002</v>
      </c>
      <c r="N87" s="70">
        <v>8.5863994800000008</v>
      </c>
      <c r="O87" s="70">
        <v>9.3177136699999998</v>
      </c>
      <c r="P87" s="70">
        <v>8.6370843910000001</v>
      </c>
      <c r="Q87" s="70">
        <v>9.2919385279999993</v>
      </c>
      <c r="R87" s="70">
        <v>8.8135429730000006</v>
      </c>
      <c r="S87" s="70">
        <v>9.2980754670000003</v>
      </c>
      <c r="T87" s="70">
        <v>8.8341923809999994</v>
      </c>
      <c r="U87" s="70"/>
      <c r="V87" s="70"/>
      <c r="W87" s="70"/>
      <c r="X87" s="70"/>
      <c r="Y87" s="70">
        <v>9.2931659159999995</v>
      </c>
      <c r="Z87" s="70">
        <v>8.8266835050000001</v>
      </c>
      <c r="AA87" s="70">
        <v>9.3011439360000008</v>
      </c>
      <c r="AB87" s="70">
        <v>8.7947707830000006</v>
      </c>
      <c r="AC87" s="70">
        <v>9.3140315069999993</v>
      </c>
      <c r="AD87" s="70">
        <v>8.6521021430000005</v>
      </c>
      <c r="AE87" s="70">
        <v>9.3103493440000005</v>
      </c>
      <c r="AF87" s="70">
        <v>8.7609808420000004</v>
      </c>
      <c r="AG87" s="70">
        <v>9.2686181619999992</v>
      </c>
      <c r="AH87" s="70">
        <v>8.8811228549999992</v>
      </c>
      <c r="AI87" s="70">
        <v>9.2999165480000006</v>
      </c>
      <c r="AJ87" s="70">
        <v>8.7440858719999994</v>
      </c>
      <c r="AK87" s="70">
        <v>9.3140315069999993</v>
      </c>
      <c r="AL87" s="70">
        <v>8.7121731489999998</v>
      </c>
      <c r="AM87" s="70">
        <v>9.3293738529999999</v>
      </c>
      <c r="AN87" s="70">
        <v>8.593908356</v>
      </c>
      <c r="AO87" s="70">
        <v>9.3404203419999998</v>
      </c>
      <c r="AP87" s="70">
        <v>8.4606258099999998</v>
      </c>
      <c r="AQ87" s="70">
        <v>9.3170999759999997</v>
      </c>
      <c r="AR87" s="70">
        <v>8.6539793619999994</v>
      </c>
      <c r="AS87" s="70"/>
      <c r="AT87" s="70"/>
      <c r="AU87" s="70"/>
      <c r="AV87" s="70"/>
      <c r="AW87" s="70">
        <v>9.3698776469999991</v>
      </c>
      <c r="AX87" s="70">
        <v>8.1602707779999992</v>
      </c>
      <c r="AY87" s="70">
        <v>9.3680365650000006</v>
      </c>
      <c r="AZ87" s="70">
        <v>8.1471302449999996</v>
      </c>
      <c r="BA87" s="70">
        <v>9.3569900760000007</v>
      </c>
      <c r="BB87" s="70">
        <v>8.1471302449999996</v>
      </c>
      <c r="BC87" s="70">
        <v>9.3434888110000003</v>
      </c>
      <c r="BD87" s="70">
        <v>8.1283580559999997</v>
      </c>
      <c r="BE87" s="70">
        <v>9.3312149340000001</v>
      </c>
      <c r="BF87" s="70">
        <v>8.1170947420000008</v>
      </c>
      <c r="BG87" s="70">
        <v>9.3367381789999992</v>
      </c>
      <c r="BH87" s="70">
        <v>8.1189719609999997</v>
      </c>
      <c r="BI87" s="70">
        <v>9.3342834040000007</v>
      </c>
      <c r="BJ87" s="70">
        <v>8.1227263989999994</v>
      </c>
      <c r="BK87" s="70">
        <v>9.3367381789999992</v>
      </c>
      <c r="BL87" s="70">
        <v>8.1095858659999998</v>
      </c>
      <c r="BM87" s="70">
        <v>9.3348970970000007</v>
      </c>
      <c r="BN87" s="70">
        <v>8.1208491800000004</v>
      </c>
      <c r="BO87" s="70">
        <v>9.3355107910000008</v>
      </c>
      <c r="BP87" s="70">
        <v>8.1189719609999997</v>
      </c>
      <c r="BQ87" s="70"/>
      <c r="BR87" s="70"/>
      <c r="BS87" s="70"/>
      <c r="BT87" s="70"/>
      <c r="BU87" s="70">
        <v>9.3391929539999996</v>
      </c>
      <c r="BV87" s="70">
        <v>8.1321124939999994</v>
      </c>
      <c r="BW87" s="70">
        <v>9.34164773</v>
      </c>
      <c r="BX87" s="70">
        <v>8.1377441509999997</v>
      </c>
      <c r="BY87" s="70">
        <v>9.3269190769999994</v>
      </c>
      <c r="BZ87" s="70">
        <v>8.1095858659999998</v>
      </c>
      <c r="CA87" s="70">
        <v>9.3312149340000001</v>
      </c>
      <c r="CB87" s="70">
        <v>8.1133403039999994</v>
      </c>
      <c r="CC87" s="70">
        <v>9.3508531369999996</v>
      </c>
      <c r="CD87" s="70">
        <v>8.1358669320000008</v>
      </c>
      <c r="CE87" s="70">
        <v>9.3668091770000004</v>
      </c>
      <c r="CF87" s="70">
        <v>8.1396213700000004</v>
      </c>
      <c r="CG87" s="70">
        <v>9.3606722389999995</v>
      </c>
      <c r="CH87" s="70">
        <v>8.1508846829999992</v>
      </c>
      <c r="CI87" s="70">
        <v>9.3649680960000001</v>
      </c>
      <c r="CJ87" s="70">
        <v>8.1377441509999997</v>
      </c>
      <c r="CK87" s="70">
        <v>9.3551489940000003</v>
      </c>
      <c r="CL87" s="70">
        <v>8.1471302449999996</v>
      </c>
      <c r="CM87" s="70">
        <v>9.3471709740000009</v>
      </c>
      <c r="CN87" s="70">
        <v>8.1208491800000004</v>
      </c>
      <c r="CO87" s="70"/>
      <c r="CP87" s="70"/>
      <c r="CQ87" s="70"/>
      <c r="CR87" s="70"/>
      <c r="CS87" s="70">
        <v>9.34164773</v>
      </c>
      <c r="CT87" s="70">
        <v>8.1283580559999997</v>
      </c>
      <c r="CU87" s="70">
        <v>9.3569900760000007</v>
      </c>
      <c r="CV87" s="70">
        <v>8.1377441509999997</v>
      </c>
      <c r="CW87" s="70">
        <v>9.386447381</v>
      </c>
      <c r="CX87" s="70">
        <v>8.1715340919999999</v>
      </c>
      <c r="CY87" s="70">
        <v>9.3827652169999993</v>
      </c>
      <c r="CZ87" s="70">
        <v>8.1565163399999996</v>
      </c>
      <c r="DA87" s="70">
        <v>9.3704913409999993</v>
      </c>
      <c r="DB87" s="70">
        <v>8.1490074640000003</v>
      </c>
      <c r="DC87" s="70">
        <v>9.3772419730000003</v>
      </c>
      <c r="DD87" s="70">
        <v>8.1546391210000007</v>
      </c>
      <c r="DE87" s="70">
        <v>9.3821515239999993</v>
      </c>
      <c r="DF87" s="70">
        <v>8.1583935590000003</v>
      </c>
      <c r="DG87" s="70">
        <v>9.3815378299999992</v>
      </c>
      <c r="DH87" s="70">
        <v>8.1640252160000006</v>
      </c>
      <c r="DI87" s="70">
        <v>9.3809241360000009</v>
      </c>
      <c r="DJ87" s="70">
        <v>8.2278506599999996</v>
      </c>
      <c r="DK87" s="70">
        <v>9.3760145850000001</v>
      </c>
      <c r="DL87" s="70">
        <v>8.2297278790000004</v>
      </c>
      <c r="DM87" s="70"/>
      <c r="DN87" s="70"/>
      <c r="DO87" s="70"/>
      <c r="DP87" s="70"/>
      <c r="DQ87" s="58">
        <v>9.3760145850000001</v>
      </c>
      <c r="DR87" s="58">
        <v>8.2447456310000007</v>
      </c>
      <c r="DS87" s="58">
        <v>9.3637407079999999</v>
      </c>
      <c r="DT87" s="58">
        <v>8.3273432649999997</v>
      </c>
      <c r="DU87" s="58">
        <v>9.3379655669999995</v>
      </c>
      <c r="DV87" s="58">
        <v>8.4549941529999995</v>
      </c>
      <c r="DW87" s="58">
        <v>9.3459435870000007</v>
      </c>
      <c r="DX87" s="58">
        <v>8.4474852770000002</v>
      </c>
      <c r="DY87" s="58">
        <v>9.3477846679999992</v>
      </c>
      <c r="DZ87" s="58">
        <v>8.4512397149999998</v>
      </c>
      <c r="EA87" s="58">
        <v>9.3655817900000002</v>
      </c>
      <c r="EB87" s="58">
        <v>8.3479926730000003</v>
      </c>
      <c r="EC87" s="58">
        <v>9.3704913409999993</v>
      </c>
      <c r="ED87" s="58">
        <v>8.2860444480000002</v>
      </c>
      <c r="EE87" s="58">
        <v>9.3655817900000002</v>
      </c>
      <c r="EF87" s="58">
        <v>8.3273432649999997</v>
      </c>
      <c r="EG87" s="58">
        <v>9.3711050339999993</v>
      </c>
      <c r="EH87" s="58">
        <v>8.3066938560000008</v>
      </c>
      <c r="EI87" s="58">
        <v>9.3588311569999991</v>
      </c>
      <c r="EJ87" s="58">
        <v>8.3686420819999991</v>
      </c>
      <c r="EK87" s="58"/>
      <c r="EL87" s="58"/>
      <c r="EM87" s="58"/>
      <c r="EN87" s="58"/>
    </row>
    <row r="88" spans="1:144" x14ac:dyDescent="0.2">
      <c r="A88" s="70">
        <v>9.2729140189999999</v>
      </c>
      <c r="B88" s="70">
        <v>9.0125281820000005</v>
      </c>
      <c r="C88" s="70">
        <v>9.2581853669999994</v>
      </c>
      <c r="D88" s="70">
        <v>9.0688447500000002</v>
      </c>
      <c r="E88" s="70">
        <v>9.2673907740000008</v>
      </c>
      <c r="F88" s="70">
        <v>9.0557042170000006</v>
      </c>
      <c r="G88" s="70">
        <v>9.2815057329999995</v>
      </c>
      <c r="H88" s="70">
        <v>8.9975104300000002</v>
      </c>
      <c r="I88" s="70">
        <v>9.2821194269999996</v>
      </c>
      <c r="J88" s="70">
        <v>9.0012648679999998</v>
      </c>
      <c r="K88" s="70">
        <v>9.3011439360000008</v>
      </c>
      <c r="L88" s="70">
        <v>8.9111583579999998</v>
      </c>
      <c r="M88" s="70">
        <v>9.3195547510000001</v>
      </c>
      <c r="N88" s="70">
        <v>8.7178048060000002</v>
      </c>
      <c r="O88" s="70">
        <v>9.3177136699999998</v>
      </c>
      <c r="P88" s="70">
        <v>8.7684897179999997</v>
      </c>
      <c r="Q88" s="70">
        <v>9.2913248339999992</v>
      </c>
      <c r="R88" s="70">
        <v>8.944948299</v>
      </c>
      <c r="S88" s="70">
        <v>9.2968480790000001</v>
      </c>
      <c r="T88" s="70">
        <v>8.9787382400000002</v>
      </c>
      <c r="U88" s="70"/>
      <c r="V88" s="70"/>
      <c r="W88" s="70"/>
      <c r="X88" s="70"/>
      <c r="Y88" s="70">
        <v>9.2925522219999994</v>
      </c>
      <c r="Z88" s="70">
        <v>8.9731065839999999</v>
      </c>
      <c r="AA88" s="70">
        <v>9.3005302420000007</v>
      </c>
      <c r="AB88" s="70">
        <v>8.9411938610000004</v>
      </c>
      <c r="AC88" s="70">
        <v>9.3134178129999992</v>
      </c>
      <c r="AD88" s="70">
        <v>8.7985252210000002</v>
      </c>
      <c r="AE88" s="70">
        <v>9.3091219560000003</v>
      </c>
      <c r="AF88" s="70">
        <v>8.8923861689999999</v>
      </c>
      <c r="AG88" s="70">
        <v>9.2686181619999992</v>
      </c>
      <c r="AH88" s="70">
        <v>9.0275459330000007</v>
      </c>
      <c r="AI88" s="70">
        <v>9.2986891600000003</v>
      </c>
      <c r="AJ88" s="70">
        <v>8.8905089499999992</v>
      </c>
      <c r="AK88" s="70">
        <v>9.3140315069999993</v>
      </c>
      <c r="AL88" s="70">
        <v>8.8585962279999997</v>
      </c>
      <c r="AM88" s="70">
        <v>9.3287601589999998</v>
      </c>
      <c r="AN88" s="70">
        <v>8.7403314339999998</v>
      </c>
      <c r="AO88" s="70">
        <v>9.3404203419999998</v>
      </c>
      <c r="AP88" s="70">
        <v>8.5920311369999993</v>
      </c>
      <c r="AQ88" s="70">
        <v>9.3164862819999996</v>
      </c>
      <c r="AR88" s="70">
        <v>8.8004024399999992</v>
      </c>
      <c r="AS88" s="70"/>
      <c r="AT88" s="70"/>
      <c r="AU88" s="70"/>
      <c r="AV88" s="70"/>
      <c r="AW88" s="70">
        <v>9.3692639530000008</v>
      </c>
      <c r="AX88" s="70">
        <v>8.2916761050000005</v>
      </c>
      <c r="AY88" s="70">
        <v>9.3674228710000005</v>
      </c>
      <c r="AZ88" s="70">
        <v>8.2785355719999991</v>
      </c>
      <c r="BA88" s="70">
        <v>9.3557626880000004</v>
      </c>
      <c r="BB88" s="70">
        <v>8.2785355719999991</v>
      </c>
      <c r="BC88" s="70">
        <v>9.3422614240000001</v>
      </c>
      <c r="BD88" s="70">
        <v>8.2578861630000002</v>
      </c>
      <c r="BE88" s="70">
        <v>9.3306012410000001</v>
      </c>
      <c r="BF88" s="70">
        <v>8.2485000690000003</v>
      </c>
      <c r="BG88" s="70">
        <v>9.3361244849999991</v>
      </c>
      <c r="BH88" s="70">
        <v>8.2503772879999993</v>
      </c>
      <c r="BI88" s="70">
        <v>9.3336697100000006</v>
      </c>
      <c r="BJ88" s="70">
        <v>8.2541317260000007</v>
      </c>
      <c r="BK88" s="70">
        <v>9.3355107910000008</v>
      </c>
      <c r="BL88" s="70">
        <v>8.2409911929999993</v>
      </c>
      <c r="BM88" s="70">
        <v>9.3336697100000006</v>
      </c>
      <c r="BN88" s="70">
        <v>8.2503772879999993</v>
      </c>
      <c r="BO88" s="70">
        <v>9.3348970970000007</v>
      </c>
      <c r="BP88" s="70">
        <v>8.2503772879999993</v>
      </c>
      <c r="BQ88" s="70"/>
      <c r="BR88" s="70"/>
      <c r="BS88" s="70"/>
      <c r="BT88" s="70"/>
      <c r="BU88" s="70">
        <v>9.3379655669999995</v>
      </c>
      <c r="BV88" s="70">
        <v>8.2616406009999999</v>
      </c>
      <c r="BW88" s="70">
        <v>9.3410340359999999</v>
      </c>
      <c r="BX88" s="70">
        <v>8.2691494769999991</v>
      </c>
      <c r="BY88" s="70">
        <v>9.3263053839999994</v>
      </c>
      <c r="BZ88" s="70">
        <v>8.2409911929999993</v>
      </c>
      <c r="CA88" s="70">
        <v>9.329987547</v>
      </c>
      <c r="CB88" s="70">
        <v>8.242868412</v>
      </c>
      <c r="CC88" s="70">
        <v>9.3502394439999996</v>
      </c>
      <c r="CD88" s="70">
        <v>8.2672722580000002</v>
      </c>
      <c r="CE88" s="70">
        <v>9.3661954840000003</v>
      </c>
      <c r="CF88" s="70">
        <v>8.2710266959999998</v>
      </c>
      <c r="CG88" s="70">
        <v>9.3600585449999993</v>
      </c>
      <c r="CH88" s="70">
        <v>8.2822900100000005</v>
      </c>
      <c r="CI88" s="70">
        <v>9.364354402</v>
      </c>
      <c r="CJ88" s="70">
        <v>8.2691494769999991</v>
      </c>
      <c r="CK88" s="70">
        <v>9.3545353010000003</v>
      </c>
      <c r="CL88" s="70">
        <v>8.2785355719999991</v>
      </c>
      <c r="CM88" s="70">
        <v>9.3465572810000008</v>
      </c>
      <c r="CN88" s="70">
        <v>8.2541317260000007</v>
      </c>
      <c r="CO88" s="70"/>
      <c r="CP88" s="70"/>
      <c r="CQ88" s="70"/>
      <c r="CR88" s="70"/>
      <c r="CS88" s="70">
        <v>9.3410340359999999</v>
      </c>
      <c r="CT88" s="70">
        <v>8.2597633819999992</v>
      </c>
      <c r="CU88" s="70">
        <v>9.3563763820000005</v>
      </c>
      <c r="CV88" s="70">
        <v>8.2691494769999991</v>
      </c>
      <c r="CW88" s="70">
        <v>9.3858336869999999</v>
      </c>
      <c r="CX88" s="70">
        <v>8.3048166370000001</v>
      </c>
      <c r="CY88" s="70">
        <v>9.3821515239999993</v>
      </c>
      <c r="CZ88" s="70">
        <v>8.2879216670000009</v>
      </c>
      <c r="DA88" s="70">
        <v>9.3698776469999991</v>
      </c>
      <c r="DB88" s="70">
        <v>8.2804127909999998</v>
      </c>
      <c r="DC88" s="70">
        <v>9.3766282790000002</v>
      </c>
      <c r="DD88" s="70">
        <v>8.2879216670000009</v>
      </c>
      <c r="DE88" s="70">
        <v>9.3815378299999992</v>
      </c>
      <c r="DF88" s="70">
        <v>8.2897988859999998</v>
      </c>
      <c r="DG88" s="70">
        <v>9.3809241360000009</v>
      </c>
      <c r="DH88" s="70">
        <v>8.2954305420000001</v>
      </c>
      <c r="DI88" s="70">
        <v>9.3809241360000009</v>
      </c>
      <c r="DJ88" s="70">
        <v>8.3592559869999992</v>
      </c>
      <c r="DK88" s="70">
        <v>9.375400891</v>
      </c>
      <c r="DL88" s="70">
        <v>8.3761509570000001</v>
      </c>
      <c r="DM88" s="70"/>
      <c r="DN88" s="70"/>
      <c r="DO88" s="70"/>
      <c r="DP88" s="70"/>
      <c r="DQ88" s="58">
        <v>9.375400891</v>
      </c>
      <c r="DR88" s="58">
        <v>8.3780281760000008</v>
      </c>
      <c r="DS88" s="58">
        <v>9.3637407079999999</v>
      </c>
      <c r="DT88" s="58">
        <v>8.4587485910000009</v>
      </c>
      <c r="DU88" s="58">
        <v>9.3373518729999994</v>
      </c>
      <c r="DV88" s="58">
        <v>8.5863994800000008</v>
      </c>
      <c r="DW88" s="58">
        <v>9.3459435870000007</v>
      </c>
      <c r="DX88" s="58">
        <v>8.5788906039999997</v>
      </c>
      <c r="DY88" s="58">
        <v>9.3471709740000009</v>
      </c>
      <c r="DZ88" s="58">
        <v>8.5976627929999996</v>
      </c>
      <c r="EA88" s="58">
        <v>9.3649680960000001</v>
      </c>
      <c r="EB88" s="58">
        <v>8.4793979999999998</v>
      </c>
      <c r="EC88" s="58">
        <v>9.3698776469999991</v>
      </c>
      <c r="ED88" s="58">
        <v>8.4174497739999996</v>
      </c>
      <c r="EE88" s="58">
        <v>9.3649680960000001</v>
      </c>
      <c r="EF88" s="58">
        <v>8.4587485910000009</v>
      </c>
      <c r="EG88" s="58">
        <v>9.3704913409999993</v>
      </c>
      <c r="EH88" s="58">
        <v>8.4380991830000003</v>
      </c>
      <c r="EI88" s="58">
        <v>9.3582174640000009</v>
      </c>
      <c r="EJ88" s="58">
        <v>8.5000474080000004</v>
      </c>
      <c r="EK88" s="58"/>
      <c r="EL88" s="58"/>
      <c r="EM88" s="58"/>
      <c r="EN88" s="58"/>
    </row>
    <row r="89" spans="1:144" x14ac:dyDescent="0.2">
      <c r="A89" s="70">
        <v>9.2716866309999997</v>
      </c>
      <c r="B89" s="70">
        <v>9.1589512600000003</v>
      </c>
      <c r="C89" s="70">
        <v>9.2575716729999993</v>
      </c>
      <c r="D89" s="70">
        <v>9.215267828</v>
      </c>
      <c r="E89" s="70">
        <v>9.2673907740000008</v>
      </c>
      <c r="F89" s="70">
        <v>9.2021272960000005</v>
      </c>
      <c r="G89" s="70">
        <v>9.2815057329999995</v>
      </c>
      <c r="H89" s="70">
        <v>9.1289157559999996</v>
      </c>
      <c r="I89" s="70">
        <v>9.2808920389999994</v>
      </c>
      <c r="J89" s="70">
        <v>9.1326701939999992</v>
      </c>
      <c r="K89" s="70">
        <v>9.3005302420000007</v>
      </c>
      <c r="L89" s="70">
        <v>9.0425636849999993</v>
      </c>
      <c r="M89" s="70">
        <v>9.318941057</v>
      </c>
      <c r="N89" s="70">
        <v>8.8492101329999997</v>
      </c>
      <c r="O89" s="70">
        <v>9.3177136699999998</v>
      </c>
      <c r="P89" s="70">
        <v>8.9149127959999994</v>
      </c>
      <c r="Q89" s="70">
        <v>9.2907111400000009</v>
      </c>
      <c r="R89" s="70">
        <v>9.0913713769999998</v>
      </c>
      <c r="S89" s="70">
        <v>9.296234385</v>
      </c>
      <c r="T89" s="70">
        <v>9.125161319</v>
      </c>
      <c r="U89" s="70"/>
      <c r="V89" s="70"/>
      <c r="W89" s="70"/>
      <c r="X89" s="70"/>
      <c r="Y89" s="70">
        <v>9.2919385279999993</v>
      </c>
      <c r="Z89" s="70">
        <v>9.1195296619999997</v>
      </c>
      <c r="AA89" s="70">
        <v>9.3005302420000007</v>
      </c>
      <c r="AB89" s="70">
        <v>9.0876169400000002</v>
      </c>
      <c r="AC89" s="70">
        <v>9.3128041190000008</v>
      </c>
      <c r="AD89" s="70">
        <v>8.944948299</v>
      </c>
      <c r="AE89" s="70">
        <v>9.3085082620000001</v>
      </c>
      <c r="AF89" s="70">
        <v>9.0388092469999997</v>
      </c>
      <c r="AG89" s="70">
        <v>9.2686181619999992</v>
      </c>
      <c r="AH89" s="70">
        <v>9.1739690110000005</v>
      </c>
      <c r="AI89" s="70">
        <v>9.2974617730000002</v>
      </c>
      <c r="AJ89" s="70">
        <v>9.035054809</v>
      </c>
      <c r="AK89" s="70">
        <v>9.3134178129999992</v>
      </c>
      <c r="AL89" s="70">
        <v>8.9900015539999991</v>
      </c>
      <c r="AM89" s="70">
        <v>9.3281464649999997</v>
      </c>
      <c r="AN89" s="70">
        <v>8.8717367599999992</v>
      </c>
      <c r="AO89" s="70">
        <v>9.3398066479999997</v>
      </c>
      <c r="AP89" s="70">
        <v>8.7384542150000009</v>
      </c>
      <c r="AQ89" s="70">
        <v>9.3158725879999995</v>
      </c>
      <c r="AR89" s="70">
        <v>8.9468255180000007</v>
      </c>
      <c r="AS89" s="70"/>
      <c r="AT89" s="70"/>
      <c r="AU89" s="70"/>
      <c r="AV89" s="70"/>
      <c r="AW89" s="70">
        <v>9.3680365650000006</v>
      </c>
      <c r="AX89" s="70">
        <v>8.423081431</v>
      </c>
      <c r="AY89" s="70">
        <v>9.3668091770000004</v>
      </c>
      <c r="AZ89" s="70">
        <v>8.4099408980000003</v>
      </c>
      <c r="BA89" s="70">
        <v>9.3551489940000003</v>
      </c>
      <c r="BB89" s="70">
        <v>8.4099408980000003</v>
      </c>
      <c r="BC89" s="70">
        <v>9.34164773</v>
      </c>
      <c r="BD89" s="70">
        <v>8.3892914899999997</v>
      </c>
      <c r="BE89" s="70">
        <v>9.329987547</v>
      </c>
      <c r="BF89" s="70">
        <v>8.3799053949999998</v>
      </c>
      <c r="BG89" s="70">
        <v>9.3355107910000008</v>
      </c>
      <c r="BH89" s="70">
        <v>8.3799053949999998</v>
      </c>
      <c r="BI89" s="70">
        <v>9.3336697100000006</v>
      </c>
      <c r="BJ89" s="70">
        <v>8.3855370520000001</v>
      </c>
      <c r="BK89" s="70">
        <v>9.3348970970000007</v>
      </c>
      <c r="BL89" s="70">
        <v>8.3723965190000005</v>
      </c>
      <c r="BM89" s="70">
        <v>9.3324423220000003</v>
      </c>
      <c r="BN89" s="70">
        <v>8.3817826140000005</v>
      </c>
      <c r="BO89" s="70">
        <v>9.3342834040000007</v>
      </c>
      <c r="BP89" s="70">
        <v>8.3799053949999998</v>
      </c>
      <c r="BQ89" s="70"/>
      <c r="BR89" s="70"/>
      <c r="BS89" s="70"/>
      <c r="BT89" s="70"/>
      <c r="BU89" s="70">
        <v>9.3379655669999995</v>
      </c>
      <c r="BV89" s="70">
        <v>8.3930459279999994</v>
      </c>
      <c r="BW89" s="70">
        <v>9.3404203419999998</v>
      </c>
      <c r="BX89" s="70">
        <v>8.4005548040000004</v>
      </c>
      <c r="BY89" s="70">
        <v>9.3256916899999993</v>
      </c>
      <c r="BZ89" s="70">
        <v>8.3723965190000005</v>
      </c>
      <c r="CA89" s="70">
        <v>9.329987547</v>
      </c>
      <c r="CB89" s="70">
        <v>8.3742737379999994</v>
      </c>
      <c r="CC89" s="70">
        <v>9.3496257499999995</v>
      </c>
      <c r="CD89" s="70">
        <v>8.3986775849999997</v>
      </c>
      <c r="CE89" s="70">
        <v>9.3655817900000002</v>
      </c>
      <c r="CF89" s="70">
        <v>8.4024320229999994</v>
      </c>
      <c r="CG89" s="70">
        <v>9.3594448509999992</v>
      </c>
      <c r="CH89" s="70">
        <v>8.413695336</v>
      </c>
      <c r="CI89" s="70">
        <v>9.3637407079999999</v>
      </c>
      <c r="CJ89" s="70">
        <v>8.4005548040000004</v>
      </c>
      <c r="CK89" s="70">
        <v>9.3533079130000001</v>
      </c>
      <c r="CL89" s="70">
        <v>8.4080636789999996</v>
      </c>
      <c r="CM89" s="70">
        <v>9.3453298930000006</v>
      </c>
      <c r="CN89" s="70">
        <v>8.3836598329999994</v>
      </c>
      <c r="CO89" s="70"/>
      <c r="CP89" s="70"/>
      <c r="CQ89" s="70"/>
      <c r="CR89" s="70"/>
      <c r="CS89" s="70">
        <v>9.3404203419999998</v>
      </c>
      <c r="CT89" s="70">
        <v>8.3911687090000004</v>
      </c>
      <c r="CU89" s="70">
        <v>9.3557626880000004</v>
      </c>
      <c r="CV89" s="70">
        <v>8.4005548040000004</v>
      </c>
      <c r="CW89" s="70">
        <v>9.3852199929999998</v>
      </c>
      <c r="CX89" s="70">
        <v>8.4362219639999996</v>
      </c>
      <c r="CY89" s="70">
        <v>9.3815378299999992</v>
      </c>
      <c r="CZ89" s="70">
        <v>8.4193269930000003</v>
      </c>
      <c r="DA89" s="70">
        <v>9.3692639530000008</v>
      </c>
      <c r="DB89" s="70">
        <v>8.4118181169999993</v>
      </c>
      <c r="DC89" s="70">
        <v>9.3760145850000001</v>
      </c>
      <c r="DD89" s="70">
        <v>8.4193269930000003</v>
      </c>
      <c r="DE89" s="70">
        <v>9.3809241360000009</v>
      </c>
      <c r="DF89" s="70">
        <v>8.4212042119999992</v>
      </c>
      <c r="DG89" s="70">
        <v>9.3803104420000007</v>
      </c>
      <c r="DH89" s="70">
        <v>8.4268358689999996</v>
      </c>
      <c r="DI89" s="70">
        <v>9.3803104420000007</v>
      </c>
      <c r="DJ89" s="70">
        <v>8.4906613130000004</v>
      </c>
      <c r="DK89" s="70">
        <v>9.3747871969999998</v>
      </c>
      <c r="DL89" s="70">
        <v>8.5075562839999996</v>
      </c>
      <c r="DM89" s="70"/>
      <c r="DN89" s="70"/>
      <c r="DO89" s="70"/>
      <c r="DP89" s="70"/>
      <c r="DQ89" s="58">
        <v>9.375400891</v>
      </c>
      <c r="DR89" s="58">
        <v>8.5244512540000006</v>
      </c>
      <c r="DS89" s="58">
        <v>9.3631270139999998</v>
      </c>
      <c r="DT89" s="58">
        <v>8.5901539180000004</v>
      </c>
      <c r="DU89" s="58">
        <v>9.3367381789999992</v>
      </c>
      <c r="DV89" s="58">
        <v>8.7328225580000005</v>
      </c>
      <c r="DW89" s="58">
        <v>9.3447161990000005</v>
      </c>
      <c r="DX89" s="58">
        <v>8.7102959309999992</v>
      </c>
      <c r="DY89" s="58">
        <v>9.3465572810000008</v>
      </c>
      <c r="DZ89" s="58">
        <v>8.7290681200000009</v>
      </c>
      <c r="EA89" s="58">
        <v>9.3649680960000001</v>
      </c>
      <c r="EB89" s="58">
        <v>8.6108033259999992</v>
      </c>
      <c r="EC89" s="58">
        <v>9.3692639530000008</v>
      </c>
      <c r="ED89" s="58">
        <v>8.5638728519999994</v>
      </c>
      <c r="EE89" s="58">
        <v>9.3649680960000001</v>
      </c>
      <c r="EF89" s="58">
        <v>8.5901539180000004</v>
      </c>
      <c r="EG89" s="58">
        <v>9.3698776469999991</v>
      </c>
      <c r="EH89" s="58">
        <v>8.584522261</v>
      </c>
      <c r="EI89" s="58">
        <v>9.3582174640000009</v>
      </c>
      <c r="EJ89" s="58">
        <v>8.6314527349999999</v>
      </c>
      <c r="EK89" s="58"/>
      <c r="EL89" s="58"/>
      <c r="EM89" s="58"/>
      <c r="EN89" s="58"/>
    </row>
    <row r="90" spans="1:144" x14ac:dyDescent="0.2">
      <c r="A90" s="70">
        <v>9.2710729369999996</v>
      </c>
      <c r="B90" s="70">
        <v>9.305374338</v>
      </c>
      <c r="C90" s="70">
        <v>9.2569579789999992</v>
      </c>
      <c r="D90" s="70">
        <v>9.3598136870000008</v>
      </c>
      <c r="E90" s="70">
        <v>9.2667770800000007</v>
      </c>
      <c r="F90" s="70">
        <v>9.3335326219999999</v>
      </c>
      <c r="G90" s="70">
        <v>9.2808920389999994</v>
      </c>
      <c r="H90" s="70">
        <v>9.2734616160000005</v>
      </c>
      <c r="I90" s="70">
        <v>9.2808920389999994</v>
      </c>
      <c r="J90" s="70">
        <v>9.2790932730000009</v>
      </c>
      <c r="K90" s="70">
        <v>9.3005302420000007</v>
      </c>
      <c r="L90" s="70">
        <v>9.1739690110000005</v>
      </c>
      <c r="M90" s="70">
        <v>9.318941057</v>
      </c>
      <c r="N90" s="70">
        <v>8.9956332109999995</v>
      </c>
      <c r="O90" s="70">
        <v>9.3164862819999996</v>
      </c>
      <c r="P90" s="70">
        <v>9.0463181230000007</v>
      </c>
      <c r="Q90" s="70">
        <v>9.2900974470000008</v>
      </c>
      <c r="R90" s="70">
        <v>9.2377944559999996</v>
      </c>
      <c r="S90" s="70">
        <v>9.2956206909999999</v>
      </c>
      <c r="T90" s="70">
        <v>9.2715843969999998</v>
      </c>
      <c r="U90" s="70"/>
      <c r="V90" s="70"/>
      <c r="W90" s="70"/>
      <c r="X90" s="70"/>
      <c r="Y90" s="70">
        <v>9.2919385279999993</v>
      </c>
      <c r="Z90" s="70">
        <v>9.2659527399999995</v>
      </c>
      <c r="AA90" s="70">
        <v>9.2999165480000006</v>
      </c>
      <c r="AB90" s="70">
        <v>9.2190222659999996</v>
      </c>
      <c r="AC90" s="70">
        <v>9.3121904250000007</v>
      </c>
      <c r="AD90" s="70">
        <v>9.0763536259999995</v>
      </c>
      <c r="AE90" s="70">
        <v>9.307894568</v>
      </c>
      <c r="AF90" s="70">
        <v>9.1852323249999994</v>
      </c>
      <c r="AG90" s="70">
        <v>9.2680044680000009</v>
      </c>
      <c r="AH90" s="70">
        <v>9.3203920890000003</v>
      </c>
      <c r="AI90" s="70">
        <v>9.2956206909999999</v>
      </c>
      <c r="AJ90" s="70">
        <v>9.1664601349999995</v>
      </c>
      <c r="AK90" s="70">
        <v>9.3128041190000008</v>
      </c>
      <c r="AL90" s="70">
        <v>9.1345474129999999</v>
      </c>
      <c r="AM90" s="70">
        <v>9.3275327709999996</v>
      </c>
      <c r="AN90" s="70">
        <v>9.0031420870000005</v>
      </c>
      <c r="AO90" s="70">
        <v>9.3391929539999996</v>
      </c>
      <c r="AP90" s="70">
        <v>8.8698595410000003</v>
      </c>
      <c r="AQ90" s="70">
        <v>9.3146452009999994</v>
      </c>
      <c r="AR90" s="70">
        <v>9.0782308450000002</v>
      </c>
      <c r="AS90" s="70"/>
      <c r="AT90" s="70"/>
      <c r="AU90" s="70"/>
      <c r="AV90" s="70"/>
      <c r="AW90" s="70">
        <v>9.3674228710000005</v>
      </c>
      <c r="AX90" s="70">
        <v>8.5544867579999995</v>
      </c>
      <c r="AY90" s="70">
        <v>9.3661954840000003</v>
      </c>
      <c r="AZ90" s="70">
        <v>8.5413462249999998</v>
      </c>
      <c r="BA90" s="70">
        <v>9.3545353010000003</v>
      </c>
      <c r="BB90" s="70">
        <v>8.5394690059999991</v>
      </c>
      <c r="BC90" s="70">
        <v>9.3404203419999998</v>
      </c>
      <c r="BD90" s="70">
        <v>8.5188195980000003</v>
      </c>
      <c r="BE90" s="70">
        <v>9.3287601589999998</v>
      </c>
      <c r="BF90" s="70">
        <v>8.5094335030000003</v>
      </c>
      <c r="BG90" s="70">
        <v>9.3342834040000007</v>
      </c>
      <c r="BH90" s="70">
        <v>8.5113107219999993</v>
      </c>
      <c r="BI90" s="70">
        <v>9.3330560160000005</v>
      </c>
      <c r="BJ90" s="70">
        <v>8.5150651600000007</v>
      </c>
      <c r="BK90" s="70">
        <v>9.3342834040000007</v>
      </c>
      <c r="BL90" s="70">
        <v>8.503801846</v>
      </c>
      <c r="BM90" s="70">
        <v>9.3318286280000002</v>
      </c>
      <c r="BN90" s="70">
        <v>8.513187941</v>
      </c>
      <c r="BO90" s="70">
        <v>9.3336697100000006</v>
      </c>
      <c r="BP90" s="70">
        <v>8.5113107219999993</v>
      </c>
      <c r="BQ90" s="70"/>
      <c r="BR90" s="70"/>
      <c r="BS90" s="70"/>
      <c r="BT90" s="70"/>
      <c r="BU90" s="70">
        <v>9.3373518729999994</v>
      </c>
      <c r="BV90" s="70">
        <v>8.5225740349999999</v>
      </c>
      <c r="BW90" s="70">
        <v>9.3398066479999997</v>
      </c>
      <c r="BX90" s="70">
        <v>8.5319601299999999</v>
      </c>
      <c r="BY90" s="70">
        <v>9.3250779959999992</v>
      </c>
      <c r="BZ90" s="70">
        <v>8.5019246269999993</v>
      </c>
      <c r="CA90" s="70">
        <v>9.329987547</v>
      </c>
      <c r="CB90" s="70">
        <v>8.5056790650000007</v>
      </c>
      <c r="CC90" s="70">
        <v>9.3490120559999994</v>
      </c>
      <c r="CD90" s="70">
        <v>8.5300829109999992</v>
      </c>
      <c r="CE90" s="70">
        <v>9.3649680960000001</v>
      </c>
      <c r="CF90" s="70">
        <v>8.5338373490000006</v>
      </c>
      <c r="CG90" s="70">
        <v>9.3594448509999992</v>
      </c>
      <c r="CH90" s="70">
        <v>8.5451006629999995</v>
      </c>
      <c r="CI90" s="70">
        <v>9.3631270139999998</v>
      </c>
      <c r="CJ90" s="70">
        <v>8.5319601299999999</v>
      </c>
      <c r="CK90" s="70">
        <v>9.352694219</v>
      </c>
      <c r="CL90" s="70">
        <v>8.5394690059999991</v>
      </c>
      <c r="CM90" s="70">
        <v>9.3447161990000005</v>
      </c>
      <c r="CN90" s="70">
        <v>8.5150651600000007</v>
      </c>
      <c r="CO90" s="70"/>
      <c r="CP90" s="70"/>
      <c r="CQ90" s="70"/>
      <c r="CR90" s="70"/>
      <c r="CS90" s="70">
        <v>9.3398066479999997</v>
      </c>
      <c r="CT90" s="70">
        <v>8.5225740349999999</v>
      </c>
      <c r="CU90" s="70">
        <v>9.3557626880000004</v>
      </c>
      <c r="CV90" s="70">
        <v>8.5319601299999999</v>
      </c>
      <c r="CW90" s="70">
        <v>9.3846062989999997</v>
      </c>
      <c r="CX90" s="70">
        <v>8.5657500710000001</v>
      </c>
      <c r="CY90" s="70">
        <v>9.3809241360000009</v>
      </c>
      <c r="CZ90" s="70">
        <v>8.5507323199999998</v>
      </c>
      <c r="DA90" s="70">
        <v>9.3686502590000007</v>
      </c>
      <c r="DB90" s="70">
        <v>8.5432234440000006</v>
      </c>
      <c r="DC90" s="70">
        <v>9.375400891</v>
      </c>
      <c r="DD90" s="70">
        <v>8.5488551009999991</v>
      </c>
      <c r="DE90" s="70">
        <v>9.3803104420000007</v>
      </c>
      <c r="DF90" s="70">
        <v>8.5526095390000005</v>
      </c>
      <c r="DG90" s="70">
        <v>9.3790830540000005</v>
      </c>
      <c r="DH90" s="70">
        <v>8.5582411960000009</v>
      </c>
      <c r="DI90" s="70">
        <v>9.3796967480000006</v>
      </c>
      <c r="DJ90" s="70">
        <v>8.6220666399999999</v>
      </c>
      <c r="DK90" s="70">
        <v>9.3747871969999998</v>
      </c>
      <c r="DL90" s="70">
        <v>8.6389616100000008</v>
      </c>
      <c r="DM90" s="70"/>
      <c r="DN90" s="70"/>
      <c r="DO90" s="70"/>
      <c r="DP90" s="70"/>
      <c r="DQ90" s="58">
        <v>9.3747871969999998</v>
      </c>
      <c r="DR90" s="58">
        <v>8.6558565810000001</v>
      </c>
      <c r="DS90" s="58">
        <v>9.3625133209999998</v>
      </c>
      <c r="DT90" s="58">
        <v>8.7215592439999998</v>
      </c>
      <c r="DU90" s="58">
        <v>9.3361244849999991</v>
      </c>
      <c r="DV90" s="58">
        <v>8.8642278839999999</v>
      </c>
      <c r="DW90" s="58">
        <v>9.3441025050000004</v>
      </c>
      <c r="DX90" s="58">
        <v>8.8417012570000004</v>
      </c>
      <c r="DY90" s="58">
        <v>9.3459435870000007</v>
      </c>
      <c r="DZ90" s="58">
        <v>8.8754911980000006</v>
      </c>
      <c r="EA90" s="58">
        <v>9.3637407079999999</v>
      </c>
      <c r="EB90" s="58">
        <v>8.7422086530000005</v>
      </c>
      <c r="EC90" s="58">
        <v>9.3692639530000008</v>
      </c>
      <c r="ED90" s="58">
        <v>8.6952781790000007</v>
      </c>
      <c r="EE90" s="58">
        <v>9.3649680960000001</v>
      </c>
      <c r="EF90" s="58">
        <v>8.7215592439999998</v>
      </c>
      <c r="EG90" s="58">
        <v>9.3692639530000008</v>
      </c>
      <c r="EH90" s="58">
        <v>8.7159275869999995</v>
      </c>
      <c r="EI90" s="58">
        <v>9.3576037700000008</v>
      </c>
      <c r="EJ90" s="58">
        <v>8.7628580609999993</v>
      </c>
      <c r="EK90" s="58"/>
      <c r="EL90" s="58"/>
      <c r="EM90" s="58"/>
      <c r="EN90" s="58"/>
    </row>
    <row r="91" spans="1:144" x14ac:dyDescent="0.2">
      <c r="A91" s="70">
        <v>9.2704592439999995</v>
      </c>
      <c r="B91" s="70">
        <v>9.4499201970000009</v>
      </c>
      <c r="C91" s="70">
        <v>9.2557305910000007</v>
      </c>
      <c r="D91" s="70">
        <v>9.5062367660000007</v>
      </c>
      <c r="E91" s="70">
        <v>9.2667770800000007</v>
      </c>
      <c r="F91" s="70">
        <v>9.4799556999999997</v>
      </c>
      <c r="G91" s="70">
        <v>9.2802783449999993</v>
      </c>
      <c r="H91" s="70">
        <v>9.404866942</v>
      </c>
      <c r="I91" s="70">
        <v>9.2796646509999992</v>
      </c>
      <c r="J91" s="70">
        <v>9.4255163510000006</v>
      </c>
      <c r="K91" s="70">
        <v>9.2999165480000006</v>
      </c>
      <c r="L91" s="70">
        <v>9.3203920890000003</v>
      </c>
      <c r="M91" s="70">
        <v>9.3183273639999999</v>
      </c>
      <c r="N91" s="70">
        <v>9.1420562889999992</v>
      </c>
      <c r="O91" s="70">
        <v>9.3164862819999996</v>
      </c>
      <c r="P91" s="70">
        <v>9.1927412010000005</v>
      </c>
      <c r="Q91" s="70">
        <v>9.2900974470000008</v>
      </c>
      <c r="R91" s="70">
        <v>9.3842175339999994</v>
      </c>
      <c r="S91" s="70">
        <v>9.2956206909999999</v>
      </c>
      <c r="T91" s="70">
        <v>9.4029897229999992</v>
      </c>
      <c r="U91" s="70"/>
      <c r="V91" s="70"/>
      <c r="W91" s="70"/>
      <c r="X91" s="70"/>
      <c r="Y91" s="70">
        <v>9.2913248339999992</v>
      </c>
      <c r="Z91" s="70">
        <v>9.3973580660000007</v>
      </c>
      <c r="AA91" s="70">
        <v>9.2993028540000005</v>
      </c>
      <c r="AB91" s="70">
        <v>9.3504275929999991</v>
      </c>
      <c r="AC91" s="70">
        <v>9.3115767310000006</v>
      </c>
      <c r="AD91" s="70">
        <v>9.2227767039999993</v>
      </c>
      <c r="AE91" s="70">
        <v>9.307894568</v>
      </c>
      <c r="AF91" s="70">
        <v>9.3316554029999992</v>
      </c>
      <c r="AG91" s="70">
        <v>9.2680044680000009</v>
      </c>
      <c r="AH91" s="70">
        <v>9.4668151680000001</v>
      </c>
      <c r="AI91" s="70">
        <v>9.2937796099999996</v>
      </c>
      <c r="AJ91" s="70">
        <v>9.3128832139999993</v>
      </c>
      <c r="AK91" s="70">
        <v>9.3121904250000007</v>
      </c>
      <c r="AL91" s="70">
        <v>9.2659527399999995</v>
      </c>
      <c r="AM91" s="70">
        <v>9.3269190769999994</v>
      </c>
      <c r="AN91" s="70">
        <v>9.1345474129999999</v>
      </c>
      <c r="AO91" s="70">
        <v>9.3391929539999996</v>
      </c>
      <c r="AP91" s="70">
        <v>9.0162826190000001</v>
      </c>
      <c r="AQ91" s="70">
        <v>9.3146452009999994</v>
      </c>
      <c r="AR91" s="70">
        <v>9.224653923</v>
      </c>
      <c r="AS91" s="70"/>
      <c r="AT91" s="70"/>
      <c r="AU91" s="70"/>
      <c r="AV91" s="70"/>
      <c r="AW91" s="70">
        <v>9.3668091770000004</v>
      </c>
      <c r="AX91" s="70">
        <v>8.6858920840000007</v>
      </c>
      <c r="AY91" s="70">
        <v>9.3655817900000002</v>
      </c>
      <c r="AZ91" s="70">
        <v>8.67462877</v>
      </c>
      <c r="BA91" s="70">
        <v>9.3539216070000002</v>
      </c>
      <c r="BB91" s="70">
        <v>8.6708743330000004</v>
      </c>
      <c r="BC91" s="70">
        <v>9.3398066479999997</v>
      </c>
      <c r="BD91" s="70">
        <v>8.6502249239999998</v>
      </c>
      <c r="BE91" s="70">
        <v>9.3281464649999997</v>
      </c>
      <c r="BF91" s="70">
        <v>8.6408388289999998</v>
      </c>
      <c r="BG91" s="70">
        <v>9.3336697100000006</v>
      </c>
      <c r="BH91" s="70">
        <v>8.6427160480000005</v>
      </c>
      <c r="BI91" s="70">
        <v>9.3318286280000002</v>
      </c>
      <c r="BJ91" s="70">
        <v>8.6464704860000001</v>
      </c>
      <c r="BK91" s="70">
        <v>9.3336697100000006</v>
      </c>
      <c r="BL91" s="70">
        <v>8.6333299540000006</v>
      </c>
      <c r="BM91" s="70">
        <v>9.3306012410000001</v>
      </c>
      <c r="BN91" s="70">
        <v>8.6445932669999994</v>
      </c>
      <c r="BO91" s="70">
        <v>9.3330560160000005</v>
      </c>
      <c r="BP91" s="70">
        <v>8.6427160480000005</v>
      </c>
      <c r="BQ91" s="70"/>
      <c r="BR91" s="70"/>
      <c r="BS91" s="70"/>
      <c r="BT91" s="70"/>
      <c r="BU91" s="70">
        <v>9.3361244849999991</v>
      </c>
      <c r="BV91" s="70">
        <v>8.6539793619999994</v>
      </c>
      <c r="BW91" s="70">
        <v>9.3391929539999996</v>
      </c>
      <c r="BX91" s="70">
        <v>8.6633654569999994</v>
      </c>
      <c r="BY91" s="70">
        <v>9.3250779959999992</v>
      </c>
      <c r="BZ91" s="70">
        <v>8.6333299540000006</v>
      </c>
      <c r="CA91" s="70">
        <v>9.3293738529999999</v>
      </c>
      <c r="CB91" s="70">
        <v>8.6352071719999994</v>
      </c>
      <c r="CC91" s="70">
        <v>9.3483983619999993</v>
      </c>
      <c r="CD91" s="70">
        <v>8.6596110189999997</v>
      </c>
      <c r="CE91" s="70">
        <v>9.3637407079999999</v>
      </c>
      <c r="CF91" s="70">
        <v>8.6652426760000001</v>
      </c>
      <c r="CG91" s="70">
        <v>9.3588311569999991</v>
      </c>
      <c r="CH91" s="70">
        <v>8.6765059890000007</v>
      </c>
      <c r="CI91" s="70">
        <v>9.3625133209999998</v>
      </c>
      <c r="CJ91" s="70">
        <v>8.6633654569999994</v>
      </c>
      <c r="CK91" s="70">
        <v>9.3520805249999999</v>
      </c>
      <c r="CL91" s="70">
        <v>8.6708743330000004</v>
      </c>
      <c r="CM91" s="70">
        <v>9.3441025050000004</v>
      </c>
      <c r="CN91" s="70">
        <v>8.6445932669999994</v>
      </c>
      <c r="CO91" s="70"/>
      <c r="CP91" s="70"/>
      <c r="CQ91" s="70"/>
      <c r="CR91" s="70"/>
      <c r="CS91" s="70">
        <v>9.3391929539999996</v>
      </c>
      <c r="CT91" s="70">
        <v>8.6539793619999994</v>
      </c>
      <c r="CU91" s="70">
        <v>9.3551489940000003</v>
      </c>
      <c r="CV91" s="70">
        <v>8.6633654569999994</v>
      </c>
      <c r="CW91" s="70">
        <v>9.3839926049999995</v>
      </c>
      <c r="CX91" s="70">
        <v>8.6990326170000003</v>
      </c>
      <c r="CY91" s="70">
        <v>9.3803104420000007</v>
      </c>
      <c r="CZ91" s="70">
        <v>8.6821376459999993</v>
      </c>
      <c r="DA91" s="70">
        <v>9.3680365650000006</v>
      </c>
      <c r="DB91" s="70">
        <v>8.67462877</v>
      </c>
      <c r="DC91" s="70">
        <v>9.3747871969999998</v>
      </c>
      <c r="DD91" s="70">
        <v>8.6821376459999993</v>
      </c>
      <c r="DE91" s="70">
        <v>9.3796967480000006</v>
      </c>
      <c r="DF91" s="70">
        <v>8.684014865</v>
      </c>
      <c r="DG91" s="70">
        <v>9.3790830540000005</v>
      </c>
      <c r="DH91" s="70">
        <v>8.6896465220000003</v>
      </c>
      <c r="DI91" s="70">
        <v>9.3790830540000005</v>
      </c>
      <c r="DJ91" s="70">
        <v>8.7534719659999993</v>
      </c>
      <c r="DK91" s="70">
        <v>9.3747871969999998</v>
      </c>
      <c r="DL91" s="70">
        <v>8.7703669370000004</v>
      </c>
      <c r="DM91" s="70"/>
      <c r="DN91" s="70"/>
      <c r="DO91" s="70"/>
      <c r="DP91" s="70"/>
      <c r="DQ91" s="58">
        <v>9.3741735039999998</v>
      </c>
      <c r="DR91" s="58">
        <v>8.7872619069999995</v>
      </c>
      <c r="DS91" s="58">
        <v>9.3625133209999998</v>
      </c>
      <c r="DT91" s="58">
        <v>8.85484179</v>
      </c>
      <c r="DU91" s="58">
        <v>9.3355107910000008</v>
      </c>
      <c r="DV91" s="58">
        <v>8.9956332109999995</v>
      </c>
      <c r="DW91" s="58">
        <v>9.3434888110000003</v>
      </c>
      <c r="DX91" s="58">
        <v>8.9881243350000002</v>
      </c>
      <c r="DY91" s="58">
        <v>9.3453298930000006</v>
      </c>
      <c r="DZ91" s="58">
        <v>9.0219142760000004</v>
      </c>
      <c r="EA91" s="58">
        <v>9.3631270139999998</v>
      </c>
      <c r="EB91" s="58">
        <v>8.8736139789999999</v>
      </c>
      <c r="EC91" s="58">
        <v>9.3686502590000007</v>
      </c>
      <c r="ED91" s="58">
        <v>8.8266835050000001</v>
      </c>
      <c r="EE91" s="58">
        <v>9.364354402</v>
      </c>
      <c r="EF91" s="58">
        <v>8.8529645709999993</v>
      </c>
      <c r="EG91" s="58">
        <v>9.3686502590000007</v>
      </c>
      <c r="EH91" s="58">
        <v>8.8473329140000008</v>
      </c>
      <c r="EI91" s="58">
        <v>9.3569900760000007</v>
      </c>
      <c r="EJ91" s="58">
        <v>8.8942633880000006</v>
      </c>
      <c r="EK91" s="58"/>
      <c r="EL91" s="58"/>
      <c r="EM91" s="58"/>
      <c r="EN91" s="58"/>
    </row>
    <row r="92" spans="1:144" x14ac:dyDescent="0.2">
      <c r="A92" s="70">
        <v>9.2698455499999994</v>
      </c>
      <c r="B92" s="70">
        <v>9.5813255240000004</v>
      </c>
      <c r="C92" s="70">
        <v>9.2545032040000006</v>
      </c>
      <c r="D92" s="70">
        <v>9.6526598440000004</v>
      </c>
      <c r="E92" s="70">
        <v>9.2661633870000006</v>
      </c>
      <c r="F92" s="70">
        <v>9.6263787779999994</v>
      </c>
      <c r="G92" s="70">
        <v>9.2790509570000008</v>
      </c>
      <c r="H92" s="70">
        <v>9.5512900199999997</v>
      </c>
      <c r="I92" s="70">
        <v>9.2796646509999992</v>
      </c>
      <c r="J92" s="70">
        <v>9.5719394290000004</v>
      </c>
      <c r="K92" s="70">
        <v>9.2993028540000005</v>
      </c>
      <c r="L92" s="70">
        <v>9.4668151680000001</v>
      </c>
      <c r="M92" s="70">
        <v>9.3170999759999997</v>
      </c>
      <c r="N92" s="70">
        <v>9.2734616160000005</v>
      </c>
      <c r="O92" s="70">
        <v>9.3158725879999995</v>
      </c>
      <c r="P92" s="70">
        <v>9.3391642790000002</v>
      </c>
      <c r="Q92" s="70">
        <v>9.2894837530000007</v>
      </c>
      <c r="R92" s="70">
        <v>9.5306406119999991</v>
      </c>
      <c r="S92" s="70">
        <v>9.2943933039999997</v>
      </c>
      <c r="T92" s="70">
        <v>9.5343950500000005</v>
      </c>
      <c r="U92" s="70"/>
      <c r="V92" s="70"/>
      <c r="W92" s="70"/>
      <c r="X92" s="70"/>
      <c r="Y92" s="70">
        <v>9.2907111400000009</v>
      </c>
      <c r="Z92" s="70">
        <v>9.5437811450000005</v>
      </c>
      <c r="AA92" s="70">
        <v>9.2980754670000003</v>
      </c>
      <c r="AB92" s="70">
        <v>9.4968506710000007</v>
      </c>
      <c r="AC92" s="70">
        <v>9.3103493440000005</v>
      </c>
      <c r="AD92" s="70">
        <v>9.3691997820000008</v>
      </c>
      <c r="AE92" s="70">
        <v>9.3072808739999999</v>
      </c>
      <c r="AF92" s="70">
        <v>9.4780784810000007</v>
      </c>
      <c r="AG92" s="70">
        <v>9.2673907740000008</v>
      </c>
      <c r="AH92" s="70">
        <v>9.6132382459999999</v>
      </c>
      <c r="AI92" s="70">
        <v>9.2919385279999993</v>
      </c>
      <c r="AJ92" s="70">
        <v>9.4593062920000008</v>
      </c>
      <c r="AK92" s="70">
        <v>9.3115767310000006</v>
      </c>
      <c r="AL92" s="70">
        <v>9.3973580660000007</v>
      </c>
      <c r="AM92" s="70">
        <v>9.3263053839999994</v>
      </c>
      <c r="AN92" s="70">
        <v>9.2809704909999997</v>
      </c>
      <c r="AO92" s="70">
        <v>9.3385792609999996</v>
      </c>
      <c r="AP92" s="70">
        <v>9.1476879459999996</v>
      </c>
      <c r="AQ92" s="70">
        <v>9.3140315069999993</v>
      </c>
      <c r="AR92" s="70">
        <v>9.3560592489999994</v>
      </c>
      <c r="AS92" s="70"/>
      <c r="AT92" s="70"/>
      <c r="AU92" s="70"/>
      <c r="AV92" s="70"/>
      <c r="AW92" s="70">
        <v>9.3661954840000003</v>
      </c>
      <c r="AX92" s="70">
        <v>8.8154201919999995</v>
      </c>
      <c r="AY92" s="70">
        <v>9.364354402</v>
      </c>
      <c r="AZ92" s="70">
        <v>8.8041568780000006</v>
      </c>
      <c r="BA92" s="70">
        <v>9.3539216070000002</v>
      </c>
      <c r="BB92" s="70">
        <v>8.8022796589999999</v>
      </c>
      <c r="BC92" s="70">
        <v>9.3398066479999997</v>
      </c>
      <c r="BD92" s="70">
        <v>8.7816302509999993</v>
      </c>
      <c r="BE92" s="70">
        <v>9.3275327709999996</v>
      </c>
      <c r="BF92" s="70">
        <v>8.7703669370000004</v>
      </c>
      <c r="BG92" s="70">
        <v>9.3330560160000005</v>
      </c>
      <c r="BH92" s="70">
        <v>8.774121375</v>
      </c>
      <c r="BI92" s="70">
        <v>9.3312149340000001</v>
      </c>
      <c r="BJ92" s="70">
        <v>8.7759985940000007</v>
      </c>
      <c r="BK92" s="70">
        <v>9.3330560160000005</v>
      </c>
      <c r="BL92" s="70">
        <v>8.76473528</v>
      </c>
      <c r="BM92" s="70">
        <v>9.329987547</v>
      </c>
      <c r="BN92" s="70">
        <v>8.7759985940000007</v>
      </c>
      <c r="BO92" s="70">
        <v>9.3324423220000003</v>
      </c>
      <c r="BP92" s="70">
        <v>8.7722441559999993</v>
      </c>
      <c r="BQ92" s="70"/>
      <c r="BR92" s="70"/>
      <c r="BS92" s="70"/>
      <c r="BT92" s="70"/>
      <c r="BU92" s="70">
        <v>9.3355107910000008</v>
      </c>
      <c r="BV92" s="70">
        <v>8.78350747</v>
      </c>
      <c r="BW92" s="70">
        <v>9.3385792609999996</v>
      </c>
      <c r="BX92" s="70">
        <v>8.7928935639999999</v>
      </c>
      <c r="BY92" s="70">
        <v>9.3244643020000009</v>
      </c>
      <c r="BZ92" s="70">
        <v>8.76473528</v>
      </c>
      <c r="CA92" s="70">
        <v>9.3287601589999998</v>
      </c>
      <c r="CB92" s="70">
        <v>8.7666124990000007</v>
      </c>
      <c r="CC92" s="70">
        <v>9.3471709740000009</v>
      </c>
      <c r="CD92" s="70">
        <v>8.7910163449999992</v>
      </c>
      <c r="CE92" s="70">
        <v>9.3637407079999999</v>
      </c>
      <c r="CF92" s="70">
        <v>8.7966480019999995</v>
      </c>
      <c r="CG92" s="70">
        <v>9.3576037700000008</v>
      </c>
      <c r="CH92" s="70">
        <v>8.8079113160000002</v>
      </c>
      <c r="CI92" s="70">
        <v>9.3618996269999997</v>
      </c>
      <c r="CJ92" s="70">
        <v>8.7947707830000006</v>
      </c>
      <c r="CK92" s="70">
        <v>9.3514668309999998</v>
      </c>
      <c r="CL92" s="70">
        <v>8.8022796589999999</v>
      </c>
      <c r="CM92" s="70">
        <v>9.3434888110000003</v>
      </c>
      <c r="CN92" s="70">
        <v>8.7759985940000007</v>
      </c>
      <c r="CO92" s="70"/>
      <c r="CP92" s="70"/>
      <c r="CQ92" s="70"/>
      <c r="CR92" s="70"/>
      <c r="CS92" s="70">
        <v>9.3391929539999996</v>
      </c>
      <c r="CT92" s="70">
        <v>8.78350747</v>
      </c>
      <c r="CU92" s="70">
        <v>9.3551489940000003</v>
      </c>
      <c r="CV92" s="70">
        <v>8.7947707830000006</v>
      </c>
      <c r="CW92" s="70">
        <v>9.3833789109999994</v>
      </c>
      <c r="CX92" s="70">
        <v>8.8304379429999997</v>
      </c>
      <c r="CY92" s="70">
        <v>9.3790830540000005</v>
      </c>
      <c r="CZ92" s="70">
        <v>8.8116657539999999</v>
      </c>
      <c r="DA92" s="70">
        <v>9.3674228710000005</v>
      </c>
      <c r="DB92" s="70">
        <v>8.8060340969999995</v>
      </c>
      <c r="DC92" s="70">
        <v>9.3735598099999997</v>
      </c>
      <c r="DD92" s="70">
        <v>8.8135429730000006</v>
      </c>
      <c r="DE92" s="70">
        <v>9.3790830540000005</v>
      </c>
      <c r="DF92" s="70">
        <v>8.8154201919999995</v>
      </c>
      <c r="DG92" s="70">
        <v>9.3784693610000005</v>
      </c>
      <c r="DH92" s="70">
        <v>8.8210518489999998</v>
      </c>
      <c r="DI92" s="70">
        <v>9.3790830540000005</v>
      </c>
      <c r="DJ92" s="70">
        <v>8.8848772930000006</v>
      </c>
      <c r="DK92" s="70">
        <v>9.3735598099999997</v>
      </c>
      <c r="DL92" s="70">
        <v>8.9017722629999998</v>
      </c>
      <c r="DM92" s="70"/>
      <c r="DN92" s="70"/>
      <c r="DO92" s="70"/>
      <c r="DP92" s="70"/>
      <c r="DQ92" s="58">
        <v>9.3735598099999997</v>
      </c>
      <c r="DR92" s="58">
        <v>8.9186672340000008</v>
      </c>
      <c r="DS92" s="58">
        <v>9.3618996269999997</v>
      </c>
      <c r="DT92" s="58">
        <v>8.9862471159999995</v>
      </c>
      <c r="DU92" s="58">
        <v>9.3348970970000007</v>
      </c>
      <c r="DV92" s="58">
        <v>9.1420562889999992</v>
      </c>
      <c r="DW92" s="58">
        <v>9.3428751170000002</v>
      </c>
      <c r="DX92" s="58">
        <v>9.1195296619999997</v>
      </c>
      <c r="DY92" s="58">
        <v>9.3447161990000005</v>
      </c>
      <c r="DZ92" s="58">
        <v>9.1533196029999999</v>
      </c>
      <c r="EA92" s="58">
        <v>9.3625133209999998</v>
      </c>
      <c r="EB92" s="58">
        <v>9.0050193059999994</v>
      </c>
      <c r="EC92" s="58">
        <v>9.3680365650000006</v>
      </c>
      <c r="ED92" s="58">
        <v>8.9731065839999999</v>
      </c>
      <c r="EE92" s="58">
        <v>9.3637407079999999</v>
      </c>
      <c r="EF92" s="58">
        <v>8.9993876490000009</v>
      </c>
      <c r="EG92" s="58">
        <v>9.3680365650000006</v>
      </c>
      <c r="EH92" s="58">
        <v>8.9787382400000002</v>
      </c>
      <c r="EI92" s="58">
        <v>9.3563763820000005</v>
      </c>
      <c r="EJ92" s="58">
        <v>9.0406864660000004</v>
      </c>
      <c r="EK92" s="58"/>
      <c r="EL92" s="58"/>
      <c r="EM92" s="58"/>
      <c r="EN92" s="58"/>
    </row>
    <row r="93" spans="1:144" x14ac:dyDescent="0.2">
      <c r="A93" s="70">
        <v>9.2692318559999993</v>
      </c>
      <c r="B93" s="70">
        <v>9.7277486020000001</v>
      </c>
      <c r="C93" s="70">
        <v>9.2532758160000004</v>
      </c>
      <c r="D93" s="70">
        <v>9.7990829220000002</v>
      </c>
      <c r="E93" s="70">
        <v>9.2655496930000005</v>
      </c>
      <c r="F93" s="70">
        <v>9.7728018569999993</v>
      </c>
      <c r="G93" s="70">
        <v>9.2778235700000007</v>
      </c>
      <c r="H93" s="70">
        <v>9.6958358800000006</v>
      </c>
      <c r="I93" s="70">
        <v>9.2790509570000008</v>
      </c>
      <c r="J93" s="70">
        <v>9.7183625070000002</v>
      </c>
      <c r="K93" s="70">
        <v>9.2986891600000003</v>
      </c>
      <c r="L93" s="70">
        <v>9.6132382459999999</v>
      </c>
      <c r="M93" s="70">
        <v>9.3164862819999996</v>
      </c>
      <c r="N93" s="70">
        <v>9.4198846940000003</v>
      </c>
      <c r="O93" s="70">
        <v>9.3146452009999994</v>
      </c>
      <c r="P93" s="70">
        <v>9.4705696049999997</v>
      </c>
      <c r="Q93" s="70">
        <v>9.2882563650000005</v>
      </c>
      <c r="R93" s="70">
        <v>9.6770636900000007</v>
      </c>
      <c r="S93" s="70">
        <v>9.2937796099999996</v>
      </c>
      <c r="T93" s="70">
        <v>9.6808181280000003</v>
      </c>
      <c r="U93" s="70"/>
      <c r="V93" s="70"/>
      <c r="W93" s="70"/>
      <c r="X93" s="70"/>
      <c r="Y93" s="70">
        <v>9.2894837530000007</v>
      </c>
      <c r="Z93" s="70">
        <v>9.6902042230000003</v>
      </c>
      <c r="AA93" s="70">
        <v>9.2974617730000002</v>
      </c>
      <c r="AB93" s="70">
        <v>9.6432737490000004</v>
      </c>
      <c r="AC93" s="70">
        <v>9.3097356500000004</v>
      </c>
      <c r="AD93" s="70">
        <v>9.5156228600000006</v>
      </c>
      <c r="AE93" s="70">
        <v>9.3066671799999998</v>
      </c>
      <c r="AF93" s="70">
        <v>9.6094838080000002</v>
      </c>
      <c r="AG93" s="70">
        <v>9.2661633870000006</v>
      </c>
      <c r="AH93" s="70">
        <v>9.7596613239999996</v>
      </c>
      <c r="AI93" s="70">
        <v>9.2900974470000008</v>
      </c>
      <c r="AJ93" s="70">
        <v>9.6057293700000006</v>
      </c>
      <c r="AK93" s="70">
        <v>9.3109630370000005</v>
      </c>
      <c r="AL93" s="70">
        <v>9.5287633930000002</v>
      </c>
      <c r="AM93" s="70">
        <v>9.3256916899999993</v>
      </c>
      <c r="AN93" s="70">
        <v>9.4273935699999996</v>
      </c>
      <c r="AO93" s="70">
        <v>9.3385792609999996</v>
      </c>
      <c r="AP93" s="70">
        <v>9.2790932730000009</v>
      </c>
      <c r="AQ93" s="70">
        <v>9.3134178129999992</v>
      </c>
      <c r="AR93" s="70">
        <v>9.5024823279999993</v>
      </c>
      <c r="AS93" s="70"/>
      <c r="AT93" s="70"/>
      <c r="AU93" s="70"/>
      <c r="AV93" s="70"/>
      <c r="AW93" s="70">
        <v>9.3655817900000002</v>
      </c>
      <c r="AX93" s="70">
        <v>8.9468255180000007</v>
      </c>
      <c r="AY93" s="70">
        <v>9.3637407079999999</v>
      </c>
      <c r="AZ93" s="70">
        <v>8.9355622050000001</v>
      </c>
      <c r="BA93" s="70">
        <v>9.3533079130000001</v>
      </c>
      <c r="BB93" s="70">
        <v>8.9336849859999994</v>
      </c>
      <c r="BC93" s="70">
        <v>9.3391929539999996</v>
      </c>
      <c r="BD93" s="70">
        <v>8.9130355770000005</v>
      </c>
      <c r="BE93" s="70">
        <v>9.3263053839999994</v>
      </c>
      <c r="BF93" s="70">
        <v>8.8998950449999992</v>
      </c>
      <c r="BG93" s="70">
        <v>9.3318286280000002</v>
      </c>
      <c r="BH93" s="70">
        <v>8.9055267009999994</v>
      </c>
      <c r="BI93" s="70">
        <v>9.3306012410000001</v>
      </c>
      <c r="BJ93" s="70">
        <v>8.9074039200000001</v>
      </c>
      <c r="BK93" s="70">
        <v>9.3324423220000003</v>
      </c>
      <c r="BL93" s="70">
        <v>8.8961406069999995</v>
      </c>
      <c r="BM93" s="70">
        <v>9.3287601589999998</v>
      </c>
      <c r="BN93" s="70">
        <v>8.9074039200000001</v>
      </c>
      <c r="BO93" s="70">
        <v>9.3312149340000001</v>
      </c>
      <c r="BP93" s="70">
        <v>8.9036494820000005</v>
      </c>
      <c r="BQ93" s="70"/>
      <c r="BR93" s="70"/>
      <c r="BS93" s="70"/>
      <c r="BT93" s="70"/>
      <c r="BU93" s="70">
        <v>9.3348970970000007</v>
      </c>
      <c r="BV93" s="70">
        <v>8.9149127959999994</v>
      </c>
      <c r="BW93" s="70">
        <v>9.3385792609999996</v>
      </c>
      <c r="BX93" s="70">
        <v>8.9242988909999994</v>
      </c>
      <c r="BY93" s="70">
        <v>9.3238506080000008</v>
      </c>
      <c r="BZ93" s="70">
        <v>8.8961406069999995</v>
      </c>
      <c r="CA93" s="70">
        <v>9.3281464649999997</v>
      </c>
      <c r="CB93" s="70">
        <v>8.8980178260000002</v>
      </c>
      <c r="CC93" s="70">
        <v>9.3465572810000008</v>
      </c>
      <c r="CD93" s="70">
        <v>8.9224216720000005</v>
      </c>
      <c r="CE93" s="70">
        <v>9.3637407079999999</v>
      </c>
      <c r="CF93" s="70">
        <v>8.9280533290000008</v>
      </c>
      <c r="CG93" s="70">
        <v>9.3576037700000008</v>
      </c>
      <c r="CH93" s="70">
        <v>8.9393166419999996</v>
      </c>
      <c r="CI93" s="70">
        <v>9.3612859329999996</v>
      </c>
      <c r="CJ93" s="70">
        <v>8.9261761100000001</v>
      </c>
      <c r="CK93" s="70">
        <v>9.3508531369999996</v>
      </c>
      <c r="CL93" s="70">
        <v>8.9336849859999994</v>
      </c>
      <c r="CM93" s="70">
        <v>9.3428751170000002</v>
      </c>
      <c r="CN93" s="70">
        <v>8.9074039200000001</v>
      </c>
      <c r="CO93" s="70"/>
      <c r="CP93" s="70"/>
      <c r="CQ93" s="70"/>
      <c r="CR93" s="70"/>
      <c r="CS93" s="70">
        <v>9.3385792609999996</v>
      </c>
      <c r="CT93" s="70">
        <v>8.9149127959999994</v>
      </c>
      <c r="CU93" s="70">
        <v>9.3545353010000003</v>
      </c>
      <c r="CV93" s="70">
        <v>8.9242988909999994</v>
      </c>
      <c r="CW93" s="70">
        <v>9.3827652169999993</v>
      </c>
      <c r="CX93" s="70">
        <v>8.9618432699999993</v>
      </c>
      <c r="CY93" s="70">
        <v>9.3784693610000005</v>
      </c>
      <c r="CZ93" s="70">
        <v>8.9430710799999993</v>
      </c>
      <c r="DA93" s="70">
        <v>9.3668091770000004</v>
      </c>
      <c r="DB93" s="70">
        <v>8.9355622050000001</v>
      </c>
      <c r="DC93" s="70">
        <v>9.3729461159999996</v>
      </c>
      <c r="DD93" s="70">
        <v>8.944948299</v>
      </c>
      <c r="DE93" s="70">
        <v>9.3784693610000005</v>
      </c>
      <c r="DF93" s="70">
        <v>8.9487027369999996</v>
      </c>
      <c r="DG93" s="70">
        <v>9.3778556670000004</v>
      </c>
      <c r="DH93" s="70">
        <v>8.9524571749999993</v>
      </c>
      <c r="DI93" s="70">
        <v>9.3784693610000005</v>
      </c>
      <c r="DJ93" s="70">
        <v>9.0313003710000004</v>
      </c>
      <c r="DK93" s="70">
        <v>9.3735598099999997</v>
      </c>
      <c r="DL93" s="70">
        <v>9.0331775899999993</v>
      </c>
      <c r="DM93" s="70"/>
      <c r="DN93" s="70"/>
      <c r="DO93" s="70"/>
      <c r="DP93" s="70"/>
      <c r="DQ93" s="58">
        <v>9.3735598099999997</v>
      </c>
      <c r="DR93" s="58">
        <v>9.0500725610000003</v>
      </c>
      <c r="DS93" s="58">
        <v>9.3612859329999996</v>
      </c>
      <c r="DT93" s="58">
        <v>9.1326701939999992</v>
      </c>
      <c r="DU93" s="58">
        <v>9.3342834040000007</v>
      </c>
      <c r="DV93" s="58">
        <v>9.2884793670000008</v>
      </c>
      <c r="DW93" s="58">
        <v>9.3422614240000001</v>
      </c>
      <c r="DX93" s="58">
        <v>9.2509349879999991</v>
      </c>
      <c r="DY93" s="58">
        <v>9.3447161990000005</v>
      </c>
      <c r="DZ93" s="58">
        <v>9.2997426809999997</v>
      </c>
      <c r="EA93" s="58">
        <v>9.3618996269999997</v>
      </c>
      <c r="EB93" s="58">
        <v>9.1514423839999992</v>
      </c>
      <c r="EC93" s="58">
        <v>9.3674228710000005</v>
      </c>
      <c r="ED93" s="58">
        <v>9.1045119099999994</v>
      </c>
      <c r="EE93" s="58">
        <v>9.3637407079999999</v>
      </c>
      <c r="EF93" s="58">
        <v>9.1307929750000003</v>
      </c>
      <c r="EG93" s="58">
        <v>9.3674228710000005</v>
      </c>
      <c r="EH93" s="58">
        <v>9.1101435669999997</v>
      </c>
      <c r="EI93" s="58">
        <v>9.3557626880000004</v>
      </c>
      <c r="EJ93" s="58">
        <v>9.1720917919999998</v>
      </c>
      <c r="EK93" s="58"/>
      <c r="EL93" s="58"/>
      <c r="EM93" s="58"/>
      <c r="EN93" s="58"/>
    </row>
    <row r="94" spans="1:144" x14ac:dyDescent="0.2">
      <c r="A94" s="70">
        <v>9.2686181619999992</v>
      </c>
      <c r="B94" s="70">
        <v>9.8741716799999999</v>
      </c>
      <c r="C94" s="70">
        <v>9.2520484280000002</v>
      </c>
      <c r="D94" s="70">
        <v>9.9436287809999993</v>
      </c>
      <c r="E94" s="70">
        <v>9.2649359990000004</v>
      </c>
      <c r="F94" s="70">
        <v>9.9192249350000008</v>
      </c>
      <c r="G94" s="70">
        <v>9.2765961820000005</v>
      </c>
      <c r="H94" s="70">
        <v>9.8272412060000001</v>
      </c>
      <c r="I94" s="70">
        <v>9.2778235700000007</v>
      </c>
      <c r="J94" s="70">
        <v>9.8629083659999992</v>
      </c>
      <c r="K94" s="70">
        <v>9.2980754670000003</v>
      </c>
      <c r="L94" s="70">
        <v>9.7446435719999993</v>
      </c>
      <c r="M94" s="70">
        <v>9.3158725879999995</v>
      </c>
      <c r="N94" s="70">
        <v>9.5512900199999997</v>
      </c>
      <c r="O94" s="70">
        <v>9.3146452009999994</v>
      </c>
      <c r="P94" s="70">
        <v>9.6019749319999992</v>
      </c>
      <c r="Q94" s="70">
        <v>9.2876426710000004</v>
      </c>
      <c r="R94" s="70">
        <v>9.8084690170000002</v>
      </c>
      <c r="S94" s="70">
        <v>9.2925522219999994</v>
      </c>
      <c r="T94" s="70">
        <v>9.8272412060000001</v>
      </c>
      <c r="U94" s="70"/>
      <c r="V94" s="70"/>
      <c r="W94" s="70"/>
      <c r="X94" s="70"/>
      <c r="Y94" s="70">
        <v>9.2894837530000007</v>
      </c>
      <c r="Z94" s="70">
        <v>9.836627301</v>
      </c>
      <c r="AA94" s="70">
        <v>9.2968480790000001</v>
      </c>
      <c r="AB94" s="70">
        <v>9.7896968270000002</v>
      </c>
      <c r="AC94" s="70">
        <v>9.3085082620000001</v>
      </c>
      <c r="AD94" s="70">
        <v>9.6620459380000003</v>
      </c>
      <c r="AE94" s="70">
        <v>9.3060534869999998</v>
      </c>
      <c r="AF94" s="70">
        <v>9.755906886</v>
      </c>
      <c r="AG94" s="70">
        <v>9.2661633870000006</v>
      </c>
      <c r="AH94" s="70">
        <v>9.9060844019999994</v>
      </c>
      <c r="AI94" s="70">
        <v>9.2882563650000005</v>
      </c>
      <c r="AJ94" s="70">
        <v>9.737134696</v>
      </c>
      <c r="AK94" s="70">
        <v>9.3103493440000005</v>
      </c>
      <c r="AL94" s="70">
        <v>9.6601687189999996</v>
      </c>
      <c r="AM94" s="70">
        <v>9.3250779959999992</v>
      </c>
      <c r="AN94" s="70">
        <v>9.5587988960000008</v>
      </c>
      <c r="AO94" s="70">
        <v>9.3379655669999995</v>
      </c>
      <c r="AP94" s="70">
        <v>9.4255163510000006</v>
      </c>
      <c r="AQ94" s="70">
        <v>9.3128041190000008</v>
      </c>
      <c r="AR94" s="70">
        <v>9.6489054060000008</v>
      </c>
      <c r="AS94" s="70"/>
      <c r="AT94" s="70"/>
      <c r="AU94" s="70"/>
      <c r="AV94" s="70"/>
      <c r="AW94" s="70">
        <v>9.3649680960000001</v>
      </c>
      <c r="AX94" s="70">
        <v>9.0782308450000002</v>
      </c>
      <c r="AY94" s="70">
        <v>9.3625133209999998</v>
      </c>
      <c r="AZ94" s="70">
        <v>9.0669675309999995</v>
      </c>
      <c r="BA94" s="70">
        <v>9.352694219</v>
      </c>
      <c r="BB94" s="70">
        <v>9.0650903120000006</v>
      </c>
      <c r="BC94" s="70">
        <v>9.3391929539999996</v>
      </c>
      <c r="BD94" s="70">
        <v>9.0425636849999993</v>
      </c>
      <c r="BE94" s="70">
        <v>9.3250779959999992</v>
      </c>
      <c r="BF94" s="70">
        <v>9.0313003710000004</v>
      </c>
      <c r="BG94" s="70">
        <v>9.3312149340000001</v>
      </c>
      <c r="BH94" s="70">
        <v>9.0369320280000007</v>
      </c>
      <c r="BI94" s="70">
        <v>9.3293738529999999</v>
      </c>
      <c r="BJ94" s="70">
        <v>9.0369320280000007</v>
      </c>
      <c r="BK94" s="70">
        <v>9.3318286280000002</v>
      </c>
      <c r="BL94" s="70">
        <v>9.025668714</v>
      </c>
      <c r="BM94" s="70">
        <v>9.3281464649999997</v>
      </c>
      <c r="BN94" s="70">
        <v>9.0388092469999997</v>
      </c>
      <c r="BO94" s="70">
        <v>9.3306012410000001</v>
      </c>
      <c r="BP94" s="70">
        <v>9.035054809</v>
      </c>
      <c r="BQ94" s="70"/>
      <c r="BR94" s="70"/>
      <c r="BS94" s="70"/>
      <c r="BT94" s="70"/>
      <c r="BU94" s="70">
        <v>9.3336697100000006</v>
      </c>
      <c r="BV94" s="70">
        <v>9.0463181230000007</v>
      </c>
      <c r="BW94" s="70">
        <v>9.3379655669999995</v>
      </c>
      <c r="BX94" s="70">
        <v>9.0557042170000006</v>
      </c>
      <c r="BY94" s="70">
        <v>9.3238506080000008</v>
      </c>
      <c r="BZ94" s="70">
        <v>9.025668714</v>
      </c>
      <c r="CA94" s="70">
        <v>9.3275327709999996</v>
      </c>
      <c r="CB94" s="70">
        <v>9.0275459330000007</v>
      </c>
      <c r="CC94" s="70">
        <v>9.3459435870000007</v>
      </c>
      <c r="CD94" s="70">
        <v>9.0519497799999993</v>
      </c>
      <c r="CE94" s="70">
        <v>9.3631270139999998</v>
      </c>
      <c r="CF94" s="70">
        <v>9.0594586550000002</v>
      </c>
      <c r="CG94" s="70">
        <v>9.3569900760000007</v>
      </c>
      <c r="CH94" s="70">
        <v>9.0707219689999992</v>
      </c>
      <c r="CI94" s="70">
        <v>9.3606722389999995</v>
      </c>
      <c r="CJ94" s="70">
        <v>9.0575814359999995</v>
      </c>
      <c r="CK94" s="70">
        <v>9.3496257499999995</v>
      </c>
      <c r="CL94" s="70">
        <v>9.0650903120000006</v>
      </c>
      <c r="CM94" s="70">
        <v>9.3422614240000001</v>
      </c>
      <c r="CN94" s="70">
        <v>9.0388092469999997</v>
      </c>
      <c r="CO94" s="70"/>
      <c r="CP94" s="70"/>
      <c r="CQ94" s="70"/>
      <c r="CR94" s="70"/>
      <c r="CS94" s="70">
        <v>9.3373518729999994</v>
      </c>
      <c r="CT94" s="70">
        <v>9.0463181230000007</v>
      </c>
      <c r="CU94" s="70">
        <v>9.3539216070000002</v>
      </c>
      <c r="CV94" s="70">
        <v>9.0557042170000006</v>
      </c>
      <c r="CW94" s="70">
        <v>9.3821515239999993</v>
      </c>
      <c r="CX94" s="70">
        <v>9.0932485960000005</v>
      </c>
      <c r="CY94" s="70">
        <v>9.3778556670000004</v>
      </c>
      <c r="CZ94" s="70">
        <v>9.0744764070000006</v>
      </c>
      <c r="DA94" s="70">
        <v>9.3661954840000003</v>
      </c>
      <c r="DB94" s="70">
        <v>9.0669675309999995</v>
      </c>
      <c r="DC94" s="70">
        <v>9.3723324219999995</v>
      </c>
      <c r="DD94" s="70">
        <v>9.0744764070000006</v>
      </c>
      <c r="DE94" s="70">
        <v>9.3778556670000004</v>
      </c>
      <c r="DF94" s="70">
        <v>9.0801080639999991</v>
      </c>
      <c r="DG94" s="70">
        <v>9.3772419730000003</v>
      </c>
      <c r="DH94" s="70">
        <v>9.0819852829999999</v>
      </c>
      <c r="DI94" s="70">
        <v>9.3772419730000003</v>
      </c>
      <c r="DJ94" s="70">
        <v>9.1627056979999999</v>
      </c>
      <c r="DK94" s="70">
        <v>9.3729461159999996</v>
      </c>
      <c r="DL94" s="70">
        <v>9.1645829170000006</v>
      </c>
      <c r="DM94" s="70"/>
      <c r="DN94" s="70"/>
      <c r="DO94" s="70"/>
      <c r="DP94" s="70"/>
      <c r="DQ94" s="58">
        <v>9.3723324219999995</v>
      </c>
      <c r="DR94" s="58">
        <v>9.1814778869999998</v>
      </c>
      <c r="DS94" s="58">
        <v>9.3606722389999995</v>
      </c>
      <c r="DT94" s="58">
        <v>9.2640755210000005</v>
      </c>
      <c r="DU94" s="58">
        <v>9.3342834040000007</v>
      </c>
      <c r="DV94" s="58">
        <v>9.4198846940000003</v>
      </c>
      <c r="DW94" s="58">
        <v>9.34164773</v>
      </c>
      <c r="DX94" s="58">
        <v>9.3973580660000007</v>
      </c>
      <c r="DY94" s="58">
        <v>9.3434888110000003</v>
      </c>
      <c r="DZ94" s="58">
        <v>9.4311480079999992</v>
      </c>
      <c r="EA94" s="58">
        <v>9.3606722389999995</v>
      </c>
      <c r="EB94" s="58">
        <v>9.2978654620000007</v>
      </c>
      <c r="EC94" s="58">
        <v>9.3668091770000004</v>
      </c>
      <c r="ED94" s="58">
        <v>9.2359172370000007</v>
      </c>
      <c r="EE94" s="58">
        <v>9.3625133209999998</v>
      </c>
      <c r="EF94" s="58">
        <v>9.2621983019999998</v>
      </c>
      <c r="EG94" s="58">
        <v>9.3668091770000004</v>
      </c>
      <c r="EH94" s="58">
        <v>9.2415488939999992</v>
      </c>
      <c r="EI94" s="58">
        <v>9.3545353010000003</v>
      </c>
      <c r="EJ94" s="58">
        <v>9.3185148699999996</v>
      </c>
      <c r="EK94" s="58"/>
      <c r="EL94" s="58"/>
      <c r="EM94" s="58"/>
      <c r="EN94" s="58"/>
    </row>
    <row r="95" spans="1:144" x14ac:dyDescent="0.2">
      <c r="A95" s="70">
        <v>9.2680044680000009</v>
      </c>
      <c r="B95" s="70">
        <v>10.02059476</v>
      </c>
      <c r="C95" s="70">
        <v>9.2508210399999999</v>
      </c>
      <c r="D95" s="70">
        <v>10.090051860000001</v>
      </c>
      <c r="E95" s="70">
        <v>9.2643223050000003</v>
      </c>
      <c r="F95" s="70">
        <v>10.06564801</v>
      </c>
      <c r="G95" s="70">
        <v>9.2759824880000004</v>
      </c>
      <c r="H95" s="70">
        <v>9.9717870649999991</v>
      </c>
      <c r="I95" s="70">
        <v>9.2778235700000007</v>
      </c>
      <c r="J95" s="70">
        <v>9.9943136930000005</v>
      </c>
      <c r="K95" s="70">
        <v>9.2974617730000002</v>
      </c>
      <c r="L95" s="70">
        <v>9.8760488990000006</v>
      </c>
      <c r="M95" s="70">
        <v>9.3152588939999994</v>
      </c>
      <c r="N95" s="70">
        <v>9.6826953469999992</v>
      </c>
      <c r="O95" s="70">
        <v>9.3140315069999993</v>
      </c>
      <c r="P95" s="70">
        <v>9.7483980100000007</v>
      </c>
      <c r="Q95" s="70">
        <v>9.2876426710000004</v>
      </c>
      <c r="R95" s="70">
        <v>9.9548920949999999</v>
      </c>
      <c r="S95" s="70">
        <v>9.2919385279999993</v>
      </c>
      <c r="T95" s="70">
        <v>9.9736642839999998</v>
      </c>
      <c r="U95" s="70"/>
      <c r="V95" s="70"/>
      <c r="W95" s="70"/>
      <c r="X95" s="70"/>
      <c r="Y95" s="70">
        <v>9.2882563650000005</v>
      </c>
      <c r="Z95" s="70">
        <v>9.9830503789999998</v>
      </c>
      <c r="AA95" s="70">
        <v>9.2968480790000001</v>
      </c>
      <c r="AB95" s="70">
        <v>9.9211021539999997</v>
      </c>
      <c r="AC95" s="70">
        <v>9.307894568</v>
      </c>
      <c r="AD95" s="70">
        <v>9.7934512649999999</v>
      </c>
      <c r="AE95" s="70">
        <v>9.3054397929999997</v>
      </c>
      <c r="AF95" s="70">
        <v>9.9023299639999998</v>
      </c>
      <c r="AG95" s="70">
        <v>9.2655496930000005</v>
      </c>
      <c r="AH95" s="70">
        <v>10.052507479999999</v>
      </c>
      <c r="AI95" s="70">
        <v>9.2858015900000002</v>
      </c>
      <c r="AJ95" s="70">
        <v>9.8835577749999999</v>
      </c>
      <c r="AK95" s="70">
        <v>9.3097356500000004</v>
      </c>
      <c r="AL95" s="70">
        <v>9.8065917979999995</v>
      </c>
      <c r="AM95" s="70">
        <v>9.3244643020000009</v>
      </c>
      <c r="AN95" s="70">
        <v>9.7052219740000005</v>
      </c>
      <c r="AO95" s="70">
        <v>9.3373518729999994</v>
      </c>
      <c r="AP95" s="70">
        <v>9.5569216770000001</v>
      </c>
      <c r="AQ95" s="70">
        <v>9.3121904250000007</v>
      </c>
      <c r="AR95" s="70">
        <v>9.7803107320000002</v>
      </c>
      <c r="AS95" s="70"/>
      <c r="AT95" s="70"/>
      <c r="AU95" s="70"/>
      <c r="AV95" s="70"/>
      <c r="AW95" s="70">
        <v>9.364354402</v>
      </c>
      <c r="AX95" s="70">
        <v>9.2096361709999996</v>
      </c>
      <c r="AY95" s="70">
        <v>9.3618996269999997</v>
      </c>
      <c r="AZ95" s="70">
        <v>9.1983728580000008</v>
      </c>
      <c r="BA95" s="70">
        <v>9.3520805249999999</v>
      </c>
      <c r="BB95" s="70">
        <v>9.1964956390000001</v>
      </c>
      <c r="BC95" s="70">
        <v>9.3385792609999996</v>
      </c>
      <c r="BD95" s="70">
        <v>9.1739690110000005</v>
      </c>
      <c r="BE95" s="70">
        <v>9.3244643020000009</v>
      </c>
      <c r="BF95" s="70">
        <v>9.1627056979999999</v>
      </c>
      <c r="BG95" s="70">
        <v>9.3306012410000001</v>
      </c>
      <c r="BH95" s="70">
        <v>9.1664601349999995</v>
      </c>
      <c r="BI95" s="70">
        <v>9.3293738529999999</v>
      </c>
      <c r="BJ95" s="70">
        <v>9.1683373540000002</v>
      </c>
      <c r="BK95" s="70">
        <v>9.3312149340000001</v>
      </c>
      <c r="BL95" s="70">
        <v>9.1570740409999996</v>
      </c>
      <c r="BM95" s="70">
        <v>9.3275327709999996</v>
      </c>
      <c r="BN95" s="70">
        <v>9.1683373540000002</v>
      </c>
      <c r="BO95" s="70">
        <v>9.329987547</v>
      </c>
      <c r="BP95" s="70">
        <v>9.1664601349999995</v>
      </c>
      <c r="BQ95" s="70"/>
      <c r="BR95" s="70"/>
      <c r="BS95" s="70"/>
      <c r="BT95" s="70"/>
      <c r="BU95" s="70">
        <v>9.3330560160000005</v>
      </c>
      <c r="BV95" s="70">
        <v>9.1758462299999994</v>
      </c>
      <c r="BW95" s="70">
        <v>9.3373518729999994</v>
      </c>
      <c r="BX95" s="70">
        <v>9.1852323249999994</v>
      </c>
      <c r="BY95" s="70">
        <v>9.3232369140000007</v>
      </c>
      <c r="BZ95" s="70">
        <v>9.1570740409999996</v>
      </c>
      <c r="CA95" s="70">
        <v>9.3269190769999994</v>
      </c>
      <c r="CB95" s="70">
        <v>9.1589512600000003</v>
      </c>
      <c r="CC95" s="70">
        <v>9.3447161990000005</v>
      </c>
      <c r="CD95" s="70">
        <v>9.1833551060000005</v>
      </c>
      <c r="CE95" s="70">
        <v>9.3625133209999998</v>
      </c>
      <c r="CF95" s="70">
        <v>9.1908639819999998</v>
      </c>
      <c r="CG95" s="70">
        <v>9.3569900760000007</v>
      </c>
      <c r="CH95" s="70">
        <v>9.2021272960000005</v>
      </c>
      <c r="CI95" s="70">
        <v>9.3606722389999995</v>
      </c>
      <c r="CJ95" s="70">
        <v>9.1871095440000001</v>
      </c>
      <c r="CK95" s="70">
        <v>9.3490120559999994</v>
      </c>
      <c r="CL95" s="70">
        <v>9.1964956390000001</v>
      </c>
      <c r="CM95" s="70">
        <v>9.3410340359999999</v>
      </c>
      <c r="CN95" s="70">
        <v>9.1683373540000002</v>
      </c>
      <c r="CO95" s="70"/>
      <c r="CP95" s="70"/>
      <c r="CQ95" s="70"/>
      <c r="CR95" s="70"/>
      <c r="CS95" s="70">
        <v>9.3367381789999992</v>
      </c>
      <c r="CT95" s="70">
        <v>9.1777234490000001</v>
      </c>
      <c r="CU95" s="70">
        <v>9.3533079130000001</v>
      </c>
      <c r="CV95" s="70">
        <v>9.1871095440000001</v>
      </c>
      <c r="CW95" s="70">
        <v>9.3809241360000009</v>
      </c>
      <c r="CX95" s="70">
        <v>9.224653923</v>
      </c>
      <c r="CY95" s="70">
        <v>9.3772419730000003</v>
      </c>
      <c r="CZ95" s="70">
        <v>9.205881733</v>
      </c>
      <c r="DA95" s="70">
        <v>9.3655817900000002</v>
      </c>
      <c r="DB95" s="70">
        <v>9.1983728580000008</v>
      </c>
      <c r="DC95" s="70">
        <v>9.3717187279999994</v>
      </c>
      <c r="DD95" s="70">
        <v>9.205881733</v>
      </c>
      <c r="DE95" s="70">
        <v>9.3766282790000002</v>
      </c>
      <c r="DF95" s="70">
        <v>9.2115133900000004</v>
      </c>
      <c r="DG95" s="70">
        <v>9.3766282790000002</v>
      </c>
      <c r="DH95" s="70">
        <v>9.2133906089999993</v>
      </c>
      <c r="DI95" s="70">
        <v>9.3766282790000002</v>
      </c>
      <c r="DJ95" s="70">
        <v>9.2941110239999993</v>
      </c>
      <c r="DK95" s="70">
        <v>9.3723324219999995</v>
      </c>
      <c r="DL95" s="70">
        <v>9.295988243</v>
      </c>
      <c r="DM95" s="70"/>
      <c r="DN95" s="70"/>
      <c r="DO95" s="70"/>
      <c r="DP95" s="70"/>
      <c r="DQ95" s="58">
        <v>9.3717187279999994</v>
      </c>
      <c r="DR95" s="58">
        <v>9.3128832139999993</v>
      </c>
      <c r="DS95" s="58">
        <v>9.3606722389999995</v>
      </c>
      <c r="DT95" s="58">
        <v>9.4104985990000003</v>
      </c>
      <c r="DU95" s="58">
        <v>9.3330560160000005</v>
      </c>
      <c r="DV95" s="58">
        <v>9.566307772</v>
      </c>
      <c r="DW95" s="58">
        <v>9.3404203419999998</v>
      </c>
      <c r="DX95" s="58">
        <v>9.5287633930000002</v>
      </c>
      <c r="DY95" s="58">
        <v>9.3428751170000002</v>
      </c>
      <c r="DZ95" s="58">
        <v>9.5775710860000007</v>
      </c>
      <c r="EA95" s="58">
        <v>9.3606722389999995</v>
      </c>
      <c r="EB95" s="58">
        <v>9.4292707890000003</v>
      </c>
      <c r="EC95" s="58">
        <v>9.3661954840000003</v>
      </c>
      <c r="ED95" s="58">
        <v>9.3673225630000001</v>
      </c>
      <c r="EE95" s="58">
        <v>9.3618996269999997</v>
      </c>
      <c r="EF95" s="58">
        <v>9.3936036289999993</v>
      </c>
      <c r="EG95" s="58">
        <v>9.3655817900000002</v>
      </c>
      <c r="EH95" s="58">
        <v>9.3729542200000004</v>
      </c>
      <c r="EI95" s="58">
        <v>9.3539216070000002</v>
      </c>
      <c r="EJ95" s="58">
        <v>9.4499201970000009</v>
      </c>
      <c r="EK95" s="58"/>
      <c r="EL95" s="58"/>
      <c r="EM95" s="58"/>
      <c r="EN95" s="58"/>
    </row>
    <row r="96" spans="1:144" x14ac:dyDescent="0.2">
      <c r="A96" s="70">
        <v>9.2673907740000008</v>
      </c>
      <c r="B96" s="70">
        <v>10.165140620000001</v>
      </c>
      <c r="C96" s="70">
        <v>9.2495936529999998</v>
      </c>
      <c r="D96" s="70">
        <v>10.236474940000001</v>
      </c>
      <c r="E96" s="70">
        <v>9.2637086110000002</v>
      </c>
      <c r="F96" s="70">
        <v>10.210193869999999</v>
      </c>
      <c r="G96" s="70">
        <v>9.2753687940000002</v>
      </c>
      <c r="H96" s="70">
        <v>10.10319239</v>
      </c>
      <c r="I96" s="70">
        <v>9.2765961820000005</v>
      </c>
      <c r="J96" s="70">
        <v>10.14073677</v>
      </c>
      <c r="K96" s="70">
        <v>9.2968480790000001</v>
      </c>
      <c r="L96" s="70">
        <v>10.022471980000001</v>
      </c>
      <c r="M96" s="70">
        <v>9.3146452009999994</v>
      </c>
      <c r="N96" s="70">
        <v>9.8291184250000008</v>
      </c>
      <c r="O96" s="70">
        <v>9.3134178129999992</v>
      </c>
      <c r="P96" s="70">
        <v>9.8948210880000005</v>
      </c>
      <c r="Q96" s="70">
        <v>9.2864152840000003</v>
      </c>
      <c r="R96" s="70">
        <v>10.101315169999999</v>
      </c>
      <c r="S96" s="70">
        <v>9.2907111400000009</v>
      </c>
      <c r="T96" s="70">
        <v>10.120087359999999</v>
      </c>
      <c r="U96" s="70"/>
      <c r="V96" s="70"/>
      <c r="W96" s="70"/>
      <c r="X96" s="70"/>
      <c r="Y96" s="70">
        <v>9.2876426710000004</v>
      </c>
      <c r="Z96" s="70">
        <v>10.11445571</v>
      </c>
      <c r="AA96" s="70">
        <v>9.296234385</v>
      </c>
      <c r="AB96" s="70">
        <v>10.067525229999999</v>
      </c>
      <c r="AC96" s="70">
        <v>9.3066671799999998</v>
      </c>
      <c r="AD96" s="70">
        <v>9.9398743429999996</v>
      </c>
      <c r="AE96" s="70">
        <v>9.3054397929999997</v>
      </c>
      <c r="AF96" s="70">
        <v>10.033735289999999</v>
      </c>
      <c r="AG96" s="70">
        <v>9.2655496930000005</v>
      </c>
      <c r="AH96" s="70">
        <v>10.198930560000001</v>
      </c>
      <c r="AI96" s="70">
        <v>9.2839605079999998</v>
      </c>
      <c r="AJ96" s="70">
        <v>10.029980849999999</v>
      </c>
      <c r="AK96" s="70">
        <v>9.3085082620000001</v>
      </c>
      <c r="AL96" s="70">
        <v>9.9530148759999992</v>
      </c>
      <c r="AM96" s="70">
        <v>9.3232369140000007</v>
      </c>
      <c r="AN96" s="70">
        <v>9.836627301</v>
      </c>
      <c r="AO96" s="70">
        <v>9.3367381789999992</v>
      </c>
      <c r="AP96" s="70">
        <v>9.6883270039999996</v>
      </c>
      <c r="AQ96" s="70">
        <v>9.3115767310000006</v>
      </c>
      <c r="AR96" s="70">
        <v>9.92673381</v>
      </c>
      <c r="AS96" s="70"/>
      <c r="AT96" s="70"/>
      <c r="AU96" s="70"/>
      <c r="AV96" s="70"/>
      <c r="AW96" s="70">
        <v>9.3637407079999999</v>
      </c>
      <c r="AX96" s="70">
        <v>9.3410414979999992</v>
      </c>
      <c r="AY96" s="70">
        <v>9.3612859329999996</v>
      </c>
      <c r="AZ96" s="70">
        <v>9.3297781840000003</v>
      </c>
      <c r="BA96" s="70">
        <v>9.3514668309999998</v>
      </c>
      <c r="BB96" s="70">
        <v>9.3260237460000006</v>
      </c>
      <c r="BC96" s="70">
        <v>9.3385792609999996</v>
      </c>
      <c r="BD96" s="70">
        <v>9.305374338</v>
      </c>
      <c r="BE96" s="70">
        <v>9.3238506080000008</v>
      </c>
      <c r="BF96" s="70">
        <v>9.2922338050000004</v>
      </c>
      <c r="BG96" s="70">
        <v>9.329987547</v>
      </c>
      <c r="BH96" s="70">
        <v>9.2978654620000007</v>
      </c>
      <c r="BI96" s="70">
        <v>9.3287601589999998</v>
      </c>
      <c r="BJ96" s="70">
        <v>9.2997426809999997</v>
      </c>
      <c r="BK96" s="70">
        <v>9.3306012410000001</v>
      </c>
      <c r="BL96" s="70">
        <v>9.2884793670000008</v>
      </c>
      <c r="BM96" s="70">
        <v>9.3275327709999996</v>
      </c>
      <c r="BN96" s="70">
        <v>9.2997426809999997</v>
      </c>
      <c r="BO96" s="70">
        <v>9.3293738529999999</v>
      </c>
      <c r="BP96" s="70">
        <v>9.295988243</v>
      </c>
      <c r="BQ96" s="70"/>
      <c r="BR96" s="70"/>
      <c r="BS96" s="70"/>
      <c r="BT96" s="70"/>
      <c r="BU96" s="70">
        <v>9.3324423220000003</v>
      </c>
      <c r="BV96" s="70">
        <v>9.3072515570000007</v>
      </c>
      <c r="BW96" s="70">
        <v>9.3367381789999992</v>
      </c>
      <c r="BX96" s="70">
        <v>9.3166376520000007</v>
      </c>
      <c r="BY96" s="70">
        <v>9.3226232210000006</v>
      </c>
      <c r="BZ96" s="70">
        <v>9.2884793670000008</v>
      </c>
      <c r="CA96" s="70">
        <v>9.3263053839999994</v>
      </c>
      <c r="CB96" s="70">
        <v>9.2903565859999997</v>
      </c>
      <c r="CC96" s="70">
        <v>9.3441025050000004</v>
      </c>
      <c r="CD96" s="70">
        <v>9.314760433</v>
      </c>
      <c r="CE96" s="70">
        <v>9.3612859329999996</v>
      </c>
      <c r="CF96" s="70">
        <v>9.3222693079999992</v>
      </c>
      <c r="CG96" s="70">
        <v>9.3563763820000005</v>
      </c>
      <c r="CH96" s="70">
        <v>9.3335326219999999</v>
      </c>
      <c r="CI96" s="70">
        <v>9.3600585449999993</v>
      </c>
      <c r="CJ96" s="70">
        <v>9.3185148699999996</v>
      </c>
      <c r="CK96" s="70">
        <v>9.3483983619999993</v>
      </c>
      <c r="CL96" s="70">
        <v>9.3260237460000006</v>
      </c>
      <c r="CM96" s="70">
        <v>9.3410340359999999</v>
      </c>
      <c r="CN96" s="70">
        <v>9.2978654620000007</v>
      </c>
      <c r="CO96" s="70"/>
      <c r="CP96" s="70"/>
      <c r="CQ96" s="70"/>
      <c r="CR96" s="70"/>
      <c r="CS96" s="70">
        <v>9.3367381789999992</v>
      </c>
      <c r="CT96" s="70">
        <v>9.3091287759999997</v>
      </c>
      <c r="CU96" s="70">
        <v>9.352694219</v>
      </c>
      <c r="CV96" s="70">
        <v>9.3166376520000007</v>
      </c>
      <c r="CW96" s="70">
        <v>9.3803104420000007</v>
      </c>
      <c r="CX96" s="70">
        <v>9.3541820310000006</v>
      </c>
      <c r="CY96" s="70">
        <v>9.3766282790000002</v>
      </c>
      <c r="CZ96" s="70">
        <v>9.3372870599999995</v>
      </c>
      <c r="DA96" s="70">
        <v>9.3649680960000001</v>
      </c>
      <c r="DB96" s="70">
        <v>9.3279009649999995</v>
      </c>
      <c r="DC96" s="70">
        <v>9.3711050339999993</v>
      </c>
      <c r="DD96" s="70">
        <v>9.3372870599999995</v>
      </c>
      <c r="DE96" s="70">
        <v>9.3760145850000001</v>
      </c>
      <c r="DF96" s="70">
        <v>9.3429187169999999</v>
      </c>
      <c r="DG96" s="70">
        <v>9.3766282790000002</v>
      </c>
      <c r="DH96" s="70">
        <v>9.3447959360000006</v>
      </c>
      <c r="DI96" s="70">
        <v>9.375400891</v>
      </c>
      <c r="DJ96" s="70">
        <v>9.4255163510000006</v>
      </c>
      <c r="DK96" s="70">
        <v>9.3717187279999994</v>
      </c>
      <c r="DL96" s="70">
        <v>9.4273935699999996</v>
      </c>
      <c r="DM96" s="70"/>
      <c r="DN96" s="70"/>
      <c r="DO96" s="70"/>
      <c r="DP96" s="70"/>
      <c r="DQ96" s="58">
        <v>9.3717187279999994</v>
      </c>
      <c r="DR96" s="58">
        <v>9.4593062920000008</v>
      </c>
      <c r="DS96" s="58">
        <v>9.3594448509999992</v>
      </c>
      <c r="DT96" s="58">
        <v>9.5419039259999998</v>
      </c>
      <c r="DU96" s="58">
        <v>9.3324423220000003</v>
      </c>
      <c r="DV96" s="58">
        <v>9.7127308499999998</v>
      </c>
      <c r="DW96" s="58">
        <v>9.3391929539999996</v>
      </c>
      <c r="DX96" s="58">
        <v>9.675186471</v>
      </c>
      <c r="DY96" s="58">
        <v>9.34164773</v>
      </c>
      <c r="DZ96" s="58">
        <v>9.7089764120000002</v>
      </c>
      <c r="EA96" s="58">
        <v>9.3600585449999993</v>
      </c>
      <c r="EB96" s="58">
        <v>9.5606761149999997</v>
      </c>
      <c r="EC96" s="58">
        <v>9.3655817900000002</v>
      </c>
      <c r="ED96" s="58">
        <v>9.4987278899999996</v>
      </c>
      <c r="EE96" s="58">
        <v>9.3612859329999996</v>
      </c>
      <c r="EF96" s="58">
        <v>9.5400267070000009</v>
      </c>
      <c r="EG96" s="58">
        <v>9.3655817900000002</v>
      </c>
      <c r="EH96" s="58">
        <v>9.504359547</v>
      </c>
      <c r="EI96" s="58">
        <v>9.3539216070000002</v>
      </c>
      <c r="EJ96" s="58">
        <v>9.5963432750000006</v>
      </c>
      <c r="EK96" s="58"/>
      <c r="EL96" s="58"/>
      <c r="EM96" s="58"/>
      <c r="EN96" s="58"/>
    </row>
    <row r="97" spans="1:144" x14ac:dyDescent="0.2">
      <c r="A97" s="70">
        <v>9.2667770800000007</v>
      </c>
      <c r="B97" s="70">
        <v>10.29654594</v>
      </c>
      <c r="C97" s="70">
        <v>9.2489799589999997</v>
      </c>
      <c r="D97" s="70">
        <v>10.382898020000001</v>
      </c>
      <c r="E97" s="70">
        <v>9.2630949170000001</v>
      </c>
      <c r="F97" s="70">
        <v>10.35473973</v>
      </c>
      <c r="G97" s="70">
        <v>9.2741414070000001</v>
      </c>
      <c r="H97" s="70">
        <v>10.24961547</v>
      </c>
      <c r="I97" s="70">
        <v>9.2753687940000002</v>
      </c>
      <c r="J97" s="70">
        <v>10.2721421</v>
      </c>
      <c r="K97" s="70">
        <v>9.2956206909999999</v>
      </c>
      <c r="L97" s="70">
        <v>10.168895060000001</v>
      </c>
      <c r="M97" s="70">
        <v>9.3134178129999992</v>
      </c>
      <c r="N97" s="70">
        <v>9.9755415030000005</v>
      </c>
      <c r="O97" s="70">
        <v>9.3128041190000008</v>
      </c>
      <c r="P97" s="70">
        <v>10.041244170000001</v>
      </c>
      <c r="Q97" s="70">
        <v>9.2851878960000001</v>
      </c>
      <c r="R97" s="70">
        <v>10.247738249999999</v>
      </c>
      <c r="S97" s="70">
        <v>9.2900974470000008</v>
      </c>
      <c r="T97" s="70">
        <v>10.251492689999999</v>
      </c>
      <c r="U97" s="70"/>
      <c r="V97" s="70"/>
      <c r="W97" s="70"/>
      <c r="X97" s="70"/>
      <c r="Y97" s="70">
        <v>9.2870289770000003</v>
      </c>
      <c r="Z97" s="70">
        <v>10.260878780000001</v>
      </c>
      <c r="AA97" s="70">
        <v>9.2950069969999998</v>
      </c>
      <c r="AB97" s="70">
        <v>10.213948309999999</v>
      </c>
      <c r="AC97" s="70">
        <v>9.3054397929999997</v>
      </c>
      <c r="AD97" s="70">
        <v>10.086297419999999</v>
      </c>
      <c r="AE97" s="70">
        <v>9.3048260989999996</v>
      </c>
      <c r="AF97" s="70">
        <v>10.180158369999999</v>
      </c>
      <c r="AG97" s="70">
        <v>9.2649359990000004</v>
      </c>
      <c r="AH97" s="70">
        <v>10.345353640000001</v>
      </c>
      <c r="AI97" s="70">
        <v>9.2815057329999995</v>
      </c>
      <c r="AJ97" s="70">
        <v>10.176403929999999</v>
      </c>
      <c r="AK97" s="70">
        <v>9.307894568</v>
      </c>
      <c r="AL97" s="70">
        <v>10.0844202</v>
      </c>
      <c r="AM97" s="70">
        <v>9.3226232210000006</v>
      </c>
      <c r="AN97" s="70">
        <v>9.9680326269999995</v>
      </c>
      <c r="AO97" s="70">
        <v>9.3361244849999991</v>
      </c>
      <c r="AP97" s="70">
        <v>9.8347500819999993</v>
      </c>
      <c r="AQ97" s="70">
        <v>9.3103493440000005</v>
      </c>
      <c r="AR97" s="70">
        <v>10.07315689</v>
      </c>
      <c r="AS97" s="70"/>
      <c r="AT97" s="70"/>
      <c r="AU97" s="70"/>
      <c r="AV97" s="70"/>
      <c r="AW97" s="70">
        <v>9.3631270139999998</v>
      </c>
      <c r="AX97" s="70">
        <v>9.4724468240000004</v>
      </c>
      <c r="AY97" s="70">
        <v>9.3600585449999993</v>
      </c>
      <c r="AZ97" s="70">
        <v>9.4611835109999998</v>
      </c>
      <c r="BA97" s="70">
        <v>9.3514668309999998</v>
      </c>
      <c r="BB97" s="70">
        <v>9.4574290730000001</v>
      </c>
      <c r="BC97" s="70">
        <v>9.3379655669999995</v>
      </c>
      <c r="BD97" s="70">
        <v>9.4349024450000005</v>
      </c>
      <c r="BE97" s="70">
        <v>9.3238506080000008</v>
      </c>
      <c r="BF97" s="70">
        <v>9.4255163510000006</v>
      </c>
      <c r="BG97" s="70">
        <v>9.329987547</v>
      </c>
      <c r="BH97" s="70">
        <v>9.4292707890000003</v>
      </c>
      <c r="BI97" s="70">
        <v>9.3281464649999997</v>
      </c>
      <c r="BJ97" s="70">
        <v>9.4292707890000003</v>
      </c>
      <c r="BK97" s="70">
        <v>9.329987547</v>
      </c>
      <c r="BL97" s="70">
        <v>9.4198846940000003</v>
      </c>
      <c r="BM97" s="70">
        <v>9.3263053839999994</v>
      </c>
      <c r="BN97" s="70">
        <v>9.4292707890000003</v>
      </c>
      <c r="BO97" s="70">
        <v>9.3287601589999998</v>
      </c>
      <c r="BP97" s="70">
        <v>9.4273935699999996</v>
      </c>
      <c r="BQ97" s="70"/>
      <c r="BR97" s="70"/>
      <c r="BS97" s="70"/>
      <c r="BT97" s="70"/>
      <c r="BU97" s="70">
        <v>9.3312149340000001</v>
      </c>
      <c r="BV97" s="70">
        <v>9.4386568830000002</v>
      </c>
      <c r="BW97" s="70">
        <v>9.3361244849999991</v>
      </c>
      <c r="BX97" s="70">
        <v>9.4480429780000001</v>
      </c>
      <c r="BY97" s="70">
        <v>9.3220095270000005</v>
      </c>
      <c r="BZ97" s="70">
        <v>9.4180074749999996</v>
      </c>
      <c r="CA97" s="70">
        <v>9.3256916899999993</v>
      </c>
      <c r="CB97" s="70">
        <v>9.4198846940000003</v>
      </c>
      <c r="CC97" s="70">
        <v>9.3441025050000004</v>
      </c>
      <c r="CD97" s="70">
        <v>9.4461657589999994</v>
      </c>
      <c r="CE97" s="70">
        <v>9.3606722389999995</v>
      </c>
      <c r="CF97" s="70">
        <v>9.4536746350000005</v>
      </c>
      <c r="CG97" s="70">
        <v>9.3557626880000004</v>
      </c>
      <c r="CH97" s="70">
        <v>9.4630607300000005</v>
      </c>
      <c r="CI97" s="70">
        <v>9.3594448509999992</v>
      </c>
      <c r="CJ97" s="70">
        <v>9.4499201970000009</v>
      </c>
      <c r="CK97" s="70">
        <v>9.3477846679999992</v>
      </c>
      <c r="CL97" s="70">
        <v>9.4574290730000001</v>
      </c>
      <c r="CM97" s="70">
        <v>9.3404203419999998</v>
      </c>
      <c r="CN97" s="70">
        <v>9.4292707890000003</v>
      </c>
      <c r="CO97" s="70"/>
      <c r="CP97" s="70"/>
      <c r="CQ97" s="70"/>
      <c r="CR97" s="70"/>
      <c r="CS97" s="70">
        <v>9.3355107910000008</v>
      </c>
      <c r="CT97" s="70">
        <v>9.4386568830000002</v>
      </c>
      <c r="CU97" s="70">
        <v>9.3520805249999999</v>
      </c>
      <c r="CV97" s="70">
        <v>9.4480429780000001</v>
      </c>
      <c r="CW97" s="70">
        <v>9.3790830540000005</v>
      </c>
      <c r="CX97" s="70">
        <v>9.4874645760000007</v>
      </c>
      <c r="CY97" s="70">
        <v>9.375400891</v>
      </c>
      <c r="CZ97" s="70">
        <v>9.4686923870000008</v>
      </c>
      <c r="DA97" s="70">
        <v>9.364354402</v>
      </c>
      <c r="DB97" s="70">
        <v>9.4593062920000008</v>
      </c>
      <c r="DC97" s="70">
        <v>9.3698776469999991</v>
      </c>
      <c r="DD97" s="70">
        <v>9.4686923870000008</v>
      </c>
      <c r="DE97" s="70">
        <v>9.375400891</v>
      </c>
      <c r="DF97" s="70">
        <v>9.4743240429999993</v>
      </c>
      <c r="DG97" s="70">
        <v>9.375400891</v>
      </c>
      <c r="DH97" s="70">
        <v>9.476201262</v>
      </c>
      <c r="DI97" s="70">
        <v>9.3747871969999998</v>
      </c>
      <c r="DJ97" s="70">
        <v>9.5569216770000001</v>
      </c>
      <c r="DK97" s="70">
        <v>9.3711050339999993</v>
      </c>
      <c r="DL97" s="70">
        <v>9.5587988960000008</v>
      </c>
      <c r="DM97" s="70"/>
      <c r="DN97" s="70"/>
      <c r="DO97" s="70"/>
      <c r="DP97" s="70"/>
      <c r="DQ97" s="58">
        <v>9.3704913409999993</v>
      </c>
      <c r="DR97" s="58">
        <v>9.5907116180000003</v>
      </c>
      <c r="DS97" s="58">
        <v>9.3594448509999992</v>
      </c>
      <c r="DT97" s="58">
        <v>9.6733092519999992</v>
      </c>
      <c r="DU97" s="58">
        <v>9.3318286280000002</v>
      </c>
      <c r="DV97" s="58">
        <v>9.8441361769999993</v>
      </c>
      <c r="DW97" s="58">
        <v>9.3385792609999996</v>
      </c>
      <c r="DX97" s="58">
        <v>9.8216095489999997</v>
      </c>
      <c r="DY97" s="58">
        <v>9.3410340359999999</v>
      </c>
      <c r="DZ97" s="58">
        <v>9.8403817389999997</v>
      </c>
      <c r="EA97" s="58">
        <v>9.3594448509999992</v>
      </c>
      <c r="EB97" s="58">
        <v>9.7070991929999995</v>
      </c>
      <c r="EC97" s="58">
        <v>9.3649680960000001</v>
      </c>
      <c r="ED97" s="58">
        <v>9.6301332160000008</v>
      </c>
      <c r="EE97" s="58">
        <v>9.3600585449999993</v>
      </c>
      <c r="EF97" s="58">
        <v>9.6714320330000003</v>
      </c>
      <c r="EG97" s="58">
        <v>9.364354402</v>
      </c>
      <c r="EH97" s="58">
        <v>9.6357648729999994</v>
      </c>
      <c r="EI97" s="58">
        <v>9.352694219</v>
      </c>
      <c r="EJ97" s="58">
        <v>9.7277486020000001</v>
      </c>
      <c r="EK97" s="58"/>
      <c r="EL97" s="58"/>
      <c r="EM97" s="58"/>
      <c r="EN97" s="58"/>
    </row>
    <row r="98" spans="1:144" x14ac:dyDescent="0.2">
      <c r="A98" s="70">
        <v>9.2661633870000006</v>
      </c>
      <c r="B98" s="70">
        <v>10.44296902</v>
      </c>
      <c r="C98" s="70">
        <v>9.2483662649999996</v>
      </c>
      <c r="D98" s="70">
        <v>10.527443870000001</v>
      </c>
      <c r="E98" s="70">
        <v>9.2624812240000001</v>
      </c>
      <c r="F98" s="70">
        <v>10.50116281</v>
      </c>
      <c r="G98" s="70">
        <v>9.2729140189999999</v>
      </c>
      <c r="H98" s="70">
        <v>10.394161329999999</v>
      </c>
      <c r="I98" s="70">
        <v>9.2747551000000001</v>
      </c>
      <c r="J98" s="70">
        <v>10.416687960000001</v>
      </c>
      <c r="K98" s="70">
        <v>9.2950069969999998</v>
      </c>
      <c r="L98" s="70">
        <v>10.31531813</v>
      </c>
      <c r="M98" s="70">
        <v>9.3128041190000008</v>
      </c>
      <c r="N98" s="70">
        <v>10.10694683</v>
      </c>
      <c r="O98" s="70">
        <v>9.3121904250000007</v>
      </c>
      <c r="P98" s="70">
        <v>10.17264949</v>
      </c>
      <c r="Q98" s="70">
        <v>9.2845742019999999</v>
      </c>
      <c r="R98" s="70">
        <v>10.394161329999999</v>
      </c>
      <c r="S98" s="70">
        <v>9.2888700590000006</v>
      </c>
      <c r="T98" s="70">
        <v>10.397915769999999</v>
      </c>
      <c r="U98" s="70"/>
      <c r="V98" s="70"/>
      <c r="W98" s="70"/>
      <c r="X98" s="70"/>
      <c r="Y98" s="70">
        <v>9.2864152840000003</v>
      </c>
      <c r="Z98" s="70">
        <v>10.39228411</v>
      </c>
      <c r="AA98" s="70">
        <v>9.2937796099999996</v>
      </c>
      <c r="AB98" s="70">
        <v>10.35849417</v>
      </c>
      <c r="AC98" s="70">
        <v>9.3042124049999995</v>
      </c>
      <c r="AD98" s="70">
        <v>10.232720499999999</v>
      </c>
      <c r="AE98" s="70">
        <v>9.3042124049999995</v>
      </c>
      <c r="AF98" s="70">
        <v>10.326581450000001</v>
      </c>
      <c r="AG98" s="70">
        <v>9.2643223050000003</v>
      </c>
      <c r="AH98" s="70">
        <v>10.49177671</v>
      </c>
      <c r="AI98" s="70">
        <v>9.2784372640000008</v>
      </c>
      <c r="AJ98" s="70">
        <v>10.322827009999999</v>
      </c>
      <c r="AK98" s="70">
        <v>9.3066671799999998</v>
      </c>
      <c r="AL98" s="70">
        <v>10.23084328</v>
      </c>
      <c r="AM98" s="70">
        <v>9.3220095270000005</v>
      </c>
      <c r="AN98" s="70">
        <v>10.11445571</v>
      </c>
      <c r="AO98" s="70">
        <v>9.3348970970000007</v>
      </c>
      <c r="AP98" s="70">
        <v>9.9661554080000005</v>
      </c>
      <c r="AQ98" s="70">
        <v>9.3085082620000001</v>
      </c>
      <c r="AR98" s="70">
        <v>10.21957997</v>
      </c>
      <c r="AS98" s="70"/>
      <c r="AT98" s="70"/>
      <c r="AU98" s="70"/>
      <c r="AV98" s="70"/>
      <c r="AW98" s="70">
        <v>9.3631270139999998</v>
      </c>
      <c r="AX98" s="70">
        <v>9.6057293700000006</v>
      </c>
      <c r="AY98" s="70">
        <v>9.3600585449999993</v>
      </c>
      <c r="AZ98" s="70">
        <v>9.5925888369999992</v>
      </c>
      <c r="BA98" s="70">
        <v>9.3508531369999996</v>
      </c>
      <c r="BB98" s="70">
        <v>9.5888343989999996</v>
      </c>
      <c r="BC98" s="70">
        <v>9.3373518729999994</v>
      </c>
      <c r="BD98" s="70">
        <v>9.566307772</v>
      </c>
      <c r="BE98" s="70">
        <v>9.3232369140000007</v>
      </c>
      <c r="BF98" s="70">
        <v>9.5550444579999994</v>
      </c>
      <c r="BG98" s="70">
        <v>9.3293738529999999</v>
      </c>
      <c r="BH98" s="70">
        <v>9.5587988960000008</v>
      </c>
      <c r="BI98" s="70">
        <v>9.3275327709999996</v>
      </c>
      <c r="BJ98" s="70">
        <v>9.5606761149999997</v>
      </c>
      <c r="BK98" s="70">
        <v>9.3287601589999998</v>
      </c>
      <c r="BL98" s="70">
        <v>9.5494128010000008</v>
      </c>
      <c r="BM98" s="70">
        <v>9.3263053839999994</v>
      </c>
      <c r="BN98" s="70">
        <v>9.5606761149999997</v>
      </c>
      <c r="BO98" s="70">
        <v>9.3281464649999997</v>
      </c>
      <c r="BP98" s="70">
        <v>9.5587988960000008</v>
      </c>
      <c r="BQ98" s="70"/>
      <c r="BR98" s="70"/>
      <c r="BS98" s="70"/>
      <c r="BT98" s="70"/>
      <c r="BU98" s="70">
        <v>9.3306012410000001</v>
      </c>
      <c r="BV98" s="70">
        <v>9.5681849910000007</v>
      </c>
      <c r="BW98" s="70">
        <v>9.3355107910000008</v>
      </c>
      <c r="BX98" s="70">
        <v>9.5794483049999997</v>
      </c>
      <c r="BY98" s="70">
        <v>9.3213958330000004</v>
      </c>
      <c r="BZ98" s="70">
        <v>9.5494128010000008</v>
      </c>
      <c r="CA98" s="70">
        <v>9.3256916899999993</v>
      </c>
      <c r="CB98" s="70">
        <v>9.5512900199999997</v>
      </c>
      <c r="CC98" s="70">
        <v>9.3434888110000003</v>
      </c>
      <c r="CD98" s="70">
        <v>9.5775710860000007</v>
      </c>
      <c r="CE98" s="70">
        <v>9.3600585449999993</v>
      </c>
      <c r="CF98" s="70">
        <v>9.5850799609999999</v>
      </c>
      <c r="CG98" s="70">
        <v>9.3551489940000003</v>
      </c>
      <c r="CH98" s="70">
        <v>9.5944660559999999</v>
      </c>
      <c r="CI98" s="70">
        <v>9.3588311569999991</v>
      </c>
      <c r="CJ98" s="70">
        <v>9.5813255240000004</v>
      </c>
      <c r="CK98" s="70">
        <v>9.3471709740000009</v>
      </c>
      <c r="CL98" s="70">
        <v>9.5888343989999996</v>
      </c>
      <c r="CM98" s="70">
        <v>9.3398066479999997</v>
      </c>
      <c r="CN98" s="70">
        <v>9.5606761149999997</v>
      </c>
      <c r="CO98" s="70"/>
      <c r="CP98" s="70"/>
      <c r="CQ98" s="70"/>
      <c r="CR98" s="70"/>
      <c r="CS98" s="70">
        <v>9.3348970970000007</v>
      </c>
      <c r="CT98" s="70">
        <v>9.5700622099999997</v>
      </c>
      <c r="CU98" s="70">
        <v>9.3514668309999998</v>
      </c>
      <c r="CV98" s="70">
        <v>9.5794483049999997</v>
      </c>
      <c r="CW98" s="70">
        <v>9.3784693610000005</v>
      </c>
      <c r="CX98" s="70">
        <v>9.6188699030000002</v>
      </c>
      <c r="CY98" s="70">
        <v>9.3747871969999998</v>
      </c>
      <c r="CZ98" s="70">
        <v>9.6000977130000003</v>
      </c>
      <c r="DA98" s="70">
        <v>9.3637407079999999</v>
      </c>
      <c r="DB98" s="70">
        <v>9.5907116180000003</v>
      </c>
      <c r="DC98" s="70">
        <v>9.3692639530000008</v>
      </c>
      <c r="DD98" s="70">
        <v>9.6000977130000003</v>
      </c>
      <c r="DE98" s="70">
        <v>9.3747871969999998</v>
      </c>
      <c r="DF98" s="70">
        <v>9.6057293700000006</v>
      </c>
      <c r="DG98" s="70">
        <v>9.375400891</v>
      </c>
      <c r="DH98" s="70">
        <v>9.6076065889999995</v>
      </c>
      <c r="DI98" s="70">
        <v>9.3741735039999998</v>
      </c>
      <c r="DJ98" s="70">
        <v>9.6883270039999996</v>
      </c>
      <c r="DK98" s="70">
        <v>9.3704913409999993</v>
      </c>
      <c r="DL98" s="70">
        <v>9.6902042230000003</v>
      </c>
      <c r="DM98" s="70"/>
      <c r="DN98" s="70"/>
      <c r="DO98" s="70"/>
      <c r="DP98" s="70"/>
      <c r="DQ98" s="58">
        <v>9.3692639530000008</v>
      </c>
      <c r="DR98" s="58">
        <v>9.7221169449999998</v>
      </c>
      <c r="DS98" s="58">
        <v>9.3582174640000009</v>
      </c>
      <c r="DT98" s="58">
        <v>9.8197323300000008</v>
      </c>
      <c r="DU98" s="58">
        <v>9.3312149340000001</v>
      </c>
      <c r="DV98" s="58">
        <v>9.9905592550000009</v>
      </c>
      <c r="DW98" s="58">
        <v>9.3373518729999994</v>
      </c>
      <c r="DX98" s="58">
        <v>9.9680326269999995</v>
      </c>
      <c r="DY98" s="58">
        <v>9.3404203419999998</v>
      </c>
      <c r="DZ98" s="58">
        <v>9.9868048169999994</v>
      </c>
      <c r="EA98" s="58">
        <v>9.3588311569999991</v>
      </c>
      <c r="EB98" s="58">
        <v>9.8385045200000008</v>
      </c>
      <c r="EC98" s="58">
        <v>9.364354402</v>
      </c>
      <c r="ED98" s="58">
        <v>9.7765562940000006</v>
      </c>
      <c r="EE98" s="58">
        <v>9.3594448509999992</v>
      </c>
      <c r="EF98" s="58">
        <v>9.8028373599999998</v>
      </c>
      <c r="EG98" s="58">
        <v>9.3631270139999998</v>
      </c>
      <c r="EH98" s="58">
        <v>9.7821879509999992</v>
      </c>
      <c r="EI98" s="58">
        <v>9.3520805249999999</v>
      </c>
      <c r="EJ98" s="58">
        <v>9.8741716799999999</v>
      </c>
      <c r="EK98" s="58"/>
      <c r="EL98" s="58"/>
      <c r="EM98" s="58"/>
      <c r="EN98" s="58"/>
    </row>
    <row r="99" spans="1:144" x14ac:dyDescent="0.2">
      <c r="A99" s="70">
        <v>9.2655496930000005</v>
      </c>
      <c r="B99" s="70">
        <v>10.5893921</v>
      </c>
      <c r="C99" s="70">
        <v>9.2477525709999995</v>
      </c>
      <c r="D99" s="70">
        <v>10.673866950000001</v>
      </c>
      <c r="E99" s="70">
        <v>9.26186753</v>
      </c>
      <c r="F99" s="70">
        <v>10.64758589</v>
      </c>
      <c r="G99" s="70">
        <v>9.2723003249999998</v>
      </c>
      <c r="H99" s="70">
        <v>10.525566660000001</v>
      </c>
      <c r="I99" s="70">
        <v>9.2741414070000001</v>
      </c>
      <c r="J99" s="70">
        <v>10.56311103</v>
      </c>
      <c r="K99" s="70">
        <v>9.2943933039999997</v>
      </c>
      <c r="L99" s="70">
        <v>10.446723459999999</v>
      </c>
      <c r="M99" s="70">
        <v>9.3121904250000007</v>
      </c>
      <c r="N99" s="70">
        <v>10.23835216</v>
      </c>
      <c r="O99" s="70">
        <v>9.3109630370000005</v>
      </c>
      <c r="P99" s="70">
        <v>10.319072569999999</v>
      </c>
      <c r="Q99" s="70">
        <v>9.2833468139999997</v>
      </c>
      <c r="R99" s="70">
        <v>10.525566660000001</v>
      </c>
      <c r="S99" s="70">
        <v>9.2882563650000005</v>
      </c>
      <c r="T99" s="70">
        <v>10.54246163</v>
      </c>
      <c r="U99" s="70"/>
      <c r="V99" s="70"/>
      <c r="W99" s="70"/>
      <c r="X99" s="70"/>
      <c r="Y99" s="70">
        <v>9.2858015900000002</v>
      </c>
      <c r="Z99" s="70">
        <v>10.53870719</v>
      </c>
      <c r="AA99" s="70">
        <v>9.2931659159999995</v>
      </c>
      <c r="AB99" s="70">
        <v>10.4898995</v>
      </c>
      <c r="AC99" s="70">
        <v>9.3029850169999992</v>
      </c>
      <c r="AD99" s="70">
        <v>10.364125830000001</v>
      </c>
      <c r="AE99" s="70">
        <v>9.3035987109999994</v>
      </c>
      <c r="AF99" s="70">
        <v>10.45798677</v>
      </c>
      <c r="AG99" s="70">
        <v>9.2643223050000003</v>
      </c>
      <c r="AH99" s="70">
        <v>10.636322570000001</v>
      </c>
      <c r="AI99" s="70">
        <v>9.2759824880000004</v>
      </c>
      <c r="AJ99" s="70">
        <v>10.469250089999999</v>
      </c>
      <c r="AK99" s="70">
        <v>9.3054397929999997</v>
      </c>
      <c r="AL99" s="70">
        <v>10.37726636</v>
      </c>
      <c r="AM99" s="70">
        <v>9.3207821390000003</v>
      </c>
      <c r="AN99" s="70">
        <v>10.24586103</v>
      </c>
      <c r="AO99" s="70">
        <v>9.3336697100000006</v>
      </c>
      <c r="AP99" s="70">
        <v>10.09756073</v>
      </c>
      <c r="AQ99" s="70">
        <v>9.3072808739999999</v>
      </c>
      <c r="AR99" s="70">
        <v>10.350985290000001</v>
      </c>
      <c r="AS99" s="70"/>
      <c r="AT99" s="70"/>
      <c r="AU99" s="70"/>
      <c r="AV99" s="70"/>
      <c r="AW99" s="70">
        <v>9.3625133209999998</v>
      </c>
      <c r="AX99" s="70">
        <v>9.7352574769999993</v>
      </c>
      <c r="AY99" s="70">
        <v>9.3588311569999991</v>
      </c>
      <c r="AZ99" s="70">
        <v>9.7239941640000005</v>
      </c>
      <c r="BA99" s="70">
        <v>9.3508531369999996</v>
      </c>
      <c r="BB99" s="70">
        <v>9.7202397260000009</v>
      </c>
      <c r="BC99" s="70">
        <v>9.3367381789999992</v>
      </c>
      <c r="BD99" s="70">
        <v>9.6977130979999995</v>
      </c>
      <c r="BE99" s="70">
        <v>9.3232369140000007</v>
      </c>
      <c r="BF99" s="70">
        <v>9.6864497850000006</v>
      </c>
      <c r="BG99" s="70">
        <v>9.3287601589999998</v>
      </c>
      <c r="BH99" s="70">
        <v>9.6902042230000003</v>
      </c>
      <c r="BI99" s="70">
        <v>9.3269190769999994</v>
      </c>
      <c r="BJ99" s="70">
        <v>9.6920814419999992</v>
      </c>
      <c r="BK99" s="70">
        <v>9.3275327709999996</v>
      </c>
      <c r="BL99" s="70">
        <v>9.6789409089999996</v>
      </c>
      <c r="BM99" s="70">
        <v>9.3256916899999993</v>
      </c>
      <c r="BN99" s="70">
        <v>9.6902042230000003</v>
      </c>
      <c r="BO99" s="70">
        <v>9.3275327709999996</v>
      </c>
      <c r="BP99" s="70">
        <v>9.6883270039999996</v>
      </c>
      <c r="BQ99" s="70"/>
      <c r="BR99" s="70"/>
      <c r="BS99" s="70"/>
      <c r="BT99" s="70"/>
      <c r="BU99" s="70">
        <v>9.329987547</v>
      </c>
      <c r="BV99" s="70">
        <v>9.6995903170000002</v>
      </c>
      <c r="BW99" s="70">
        <v>9.3348970970000007</v>
      </c>
      <c r="BX99" s="70">
        <v>9.7089764120000002</v>
      </c>
      <c r="BY99" s="70">
        <v>9.3207821390000003</v>
      </c>
      <c r="BZ99" s="70">
        <v>9.6789409089999996</v>
      </c>
      <c r="CA99" s="70">
        <v>9.3250779959999992</v>
      </c>
      <c r="CB99" s="70">
        <v>9.6808181280000003</v>
      </c>
      <c r="CC99" s="70">
        <v>9.3428751170000002</v>
      </c>
      <c r="CD99" s="70">
        <v>9.7070991929999995</v>
      </c>
      <c r="CE99" s="70">
        <v>9.3600585449999993</v>
      </c>
      <c r="CF99" s="70">
        <v>9.7164852879999994</v>
      </c>
      <c r="CG99" s="70">
        <v>9.3545353010000003</v>
      </c>
      <c r="CH99" s="70">
        <v>9.7258713829999994</v>
      </c>
      <c r="CI99" s="70">
        <v>9.3576037700000008</v>
      </c>
      <c r="CJ99" s="70">
        <v>9.7108536310000009</v>
      </c>
      <c r="CK99" s="70">
        <v>9.3465572810000008</v>
      </c>
      <c r="CL99" s="70">
        <v>9.7183625070000002</v>
      </c>
      <c r="CM99" s="70">
        <v>9.3385792609999996</v>
      </c>
      <c r="CN99" s="70">
        <v>9.6920814419999992</v>
      </c>
      <c r="CO99" s="70"/>
      <c r="CP99" s="70"/>
      <c r="CQ99" s="70"/>
      <c r="CR99" s="70"/>
      <c r="CS99" s="70">
        <v>9.3342834040000007</v>
      </c>
      <c r="CT99" s="70">
        <v>9.7014675359999991</v>
      </c>
      <c r="CU99" s="70">
        <v>9.3508531369999996</v>
      </c>
      <c r="CV99" s="70">
        <v>9.7089764120000002</v>
      </c>
      <c r="CW99" s="70">
        <v>9.3766282790000002</v>
      </c>
      <c r="CX99" s="70">
        <v>9.7502752289999997</v>
      </c>
      <c r="CY99" s="70">
        <v>9.3735598099999997</v>
      </c>
      <c r="CZ99" s="70">
        <v>9.7315030399999998</v>
      </c>
      <c r="DA99" s="70">
        <v>9.3625133209999998</v>
      </c>
      <c r="DB99" s="70">
        <v>9.7221169449999998</v>
      </c>
      <c r="DC99" s="70">
        <v>9.3680365650000006</v>
      </c>
      <c r="DD99" s="70">
        <v>9.7296258210000008</v>
      </c>
      <c r="DE99" s="70">
        <v>9.3735598099999997</v>
      </c>
      <c r="DF99" s="70">
        <v>9.737134696</v>
      </c>
      <c r="DG99" s="70">
        <v>9.3747871969999998</v>
      </c>
      <c r="DH99" s="70">
        <v>9.7390119150000007</v>
      </c>
      <c r="DI99" s="70">
        <v>9.3729461159999996</v>
      </c>
      <c r="DJ99" s="70">
        <v>9.8197323300000008</v>
      </c>
      <c r="DK99" s="70">
        <v>9.3692639530000008</v>
      </c>
      <c r="DL99" s="70">
        <v>9.836627301</v>
      </c>
      <c r="DM99" s="70"/>
      <c r="DN99" s="70"/>
      <c r="DO99" s="70"/>
      <c r="DP99" s="70"/>
      <c r="DQ99" s="58">
        <v>9.3692639530000008</v>
      </c>
      <c r="DR99" s="58">
        <v>9.8535222709999992</v>
      </c>
      <c r="DS99" s="58">
        <v>9.3576037700000008</v>
      </c>
      <c r="DT99" s="58">
        <v>9.9511376570000003</v>
      </c>
      <c r="DU99" s="58">
        <v>9.3306012410000001</v>
      </c>
      <c r="DV99" s="58">
        <v>10.13698233</v>
      </c>
      <c r="DW99" s="58">
        <v>9.3361244849999991</v>
      </c>
      <c r="DX99" s="58">
        <v>10.11445571</v>
      </c>
      <c r="DY99" s="58">
        <v>9.3391929539999996</v>
      </c>
      <c r="DZ99" s="58">
        <v>10.1332279</v>
      </c>
      <c r="EA99" s="58">
        <v>9.3582174640000009</v>
      </c>
      <c r="EB99" s="58">
        <v>9.9699098460000002</v>
      </c>
      <c r="EC99" s="58">
        <v>9.364354402</v>
      </c>
      <c r="ED99" s="58">
        <v>9.9079616210000001</v>
      </c>
      <c r="EE99" s="58">
        <v>9.3588311569999991</v>
      </c>
      <c r="EF99" s="58">
        <v>9.9342426859999993</v>
      </c>
      <c r="EG99" s="58">
        <v>9.3625133209999998</v>
      </c>
      <c r="EH99" s="58">
        <v>9.9135932780000005</v>
      </c>
      <c r="EI99" s="58">
        <v>9.3514668309999998</v>
      </c>
      <c r="EJ99" s="58">
        <v>10.00557701</v>
      </c>
      <c r="EK99" s="58"/>
      <c r="EL99" s="58"/>
      <c r="EM99" s="58"/>
      <c r="EN99" s="58"/>
    </row>
    <row r="100" spans="1:144" x14ac:dyDescent="0.2">
      <c r="A100" s="70">
        <v>9.2649359990000004</v>
      </c>
      <c r="B100" s="70">
        <v>10.720797429999999</v>
      </c>
      <c r="C100" s="70">
        <v>9.2471388769999994</v>
      </c>
      <c r="D100" s="70">
        <v>10.805272280000001</v>
      </c>
      <c r="E100" s="70">
        <v>9.2606401419999997</v>
      </c>
      <c r="F100" s="70">
        <v>10.79400897</v>
      </c>
      <c r="G100" s="70">
        <v>9.2716866309999997</v>
      </c>
      <c r="H100" s="70">
        <v>10.67198973</v>
      </c>
      <c r="I100" s="70">
        <v>9.2729140189999999</v>
      </c>
      <c r="J100" s="70">
        <v>10.69451636</v>
      </c>
      <c r="K100" s="70">
        <v>9.2937796099999996</v>
      </c>
      <c r="L100" s="70">
        <v>10.593146539999999</v>
      </c>
      <c r="M100" s="70">
        <v>9.3109630370000005</v>
      </c>
      <c r="N100" s="70">
        <v>10.369757480000001</v>
      </c>
      <c r="O100" s="70">
        <v>9.3103493440000005</v>
      </c>
      <c r="P100" s="70">
        <v>10.465495649999999</v>
      </c>
      <c r="Q100" s="70">
        <v>9.2827331199999996</v>
      </c>
      <c r="R100" s="70">
        <v>10.67198973</v>
      </c>
      <c r="S100" s="70">
        <v>9.2870289770000003</v>
      </c>
      <c r="T100" s="70">
        <v>10.688884699999999</v>
      </c>
      <c r="U100" s="70"/>
      <c r="V100" s="70"/>
      <c r="W100" s="70"/>
      <c r="X100" s="70"/>
      <c r="Y100" s="70">
        <v>9.2845742019999999</v>
      </c>
      <c r="Z100" s="70">
        <v>10.670112509999999</v>
      </c>
      <c r="AA100" s="70">
        <v>9.2925522219999994</v>
      </c>
      <c r="AB100" s="70">
        <v>10.636322570000001</v>
      </c>
      <c r="AC100" s="70">
        <v>9.3017576300000009</v>
      </c>
      <c r="AD100" s="70">
        <v>10.5105489</v>
      </c>
      <c r="AE100" s="70">
        <v>9.3023713239999992</v>
      </c>
      <c r="AF100" s="70">
        <v>10.60440985</v>
      </c>
      <c r="AG100" s="70">
        <v>9.2630949170000001</v>
      </c>
      <c r="AH100" s="70">
        <v>10.782745650000001</v>
      </c>
      <c r="AI100" s="70">
        <v>9.2729140189999999</v>
      </c>
      <c r="AJ100" s="70">
        <v>10.615673170000001</v>
      </c>
      <c r="AK100" s="70">
        <v>9.3048260989999996</v>
      </c>
      <c r="AL100" s="70">
        <v>10.52368944</v>
      </c>
      <c r="AM100" s="70">
        <v>9.3195547510000001</v>
      </c>
      <c r="AN100" s="70">
        <v>10.39228411</v>
      </c>
      <c r="AO100" s="70">
        <v>9.3330560160000005</v>
      </c>
      <c r="AP100" s="70">
        <v>10.228966059999999</v>
      </c>
      <c r="AQ100" s="70">
        <v>9.3060534869999998</v>
      </c>
      <c r="AR100" s="70">
        <v>10.49740837</v>
      </c>
      <c r="AS100" s="70"/>
      <c r="AT100" s="70"/>
      <c r="AU100" s="70"/>
      <c r="AV100" s="70"/>
      <c r="AW100" s="70">
        <v>9.3618996269999997</v>
      </c>
      <c r="AX100" s="70">
        <v>9.8666628040000006</v>
      </c>
      <c r="AY100" s="70">
        <v>9.3582174640000009</v>
      </c>
      <c r="AZ100" s="70">
        <v>9.8553994899999999</v>
      </c>
      <c r="BA100" s="70">
        <v>9.3496257499999995</v>
      </c>
      <c r="BB100" s="70">
        <v>9.8516450520000003</v>
      </c>
      <c r="BC100" s="70">
        <v>9.3367381789999992</v>
      </c>
      <c r="BD100" s="70">
        <v>9.8291184250000008</v>
      </c>
      <c r="BE100" s="70">
        <v>9.3226232210000006</v>
      </c>
      <c r="BF100" s="70">
        <v>9.8178551110000001</v>
      </c>
      <c r="BG100" s="70">
        <v>9.3281464649999997</v>
      </c>
      <c r="BH100" s="70">
        <v>9.8197323300000008</v>
      </c>
      <c r="BI100" s="70">
        <v>9.3269190769999994</v>
      </c>
      <c r="BJ100" s="70">
        <v>9.8234867680000004</v>
      </c>
      <c r="BK100" s="70">
        <v>9.3269190769999994</v>
      </c>
      <c r="BL100" s="70">
        <v>9.8103462360000009</v>
      </c>
      <c r="BM100" s="70">
        <v>9.3244643020000009</v>
      </c>
      <c r="BN100" s="70">
        <v>9.8197323300000008</v>
      </c>
      <c r="BO100" s="70">
        <v>9.3269190769999994</v>
      </c>
      <c r="BP100" s="70">
        <v>9.8197323300000008</v>
      </c>
      <c r="BQ100" s="70"/>
      <c r="BR100" s="70"/>
      <c r="BS100" s="70"/>
      <c r="BT100" s="70"/>
      <c r="BU100" s="70">
        <v>9.3293738529999999</v>
      </c>
      <c r="BV100" s="70">
        <v>9.8309956439999997</v>
      </c>
      <c r="BW100" s="70">
        <v>9.3342834040000007</v>
      </c>
      <c r="BX100" s="70">
        <v>9.8403817389999997</v>
      </c>
      <c r="BY100" s="70">
        <v>9.3207821390000003</v>
      </c>
      <c r="BZ100" s="70">
        <v>9.8103462360000009</v>
      </c>
      <c r="CA100" s="70">
        <v>9.3238506080000008</v>
      </c>
      <c r="CB100" s="70">
        <v>9.8122234539999997</v>
      </c>
      <c r="CC100" s="70">
        <v>9.34164773</v>
      </c>
      <c r="CD100" s="70">
        <v>9.8385045200000008</v>
      </c>
      <c r="CE100" s="70">
        <v>9.3600585449999993</v>
      </c>
      <c r="CF100" s="70">
        <v>9.8478906150000007</v>
      </c>
      <c r="CG100" s="70">
        <v>9.3545353010000003</v>
      </c>
      <c r="CH100" s="70">
        <v>9.8572767090000006</v>
      </c>
      <c r="CI100" s="70">
        <v>9.3569900760000007</v>
      </c>
      <c r="CJ100" s="70">
        <v>9.8441361769999993</v>
      </c>
      <c r="CK100" s="70">
        <v>9.3459435870000007</v>
      </c>
      <c r="CL100" s="70">
        <v>9.8478906150000007</v>
      </c>
      <c r="CM100" s="70">
        <v>9.3379655669999995</v>
      </c>
      <c r="CN100" s="70">
        <v>9.8216095489999997</v>
      </c>
      <c r="CO100" s="70"/>
      <c r="CP100" s="70"/>
      <c r="CQ100" s="70"/>
      <c r="CR100" s="70"/>
      <c r="CS100" s="70">
        <v>9.3336697100000006</v>
      </c>
      <c r="CT100" s="70">
        <v>9.8328728630000004</v>
      </c>
      <c r="CU100" s="70">
        <v>9.3502394439999996</v>
      </c>
      <c r="CV100" s="70">
        <v>9.8403817389999997</v>
      </c>
      <c r="CW100" s="70">
        <v>9.375400891</v>
      </c>
      <c r="CX100" s="70">
        <v>9.8816805559999992</v>
      </c>
      <c r="CY100" s="70">
        <v>9.3723324219999995</v>
      </c>
      <c r="CZ100" s="70">
        <v>9.8629083659999992</v>
      </c>
      <c r="DA100" s="70">
        <v>9.3618996269999997</v>
      </c>
      <c r="DB100" s="70">
        <v>9.8535222709999992</v>
      </c>
      <c r="DC100" s="70">
        <v>9.3674228710000005</v>
      </c>
      <c r="DD100" s="70">
        <v>9.8610311470000003</v>
      </c>
      <c r="DE100" s="70">
        <v>9.3729461159999996</v>
      </c>
      <c r="DF100" s="70">
        <v>9.8685400229999996</v>
      </c>
      <c r="DG100" s="70">
        <v>9.3741735039999998</v>
      </c>
      <c r="DH100" s="70">
        <v>9.8704172420000003</v>
      </c>
      <c r="DI100" s="70">
        <v>9.3723324219999995</v>
      </c>
      <c r="DJ100" s="70">
        <v>9.9661554080000005</v>
      </c>
      <c r="DK100" s="70">
        <v>9.3686502590000007</v>
      </c>
      <c r="DL100" s="70">
        <v>9.9830503789999998</v>
      </c>
      <c r="DM100" s="70"/>
      <c r="DN100" s="70"/>
      <c r="DO100" s="70"/>
      <c r="DP100" s="70"/>
      <c r="DQ100" s="58">
        <v>9.3680365650000006</v>
      </c>
      <c r="DR100" s="58">
        <v>9.9849275980000005</v>
      </c>
      <c r="DS100" s="58">
        <v>9.3569900760000007</v>
      </c>
      <c r="DT100" s="58">
        <v>10.09756073</v>
      </c>
      <c r="DU100" s="58">
        <v>9.3293738529999999</v>
      </c>
      <c r="DV100" s="58">
        <v>10.28340541</v>
      </c>
      <c r="DW100" s="58">
        <v>9.3348970970000007</v>
      </c>
      <c r="DX100" s="58">
        <v>10.24586103</v>
      </c>
      <c r="DY100" s="58">
        <v>9.3379655669999995</v>
      </c>
      <c r="DZ100" s="58">
        <v>10.27965097</v>
      </c>
      <c r="EA100" s="58">
        <v>9.3576037700000008</v>
      </c>
      <c r="EB100" s="58">
        <v>10.101315169999999</v>
      </c>
      <c r="EC100" s="58">
        <v>9.3631270139999998</v>
      </c>
      <c r="ED100" s="58">
        <v>10.03936695</v>
      </c>
      <c r="EE100" s="58">
        <v>9.3582174640000009</v>
      </c>
      <c r="EF100" s="58">
        <v>10.06564801</v>
      </c>
      <c r="EG100" s="58">
        <v>9.3606722389999995</v>
      </c>
      <c r="EH100" s="58">
        <v>10.060016360000001</v>
      </c>
      <c r="EI100" s="58">
        <v>9.3508531369999996</v>
      </c>
      <c r="EJ100" s="58">
        <v>10.13698233</v>
      </c>
      <c r="EK100" s="58"/>
      <c r="EL100" s="58"/>
      <c r="EM100" s="58"/>
      <c r="EN100" s="58"/>
    </row>
    <row r="101" spans="1:144" x14ac:dyDescent="0.2">
      <c r="A101" s="70">
        <v>9.2637086110000002</v>
      </c>
      <c r="B101" s="70">
        <v>10.86534329</v>
      </c>
      <c r="C101" s="70">
        <v>9.2459114899999992</v>
      </c>
      <c r="D101" s="70">
        <v>10.94981814</v>
      </c>
      <c r="E101" s="70">
        <v>9.2587990599999994</v>
      </c>
      <c r="F101" s="70">
        <v>10.940432039999999</v>
      </c>
      <c r="G101" s="70">
        <v>9.2704592439999995</v>
      </c>
      <c r="H101" s="70">
        <v>10.81841281</v>
      </c>
      <c r="I101" s="70">
        <v>9.2716866309999997</v>
      </c>
      <c r="J101" s="70">
        <v>10.84093944</v>
      </c>
      <c r="K101" s="70">
        <v>9.2931659159999995</v>
      </c>
      <c r="L101" s="70">
        <v>10.739569619999999</v>
      </c>
      <c r="M101" s="70">
        <v>9.3109630370000005</v>
      </c>
      <c r="N101" s="70">
        <v>10.50116281</v>
      </c>
      <c r="O101" s="70">
        <v>9.3097356500000004</v>
      </c>
      <c r="P101" s="70">
        <v>10.596900979999999</v>
      </c>
      <c r="Q101" s="70">
        <v>9.2815057329999995</v>
      </c>
      <c r="R101" s="70">
        <v>10.81841281</v>
      </c>
      <c r="S101" s="70">
        <v>9.2858015900000002</v>
      </c>
      <c r="T101" s="70">
        <v>10.835307780000001</v>
      </c>
      <c r="U101" s="70"/>
      <c r="V101" s="70"/>
      <c r="W101" s="70"/>
      <c r="X101" s="70"/>
      <c r="Y101" s="70">
        <v>9.2839605079999998</v>
      </c>
      <c r="Z101" s="70">
        <v>10.816535590000001</v>
      </c>
      <c r="AA101" s="70">
        <v>9.2907111400000009</v>
      </c>
      <c r="AB101" s="70">
        <v>10.782745650000001</v>
      </c>
      <c r="AC101" s="70">
        <v>9.3005302420000007</v>
      </c>
      <c r="AD101" s="70">
        <v>10.64195423</v>
      </c>
      <c r="AE101" s="70">
        <v>9.3017576300000009</v>
      </c>
      <c r="AF101" s="70">
        <v>10.735815179999999</v>
      </c>
      <c r="AG101" s="70">
        <v>9.2630949170000001</v>
      </c>
      <c r="AH101" s="70">
        <v>10.914150980000001</v>
      </c>
      <c r="AI101" s="70">
        <v>9.2698455499999994</v>
      </c>
      <c r="AJ101" s="70">
        <v>10.760219019999999</v>
      </c>
      <c r="AK101" s="70">
        <v>9.3042124049999995</v>
      </c>
      <c r="AL101" s="70">
        <v>10.670112509999999</v>
      </c>
      <c r="AM101" s="70">
        <v>9.3183273639999999</v>
      </c>
      <c r="AN101" s="70">
        <v>10.52368944</v>
      </c>
      <c r="AO101" s="70">
        <v>9.3318286280000002</v>
      </c>
      <c r="AP101" s="70">
        <v>10.375389139999999</v>
      </c>
      <c r="AQ101" s="70">
        <v>9.3048260989999996</v>
      </c>
      <c r="AR101" s="70">
        <v>10.64383145</v>
      </c>
      <c r="AS101" s="70"/>
      <c r="AT101" s="70"/>
      <c r="AU101" s="70"/>
      <c r="AV101" s="70"/>
      <c r="AW101" s="70">
        <v>9.3612859329999996</v>
      </c>
      <c r="AX101" s="70">
        <v>9.9980681310000001</v>
      </c>
      <c r="AY101" s="70">
        <v>9.3582174640000009</v>
      </c>
      <c r="AZ101" s="70">
        <v>9.9868048169999994</v>
      </c>
      <c r="BA101" s="70">
        <v>9.3496257499999995</v>
      </c>
      <c r="BB101" s="70">
        <v>9.9830503789999998</v>
      </c>
      <c r="BC101" s="70">
        <v>9.3355107910000008</v>
      </c>
      <c r="BD101" s="70">
        <v>9.9586465329999996</v>
      </c>
      <c r="BE101" s="70">
        <v>9.3220095270000005</v>
      </c>
      <c r="BF101" s="70">
        <v>9.9473832190000007</v>
      </c>
      <c r="BG101" s="70">
        <v>9.3281464649999997</v>
      </c>
      <c r="BH101" s="70">
        <v>9.9511376570000003</v>
      </c>
      <c r="BI101" s="70">
        <v>9.3256916899999993</v>
      </c>
      <c r="BJ101" s="70">
        <v>9.9530148759999992</v>
      </c>
      <c r="BK101" s="70">
        <v>9.3263053839999994</v>
      </c>
      <c r="BL101" s="70">
        <v>9.9398743429999996</v>
      </c>
      <c r="BM101" s="70">
        <v>9.3238506080000008</v>
      </c>
      <c r="BN101" s="70">
        <v>9.9511376570000003</v>
      </c>
      <c r="BO101" s="70">
        <v>9.3263053839999994</v>
      </c>
      <c r="BP101" s="70">
        <v>9.9511376570000003</v>
      </c>
      <c r="BQ101" s="70"/>
      <c r="BR101" s="70"/>
      <c r="BS101" s="70"/>
      <c r="BT101" s="70"/>
      <c r="BU101" s="70">
        <v>9.3287601589999998</v>
      </c>
      <c r="BV101" s="70">
        <v>9.9624009709999992</v>
      </c>
      <c r="BW101" s="70">
        <v>9.3342834040000007</v>
      </c>
      <c r="BX101" s="70">
        <v>9.9717870649999991</v>
      </c>
      <c r="BY101" s="70">
        <v>9.3201684450000002</v>
      </c>
      <c r="BZ101" s="70">
        <v>9.9398743429999996</v>
      </c>
      <c r="CA101" s="70">
        <v>9.3232369140000007</v>
      </c>
      <c r="CB101" s="70">
        <v>9.9436287809999993</v>
      </c>
      <c r="CC101" s="70">
        <v>9.3410340359999999</v>
      </c>
      <c r="CD101" s="70">
        <v>9.9699098460000002</v>
      </c>
      <c r="CE101" s="70">
        <v>9.3594448509999992</v>
      </c>
      <c r="CF101" s="70">
        <v>9.9792959410000002</v>
      </c>
      <c r="CG101" s="70">
        <v>9.3539216070000002</v>
      </c>
      <c r="CH101" s="70">
        <v>9.9868048169999994</v>
      </c>
      <c r="CI101" s="70">
        <v>9.3569900760000007</v>
      </c>
      <c r="CJ101" s="70">
        <v>9.9736642839999998</v>
      </c>
      <c r="CK101" s="70">
        <v>9.3459435870000007</v>
      </c>
      <c r="CL101" s="70">
        <v>9.9792959410000002</v>
      </c>
      <c r="CM101" s="70">
        <v>9.3373518729999994</v>
      </c>
      <c r="CN101" s="70">
        <v>9.9530148759999992</v>
      </c>
      <c r="CO101" s="70"/>
      <c r="CP101" s="70"/>
      <c r="CQ101" s="70"/>
      <c r="CR101" s="70"/>
      <c r="CS101" s="70">
        <v>9.3324423220000003</v>
      </c>
      <c r="CT101" s="70">
        <v>9.9642781889999998</v>
      </c>
      <c r="CU101" s="70">
        <v>9.3496257499999995</v>
      </c>
      <c r="CV101" s="70">
        <v>9.9717870649999991</v>
      </c>
      <c r="CW101" s="70">
        <v>9.3741735039999998</v>
      </c>
      <c r="CX101" s="70">
        <v>10.01308588</v>
      </c>
      <c r="CY101" s="70">
        <v>9.3711050339999993</v>
      </c>
      <c r="CZ101" s="70">
        <v>9.9924364739999998</v>
      </c>
      <c r="DA101" s="70">
        <v>9.3612859329999996</v>
      </c>
      <c r="DB101" s="70">
        <v>9.9849275980000005</v>
      </c>
      <c r="DC101" s="70">
        <v>9.3668091770000004</v>
      </c>
      <c r="DD101" s="70">
        <v>9.9924364739999998</v>
      </c>
      <c r="DE101" s="70">
        <v>9.3711050339999993</v>
      </c>
      <c r="DF101" s="70">
        <v>9.9999453500000008</v>
      </c>
      <c r="DG101" s="70">
        <v>9.3723324219999995</v>
      </c>
      <c r="DH101" s="70">
        <v>10.00182257</v>
      </c>
      <c r="DI101" s="70">
        <v>9.3711050339999993</v>
      </c>
      <c r="DJ101" s="70">
        <v>10.09756073</v>
      </c>
      <c r="DK101" s="70">
        <v>9.3674228710000005</v>
      </c>
      <c r="DL101" s="70">
        <v>10.11445571</v>
      </c>
      <c r="DM101" s="70"/>
      <c r="DN101" s="70"/>
      <c r="DO101" s="70"/>
      <c r="DP101" s="70"/>
      <c r="DQ101" s="58">
        <v>9.3668091770000004</v>
      </c>
      <c r="DR101" s="58">
        <v>10.11633292</v>
      </c>
      <c r="DS101" s="58">
        <v>9.3563763820000005</v>
      </c>
      <c r="DT101" s="58">
        <v>10.228966059999999</v>
      </c>
      <c r="DU101" s="58">
        <v>9.3287601589999998</v>
      </c>
      <c r="DV101" s="58">
        <v>10.41481074</v>
      </c>
      <c r="DW101" s="58">
        <v>9.3336697100000006</v>
      </c>
      <c r="DX101" s="58">
        <v>10.39228411</v>
      </c>
      <c r="DY101" s="58">
        <v>9.3373518729999994</v>
      </c>
      <c r="DZ101" s="58">
        <v>10.42607405</v>
      </c>
      <c r="EA101" s="58">
        <v>9.3569900760000007</v>
      </c>
      <c r="EB101" s="58">
        <v>10.232720499999999</v>
      </c>
      <c r="EC101" s="58">
        <v>9.3631270139999998</v>
      </c>
      <c r="ED101" s="58">
        <v>10.18579003</v>
      </c>
      <c r="EE101" s="58">
        <v>9.3569900760000007</v>
      </c>
      <c r="EF101" s="58">
        <v>10.19705334</v>
      </c>
      <c r="EG101" s="58">
        <v>9.3594448509999992</v>
      </c>
      <c r="EH101" s="58">
        <v>10.20643943</v>
      </c>
      <c r="EI101" s="58">
        <v>9.3496257499999995</v>
      </c>
      <c r="EJ101" s="58">
        <v>10.26838766</v>
      </c>
      <c r="EK101" s="58"/>
      <c r="EL101" s="58"/>
      <c r="EM101" s="58"/>
      <c r="EN101" s="58"/>
    </row>
    <row r="102" spans="1:144" x14ac:dyDescent="0.2">
      <c r="A102" s="70">
        <v>9.2630949170000001</v>
      </c>
      <c r="B102" s="70">
        <v>11.011766359999999</v>
      </c>
      <c r="C102" s="70">
        <v>9.2446841020000008</v>
      </c>
      <c r="D102" s="70">
        <v>11.094364000000001</v>
      </c>
      <c r="E102" s="70">
        <v>9.2581853669999994</v>
      </c>
      <c r="F102" s="70">
        <v>11.086855119999999</v>
      </c>
      <c r="G102" s="70">
        <v>9.2692318559999993</v>
      </c>
      <c r="H102" s="70">
        <v>10.96483589</v>
      </c>
      <c r="I102" s="70">
        <v>9.2704592439999995</v>
      </c>
      <c r="J102" s="70">
        <v>10.98736252</v>
      </c>
      <c r="K102" s="70">
        <v>9.2919385279999993</v>
      </c>
      <c r="L102" s="70">
        <v>10.88599269</v>
      </c>
      <c r="M102" s="70">
        <v>9.3097356500000004</v>
      </c>
      <c r="N102" s="70">
        <v>10.64758589</v>
      </c>
      <c r="O102" s="70">
        <v>9.3091219560000003</v>
      </c>
      <c r="P102" s="70">
        <v>10.74332405</v>
      </c>
      <c r="Q102" s="70">
        <v>9.2802783449999993</v>
      </c>
      <c r="R102" s="70">
        <v>10.96483589</v>
      </c>
      <c r="S102" s="70">
        <v>9.2845742019999999</v>
      </c>
      <c r="T102" s="70">
        <v>10.966713110000001</v>
      </c>
      <c r="U102" s="70"/>
      <c r="V102" s="70"/>
      <c r="W102" s="70"/>
      <c r="X102" s="70"/>
      <c r="Y102" s="70">
        <v>9.2827331199999996</v>
      </c>
      <c r="Z102" s="70">
        <v>10.962958670000001</v>
      </c>
      <c r="AA102" s="70">
        <v>9.2894837530000007</v>
      </c>
      <c r="AB102" s="70">
        <v>10.929168730000001</v>
      </c>
      <c r="AC102" s="70">
        <v>9.2993028540000005</v>
      </c>
      <c r="AD102" s="70">
        <v>10.78837731</v>
      </c>
      <c r="AE102" s="70">
        <v>9.3011439360000008</v>
      </c>
      <c r="AF102" s="70">
        <v>10.882238259999999</v>
      </c>
      <c r="AG102" s="70">
        <v>9.2624812240000001</v>
      </c>
      <c r="AH102" s="70">
        <v>11.05869684</v>
      </c>
      <c r="AI102" s="70">
        <v>9.2673907740000008</v>
      </c>
      <c r="AJ102" s="70">
        <v>10.906642099999999</v>
      </c>
      <c r="AK102" s="70">
        <v>9.3029850169999992</v>
      </c>
      <c r="AL102" s="70">
        <v>10.801517840000001</v>
      </c>
      <c r="AM102" s="70">
        <v>9.3170999759999997</v>
      </c>
      <c r="AN102" s="70">
        <v>10.670112509999999</v>
      </c>
      <c r="AO102" s="70">
        <v>9.3318286280000002</v>
      </c>
      <c r="AP102" s="70">
        <v>10.506794470000001</v>
      </c>
      <c r="AQ102" s="70">
        <v>9.3029850169999992</v>
      </c>
      <c r="AR102" s="70">
        <v>10.79025453</v>
      </c>
      <c r="AS102" s="70"/>
      <c r="AT102" s="70"/>
      <c r="AU102" s="70"/>
      <c r="AV102" s="70"/>
      <c r="AW102" s="70">
        <v>9.3606722389999995</v>
      </c>
      <c r="AX102" s="70">
        <v>10.12947346</v>
      </c>
      <c r="AY102" s="70">
        <v>9.3576037700000008</v>
      </c>
      <c r="AZ102" s="70">
        <v>10.11821014</v>
      </c>
      <c r="BA102" s="70">
        <v>9.3490120559999994</v>
      </c>
      <c r="BB102" s="70">
        <v>10.11445571</v>
      </c>
      <c r="BC102" s="70">
        <v>9.3348970970000007</v>
      </c>
      <c r="BD102" s="70">
        <v>10.090051860000001</v>
      </c>
      <c r="BE102" s="70">
        <v>9.3220095270000005</v>
      </c>
      <c r="BF102" s="70">
        <v>10.078788550000001</v>
      </c>
      <c r="BG102" s="70">
        <v>9.3275327709999996</v>
      </c>
      <c r="BH102" s="70">
        <v>10.08066576</v>
      </c>
      <c r="BI102" s="70">
        <v>9.3250779959999992</v>
      </c>
      <c r="BJ102" s="70">
        <v>10.0844202</v>
      </c>
      <c r="BK102" s="70">
        <v>9.3250779959999992</v>
      </c>
      <c r="BL102" s="70">
        <v>10.071279669999999</v>
      </c>
      <c r="BM102" s="70">
        <v>9.3226232210000006</v>
      </c>
      <c r="BN102" s="70">
        <v>10.08066576</v>
      </c>
      <c r="BO102" s="70">
        <v>9.3256916899999993</v>
      </c>
      <c r="BP102" s="70">
        <v>10.082542979999999</v>
      </c>
      <c r="BQ102" s="70"/>
      <c r="BR102" s="70"/>
      <c r="BS102" s="70"/>
      <c r="BT102" s="70"/>
      <c r="BU102" s="70">
        <v>9.3281464649999997</v>
      </c>
      <c r="BV102" s="70">
        <v>10.09192908</v>
      </c>
      <c r="BW102" s="70">
        <v>9.3336697100000006</v>
      </c>
      <c r="BX102" s="70">
        <v>10.10319239</v>
      </c>
      <c r="BY102" s="70">
        <v>9.3201684450000002</v>
      </c>
      <c r="BZ102" s="70">
        <v>10.071279669999999</v>
      </c>
      <c r="CA102" s="70">
        <v>9.3226232210000006</v>
      </c>
      <c r="CB102" s="70">
        <v>10.07315689</v>
      </c>
      <c r="CC102" s="70">
        <v>9.3410340359999999</v>
      </c>
      <c r="CD102" s="70">
        <v>10.09943795</v>
      </c>
      <c r="CE102" s="70">
        <v>9.3588311569999991</v>
      </c>
      <c r="CF102" s="70">
        <v>10.11070127</v>
      </c>
      <c r="CG102" s="70">
        <v>9.3533079130000001</v>
      </c>
      <c r="CH102" s="70">
        <v>10.11821014</v>
      </c>
      <c r="CI102" s="70">
        <v>9.3563763820000005</v>
      </c>
      <c r="CJ102" s="70">
        <v>10.10694683</v>
      </c>
      <c r="CK102" s="70">
        <v>9.3447161990000005</v>
      </c>
      <c r="CL102" s="70">
        <v>10.11070127</v>
      </c>
      <c r="CM102" s="70">
        <v>9.3367381789999992</v>
      </c>
      <c r="CN102" s="70">
        <v>10.082542979999999</v>
      </c>
      <c r="CO102" s="70"/>
      <c r="CP102" s="70"/>
      <c r="CQ102" s="70"/>
      <c r="CR102" s="70"/>
      <c r="CS102" s="70">
        <v>9.3318286280000002</v>
      </c>
      <c r="CT102" s="70">
        <v>10.093806300000001</v>
      </c>
      <c r="CU102" s="70">
        <v>9.3483983619999993</v>
      </c>
      <c r="CV102" s="70">
        <v>10.10319239</v>
      </c>
      <c r="CW102" s="70">
        <v>9.3735598099999997</v>
      </c>
      <c r="CX102" s="70">
        <v>10.14449121</v>
      </c>
      <c r="CY102" s="70">
        <v>9.3698776469999991</v>
      </c>
      <c r="CZ102" s="70">
        <v>10.123841799999999</v>
      </c>
      <c r="DA102" s="70">
        <v>9.3606722389999995</v>
      </c>
      <c r="DB102" s="70">
        <v>10.11445571</v>
      </c>
      <c r="DC102" s="70">
        <v>9.3655817900000002</v>
      </c>
      <c r="DD102" s="70">
        <v>10.123841799999999</v>
      </c>
      <c r="DE102" s="70">
        <v>9.3698776469999991</v>
      </c>
      <c r="DF102" s="70">
        <v>10.131350680000001</v>
      </c>
      <c r="DG102" s="70">
        <v>9.3717187279999994</v>
      </c>
      <c r="DH102" s="70">
        <v>10.1332279</v>
      </c>
      <c r="DI102" s="70">
        <v>9.3704913409999993</v>
      </c>
      <c r="DJ102" s="70">
        <v>10.24398381</v>
      </c>
      <c r="DK102" s="70">
        <v>9.3661954840000003</v>
      </c>
      <c r="DL102" s="70">
        <v>10.24586103</v>
      </c>
      <c r="DM102" s="70"/>
      <c r="DN102" s="70"/>
      <c r="DO102" s="70"/>
      <c r="DP102" s="70"/>
      <c r="DQ102" s="58">
        <v>9.3661954840000003</v>
      </c>
      <c r="DR102" s="58">
        <v>10.247738249999999</v>
      </c>
      <c r="DS102" s="58">
        <v>9.3557626880000004</v>
      </c>
      <c r="DT102" s="58">
        <v>10.375389139999999</v>
      </c>
      <c r="DU102" s="58">
        <v>9.3281464649999997</v>
      </c>
      <c r="DV102" s="58">
        <v>10.56123382</v>
      </c>
      <c r="DW102" s="58">
        <v>9.3324423220000003</v>
      </c>
      <c r="DX102" s="58">
        <v>10.52368944</v>
      </c>
      <c r="DY102" s="58">
        <v>9.3361244849999991</v>
      </c>
      <c r="DZ102" s="58">
        <v>10.55747938</v>
      </c>
      <c r="EA102" s="58">
        <v>9.3563763820000005</v>
      </c>
      <c r="EB102" s="58">
        <v>10.364125830000001</v>
      </c>
      <c r="EC102" s="58">
        <v>9.3618996269999997</v>
      </c>
      <c r="ED102" s="58">
        <v>10.31719535</v>
      </c>
      <c r="EE102" s="58">
        <v>9.3557626880000004</v>
      </c>
      <c r="EF102" s="58">
        <v>10.34347642</v>
      </c>
      <c r="EG102" s="58">
        <v>9.3582174640000009</v>
      </c>
      <c r="EH102" s="58">
        <v>10.337844759999999</v>
      </c>
      <c r="EI102" s="58">
        <v>9.3483983619999993</v>
      </c>
      <c r="EJ102" s="58">
        <v>10.41481074</v>
      </c>
      <c r="EK102" s="58"/>
      <c r="EL102" s="58"/>
      <c r="EM102" s="58"/>
      <c r="EN102" s="58"/>
    </row>
    <row r="103" spans="1:144" x14ac:dyDescent="0.2">
      <c r="A103" s="70">
        <v>9.26186753</v>
      </c>
      <c r="B103" s="70">
        <v>11.143171690000001</v>
      </c>
      <c r="C103" s="70">
        <v>9.2434567140000006</v>
      </c>
      <c r="D103" s="70">
        <v>11.225769319999999</v>
      </c>
      <c r="E103" s="70">
        <v>9.2563442850000008</v>
      </c>
      <c r="F103" s="70">
        <v>11.233278200000001</v>
      </c>
      <c r="G103" s="70">
        <v>9.2673907740000008</v>
      </c>
      <c r="H103" s="70">
        <v>11.11125897</v>
      </c>
      <c r="I103" s="70">
        <v>9.2698455499999994</v>
      </c>
      <c r="J103" s="70">
        <v>11.1337856</v>
      </c>
      <c r="K103" s="70">
        <v>9.2913248339999992</v>
      </c>
      <c r="L103" s="70">
        <v>11.030538549999999</v>
      </c>
      <c r="M103" s="70">
        <v>9.3085082620000001</v>
      </c>
      <c r="N103" s="70">
        <v>10.778991209999999</v>
      </c>
      <c r="O103" s="70">
        <v>9.307894568</v>
      </c>
      <c r="P103" s="70">
        <v>10.87472938</v>
      </c>
      <c r="Q103" s="70">
        <v>9.2790509570000008</v>
      </c>
      <c r="R103" s="70">
        <v>11.11125897</v>
      </c>
      <c r="S103" s="70">
        <v>9.2833468139999997</v>
      </c>
      <c r="T103" s="70">
        <v>11.113136190000001</v>
      </c>
      <c r="U103" s="70"/>
      <c r="V103" s="70"/>
      <c r="W103" s="70"/>
      <c r="X103" s="70"/>
      <c r="Y103" s="70">
        <v>9.2821194269999996</v>
      </c>
      <c r="Z103" s="70">
        <v>11.109381750000001</v>
      </c>
      <c r="AA103" s="70">
        <v>9.2876426710000004</v>
      </c>
      <c r="AB103" s="70">
        <v>11.07371459</v>
      </c>
      <c r="AC103" s="70">
        <v>9.2974617730000002</v>
      </c>
      <c r="AD103" s="70">
        <v>10.934800389999999</v>
      </c>
      <c r="AE103" s="70">
        <v>9.3005302420000007</v>
      </c>
      <c r="AF103" s="70">
        <v>11.02866133</v>
      </c>
      <c r="AG103" s="70">
        <v>9.26186753</v>
      </c>
      <c r="AH103" s="70">
        <v>11.20511992</v>
      </c>
      <c r="AI103" s="70">
        <v>9.2643223050000003</v>
      </c>
      <c r="AJ103" s="70">
        <v>11.053065180000001</v>
      </c>
      <c r="AK103" s="70">
        <v>9.3017576300000009</v>
      </c>
      <c r="AL103" s="70">
        <v>10.947940920000001</v>
      </c>
      <c r="AM103" s="70">
        <v>9.3164862819999996</v>
      </c>
      <c r="AN103" s="70">
        <v>10.816535590000001</v>
      </c>
      <c r="AO103" s="70">
        <v>9.3312149340000001</v>
      </c>
      <c r="AP103" s="70">
        <v>10.63819979</v>
      </c>
      <c r="AQ103" s="70">
        <v>9.3023713239999992</v>
      </c>
      <c r="AR103" s="70">
        <v>10.921659849999999</v>
      </c>
      <c r="AS103" s="70"/>
      <c r="AT103" s="70"/>
      <c r="AU103" s="70"/>
      <c r="AV103" s="70"/>
      <c r="AW103" s="70">
        <v>9.3600585449999993</v>
      </c>
      <c r="AX103" s="70">
        <v>10.260878780000001</v>
      </c>
      <c r="AY103" s="70">
        <v>9.3569900760000007</v>
      </c>
      <c r="AZ103" s="70">
        <v>10.247738249999999</v>
      </c>
      <c r="BA103" s="70">
        <v>9.3483983619999993</v>
      </c>
      <c r="BB103" s="70">
        <v>10.24586103</v>
      </c>
      <c r="BC103" s="70">
        <v>9.3336697100000006</v>
      </c>
      <c r="BD103" s="70">
        <v>10.221457190000001</v>
      </c>
      <c r="BE103" s="70">
        <v>9.3207821390000003</v>
      </c>
      <c r="BF103" s="70">
        <v>10.210193869999999</v>
      </c>
      <c r="BG103" s="70">
        <v>9.3263053839999994</v>
      </c>
      <c r="BH103" s="70">
        <v>10.21207109</v>
      </c>
      <c r="BI103" s="70">
        <v>9.3238506080000008</v>
      </c>
      <c r="BJ103" s="70">
        <v>10.21582553</v>
      </c>
      <c r="BK103" s="70">
        <v>9.3244643020000009</v>
      </c>
      <c r="BL103" s="70">
        <v>10.202685000000001</v>
      </c>
      <c r="BM103" s="70">
        <v>9.3220095270000005</v>
      </c>
      <c r="BN103" s="70">
        <v>10.213948309999999</v>
      </c>
      <c r="BO103" s="70">
        <v>9.3250779959999992</v>
      </c>
      <c r="BP103" s="70">
        <v>10.21207109</v>
      </c>
      <c r="BQ103" s="70"/>
      <c r="BR103" s="70"/>
      <c r="BS103" s="70"/>
      <c r="BT103" s="70"/>
      <c r="BU103" s="70">
        <v>9.3275327709999996</v>
      </c>
      <c r="BV103" s="70">
        <v>10.223334400000001</v>
      </c>
      <c r="BW103" s="70">
        <v>9.3330560160000005</v>
      </c>
      <c r="BX103" s="70">
        <v>10.232720499999999</v>
      </c>
      <c r="BY103" s="70">
        <v>9.3195547510000001</v>
      </c>
      <c r="BZ103" s="70">
        <v>10.20080778</v>
      </c>
      <c r="CA103" s="70">
        <v>9.3220095270000005</v>
      </c>
      <c r="CB103" s="70">
        <v>10.20456222</v>
      </c>
      <c r="CC103" s="70">
        <v>9.3404203419999998</v>
      </c>
      <c r="CD103" s="70">
        <v>10.23084328</v>
      </c>
      <c r="CE103" s="70">
        <v>9.3582174640000009</v>
      </c>
      <c r="CF103" s="70">
        <v>10.242106590000001</v>
      </c>
      <c r="CG103" s="70">
        <v>9.352694219</v>
      </c>
      <c r="CH103" s="70">
        <v>10.24961547</v>
      </c>
      <c r="CI103" s="70">
        <v>9.3551489940000003</v>
      </c>
      <c r="CJ103" s="70">
        <v>10.23835216</v>
      </c>
      <c r="CK103" s="70">
        <v>9.3441025050000004</v>
      </c>
      <c r="CL103" s="70">
        <v>10.242106590000001</v>
      </c>
      <c r="CM103" s="70">
        <v>9.3361244849999991</v>
      </c>
      <c r="CN103" s="70">
        <v>10.213948309999999</v>
      </c>
      <c r="CO103" s="70"/>
      <c r="CP103" s="70"/>
      <c r="CQ103" s="70"/>
      <c r="CR103" s="70"/>
      <c r="CS103" s="70">
        <v>9.3306012410000001</v>
      </c>
      <c r="CT103" s="70">
        <v>10.22521162</v>
      </c>
      <c r="CU103" s="70">
        <v>9.3477846679999992</v>
      </c>
      <c r="CV103" s="70">
        <v>10.23459772</v>
      </c>
      <c r="CW103" s="70">
        <v>9.3717187279999994</v>
      </c>
      <c r="CX103" s="70">
        <v>10.27589654</v>
      </c>
      <c r="CY103" s="70">
        <v>9.3680365650000006</v>
      </c>
      <c r="CZ103" s="70">
        <v>10.255247130000001</v>
      </c>
      <c r="DA103" s="70">
        <v>9.3594448509999992</v>
      </c>
      <c r="DB103" s="70">
        <v>10.24586103</v>
      </c>
      <c r="DC103" s="70">
        <v>9.364354402</v>
      </c>
      <c r="DD103" s="70">
        <v>10.25336991</v>
      </c>
      <c r="DE103" s="70">
        <v>9.3686502590000007</v>
      </c>
      <c r="DF103" s="70">
        <v>10.260878780000001</v>
      </c>
      <c r="DG103" s="70">
        <v>9.3711050339999993</v>
      </c>
      <c r="DH103" s="70">
        <v>10.26463322</v>
      </c>
      <c r="DI103" s="70">
        <v>9.3698776469999991</v>
      </c>
      <c r="DJ103" s="70">
        <v>10.375389139999999</v>
      </c>
      <c r="DK103" s="70">
        <v>9.3655817900000002</v>
      </c>
      <c r="DL103" s="70">
        <v>10.37726636</v>
      </c>
      <c r="DM103" s="70"/>
      <c r="DN103" s="70"/>
      <c r="DO103" s="70"/>
      <c r="DP103" s="70"/>
      <c r="DQ103" s="58">
        <v>9.3649680960000001</v>
      </c>
      <c r="DR103" s="58">
        <v>10.379143579999999</v>
      </c>
      <c r="DS103" s="58">
        <v>9.3545353010000003</v>
      </c>
      <c r="DT103" s="58">
        <v>10.506794470000001</v>
      </c>
      <c r="DU103" s="58">
        <v>9.3263053839999994</v>
      </c>
      <c r="DV103" s="58">
        <v>10.707656890000001</v>
      </c>
      <c r="DW103" s="58">
        <v>9.3306012410000001</v>
      </c>
      <c r="DX103" s="58">
        <v>10.670112509999999</v>
      </c>
      <c r="DY103" s="58">
        <v>9.3355107910000008</v>
      </c>
      <c r="DZ103" s="58">
        <v>10.688884699999999</v>
      </c>
      <c r="EA103" s="58">
        <v>9.3551489940000003</v>
      </c>
      <c r="EB103" s="58">
        <v>10.49553115</v>
      </c>
      <c r="EC103" s="58">
        <v>9.3612859329999996</v>
      </c>
      <c r="ED103" s="58">
        <v>10.44860068</v>
      </c>
      <c r="EE103" s="58">
        <v>9.3551489940000003</v>
      </c>
      <c r="EF103" s="58">
        <v>10.474881740000001</v>
      </c>
      <c r="EG103" s="58">
        <v>9.3569900760000007</v>
      </c>
      <c r="EH103" s="58">
        <v>10.469250089999999</v>
      </c>
      <c r="EI103" s="58">
        <v>9.3477846679999992</v>
      </c>
      <c r="EJ103" s="58">
        <v>10.546216060000001</v>
      </c>
      <c r="EK103" s="58"/>
      <c r="EL103" s="58"/>
      <c r="EM103" s="58"/>
      <c r="EN103" s="58"/>
    </row>
    <row r="104" spans="1:144" x14ac:dyDescent="0.2">
      <c r="A104" s="70">
        <v>9.2612538359999999</v>
      </c>
      <c r="B104" s="70">
        <v>11.28771755</v>
      </c>
      <c r="C104" s="70">
        <v>9.2422293270000004</v>
      </c>
      <c r="D104" s="70">
        <v>11.37031518</v>
      </c>
      <c r="E104" s="70">
        <v>9.2551168970000006</v>
      </c>
      <c r="F104" s="70">
        <v>11.379701280000001</v>
      </c>
      <c r="G104" s="70">
        <v>9.2661633870000006</v>
      </c>
      <c r="H104" s="70">
        <v>11.25768205</v>
      </c>
      <c r="I104" s="70">
        <v>9.2686181619999992</v>
      </c>
      <c r="J104" s="70">
        <v>11.28020867</v>
      </c>
      <c r="K104" s="70">
        <v>9.2900974470000008</v>
      </c>
      <c r="L104" s="70">
        <v>11.161943880000001</v>
      </c>
      <c r="M104" s="70">
        <v>9.3072808739999999</v>
      </c>
      <c r="N104" s="70">
        <v>10.910396540000001</v>
      </c>
      <c r="O104" s="70">
        <v>9.3072808739999999</v>
      </c>
      <c r="P104" s="70">
        <v>11.00613471</v>
      </c>
      <c r="Q104" s="70">
        <v>9.2784372640000008</v>
      </c>
      <c r="R104" s="70">
        <v>11.255804830000001</v>
      </c>
      <c r="S104" s="70">
        <v>9.2815057329999995</v>
      </c>
      <c r="T104" s="70">
        <v>11.25955927</v>
      </c>
      <c r="U104" s="70"/>
      <c r="V104" s="70"/>
      <c r="W104" s="70"/>
      <c r="X104" s="70"/>
      <c r="Y104" s="70">
        <v>9.2808920389999994</v>
      </c>
      <c r="Z104" s="70">
        <v>11.255804830000001</v>
      </c>
      <c r="AA104" s="70">
        <v>9.2870289770000003</v>
      </c>
      <c r="AB104" s="70">
        <v>11.20511992</v>
      </c>
      <c r="AC104" s="70">
        <v>9.2956206909999999</v>
      </c>
      <c r="AD104" s="70">
        <v>11.081223469999999</v>
      </c>
      <c r="AE104" s="70">
        <v>9.2993028540000005</v>
      </c>
      <c r="AF104" s="70">
        <v>11.17508441</v>
      </c>
      <c r="AG104" s="70">
        <v>9.2612538359999999</v>
      </c>
      <c r="AH104" s="70">
        <v>11.34966577</v>
      </c>
      <c r="AI104" s="70">
        <v>9.26186753</v>
      </c>
      <c r="AJ104" s="70">
        <v>11.199488260000001</v>
      </c>
      <c r="AK104" s="70">
        <v>9.3005302420000007</v>
      </c>
      <c r="AL104" s="70">
        <v>11.094364000000001</v>
      </c>
      <c r="AM104" s="70">
        <v>9.3152588939999994</v>
      </c>
      <c r="AN104" s="70">
        <v>10.962958670000001</v>
      </c>
      <c r="AO104" s="70">
        <v>9.329987547</v>
      </c>
      <c r="AP104" s="70">
        <v>10.78462287</v>
      </c>
      <c r="AQ104" s="70">
        <v>9.3011439360000008</v>
      </c>
      <c r="AR104" s="70">
        <v>11.068082929999999</v>
      </c>
      <c r="AS104" s="70"/>
      <c r="AT104" s="70"/>
      <c r="AU104" s="70"/>
      <c r="AV104" s="70"/>
      <c r="AW104" s="70">
        <v>9.3594448509999992</v>
      </c>
      <c r="AX104" s="70">
        <v>10.39228411</v>
      </c>
      <c r="AY104" s="70">
        <v>9.3569900760000007</v>
      </c>
      <c r="AZ104" s="70">
        <v>10.379143579999999</v>
      </c>
      <c r="BA104" s="70">
        <v>9.3471709740000009</v>
      </c>
      <c r="BB104" s="70">
        <v>10.37726636</v>
      </c>
      <c r="BC104" s="70">
        <v>9.3330560160000005</v>
      </c>
      <c r="BD104" s="70">
        <v>10.35286251</v>
      </c>
      <c r="BE104" s="70">
        <v>9.3201684450000002</v>
      </c>
      <c r="BF104" s="70">
        <v>10.33972198</v>
      </c>
      <c r="BG104" s="70">
        <v>9.3256916899999993</v>
      </c>
      <c r="BH104" s="70">
        <v>10.34347642</v>
      </c>
      <c r="BI104" s="70">
        <v>9.3232369140000007</v>
      </c>
      <c r="BJ104" s="70">
        <v>10.345353640000001</v>
      </c>
      <c r="BK104" s="70">
        <v>9.3238506080000008</v>
      </c>
      <c r="BL104" s="70">
        <v>10.332213100000001</v>
      </c>
      <c r="BM104" s="70">
        <v>9.3213958330000004</v>
      </c>
      <c r="BN104" s="70">
        <v>10.34347642</v>
      </c>
      <c r="BO104" s="70">
        <v>9.3244643020000009</v>
      </c>
      <c r="BP104" s="70">
        <v>10.341599199999999</v>
      </c>
      <c r="BQ104" s="70"/>
      <c r="BR104" s="70"/>
      <c r="BS104" s="70"/>
      <c r="BT104" s="70"/>
      <c r="BU104" s="70">
        <v>9.3269190769999994</v>
      </c>
      <c r="BV104" s="70">
        <v>10.35473973</v>
      </c>
      <c r="BW104" s="70">
        <v>9.3324423220000003</v>
      </c>
      <c r="BX104" s="70">
        <v>10.364125830000001</v>
      </c>
      <c r="BY104" s="70">
        <v>9.3183273639999999</v>
      </c>
      <c r="BZ104" s="70">
        <v>10.332213100000001</v>
      </c>
      <c r="CA104" s="70">
        <v>9.3213958330000004</v>
      </c>
      <c r="CB104" s="70">
        <v>10.33596754</v>
      </c>
      <c r="CC104" s="70">
        <v>9.3398066479999997</v>
      </c>
      <c r="CD104" s="70">
        <v>10.36224861</v>
      </c>
      <c r="CE104" s="70">
        <v>9.3576037700000008</v>
      </c>
      <c r="CF104" s="70">
        <v>10.3716347</v>
      </c>
      <c r="CG104" s="70">
        <v>9.3520805249999999</v>
      </c>
      <c r="CH104" s="70">
        <v>10.3810208</v>
      </c>
      <c r="CI104" s="70">
        <v>9.3545353010000003</v>
      </c>
      <c r="CJ104" s="70">
        <v>10.369757480000001</v>
      </c>
      <c r="CK104" s="70">
        <v>9.3434888110000003</v>
      </c>
      <c r="CL104" s="70">
        <v>10.3716347</v>
      </c>
      <c r="CM104" s="70">
        <v>9.3355107910000008</v>
      </c>
      <c r="CN104" s="70">
        <v>10.345353640000001</v>
      </c>
      <c r="CO104" s="70"/>
      <c r="CP104" s="70"/>
      <c r="CQ104" s="70"/>
      <c r="CR104" s="70"/>
      <c r="CS104" s="70">
        <v>9.3293738529999999</v>
      </c>
      <c r="CT104" s="70">
        <v>10.35473973</v>
      </c>
      <c r="CU104" s="70">
        <v>9.3471709740000009</v>
      </c>
      <c r="CV104" s="70">
        <v>10.364125830000001</v>
      </c>
      <c r="CW104" s="70">
        <v>9.3704913409999993</v>
      </c>
      <c r="CX104" s="70">
        <v>10.40730186</v>
      </c>
      <c r="CY104" s="70">
        <v>9.3674228710000005</v>
      </c>
      <c r="CZ104" s="70">
        <v>10.38665245</v>
      </c>
      <c r="DA104" s="70">
        <v>9.3582174640000009</v>
      </c>
      <c r="DB104" s="70">
        <v>10.37726636</v>
      </c>
      <c r="DC104" s="70">
        <v>9.3631270139999998</v>
      </c>
      <c r="DD104" s="70">
        <v>10.384775230000001</v>
      </c>
      <c r="DE104" s="70">
        <v>9.3674228710000005</v>
      </c>
      <c r="DF104" s="70">
        <v>10.39228411</v>
      </c>
      <c r="DG104" s="70">
        <v>9.3692639530000008</v>
      </c>
      <c r="DH104" s="70">
        <v>10.39603855</v>
      </c>
      <c r="DI104" s="70">
        <v>9.3686502590000007</v>
      </c>
      <c r="DJ104" s="70">
        <v>10.506794470000001</v>
      </c>
      <c r="DK104" s="70">
        <v>9.364354402</v>
      </c>
      <c r="DL104" s="70">
        <v>10.52368944</v>
      </c>
      <c r="DM104" s="70"/>
      <c r="DN104" s="70"/>
      <c r="DO104" s="70"/>
      <c r="DP104" s="70"/>
      <c r="DQ104" s="58">
        <v>9.3637407079999999</v>
      </c>
      <c r="DR104" s="58">
        <v>10.5105489</v>
      </c>
      <c r="DS104" s="58">
        <v>9.3539216070000002</v>
      </c>
      <c r="DT104" s="58">
        <v>10.65321754</v>
      </c>
      <c r="DU104" s="58">
        <v>9.3256916899999993</v>
      </c>
      <c r="DV104" s="58">
        <v>10.854079970000001</v>
      </c>
      <c r="DW104" s="58">
        <v>9.3287601589999998</v>
      </c>
      <c r="DX104" s="58">
        <v>10.816535590000001</v>
      </c>
      <c r="DY104" s="58">
        <v>9.3342834040000007</v>
      </c>
      <c r="DZ104" s="58">
        <v>10.835307780000001</v>
      </c>
      <c r="EA104" s="58">
        <v>9.3545353010000003</v>
      </c>
      <c r="EB104" s="58">
        <v>10.626936479999999</v>
      </c>
      <c r="EC104" s="58">
        <v>9.3606722389999995</v>
      </c>
      <c r="ED104" s="58">
        <v>10.58000601</v>
      </c>
      <c r="EE104" s="58">
        <v>9.3539216070000002</v>
      </c>
      <c r="EF104" s="58">
        <v>10.60628707</v>
      </c>
      <c r="EG104" s="58">
        <v>9.3557626880000004</v>
      </c>
      <c r="EH104" s="58">
        <v>10.61379595</v>
      </c>
      <c r="EI104" s="58">
        <v>9.3465572810000008</v>
      </c>
      <c r="EJ104" s="58">
        <v>10.677621390000001</v>
      </c>
      <c r="EK104" s="58"/>
      <c r="EL104" s="58"/>
      <c r="EM104" s="58"/>
      <c r="EN104" s="58"/>
    </row>
    <row r="105" spans="1:144" x14ac:dyDescent="0.2">
      <c r="A105" s="70">
        <v>9.2600264479999996</v>
      </c>
      <c r="B105" s="70">
        <v>11.43414063</v>
      </c>
      <c r="C105" s="70">
        <v>9.2403882450000001</v>
      </c>
      <c r="D105" s="70">
        <v>11.50172051</v>
      </c>
      <c r="E105" s="70">
        <v>9.2545032040000006</v>
      </c>
      <c r="F105" s="70">
        <v>11.52424714</v>
      </c>
      <c r="G105" s="70">
        <v>9.2643223050000003</v>
      </c>
      <c r="H105" s="70">
        <v>11.404105120000001</v>
      </c>
      <c r="I105" s="70">
        <v>9.2673907740000008</v>
      </c>
      <c r="J105" s="70">
        <v>11.42663175</v>
      </c>
      <c r="K105" s="70">
        <v>9.2888700590000006</v>
      </c>
      <c r="L105" s="70">
        <v>11.308366960000001</v>
      </c>
      <c r="M105" s="70">
        <v>9.3066671799999998</v>
      </c>
      <c r="N105" s="70">
        <v>11.056819620000001</v>
      </c>
      <c r="O105" s="70">
        <v>9.3060534869999998</v>
      </c>
      <c r="P105" s="70">
        <v>11.13754003</v>
      </c>
      <c r="Q105" s="70">
        <v>9.2772098760000006</v>
      </c>
      <c r="R105" s="70">
        <v>11.38721015</v>
      </c>
      <c r="S105" s="70">
        <v>9.2802783449999993</v>
      </c>
      <c r="T105" s="70">
        <v>11.40598234</v>
      </c>
      <c r="U105" s="70"/>
      <c r="V105" s="70"/>
      <c r="W105" s="70"/>
      <c r="X105" s="70"/>
      <c r="Y105" s="70">
        <v>9.2796646509999992</v>
      </c>
      <c r="Z105" s="70">
        <v>11.40035069</v>
      </c>
      <c r="AA105" s="70">
        <v>9.2858015900000002</v>
      </c>
      <c r="AB105" s="70">
        <v>11.35154299</v>
      </c>
      <c r="AC105" s="70">
        <v>9.2937796099999996</v>
      </c>
      <c r="AD105" s="70">
        <v>11.21262879</v>
      </c>
      <c r="AE105" s="70">
        <v>9.2980754670000003</v>
      </c>
      <c r="AF105" s="70">
        <v>11.30648974</v>
      </c>
      <c r="AG105" s="70">
        <v>9.2606401419999997</v>
      </c>
      <c r="AH105" s="70">
        <v>11.49608885</v>
      </c>
      <c r="AI105" s="70">
        <v>9.2594127539999995</v>
      </c>
      <c r="AJ105" s="70">
        <v>11.34403412</v>
      </c>
      <c r="AK105" s="70">
        <v>9.2986891600000003</v>
      </c>
      <c r="AL105" s="70">
        <v>11.24078708</v>
      </c>
      <c r="AM105" s="70">
        <v>9.3134178129999992</v>
      </c>
      <c r="AN105" s="70">
        <v>11.109381750000001</v>
      </c>
      <c r="AO105" s="70">
        <v>9.3287601589999998</v>
      </c>
      <c r="AP105" s="70">
        <v>10.9160282</v>
      </c>
      <c r="AQ105" s="70">
        <v>9.3005302420000007</v>
      </c>
      <c r="AR105" s="70">
        <v>11.214506009999999</v>
      </c>
      <c r="AS105" s="70"/>
      <c r="AT105" s="70"/>
      <c r="AU105" s="70"/>
      <c r="AV105" s="70"/>
      <c r="AW105" s="70">
        <v>9.3588311569999991</v>
      </c>
      <c r="AX105" s="70">
        <v>10.52368944</v>
      </c>
      <c r="AY105" s="70">
        <v>9.3563763820000005</v>
      </c>
      <c r="AZ105" s="70">
        <v>10.5105489</v>
      </c>
      <c r="BA105" s="70">
        <v>9.3459435870000007</v>
      </c>
      <c r="BB105" s="70">
        <v>10.50867169</v>
      </c>
      <c r="BC105" s="70">
        <v>9.3318286280000002</v>
      </c>
      <c r="BD105" s="70">
        <v>10.484267839999999</v>
      </c>
      <c r="BE105" s="70">
        <v>9.3195547510000001</v>
      </c>
      <c r="BF105" s="70">
        <v>10.47112731</v>
      </c>
      <c r="BG105" s="70">
        <v>9.3250779959999992</v>
      </c>
      <c r="BH105" s="70">
        <v>10.473004530000001</v>
      </c>
      <c r="BI105" s="70">
        <v>9.3226232210000006</v>
      </c>
      <c r="BJ105" s="70">
        <v>10.47675896</v>
      </c>
      <c r="BK105" s="70">
        <v>9.3238506080000008</v>
      </c>
      <c r="BL105" s="70">
        <v>10.46361843</v>
      </c>
      <c r="BM105" s="70">
        <v>9.3207821390000003</v>
      </c>
      <c r="BN105" s="70">
        <v>10.473004530000001</v>
      </c>
      <c r="BO105" s="70">
        <v>9.3238506080000008</v>
      </c>
      <c r="BP105" s="70">
        <v>10.473004530000001</v>
      </c>
      <c r="BQ105" s="70"/>
      <c r="BR105" s="70"/>
      <c r="BS105" s="70"/>
      <c r="BT105" s="70"/>
      <c r="BU105" s="70">
        <v>9.3263053839999994</v>
      </c>
      <c r="BV105" s="70">
        <v>10.484267839999999</v>
      </c>
      <c r="BW105" s="70">
        <v>9.3318286280000002</v>
      </c>
      <c r="BX105" s="70">
        <v>10.49553115</v>
      </c>
      <c r="BY105" s="70">
        <v>9.3177136699999998</v>
      </c>
      <c r="BZ105" s="70">
        <v>10.46174121</v>
      </c>
      <c r="CA105" s="70">
        <v>9.3207821390000003</v>
      </c>
      <c r="CB105" s="70">
        <v>10.46737287</v>
      </c>
      <c r="CC105" s="70">
        <v>9.3385792609999996</v>
      </c>
      <c r="CD105" s="70">
        <v>10.49177671</v>
      </c>
      <c r="CE105" s="70">
        <v>9.3576037700000008</v>
      </c>
      <c r="CF105" s="70">
        <v>10.503040029999999</v>
      </c>
      <c r="CG105" s="70">
        <v>9.3514668309999998</v>
      </c>
      <c r="CH105" s="70">
        <v>10.512426120000001</v>
      </c>
      <c r="CI105" s="70">
        <v>9.3539216070000002</v>
      </c>
      <c r="CJ105" s="70">
        <v>10.49928559</v>
      </c>
      <c r="CK105" s="70">
        <v>9.3428751170000002</v>
      </c>
      <c r="CL105" s="70">
        <v>10.503040029999999</v>
      </c>
      <c r="CM105" s="70">
        <v>9.3348970970000007</v>
      </c>
      <c r="CN105" s="70">
        <v>10.47675896</v>
      </c>
      <c r="CO105" s="70"/>
      <c r="CP105" s="70"/>
      <c r="CQ105" s="70"/>
      <c r="CR105" s="70"/>
      <c r="CS105" s="70">
        <v>9.3287601589999998</v>
      </c>
      <c r="CT105" s="70">
        <v>10.48614506</v>
      </c>
      <c r="CU105" s="70">
        <v>9.3459435870000007</v>
      </c>
      <c r="CV105" s="70">
        <v>10.49553115</v>
      </c>
      <c r="CW105" s="70">
        <v>9.3692639530000008</v>
      </c>
      <c r="CX105" s="70">
        <v>10.53870719</v>
      </c>
      <c r="CY105" s="70">
        <v>9.3655817900000002</v>
      </c>
      <c r="CZ105" s="70">
        <v>10.518057779999999</v>
      </c>
      <c r="DA105" s="70">
        <v>9.3576037700000008</v>
      </c>
      <c r="DB105" s="70">
        <v>10.50867169</v>
      </c>
      <c r="DC105" s="70">
        <v>9.3618996269999997</v>
      </c>
      <c r="DD105" s="70">
        <v>10.51618056</v>
      </c>
      <c r="DE105" s="70">
        <v>9.3655817900000002</v>
      </c>
      <c r="DF105" s="70">
        <v>10.52368944</v>
      </c>
      <c r="DG105" s="70">
        <v>9.3686502590000007</v>
      </c>
      <c r="DH105" s="70">
        <v>10.527443870000001</v>
      </c>
      <c r="DI105" s="70">
        <v>9.3680365650000006</v>
      </c>
      <c r="DJ105" s="70">
        <v>10.63819979</v>
      </c>
      <c r="DK105" s="70">
        <v>9.3625133209999998</v>
      </c>
      <c r="DL105" s="70">
        <v>10.655094760000001</v>
      </c>
      <c r="DM105" s="70"/>
      <c r="DN105" s="70"/>
      <c r="DO105" s="70"/>
      <c r="DP105" s="70"/>
      <c r="DQ105" s="58">
        <v>9.3625133209999998</v>
      </c>
      <c r="DR105" s="58">
        <v>10.65697198</v>
      </c>
      <c r="DS105" s="58">
        <v>9.352694219</v>
      </c>
      <c r="DT105" s="58">
        <v>10.78462287</v>
      </c>
      <c r="DU105" s="58">
        <v>9.3244643020000009</v>
      </c>
      <c r="DV105" s="58">
        <v>10.985485300000001</v>
      </c>
      <c r="DW105" s="58">
        <v>9.3275327709999996</v>
      </c>
      <c r="DX105" s="58">
        <v>10.947940920000001</v>
      </c>
      <c r="DY105" s="58">
        <v>9.3330560160000005</v>
      </c>
      <c r="DZ105" s="58">
        <v>10.966713110000001</v>
      </c>
      <c r="EA105" s="58">
        <v>9.352694219</v>
      </c>
      <c r="EB105" s="58">
        <v>10.758341809999999</v>
      </c>
      <c r="EC105" s="58">
        <v>9.3600585449999993</v>
      </c>
      <c r="ED105" s="58">
        <v>10.711411330000001</v>
      </c>
      <c r="EE105" s="58">
        <v>9.352694219</v>
      </c>
      <c r="EF105" s="58">
        <v>10.75271015</v>
      </c>
      <c r="EG105" s="58">
        <v>9.3545353010000003</v>
      </c>
      <c r="EH105" s="58">
        <v>10.745201270000001</v>
      </c>
      <c r="EI105" s="58">
        <v>9.3453298930000006</v>
      </c>
      <c r="EJ105" s="58">
        <v>10.82404447</v>
      </c>
      <c r="EK105" s="58"/>
      <c r="EL105" s="58"/>
      <c r="EM105" s="58"/>
      <c r="EN105" s="58"/>
    </row>
    <row r="106" spans="1:144" x14ac:dyDescent="0.2">
      <c r="A106" s="70">
        <v>9.2587990599999994</v>
      </c>
      <c r="B106" s="70">
        <v>11.58056371</v>
      </c>
      <c r="C106" s="70">
        <v>9.2385471639999999</v>
      </c>
      <c r="D106" s="70">
        <v>11.64814359</v>
      </c>
      <c r="E106" s="70">
        <v>9.2532758160000004</v>
      </c>
      <c r="F106" s="70">
        <v>11.655652460000001</v>
      </c>
      <c r="G106" s="70">
        <v>9.2630949170000001</v>
      </c>
      <c r="H106" s="70">
        <v>11.5505282</v>
      </c>
      <c r="I106" s="70">
        <v>9.2655496930000005</v>
      </c>
      <c r="J106" s="70">
        <v>11.57305483</v>
      </c>
      <c r="K106" s="70">
        <v>9.2876426710000004</v>
      </c>
      <c r="L106" s="70">
        <v>11.454790040000001</v>
      </c>
      <c r="M106" s="70">
        <v>9.3042124049999995</v>
      </c>
      <c r="N106" s="70">
        <v>11.203242700000001</v>
      </c>
      <c r="O106" s="70">
        <v>9.3048260989999996</v>
      </c>
      <c r="P106" s="70">
        <v>11.26894536</v>
      </c>
      <c r="Q106" s="70">
        <v>9.2753687940000002</v>
      </c>
      <c r="R106" s="70">
        <v>11.53363323</v>
      </c>
      <c r="S106" s="70">
        <v>9.2784372640000008</v>
      </c>
      <c r="T106" s="70">
        <v>11.552405419999999</v>
      </c>
      <c r="U106" s="70"/>
      <c r="V106" s="70"/>
      <c r="W106" s="70"/>
      <c r="X106" s="70"/>
      <c r="Y106" s="70">
        <v>9.2784372640000008</v>
      </c>
      <c r="Z106" s="70">
        <v>11.531756010000001</v>
      </c>
      <c r="AA106" s="70">
        <v>9.2839605079999998</v>
      </c>
      <c r="AB106" s="70">
        <v>11.49796607</v>
      </c>
      <c r="AC106" s="70">
        <v>9.2925522219999994</v>
      </c>
      <c r="AD106" s="70">
        <v>11.35905187</v>
      </c>
      <c r="AE106" s="70">
        <v>9.2968480790000001</v>
      </c>
      <c r="AF106" s="70">
        <v>11.45291282</v>
      </c>
      <c r="AG106" s="70">
        <v>9.2600264479999996</v>
      </c>
      <c r="AH106" s="70">
        <v>11.64063471</v>
      </c>
      <c r="AI106" s="70">
        <v>9.2569579789999992</v>
      </c>
      <c r="AJ106" s="70">
        <v>11.488579980000001</v>
      </c>
      <c r="AK106" s="70">
        <v>9.2980754670000003</v>
      </c>
      <c r="AL106" s="70">
        <v>11.372192399999999</v>
      </c>
      <c r="AM106" s="70">
        <v>9.3115767310000006</v>
      </c>
      <c r="AN106" s="70">
        <v>11.255804830000001</v>
      </c>
      <c r="AO106" s="70">
        <v>9.3275327709999996</v>
      </c>
      <c r="AP106" s="70">
        <v>11.062451279999999</v>
      </c>
      <c r="AQ106" s="70">
        <v>9.2993028540000005</v>
      </c>
      <c r="AR106" s="70">
        <v>11.360929090000001</v>
      </c>
      <c r="AS106" s="70"/>
      <c r="AT106" s="70"/>
      <c r="AU106" s="70"/>
      <c r="AV106" s="70"/>
      <c r="AW106" s="70">
        <v>9.3582174640000009</v>
      </c>
      <c r="AX106" s="70">
        <v>10.65321754</v>
      </c>
      <c r="AY106" s="70">
        <v>9.3563763820000005</v>
      </c>
      <c r="AZ106" s="70">
        <v>10.64195423</v>
      </c>
      <c r="BA106" s="70">
        <v>9.3453298930000006</v>
      </c>
      <c r="BB106" s="70">
        <v>10.63819979</v>
      </c>
      <c r="BC106" s="70">
        <v>9.3312149340000001</v>
      </c>
      <c r="BD106" s="70">
        <v>10.615673170000001</v>
      </c>
      <c r="BE106" s="70">
        <v>9.3183273639999999</v>
      </c>
      <c r="BF106" s="70">
        <v>10.60065541</v>
      </c>
      <c r="BG106" s="70">
        <v>9.3238506080000008</v>
      </c>
      <c r="BH106" s="70">
        <v>10.60440985</v>
      </c>
      <c r="BI106" s="70">
        <v>9.3213958330000004</v>
      </c>
      <c r="BJ106" s="70">
        <v>10.608164289999999</v>
      </c>
      <c r="BK106" s="70">
        <v>9.3232369140000007</v>
      </c>
      <c r="BL106" s="70">
        <v>10.59502376</v>
      </c>
      <c r="BM106" s="70">
        <v>9.3201684450000002</v>
      </c>
      <c r="BN106" s="70">
        <v>10.60440985</v>
      </c>
      <c r="BO106" s="70">
        <v>9.3232369140000007</v>
      </c>
      <c r="BP106" s="70">
        <v>10.602532630000001</v>
      </c>
      <c r="BQ106" s="70"/>
      <c r="BR106" s="70"/>
      <c r="BS106" s="70"/>
      <c r="BT106" s="70"/>
      <c r="BU106" s="70">
        <v>9.3256916899999993</v>
      </c>
      <c r="BV106" s="70">
        <v>10.615673170000001</v>
      </c>
      <c r="BW106" s="70">
        <v>9.3312149340000001</v>
      </c>
      <c r="BX106" s="70">
        <v>10.62505926</v>
      </c>
      <c r="BY106" s="70">
        <v>9.3170999759999997</v>
      </c>
      <c r="BZ106" s="70">
        <v>10.593146539999999</v>
      </c>
      <c r="CA106" s="70">
        <v>9.3201684450000002</v>
      </c>
      <c r="CB106" s="70">
        <v>10.596900979999999</v>
      </c>
      <c r="CC106" s="70">
        <v>9.3379655669999995</v>
      </c>
      <c r="CD106" s="70">
        <v>10.62318204</v>
      </c>
      <c r="CE106" s="70">
        <v>9.3569900760000007</v>
      </c>
      <c r="CF106" s="70">
        <v>10.63444535</v>
      </c>
      <c r="CG106" s="70">
        <v>9.3508531369999996</v>
      </c>
      <c r="CH106" s="70">
        <v>10.64383145</v>
      </c>
      <c r="CI106" s="70">
        <v>9.3533079130000001</v>
      </c>
      <c r="CJ106" s="70">
        <v>10.630690919999999</v>
      </c>
      <c r="CK106" s="70">
        <v>9.3422614240000001</v>
      </c>
      <c r="CL106" s="70">
        <v>10.63444535</v>
      </c>
      <c r="CM106" s="70">
        <v>9.3342834040000007</v>
      </c>
      <c r="CN106" s="70">
        <v>10.608164289999999</v>
      </c>
      <c r="CO106" s="70"/>
      <c r="CP106" s="70"/>
      <c r="CQ106" s="70"/>
      <c r="CR106" s="70"/>
      <c r="CS106" s="70">
        <v>9.3275327709999996</v>
      </c>
      <c r="CT106" s="70">
        <v>10.615673170000001</v>
      </c>
      <c r="CU106" s="70">
        <v>9.3453298930000006</v>
      </c>
      <c r="CV106" s="70">
        <v>10.626936479999999</v>
      </c>
      <c r="CW106" s="70">
        <v>9.3680365650000006</v>
      </c>
      <c r="CX106" s="70">
        <v>10.670112509999999</v>
      </c>
      <c r="CY106" s="70">
        <v>9.3637407079999999</v>
      </c>
      <c r="CZ106" s="70">
        <v>10.649463109999999</v>
      </c>
      <c r="DA106" s="70">
        <v>9.3563763820000005</v>
      </c>
      <c r="DB106" s="70">
        <v>10.640077010000001</v>
      </c>
      <c r="DC106" s="70">
        <v>9.3606722389999995</v>
      </c>
      <c r="DD106" s="70">
        <v>10.64758589</v>
      </c>
      <c r="DE106" s="70">
        <v>9.364354402</v>
      </c>
      <c r="DF106" s="70">
        <v>10.65321754</v>
      </c>
      <c r="DG106" s="70">
        <v>9.3674228710000005</v>
      </c>
      <c r="DH106" s="70">
        <v>10.658849200000001</v>
      </c>
      <c r="DI106" s="70">
        <v>9.3668091770000004</v>
      </c>
      <c r="DJ106" s="70">
        <v>10.76960512</v>
      </c>
      <c r="DK106" s="70">
        <v>9.3612859329999996</v>
      </c>
      <c r="DL106" s="70">
        <v>10.786500090000001</v>
      </c>
      <c r="DM106" s="70"/>
      <c r="DN106" s="70"/>
      <c r="DO106" s="70"/>
      <c r="DP106" s="70"/>
      <c r="DQ106" s="58">
        <v>9.3612859329999996</v>
      </c>
      <c r="DR106" s="58">
        <v>10.78837731</v>
      </c>
      <c r="DS106" s="58">
        <v>9.3514668309999998</v>
      </c>
      <c r="DT106" s="58">
        <v>10.9160282</v>
      </c>
      <c r="DU106" s="58">
        <v>9.3226232210000006</v>
      </c>
      <c r="DV106" s="58">
        <v>11.13190838</v>
      </c>
      <c r="DW106" s="58">
        <v>9.3250779959999992</v>
      </c>
      <c r="DX106" s="58">
        <v>11.094364000000001</v>
      </c>
      <c r="DY106" s="58">
        <v>9.3318286280000002</v>
      </c>
      <c r="DZ106" s="58">
        <v>11.113136190000001</v>
      </c>
      <c r="EA106" s="58">
        <v>9.3520805249999999</v>
      </c>
      <c r="EB106" s="58">
        <v>10.90476488</v>
      </c>
      <c r="EC106" s="58">
        <v>9.3600585449999993</v>
      </c>
      <c r="ED106" s="58">
        <v>10.84281666</v>
      </c>
      <c r="EE106" s="58">
        <v>9.3514668309999998</v>
      </c>
      <c r="EF106" s="58">
        <v>10.88411548</v>
      </c>
      <c r="EG106" s="58">
        <v>9.352694219</v>
      </c>
      <c r="EH106" s="58">
        <v>10.876606600000001</v>
      </c>
      <c r="EI106" s="58">
        <v>9.3441025050000004</v>
      </c>
      <c r="EJ106" s="58">
        <v>10.9554498</v>
      </c>
      <c r="EK106" s="58"/>
      <c r="EL106" s="58"/>
      <c r="EM106" s="58"/>
      <c r="EN106" s="58"/>
    </row>
    <row r="107" spans="1:144" x14ac:dyDescent="0.2">
      <c r="A107" s="70">
        <v>9.2581853669999994</v>
      </c>
      <c r="B107" s="70">
        <v>11.726986780000001</v>
      </c>
      <c r="C107" s="70">
        <v>9.2367060819999995</v>
      </c>
      <c r="D107" s="70">
        <v>11.792689449999999</v>
      </c>
      <c r="E107" s="70">
        <v>9.2526621220000003</v>
      </c>
      <c r="F107" s="70">
        <v>11.80019832</v>
      </c>
      <c r="G107" s="70">
        <v>9.2612538359999999</v>
      </c>
      <c r="H107" s="70">
        <v>11.69695128</v>
      </c>
      <c r="I107" s="70">
        <v>9.2643223050000003</v>
      </c>
      <c r="J107" s="70">
        <v>11.71947791</v>
      </c>
      <c r="K107" s="70">
        <v>9.2858015900000002</v>
      </c>
      <c r="L107" s="70">
        <v>11.5993359</v>
      </c>
      <c r="M107" s="70">
        <v>9.3035987109999994</v>
      </c>
      <c r="N107" s="70">
        <v>11.34966577</v>
      </c>
      <c r="O107" s="70">
        <v>9.3042124049999995</v>
      </c>
      <c r="P107" s="70">
        <v>11.40035069</v>
      </c>
      <c r="Q107" s="70">
        <v>9.2741414070000001</v>
      </c>
      <c r="R107" s="70">
        <v>11.67817909</v>
      </c>
      <c r="S107" s="70">
        <v>9.2765961820000005</v>
      </c>
      <c r="T107" s="70">
        <v>11.698828499999999</v>
      </c>
      <c r="U107" s="70"/>
      <c r="V107" s="70"/>
      <c r="W107" s="70"/>
      <c r="X107" s="70"/>
      <c r="Y107" s="70">
        <v>9.2772098760000006</v>
      </c>
      <c r="Z107" s="70">
        <v>11.67817909</v>
      </c>
      <c r="AA107" s="70">
        <v>9.2815057329999995</v>
      </c>
      <c r="AB107" s="70">
        <v>11.64438915</v>
      </c>
      <c r="AC107" s="70">
        <v>9.2907111400000009</v>
      </c>
      <c r="AD107" s="70">
        <v>11.50547495</v>
      </c>
      <c r="AE107" s="70">
        <v>9.2956206909999999</v>
      </c>
      <c r="AF107" s="70">
        <v>11.597458680000001</v>
      </c>
      <c r="AG107" s="70">
        <v>9.2594127539999995</v>
      </c>
      <c r="AH107" s="70">
        <v>11.78705779</v>
      </c>
      <c r="AI107" s="70">
        <v>9.2545032040000006</v>
      </c>
      <c r="AJ107" s="70">
        <v>11.635003060000001</v>
      </c>
      <c r="AK107" s="70">
        <v>9.296234385</v>
      </c>
      <c r="AL107" s="70">
        <v>11.518615479999999</v>
      </c>
      <c r="AM107" s="70">
        <v>9.3103493440000005</v>
      </c>
      <c r="AN107" s="70">
        <v>11.38721015</v>
      </c>
      <c r="AO107" s="70">
        <v>9.3256916899999993</v>
      </c>
      <c r="AP107" s="70">
        <v>11.20887435</v>
      </c>
      <c r="AQ107" s="70">
        <v>9.2980754670000003</v>
      </c>
      <c r="AR107" s="70">
        <v>11.507352170000001</v>
      </c>
      <c r="AS107" s="70"/>
      <c r="AT107" s="70"/>
      <c r="AU107" s="70"/>
      <c r="AV107" s="70"/>
      <c r="AW107" s="70">
        <v>9.3582174640000009</v>
      </c>
      <c r="AX107" s="70">
        <v>10.78462287</v>
      </c>
      <c r="AY107" s="70">
        <v>9.3557626880000004</v>
      </c>
      <c r="AZ107" s="70">
        <v>10.773359559999999</v>
      </c>
      <c r="BA107" s="70">
        <v>9.3441025050000004</v>
      </c>
      <c r="BB107" s="70">
        <v>10.76960512</v>
      </c>
      <c r="BC107" s="70">
        <v>9.3306012410000001</v>
      </c>
      <c r="BD107" s="70">
        <v>10.745201270000001</v>
      </c>
      <c r="BE107" s="70">
        <v>9.3177136699999998</v>
      </c>
      <c r="BF107" s="70">
        <v>10.73206074</v>
      </c>
      <c r="BG107" s="70">
        <v>9.3232369140000007</v>
      </c>
      <c r="BH107" s="70">
        <v>10.73393796</v>
      </c>
      <c r="BI107" s="70">
        <v>9.3207821390000003</v>
      </c>
      <c r="BJ107" s="70">
        <v>10.7376924</v>
      </c>
      <c r="BK107" s="70">
        <v>9.3226232210000006</v>
      </c>
      <c r="BL107" s="70">
        <v>10.72455186</v>
      </c>
      <c r="BM107" s="70">
        <v>9.3195547510000001</v>
      </c>
      <c r="BN107" s="70">
        <v>10.735815179999999</v>
      </c>
      <c r="BO107" s="70">
        <v>9.3226232210000006</v>
      </c>
      <c r="BP107" s="70">
        <v>10.73393796</v>
      </c>
      <c r="BQ107" s="70"/>
      <c r="BR107" s="70"/>
      <c r="BS107" s="70"/>
      <c r="BT107" s="70"/>
      <c r="BU107" s="70">
        <v>9.3244643020000009</v>
      </c>
      <c r="BV107" s="70">
        <v>10.74707849</v>
      </c>
      <c r="BW107" s="70">
        <v>9.3306012410000001</v>
      </c>
      <c r="BX107" s="70">
        <v>10.75646459</v>
      </c>
      <c r="BY107" s="70">
        <v>9.3164862819999996</v>
      </c>
      <c r="BZ107" s="70">
        <v>10.72267465</v>
      </c>
      <c r="CA107" s="70">
        <v>9.3195547510000001</v>
      </c>
      <c r="CB107" s="70">
        <v>10.7283063</v>
      </c>
      <c r="CC107" s="70">
        <v>9.3367381789999992</v>
      </c>
      <c r="CD107" s="70">
        <v>10.754587369999999</v>
      </c>
      <c r="CE107" s="70">
        <v>9.3557626880000004</v>
      </c>
      <c r="CF107" s="70">
        <v>10.76585068</v>
      </c>
      <c r="CG107" s="70">
        <v>9.3502394439999996</v>
      </c>
      <c r="CH107" s="70">
        <v>10.77523678</v>
      </c>
      <c r="CI107" s="70">
        <v>9.352694219</v>
      </c>
      <c r="CJ107" s="70">
        <v>10.763973460000001</v>
      </c>
      <c r="CK107" s="70">
        <v>9.34164773</v>
      </c>
      <c r="CL107" s="70">
        <v>10.76585068</v>
      </c>
      <c r="CM107" s="70">
        <v>9.3336697100000006</v>
      </c>
      <c r="CN107" s="70">
        <v>10.7376924</v>
      </c>
      <c r="CO107" s="70"/>
      <c r="CP107" s="70"/>
      <c r="CQ107" s="70"/>
      <c r="CR107" s="70"/>
      <c r="CS107" s="70">
        <v>9.3263053839999994</v>
      </c>
      <c r="CT107" s="70">
        <v>10.74707849</v>
      </c>
      <c r="CU107" s="70">
        <v>9.3441025050000004</v>
      </c>
      <c r="CV107" s="70">
        <v>10.758341809999999</v>
      </c>
      <c r="CW107" s="70">
        <v>9.3668091770000004</v>
      </c>
      <c r="CX107" s="70">
        <v>10.79964062</v>
      </c>
      <c r="CY107" s="70">
        <v>9.3631270139999998</v>
      </c>
      <c r="CZ107" s="70">
        <v>10.78086843</v>
      </c>
      <c r="DA107" s="70">
        <v>9.3551489940000003</v>
      </c>
      <c r="DB107" s="70">
        <v>10.77148234</v>
      </c>
      <c r="DC107" s="70">
        <v>9.3594448509999992</v>
      </c>
      <c r="DD107" s="70">
        <v>10.778991209999999</v>
      </c>
      <c r="DE107" s="70">
        <v>9.3631270139999998</v>
      </c>
      <c r="DF107" s="70">
        <v>10.78462287</v>
      </c>
      <c r="DG107" s="70">
        <v>9.3655817900000002</v>
      </c>
      <c r="DH107" s="70">
        <v>10.79025453</v>
      </c>
      <c r="DI107" s="70">
        <v>9.3655817900000002</v>
      </c>
      <c r="DJ107" s="70">
        <v>10.901010449999999</v>
      </c>
      <c r="DK107" s="70">
        <v>9.3600585449999993</v>
      </c>
      <c r="DL107" s="70">
        <v>10.91790542</v>
      </c>
      <c r="DM107" s="70"/>
      <c r="DN107" s="70"/>
      <c r="DO107" s="70"/>
      <c r="DP107" s="70"/>
      <c r="DQ107" s="58">
        <v>9.3594448509999992</v>
      </c>
      <c r="DR107" s="58">
        <v>10.934800389999999</v>
      </c>
      <c r="DS107" s="58">
        <v>9.3508531369999996</v>
      </c>
      <c r="DT107" s="58">
        <v>11.04743352</v>
      </c>
      <c r="DU107" s="58">
        <v>9.3213958330000004</v>
      </c>
      <c r="DV107" s="58">
        <v>11.27833145</v>
      </c>
      <c r="DW107" s="58">
        <v>9.3226232210000006</v>
      </c>
      <c r="DX107" s="58">
        <v>11.24078708</v>
      </c>
      <c r="DY107" s="58">
        <v>9.3312149340000001</v>
      </c>
      <c r="DZ107" s="58">
        <v>11.244541509999999</v>
      </c>
      <c r="EA107" s="58">
        <v>9.3508531369999996</v>
      </c>
      <c r="EB107" s="58">
        <v>11.03617021</v>
      </c>
      <c r="EC107" s="58">
        <v>9.3594448509999992</v>
      </c>
      <c r="ED107" s="58">
        <v>10.974221979999999</v>
      </c>
      <c r="EE107" s="58">
        <v>9.3496257499999995</v>
      </c>
      <c r="EF107" s="58">
        <v>11.030538549999999</v>
      </c>
      <c r="EG107" s="58">
        <v>9.3514668309999998</v>
      </c>
      <c r="EH107" s="58">
        <v>11.00801193</v>
      </c>
      <c r="EI107" s="58">
        <v>9.3428751170000002</v>
      </c>
      <c r="EJ107" s="58">
        <v>11.101872869999999</v>
      </c>
      <c r="EK107" s="58"/>
      <c r="EL107" s="58"/>
      <c r="EM107" s="58"/>
      <c r="EN107" s="58"/>
    </row>
    <row r="108" spans="1:144" x14ac:dyDescent="0.2">
      <c r="A108" s="70">
        <v>9.2569579789999992</v>
      </c>
      <c r="B108" s="70">
        <v>11.873409860000001</v>
      </c>
      <c r="C108" s="70">
        <v>9.2342513069999992</v>
      </c>
      <c r="D108" s="70">
        <v>11.939112529999999</v>
      </c>
      <c r="E108" s="70">
        <v>9.251434734</v>
      </c>
      <c r="F108" s="70">
        <v>11.93160365</v>
      </c>
      <c r="G108" s="70">
        <v>9.2587990599999994</v>
      </c>
      <c r="H108" s="70">
        <v>11.84149714</v>
      </c>
      <c r="I108" s="70">
        <v>9.2624812240000001</v>
      </c>
      <c r="J108" s="70">
        <v>11.864023769999999</v>
      </c>
      <c r="K108" s="70">
        <v>9.2851878960000001</v>
      </c>
      <c r="L108" s="70">
        <v>11.745758970000001</v>
      </c>
      <c r="M108" s="70">
        <v>9.3017576300000009</v>
      </c>
      <c r="N108" s="70">
        <v>11.49608885</v>
      </c>
      <c r="O108" s="70">
        <v>9.3029850169999992</v>
      </c>
      <c r="P108" s="70">
        <v>11.544896550000001</v>
      </c>
      <c r="Q108" s="70">
        <v>9.2723003249999998</v>
      </c>
      <c r="R108" s="70">
        <v>11.82460217</v>
      </c>
      <c r="S108" s="70">
        <v>9.2747551000000001</v>
      </c>
      <c r="T108" s="70">
        <v>11.845251579999999</v>
      </c>
      <c r="U108" s="70"/>
      <c r="V108" s="70"/>
      <c r="W108" s="70"/>
      <c r="X108" s="70"/>
      <c r="Y108" s="70">
        <v>9.2753687940000002</v>
      </c>
      <c r="Z108" s="70">
        <v>11.82460217</v>
      </c>
      <c r="AA108" s="70">
        <v>9.2802783449999993</v>
      </c>
      <c r="AB108" s="70">
        <v>11.788935009999999</v>
      </c>
      <c r="AC108" s="70">
        <v>9.2882563650000005</v>
      </c>
      <c r="AD108" s="70">
        <v>11.636880270000001</v>
      </c>
      <c r="AE108" s="70">
        <v>9.2943933039999997</v>
      </c>
      <c r="AF108" s="70">
        <v>11.728864</v>
      </c>
      <c r="AG108" s="70">
        <v>9.2594127539999995</v>
      </c>
      <c r="AH108" s="70">
        <v>11.93348087</v>
      </c>
      <c r="AI108" s="70">
        <v>9.2520484280000002</v>
      </c>
      <c r="AJ108" s="70">
        <v>11.78142613</v>
      </c>
      <c r="AK108" s="70">
        <v>9.2950069969999998</v>
      </c>
      <c r="AL108" s="70">
        <v>11.665038559999999</v>
      </c>
      <c r="AM108" s="70">
        <v>9.307894568</v>
      </c>
      <c r="AN108" s="70">
        <v>11.53363323</v>
      </c>
      <c r="AO108" s="70">
        <v>9.3244643020000009</v>
      </c>
      <c r="AP108" s="70">
        <v>11.35529743</v>
      </c>
      <c r="AQ108" s="70">
        <v>9.296234385</v>
      </c>
      <c r="AR108" s="70">
        <v>11.65377524</v>
      </c>
      <c r="AS108" s="70"/>
      <c r="AT108" s="70"/>
      <c r="AU108" s="70"/>
      <c r="AV108" s="70"/>
      <c r="AW108" s="70">
        <v>9.3576037700000008</v>
      </c>
      <c r="AX108" s="70">
        <v>10.9160282</v>
      </c>
      <c r="AY108" s="70">
        <v>9.3551489940000003</v>
      </c>
      <c r="AZ108" s="70">
        <v>10.902887659999999</v>
      </c>
      <c r="BA108" s="70">
        <v>9.3434888110000003</v>
      </c>
      <c r="BB108" s="70">
        <v>10.901010449999999</v>
      </c>
      <c r="BC108" s="70">
        <v>9.3293738529999999</v>
      </c>
      <c r="BD108" s="70">
        <v>10.876606600000001</v>
      </c>
      <c r="BE108" s="70">
        <v>9.3164862819999996</v>
      </c>
      <c r="BF108" s="70">
        <v>10.863466069999999</v>
      </c>
      <c r="BG108" s="70">
        <v>9.3220095270000005</v>
      </c>
      <c r="BH108" s="70">
        <v>10.86534329</v>
      </c>
      <c r="BI108" s="70">
        <v>9.3201684450000002</v>
      </c>
      <c r="BJ108" s="70">
        <v>10.8672205</v>
      </c>
      <c r="BK108" s="70">
        <v>9.3220095270000005</v>
      </c>
      <c r="BL108" s="70">
        <v>10.85595719</v>
      </c>
      <c r="BM108" s="70">
        <v>9.318941057</v>
      </c>
      <c r="BN108" s="70">
        <v>10.86534329</v>
      </c>
      <c r="BO108" s="70">
        <v>9.3220095270000005</v>
      </c>
      <c r="BP108" s="70">
        <v>10.863466069999999</v>
      </c>
      <c r="BQ108" s="70"/>
      <c r="BR108" s="70"/>
      <c r="BS108" s="70"/>
      <c r="BT108" s="70"/>
      <c r="BU108" s="70">
        <v>9.3238506080000008</v>
      </c>
      <c r="BV108" s="70">
        <v>10.876606600000001</v>
      </c>
      <c r="BW108" s="70">
        <v>9.329987547</v>
      </c>
      <c r="BX108" s="70">
        <v>10.887869909999999</v>
      </c>
      <c r="BY108" s="70">
        <v>9.3158725879999995</v>
      </c>
      <c r="BZ108" s="70">
        <v>10.854079970000001</v>
      </c>
      <c r="CA108" s="70">
        <v>9.3183273639999999</v>
      </c>
      <c r="CB108" s="70">
        <v>10.85971163</v>
      </c>
      <c r="CC108" s="70">
        <v>9.3367381789999992</v>
      </c>
      <c r="CD108" s="70">
        <v>10.88411548</v>
      </c>
      <c r="CE108" s="70">
        <v>9.3545353010000003</v>
      </c>
      <c r="CF108" s="70">
        <v>10.89725601</v>
      </c>
      <c r="CG108" s="70">
        <v>9.3496257499999995</v>
      </c>
      <c r="CH108" s="70">
        <v>10.90476488</v>
      </c>
      <c r="CI108" s="70">
        <v>9.3520805249999999</v>
      </c>
      <c r="CJ108" s="70">
        <v>10.89350157</v>
      </c>
      <c r="CK108" s="70">
        <v>9.3404203419999998</v>
      </c>
      <c r="CL108" s="70">
        <v>10.89725601</v>
      </c>
      <c r="CM108" s="70">
        <v>9.3330560160000005</v>
      </c>
      <c r="CN108" s="70">
        <v>10.869097719999999</v>
      </c>
      <c r="CO108" s="70"/>
      <c r="CP108" s="70"/>
      <c r="CQ108" s="70"/>
      <c r="CR108" s="70"/>
      <c r="CS108" s="70">
        <v>9.3250779959999992</v>
      </c>
      <c r="CT108" s="70">
        <v>10.876606600000001</v>
      </c>
      <c r="CU108" s="70">
        <v>9.3428751170000002</v>
      </c>
      <c r="CV108" s="70">
        <v>10.887869909999999</v>
      </c>
      <c r="CW108" s="70">
        <v>9.364354402</v>
      </c>
      <c r="CX108" s="70">
        <v>10.93104595</v>
      </c>
      <c r="CY108" s="70">
        <v>9.3612859329999996</v>
      </c>
      <c r="CZ108" s="70">
        <v>10.91227376</v>
      </c>
      <c r="DA108" s="70">
        <v>9.3539216070000002</v>
      </c>
      <c r="DB108" s="70">
        <v>10.901010449999999</v>
      </c>
      <c r="DC108" s="70">
        <v>9.3582174640000009</v>
      </c>
      <c r="DD108" s="70">
        <v>10.910396540000001</v>
      </c>
      <c r="DE108" s="70">
        <v>9.3612859329999996</v>
      </c>
      <c r="DF108" s="70">
        <v>10.9160282</v>
      </c>
      <c r="DG108" s="70">
        <v>9.3637407079999999</v>
      </c>
      <c r="DH108" s="70">
        <v>10.921659849999999</v>
      </c>
      <c r="DI108" s="70">
        <v>9.364354402</v>
      </c>
      <c r="DJ108" s="70">
        <v>11.03241577</v>
      </c>
      <c r="DK108" s="70">
        <v>9.3588311569999991</v>
      </c>
      <c r="DL108" s="70">
        <v>11.049310739999999</v>
      </c>
      <c r="DM108" s="70"/>
      <c r="DN108" s="70"/>
      <c r="DO108" s="70"/>
      <c r="DP108" s="70"/>
      <c r="DQ108" s="58">
        <v>9.3582174640000009</v>
      </c>
      <c r="DR108" s="58">
        <v>11.06620571</v>
      </c>
      <c r="DS108" s="58">
        <v>9.3496257499999995</v>
      </c>
      <c r="DT108" s="58">
        <v>11.1938566</v>
      </c>
      <c r="DU108" s="58">
        <v>9.3201684450000002</v>
      </c>
      <c r="DV108" s="58">
        <v>11.42475453</v>
      </c>
      <c r="DW108" s="58">
        <v>9.3213958330000004</v>
      </c>
      <c r="DX108" s="58">
        <v>11.372192399999999</v>
      </c>
      <c r="DY108" s="58">
        <v>9.3293738529999999</v>
      </c>
      <c r="DZ108" s="58">
        <v>11.375946839999999</v>
      </c>
      <c r="EA108" s="58">
        <v>9.3496257499999995</v>
      </c>
      <c r="EB108" s="58">
        <v>11.18259329</v>
      </c>
      <c r="EC108" s="58">
        <v>9.3582174640000009</v>
      </c>
      <c r="ED108" s="58">
        <v>11.120645059999999</v>
      </c>
      <c r="EE108" s="58">
        <v>9.3477846679999992</v>
      </c>
      <c r="EF108" s="58">
        <v>11.176961629999999</v>
      </c>
      <c r="EG108" s="58">
        <v>9.3496257499999995</v>
      </c>
      <c r="EH108" s="58">
        <v>11.139417249999999</v>
      </c>
      <c r="EI108" s="58">
        <v>9.34164773</v>
      </c>
      <c r="EJ108" s="58">
        <v>11.233278200000001</v>
      </c>
      <c r="EK108" s="58"/>
      <c r="EL108" s="58"/>
      <c r="EM108" s="58"/>
      <c r="EN108" s="58"/>
    </row>
    <row r="109" spans="1:144" x14ac:dyDescent="0.2">
      <c r="A109" s="70">
        <v>9.2551168970000006</v>
      </c>
      <c r="B109" s="70">
        <v>12.019832940000001</v>
      </c>
      <c r="C109" s="70">
        <v>9.2324102250000006</v>
      </c>
      <c r="D109" s="70">
        <v>12.0855356</v>
      </c>
      <c r="E109" s="70">
        <v>9.2502073469999999</v>
      </c>
      <c r="F109" s="70">
        <v>12.078026729999999</v>
      </c>
      <c r="G109" s="70">
        <v>9.2569579789999992</v>
      </c>
      <c r="H109" s="70">
        <v>11.987920219999999</v>
      </c>
      <c r="I109" s="70">
        <v>9.2612538359999999</v>
      </c>
      <c r="J109" s="70">
        <v>11.99542909</v>
      </c>
      <c r="K109" s="70">
        <v>9.2833468139999997</v>
      </c>
      <c r="L109" s="70">
        <v>11.892182050000001</v>
      </c>
      <c r="M109" s="70">
        <v>9.2999165480000006</v>
      </c>
      <c r="N109" s="70">
        <v>11.64251193</v>
      </c>
      <c r="O109" s="70">
        <v>9.3011439360000008</v>
      </c>
      <c r="P109" s="70">
        <v>11.67630187</v>
      </c>
      <c r="Q109" s="70">
        <v>9.2710729369999996</v>
      </c>
      <c r="R109" s="70">
        <v>11.9560075</v>
      </c>
      <c r="S109" s="70">
        <v>9.273527713</v>
      </c>
      <c r="T109" s="70">
        <v>11.991674659999999</v>
      </c>
      <c r="U109" s="70"/>
      <c r="V109" s="70"/>
      <c r="W109" s="70"/>
      <c r="X109" s="70"/>
      <c r="Y109" s="70">
        <v>9.273527713</v>
      </c>
      <c r="Z109" s="70">
        <v>11.97102525</v>
      </c>
      <c r="AA109" s="70">
        <v>9.2784372640000008</v>
      </c>
      <c r="AB109" s="70">
        <v>11.935358089999999</v>
      </c>
      <c r="AC109" s="70">
        <v>9.2858015900000002</v>
      </c>
      <c r="AD109" s="70">
        <v>11.78142613</v>
      </c>
      <c r="AE109" s="70">
        <v>9.2931659159999995</v>
      </c>
      <c r="AF109" s="70">
        <v>11.87528708</v>
      </c>
      <c r="AG109" s="70">
        <v>9.2581853669999994</v>
      </c>
      <c r="AH109" s="70">
        <v>12.07990395</v>
      </c>
      <c r="AI109" s="70">
        <v>9.2489799589999997</v>
      </c>
      <c r="AJ109" s="70">
        <v>11.925971990000001</v>
      </c>
      <c r="AK109" s="70">
        <v>9.2931659159999995</v>
      </c>
      <c r="AL109" s="70">
        <v>11.811461639999999</v>
      </c>
      <c r="AM109" s="70">
        <v>9.3060534869999998</v>
      </c>
      <c r="AN109" s="70">
        <v>11.680056309999999</v>
      </c>
      <c r="AO109" s="70">
        <v>9.3226232210000006</v>
      </c>
      <c r="AP109" s="70">
        <v>11.48670276</v>
      </c>
      <c r="AQ109" s="70">
        <v>9.2950069969999998</v>
      </c>
      <c r="AR109" s="70">
        <v>11.78518057</v>
      </c>
      <c r="AS109" s="70"/>
      <c r="AT109" s="70"/>
      <c r="AU109" s="70"/>
      <c r="AV109" s="70"/>
      <c r="AW109" s="70">
        <v>9.3569900760000007</v>
      </c>
      <c r="AX109" s="70">
        <v>11.04743352</v>
      </c>
      <c r="AY109" s="70">
        <v>9.3545353010000003</v>
      </c>
      <c r="AZ109" s="70">
        <v>11.034292990000001</v>
      </c>
      <c r="BA109" s="70">
        <v>9.3428751170000002</v>
      </c>
      <c r="BB109" s="70">
        <v>11.030538549999999</v>
      </c>
      <c r="BC109" s="70">
        <v>9.3293738529999999</v>
      </c>
      <c r="BD109" s="70">
        <v>11.00801193</v>
      </c>
      <c r="BE109" s="70">
        <v>9.3158725879999995</v>
      </c>
      <c r="BF109" s="70">
        <v>10.992994169999999</v>
      </c>
      <c r="BG109" s="70">
        <v>9.3213958330000004</v>
      </c>
      <c r="BH109" s="70">
        <v>10.99487139</v>
      </c>
      <c r="BI109" s="70">
        <v>9.3195547510000001</v>
      </c>
      <c r="BJ109" s="70">
        <v>10.99862583</v>
      </c>
      <c r="BK109" s="70">
        <v>9.3207821390000003</v>
      </c>
      <c r="BL109" s="70">
        <v>10.985485300000001</v>
      </c>
      <c r="BM109" s="70">
        <v>9.3183273639999999</v>
      </c>
      <c r="BN109" s="70">
        <v>10.996748609999999</v>
      </c>
      <c r="BO109" s="70">
        <v>9.3213958330000004</v>
      </c>
      <c r="BP109" s="70">
        <v>10.99487139</v>
      </c>
      <c r="BQ109" s="70"/>
      <c r="BR109" s="70"/>
      <c r="BS109" s="70"/>
      <c r="BT109" s="70"/>
      <c r="BU109" s="70">
        <v>9.3232369140000007</v>
      </c>
      <c r="BV109" s="70">
        <v>11.00801193</v>
      </c>
      <c r="BW109" s="70">
        <v>9.3293738529999999</v>
      </c>
      <c r="BX109" s="70">
        <v>11.019275240000001</v>
      </c>
      <c r="BY109" s="70">
        <v>9.3152588939999994</v>
      </c>
      <c r="BZ109" s="70">
        <v>10.985485300000001</v>
      </c>
      <c r="CA109" s="70">
        <v>9.3183273639999999</v>
      </c>
      <c r="CB109" s="70">
        <v>10.98923974</v>
      </c>
      <c r="CC109" s="70">
        <v>9.3361244849999991</v>
      </c>
      <c r="CD109" s="70">
        <v>11.015520799999999</v>
      </c>
      <c r="CE109" s="70">
        <v>9.3539216070000002</v>
      </c>
      <c r="CF109" s="70">
        <v>11.02678412</v>
      </c>
      <c r="CG109" s="70">
        <v>9.3490120559999994</v>
      </c>
      <c r="CH109" s="70">
        <v>11.03617021</v>
      </c>
      <c r="CI109" s="70">
        <v>9.3508531369999996</v>
      </c>
      <c r="CJ109" s="70">
        <v>11.0249069</v>
      </c>
      <c r="CK109" s="70">
        <v>9.3398066479999997</v>
      </c>
      <c r="CL109" s="70">
        <v>11.02866133</v>
      </c>
      <c r="CM109" s="70">
        <v>9.3324423220000003</v>
      </c>
      <c r="CN109" s="70">
        <v>11.000503050000001</v>
      </c>
      <c r="CO109" s="70"/>
      <c r="CP109" s="70"/>
      <c r="CQ109" s="70"/>
      <c r="CR109" s="70"/>
      <c r="CS109" s="70">
        <v>9.3238506080000008</v>
      </c>
      <c r="CT109" s="70">
        <v>11.00613471</v>
      </c>
      <c r="CU109" s="70">
        <v>9.34164773</v>
      </c>
      <c r="CV109" s="70">
        <v>11.019275240000001</v>
      </c>
      <c r="CW109" s="70">
        <v>9.3631270139999998</v>
      </c>
      <c r="CX109" s="70">
        <v>11.062451279999999</v>
      </c>
      <c r="CY109" s="70">
        <v>9.3594448509999992</v>
      </c>
      <c r="CZ109" s="70">
        <v>11.043679089999999</v>
      </c>
      <c r="DA109" s="70">
        <v>9.352694219</v>
      </c>
      <c r="DB109" s="70">
        <v>11.03241577</v>
      </c>
      <c r="DC109" s="70">
        <v>9.3569900760000007</v>
      </c>
      <c r="DD109" s="70">
        <v>11.04180187</v>
      </c>
      <c r="DE109" s="70">
        <v>9.3594448509999992</v>
      </c>
      <c r="DF109" s="70">
        <v>11.04743352</v>
      </c>
      <c r="DG109" s="70">
        <v>9.3625133209999998</v>
      </c>
      <c r="DH109" s="70">
        <v>11.053065180000001</v>
      </c>
      <c r="DI109" s="70">
        <v>9.3631270139999998</v>
      </c>
      <c r="DJ109" s="70">
        <v>11.1638211</v>
      </c>
      <c r="DK109" s="70">
        <v>9.3569900760000007</v>
      </c>
      <c r="DL109" s="70">
        <v>11.180716070000001</v>
      </c>
      <c r="DM109" s="70"/>
      <c r="DN109" s="70"/>
      <c r="DO109" s="70"/>
      <c r="DP109" s="70"/>
      <c r="DQ109" s="58">
        <v>9.3569900760000007</v>
      </c>
      <c r="DR109" s="58">
        <v>11.21262879</v>
      </c>
      <c r="DS109" s="58">
        <v>9.3483983619999993</v>
      </c>
      <c r="DT109" s="58">
        <v>11.32526193</v>
      </c>
      <c r="DU109" s="58">
        <v>9.3177136699999998</v>
      </c>
      <c r="DV109" s="58">
        <v>11.571177609999999</v>
      </c>
      <c r="DW109" s="58">
        <v>9.3195547510000001</v>
      </c>
      <c r="DX109" s="58">
        <v>11.503597729999999</v>
      </c>
      <c r="DY109" s="58">
        <v>9.3281464649999997</v>
      </c>
      <c r="DZ109" s="58">
        <v>11.522369919999999</v>
      </c>
      <c r="EA109" s="58">
        <v>9.3483983619999993</v>
      </c>
      <c r="EB109" s="58">
        <v>11.313998610000001</v>
      </c>
      <c r="EC109" s="58">
        <v>9.3576037700000008</v>
      </c>
      <c r="ED109" s="58">
        <v>11.252050390000001</v>
      </c>
      <c r="EE109" s="58">
        <v>9.3465572810000008</v>
      </c>
      <c r="EF109" s="58">
        <v>11.323384709999999</v>
      </c>
      <c r="EG109" s="58">
        <v>9.3477846679999992</v>
      </c>
      <c r="EH109" s="58">
        <v>11.270822580000001</v>
      </c>
      <c r="EI109" s="58">
        <v>9.3404203419999998</v>
      </c>
      <c r="EJ109" s="58">
        <v>11.379701280000001</v>
      </c>
      <c r="EK109" s="58"/>
      <c r="EL109" s="58"/>
      <c r="EM109" s="58"/>
      <c r="EN109" s="58"/>
    </row>
    <row r="110" spans="1:144" x14ac:dyDescent="0.2">
      <c r="A110" s="70">
        <v>9.2538895100000005</v>
      </c>
      <c r="B110" s="70">
        <v>12.1643788</v>
      </c>
      <c r="C110" s="70">
        <v>9.2311828370000004</v>
      </c>
      <c r="D110" s="70">
        <v>12.230081459999999</v>
      </c>
      <c r="E110" s="70">
        <v>9.2489799589999997</v>
      </c>
      <c r="F110" s="70">
        <v>12.22257259</v>
      </c>
      <c r="G110" s="70">
        <v>9.2551168970000006</v>
      </c>
      <c r="H110" s="70">
        <v>12.134343299999999</v>
      </c>
      <c r="I110" s="70">
        <v>9.2587990599999994</v>
      </c>
      <c r="J110" s="70">
        <v>12.14185217</v>
      </c>
      <c r="K110" s="70">
        <v>9.2815057329999995</v>
      </c>
      <c r="L110" s="70">
        <v>12.038605130000001</v>
      </c>
      <c r="M110" s="70">
        <v>9.2986891600000003</v>
      </c>
      <c r="N110" s="70">
        <v>11.788935009999999</v>
      </c>
      <c r="O110" s="70">
        <v>9.3005302420000007</v>
      </c>
      <c r="P110" s="70">
        <v>11.807707199999999</v>
      </c>
      <c r="Q110" s="70">
        <v>9.2692318559999993</v>
      </c>
      <c r="R110" s="70">
        <v>12.102430569999999</v>
      </c>
      <c r="S110" s="70">
        <v>9.2710729369999996</v>
      </c>
      <c r="T110" s="70">
        <v>12.13809773</v>
      </c>
      <c r="U110" s="70"/>
      <c r="V110" s="70"/>
      <c r="W110" s="70"/>
      <c r="X110" s="70"/>
      <c r="Y110" s="70">
        <v>9.2716866309999997</v>
      </c>
      <c r="Z110" s="70">
        <v>12.11744833</v>
      </c>
      <c r="AA110" s="70">
        <v>9.2759824880000004</v>
      </c>
      <c r="AB110" s="70">
        <v>12.081781169999999</v>
      </c>
      <c r="AC110" s="70">
        <v>9.2845742019999999</v>
      </c>
      <c r="AD110" s="70">
        <v>11.91283146</v>
      </c>
      <c r="AE110" s="70">
        <v>9.2919385279999993</v>
      </c>
      <c r="AF110" s="70">
        <v>12.02171016</v>
      </c>
      <c r="AG110" s="70">
        <v>9.2575716729999993</v>
      </c>
      <c r="AH110" s="70">
        <v>12.226327019999999</v>
      </c>
      <c r="AI110" s="70">
        <v>9.2471388769999994</v>
      </c>
      <c r="AJ110" s="70">
        <v>12.07051785</v>
      </c>
      <c r="AK110" s="70">
        <v>9.2913248339999992</v>
      </c>
      <c r="AL110" s="70">
        <v>11.95788471</v>
      </c>
      <c r="AM110" s="70">
        <v>9.3048260989999996</v>
      </c>
      <c r="AN110" s="70">
        <v>11.811461639999999</v>
      </c>
      <c r="AO110" s="70">
        <v>9.3207821390000003</v>
      </c>
      <c r="AP110" s="70">
        <v>11.63312584</v>
      </c>
      <c r="AQ110" s="70">
        <v>9.2925522219999994</v>
      </c>
      <c r="AR110" s="70">
        <v>11.929726430000001</v>
      </c>
      <c r="AS110" s="70"/>
      <c r="AT110" s="70"/>
      <c r="AU110" s="70"/>
      <c r="AV110" s="70"/>
      <c r="AW110" s="70">
        <v>9.3563763820000005</v>
      </c>
      <c r="AX110" s="70">
        <v>11.17883885</v>
      </c>
      <c r="AY110" s="70">
        <v>9.3545353010000003</v>
      </c>
      <c r="AZ110" s="70">
        <v>11.165698320000001</v>
      </c>
      <c r="BA110" s="70">
        <v>9.34164773</v>
      </c>
      <c r="BB110" s="70">
        <v>11.161943880000001</v>
      </c>
      <c r="BC110" s="70">
        <v>9.3287601589999998</v>
      </c>
      <c r="BD110" s="70">
        <v>11.13754003</v>
      </c>
      <c r="BE110" s="70">
        <v>9.3152588939999994</v>
      </c>
      <c r="BF110" s="70">
        <v>11.12252228</v>
      </c>
      <c r="BG110" s="70">
        <v>9.3207821390000003</v>
      </c>
      <c r="BH110" s="70">
        <v>11.12627672</v>
      </c>
      <c r="BI110" s="70">
        <v>9.318941057</v>
      </c>
      <c r="BJ110" s="70">
        <v>11.128153940000001</v>
      </c>
      <c r="BK110" s="70">
        <v>9.3201684450000002</v>
      </c>
      <c r="BL110" s="70">
        <v>11.11689063</v>
      </c>
      <c r="BM110" s="70">
        <v>9.3177136699999998</v>
      </c>
      <c r="BN110" s="70">
        <v>11.128153940000001</v>
      </c>
      <c r="BO110" s="70">
        <v>9.3207821390000003</v>
      </c>
      <c r="BP110" s="70">
        <v>11.12627672</v>
      </c>
      <c r="BQ110" s="70"/>
      <c r="BR110" s="70"/>
      <c r="BS110" s="70"/>
      <c r="BT110" s="70"/>
      <c r="BU110" s="70">
        <v>9.3226232210000006</v>
      </c>
      <c r="BV110" s="70">
        <v>11.13754003</v>
      </c>
      <c r="BW110" s="70">
        <v>9.3281464649999997</v>
      </c>
      <c r="BX110" s="70">
        <v>11.15068057</v>
      </c>
      <c r="BY110" s="70">
        <v>9.3146452009999994</v>
      </c>
      <c r="BZ110" s="70">
        <v>11.11501341</v>
      </c>
      <c r="CA110" s="70">
        <v>9.3177136699999998</v>
      </c>
      <c r="CB110" s="70">
        <v>11.120645059999999</v>
      </c>
      <c r="CC110" s="70">
        <v>9.3355107910000008</v>
      </c>
      <c r="CD110" s="70">
        <v>11.146926130000001</v>
      </c>
      <c r="CE110" s="70">
        <v>9.3533079130000001</v>
      </c>
      <c r="CF110" s="70">
        <v>11.158189439999999</v>
      </c>
      <c r="CG110" s="70">
        <v>9.3483983619999993</v>
      </c>
      <c r="CH110" s="70">
        <v>11.16757554</v>
      </c>
      <c r="CI110" s="70">
        <v>9.3502394439999996</v>
      </c>
      <c r="CJ110" s="70">
        <v>11.154434999999999</v>
      </c>
      <c r="CK110" s="70">
        <v>9.3398066479999997</v>
      </c>
      <c r="CL110" s="70">
        <v>11.158189439999999</v>
      </c>
      <c r="CM110" s="70">
        <v>9.3318286280000002</v>
      </c>
      <c r="CN110" s="70">
        <v>11.13190838</v>
      </c>
      <c r="CO110" s="70"/>
      <c r="CP110" s="70"/>
      <c r="CQ110" s="70"/>
      <c r="CR110" s="70"/>
      <c r="CS110" s="70">
        <v>9.3220095270000005</v>
      </c>
      <c r="CT110" s="70">
        <v>11.13754003</v>
      </c>
      <c r="CU110" s="70">
        <v>9.3404203419999998</v>
      </c>
      <c r="CV110" s="70">
        <v>11.15068057</v>
      </c>
      <c r="CW110" s="70">
        <v>9.3612859329999996</v>
      </c>
      <c r="CX110" s="70">
        <v>11.191979379999999</v>
      </c>
      <c r="CY110" s="70">
        <v>9.3576037700000008</v>
      </c>
      <c r="CZ110" s="70">
        <v>11.17508441</v>
      </c>
      <c r="DA110" s="70">
        <v>9.3514668309999998</v>
      </c>
      <c r="DB110" s="70">
        <v>11.1638211</v>
      </c>
      <c r="DC110" s="70">
        <v>9.3557626880000004</v>
      </c>
      <c r="DD110" s="70">
        <v>11.173207189999999</v>
      </c>
      <c r="DE110" s="70">
        <v>9.3576037700000008</v>
      </c>
      <c r="DF110" s="70">
        <v>11.17883885</v>
      </c>
      <c r="DG110" s="70">
        <v>9.3612859329999996</v>
      </c>
      <c r="DH110" s="70">
        <v>11.184470510000001</v>
      </c>
      <c r="DI110" s="70">
        <v>9.3612859329999996</v>
      </c>
      <c r="DJ110" s="70">
        <v>11.29522643</v>
      </c>
      <c r="DK110" s="70">
        <v>9.3557626880000004</v>
      </c>
      <c r="DL110" s="70">
        <v>11.312121400000001</v>
      </c>
      <c r="DM110" s="70"/>
      <c r="DN110" s="70"/>
      <c r="DO110" s="70"/>
      <c r="DP110" s="70"/>
      <c r="DQ110" s="58">
        <v>9.3551489940000003</v>
      </c>
      <c r="DR110" s="58">
        <v>11.34403412</v>
      </c>
      <c r="DS110" s="58">
        <v>9.3471709740000009</v>
      </c>
      <c r="DT110" s="58">
        <v>11.45666726</v>
      </c>
      <c r="DU110" s="58">
        <v>9.3164862819999996</v>
      </c>
      <c r="DV110" s="58">
        <v>11.702582939999999</v>
      </c>
      <c r="DW110" s="58">
        <v>9.3164862819999996</v>
      </c>
      <c r="DX110" s="58">
        <v>11.64814359</v>
      </c>
      <c r="DY110" s="58">
        <v>9.3269190769999994</v>
      </c>
      <c r="DZ110" s="58">
        <v>11.668793000000001</v>
      </c>
      <c r="EA110" s="58">
        <v>9.3465572810000008</v>
      </c>
      <c r="EB110" s="58">
        <v>11.44540394</v>
      </c>
      <c r="EC110" s="58">
        <v>9.3569900760000007</v>
      </c>
      <c r="ED110" s="58">
        <v>11.398473470000001</v>
      </c>
      <c r="EE110" s="58">
        <v>9.3447161990000005</v>
      </c>
      <c r="EF110" s="58">
        <v>11.454790040000001</v>
      </c>
      <c r="EG110" s="58">
        <v>9.3459435870000007</v>
      </c>
      <c r="EH110" s="58">
        <v>11.417245660000001</v>
      </c>
      <c r="EI110" s="58">
        <v>9.3385792609999996</v>
      </c>
      <c r="EJ110" s="58">
        <v>11.526124360000001</v>
      </c>
      <c r="EK110" s="58"/>
      <c r="EL110" s="58"/>
      <c r="EM110" s="58"/>
      <c r="EN110" s="58"/>
    </row>
    <row r="111" spans="1:144" x14ac:dyDescent="0.2">
      <c r="A111" s="70">
        <v>9.2526621220000003</v>
      </c>
      <c r="B111" s="70">
        <v>12.295784129999999</v>
      </c>
      <c r="C111" s="70">
        <v>9.2293417560000002</v>
      </c>
      <c r="D111" s="70">
        <v>12.376504540000001</v>
      </c>
      <c r="E111" s="70">
        <v>9.2477525709999995</v>
      </c>
      <c r="F111" s="70">
        <v>12.36899567</v>
      </c>
      <c r="G111" s="70">
        <v>9.2538895100000005</v>
      </c>
      <c r="H111" s="70">
        <v>12.28076637</v>
      </c>
      <c r="I111" s="70">
        <v>9.2569579789999992</v>
      </c>
      <c r="J111" s="70">
        <v>12.286398030000001</v>
      </c>
      <c r="K111" s="70">
        <v>9.2802783449999993</v>
      </c>
      <c r="L111" s="70">
        <v>12.18502821</v>
      </c>
      <c r="M111" s="70">
        <v>9.2974617730000002</v>
      </c>
      <c r="N111" s="70">
        <v>11.935358089999999</v>
      </c>
      <c r="O111" s="70">
        <v>9.2986891600000003</v>
      </c>
      <c r="P111" s="70">
        <v>11.954130279999999</v>
      </c>
      <c r="Q111" s="70">
        <v>9.2673907740000008</v>
      </c>
      <c r="R111" s="70">
        <v>12.248853649999999</v>
      </c>
      <c r="S111" s="70">
        <v>9.2686181619999992</v>
      </c>
      <c r="T111" s="70">
        <v>12.282643589999999</v>
      </c>
      <c r="U111" s="70"/>
      <c r="V111" s="70"/>
      <c r="W111" s="70"/>
      <c r="X111" s="70"/>
      <c r="Y111" s="70">
        <v>9.2698455499999994</v>
      </c>
      <c r="Z111" s="70">
        <v>12.26199418</v>
      </c>
      <c r="AA111" s="70">
        <v>9.273527713</v>
      </c>
      <c r="AB111" s="70">
        <v>12.22820424</v>
      </c>
      <c r="AC111" s="70">
        <v>9.2827331199999996</v>
      </c>
      <c r="AD111" s="70">
        <v>12.057377320000001</v>
      </c>
      <c r="AE111" s="70">
        <v>9.2900974470000008</v>
      </c>
      <c r="AF111" s="70">
        <v>12.153115489999999</v>
      </c>
      <c r="AG111" s="70">
        <v>9.2563442850000008</v>
      </c>
      <c r="AH111" s="70">
        <v>12.372750099999999</v>
      </c>
      <c r="AI111" s="70">
        <v>9.2440704080000007</v>
      </c>
      <c r="AJ111" s="70">
        <v>12.21694093</v>
      </c>
      <c r="AK111" s="70">
        <v>9.2894837530000007</v>
      </c>
      <c r="AL111" s="70">
        <v>12.10430779</v>
      </c>
      <c r="AM111" s="70">
        <v>9.3029850169999992</v>
      </c>
      <c r="AN111" s="70">
        <v>11.9560075</v>
      </c>
      <c r="AO111" s="70">
        <v>9.3195547510000001</v>
      </c>
      <c r="AP111" s="70">
        <v>11.764531160000001</v>
      </c>
      <c r="AQ111" s="70">
        <v>9.2907111400000009</v>
      </c>
      <c r="AR111" s="70">
        <v>12.07614951</v>
      </c>
      <c r="AS111" s="70"/>
      <c r="AT111" s="70"/>
      <c r="AU111" s="70"/>
      <c r="AV111" s="70"/>
      <c r="AW111" s="70">
        <v>9.3557626880000004</v>
      </c>
      <c r="AX111" s="70">
        <v>11.31024418</v>
      </c>
      <c r="AY111" s="70">
        <v>9.3539216070000002</v>
      </c>
      <c r="AZ111" s="70">
        <v>11.29710364</v>
      </c>
      <c r="BA111" s="70">
        <v>9.3410340359999999</v>
      </c>
      <c r="BB111" s="70">
        <v>11.29147199</v>
      </c>
      <c r="BC111" s="70">
        <v>9.3281464649999997</v>
      </c>
      <c r="BD111" s="70">
        <v>11.267068139999999</v>
      </c>
      <c r="BE111" s="70">
        <v>9.3146452009999994</v>
      </c>
      <c r="BF111" s="70">
        <v>11.25392761</v>
      </c>
      <c r="BG111" s="70">
        <v>9.3201684450000002</v>
      </c>
      <c r="BH111" s="70">
        <v>11.25768205</v>
      </c>
      <c r="BI111" s="70">
        <v>9.318941057</v>
      </c>
      <c r="BJ111" s="70">
        <v>11.25768205</v>
      </c>
      <c r="BK111" s="70">
        <v>9.3195547510000001</v>
      </c>
      <c r="BL111" s="70">
        <v>11.24641873</v>
      </c>
      <c r="BM111" s="70">
        <v>9.3170999759999997</v>
      </c>
      <c r="BN111" s="70">
        <v>11.25768205</v>
      </c>
      <c r="BO111" s="70">
        <v>9.3201684450000002</v>
      </c>
      <c r="BP111" s="70">
        <v>11.255804830000001</v>
      </c>
      <c r="BQ111" s="70"/>
      <c r="BR111" s="70"/>
      <c r="BS111" s="70"/>
      <c r="BT111" s="70"/>
      <c r="BU111" s="70">
        <v>9.3220095270000005</v>
      </c>
      <c r="BV111" s="70">
        <v>11.26894536</v>
      </c>
      <c r="BW111" s="70">
        <v>9.3275327709999996</v>
      </c>
      <c r="BX111" s="70">
        <v>11.28020867</v>
      </c>
      <c r="BY111" s="70">
        <v>9.3134178129999992</v>
      </c>
      <c r="BZ111" s="70">
        <v>11.24641873</v>
      </c>
      <c r="CA111" s="70">
        <v>9.3170999759999997</v>
      </c>
      <c r="CB111" s="70">
        <v>11.25017317</v>
      </c>
      <c r="CC111" s="70">
        <v>9.3348970970000007</v>
      </c>
      <c r="CD111" s="70">
        <v>11.27833145</v>
      </c>
      <c r="CE111" s="70">
        <v>9.352694219</v>
      </c>
      <c r="CF111" s="70">
        <v>11.289594770000001</v>
      </c>
      <c r="CG111" s="70">
        <v>9.3477846679999992</v>
      </c>
      <c r="CH111" s="70">
        <v>11.29710364</v>
      </c>
      <c r="CI111" s="70">
        <v>9.3496257499999995</v>
      </c>
      <c r="CJ111" s="70">
        <v>11.285840329999999</v>
      </c>
      <c r="CK111" s="70">
        <v>9.3391929539999996</v>
      </c>
      <c r="CL111" s="70">
        <v>11.289594770000001</v>
      </c>
      <c r="CM111" s="70">
        <v>9.3312149340000001</v>
      </c>
      <c r="CN111" s="70">
        <v>11.263313699999999</v>
      </c>
      <c r="CO111" s="70"/>
      <c r="CP111" s="70"/>
      <c r="CQ111" s="70"/>
      <c r="CR111" s="70"/>
      <c r="CS111" s="70">
        <v>9.3207821390000003</v>
      </c>
      <c r="CT111" s="70">
        <v>11.267068139999999</v>
      </c>
      <c r="CU111" s="70">
        <v>9.3391929539999996</v>
      </c>
      <c r="CV111" s="70">
        <v>11.28020867</v>
      </c>
      <c r="CW111" s="70">
        <v>9.3588311569999991</v>
      </c>
      <c r="CX111" s="70">
        <v>11.323384709999999</v>
      </c>
      <c r="CY111" s="70">
        <v>9.3557626880000004</v>
      </c>
      <c r="CZ111" s="70">
        <v>11.30648974</v>
      </c>
      <c r="DA111" s="70">
        <v>9.3496257499999995</v>
      </c>
      <c r="DB111" s="70">
        <v>11.293349210000001</v>
      </c>
      <c r="DC111" s="70">
        <v>9.3539216070000002</v>
      </c>
      <c r="DD111" s="70">
        <v>11.304612519999999</v>
      </c>
      <c r="DE111" s="70">
        <v>9.3557626880000004</v>
      </c>
      <c r="DF111" s="70">
        <v>11.308366960000001</v>
      </c>
      <c r="DG111" s="70">
        <v>9.3600585449999993</v>
      </c>
      <c r="DH111" s="70">
        <v>11.31587583</v>
      </c>
      <c r="DI111" s="70">
        <v>9.3594448509999992</v>
      </c>
      <c r="DJ111" s="70">
        <v>11.42663175</v>
      </c>
      <c r="DK111" s="70">
        <v>9.3539216070000002</v>
      </c>
      <c r="DL111" s="70">
        <v>11.45854447</v>
      </c>
      <c r="DM111" s="70"/>
      <c r="DN111" s="70"/>
      <c r="DO111" s="70"/>
      <c r="DP111" s="70"/>
      <c r="DQ111" s="58">
        <v>9.3533079130000001</v>
      </c>
      <c r="DR111" s="58">
        <v>11.475439440000001</v>
      </c>
      <c r="DS111" s="58">
        <v>9.3459435870000007</v>
      </c>
      <c r="DT111" s="58">
        <v>11.58807258</v>
      </c>
      <c r="DU111" s="58">
        <v>9.3152588939999994</v>
      </c>
      <c r="DV111" s="58">
        <v>11.849006019999999</v>
      </c>
      <c r="DW111" s="58">
        <v>9.3146452009999994</v>
      </c>
      <c r="DX111" s="58">
        <v>11.779548910000001</v>
      </c>
      <c r="DY111" s="58">
        <v>9.3244643020000009</v>
      </c>
      <c r="DZ111" s="58">
        <v>11.81521607</v>
      </c>
      <c r="EA111" s="58">
        <v>9.3453298930000006</v>
      </c>
      <c r="EB111" s="58">
        <v>11.59182702</v>
      </c>
      <c r="EC111" s="58">
        <v>9.3557626880000004</v>
      </c>
      <c r="ED111" s="58">
        <v>11.52987879</v>
      </c>
      <c r="EE111" s="58">
        <v>9.3428751170000002</v>
      </c>
      <c r="EF111" s="58">
        <v>11.58619536</v>
      </c>
      <c r="EG111" s="58">
        <v>9.3441025050000004</v>
      </c>
      <c r="EH111" s="58">
        <v>11.563668740000001</v>
      </c>
      <c r="EI111" s="58">
        <v>9.3373518729999994</v>
      </c>
      <c r="EJ111" s="58">
        <v>11.65752968</v>
      </c>
      <c r="EK111" s="58"/>
      <c r="EL111" s="58"/>
      <c r="EM111" s="58"/>
      <c r="EN111" s="58"/>
    </row>
    <row r="112" spans="1:144" x14ac:dyDescent="0.2">
      <c r="A112" s="70">
        <v>9.2508210399999999</v>
      </c>
      <c r="B112" s="70">
        <v>12.4422072</v>
      </c>
      <c r="C112" s="70">
        <v>9.2268869799999997</v>
      </c>
      <c r="D112" s="70">
        <v>12.5210504</v>
      </c>
      <c r="E112" s="70">
        <v>9.2452977959999991</v>
      </c>
      <c r="F112" s="70">
        <v>12.515418739999999</v>
      </c>
      <c r="G112" s="70">
        <v>9.251434734</v>
      </c>
      <c r="H112" s="70">
        <v>12.425312229999999</v>
      </c>
      <c r="I112" s="70">
        <v>9.2551168970000006</v>
      </c>
      <c r="J112" s="70">
        <v>12.432821110000001</v>
      </c>
      <c r="K112" s="70">
        <v>9.2784372640000008</v>
      </c>
      <c r="L112" s="70">
        <v>12.33145129</v>
      </c>
      <c r="M112" s="70">
        <v>9.2950069969999998</v>
      </c>
      <c r="N112" s="70">
        <v>12.081781169999999</v>
      </c>
      <c r="O112" s="70">
        <v>9.2968480790000001</v>
      </c>
      <c r="P112" s="70">
        <v>12.09867614</v>
      </c>
      <c r="Q112" s="70">
        <v>9.2655496930000005</v>
      </c>
      <c r="R112" s="70">
        <v>12.395276730000001</v>
      </c>
      <c r="S112" s="70">
        <v>9.2667770800000007</v>
      </c>
      <c r="T112" s="70">
        <v>12.414048920000001</v>
      </c>
      <c r="U112" s="70"/>
      <c r="V112" s="70"/>
      <c r="W112" s="70"/>
      <c r="X112" s="70"/>
      <c r="Y112" s="70">
        <v>9.2673907740000008</v>
      </c>
      <c r="Z112" s="70">
        <v>12.40841726</v>
      </c>
      <c r="AA112" s="70">
        <v>9.2723003249999998</v>
      </c>
      <c r="AB112" s="70">
        <v>12.37462732</v>
      </c>
      <c r="AC112" s="70">
        <v>9.2808920389999994</v>
      </c>
      <c r="AD112" s="70">
        <v>12.2038004</v>
      </c>
      <c r="AE112" s="70">
        <v>9.2888700590000006</v>
      </c>
      <c r="AF112" s="70">
        <v>12.29953856</v>
      </c>
      <c r="AG112" s="70">
        <v>9.2551168970000006</v>
      </c>
      <c r="AH112" s="70">
        <v>12.519173179999999</v>
      </c>
      <c r="AI112" s="70">
        <v>9.2422293270000004</v>
      </c>
      <c r="AJ112" s="70">
        <v>12.361486790000001</v>
      </c>
      <c r="AK112" s="70">
        <v>9.2876426710000004</v>
      </c>
      <c r="AL112" s="70">
        <v>12.25073087</v>
      </c>
      <c r="AM112" s="70">
        <v>9.3017576300000009</v>
      </c>
      <c r="AN112" s="70">
        <v>12.087412820000001</v>
      </c>
      <c r="AO112" s="70">
        <v>9.3177136699999998</v>
      </c>
      <c r="AP112" s="70">
        <v>11.910954240000001</v>
      </c>
      <c r="AQ112" s="70">
        <v>9.2882563650000005</v>
      </c>
      <c r="AR112" s="70">
        <v>12.20755484</v>
      </c>
      <c r="AS112" s="70"/>
      <c r="AT112" s="70"/>
      <c r="AU112" s="70"/>
      <c r="AV112" s="70"/>
      <c r="AW112" s="70">
        <v>9.3551489940000003</v>
      </c>
      <c r="AX112" s="70">
        <v>11.4416495</v>
      </c>
      <c r="AY112" s="70">
        <v>9.3533079130000001</v>
      </c>
      <c r="AZ112" s="70">
        <v>11.428508969999999</v>
      </c>
      <c r="BA112" s="70">
        <v>9.3404203419999998</v>
      </c>
      <c r="BB112" s="70">
        <v>11.422877310000001</v>
      </c>
      <c r="BC112" s="70">
        <v>9.3281464649999997</v>
      </c>
      <c r="BD112" s="70">
        <v>11.398473470000001</v>
      </c>
      <c r="BE112" s="70">
        <v>9.3140315069999993</v>
      </c>
      <c r="BF112" s="70">
        <v>11.383455720000001</v>
      </c>
      <c r="BG112" s="70">
        <v>9.3201684450000002</v>
      </c>
      <c r="BH112" s="70">
        <v>11.38908737</v>
      </c>
      <c r="BI112" s="70">
        <v>9.3183273639999999</v>
      </c>
      <c r="BJ112" s="70">
        <v>11.38908737</v>
      </c>
      <c r="BK112" s="70">
        <v>9.3183273639999999</v>
      </c>
      <c r="BL112" s="70">
        <v>11.37782406</v>
      </c>
      <c r="BM112" s="70">
        <v>9.3164862819999996</v>
      </c>
      <c r="BN112" s="70">
        <v>11.38908737</v>
      </c>
      <c r="BO112" s="70">
        <v>9.318941057</v>
      </c>
      <c r="BP112" s="70">
        <v>11.38721015</v>
      </c>
      <c r="BQ112" s="70"/>
      <c r="BR112" s="70"/>
      <c r="BS112" s="70"/>
      <c r="BT112" s="70"/>
      <c r="BU112" s="70">
        <v>9.3213958330000004</v>
      </c>
      <c r="BV112" s="70">
        <v>11.398473470000001</v>
      </c>
      <c r="BW112" s="70">
        <v>9.3263053839999994</v>
      </c>
      <c r="BX112" s="70">
        <v>11.411614</v>
      </c>
      <c r="BY112" s="70">
        <v>9.3128041190000008</v>
      </c>
      <c r="BZ112" s="70">
        <v>11.375946839999999</v>
      </c>
      <c r="CA112" s="70">
        <v>9.3164862819999996</v>
      </c>
      <c r="CB112" s="70">
        <v>11.379701280000001</v>
      </c>
      <c r="CC112" s="70">
        <v>9.3342834040000007</v>
      </c>
      <c r="CD112" s="70">
        <v>11.40785956</v>
      </c>
      <c r="CE112" s="70">
        <v>9.3520805249999999</v>
      </c>
      <c r="CF112" s="70">
        <v>11.421000100000001</v>
      </c>
      <c r="CG112" s="70">
        <v>9.3471709740000009</v>
      </c>
      <c r="CH112" s="70">
        <v>11.428508969999999</v>
      </c>
      <c r="CI112" s="70">
        <v>9.3490120559999994</v>
      </c>
      <c r="CJ112" s="70">
        <v>11.41536844</v>
      </c>
      <c r="CK112" s="70">
        <v>9.3379655669999995</v>
      </c>
      <c r="CL112" s="70">
        <v>11.421000100000001</v>
      </c>
      <c r="CM112" s="70">
        <v>9.329987547</v>
      </c>
      <c r="CN112" s="70">
        <v>11.39284181</v>
      </c>
      <c r="CO112" s="70"/>
      <c r="CP112" s="70"/>
      <c r="CQ112" s="70"/>
      <c r="CR112" s="70"/>
      <c r="CS112" s="70">
        <v>9.318941057</v>
      </c>
      <c r="CT112" s="70">
        <v>11.39659625</v>
      </c>
      <c r="CU112" s="70">
        <v>9.3385792609999996</v>
      </c>
      <c r="CV112" s="70">
        <v>11.411614</v>
      </c>
      <c r="CW112" s="70">
        <v>9.3569900760000007</v>
      </c>
      <c r="CX112" s="70">
        <v>11.454790040000001</v>
      </c>
      <c r="CY112" s="70">
        <v>9.3539216070000002</v>
      </c>
      <c r="CZ112" s="70">
        <v>11.43789507</v>
      </c>
      <c r="DA112" s="70">
        <v>9.3483983619999993</v>
      </c>
      <c r="DB112" s="70">
        <v>11.42475453</v>
      </c>
      <c r="DC112" s="70">
        <v>9.352694219</v>
      </c>
      <c r="DD112" s="70">
        <v>11.436017850000001</v>
      </c>
      <c r="DE112" s="70">
        <v>9.3539216070000002</v>
      </c>
      <c r="DF112" s="70">
        <v>11.43977228</v>
      </c>
      <c r="DG112" s="70">
        <v>9.3582174640000009</v>
      </c>
      <c r="DH112" s="70">
        <v>11.44540394</v>
      </c>
      <c r="DI112" s="70">
        <v>9.3582174640000009</v>
      </c>
      <c r="DJ112" s="70">
        <v>11.55803708</v>
      </c>
      <c r="DK112" s="70">
        <v>9.352694219</v>
      </c>
      <c r="DL112" s="70">
        <v>11.589949799999999</v>
      </c>
      <c r="DM112" s="70"/>
      <c r="DN112" s="70"/>
      <c r="DO112" s="70"/>
      <c r="DP112" s="70"/>
      <c r="DQ112" s="58">
        <v>9.3514668309999998</v>
      </c>
      <c r="DR112" s="58">
        <v>11.621862520000001</v>
      </c>
      <c r="DS112" s="58">
        <v>9.3441025050000004</v>
      </c>
      <c r="DT112" s="58">
        <v>11.71947791</v>
      </c>
      <c r="DU112" s="58">
        <v>9.3121904250000007</v>
      </c>
      <c r="DV112" s="58">
        <v>11.99542909</v>
      </c>
      <c r="DW112" s="58">
        <v>9.3121904250000007</v>
      </c>
      <c r="DX112" s="58">
        <v>11.925971990000001</v>
      </c>
      <c r="DY112" s="58">
        <v>9.3226232210000006</v>
      </c>
      <c r="DZ112" s="58">
        <v>11.96163915</v>
      </c>
      <c r="EA112" s="58">
        <v>9.3441025050000004</v>
      </c>
      <c r="EB112" s="58">
        <v>11.7382501</v>
      </c>
      <c r="EC112" s="58">
        <v>9.3545353010000003</v>
      </c>
      <c r="ED112" s="58">
        <v>11.67630187</v>
      </c>
      <c r="EE112" s="58">
        <v>9.3410340359999999</v>
      </c>
      <c r="EF112" s="58">
        <v>11.73261844</v>
      </c>
      <c r="EG112" s="58">
        <v>9.3422614240000001</v>
      </c>
      <c r="EH112" s="58">
        <v>11.69507406</v>
      </c>
      <c r="EI112" s="58">
        <v>9.3355107910000008</v>
      </c>
      <c r="EJ112" s="58">
        <v>11.80395276</v>
      </c>
      <c r="EK112" s="58"/>
      <c r="EL112" s="58"/>
      <c r="EM112" s="58"/>
      <c r="EN112" s="58"/>
    </row>
    <row r="113" spans="1:144" x14ac:dyDescent="0.2">
      <c r="A113" s="70">
        <v>9.2489799589999997</v>
      </c>
      <c r="B113" s="70">
        <v>12.586753059999999</v>
      </c>
      <c r="C113" s="70">
        <v>9.2250458989999995</v>
      </c>
      <c r="D113" s="70">
        <v>12.665596259999999</v>
      </c>
      <c r="E113" s="70">
        <v>9.2440704080000007</v>
      </c>
      <c r="F113" s="70">
        <v>12.6599646</v>
      </c>
      <c r="G113" s="70">
        <v>9.2495936529999998</v>
      </c>
      <c r="H113" s="70">
        <v>12.571735309999999</v>
      </c>
      <c r="I113" s="70">
        <v>9.2532758160000004</v>
      </c>
      <c r="J113" s="70">
        <v>12.579244190000001</v>
      </c>
      <c r="K113" s="70">
        <v>9.2772098760000006</v>
      </c>
      <c r="L113" s="70">
        <v>12.462856609999999</v>
      </c>
      <c r="M113" s="70">
        <v>9.2937796099999996</v>
      </c>
      <c r="N113" s="70">
        <v>12.22820424</v>
      </c>
      <c r="O113" s="70">
        <v>9.2950069969999998</v>
      </c>
      <c r="P113" s="70">
        <v>12.245099209999999</v>
      </c>
      <c r="Q113" s="70">
        <v>9.2637086110000002</v>
      </c>
      <c r="R113" s="70">
        <v>12.541699810000001</v>
      </c>
      <c r="S113" s="70">
        <v>9.2643223050000003</v>
      </c>
      <c r="T113" s="70">
        <v>12.55859478</v>
      </c>
      <c r="U113" s="70"/>
      <c r="V113" s="70"/>
      <c r="W113" s="70"/>
      <c r="X113" s="70"/>
      <c r="Y113" s="70">
        <v>9.2655496930000005</v>
      </c>
      <c r="Z113" s="70">
        <v>12.552963119999999</v>
      </c>
      <c r="AA113" s="70">
        <v>9.2704592439999995</v>
      </c>
      <c r="AB113" s="70">
        <v>12.5210504</v>
      </c>
      <c r="AC113" s="70">
        <v>9.2784372640000008</v>
      </c>
      <c r="AD113" s="70">
        <v>12.35022348</v>
      </c>
      <c r="AE113" s="70">
        <v>9.2870289770000003</v>
      </c>
      <c r="AF113" s="70">
        <v>12.44596164</v>
      </c>
      <c r="AG113" s="70">
        <v>9.2545032040000006</v>
      </c>
      <c r="AH113" s="70">
        <v>12.665596259999999</v>
      </c>
      <c r="AI113" s="70">
        <v>9.239774551</v>
      </c>
      <c r="AJ113" s="70">
        <v>12.507909870000001</v>
      </c>
      <c r="AK113" s="70">
        <v>9.2858015900000002</v>
      </c>
      <c r="AL113" s="70">
        <v>12.39715395</v>
      </c>
      <c r="AM113" s="70">
        <v>9.2999165480000006</v>
      </c>
      <c r="AN113" s="70">
        <v>12.218818150000001</v>
      </c>
      <c r="AO113" s="70">
        <v>9.3164862819999996</v>
      </c>
      <c r="AP113" s="70">
        <v>12.04235957</v>
      </c>
      <c r="AQ113" s="70">
        <v>9.2864152840000003</v>
      </c>
      <c r="AR113" s="70">
        <v>12.353977909999999</v>
      </c>
      <c r="AS113" s="70"/>
      <c r="AT113" s="70"/>
      <c r="AU113" s="70"/>
      <c r="AV113" s="70"/>
      <c r="AW113" s="70">
        <v>9.3539216070000002</v>
      </c>
      <c r="AX113" s="70">
        <v>11.57305483</v>
      </c>
      <c r="AY113" s="70">
        <v>9.3520805249999999</v>
      </c>
      <c r="AZ113" s="70">
        <v>11.55803708</v>
      </c>
      <c r="BA113" s="70">
        <v>9.3398066479999997</v>
      </c>
      <c r="BB113" s="70">
        <v>11.55428264</v>
      </c>
      <c r="BC113" s="70">
        <v>9.3275327709999996</v>
      </c>
      <c r="BD113" s="70">
        <v>11.52987879</v>
      </c>
      <c r="BE113" s="70">
        <v>9.3134178129999992</v>
      </c>
      <c r="BF113" s="70">
        <v>11.51486104</v>
      </c>
      <c r="BG113" s="70">
        <v>9.318941057</v>
      </c>
      <c r="BH113" s="70">
        <v>11.518615479999999</v>
      </c>
      <c r="BI113" s="70">
        <v>9.3177136699999998</v>
      </c>
      <c r="BJ113" s="70">
        <v>11.5204927</v>
      </c>
      <c r="BK113" s="70">
        <v>9.3177136699999998</v>
      </c>
      <c r="BL113" s="70">
        <v>11.50922939</v>
      </c>
      <c r="BM113" s="70">
        <v>9.3152588939999994</v>
      </c>
      <c r="BN113" s="70">
        <v>11.5204927</v>
      </c>
      <c r="BO113" s="70">
        <v>9.3183273639999999</v>
      </c>
      <c r="BP113" s="70">
        <v>11.518615479999999</v>
      </c>
      <c r="BQ113" s="70"/>
      <c r="BR113" s="70"/>
      <c r="BS113" s="70"/>
      <c r="BT113" s="70"/>
      <c r="BU113" s="70">
        <v>9.3207821390000003</v>
      </c>
      <c r="BV113" s="70">
        <v>11.52987879</v>
      </c>
      <c r="BW113" s="70">
        <v>9.3263053839999994</v>
      </c>
      <c r="BX113" s="70">
        <v>11.54301933</v>
      </c>
      <c r="BY113" s="70">
        <v>9.3121904250000007</v>
      </c>
      <c r="BZ113" s="70">
        <v>11.507352170000001</v>
      </c>
      <c r="CA113" s="70">
        <v>9.3152588939999994</v>
      </c>
      <c r="CB113" s="70">
        <v>11.5111066</v>
      </c>
      <c r="CC113" s="70">
        <v>9.3336697100000006</v>
      </c>
      <c r="CD113" s="70">
        <v>11.53926489</v>
      </c>
      <c r="CE113" s="70">
        <v>9.3514668309999998</v>
      </c>
      <c r="CF113" s="70">
        <v>11.552405419999999</v>
      </c>
      <c r="CG113" s="70">
        <v>9.3459435870000007</v>
      </c>
      <c r="CH113" s="70">
        <v>11.55803708</v>
      </c>
      <c r="CI113" s="70">
        <v>9.3477846679999992</v>
      </c>
      <c r="CJ113" s="70">
        <v>11.546773760000001</v>
      </c>
      <c r="CK113" s="70">
        <v>9.3373518729999994</v>
      </c>
      <c r="CL113" s="70">
        <v>11.5505282</v>
      </c>
      <c r="CM113" s="70">
        <v>9.3293738529999999</v>
      </c>
      <c r="CN113" s="70">
        <v>11.52424714</v>
      </c>
      <c r="CO113" s="70"/>
      <c r="CP113" s="70"/>
      <c r="CQ113" s="70"/>
      <c r="CR113" s="70"/>
      <c r="CS113" s="70">
        <v>9.3170999759999997</v>
      </c>
      <c r="CT113" s="70">
        <v>11.52800158</v>
      </c>
      <c r="CU113" s="70">
        <v>9.3373518729999994</v>
      </c>
      <c r="CV113" s="70">
        <v>11.54301933</v>
      </c>
      <c r="CW113" s="70">
        <v>9.3551489940000003</v>
      </c>
      <c r="CX113" s="70">
        <v>11.58619536</v>
      </c>
      <c r="CY113" s="70">
        <v>9.3520805249999999</v>
      </c>
      <c r="CZ113" s="70">
        <v>11.56742317</v>
      </c>
      <c r="DA113" s="70">
        <v>9.3459435870000007</v>
      </c>
      <c r="DB113" s="70">
        <v>11.55428264</v>
      </c>
      <c r="DC113" s="70">
        <v>9.3508531369999996</v>
      </c>
      <c r="DD113" s="70">
        <v>11.565545950000001</v>
      </c>
      <c r="DE113" s="70">
        <v>9.3514668309999998</v>
      </c>
      <c r="DF113" s="70">
        <v>11.571177609999999</v>
      </c>
      <c r="DG113" s="70">
        <v>9.3563763820000005</v>
      </c>
      <c r="DH113" s="70">
        <v>11.57680927</v>
      </c>
      <c r="DI113" s="70">
        <v>9.3569900760000007</v>
      </c>
      <c r="DJ113" s="70">
        <v>11.68944241</v>
      </c>
      <c r="DK113" s="70">
        <v>9.3508531369999996</v>
      </c>
      <c r="DL113" s="70">
        <v>11.73449566</v>
      </c>
      <c r="DM113" s="70"/>
      <c r="DN113" s="70"/>
      <c r="DO113" s="70"/>
      <c r="DP113" s="70"/>
      <c r="DQ113" s="58">
        <v>9.3496257499999995</v>
      </c>
      <c r="DR113" s="58">
        <v>11.75326785</v>
      </c>
      <c r="DS113" s="58">
        <v>9.3428751170000002</v>
      </c>
      <c r="DT113" s="58">
        <v>11.86590099</v>
      </c>
      <c r="DU113" s="58">
        <v>9.3103493440000005</v>
      </c>
      <c r="DV113" s="58">
        <v>12.14185217</v>
      </c>
      <c r="DW113" s="58">
        <v>9.3103493440000005</v>
      </c>
      <c r="DX113" s="58">
        <v>12.072395070000001</v>
      </c>
      <c r="DY113" s="58">
        <v>9.3207821390000003</v>
      </c>
      <c r="DZ113" s="58">
        <v>12.10806223</v>
      </c>
      <c r="EA113" s="58">
        <v>9.3422614240000001</v>
      </c>
      <c r="EB113" s="58">
        <v>11.88467318</v>
      </c>
      <c r="EC113" s="58">
        <v>9.3533079130000001</v>
      </c>
      <c r="ED113" s="58">
        <v>11.82272495</v>
      </c>
      <c r="EE113" s="58">
        <v>9.3391929539999996</v>
      </c>
      <c r="EF113" s="58">
        <v>11.864023769999999</v>
      </c>
      <c r="EG113" s="58">
        <v>9.3404203419999998</v>
      </c>
      <c r="EH113" s="58">
        <v>11.84149714</v>
      </c>
      <c r="EI113" s="58">
        <v>9.3336697100000006</v>
      </c>
      <c r="EJ113" s="58">
        <v>11.95037584</v>
      </c>
      <c r="EK113" s="58"/>
      <c r="EL113" s="58"/>
      <c r="EM113" s="58"/>
      <c r="EN113" s="58"/>
    </row>
    <row r="114" spans="1:144" x14ac:dyDescent="0.2">
      <c r="A114" s="70">
        <v>9.2471388769999994</v>
      </c>
      <c r="B114" s="70">
        <v>12.733176139999999</v>
      </c>
      <c r="C114" s="70">
        <v>9.2225911239999991</v>
      </c>
      <c r="D114" s="70">
        <v>12.812019340000001</v>
      </c>
      <c r="E114" s="70">
        <v>9.2416156330000003</v>
      </c>
      <c r="F114" s="70">
        <v>12.804510459999999</v>
      </c>
      <c r="G114" s="70">
        <v>9.2471388769999994</v>
      </c>
      <c r="H114" s="70">
        <v>12.718158389999999</v>
      </c>
      <c r="I114" s="70">
        <v>9.2508210399999999</v>
      </c>
      <c r="J114" s="70">
        <v>12.72379005</v>
      </c>
      <c r="K114" s="70">
        <v>9.2753687940000002</v>
      </c>
      <c r="L114" s="70">
        <v>12.609279689999999</v>
      </c>
      <c r="M114" s="70">
        <v>9.2919385279999993</v>
      </c>
      <c r="N114" s="70">
        <v>12.372750099999999</v>
      </c>
      <c r="O114" s="70">
        <v>9.2931659159999995</v>
      </c>
      <c r="P114" s="70">
        <v>12.391522289999999</v>
      </c>
      <c r="Q114" s="70">
        <v>9.2612538359999999</v>
      </c>
      <c r="R114" s="70">
        <v>12.68624567</v>
      </c>
      <c r="S114" s="70">
        <v>9.2630949170000001</v>
      </c>
      <c r="T114" s="70">
        <v>12.69000011</v>
      </c>
      <c r="U114" s="70"/>
      <c r="V114" s="70"/>
      <c r="W114" s="70"/>
      <c r="X114" s="70"/>
      <c r="Y114" s="70">
        <v>9.2630949170000001</v>
      </c>
      <c r="Z114" s="70">
        <v>12.699386199999999</v>
      </c>
      <c r="AA114" s="70">
        <v>9.2680044680000009</v>
      </c>
      <c r="AB114" s="70">
        <v>12.665596259999999</v>
      </c>
      <c r="AC114" s="70">
        <v>9.2759824880000004</v>
      </c>
      <c r="AD114" s="70">
        <v>12.496646549999999</v>
      </c>
      <c r="AE114" s="70">
        <v>9.2858015900000002</v>
      </c>
      <c r="AF114" s="70">
        <v>12.59238472</v>
      </c>
      <c r="AG114" s="70">
        <v>9.2532758160000004</v>
      </c>
      <c r="AH114" s="70">
        <v>12.812019340000001</v>
      </c>
      <c r="AI114" s="70">
        <v>9.2373197759999996</v>
      </c>
      <c r="AJ114" s="70">
        <v>12.654332950000001</v>
      </c>
      <c r="AK114" s="70">
        <v>9.2833468139999997</v>
      </c>
      <c r="AL114" s="70">
        <v>12.54357703</v>
      </c>
      <c r="AM114" s="70">
        <v>9.2980754670000003</v>
      </c>
      <c r="AN114" s="70">
        <v>12.365241230000001</v>
      </c>
      <c r="AO114" s="70">
        <v>9.3152588939999994</v>
      </c>
      <c r="AP114" s="70">
        <v>12.173764889999999</v>
      </c>
      <c r="AQ114" s="70">
        <v>9.2839605079999998</v>
      </c>
      <c r="AR114" s="70">
        <v>12.500400989999999</v>
      </c>
      <c r="AS114" s="70"/>
      <c r="AT114" s="70"/>
      <c r="AU114" s="70"/>
      <c r="AV114" s="70"/>
      <c r="AW114" s="70">
        <v>9.3533079130000001</v>
      </c>
      <c r="AX114" s="70">
        <v>11.702582939999999</v>
      </c>
      <c r="AY114" s="70">
        <v>9.3514668309999998</v>
      </c>
      <c r="AZ114" s="70">
        <v>11.68944241</v>
      </c>
      <c r="BA114" s="70">
        <v>9.3385792609999996</v>
      </c>
      <c r="BB114" s="70">
        <v>11.68568797</v>
      </c>
      <c r="BC114" s="70">
        <v>9.3269190769999994</v>
      </c>
      <c r="BD114" s="70">
        <v>11.6594069</v>
      </c>
      <c r="BE114" s="70">
        <v>9.3128041190000008</v>
      </c>
      <c r="BF114" s="70">
        <v>11.64438915</v>
      </c>
      <c r="BG114" s="70">
        <v>9.318941057</v>
      </c>
      <c r="BH114" s="70">
        <v>11.650020809999999</v>
      </c>
      <c r="BI114" s="70">
        <v>9.3170999759999997</v>
      </c>
      <c r="BJ114" s="70">
        <v>11.650020809999999</v>
      </c>
      <c r="BK114" s="70">
        <v>9.3177136699999998</v>
      </c>
      <c r="BL114" s="70">
        <v>11.63875749</v>
      </c>
      <c r="BM114" s="70">
        <v>9.3152588939999994</v>
      </c>
      <c r="BN114" s="70">
        <v>11.650020809999999</v>
      </c>
      <c r="BO114" s="70">
        <v>9.3177136699999998</v>
      </c>
      <c r="BP114" s="70">
        <v>11.64814359</v>
      </c>
      <c r="BQ114" s="70"/>
      <c r="BR114" s="70"/>
      <c r="BS114" s="70"/>
      <c r="BT114" s="70"/>
      <c r="BU114" s="70">
        <v>9.3201684450000002</v>
      </c>
      <c r="BV114" s="70">
        <v>11.661284119999999</v>
      </c>
      <c r="BW114" s="70">
        <v>9.3250779959999992</v>
      </c>
      <c r="BX114" s="70">
        <v>11.67254743</v>
      </c>
      <c r="BY114" s="70">
        <v>9.3115767310000006</v>
      </c>
      <c r="BZ114" s="70">
        <v>11.63875749</v>
      </c>
      <c r="CA114" s="70">
        <v>9.3140315069999993</v>
      </c>
      <c r="CB114" s="70">
        <v>11.64063471</v>
      </c>
      <c r="CC114" s="70">
        <v>9.3330560160000005</v>
      </c>
      <c r="CD114" s="70">
        <v>11.67067022</v>
      </c>
      <c r="CE114" s="70">
        <v>9.3502394439999996</v>
      </c>
      <c r="CF114" s="70">
        <v>11.683810749999999</v>
      </c>
      <c r="CG114" s="70">
        <v>9.3453298930000006</v>
      </c>
      <c r="CH114" s="70">
        <v>11.68944241</v>
      </c>
      <c r="CI114" s="70">
        <v>9.3471709740000009</v>
      </c>
      <c r="CJ114" s="70">
        <v>11.67817909</v>
      </c>
      <c r="CK114" s="70">
        <v>9.3367381789999992</v>
      </c>
      <c r="CL114" s="70">
        <v>11.68193353</v>
      </c>
      <c r="CM114" s="70">
        <v>9.3281464649999997</v>
      </c>
      <c r="CN114" s="70">
        <v>11.65377524</v>
      </c>
      <c r="CO114" s="70"/>
      <c r="CP114" s="70"/>
      <c r="CQ114" s="70"/>
      <c r="CR114" s="70"/>
      <c r="CS114" s="70">
        <v>9.3158725879999995</v>
      </c>
      <c r="CT114" s="70">
        <v>11.6594069</v>
      </c>
      <c r="CU114" s="70">
        <v>9.3355107910000008</v>
      </c>
      <c r="CV114" s="70">
        <v>11.67254743</v>
      </c>
      <c r="CW114" s="70">
        <v>9.3533079130000001</v>
      </c>
      <c r="CX114" s="70">
        <v>11.71572347</v>
      </c>
      <c r="CY114" s="70">
        <v>9.3502394439999996</v>
      </c>
      <c r="CZ114" s="70">
        <v>11.698828499999999</v>
      </c>
      <c r="DA114" s="70">
        <v>9.3447161990000005</v>
      </c>
      <c r="DB114" s="70">
        <v>11.68568797</v>
      </c>
      <c r="DC114" s="70">
        <v>9.3490120559999994</v>
      </c>
      <c r="DD114" s="70">
        <v>11.69695128</v>
      </c>
      <c r="DE114" s="70">
        <v>9.3496257499999995</v>
      </c>
      <c r="DF114" s="70">
        <v>11.702582939999999</v>
      </c>
      <c r="DG114" s="70">
        <v>9.3545353010000003</v>
      </c>
      <c r="DH114" s="70">
        <v>11.708214590000001</v>
      </c>
      <c r="DI114" s="70">
        <v>9.3551489940000003</v>
      </c>
      <c r="DJ114" s="70">
        <v>11.820847730000001</v>
      </c>
      <c r="DK114" s="70">
        <v>9.3490120559999994</v>
      </c>
      <c r="DL114" s="70">
        <v>11.86590099</v>
      </c>
      <c r="DM114" s="70"/>
      <c r="DN114" s="70"/>
      <c r="DO114" s="70"/>
      <c r="DP114" s="70"/>
      <c r="DQ114" s="58">
        <v>9.3477846679999992</v>
      </c>
      <c r="DR114" s="58">
        <v>11.88467318</v>
      </c>
      <c r="DS114" s="58">
        <v>9.34164773</v>
      </c>
      <c r="DT114" s="58">
        <v>12.012324059999999</v>
      </c>
      <c r="DU114" s="58">
        <v>9.3091219560000003</v>
      </c>
      <c r="DV114" s="58">
        <v>12.2732575</v>
      </c>
      <c r="DW114" s="58">
        <v>9.307894568</v>
      </c>
      <c r="DX114" s="58">
        <v>12.218818150000001</v>
      </c>
      <c r="DY114" s="58">
        <v>9.3183273639999999</v>
      </c>
      <c r="DZ114" s="58">
        <v>12.252608090000001</v>
      </c>
      <c r="EA114" s="58">
        <v>9.3404203419999998</v>
      </c>
      <c r="EB114" s="58">
        <v>12.031096249999999</v>
      </c>
      <c r="EC114" s="58">
        <v>9.3520805249999999</v>
      </c>
      <c r="ED114" s="58">
        <v>11.954130279999999</v>
      </c>
      <c r="EE114" s="58">
        <v>9.3367381789999992</v>
      </c>
      <c r="EF114" s="58">
        <v>12.010446849999999</v>
      </c>
      <c r="EG114" s="58">
        <v>9.3379655669999995</v>
      </c>
      <c r="EH114" s="58">
        <v>11.972902469999999</v>
      </c>
      <c r="EI114" s="58">
        <v>9.3318286280000002</v>
      </c>
      <c r="EJ114" s="58">
        <v>12.096798919999999</v>
      </c>
      <c r="EK114" s="58"/>
      <c r="EL114" s="58"/>
      <c r="EM114" s="58"/>
      <c r="EN114" s="58"/>
    </row>
    <row r="115" spans="1:144" x14ac:dyDescent="0.2">
      <c r="A115" s="70">
        <v>9.2452977959999991</v>
      </c>
      <c r="B115" s="70">
        <v>12.877722</v>
      </c>
      <c r="C115" s="70">
        <v>9.2207500420000006</v>
      </c>
      <c r="D115" s="70">
        <v>12.9565652</v>
      </c>
      <c r="E115" s="70">
        <v>9.239774551</v>
      </c>
      <c r="F115" s="70">
        <v>12.950933539999999</v>
      </c>
      <c r="G115" s="70">
        <v>9.2446841020000008</v>
      </c>
      <c r="H115" s="70">
        <v>12.86270425</v>
      </c>
      <c r="I115" s="70">
        <v>9.2489799589999997</v>
      </c>
      <c r="J115" s="70">
        <v>12.870213120000001</v>
      </c>
      <c r="K115" s="70">
        <v>9.273527713</v>
      </c>
      <c r="L115" s="70">
        <v>12.740685020000001</v>
      </c>
      <c r="M115" s="70">
        <v>9.2900974470000008</v>
      </c>
      <c r="N115" s="70">
        <v>12.504155430000001</v>
      </c>
      <c r="O115" s="70">
        <v>9.2907111400000009</v>
      </c>
      <c r="P115" s="70">
        <v>12.537945369999999</v>
      </c>
      <c r="Q115" s="70">
        <v>9.2594127539999995</v>
      </c>
      <c r="R115" s="70">
        <v>12.83266875</v>
      </c>
      <c r="S115" s="70">
        <v>9.2606401419999997</v>
      </c>
      <c r="T115" s="70">
        <v>12.83454596</v>
      </c>
      <c r="U115" s="70"/>
      <c r="V115" s="70"/>
      <c r="W115" s="70"/>
      <c r="X115" s="70"/>
      <c r="Y115" s="70">
        <v>9.2612538359999999</v>
      </c>
      <c r="Z115" s="70">
        <v>12.84393206</v>
      </c>
      <c r="AA115" s="70">
        <v>9.2661633870000006</v>
      </c>
      <c r="AB115" s="70">
        <v>12.797001590000001</v>
      </c>
      <c r="AC115" s="70">
        <v>9.2741414070000001</v>
      </c>
      <c r="AD115" s="70">
        <v>12.64119241</v>
      </c>
      <c r="AE115" s="70">
        <v>9.2839605079999998</v>
      </c>
      <c r="AF115" s="70">
        <v>12.7388078</v>
      </c>
      <c r="AG115" s="70">
        <v>9.2520484280000002</v>
      </c>
      <c r="AH115" s="70">
        <v>12.9565652</v>
      </c>
      <c r="AI115" s="70">
        <v>9.2348649999999992</v>
      </c>
      <c r="AJ115" s="70">
        <v>12.798878800000001</v>
      </c>
      <c r="AK115" s="70">
        <v>9.2815057329999995</v>
      </c>
      <c r="AL115" s="70">
        <v>12.69000011</v>
      </c>
      <c r="AM115" s="70">
        <v>9.296234385</v>
      </c>
      <c r="AN115" s="70">
        <v>12.51166431</v>
      </c>
      <c r="AO115" s="70">
        <v>9.3134178129999992</v>
      </c>
      <c r="AP115" s="70">
        <v>12.320187969999999</v>
      </c>
      <c r="AQ115" s="70">
        <v>9.2827331199999996</v>
      </c>
      <c r="AR115" s="70">
        <v>12.64494685</v>
      </c>
      <c r="AS115" s="70"/>
      <c r="AT115" s="70"/>
      <c r="AU115" s="70"/>
      <c r="AV115" s="70"/>
      <c r="AW115" s="70">
        <v>9.352694219</v>
      </c>
      <c r="AX115" s="70">
        <v>11.83398826</v>
      </c>
      <c r="AY115" s="70">
        <v>9.3502394439999996</v>
      </c>
      <c r="AZ115" s="70">
        <v>11.820847730000001</v>
      </c>
      <c r="BA115" s="70">
        <v>9.3379655669999995</v>
      </c>
      <c r="BB115" s="70">
        <v>11.81521607</v>
      </c>
      <c r="BC115" s="70">
        <v>9.3263053839999994</v>
      </c>
      <c r="BD115" s="70">
        <v>11.79081223</v>
      </c>
      <c r="BE115" s="70">
        <v>9.3128041190000008</v>
      </c>
      <c r="BF115" s="70">
        <v>11.77579448</v>
      </c>
      <c r="BG115" s="70">
        <v>9.3183273639999999</v>
      </c>
      <c r="BH115" s="70">
        <v>11.78142613</v>
      </c>
      <c r="BI115" s="70">
        <v>9.3164862819999996</v>
      </c>
      <c r="BJ115" s="70">
        <v>11.78142613</v>
      </c>
      <c r="BK115" s="70">
        <v>9.3164862819999996</v>
      </c>
      <c r="BL115" s="70">
        <v>11.770162819999999</v>
      </c>
      <c r="BM115" s="70">
        <v>9.3140315069999993</v>
      </c>
      <c r="BN115" s="70">
        <v>11.78142613</v>
      </c>
      <c r="BO115" s="70">
        <v>9.3170999759999997</v>
      </c>
      <c r="BP115" s="70">
        <v>11.779548910000001</v>
      </c>
      <c r="BQ115" s="70"/>
      <c r="BR115" s="70"/>
      <c r="BS115" s="70"/>
      <c r="BT115" s="70"/>
      <c r="BU115" s="70">
        <v>9.3195547510000001</v>
      </c>
      <c r="BV115" s="70">
        <v>11.79081223</v>
      </c>
      <c r="BW115" s="70">
        <v>9.3244643020000009</v>
      </c>
      <c r="BX115" s="70">
        <v>11.80395276</v>
      </c>
      <c r="BY115" s="70">
        <v>9.3103493440000005</v>
      </c>
      <c r="BZ115" s="70">
        <v>11.7682856</v>
      </c>
      <c r="CA115" s="70">
        <v>9.3134178129999992</v>
      </c>
      <c r="CB115" s="70">
        <v>11.770162819999999</v>
      </c>
      <c r="CC115" s="70">
        <v>9.3324423220000003</v>
      </c>
      <c r="CD115" s="70">
        <v>11.802075540000001</v>
      </c>
      <c r="CE115" s="70">
        <v>9.3490120559999994</v>
      </c>
      <c r="CF115" s="70">
        <v>11.81333886</v>
      </c>
      <c r="CG115" s="70">
        <v>9.3441025050000004</v>
      </c>
      <c r="CH115" s="70">
        <v>11.820847730000001</v>
      </c>
      <c r="CI115" s="70">
        <v>9.3459435870000007</v>
      </c>
      <c r="CJ115" s="70">
        <v>11.807707199999999</v>
      </c>
      <c r="CK115" s="70">
        <v>9.3355107910000008</v>
      </c>
      <c r="CL115" s="70">
        <v>11.81333886</v>
      </c>
      <c r="CM115" s="70">
        <v>9.3275327709999996</v>
      </c>
      <c r="CN115" s="70">
        <v>11.783303350000001</v>
      </c>
      <c r="CO115" s="70"/>
      <c r="CP115" s="70"/>
      <c r="CQ115" s="70"/>
      <c r="CR115" s="70"/>
      <c r="CS115" s="70">
        <v>9.3140315069999993</v>
      </c>
      <c r="CT115" s="70">
        <v>11.788935009999999</v>
      </c>
      <c r="CU115" s="70">
        <v>9.3336697100000006</v>
      </c>
      <c r="CV115" s="70">
        <v>11.80395276</v>
      </c>
      <c r="CW115" s="70">
        <v>9.3508531369999996</v>
      </c>
      <c r="CX115" s="70">
        <v>11.8471288</v>
      </c>
      <c r="CY115" s="70">
        <v>9.3477846679999992</v>
      </c>
      <c r="CZ115" s="70">
        <v>11.82835661</v>
      </c>
      <c r="DA115" s="70">
        <v>9.3428751170000002</v>
      </c>
      <c r="DB115" s="70">
        <v>11.817093290000001</v>
      </c>
      <c r="DC115" s="70">
        <v>9.3477846679999992</v>
      </c>
      <c r="DD115" s="70">
        <v>11.82835661</v>
      </c>
      <c r="DE115" s="70">
        <v>9.3471709740000009</v>
      </c>
      <c r="DF115" s="70">
        <v>11.83211105</v>
      </c>
      <c r="DG115" s="70">
        <v>9.352694219</v>
      </c>
      <c r="DH115" s="70">
        <v>11.8377427</v>
      </c>
      <c r="DI115" s="70">
        <v>9.3533079130000001</v>
      </c>
      <c r="DJ115" s="70">
        <v>11.96727081</v>
      </c>
      <c r="DK115" s="70">
        <v>9.3471709740000009</v>
      </c>
      <c r="DL115" s="70">
        <v>11.997306310000001</v>
      </c>
      <c r="DM115" s="70"/>
      <c r="DN115" s="70"/>
      <c r="DO115" s="70"/>
      <c r="DP115" s="70"/>
      <c r="DQ115" s="58">
        <v>9.3459435870000007</v>
      </c>
      <c r="DR115" s="58">
        <v>12.016078500000001</v>
      </c>
      <c r="DS115" s="58">
        <v>9.3398066479999997</v>
      </c>
      <c r="DT115" s="58">
        <v>12.143729390000001</v>
      </c>
      <c r="DU115" s="58">
        <v>9.3066671799999998</v>
      </c>
      <c r="DV115" s="58">
        <v>12.41968058</v>
      </c>
      <c r="DW115" s="58">
        <v>9.3060534869999998</v>
      </c>
      <c r="DX115" s="58">
        <v>12.365241230000001</v>
      </c>
      <c r="DY115" s="58">
        <v>9.3170999759999997</v>
      </c>
      <c r="DZ115" s="58">
        <v>12.38401342</v>
      </c>
      <c r="EA115" s="58">
        <v>9.3391929539999996</v>
      </c>
      <c r="EB115" s="58">
        <v>12.162501580000001</v>
      </c>
      <c r="EC115" s="58">
        <v>9.3508531369999996</v>
      </c>
      <c r="ED115" s="58">
        <v>12.100553359999999</v>
      </c>
      <c r="EE115" s="58">
        <v>9.3348970970000007</v>
      </c>
      <c r="EF115" s="58">
        <v>12.15686992</v>
      </c>
      <c r="EG115" s="58">
        <v>9.3361244849999991</v>
      </c>
      <c r="EH115" s="58">
        <v>12.10430779</v>
      </c>
      <c r="EI115" s="58">
        <v>9.329987547</v>
      </c>
      <c r="EJ115" s="58">
        <v>12.243221999999999</v>
      </c>
      <c r="EK115" s="58"/>
      <c r="EL115" s="58"/>
      <c r="EM115" s="58"/>
      <c r="EN115" s="58"/>
    </row>
    <row r="116" spans="1:144" x14ac:dyDescent="0.2">
      <c r="A116" s="70">
        <v>9.2434567140000006</v>
      </c>
      <c r="B116" s="70">
        <v>13.02414508</v>
      </c>
      <c r="C116" s="70">
        <v>9.2182952670000002</v>
      </c>
      <c r="D116" s="70">
        <v>13.101111059999999</v>
      </c>
      <c r="E116" s="70">
        <v>9.2379334699999998</v>
      </c>
      <c r="F116" s="70">
        <v>13.0954794</v>
      </c>
      <c r="G116" s="70">
        <v>9.2428430200000005</v>
      </c>
      <c r="H116" s="70">
        <v>13.00912733</v>
      </c>
      <c r="I116" s="70">
        <v>9.2471388769999994</v>
      </c>
      <c r="J116" s="70">
        <v>13.01475898</v>
      </c>
      <c r="K116" s="70">
        <v>9.2710729369999996</v>
      </c>
      <c r="L116" s="70">
        <v>12.887108100000001</v>
      </c>
      <c r="M116" s="70">
        <v>9.2882563650000005</v>
      </c>
      <c r="N116" s="70">
        <v>12.650578510000001</v>
      </c>
      <c r="O116" s="70">
        <v>9.2882563650000005</v>
      </c>
      <c r="P116" s="70">
        <v>12.684368449999999</v>
      </c>
      <c r="Q116" s="70">
        <v>9.2575716729999993</v>
      </c>
      <c r="R116" s="70">
        <v>12.977214610000001</v>
      </c>
      <c r="S116" s="70">
        <v>9.2581853669999994</v>
      </c>
      <c r="T116" s="70">
        <v>12.98096904</v>
      </c>
      <c r="U116" s="70"/>
      <c r="V116" s="70"/>
      <c r="W116" s="70"/>
      <c r="X116" s="70"/>
      <c r="Y116" s="70">
        <v>9.2587990599999994</v>
      </c>
      <c r="Z116" s="70">
        <v>12.988477919999999</v>
      </c>
      <c r="AA116" s="70">
        <v>9.2643223050000003</v>
      </c>
      <c r="AB116" s="70">
        <v>12.94342466</v>
      </c>
      <c r="AC116" s="70">
        <v>9.2729140189999999</v>
      </c>
      <c r="AD116" s="70">
        <v>12.78761549</v>
      </c>
      <c r="AE116" s="70">
        <v>9.2815057329999995</v>
      </c>
      <c r="AF116" s="70">
        <v>12.88523088</v>
      </c>
      <c r="AG116" s="70">
        <v>9.2508210399999999</v>
      </c>
      <c r="AH116" s="70">
        <v>13.101111059999999</v>
      </c>
      <c r="AI116" s="70">
        <v>9.2330239190000007</v>
      </c>
      <c r="AJ116" s="70">
        <v>12.945301880000001</v>
      </c>
      <c r="AK116" s="70">
        <v>9.2790509570000008</v>
      </c>
      <c r="AL116" s="70">
        <v>12.836423180000001</v>
      </c>
      <c r="AM116" s="70">
        <v>9.2943933039999997</v>
      </c>
      <c r="AN116" s="70">
        <v>12.65808738</v>
      </c>
      <c r="AO116" s="70">
        <v>9.3115767310000006</v>
      </c>
      <c r="AP116" s="70">
        <v>12.451593300000001</v>
      </c>
      <c r="AQ116" s="70">
        <v>9.2802783449999993</v>
      </c>
      <c r="AR116" s="70">
        <v>12.77635218</v>
      </c>
      <c r="AS116" s="70"/>
      <c r="AT116" s="70"/>
      <c r="AU116" s="70"/>
      <c r="AV116" s="70"/>
      <c r="AW116" s="70">
        <v>9.3514668309999998</v>
      </c>
      <c r="AX116" s="70">
        <v>11.96539359</v>
      </c>
      <c r="AY116" s="70">
        <v>9.3496257499999995</v>
      </c>
      <c r="AZ116" s="70">
        <v>11.95225306</v>
      </c>
      <c r="BA116" s="70">
        <v>9.3373518729999994</v>
      </c>
      <c r="BB116" s="70">
        <v>11.9466214</v>
      </c>
      <c r="BC116" s="70">
        <v>9.3263053839999994</v>
      </c>
      <c r="BD116" s="70">
        <v>11.922217549999999</v>
      </c>
      <c r="BE116" s="70">
        <v>9.3121904250000007</v>
      </c>
      <c r="BF116" s="70">
        <v>11.90532258</v>
      </c>
      <c r="BG116" s="70">
        <v>9.3177136699999998</v>
      </c>
      <c r="BH116" s="70">
        <v>11.91283146</v>
      </c>
      <c r="BI116" s="70">
        <v>9.3152588939999994</v>
      </c>
      <c r="BJ116" s="70">
        <v>11.910954240000001</v>
      </c>
      <c r="BK116" s="70">
        <v>9.3164862819999996</v>
      </c>
      <c r="BL116" s="70">
        <v>11.901568149999999</v>
      </c>
      <c r="BM116" s="70">
        <v>9.3134178129999992</v>
      </c>
      <c r="BN116" s="70">
        <v>11.910954240000001</v>
      </c>
      <c r="BO116" s="70">
        <v>9.3164862819999996</v>
      </c>
      <c r="BP116" s="70">
        <v>11.90907702</v>
      </c>
      <c r="BQ116" s="70"/>
      <c r="BR116" s="70"/>
      <c r="BS116" s="70"/>
      <c r="BT116" s="70"/>
      <c r="BU116" s="70">
        <v>9.318941057</v>
      </c>
      <c r="BV116" s="70">
        <v>11.922217549999999</v>
      </c>
      <c r="BW116" s="70">
        <v>9.3238506080000008</v>
      </c>
      <c r="BX116" s="70">
        <v>11.93348087</v>
      </c>
      <c r="BY116" s="70">
        <v>9.3097356500000004</v>
      </c>
      <c r="BZ116" s="70">
        <v>11.89969093</v>
      </c>
      <c r="CA116" s="70">
        <v>9.3121904250000007</v>
      </c>
      <c r="CB116" s="70">
        <v>11.901568149999999</v>
      </c>
      <c r="CC116" s="70">
        <v>9.3312149340000001</v>
      </c>
      <c r="CD116" s="70">
        <v>11.93160365</v>
      </c>
      <c r="CE116" s="70">
        <v>9.3483983619999993</v>
      </c>
      <c r="CF116" s="70">
        <v>11.944744180000001</v>
      </c>
      <c r="CG116" s="70">
        <v>9.3428751170000002</v>
      </c>
      <c r="CH116" s="70">
        <v>11.95037584</v>
      </c>
      <c r="CI116" s="70">
        <v>9.3453298930000006</v>
      </c>
      <c r="CJ116" s="70">
        <v>11.93723531</v>
      </c>
      <c r="CK116" s="70">
        <v>9.3348970970000007</v>
      </c>
      <c r="CL116" s="70">
        <v>11.944744180000001</v>
      </c>
      <c r="CM116" s="70">
        <v>9.3269190769999994</v>
      </c>
      <c r="CN116" s="70">
        <v>11.91470868</v>
      </c>
      <c r="CO116" s="70"/>
      <c r="CP116" s="70"/>
      <c r="CQ116" s="70"/>
      <c r="CR116" s="70"/>
      <c r="CS116" s="70">
        <v>9.3121904250000007</v>
      </c>
      <c r="CT116" s="70">
        <v>11.91846312</v>
      </c>
      <c r="CU116" s="70">
        <v>9.3324423220000003</v>
      </c>
      <c r="CV116" s="70">
        <v>11.935358089999999</v>
      </c>
      <c r="CW116" s="70">
        <v>9.3490120559999994</v>
      </c>
      <c r="CX116" s="70">
        <v>11.978534120000001</v>
      </c>
      <c r="CY116" s="70">
        <v>9.3459435870000007</v>
      </c>
      <c r="CZ116" s="70">
        <v>11.959761930000001</v>
      </c>
      <c r="DA116" s="70">
        <v>9.3404203419999998</v>
      </c>
      <c r="DB116" s="70">
        <v>11.948498620000001</v>
      </c>
      <c r="DC116" s="70">
        <v>9.3453298930000006</v>
      </c>
      <c r="DD116" s="70">
        <v>11.959761930000001</v>
      </c>
      <c r="DE116" s="70">
        <v>9.3453298930000006</v>
      </c>
      <c r="DF116" s="70">
        <v>11.963516370000001</v>
      </c>
      <c r="DG116" s="70">
        <v>9.3514668309999998</v>
      </c>
      <c r="DH116" s="70">
        <v>11.969148029999999</v>
      </c>
      <c r="DI116" s="70">
        <v>9.3514668309999998</v>
      </c>
      <c r="DJ116" s="70">
        <v>12.09867614</v>
      </c>
      <c r="DK116" s="70">
        <v>9.3453298930000006</v>
      </c>
      <c r="DL116" s="70">
        <v>12.128711640000001</v>
      </c>
      <c r="DM116" s="70"/>
      <c r="DN116" s="70"/>
      <c r="DO116" s="70"/>
      <c r="DP116" s="70"/>
      <c r="DQ116" s="58">
        <v>9.3441025050000004</v>
      </c>
      <c r="DR116" s="58">
        <v>12.162501580000001</v>
      </c>
      <c r="DS116" s="58">
        <v>9.3385792609999996</v>
      </c>
      <c r="DT116" s="58">
        <v>12.27513472</v>
      </c>
      <c r="DU116" s="58">
        <v>9.3048260989999996</v>
      </c>
      <c r="DV116" s="58">
        <v>12.566103650000001</v>
      </c>
      <c r="DW116" s="58">
        <v>9.3035987109999994</v>
      </c>
      <c r="DX116" s="58">
        <v>12.51166431</v>
      </c>
      <c r="DY116" s="58">
        <v>9.3152588939999994</v>
      </c>
      <c r="DZ116" s="58">
        <v>12.515418739999999</v>
      </c>
      <c r="EA116" s="58">
        <v>9.3367381789999992</v>
      </c>
      <c r="EB116" s="58">
        <v>12.308924660000001</v>
      </c>
      <c r="EC116" s="58">
        <v>9.3496257499999995</v>
      </c>
      <c r="ED116" s="58">
        <v>12.23195868</v>
      </c>
      <c r="EE116" s="58">
        <v>9.3324423220000003</v>
      </c>
      <c r="EF116" s="58">
        <v>12.28827525</v>
      </c>
      <c r="EG116" s="58">
        <v>9.3342834040000007</v>
      </c>
      <c r="EH116" s="58">
        <v>12.25073087</v>
      </c>
      <c r="EI116" s="58">
        <v>9.3281464649999997</v>
      </c>
      <c r="EJ116" s="58">
        <v>12.37462732</v>
      </c>
      <c r="EK116" s="58"/>
      <c r="EL116" s="58"/>
      <c r="EM116" s="58"/>
      <c r="EN116" s="58"/>
    </row>
    <row r="117" spans="1:144" x14ac:dyDescent="0.2">
      <c r="A117" s="70">
        <v>9.2410019390000002</v>
      </c>
      <c r="B117" s="70">
        <v>13.168690939999999</v>
      </c>
      <c r="C117" s="70">
        <v>9.2152267969999997</v>
      </c>
      <c r="D117" s="70">
        <v>13.24565692</v>
      </c>
      <c r="E117" s="70">
        <v>9.2354786939999993</v>
      </c>
      <c r="F117" s="70">
        <v>13.22688473</v>
      </c>
      <c r="G117" s="70">
        <v>9.2403882450000001</v>
      </c>
      <c r="H117" s="70">
        <v>13.153673189999999</v>
      </c>
      <c r="I117" s="70">
        <v>9.2446841020000008</v>
      </c>
      <c r="J117" s="70">
        <v>13.159304840000001</v>
      </c>
      <c r="K117" s="70">
        <v>9.2692318559999993</v>
      </c>
      <c r="L117" s="70">
        <v>13.03353117</v>
      </c>
      <c r="M117" s="70">
        <v>9.2858015900000002</v>
      </c>
      <c r="N117" s="70">
        <v>12.797001590000001</v>
      </c>
      <c r="O117" s="70">
        <v>9.2858015900000002</v>
      </c>
      <c r="P117" s="70">
        <v>12.830791530000001</v>
      </c>
      <c r="Q117" s="70">
        <v>9.2551168970000006</v>
      </c>
      <c r="R117" s="70">
        <v>13.10861993</v>
      </c>
      <c r="S117" s="70">
        <v>9.2563442850000008</v>
      </c>
      <c r="T117" s="70">
        <v>13.12739212</v>
      </c>
      <c r="U117" s="70"/>
      <c r="V117" s="70"/>
      <c r="W117" s="70"/>
      <c r="X117" s="70"/>
      <c r="Y117" s="70">
        <v>9.2563442850000008</v>
      </c>
      <c r="Z117" s="70">
        <v>13.134900999999999</v>
      </c>
      <c r="AA117" s="70">
        <v>9.26186753</v>
      </c>
      <c r="AB117" s="70">
        <v>13.087970520000001</v>
      </c>
      <c r="AC117" s="70">
        <v>9.2710729369999996</v>
      </c>
      <c r="AD117" s="70">
        <v>12.93403857</v>
      </c>
      <c r="AE117" s="70">
        <v>9.2790509570000008</v>
      </c>
      <c r="AF117" s="70">
        <v>13.031653950000001</v>
      </c>
      <c r="AG117" s="70">
        <v>9.2489799589999997</v>
      </c>
      <c r="AH117" s="70">
        <v>13.24753413</v>
      </c>
      <c r="AI117" s="70">
        <v>9.2311828370000004</v>
      </c>
      <c r="AJ117" s="70">
        <v>13.091724960000001</v>
      </c>
      <c r="AK117" s="70">
        <v>9.2772098760000006</v>
      </c>
      <c r="AL117" s="70">
        <v>12.982846260000001</v>
      </c>
      <c r="AM117" s="70">
        <v>9.2919385279999993</v>
      </c>
      <c r="AN117" s="70">
        <v>12.80263324</v>
      </c>
      <c r="AO117" s="70">
        <v>9.3097356500000004</v>
      </c>
      <c r="AP117" s="70">
        <v>12.598016380000001</v>
      </c>
      <c r="AQ117" s="70">
        <v>9.2790509570000008</v>
      </c>
      <c r="AR117" s="70">
        <v>12.92277526</v>
      </c>
      <c r="AS117" s="70"/>
      <c r="AT117" s="70"/>
      <c r="AU117" s="70"/>
      <c r="AV117" s="70"/>
      <c r="AW117" s="70">
        <v>9.3508531369999996</v>
      </c>
      <c r="AX117" s="70">
        <v>12.096798919999999</v>
      </c>
      <c r="AY117" s="70">
        <v>9.3483983619999993</v>
      </c>
      <c r="AZ117" s="70">
        <v>12.083658379999999</v>
      </c>
      <c r="BA117" s="70">
        <v>9.3367381789999992</v>
      </c>
      <c r="BB117" s="70">
        <v>12.078026729999999</v>
      </c>
      <c r="BC117" s="70">
        <v>9.3250779959999992</v>
      </c>
      <c r="BD117" s="70">
        <v>12.05174566</v>
      </c>
      <c r="BE117" s="70">
        <v>9.3115767310000006</v>
      </c>
      <c r="BF117" s="70">
        <v>12.03672791</v>
      </c>
      <c r="BG117" s="70">
        <v>9.3164862819999996</v>
      </c>
      <c r="BH117" s="70">
        <v>12.04235957</v>
      </c>
      <c r="BI117" s="70">
        <v>9.3140315069999993</v>
      </c>
      <c r="BJ117" s="70">
        <v>12.04235957</v>
      </c>
      <c r="BK117" s="70">
        <v>9.3158725879999995</v>
      </c>
      <c r="BL117" s="70">
        <v>12.031096249999999</v>
      </c>
      <c r="BM117" s="70">
        <v>9.3128041190000008</v>
      </c>
      <c r="BN117" s="70">
        <v>12.04235957</v>
      </c>
      <c r="BO117" s="70">
        <v>9.3158725879999995</v>
      </c>
      <c r="BP117" s="70">
        <v>12.04048235</v>
      </c>
      <c r="BQ117" s="70"/>
      <c r="BR117" s="70"/>
      <c r="BS117" s="70"/>
      <c r="BT117" s="70"/>
      <c r="BU117" s="70">
        <v>9.3183273639999999</v>
      </c>
      <c r="BV117" s="70">
        <v>12.053622880000001</v>
      </c>
      <c r="BW117" s="70">
        <v>9.3232369140000007</v>
      </c>
      <c r="BX117" s="70">
        <v>12.0648862</v>
      </c>
      <c r="BY117" s="70">
        <v>9.3091219560000003</v>
      </c>
      <c r="BZ117" s="70">
        <v>12.029219039999999</v>
      </c>
      <c r="CA117" s="70">
        <v>9.3115767310000006</v>
      </c>
      <c r="CB117" s="70">
        <v>12.03297347</v>
      </c>
      <c r="CC117" s="70">
        <v>9.329987547</v>
      </c>
      <c r="CD117" s="70">
        <v>12.063008979999999</v>
      </c>
      <c r="CE117" s="70">
        <v>9.3477846679999992</v>
      </c>
      <c r="CF117" s="70">
        <v>12.07614951</v>
      </c>
      <c r="CG117" s="70">
        <v>9.3422614240000001</v>
      </c>
      <c r="CH117" s="70">
        <v>12.081781169999999</v>
      </c>
      <c r="CI117" s="70">
        <v>9.3447161990000005</v>
      </c>
      <c r="CJ117" s="70">
        <v>12.068640630000001</v>
      </c>
      <c r="CK117" s="70">
        <v>9.3336697100000006</v>
      </c>
      <c r="CL117" s="70">
        <v>12.07427229</v>
      </c>
      <c r="CM117" s="70">
        <v>9.3256916899999993</v>
      </c>
      <c r="CN117" s="70">
        <v>12.04611401</v>
      </c>
      <c r="CO117" s="70"/>
      <c r="CP117" s="70"/>
      <c r="CQ117" s="70"/>
      <c r="CR117" s="70"/>
      <c r="CS117" s="70">
        <v>9.3103493440000005</v>
      </c>
      <c r="CT117" s="70">
        <v>12.049868439999999</v>
      </c>
      <c r="CU117" s="70">
        <v>9.3312149340000001</v>
      </c>
      <c r="CV117" s="70">
        <v>12.0648862</v>
      </c>
      <c r="CW117" s="70">
        <v>9.3471709740000009</v>
      </c>
      <c r="CX117" s="70">
        <v>12.109939450000001</v>
      </c>
      <c r="CY117" s="70">
        <v>9.3441025050000004</v>
      </c>
      <c r="CZ117" s="70">
        <v>12.091167260000001</v>
      </c>
      <c r="DA117" s="70">
        <v>9.3391929539999996</v>
      </c>
      <c r="DB117" s="70">
        <v>12.078026729999999</v>
      </c>
      <c r="DC117" s="70">
        <v>9.3434888110000003</v>
      </c>
      <c r="DD117" s="70">
        <v>12.08929004</v>
      </c>
      <c r="DE117" s="70">
        <v>9.3428751170000002</v>
      </c>
      <c r="DF117" s="70">
        <v>12.09304448</v>
      </c>
      <c r="DG117" s="70">
        <v>9.3502394439999996</v>
      </c>
      <c r="DH117" s="70">
        <v>12.09867614</v>
      </c>
      <c r="DI117" s="70">
        <v>9.3496257499999995</v>
      </c>
      <c r="DJ117" s="70">
        <v>12.245099209999999</v>
      </c>
      <c r="DK117" s="70">
        <v>9.3434888110000003</v>
      </c>
      <c r="DL117" s="70">
        <v>12.27513472</v>
      </c>
      <c r="DM117" s="70"/>
      <c r="DN117" s="70"/>
      <c r="DO117" s="70"/>
      <c r="DP117" s="70"/>
      <c r="DQ117" s="58">
        <v>9.34164773</v>
      </c>
      <c r="DR117" s="58">
        <v>12.308924660000001</v>
      </c>
      <c r="DS117" s="58">
        <v>9.3367381789999992</v>
      </c>
      <c r="DT117" s="58">
        <v>12.4215578</v>
      </c>
      <c r="DU117" s="58">
        <v>9.3023713239999992</v>
      </c>
      <c r="DV117" s="58">
        <v>12.71252673</v>
      </c>
      <c r="DW117" s="58">
        <v>9.3017576300000009</v>
      </c>
      <c r="DX117" s="58">
        <v>12.65808738</v>
      </c>
      <c r="DY117" s="58">
        <v>9.3134178129999992</v>
      </c>
      <c r="DZ117" s="58">
        <v>12.646824069999999</v>
      </c>
      <c r="EA117" s="58">
        <v>9.3355107910000008</v>
      </c>
      <c r="EB117" s="58">
        <v>12.44032999</v>
      </c>
      <c r="EC117" s="58">
        <v>9.3483983619999993</v>
      </c>
      <c r="ED117" s="58">
        <v>12.36336401</v>
      </c>
      <c r="EE117" s="58">
        <v>9.3306012410000001</v>
      </c>
      <c r="EF117" s="58">
        <v>12.43469833</v>
      </c>
      <c r="EG117" s="58">
        <v>9.3324423220000003</v>
      </c>
      <c r="EH117" s="58">
        <v>12.3821362</v>
      </c>
      <c r="EI117" s="58">
        <v>9.3256916899999993</v>
      </c>
      <c r="EJ117" s="58">
        <v>12.50603265</v>
      </c>
      <c r="EK117" s="58"/>
      <c r="EL117" s="58"/>
      <c r="EM117" s="58"/>
      <c r="EN117" s="58"/>
    </row>
    <row r="118" spans="1:144" x14ac:dyDescent="0.2">
      <c r="A118" s="70">
        <v>9.2385471639999999</v>
      </c>
      <c r="B118" s="70">
        <v>13.315114019999999</v>
      </c>
      <c r="C118" s="70">
        <v>9.2127720219999993</v>
      </c>
      <c r="D118" s="70">
        <v>13.392079989999999</v>
      </c>
      <c r="E118" s="70">
        <v>9.2324102250000006</v>
      </c>
      <c r="F118" s="70">
        <v>13.37143058</v>
      </c>
      <c r="G118" s="70">
        <v>9.2385471639999999</v>
      </c>
      <c r="H118" s="70">
        <v>13.30009626</v>
      </c>
      <c r="I118" s="70">
        <v>9.2422293270000004</v>
      </c>
      <c r="J118" s="70">
        <v>13.305727920000001</v>
      </c>
      <c r="K118" s="70">
        <v>9.2667770800000007</v>
      </c>
      <c r="L118" s="70">
        <v>13.178077030000001</v>
      </c>
      <c r="M118" s="70">
        <v>9.2833468139999997</v>
      </c>
      <c r="N118" s="70">
        <v>12.94342466</v>
      </c>
      <c r="O118" s="70">
        <v>9.2833468139999997</v>
      </c>
      <c r="P118" s="70">
        <v>12.977214610000001</v>
      </c>
      <c r="Q118" s="70">
        <v>9.2532758160000004</v>
      </c>
      <c r="R118" s="70">
        <v>13.253165790000001</v>
      </c>
      <c r="S118" s="70">
        <v>9.2545032040000006</v>
      </c>
      <c r="T118" s="70">
        <v>13.271937980000001</v>
      </c>
      <c r="U118" s="70"/>
      <c r="V118" s="70"/>
      <c r="W118" s="70"/>
      <c r="X118" s="70"/>
      <c r="Y118" s="70">
        <v>9.2538895100000005</v>
      </c>
      <c r="Z118" s="70">
        <v>13.281324079999999</v>
      </c>
      <c r="AA118" s="70">
        <v>9.2600264479999996</v>
      </c>
      <c r="AB118" s="70">
        <v>13.21937585</v>
      </c>
      <c r="AC118" s="70">
        <v>9.2686181619999992</v>
      </c>
      <c r="AD118" s="70">
        <v>13.08046165</v>
      </c>
      <c r="AE118" s="70">
        <v>9.2772098760000006</v>
      </c>
      <c r="AF118" s="70">
        <v>13.17619981</v>
      </c>
      <c r="AG118" s="70">
        <v>9.2477525709999995</v>
      </c>
      <c r="AH118" s="70">
        <v>13.39395721</v>
      </c>
      <c r="AI118" s="70">
        <v>9.2287280620000001</v>
      </c>
      <c r="AJ118" s="70">
        <v>13.23627082</v>
      </c>
      <c r="AK118" s="70">
        <v>9.2747551000000001</v>
      </c>
      <c r="AL118" s="70">
        <v>13.12739212</v>
      </c>
      <c r="AM118" s="70">
        <v>9.2900974470000008</v>
      </c>
      <c r="AN118" s="70">
        <v>12.93403857</v>
      </c>
      <c r="AO118" s="70">
        <v>9.3072808739999999</v>
      </c>
      <c r="AP118" s="70">
        <v>12.744439460000001</v>
      </c>
      <c r="AQ118" s="70">
        <v>9.2772098760000006</v>
      </c>
      <c r="AR118" s="70">
        <v>13.069198330000001</v>
      </c>
      <c r="AS118" s="70"/>
      <c r="AT118" s="70"/>
      <c r="AU118" s="70"/>
      <c r="AV118" s="70"/>
      <c r="AW118" s="70">
        <v>9.3496257499999995</v>
      </c>
      <c r="AX118" s="70">
        <v>12.22820424</v>
      </c>
      <c r="AY118" s="70">
        <v>9.3471709740000009</v>
      </c>
      <c r="AZ118" s="70">
        <v>12.21318649</v>
      </c>
      <c r="BA118" s="70">
        <v>9.3361244849999991</v>
      </c>
      <c r="BB118" s="70">
        <v>12.20755484</v>
      </c>
      <c r="BC118" s="70">
        <v>9.3244643020000009</v>
      </c>
      <c r="BD118" s="70">
        <v>12.18315099</v>
      </c>
      <c r="BE118" s="70">
        <v>9.3103493440000005</v>
      </c>
      <c r="BF118" s="70">
        <v>12.166256020000001</v>
      </c>
      <c r="BG118" s="70">
        <v>9.3158725879999995</v>
      </c>
      <c r="BH118" s="70">
        <v>12.173764889999999</v>
      </c>
      <c r="BI118" s="70">
        <v>9.3134178129999992</v>
      </c>
      <c r="BJ118" s="70">
        <v>12.173764889999999</v>
      </c>
      <c r="BK118" s="70">
        <v>9.3146452009999994</v>
      </c>
      <c r="BL118" s="70">
        <v>12.162501580000001</v>
      </c>
      <c r="BM118" s="70">
        <v>9.3115767310000006</v>
      </c>
      <c r="BN118" s="70">
        <v>12.171887679999999</v>
      </c>
      <c r="BO118" s="70">
        <v>9.3146452009999994</v>
      </c>
      <c r="BP118" s="70">
        <v>12.17001046</v>
      </c>
      <c r="BQ118" s="70"/>
      <c r="BR118" s="70"/>
      <c r="BS118" s="70"/>
      <c r="BT118" s="70"/>
      <c r="BU118" s="70">
        <v>9.3170999759999997</v>
      </c>
      <c r="BV118" s="70">
        <v>12.18315099</v>
      </c>
      <c r="BW118" s="70">
        <v>9.3220095270000005</v>
      </c>
      <c r="BX118" s="70">
        <v>12.1944143</v>
      </c>
      <c r="BY118" s="70">
        <v>9.307894568</v>
      </c>
      <c r="BZ118" s="70">
        <v>12.158747139999999</v>
      </c>
      <c r="CA118" s="70">
        <v>9.3103493440000005</v>
      </c>
      <c r="CB118" s="70">
        <v>12.162501580000001</v>
      </c>
      <c r="CC118" s="70">
        <v>9.3287601589999998</v>
      </c>
      <c r="CD118" s="70">
        <v>12.192537079999999</v>
      </c>
      <c r="CE118" s="70">
        <v>9.3465572810000008</v>
      </c>
      <c r="CF118" s="70">
        <v>12.205677619999999</v>
      </c>
      <c r="CG118" s="70">
        <v>9.3410340359999999</v>
      </c>
      <c r="CH118" s="70">
        <v>12.21318649</v>
      </c>
      <c r="CI118" s="70">
        <v>9.3434888110000003</v>
      </c>
      <c r="CJ118" s="70">
        <v>12.200045960000001</v>
      </c>
      <c r="CK118" s="70">
        <v>9.3318286280000002</v>
      </c>
      <c r="CL118" s="70">
        <v>12.205677619999999</v>
      </c>
      <c r="CM118" s="70">
        <v>9.3244643020000009</v>
      </c>
      <c r="CN118" s="70">
        <v>12.177519330000001</v>
      </c>
      <c r="CO118" s="70"/>
      <c r="CP118" s="70"/>
      <c r="CQ118" s="70"/>
      <c r="CR118" s="70"/>
      <c r="CS118" s="70">
        <v>9.3085082620000001</v>
      </c>
      <c r="CT118" s="70">
        <v>12.181273770000001</v>
      </c>
      <c r="CU118" s="70">
        <v>9.3293738529999999</v>
      </c>
      <c r="CV118" s="70">
        <v>12.196291520000001</v>
      </c>
      <c r="CW118" s="70">
        <v>9.3453298930000006</v>
      </c>
      <c r="CX118" s="70">
        <v>12.23946756</v>
      </c>
      <c r="CY118" s="70">
        <v>9.3422614240000001</v>
      </c>
      <c r="CZ118" s="70">
        <v>12.22069537</v>
      </c>
      <c r="DA118" s="70">
        <v>9.3367381789999992</v>
      </c>
      <c r="DB118" s="70">
        <v>12.20943205</v>
      </c>
      <c r="DC118" s="70">
        <v>9.34164773</v>
      </c>
      <c r="DD118" s="70">
        <v>12.22069537</v>
      </c>
      <c r="DE118" s="70">
        <v>9.3410340359999999</v>
      </c>
      <c r="DF118" s="70">
        <v>12.224449809999999</v>
      </c>
      <c r="DG118" s="70">
        <v>9.3477846679999992</v>
      </c>
      <c r="DH118" s="70">
        <v>12.230081459999999</v>
      </c>
      <c r="DI118" s="70">
        <v>9.3471709740000009</v>
      </c>
      <c r="DJ118" s="70">
        <v>12.391522289999999</v>
      </c>
      <c r="DK118" s="70">
        <v>9.3410340359999999</v>
      </c>
      <c r="DL118" s="70">
        <v>12.4215578</v>
      </c>
      <c r="DM118" s="70"/>
      <c r="DN118" s="70"/>
      <c r="DO118" s="70"/>
      <c r="DP118" s="70"/>
      <c r="DQ118" s="58">
        <v>9.3398066479999997</v>
      </c>
      <c r="DR118" s="58">
        <v>12.455347740000001</v>
      </c>
      <c r="DS118" s="58">
        <v>9.3348970970000007</v>
      </c>
      <c r="DT118" s="58">
        <v>12.56798087</v>
      </c>
      <c r="DU118" s="58">
        <v>9.2999165480000006</v>
      </c>
      <c r="DV118" s="58">
        <v>12.85894981</v>
      </c>
      <c r="DW118" s="58">
        <v>9.2993028540000005</v>
      </c>
      <c r="DX118" s="58">
        <v>12.804510459999999</v>
      </c>
      <c r="DY118" s="58">
        <v>9.3115767310000006</v>
      </c>
      <c r="DZ118" s="58">
        <v>12.793247149999999</v>
      </c>
      <c r="EA118" s="58">
        <v>9.3336697100000006</v>
      </c>
      <c r="EB118" s="58">
        <v>12.586753059999999</v>
      </c>
      <c r="EC118" s="58">
        <v>9.3471709740000009</v>
      </c>
      <c r="ED118" s="58">
        <v>12.50978709</v>
      </c>
      <c r="EE118" s="58">
        <v>9.3281464649999997</v>
      </c>
      <c r="EF118" s="58">
        <v>12.58112141</v>
      </c>
      <c r="EG118" s="58">
        <v>9.3312149340000001</v>
      </c>
      <c r="EH118" s="58">
        <v>12.51354152</v>
      </c>
      <c r="EI118" s="58">
        <v>9.3238506080000008</v>
      </c>
      <c r="EJ118" s="58">
        <v>12.65245573</v>
      </c>
      <c r="EK118" s="58"/>
      <c r="EL118" s="58"/>
      <c r="EM118" s="58"/>
      <c r="EN118" s="58"/>
    </row>
    <row r="119" spans="1:144" x14ac:dyDescent="0.2">
      <c r="A119" s="70">
        <v>9.2367060819999995</v>
      </c>
      <c r="B119" s="70">
        <v>13.45965988</v>
      </c>
      <c r="C119" s="70">
        <v>9.2103172470000008</v>
      </c>
      <c r="D119" s="70">
        <v>13.53662585</v>
      </c>
      <c r="E119" s="70">
        <v>9.2305691440000004</v>
      </c>
      <c r="F119" s="70">
        <v>13.50283591</v>
      </c>
      <c r="G119" s="70">
        <v>9.2354786939999993</v>
      </c>
      <c r="H119" s="70">
        <v>13.444642119999999</v>
      </c>
      <c r="I119" s="70">
        <v>9.2403882450000001</v>
      </c>
      <c r="J119" s="70">
        <v>13.452151000000001</v>
      </c>
      <c r="K119" s="70">
        <v>9.2649359990000004</v>
      </c>
      <c r="L119" s="70">
        <v>13.324500110000001</v>
      </c>
      <c r="M119" s="70">
        <v>9.2815057329999995</v>
      </c>
      <c r="N119" s="70">
        <v>13.08984774</v>
      </c>
      <c r="O119" s="70">
        <v>9.2815057329999995</v>
      </c>
      <c r="P119" s="70">
        <v>13.121760460000001</v>
      </c>
      <c r="Q119" s="70">
        <v>9.2508210399999999</v>
      </c>
      <c r="R119" s="70">
        <v>13.399588870000001</v>
      </c>
      <c r="S119" s="70">
        <v>9.251434734</v>
      </c>
      <c r="T119" s="70">
        <v>13.418361060000001</v>
      </c>
      <c r="U119" s="70"/>
      <c r="V119" s="70"/>
      <c r="W119" s="70"/>
      <c r="X119" s="70"/>
      <c r="Y119" s="70">
        <v>9.251434734</v>
      </c>
      <c r="Z119" s="70">
        <v>13.42774715</v>
      </c>
      <c r="AA119" s="70">
        <v>9.2575716729999993</v>
      </c>
      <c r="AB119" s="70">
        <v>13.36392171</v>
      </c>
      <c r="AC119" s="70">
        <v>9.2661633870000006</v>
      </c>
      <c r="AD119" s="70">
        <v>13.211866970000001</v>
      </c>
      <c r="AE119" s="70">
        <v>9.2747551000000001</v>
      </c>
      <c r="AF119" s="70">
        <v>13.32262289</v>
      </c>
      <c r="AG119" s="70">
        <v>9.2459114899999992</v>
      </c>
      <c r="AH119" s="70">
        <v>13.54038029</v>
      </c>
      <c r="AI119" s="70">
        <v>9.2262732869999997</v>
      </c>
      <c r="AJ119" s="70">
        <v>13.3826939</v>
      </c>
      <c r="AK119" s="70">
        <v>9.2729140189999999</v>
      </c>
      <c r="AL119" s="70">
        <v>13.258797449999999</v>
      </c>
      <c r="AM119" s="70">
        <v>9.2882563650000005</v>
      </c>
      <c r="AN119" s="70">
        <v>13.08046165</v>
      </c>
      <c r="AO119" s="70">
        <v>9.3048260989999996</v>
      </c>
      <c r="AP119" s="70">
        <v>12.89086253</v>
      </c>
      <c r="AQ119" s="70">
        <v>9.2747551000000001</v>
      </c>
      <c r="AR119" s="70">
        <v>13.21374419</v>
      </c>
      <c r="AS119" s="70"/>
      <c r="AT119" s="70"/>
      <c r="AU119" s="70"/>
      <c r="AV119" s="70"/>
      <c r="AW119" s="70">
        <v>9.3483983619999993</v>
      </c>
      <c r="AX119" s="70">
        <v>12.35960957</v>
      </c>
      <c r="AY119" s="70">
        <v>9.3459435870000007</v>
      </c>
      <c r="AZ119" s="70">
        <v>12.34459182</v>
      </c>
      <c r="BA119" s="70">
        <v>9.3348970970000007</v>
      </c>
      <c r="BB119" s="70">
        <v>12.338960159999999</v>
      </c>
      <c r="BC119" s="70">
        <v>9.3232369140000007</v>
      </c>
      <c r="BD119" s="70">
        <v>12.314556319999999</v>
      </c>
      <c r="BE119" s="70">
        <v>9.3097356500000004</v>
      </c>
      <c r="BF119" s="70">
        <v>12.297661339999999</v>
      </c>
      <c r="BG119" s="70">
        <v>9.3146452009999994</v>
      </c>
      <c r="BH119" s="70">
        <v>12.303293</v>
      </c>
      <c r="BI119" s="70">
        <v>9.3121904250000007</v>
      </c>
      <c r="BJ119" s="70">
        <v>12.305170220000001</v>
      </c>
      <c r="BK119" s="70">
        <v>9.3134178129999992</v>
      </c>
      <c r="BL119" s="70">
        <v>12.29202969</v>
      </c>
      <c r="BM119" s="70">
        <v>9.3109630370000005</v>
      </c>
      <c r="BN119" s="70">
        <v>12.303293</v>
      </c>
      <c r="BO119" s="70">
        <v>9.3134178129999992</v>
      </c>
      <c r="BP119" s="70">
        <v>12.29953856</v>
      </c>
      <c r="BQ119" s="70"/>
      <c r="BR119" s="70"/>
      <c r="BS119" s="70"/>
      <c r="BT119" s="70"/>
      <c r="BU119" s="70">
        <v>9.3158725879999995</v>
      </c>
      <c r="BV119" s="70">
        <v>12.314556319999999</v>
      </c>
      <c r="BW119" s="70">
        <v>9.3207821390000003</v>
      </c>
      <c r="BX119" s="70">
        <v>12.32581963</v>
      </c>
      <c r="BY119" s="70">
        <v>9.3066671799999998</v>
      </c>
      <c r="BZ119" s="70">
        <v>12.28827525</v>
      </c>
      <c r="CA119" s="70">
        <v>9.3091219560000003</v>
      </c>
      <c r="CB119" s="70">
        <v>12.29202969</v>
      </c>
      <c r="CC119" s="70">
        <v>9.3275327709999996</v>
      </c>
      <c r="CD119" s="70">
        <v>12.323942410000001</v>
      </c>
      <c r="CE119" s="70">
        <v>9.3447161990000005</v>
      </c>
      <c r="CF119" s="70">
        <v>12.33708294</v>
      </c>
      <c r="CG119" s="70">
        <v>9.3398066479999997</v>
      </c>
      <c r="CH119" s="70">
        <v>12.342714600000001</v>
      </c>
      <c r="CI119" s="70">
        <v>9.3422614240000001</v>
      </c>
      <c r="CJ119" s="70">
        <v>12.33145129</v>
      </c>
      <c r="CK119" s="70">
        <v>9.3312149340000001</v>
      </c>
      <c r="CL119" s="70">
        <v>12.335205719999999</v>
      </c>
      <c r="CM119" s="70">
        <v>9.3238506080000008</v>
      </c>
      <c r="CN119" s="70">
        <v>12.30704744</v>
      </c>
      <c r="CO119" s="70"/>
      <c r="CP119" s="70"/>
      <c r="CQ119" s="70"/>
      <c r="CR119" s="70"/>
      <c r="CS119" s="70">
        <v>9.3066671799999998</v>
      </c>
      <c r="CT119" s="70">
        <v>12.31080188</v>
      </c>
      <c r="CU119" s="70">
        <v>9.3275327709999996</v>
      </c>
      <c r="CV119" s="70">
        <v>12.32581963</v>
      </c>
      <c r="CW119" s="70">
        <v>9.3434888110000003</v>
      </c>
      <c r="CX119" s="70">
        <v>12.37087288</v>
      </c>
      <c r="CY119" s="70">
        <v>9.3404203419999998</v>
      </c>
      <c r="CZ119" s="70">
        <v>12.35210069</v>
      </c>
      <c r="DA119" s="70">
        <v>9.3348970970000007</v>
      </c>
      <c r="DB119" s="70">
        <v>12.338960159999999</v>
      </c>
      <c r="DC119" s="70">
        <v>9.3398066479999997</v>
      </c>
      <c r="DD119" s="70">
        <v>12.35022348</v>
      </c>
      <c r="DE119" s="70">
        <v>9.3391929539999996</v>
      </c>
      <c r="DF119" s="70">
        <v>12.35585513</v>
      </c>
      <c r="DG119" s="70">
        <v>9.3453298930000006</v>
      </c>
      <c r="DH119" s="70">
        <v>12.35960957</v>
      </c>
      <c r="DI119" s="70">
        <v>9.3453298930000006</v>
      </c>
      <c r="DJ119" s="70">
        <v>12.522927620000001</v>
      </c>
      <c r="DK119" s="70">
        <v>9.3391929539999996</v>
      </c>
      <c r="DL119" s="70">
        <v>12.552963119999999</v>
      </c>
      <c r="DM119" s="70"/>
      <c r="DN119" s="70"/>
      <c r="DO119" s="70"/>
      <c r="DP119" s="70"/>
      <c r="DQ119" s="58">
        <v>9.3373518729999994</v>
      </c>
      <c r="DR119" s="58">
        <v>12.60177081</v>
      </c>
      <c r="DS119" s="58">
        <v>9.3336697100000006</v>
      </c>
      <c r="DT119" s="58">
        <v>12.699386199999999</v>
      </c>
      <c r="DU119" s="58">
        <v>9.2980754670000003</v>
      </c>
      <c r="DV119" s="58">
        <v>13.00537289</v>
      </c>
      <c r="DW119" s="58">
        <v>9.2968480790000001</v>
      </c>
      <c r="DX119" s="58">
        <v>12.94905632</v>
      </c>
      <c r="DY119" s="58">
        <v>9.3091219560000003</v>
      </c>
      <c r="DZ119" s="58">
        <v>12.939670230000001</v>
      </c>
      <c r="EA119" s="58">
        <v>9.3312149340000001</v>
      </c>
      <c r="EB119" s="58">
        <v>12.733176139999999</v>
      </c>
      <c r="EC119" s="58">
        <v>9.3453298930000006</v>
      </c>
      <c r="ED119" s="58">
        <v>12.64119241</v>
      </c>
      <c r="EE119" s="58">
        <v>9.3256916899999993</v>
      </c>
      <c r="EF119" s="58">
        <v>12.727544480000001</v>
      </c>
      <c r="EG119" s="58">
        <v>9.3287601589999998</v>
      </c>
      <c r="EH119" s="58">
        <v>12.6599646</v>
      </c>
      <c r="EI119" s="58">
        <v>9.3220095270000005</v>
      </c>
      <c r="EJ119" s="58">
        <v>12.798878800000001</v>
      </c>
      <c r="EK119" s="58"/>
      <c r="EL119" s="58"/>
      <c r="EM119" s="58"/>
      <c r="EN119" s="58"/>
    </row>
    <row r="120" spans="1:144" x14ac:dyDescent="0.2">
      <c r="A120" s="70">
        <v>9.2342513069999992</v>
      </c>
      <c r="B120" s="70">
        <v>13.60420573</v>
      </c>
      <c r="C120" s="70">
        <v>9.2078624710000003</v>
      </c>
      <c r="D120" s="70">
        <v>13.681171709999999</v>
      </c>
      <c r="E120" s="70">
        <v>9.2275006739999998</v>
      </c>
      <c r="F120" s="70">
        <v>13.647381770000001</v>
      </c>
      <c r="G120" s="70">
        <v>9.2330239190000007</v>
      </c>
      <c r="H120" s="70">
        <v>13.58918798</v>
      </c>
      <c r="I120" s="70">
        <v>9.2379334699999998</v>
      </c>
      <c r="J120" s="70">
        <v>13.598574080000001</v>
      </c>
      <c r="K120" s="70">
        <v>9.26186753</v>
      </c>
      <c r="L120" s="70">
        <v>13.470923190000001</v>
      </c>
      <c r="M120" s="70">
        <v>9.2790509570000008</v>
      </c>
      <c r="N120" s="70">
        <v>13.23627082</v>
      </c>
      <c r="O120" s="70">
        <v>9.2796646509999992</v>
      </c>
      <c r="P120" s="70">
        <v>13.253165790000001</v>
      </c>
      <c r="Q120" s="70">
        <v>9.2483662649999996</v>
      </c>
      <c r="R120" s="70">
        <v>13.54413473</v>
      </c>
      <c r="S120" s="70">
        <v>9.2483662649999996</v>
      </c>
      <c r="T120" s="70">
        <v>13.56478414</v>
      </c>
      <c r="U120" s="70"/>
      <c r="V120" s="70"/>
      <c r="W120" s="70"/>
      <c r="X120" s="70"/>
      <c r="Y120" s="70">
        <v>9.2489799589999997</v>
      </c>
      <c r="Z120" s="70">
        <v>13.57417023</v>
      </c>
      <c r="AA120" s="70">
        <v>9.2551168970000006</v>
      </c>
      <c r="AB120" s="70">
        <v>13.495327039999999</v>
      </c>
      <c r="AC120" s="70">
        <v>9.2637086110000002</v>
      </c>
      <c r="AD120" s="70">
        <v>13.35641283</v>
      </c>
      <c r="AE120" s="70">
        <v>9.2723003249999998</v>
      </c>
      <c r="AF120" s="70">
        <v>13.46904597</v>
      </c>
      <c r="AG120" s="70">
        <v>9.2440704080000007</v>
      </c>
      <c r="AH120" s="70">
        <v>13.684926150000001</v>
      </c>
      <c r="AI120" s="70">
        <v>9.2244322049999994</v>
      </c>
      <c r="AJ120" s="70">
        <v>13.527239760000001</v>
      </c>
      <c r="AK120" s="70">
        <v>9.2704592439999995</v>
      </c>
      <c r="AL120" s="70">
        <v>13.40334331</v>
      </c>
      <c r="AM120" s="70">
        <v>9.2864152840000003</v>
      </c>
      <c r="AN120" s="70">
        <v>13.22688473</v>
      </c>
      <c r="AO120" s="70">
        <v>9.3023713239999992</v>
      </c>
      <c r="AP120" s="70">
        <v>13.03728561</v>
      </c>
      <c r="AQ120" s="70">
        <v>9.2729140189999999</v>
      </c>
      <c r="AR120" s="70">
        <v>13.36016727</v>
      </c>
      <c r="AS120" s="70"/>
      <c r="AT120" s="70"/>
      <c r="AU120" s="70"/>
      <c r="AV120" s="70"/>
      <c r="AW120" s="70">
        <v>9.3471709740000009</v>
      </c>
      <c r="AX120" s="70">
        <v>12.4910149</v>
      </c>
      <c r="AY120" s="70">
        <v>9.3441025050000004</v>
      </c>
      <c r="AZ120" s="70">
        <v>12.47599715</v>
      </c>
      <c r="BA120" s="70">
        <v>9.3336697100000006</v>
      </c>
      <c r="BB120" s="70">
        <v>12.46848827</v>
      </c>
      <c r="BC120" s="70">
        <v>9.3220095270000005</v>
      </c>
      <c r="BD120" s="70">
        <v>12.44596164</v>
      </c>
      <c r="BE120" s="70">
        <v>9.307894568</v>
      </c>
      <c r="BF120" s="70">
        <v>12.42718945</v>
      </c>
      <c r="BG120" s="70">
        <v>9.3134178129999992</v>
      </c>
      <c r="BH120" s="70">
        <v>12.43469833</v>
      </c>
      <c r="BI120" s="70">
        <v>9.3109630370000005</v>
      </c>
      <c r="BJ120" s="70">
        <v>12.43469833</v>
      </c>
      <c r="BK120" s="70">
        <v>9.3121904250000007</v>
      </c>
      <c r="BL120" s="70">
        <v>12.42343501</v>
      </c>
      <c r="BM120" s="70">
        <v>9.3097356500000004</v>
      </c>
      <c r="BN120" s="70">
        <v>12.432821110000001</v>
      </c>
      <c r="BO120" s="70">
        <v>9.3121904250000007</v>
      </c>
      <c r="BP120" s="70">
        <v>12.43094389</v>
      </c>
      <c r="BQ120" s="70"/>
      <c r="BR120" s="70"/>
      <c r="BS120" s="70"/>
      <c r="BT120" s="70"/>
      <c r="BU120" s="70">
        <v>9.3146452009999994</v>
      </c>
      <c r="BV120" s="70">
        <v>12.444084419999999</v>
      </c>
      <c r="BW120" s="70">
        <v>9.3195547510000001</v>
      </c>
      <c r="BX120" s="70">
        <v>12.455347740000001</v>
      </c>
      <c r="BY120" s="70">
        <v>9.3054397929999997</v>
      </c>
      <c r="BZ120" s="70">
        <v>12.41968058</v>
      </c>
      <c r="CA120" s="70">
        <v>9.307894568</v>
      </c>
      <c r="CB120" s="70">
        <v>12.42343501</v>
      </c>
      <c r="CC120" s="70">
        <v>9.3263053839999994</v>
      </c>
      <c r="CD120" s="70">
        <v>12.455347740000001</v>
      </c>
      <c r="CE120" s="70">
        <v>9.3434888110000003</v>
      </c>
      <c r="CF120" s="70">
        <v>12.46848827</v>
      </c>
      <c r="CG120" s="70">
        <v>9.3385792609999996</v>
      </c>
      <c r="CH120" s="70">
        <v>12.47599715</v>
      </c>
      <c r="CI120" s="70">
        <v>9.3410340359999999</v>
      </c>
      <c r="CJ120" s="70">
        <v>12.46097939</v>
      </c>
      <c r="CK120" s="70">
        <v>9.3306012410000001</v>
      </c>
      <c r="CL120" s="70">
        <v>12.46473383</v>
      </c>
      <c r="CM120" s="70">
        <v>9.3226232210000006</v>
      </c>
      <c r="CN120" s="70">
        <v>12.43845277</v>
      </c>
      <c r="CO120" s="70"/>
      <c r="CP120" s="70"/>
      <c r="CQ120" s="70"/>
      <c r="CR120" s="70"/>
      <c r="CS120" s="70">
        <v>9.3048260989999996</v>
      </c>
      <c r="CT120" s="70">
        <v>12.4422072</v>
      </c>
      <c r="CU120" s="70">
        <v>9.3250779959999992</v>
      </c>
      <c r="CV120" s="70">
        <v>12.45722496</v>
      </c>
      <c r="CW120" s="70">
        <v>9.34164773</v>
      </c>
      <c r="CX120" s="70">
        <v>12.50227821</v>
      </c>
      <c r="CY120" s="70">
        <v>9.3385792609999996</v>
      </c>
      <c r="CZ120" s="70">
        <v>12.481628799999999</v>
      </c>
      <c r="DA120" s="70">
        <v>9.3324423220000003</v>
      </c>
      <c r="DB120" s="70">
        <v>12.470365490000001</v>
      </c>
      <c r="DC120" s="70">
        <v>9.3379655669999995</v>
      </c>
      <c r="DD120" s="70">
        <v>12.481628799999999</v>
      </c>
      <c r="DE120" s="70">
        <v>9.3373518729999994</v>
      </c>
      <c r="DF120" s="70">
        <v>12.485383240000001</v>
      </c>
      <c r="DG120" s="70">
        <v>9.3434888110000003</v>
      </c>
      <c r="DH120" s="70">
        <v>12.4910149</v>
      </c>
      <c r="DI120" s="70">
        <v>9.3428751170000002</v>
      </c>
      <c r="DJ120" s="70">
        <v>12.669350700000001</v>
      </c>
      <c r="DK120" s="70">
        <v>9.3379655669999995</v>
      </c>
      <c r="DL120" s="70">
        <v>12.684368449999999</v>
      </c>
      <c r="DM120" s="70"/>
      <c r="DN120" s="70"/>
      <c r="DO120" s="70"/>
      <c r="DP120" s="70"/>
      <c r="DQ120" s="58">
        <v>9.3355107910000008</v>
      </c>
      <c r="DR120" s="58">
        <v>12.733176139999999</v>
      </c>
      <c r="DS120" s="58">
        <v>9.3312149340000001</v>
      </c>
      <c r="DT120" s="58">
        <v>12.845809279999999</v>
      </c>
      <c r="DU120" s="58">
        <v>9.296234385</v>
      </c>
      <c r="DV120" s="58">
        <v>13.15179597</v>
      </c>
      <c r="DW120" s="58">
        <v>9.2956206909999999</v>
      </c>
      <c r="DX120" s="58">
        <v>13.08046165</v>
      </c>
      <c r="DY120" s="58">
        <v>9.3072808739999999</v>
      </c>
      <c r="DZ120" s="58">
        <v>13.0860933</v>
      </c>
      <c r="EA120" s="58">
        <v>9.3293738529999999</v>
      </c>
      <c r="EB120" s="58">
        <v>12.864581469999999</v>
      </c>
      <c r="EC120" s="58">
        <v>9.3434888110000003</v>
      </c>
      <c r="ED120" s="58">
        <v>12.77259774</v>
      </c>
      <c r="EE120" s="58">
        <v>9.3238506080000008</v>
      </c>
      <c r="EF120" s="58">
        <v>12.873967560000001</v>
      </c>
      <c r="EG120" s="58">
        <v>9.3269190769999994</v>
      </c>
      <c r="EH120" s="58">
        <v>12.80638768</v>
      </c>
      <c r="EI120" s="58">
        <v>9.3195547510000001</v>
      </c>
      <c r="EJ120" s="58">
        <v>12.94342466</v>
      </c>
      <c r="EK120" s="58"/>
      <c r="EL120" s="58"/>
      <c r="EM120" s="58"/>
      <c r="EN120" s="58"/>
    </row>
    <row r="121" spans="1:144" x14ac:dyDescent="0.2">
      <c r="A121" s="70">
        <v>9.2317965310000005</v>
      </c>
      <c r="B121" s="70">
        <v>13.73561106</v>
      </c>
      <c r="C121" s="70">
        <v>9.2047940019999999</v>
      </c>
      <c r="D121" s="70">
        <v>13.827594789999999</v>
      </c>
      <c r="E121" s="70">
        <v>9.2238185109999993</v>
      </c>
      <c r="F121" s="70">
        <v>13.793804850000001</v>
      </c>
      <c r="G121" s="70">
        <v>9.2305691440000004</v>
      </c>
      <c r="H121" s="70">
        <v>13.733733839999999</v>
      </c>
      <c r="I121" s="70">
        <v>9.2348649999999992</v>
      </c>
      <c r="J121" s="70">
        <v>13.74499716</v>
      </c>
      <c r="K121" s="70">
        <v>9.2600264479999996</v>
      </c>
      <c r="L121" s="70">
        <v>13.617346270000001</v>
      </c>
      <c r="M121" s="70">
        <v>9.2765961820000005</v>
      </c>
      <c r="N121" s="70">
        <v>13.3826939</v>
      </c>
      <c r="O121" s="70">
        <v>9.2772098760000006</v>
      </c>
      <c r="P121" s="70">
        <v>13.399588870000001</v>
      </c>
      <c r="Q121" s="70">
        <v>9.2452977959999991</v>
      </c>
      <c r="R121" s="70">
        <v>13.69055781</v>
      </c>
      <c r="S121" s="70">
        <v>9.2459114899999992</v>
      </c>
      <c r="T121" s="70">
        <v>13.70933</v>
      </c>
      <c r="U121" s="70"/>
      <c r="V121" s="70"/>
      <c r="W121" s="70"/>
      <c r="X121" s="70"/>
      <c r="Y121" s="70">
        <v>9.2459114899999992</v>
      </c>
      <c r="Z121" s="70">
        <v>13.72059331</v>
      </c>
      <c r="AA121" s="70">
        <v>9.2526621220000003</v>
      </c>
      <c r="AB121" s="70">
        <v>13.639872889999999</v>
      </c>
      <c r="AC121" s="70">
        <v>9.26186753</v>
      </c>
      <c r="AD121" s="70">
        <v>13.50283591</v>
      </c>
      <c r="AE121" s="70">
        <v>9.2692318559999993</v>
      </c>
      <c r="AF121" s="70">
        <v>13.61546905</v>
      </c>
      <c r="AG121" s="70">
        <v>9.2410019390000002</v>
      </c>
      <c r="AH121" s="70">
        <v>13.831349230000001</v>
      </c>
      <c r="AI121" s="70">
        <v>9.2219774300000008</v>
      </c>
      <c r="AJ121" s="70">
        <v>13.67178562</v>
      </c>
      <c r="AK121" s="70">
        <v>9.2680044680000009</v>
      </c>
      <c r="AL121" s="70">
        <v>13.534748629999999</v>
      </c>
      <c r="AM121" s="70">
        <v>9.2839605079999998</v>
      </c>
      <c r="AN121" s="70">
        <v>13.373307799999999</v>
      </c>
      <c r="AO121" s="70">
        <v>9.2999165480000006</v>
      </c>
      <c r="AP121" s="70">
        <v>13.18370869</v>
      </c>
      <c r="AQ121" s="70">
        <v>9.2698455499999994</v>
      </c>
      <c r="AR121" s="70">
        <v>13.50659035</v>
      </c>
      <c r="AS121" s="70"/>
      <c r="AT121" s="70"/>
      <c r="AU121" s="70"/>
      <c r="AV121" s="70"/>
      <c r="AW121" s="70">
        <v>9.3453298930000006</v>
      </c>
      <c r="AX121" s="70">
        <v>12.620543</v>
      </c>
      <c r="AY121" s="70">
        <v>9.3428751170000002</v>
      </c>
      <c r="AZ121" s="70">
        <v>12.60740247</v>
      </c>
      <c r="BA121" s="70">
        <v>9.3330560160000005</v>
      </c>
      <c r="BB121" s="70">
        <v>12.5998936</v>
      </c>
      <c r="BC121" s="70">
        <v>9.3207821390000003</v>
      </c>
      <c r="BD121" s="70">
        <v>12.575489749999999</v>
      </c>
      <c r="BE121" s="70">
        <v>9.3072808739999999</v>
      </c>
      <c r="BF121" s="70">
        <v>12.55859478</v>
      </c>
      <c r="BG121" s="70">
        <v>9.3121904250000007</v>
      </c>
      <c r="BH121" s="70">
        <v>12.564226440000001</v>
      </c>
      <c r="BI121" s="70">
        <v>9.3103493440000005</v>
      </c>
      <c r="BJ121" s="70">
        <v>12.564226440000001</v>
      </c>
      <c r="BK121" s="70">
        <v>9.3109630370000005</v>
      </c>
      <c r="BL121" s="70">
        <v>12.552963119999999</v>
      </c>
      <c r="BM121" s="70">
        <v>9.3085082620000001</v>
      </c>
      <c r="BN121" s="70">
        <v>12.56234922</v>
      </c>
      <c r="BO121" s="70">
        <v>9.3115767310000006</v>
      </c>
      <c r="BP121" s="70">
        <v>12.560472000000001</v>
      </c>
      <c r="BQ121" s="70"/>
      <c r="BR121" s="70"/>
      <c r="BS121" s="70"/>
      <c r="BT121" s="70"/>
      <c r="BU121" s="70">
        <v>9.3134178129999992</v>
      </c>
      <c r="BV121" s="70">
        <v>12.575489749999999</v>
      </c>
      <c r="BW121" s="70">
        <v>9.3183273639999999</v>
      </c>
      <c r="BX121" s="70">
        <v>12.586753059999999</v>
      </c>
      <c r="BY121" s="70">
        <v>9.3042124049999995</v>
      </c>
      <c r="BZ121" s="70">
        <v>12.54920868</v>
      </c>
      <c r="CA121" s="70">
        <v>9.3066671799999998</v>
      </c>
      <c r="CB121" s="70">
        <v>12.552963119999999</v>
      </c>
      <c r="CC121" s="70">
        <v>9.3250779959999992</v>
      </c>
      <c r="CD121" s="70">
        <v>12.58487584</v>
      </c>
      <c r="CE121" s="70">
        <v>9.34164773</v>
      </c>
      <c r="CF121" s="70">
        <v>12.5998936</v>
      </c>
      <c r="CG121" s="70">
        <v>9.3373518729999994</v>
      </c>
      <c r="CH121" s="70">
        <v>12.605525249999999</v>
      </c>
      <c r="CI121" s="70">
        <v>9.3404203419999998</v>
      </c>
      <c r="CJ121" s="70">
        <v>12.59238472</v>
      </c>
      <c r="CK121" s="70">
        <v>9.3293738529999999</v>
      </c>
      <c r="CL121" s="70">
        <v>12.59613916</v>
      </c>
      <c r="CM121" s="70">
        <v>9.3213958330000004</v>
      </c>
      <c r="CN121" s="70">
        <v>12.56798087</v>
      </c>
      <c r="CO121" s="70"/>
      <c r="CP121" s="70"/>
      <c r="CQ121" s="70"/>
      <c r="CR121" s="70"/>
      <c r="CS121" s="70">
        <v>9.3029850169999992</v>
      </c>
      <c r="CT121" s="70">
        <v>12.571735309999999</v>
      </c>
      <c r="CU121" s="70">
        <v>9.3232369140000007</v>
      </c>
      <c r="CV121" s="70">
        <v>12.586753059999999</v>
      </c>
      <c r="CW121" s="70">
        <v>9.3404203419999998</v>
      </c>
      <c r="CX121" s="70">
        <v>12.631806320000001</v>
      </c>
      <c r="CY121" s="70">
        <v>9.3367381789999992</v>
      </c>
      <c r="CZ121" s="70">
        <v>12.613034130000001</v>
      </c>
      <c r="DA121" s="70">
        <v>9.3312149340000001</v>
      </c>
      <c r="DB121" s="70">
        <v>12.60177081</v>
      </c>
      <c r="DC121" s="70">
        <v>9.3355107910000008</v>
      </c>
      <c r="DD121" s="70">
        <v>12.613034130000001</v>
      </c>
      <c r="DE121" s="70">
        <v>9.3361244849999991</v>
      </c>
      <c r="DF121" s="70">
        <v>12.61491135</v>
      </c>
      <c r="DG121" s="70">
        <v>9.34164773</v>
      </c>
      <c r="DH121" s="70">
        <v>12.620543</v>
      </c>
      <c r="DI121" s="70">
        <v>9.3404203419999998</v>
      </c>
      <c r="DJ121" s="70">
        <v>12.815773780000001</v>
      </c>
      <c r="DK121" s="70">
        <v>9.3361244849999991</v>
      </c>
      <c r="DL121" s="70">
        <v>12.830791530000001</v>
      </c>
      <c r="DM121" s="70"/>
      <c r="DN121" s="70"/>
      <c r="DO121" s="70"/>
      <c r="DP121" s="70"/>
      <c r="DQ121" s="58">
        <v>9.3336697100000006</v>
      </c>
      <c r="DR121" s="58">
        <v>12.879599219999999</v>
      </c>
      <c r="DS121" s="58">
        <v>9.3287601589999998</v>
      </c>
      <c r="DT121" s="58">
        <v>12.992232359999999</v>
      </c>
      <c r="DU121" s="58">
        <v>9.2937796099999996</v>
      </c>
      <c r="DV121" s="58">
        <v>13.29821905</v>
      </c>
      <c r="DW121" s="58">
        <v>9.2931659159999995</v>
      </c>
      <c r="DX121" s="58">
        <v>13.225007509999999</v>
      </c>
      <c r="DY121" s="58">
        <v>9.3048260989999996</v>
      </c>
      <c r="DZ121" s="58">
        <v>13.23251638</v>
      </c>
      <c r="EA121" s="58">
        <v>9.3269190769999994</v>
      </c>
      <c r="EB121" s="58">
        <v>13.011004549999999</v>
      </c>
      <c r="EC121" s="58">
        <v>9.3422614240000001</v>
      </c>
      <c r="ED121" s="58">
        <v>12.90400307</v>
      </c>
      <c r="EE121" s="58">
        <v>9.3220095270000005</v>
      </c>
      <c r="EF121" s="58">
        <v>13.02039064</v>
      </c>
      <c r="EG121" s="58">
        <v>9.3244643020000009</v>
      </c>
      <c r="EH121" s="58">
        <v>12.95281076</v>
      </c>
      <c r="EI121" s="58">
        <v>9.3177136699999998</v>
      </c>
      <c r="EJ121" s="58">
        <v>13.07482999</v>
      </c>
      <c r="EK121" s="58"/>
      <c r="EL121" s="58"/>
      <c r="EM121" s="58"/>
      <c r="EN121" s="58"/>
    </row>
    <row r="122" spans="1:144" x14ac:dyDescent="0.2">
      <c r="A122" s="70">
        <v>9.228114368</v>
      </c>
      <c r="B122" s="70">
        <v>13.880156919999999</v>
      </c>
      <c r="C122" s="70">
        <v>9.2017255329999994</v>
      </c>
      <c r="D122" s="70">
        <v>13.97214065</v>
      </c>
      <c r="E122" s="70">
        <v>9.2201363480000005</v>
      </c>
      <c r="F122" s="70">
        <v>13.93835071</v>
      </c>
      <c r="G122" s="70">
        <v>9.228114368</v>
      </c>
      <c r="H122" s="70">
        <v>13.8782797</v>
      </c>
      <c r="I122" s="70">
        <v>9.2311828370000004</v>
      </c>
      <c r="J122" s="70">
        <v>13.88954302</v>
      </c>
      <c r="K122" s="70">
        <v>9.2569579789999992</v>
      </c>
      <c r="L122" s="70">
        <v>13.76189213</v>
      </c>
      <c r="M122" s="70">
        <v>9.2741414070000001</v>
      </c>
      <c r="N122" s="70">
        <v>13.52911698</v>
      </c>
      <c r="O122" s="70">
        <v>9.2747551000000001</v>
      </c>
      <c r="P122" s="70">
        <v>13.54601195</v>
      </c>
      <c r="Q122" s="70">
        <v>9.2416156330000003</v>
      </c>
      <c r="R122" s="70">
        <v>13.83698088</v>
      </c>
      <c r="S122" s="70">
        <v>9.2422293270000004</v>
      </c>
      <c r="T122" s="70">
        <v>13.85387585</v>
      </c>
      <c r="U122" s="70"/>
      <c r="V122" s="70"/>
      <c r="W122" s="70"/>
      <c r="X122" s="70"/>
      <c r="Y122" s="70">
        <v>9.2422293270000004</v>
      </c>
      <c r="Z122" s="70">
        <v>13.865139170000001</v>
      </c>
      <c r="AA122" s="70">
        <v>9.2489799589999997</v>
      </c>
      <c r="AB122" s="70">
        <v>13.786295969999999</v>
      </c>
      <c r="AC122" s="70">
        <v>9.2594127539999995</v>
      </c>
      <c r="AD122" s="70">
        <v>13.64925899</v>
      </c>
      <c r="AE122" s="70">
        <v>9.2661633870000006</v>
      </c>
      <c r="AF122" s="70">
        <v>13.76189213</v>
      </c>
      <c r="AG122" s="70">
        <v>9.2373197759999996</v>
      </c>
      <c r="AH122" s="70">
        <v>13.97589509</v>
      </c>
      <c r="AI122" s="70">
        <v>9.2201363480000005</v>
      </c>
      <c r="AJ122" s="70">
        <v>13.818208690000001</v>
      </c>
      <c r="AK122" s="70">
        <v>9.2649359990000004</v>
      </c>
      <c r="AL122" s="70">
        <v>13.67929449</v>
      </c>
      <c r="AM122" s="70">
        <v>9.2815057329999995</v>
      </c>
      <c r="AN122" s="70">
        <v>13.519730879999999</v>
      </c>
      <c r="AO122" s="70">
        <v>9.2980754670000003</v>
      </c>
      <c r="AP122" s="70">
        <v>13.330131769999999</v>
      </c>
      <c r="AQ122" s="70">
        <v>9.2667770800000007</v>
      </c>
      <c r="AR122" s="70">
        <v>13.65301343</v>
      </c>
      <c r="AS122" s="70"/>
      <c r="AT122" s="70"/>
      <c r="AU122" s="70"/>
      <c r="AV122" s="70"/>
      <c r="AW122" s="70">
        <v>9.3441025050000004</v>
      </c>
      <c r="AX122" s="70">
        <v>12.751948329999999</v>
      </c>
      <c r="AY122" s="70">
        <v>9.34164773</v>
      </c>
      <c r="AZ122" s="70">
        <v>12.7388078</v>
      </c>
      <c r="BA122" s="70">
        <v>9.3318286280000002</v>
      </c>
      <c r="BB122" s="70">
        <v>12.73129892</v>
      </c>
      <c r="BC122" s="70">
        <v>9.3195547510000001</v>
      </c>
      <c r="BD122" s="70">
        <v>12.706895080000001</v>
      </c>
      <c r="BE122" s="70">
        <v>9.3054397929999997</v>
      </c>
      <c r="BF122" s="70">
        <v>12.688122890000001</v>
      </c>
      <c r="BG122" s="70">
        <v>9.3109630370000005</v>
      </c>
      <c r="BH122" s="70">
        <v>12.69375454</v>
      </c>
      <c r="BI122" s="70">
        <v>9.3091219560000003</v>
      </c>
      <c r="BJ122" s="70">
        <v>12.69375454</v>
      </c>
      <c r="BK122" s="70">
        <v>9.3091219560000003</v>
      </c>
      <c r="BL122" s="70">
        <v>12.68249123</v>
      </c>
      <c r="BM122" s="70">
        <v>9.3072808739999999</v>
      </c>
      <c r="BN122" s="70">
        <v>12.69375454</v>
      </c>
      <c r="BO122" s="70">
        <v>9.3097356500000004</v>
      </c>
      <c r="BP122" s="70">
        <v>12.69187732</v>
      </c>
      <c r="BQ122" s="70"/>
      <c r="BR122" s="70"/>
      <c r="BS122" s="70"/>
      <c r="BT122" s="70"/>
      <c r="BU122" s="70">
        <v>9.3121904250000007</v>
      </c>
      <c r="BV122" s="70">
        <v>12.70501786</v>
      </c>
      <c r="BW122" s="70">
        <v>9.3170999759999997</v>
      </c>
      <c r="BX122" s="70">
        <v>12.718158389999999</v>
      </c>
      <c r="BY122" s="70">
        <v>9.3029850169999992</v>
      </c>
      <c r="BZ122" s="70">
        <v>12.67873679</v>
      </c>
      <c r="CA122" s="70">
        <v>9.3054397929999997</v>
      </c>
      <c r="CB122" s="70">
        <v>12.684368449999999</v>
      </c>
      <c r="CC122" s="70">
        <v>9.3238506080000008</v>
      </c>
      <c r="CD122" s="70">
        <v>12.714403949999999</v>
      </c>
      <c r="CE122" s="70">
        <v>9.3398066479999997</v>
      </c>
      <c r="CF122" s="70">
        <v>12.7294217</v>
      </c>
      <c r="CG122" s="70">
        <v>9.3361244849999991</v>
      </c>
      <c r="CH122" s="70">
        <v>12.736930579999999</v>
      </c>
      <c r="CI122" s="70">
        <v>9.3391929539999996</v>
      </c>
      <c r="CJ122" s="70">
        <v>12.72379005</v>
      </c>
      <c r="CK122" s="70">
        <v>9.3281464649999997</v>
      </c>
      <c r="CL122" s="70">
        <v>12.727544480000001</v>
      </c>
      <c r="CM122" s="70">
        <v>9.3201684450000002</v>
      </c>
      <c r="CN122" s="70">
        <v>12.699386199999999</v>
      </c>
      <c r="CO122" s="70"/>
      <c r="CP122" s="70"/>
      <c r="CQ122" s="70"/>
      <c r="CR122" s="70"/>
      <c r="CS122" s="70">
        <v>9.3011439360000008</v>
      </c>
      <c r="CT122" s="70">
        <v>12.70126342</v>
      </c>
      <c r="CU122" s="70">
        <v>9.3213958330000004</v>
      </c>
      <c r="CV122" s="70">
        <v>12.71628117</v>
      </c>
      <c r="CW122" s="70">
        <v>9.3385792609999996</v>
      </c>
      <c r="CX122" s="70">
        <v>12.76321164</v>
      </c>
      <c r="CY122" s="70">
        <v>9.3348970970000007</v>
      </c>
      <c r="CZ122" s="70">
        <v>12.744439460000001</v>
      </c>
      <c r="DA122" s="70">
        <v>9.3287601589999998</v>
      </c>
      <c r="DB122" s="70">
        <v>12.73129892</v>
      </c>
      <c r="DC122" s="70">
        <v>9.3336697100000006</v>
      </c>
      <c r="DD122" s="70">
        <v>12.74256224</v>
      </c>
      <c r="DE122" s="70">
        <v>9.3336697100000006</v>
      </c>
      <c r="DF122" s="70">
        <v>12.746316670000001</v>
      </c>
      <c r="DG122" s="70">
        <v>9.3398066479999997</v>
      </c>
      <c r="DH122" s="70">
        <v>12.751948329999999</v>
      </c>
      <c r="DI122" s="70">
        <v>9.3385792609999996</v>
      </c>
      <c r="DJ122" s="70">
        <v>12.9471791</v>
      </c>
      <c r="DK122" s="70">
        <v>9.3336697100000006</v>
      </c>
      <c r="DL122" s="70">
        <v>12.96219685</v>
      </c>
      <c r="DM122" s="70"/>
      <c r="DN122" s="70"/>
      <c r="DO122" s="70"/>
      <c r="DP122" s="70"/>
      <c r="DQ122" s="58">
        <v>9.3312149340000001</v>
      </c>
      <c r="DR122" s="58">
        <v>13.026022299999999</v>
      </c>
      <c r="DS122" s="58">
        <v>9.3269190769999994</v>
      </c>
      <c r="DT122" s="58">
        <v>13.13865543</v>
      </c>
      <c r="DU122" s="58">
        <v>9.2919385279999993</v>
      </c>
      <c r="DV122" s="58">
        <v>13.4427649</v>
      </c>
      <c r="DW122" s="58">
        <v>9.2907111400000009</v>
      </c>
      <c r="DX122" s="58">
        <v>13.35641283</v>
      </c>
      <c r="DY122" s="58">
        <v>9.3023713239999992</v>
      </c>
      <c r="DZ122" s="58">
        <v>13.37893946</v>
      </c>
      <c r="EA122" s="58">
        <v>9.3250779959999992</v>
      </c>
      <c r="EB122" s="58">
        <v>13.15742762</v>
      </c>
      <c r="EC122" s="58">
        <v>9.3398066479999997</v>
      </c>
      <c r="ED122" s="58">
        <v>13.050426140000001</v>
      </c>
      <c r="EE122" s="58">
        <v>9.3201684450000002</v>
      </c>
      <c r="EF122" s="58">
        <v>13.16681372</v>
      </c>
      <c r="EG122" s="58">
        <v>9.3226232210000006</v>
      </c>
      <c r="EH122" s="58">
        <v>13.097356619999999</v>
      </c>
      <c r="EI122" s="58">
        <v>9.3158725879999995</v>
      </c>
      <c r="EJ122" s="58">
        <v>13.206235319999999</v>
      </c>
      <c r="EK122" s="58"/>
      <c r="EL122" s="58"/>
      <c r="EM122" s="58"/>
      <c r="EN122" s="58"/>
    </row>
    <row r="123" spans="1:144" x14ac:dyDescent="0.2">
      <c r="A123" s="70">
        <v>9.2250458989999995</v>
      </c>
      <c r="B123" s="70">
        <v>14.02470278</v>
      </c>
      <c r="C123" s="70">
        <v>9.1980433700000006</v>
      </c>
      <c r="D123" s="70">
        <v>14.11856373</v>
      </c>
      <c r="E123" s="70">
        <v>9.2158404909999998</v>
      </c>
      <c r="F123" s="70">
        <v>14.082896570000001</v>
      </c>
      <c r="G123" s="70">
        <v>9.2244322049999994</v>
      </c>
      <c r="H123" s="70">
        <v>14.02470278</v>
      </c>
      <c r="I123" s="70">
        <v>9.2268869799999997</v>
      </c>
      <c r="J123" s="70">
        <v>14.035966090000001</v>
      </c>
      <c r="K123" s="70">
        <v>9.2532758160000004</v>
      </c>
      <c r="L123" s="70">
        <v>13.906437990000001</v>
      </c>
      <c r="M123" s="70">
        <v>9.2716866309999997</v>
      </c>
      <c r="N123" s="70">
        <v>13.67554005</v>
      </c>
      <c r="O123" s="70">
        <v>9.2716866309999997</v>
      </c>
      <c r="P123" s="70">
        <v>13.69055781</v>
      </c>
      <c r="Q123" s="70">
        <v>9.2373197759999996</v>
      </c>
      <c r="R123" s="70">
        <v>13.98152674</v>
      </c>
      <c r="S123" s="70">
        <v>9.2385471639999999</v>
      </c>
      <c r="T123" s="70">
        <v>14.00029893</v>
      </c>
      <c r="U123" s="70"/>
      <c r="V123" s="70"/>
      <c r="W123" s="70"/>
      <c r="X123" s="70"/>
      <c r="Y123" s="70">
        <v>9.2379334699999998</v>
      </c>
      <c r="Z123" s="70">
        <v>14.011562250000001</v>
      </c>
      <c r="AA123" s="70">
        <v>9.2452977959999991</v>
      </c>
      <c r="AB123" s="70">
        <v>13.93084183</v>
      </c>
      <c r="AC123" s="70">
        <v>9.2563442850000008</v>
      </c>
      <c r="AD123" s="70">
        <v>13.793804850000001</v>
      </c>
      <c r="AE123" s="70">
        <v>9.2624812240000001</v>
      </c>
      <c r="AF123" s="70">
        <v>13.906437990000001</v>
      </c>
      <c r="AG123" s="70">
        <v>9.2330239190000007</v>
      </c>
      <c r="AH123" s="70">
        <v>14.122318160000001</v>
      </c>
      <c r="AI123" s="70">
        <v>9.2176815730000001</v>
      </c>
      <c r="AJ123" s="70">
        <v>13.96275455</v>
      </c>
      <c r="AK123" s="70">
        <v>9.2624812240000001</v>
      </c>
      <c r="AL123" s="70">
        <v>13.82571757</v>
      </c>
      <c r="AM123" s="70">
        <v>9.2790509570000008</v>
      </c>
      <c r="AN123" s="70">
        <v>13.651136210000001</v>
      </c>
      <c r="AO123" s="70">
        <v>9.2956206909999999</v>
      </c>
      <c r="AP123" s="70">
        <v>13.476554849999999</v>
      </c>
      <c r="AQ123" s="70">
        <v>9.2637086110000002</v>
      </c>
      <c r="AR123" s="70">
        <v>13.797559290000001</v>
      </c>
      <c r="AS123" s="70"/>
      <c r="AT123" s="70"/>
      <c r="AU123" s="70"/>
      <c r="AV123" s="70"/>
      <c r="AW123" s="70">
        <v>9.3422614240000001</v>
      </c>
      <c r="AX123" s="70">
        <v>12.883353659999999</v>
      </c>
      <c r="AY123" s="70">
        <v>9.3391929539999996</v>
      </c>
      <c r="AZ123" s="70">
        <v>12.870213120000001</v>
      </c>
      <c r="BA123" s="70">
        <v>9.3306012410000001</v>
      </c>
      <c r="BB123" s="70">
        <v>12.860827029999999</v>
      </c>
      <c r="BC123" s="70">
        <v>9.3177136699999998</v>
      </c>
      <c r="BD123" s="70">
        <v>12.836423180000001</v>
      </c>
      <c r="BE123" s="70">
        <v>9.3035987109999994</v>
      </c>
      <c r="BF123" s="70">
        <v>12.81952821</v>
      </c>
      <c r="BG123" s="70">
        <v>9.3091219560000003</v>
      </c>
      <c r="BH123" s="70">
        <v>12.82515987</v>
      </c>
      <c r="BI123" s="70">
        <v>9.307894568</v>
      </c>
      <c r="BJ123" s="70">
        <v>12.823282649999999</v>
      </c>
      <c r="BK123" s="70">
        <v>9.307894568</v>
      </c>
      <c r="BL123" s="70">
        <v>12.812019340000001</v>
      </c>
      <c r="BM123" s="70">
        <v>9.3060534869999998</v>
      </c>
      <c r="BN123" s="70">
        <v>12.823282649999999</v>
      </c>
      <c r="BO123" s="70">
        <v>9.3085082620000001</v>
      </c>
      <c r="BP123" s="70">
        <v>12.82140543</v>
      </c>
      <c r="BQ123" s="70"/>
      <c r="BR123" s="70"/>
      <c r="BS123" s="70"/>
      <c r="BT123" s="70"/>
      <c r="BU123" s="70">
        <v>9.3115767310000006</v>
      </c>
      <c r="BV123" s="70">
        <v>12.83454596</v>
      </c>
      <c r="BW123" s="70">
        <v>9.3152588939999994</v>
      </c>
      <c r="BX123" s="70">
        <v>12.8476865</v>
      </c>
      <c r="BY123" s="70">
        <v>9.3017576300000009</v>
      </c>
      <c r="BZ123" s="70">
        <v>12.81014212</v>
      </c>
      <c r="CA123" s="70">
        <v>9.3035987109999994</v>
      </c>
      <c r="CB123" s="70">
        <v>12.81389656</v>
      </c>
      <c r="CC123" s="70">
        <v>9.3226232210000006</v>
      </c>
      <c r="CD123" s="70">
        <v>12.845809279999999</v>
      </c>
      <c r="CE123" s="70">
        <v>9.3379655669999995</v>
      </c>
      <c r="CF123" s="70">
        <v>12.860827029999999</v>
      </c>
      <c r="CG123" s="70">
        <v>9.3348970970000007</v>
      </c>
      <c r="CH123" s="70">
        <v>12.868335910000001</v>
      </c>
      <c r="CI123" s="70">
        <v>9.3373518729999994</v>
      </c>
      <c r="CJ123" s="70">
        <v>12.855195370000001</v>
      </c>
      <c r="CK123" s="70">
        <v>9.3263053839999994</v>
      </c>
      <c r="CL123" s="70">
        <v>12.85707259</v>
      </c>
      <c r="CM123" s="70">
        <v>9.3183273639999999</v>
      </c>
      <c r="CN123" s="70">
        <v>12.830791530000001</v>
      </c>
      <c r="CO123" s="70"/>
      <c r="CP123" s="70"/>
      <c r="CQ123" s="70"/>
      <c r="CR123" s="70"/>
      <c r="CS123" s="70">
        <v>9.2986891600000003</v>
      </c>
      <c r="CT123" s="70">
        <v>12.830791530000001</v>
      </c>
      <c r="CU123" s="70">
        <v>9.3195547510000001</v>
      </c>
      <c r="CV123" s="70">
        <v>12.8476865</v>
      </c>
      <c r="CW123" s="70">
        <v>9.3367381789999992</v>
      </c>
      <c r="CX123" s="70">
        <v>12.89273975</v>
      </c>
      <c r="CY123" s="70">
        <v>9.3330560160000005</v>
      </c>
      <c r="CZ123" s="70">
        <v>12.873967560000001</v>
      </c>
      <c r="DA123" s="70">
        <v>9.3269190769999994</v>
      </c>
      <c r="DB123" s="70">
        <v>12.86270425</v>
      </c>
      <c r="DC123" s="70">
        <v>9.3318286280000002</v>
      </c>
      <c r="DD123" s="70">
        <v>12.873967560000001</v>
      </c>
      <c r="DE123" s="70">
        <v>9.3318286280000002</v>
      </c>
      <c r="DF123" s="70">
        <v>12.877722</v>
      </c>
      <c r="DG123" s="70">
        <v>9.3379655669999995</v>
      </c>
      <c r="DH123" s="70">
        <v>12.883353659999999</v>
      </c>
      <c r="DI123" s="70">
        <v>9.3367381789999992</v>
      </c>
      <c r="DJ123" s="70">
        <v>13.09360218</v>
      </c>
      <c r="DK123" s="70">
        <v>9.3324423220000003</v>
      </c>
      <c r="DL123" s="70">
        <v>13.09360218</v>
      </c>
      <c r="DM123" s="70"/>
      <c r="DN123" s="70"/>
      <c r="DO123" s="70"/>
      <c r="DP123" s="70"/>
      <c r="DQ123" s="58">
        <v>9.3293738529999999</v>
      </c>
      <c r="DR123" s="58">
        <v>13.172445379999999</v>
      </c>
      <c r="DS123" s="58">
        <v>9.3244643020000009</v>
      </c>
      <c r="DT123" s="58">
        <v>13.28507851</v>
      </c>
      <c r="DU123" s="58">
        <v>9.2900974470000008</v>
      </c>
      <c r="DV123" s="58">
        <v>13.57417023</v>
      </c>
      <c r="DW123" s="58">
        <v>9.2888700590000006</v>
      </c>
      <c r="DX123" s="58">
        <v>13.50283591</v>
      </c>
      <c r="DY123" s="58">
        <v>9.2999165480000006</v>
      </c>
      <c r="DZ123" s="58">
        <v>13.523485320000001</v>
      </c>
      <c r="EA123" s="58">
        <v>9.3226232210000006</v>
      </c>
      <c r="EB123" s="58">
        <v>13.3038507</v>
      </c>
      <c r="EC123" s="58">
        <v>9.3379655669999995</v>
      </c>
      <c r="ED123" s="58">
        <v>13.181831470000001</v>
      </c>
      <c r="EE123" s="58">
        <v>9.3183273639999999</v>
      </c>
      <c r="EF123" s="58">
        <v>13.3132368</v>
      </c>
      <c r="EG123" s="58">
        <v>9.3207821390000003</v>
      </c>
      <c r="EH123" s="58">
        <v>13.22876194</v>
      </c>
      <c r="EI123" s="58">
        <v>9.3134178129999992</v>
      </c>
      <c r="EJ123" s="58">
        <v>13.352658399999999</v>
      </c>
      <c r="EK123" s="58"/>
      <c r="EL123" s="58"/>
      <c r="EM123" s="58"/>
      <c r="EN123" s="58"/>
    </row>
    <row r="124" spans="1:144" x14ac:dyDescent="0.2">
      <c r="A124" s="70">
        <v>9.2207500420000006</v>
      </c>
      <c r="B124" s="70">
        <v>14.17112586</v>
      </c>
      <c r="C124" s="70">
        <v>9.1937475129999999</v>
      </c>
      <c r="D124" s="70">
        <v>14.263109589999999</v>
      </c>
      <c r="E124" s="70">
        <v>9.2103172470000008</v>
      </c>
      <c r="F124" s="70">
        <v>14.22744243</v>
      </c>
      <c r="G124" s="70">
        <v>9.2201363480000005</v>
      </c>
      <c r="H124" s="70">
        <v>14.169248639999999</v>
      </c>
      <c r="I124" s="70">
        <v>9.2219774300000008</v>
      </c>
      <c r="J124" s="70">
        <v>14.18051195</v>
      </c>
      <c r="K124" s="70">
        <v>9.2495936529999998</v>
      </c>
      <c r="L124" s="70">
        <v>14.05286106</v>
      </c>
      <c r="M124" s="70">
        <v>9.2686181619999992</v>
      </c>
      <c r="N124" s="70">
        <v>13.82196313</v>
      </c>
      <c r="O124" s="70">
        <v>9.2686181619999992</v>
      </c>
      <c r="P124" s="70">
        <v>13.83698088</v>
      </c>
      <c r="Q124" s="70">
        <v>9.2317965310000005</v>
      </c>
      <c r="R124" s="70">
        <v>14.12794982</v>
      </c>
      <c r="S124" s="70">
        <v>9.2330239190000007</v>
      </c>
      <c r="T124" s="70">
        <v>14.144844790000001</v>
      </c>
      <c r="U124" s="70"/>
      <c r="V124" s="70"/>
      <c r="W124" s="70"/>
      <c r="X124" s="70"/>
      <c r="Y124" s="70">
        <v>9.2324102250000006</v>
      </c>
      <c r="Z124" s="70">
        <v>14.15610811</v>
      </c>
      <c r="AA124" s="70">
        <v>9.2403882450000001</v>
      </c>
      <c r="AB124" s="70">
        <v>14.07726491</v>
      </c>
      <c r="AC124" s="70">
        <v>9.2526621220000003</v>
      </c>
      <c r="AD124" s="70">
        <v>13.925210180000001</v>
      </c>
      <c r="AE124" s="70">
        <v>9.2587990599999994</v>
      </c>
      <c r="AF124" s="70">
        <v>14.05286106</v>
      </c>
      <c r="AG124" s="70">
        <v>9.228114368</v>
      </c>
      <c r="AH124" s="70">
        <v>14.26686402</v>
      </c>
      <c r="AI124" s="70">
        <v>9.2146131039999997</v>
      </c>
      <c r="AJ124" s="70">
        <v>14.107300410000001</v>
      </c>
      <c r="AK124" s="70">
        <v>9.2587990599999994</v>
      </c>
      <c r="AL124" s="70">
        <v>13.970263429999999</v>
      </c>
      <c r="AM124" s="70">
        <v>9.2759824880000004</v>
      </c>
      <c r="AN124" s="70">
        <v>13.797559290000001</v>
      </c>
      <c r="AO124" s="70">
        <v>9.2931659159999995</v>
      </c>
      <c r="AP124" s="70">
        <v>13.62297792</v>
      </c>
      <c r="AQ124" s="70">
        <v>9.2594127539999995</v>
      </c>
      <c r="AR124" s="70">
        <v>13.94398236</v>
      </c>
      <c r="AS124" s="70"/>
      <c r="AT124" s="70"/>
      <c r="AU124" s="70"/>
      <c r="AV124" s="70"/>
      <c r="AW124" s="70">
        <v>9.3404203419999998</v>
      </c>
      <c r="AX124" s="70">
        <v>13.01288177</v>
      </c>
      <c r="AY124" s="70">
        <v>9.3373518729999994</v>
      </c>
      <c r="AZ124" s="70">
        <v>12.99974123</v>
      </c>
      <c r="BA124" s="70">
        <v>9.3293738529999999</v>
      </c>
      <c r="BB124" s="70">
        <v>12.992232359999999</v>
      </c>
      <c r="BC124" s="70">
        <v>9.3158725879999995</v>
      </c>
      <c r="BD124" s="70">
        <v>12.96782851</v>
      </c>
      <c r="BE124" s="70">
        <v>9.3017576300000009</v>
      </c>
      <c r="BF124" s="70">
        <v>12.94905632</v>
      </c>
      <c r="BG124" s="70">
        <v>9.307894568</v>
      </c>
      <c r="BH124" s="70">
        <v>12.954687979999999</v>
      </c>
      <c r="BI124" s="70">
        <v>9.3066671799999998</v>
      </c>
      <c r="BJ124" s="70">
        <v>12.954687979999999</v>
      </c>
      <c r="BK124" s="70">
        <v>9.3060534869999998</v>
      </c>
      <c r="BL124" s="70">
        <v>12.94154745</v>
      </c>
      <c r="BM124" s="70">
        <v>9.3048260989999996</v>
      </c>
      <c r="BN124" s="70">
        <v>12.954687979999999</v>
      </c>
      <c r="BO124" s="70">
        <v>9.3066671799999998</v>
      </c>
      <c r="BP124" s="70">
        <v>12.950933539999999</v>
      </c>
      <c r="BQ124" s="70"/>
      <c r="BR124" s="70"/>
      <c r="BS124" s="70"/>
      <c r="BT124" s="70"/>
      <c r="BU124" s="70">
        <v>9.3091219560000003</v>
      </c>
      <c r="BV124" s="70">
        <v>12.96595129</v>
      </c>
      <c r="BW124" s="70">
        <v>9.3140315069999993</v>
      </c>
      <c r="BX124" s="70">
        <v>12.979091820000001</v>
      </c>
      <c r="BY124" s="70">
        <v>9.2999165480000006</v>
      </c>
      <c r="BZ124" s="70">
        <v>12.939670230000001</v>
      </c>
      <c r="CA124" s="70">
        <v>9.3023713239999992</v>
      </c>
      <c r="CB124" s="70">
        <v>12.94342466</v>
      </c>
      <c r="CC124" s="70">
        <v>9.3207821390000003</v>
      </c>
      <c r="CD124" s="70">
        <v>12.977214610000001</v>
      </c>
      <c r="CE124" s="70">
        <v>9.3355107910000008</v>
      </c>
      <c r="CF124" s="70">
        <v>12.99035514</v>
      </c>
      <c r="CG124" s="70">
        <v>9.3330560160000005</v>
      </c>
      <c r="CH124" s="70">
        <v>12.997864010000001</v>
      </c>
      <c r="CI124" s="70">
        <v>9.3355107910000008</v>
      </c>
      <c r="CJ124" s="70">
        <v>12.9866007</v>
      </c>
      <c r="CK124" s="70">
        <v>9.3250779959999992</v>
      </c>
      <c r="CL124" s="70">
        <v>12.9866007</v>
      </c>
      <c r="CM124" s="70">
        <v>9.3170999759999997</v>
      </c>
      <c r="CN124" s="70">
        <v>12.960319630000001</v>
      </c>
      <c r="CO124" s="70"/>
      <c r="CP124" s="70"/>
      <c r="CQ124" s="70"/>
      <c r="CR124" s="70"/>
      <c r="CS124" s="70">
        <v>9.2968480790000001</v>
      </c>
      <c r="CT124" s="70">
        <v>12.96219685</v>
      </c>
      <c r="CU124" s="70">
        <v>9.3177136699999998</v>
      </c>
      <c r="CV124" s="70">
        <v>12.977214610000001</v>
      </c>
      <c r="CW124" s="70">
        <v>9.3348970970000007</v>
      </c>
      <c r="CX124" s="70">
        <v>13.02414508</v>
      </c>
      <c r="CY124" s="70">
        <v>9.3312149340000001</v>
      </c>
      <c r="CZ124" s="70">
        <v>13.00537289</v>
      </c>
      <c r="DA124" s="70">
        <v>9.3250779959999992</v>
      </c>
      <c r="DB124" s="70">
        <v>12.992232359999999</v>
      </c>
      <c r="DC124" s="70">
        <v>9.329987547</v>
      </c>
      <c r="DD124" s="70">
        <v>13.00349567</v>
      </c>
      <c r="DE124" s="70">
        <v>9.329987547</v>
      </c>
      <c r="DF124" s="70">
        <v>13.007250109999999</v>
      </c>
      <c r="DG124" s="70">
        <v>9.3361244849999991</v>
      </c>
      <c r="DH124" s="70">
        <v>13.01475898</v>
      </c>
      <c r="DI124" s="70">
        <v>9.3342834040000007</v>
      </c>
      <c r="DJ124" s="70">
        <v>13.240025259999999</v>
      </c>
      <c r="DK124" s="70">
        <v>9.3306012410000001</v>
      </c>
      <c r="DL124" s="70">
        <v>13.23814804</v>
      </c>
      <c r="DM124" s="70"/>
      <c r="DN124" s="70"/>
      <c r="DO124" s="70"/>
      <c r="DP124" s="70"/>
      <c r="DQ124" s="58">
        <v>9.3275327709999996</v>
      </c>
      <c r="DR124" s="58">
        <v>13.31886845</v>
      </c>
      <c r="DS124" s="58">
        <v>9.3220095270000005</v>
      </c>
      <c r="DT124" s="58">
        <v>13.43150159</v>
      </c>
      <c r="DU124" s="58">
        <v>9.2870289770000003</v>
      </c>
      <c r="DV124" s="58">
        <v>13.72059331</v>
      </c>
      <c r="DW124" s="58">
        <v>9.2864152840000003</v>
      </c>
      <c r="DX124" s="58">
        <v>13.64925899</v>
      </c>
      <c r="DY124" s="58">
        <v>9.2980754670000003</v>
      </c>
      <c r="DZ124" s="58">
        <v>13.65489065</v>
      </c>
      <c r="EA124" s="58">
        <v>9.3195547510000001</v>
      </c>
      <c r="EB124" s="58">
        <v>13.45027378</v>
      </c>
      <c r="EC124" s="58">
        <v>9.3361244849999991</v>
      </c>
      <c r="ED124" s="58">
        <v>13.32825455</v>
      </c>
      <c r="EE124" s="58">
        <v>9.3164862819999996</v>
      </c>
      <c r="EF124" s="58">
        <v>13.444642119999999</v>
      </c>
      <c r="EG124" s="58">
        <v>9.3183273639999999</v>
      </c>
      <c r="EH124" s="58">
        <v>13.373307799999999</v>
      </c>
      <c r="EI124" s="58">
        <v>9.3109630370000005</v>
      </c>
      <c r="EJ124" s="58">
        <v>13.49908147</v>
      </c>
      <c r="EK124" s="58"/>
      <c r="EL124" s="58"/>
      <c r="EM124" s="58"/>
      <c r="EN124" s="58"/>
    </row>
    <row r="125" spans="1:144" x14ac:dyDescent="0.2">
      <c r="A125" s="70">
        <v>9.2158404909999998</v>
      </c>
      <c r="B125" s="70">
        <v>14.315671719999999</v>
      </c>
      <c r="C125" s="70">
        <v>9.1876105740000007</v>
      </c>
      <c r="D125" s="70">
        <v>14.40765545</v>
      </c>
      <c r="E125" s="70">
        <v>9.2035666139999996</v>
      </c>
      <c r="F125" s="70">
        <v>14.371988290000001</v>
      </c>
      <c r="G125" s="70">
        <v>9.2133857159999994</v>
      </c>
      <c r="H125" s="70">
        <v>14.3137945</v>
      </c>
      <c r="I125" s="70">
        <v>9.2152267969999997</v>
      </c>
      <c r="J125" s="70">
        <v>14.325057810000001</v>
      </c>
      <c r="K125" s="70">
        <v>9.2446841020000008</v>
      </c>
      <c r="L125" s="70">
        <v>14.197406920000001</v>
      </c>
      <c r="M125" s="70">
        <v>9.2649359990000004</v>
      </c>
      <c r="N125" s="70">
        <v>13.966508989999999</v>
      </c>
      <c r="O125" s="70">
        <v>9.2655496930000005</v>
      </c>
      <c r="P125" s="70">
        <v>13.98340396</v>
      </c>
      <c r="Q125" s="70">
        <v>9.2256595929999996</v>
      </c>
      <c r="R125" s="70">
        <v>14.27249568</v>
      </c>
      <c r="S125" s="70">
        <v>9.2256595929999996</v>
      </c>
      <c r="T125" s="70">
        <v>14.28939065</v>
      </c>
      <c r="U125" s="70"/>
      <c r="V125" s="70"/>
      <c r="W125" s="70"/>
      <c r="X125" s="70"/>
      <c r="Y125" s="70">
        <v>9.2256595929999996</v>
      </c>
      <c r="Z125" s="70">
        <v>14.302531180000001</v>
      </c>
      <c r="AA125" s="70">
        <v>9.2342513069999992</v>
      </c>
      <c r="AB125" s="70">
        <v>14.22368799</v>
      </c>
      <c r="AC125" s="70">
        <v>9.2489799589999997</v>
      </c>
      <c r="AD125" s="70">
        <v>14.069756030000001</v>
      </c>
      <c r="AE125" s="70">
        <v>9.2532758160000004</v>
      </c>
      <c r="AF125" s="70">
        <v>14.197406920000001</v>
      </c>
      <c r="AG125" s="70">
        <v>9.2213637360000007</v>
      </c>
      <c r="AH125" s="70">
        <v>14.411409880000001</v>
      </c>
      <c r="AI125" s="70">
        <v>9.2121583279999992</v>
      </c>
      <c r="AJ125" s="70">
        <v>14.25184627</v>
      </c>
      <c r="AK125" s="70">
        <v>9.2538895100000005</v>
      </c>
      <c r="AL125" s="70">
        <v>14.116686509999999</v>
      </c>
      <c r="AM125" s="70">
        <v>9.2716866309999997</v>
      </c>
      <c r="AN125" s="70">
        <v>13.94210515</v>
      </c>
      <c r="AO125" s="70">
        <v>9.2900974470000008</v>
      </c>
      <c r="AP125" s="70">
        <v>13.769401</v>
      </c>
      <c r="AQ125" s="70">
        <v>9.2551168970000006</v>
      </c>
      <c r="AR125" s="70">
        <v>14.088528220000001</v>
      </c>
      <c r="AS125" s="70"/>
      <c r="AT125" s="70"/>
      <c r="AU125" s="70"/>
      <c r="AV125" s="70"/>
      <c r="AW125" s="70">
        <v>9.3379655669999995</v>
      </c>
      <c r="AX125" s="70">
        <v>13.144287090000001</v>
      </c>
      <c r="AY125" s="70">
        <v>9.3348970970000007</v>
      </c>
      <c r="AZ125" s="70">
        <v>13.131146559999999</v>
      </c>
      <c r="BA125" s="70">
        <v>9.3269190769999994</v>
      </c>
      <c r="BB125" s="70">
        <v>13.121760460000001</v>
      </c>
      <c r="BC125" s="70">
        <v>9.3134178129999992</v>
      </c>
      <c r="BD125" s="70">
        <v>13.097356619999999</v>
      </c>
      <c r="BE125" s="70">
        <v>9.2999165480000006</v>
      </c>
      <c r="BF125" s="70">
        <v>13.078584429999999</v>
      </c>
      <c r="BG125" s="70">
        <v>9.3066671799999998</v>
      </c>
      <c r="BH125" s="70">
        <v>13.08421609</v>
      </c>
      <c r="BI125" s="70">
        <v>9.3054397929999997</v>
      </c>
      <c r="BJ125" s="70">
        <v>13.08421609</v>
      </c>
      <c r="BK125" s="70">
        <v>9.3042124049999995</v>
      </c>
      <c r="BL125" s="70">
        <v>13.072952770000001</v>
      </c>
      <c r="BM125" s="70">
        <v>9.3029850169999992</v>
      </c>
      <c r="BN125" s="70">
        <v>13.08421609</v>
      </c>
      <c r="BO125" s="70">
        <v>9.3048260989999996</v>
      </c>
      <c r="BP125" s="70">
        <v>13.082338869999999</v>
      </c>
      <c r="BQ125" s="70"/>
      <c r="BR125" s="70"/>
      <c r="BS125" s="70"/>
      <c r="BT125" s="70"/>
      <c r="BU125" s="70">
        <v>9.307894568</v>
      </c>
      <c r="BV125" s="70">
        <v>13.0954794</v>
      </c>
      <c r="BW125" s="70">
        <v>9.3115767310000006</v>
      </c>
      <c r="BX125" s="70">
        <v>13.10861993</v>
      </c>
      <c r="BY125" s="70">
        <v>9.2974617730000002</v>
      </c>
      <c r="BZ125" s="70">
        <v>13.069198330000001</v>
      </c>
      <c r="CA125" s="70">
        <v>9.2999165480000006</v>
      </c>
      <c r="CB125" s="70">
        <v>13.072952770000001</v>
      </c>
      <c r="CC125" s="70">
        <v>9.318941057</v>
      </c>
      <c r="CD125" s="70">
        <v>13.106742710000001</v>
      </c>
      <c r="CE125" s="70">
        <v>9.3324423220000003</v>
      </c>
      <c r="CF125" s="70">
        <v>13.121760460000001</v>
      </c>
      <c r="CG125" s="70">
        <v>9.3306012410000001</v>
      </c>
      <c r="CH125" s="70">
        <v>13.12926934</v>
      </c>
      <c r="CI125" s="70">
        <v>9.3336697100000006</v>
      </c>
      <c r="CJ125" s="70">
        <v>13.116128809999999</v>
      </c>
      <c r="CK125" s="70">
        <v>9.3238506080000008</v>
      </c>
      <c r="CL125" s="70">
        <v>13.11800603</v>
      </c>
      <c r="CM125" s="70">
        <v>9.3152588939999994</v>
      </c>
      <c r="CN125" s="70">
        <v>13.08984774</v>
      </c>
      <c r="CO125" s="70"/>
      <c r="CP125" s="70"/>
      <c r="CQ125" s="70"/>
      <c r="CR125" s="70"/>
      <c r="CS125" s="70">
        <v>9.2950069969999998</v>
      </c>
      <c r="CT125" s="70">
        <v>13.091724960000001</v>
      </c>
      <c r="CU125" s="70">
        <v>9.3152588939999994</v>
      </c>
      <c r="CV125" s="70">
        <v>13.10861993</v>
      </c>
      <c r="CW125" s="70">
        <v>9.3330560160000005</v>
      </c>
      <c r="CX125" s="70">
        <v>13.153673189999999</v>
      </c>
      <c r="CY125" s="70">
        <v>9.3293738529999999</v>
      </c>
      <c r="CZ125" s="70">
        <v>13.134900999999999</v>
      </c>
      <c r="DA125" s="70">
        <v>9.3232369140000007</v>
      </c>
      <c r="DB125" s="70">
        <v>13.121760460000001</v>
      </c>
      <c r="DC125" s="70">
        <v>9.3275327709999996</v>
      </c>
      <c r="DD125" s="70">
        <v>13.134900999999999</v>
      </c>
      <c r="DE125" s="70">
        <v>9.3281464649999997</v>
      </c>
      <c r="DF125" s="70">
        <v>13.13865543</v>
      </c>
      <c r="DG125" s="70">
        <v>9.3336697100000006</v>
      </c>
      <c r="DH125" s="70">
        <v>13.144287090000001</v>
      </c>
      <c r="DI125" s="70">
        <v>9.3318286280000002</v>
      </c>
      <c r="DJ125" s="70">
        <v>13.386448339999999</v>
      </c>
      <c r="DK125" s="70">
        <v>9.3281464649999997</v>
      </c>
      <c r="DL125" s="70">
        <v>13.36955337</v>
      </c>
      <c r="DM125" s="70"/>
      <c r="DN125" s="70"/>
      <c r="DO125" s="70"/>
      <c r="DP125" s="70"/>
      <c r="DQ125" s="58">
        <v>9.3250779959999992</v>
      </c>
      <c r="DR125" s="58">
        <v>13.45027378</v>
      </c>
      <c r="DS125" s="58">
        <v>9.3195547510000001</v>
      </c>
      <c r="DT125" s="58">
        <v>13.57792467</v>
      </c>
      <c r="DU125" s="58">
        <v>9.2845742019999999</v>
      </c>
      <c r="DV125" s="58">
        <v>13.865139170000001</v>
      </c>
      <c r="DW125" s="58">
        <v>9.2839605079999998</v>
      </c>
      <c r="DX125" s="58">
        <v>13.793804850000001</v>
      </c>
      <c r="DY125" s="58">
        <v>9.2950069969999998</v>
      </c>
      <c r="DZ125" s="58">
        <v>13.79943651</v>
      </c>
      <c r="EA125" s="58">
        <v>9.3170999759999997</v>
      </c>
      <c r="EB125" s="58">
        <v>13.59669686</v>
      </c>
      <c r="EC125" s="58">
        <v>9.3336697100000006</v>
      </c>
      <c r="ED125" s="58">
        <v>13.47467763</v>
      </c>
      <c r="EE125" s="58">
        <v>9.3140315069999993</v>
      </c>
      <c r="EF125" s="58">
        <v>13.591065199999999</v>
      </c>
      <c r="EG125" s="58">
        <v>9.3158725879999995</v>
      </c>
      <c r="EH125" s="58">
        <v>13.504713130000001</v>
      </c>
      <c r="EI125" s="58">
        <v>9.307894568</v>
      </c>
      <c r="EJ125" s="58">
        <v>13.64550455</v>
      </c>
      <c r="EK125" s="58"/>
      <c r="EL125" s="58"/>
      <c r="EM125" s="58"/>
      <c r="EN125" s="58"/>
    </row>
    <row r="126" spans="1:144" x14ac:dyDescent="0.2">
      <c r="A126" s="70">
        <v>9.2090898590000005</v>
      </c>
      <c r="B126" s="70">
        <v>14.46021758</v>
      </c>
      <c r="C126" s="70">
        <v>9.1802462479999996</v>
      </c>
      <c r="D126" s="70">
        <v>14.5522013</v>
      </c>
      <c r="E126" s="70">
        <v>9.194361207</v>
      </c>
      <c r="F126" s="70">
        <v>14.516534139999999</v>
      </c>
      <c r="G126" s="70">
        <v>9.2060213900000001</v>
      </c>
      <c r="H126" s="70">
        <v>14.458340359999999</v>
      </c>
      <c r="I126" s="70">
        <v>9.2066350840000002</v>
      </c>
      <c r="J126" s="70">
        <v>14.46960367</v>
      </c>
      <c r="K126" s="70">
        <v>9.2379334699999998</v>
      </c>
      <c r="L126" s="70">
        <v>14.34195278</v>
      </c>
      <c r="M126" s="70">
        <v>9.2606401419999997</v>
      </c>
      <c r="N126" s="70">
        <v>14.11105485</v>
      </c>
      <c r="O126" s="70">
        <v>9.2612538359999999</v>
      </c>
      <c r="P126" s="70">
        <v>14.12982704</v>
      </c>
      <c r="Q126" s="70">
        <v>9.217067879</v>
      </c>
      <c r="R126" s="70">
        <v>14.41704154</v>
      </c>
      <c r="S126" s="70">
        <v>9.217067879</v>
      </c>
      <c r="T126" s="70">
        <v>14.433936510000001</v>
      </c>
      <c r="U126" s="70"/>
      <c r="V126" s="70"/>
      <c r="W126" s="70"/>
      <c r="X126" s="70"/>
      <c r="Y126" s="70">
        <v>9.2164541849999999</v>
      </c>
      <c r="Z126" s="70">
        <v>14.44707704</v>
      </c>
      <c r="AA126" s="70">
        <v>9.2262732869999997</v>
      </c>
      <c r="AB126" s="70">
        <v>14.368233849999999</v>
      </c>
      <c r="AC126" s="70">
        <v>9.2440704080000007</v>
      </c>
      <c r="AD126" s="70">
        <v>14.21430189</v>
      </c>
      <c r="AE126" s="70">
        <v>9.2465251839999993</v>
      </c>
      <c r="AF126" s="70">
        <v>14.34195278</v>
      </c>
      <c r="AG126" s="70">
        <v>9.2121583279999992</v>
      </c>
      <c r="AH126" s="70">
        <v>14.55595574</v>
      </c>
      <c r="AI126" s="70">
        <v>9.2084761650000004</v>
      </c>
      <c r="AJ126" s="70">
        <v>14.396392130000001</v>
      </c>
      <c r="AK126" s="70">
        <v>9.2483662649999996</v>
      </c>
      <c r="AL126" s="70">
        <v>14.26123237</v>
      </c>
      <c r="AM126" s="70">
        <v>9.2673907740000008</v>
      </c>
      <c r="AN126" s="70">
        <v>14.088528220000001</v>
      </c>
      <c r="AO126" s="70">
        <v>9.2870289770000003</v>
      </c>
      <c r="AP126" s="70">
        <v>13.913946859999999</v>
      </c>
      <c r="AQ126" s="70">
        <v>9.2495936529999998</v>
      </c>
      <c r="AR126" s="70">
        <v>14.234951300000001</v>
      </c>
      <c r="AS126" s="70"/>
      <c r="AT126" s="70"/>
      <c r="AU126" s="70"/>
      <c r="AV126" s="70"/>
      <c r="AW126" s="70">
        <v>9.3355107910000008</v>
      </c>
      <c r="AX126" s="70">
        <v>13.27569242</v>
      </c>
      <c r="AY126" s="70">
        <v>9.3324423220000003</v>
      </c>
      <c r="AZ126" s="70">
        <v>13.262551889999999</v>
      </c>
      <c r="BA126" s="70">
        <v>9.3250779959999992</v>
      </c>
      <c r="BB126" s="70">
        <v>13.253165790000001</v>
      </c>
      <c r="BC126" s="70">
        <v>9.3115767310000006</v>
      </c>
      <c r="BD126" s="70">
        <v>13.22876194</v>
      </c>
      <c r="BE126" s="70">
        <v>9.2980754670000003</v>
      </c>
      <c r="BF126" s="70">
        <v>13.20998975</v>
      </c>
      <c r="BG126" s="70">
        <v>9.3048260989999996</v>
      </c>
      <c r="BH126" s="70">
        <v>13.21374419</v>
      </c>
      <c r="BI126" s="70">
        <v>9.3029850169999992</v>
      </c>
      <c r="BJ126" s="70">
        <v>13.21374419</v>
      </c>
      <c r="BK126" s="70">
        <v>9.3023713239999992</v>
      </c>
      <c r="BL126" s="70">
        <v>13.20248088</v>
      </c>
      <c r="BM126" s="70">
        <v>9.3011439360000008</v>
      </c>
      <c r="BN126" s="70">
        <v>13.21374419</v>
      </c>
      <c r="BO126" s="70">
        <v>9.3029850169999992</v>
      </c>
      <c r="BP126" s="70">
        <v>13.21374419</v>
      </c>
      <c r="BQ126" s="70"/>
      <c r="BR126" s="70"/>
      <c r="BS126" s="70"/>
      <c r="BT126" s="70"/>
      <c r="BU126" s="70">
        <v>9.3054397929999997</v>
      </c>
      <c r="BV126" s="70">
        <v>13.225007509999999</v>
      </c>
      <c r="BW126" s="70">
        <v>9.3091219560000003</v>
      </c>
      <c r="BX126" s="70">
        <v>13.23814804</v>
      </c>
      <c r="BY126" s="70">
        <v>9.2950069969999998</v>
      </c>
      <c r="BZ126" s="70">
        <v>13.200603660000001</v>
      </c>
      <c r="CA126" s="70">
        <v>9.2974617730000002</v>
      </c>
      <c r="CB126" s="70">
        <v>13.2043581</v>
      </c>
      <c r="CC126" s="70">
        <v>9.3164862819999996</v>
      </c>
      <c r="CD126" s="70">
        <v>13.23627082</v>
      </c>
      <c r="CE126" s="70">
        <v>9.3293738529999999</v>
      </c>
      <c r="CF126" s="70">
        <v>13.253165790000001</v>
      </c>
      <c r="CG126" s="70">
        <v>9.3281464649999997</v>
      </c>
      <c r="CH126" s="70">
        <v>13.258797449999999</v>
      </c>
      <c r="CI126" s="70">
        <v>9.3312149340000001</v>
      </c>
      <c r="CJ126" s="70">
        <v>13.24753413</v>
      </c>
      <c r="CK126" s="70">
        <v>9.3220095270000005</v>
      </c>
      <c r="CL126" s="70">
        <v>13.24753413</v>
      </c>
      <c r="CM126" s="70">
        <v>9.3134178129999992</v>
      </c>
      <c r="CN126" s="70">
        <v>13.21937585</v>
      </c>
      <c r="CO126" s="70"/>
      <c r="CP126" s="70"/>
      <c r="CQ126" s="70"/>
      <c r="CR126" s="70"/>
      <c r="CS126" s="70">
        <v>9.2931659159999995</v>
      </c>
      <c r="CT126" s="70">
        <v>13.221253069999999</v>
      </c>
      <c r="CU126" s="70">
        <v>9.3134178129999992</v>
      </c>
      <c r="CV126" s="70">
        <v>13.23814804</v>
      </c>
      <c r="CW126" s="70">
        <v>9.3312149340000001</v>
      </c>
      <c r="CX126" s="70">
        <v>13.28507851</v>
      </c>
      <c r="CY126" s="70">
        <v>9.3269190769999994</v>
      </c>
      <c r="CZ126" s="70">
        <v>13.264429099999999</v>
      </c>
      <c r="DA126" s="70">
        <v>9.3213958330000004</v>
      </c>
      <c r="DB126" s="70">
        <v>13.253165790000001</v>
      </c>
      <c r="DC126" s="70">
        <v>9.3256916899999993</v>
      </c>
      <c r="DD126" s="70">
        <v>13.264429099999999</v>
      </c>
      <c r="DE126" s="70">
        <v>9.3263053839999994</v>
      </c>
      <c r="DF126" s="70">
        <v>13.268183540000001</v>
      </c>
      <c r="DG126" s="70">
        <v>9.3318286280000002</v>
      </c>
      <c r="DH126" s="70">
        <v>13.27569242</v>
      </c>
      <c r="DI126" s="70">
        <v>9.329987547</v>
      </c>
      <c r="DJ126" s="70">
        <v>13.53287141</v>
      </c>
      <c r="DK126" s="70">
        <v>9.3256916899999993</v>
      </c>
      <c r="DL126" s="70">
        <v>13.515976439999999</v>
      </c>
      <c r="DM126" s="70"/>
      <c r="DN126" s="70"/>
      <c r="DO126" s="70"/>
      <c r="DP126" s="70"/>
      <c r="DQ126" s="58">
        <v>9.3226232210000006</v>
      </c>
      <c r="DR126" s="58">
        <v>13.59669686</v>
      </c>
      <c r="DS126" s="58">
        <v>9.3164862819999996</v>
      </c>
      <c r="DT126" s="58">
        <v>13.72434775</v>
      </c>
      <c r="DU126" s="58">
        <v>9.2815057329999995</v>
      </c>
      <c r="DV126" s="58">
        <v>13.996544500000001</v>
      </c>
      <c r="DW126" s="58">
        <v>9.2815057329999995</v>
      </c>
      <c r="DX126" s="58">
        <v>13.925210180000001</v>
      </c>
      <c r="DY126" s="58">
        <v>9.2919385279999993</v>
      </c>
      <c r="DZ126" s="58">
        <v>13.94585958</v>
      </c>
      <c r="EA126" s="58">
        <v>9.3140315069999993</v>
      </c>
      <c r="EB126" s="58">
        <v>13.74311994</v>
      </c>
      <c r="EC126" s="58">
        <v>9.3312149340000001</v>
      </c>
      <c r="ED126" s="58">
        <v>13.62110071</v>
      </c>
      <c r="EE126" s="58">
        <v>9.3115767310000006</v>
      </c>
      <c r="EF126" s="58">
        <v>13.737488280000001</v>
      </c>
      <c r="EG126" s="58">
        <v>9.3134178129999992</v>
      </c>
      <c r="EH126" s="58">
        <v>13.651136210000001</v>
      </c>
      <c r="EI126" s="58">
        <v>9.3048260989999996</v>
      </c>
      <c r="EJ126" s="58">
        <v>13.79192763</v>
      </c>
      <c r="EK126" s="58"/>
      <c r="EL126" s="58"/>
      <c r="EM126" s="58"/>
      <c r="EN126" s="58"/>
    </row>
    <row r="127" spans="1:144" x14ac:dyDescent="0.2">
      <c r="A127" s="70">
        <v>9.2004981449999992</v>
      </c>
      <c r="B127" s="70">
        <v>14.604763439999999</v>
      </c>
      <c r="C127" s="70">
        <v>9.1704271469999998</v>
      </c>
      <c r="D127" s="70">
        <v>14.69486994</v>
      </c>
      <c r="E127" s="70">
        <v>9.1845421050000002</v>
      </c>
      <c r="F127" s="70">
        <v>14.659202779999999</v>
      </c>
      <c r="G127" s="70">
        <v>9.1962022880000003</v>
      </c>
      <c r="H127" s="70">
        <v>14.60288622</v>
      </c>
      <c r="I127" s="70">
        <v>9.1962022880000003</v>
      </c>
      <c r="J127" s="70">
        <v>14.614149530000001</v>
      </c>
      <c r="K127" s="70">
        <v>9.2299554500000003</v>
      </c>
      <c r="L127" s="70">
        <v>14.48837586</v>
      </c>
      <c r="M127" s="70">
        <v>9.2551168970000006</v>
      </c>
      <c r="N127" s="70">
        <v>14.25747793</v>
      </c>
      <c r="O127" s="70">
        <v>9.2557305910000007</v>
      </c>
      <c r="P127" s="70">
        <v>14.27625012</v>
      </c>
      <c r="Q127" s="70">
        <v>9.2066350840000002</v>
      </c>
      <c r="R127" s="70">
        <v>14.561587400000001</v>
      </c>
      <c r="S127" s="70">
        <v>9.2072487770000002</v>
      </c>
      <c r="T127" s="70">
        <v>14.576605150000001</v>
      </c>
      <c r="U127" s="70"/>
      <c r="V127" s="70"/>
      <c r="W127" s="70"/>
      <c r="X127" s="70"/>
      <c r="Y127" s="70">
        <v>9.2060213900000001</v>
      </c>
      <c r="Z127" s="70">
        <v>14.58974568</v>
      </c>
      <c r="AA127" s="70">
        <v>9.217067879</v>
      </c>
      <c r="AB127" s="70">
        <v>14.510902489999999</v>
      </c>
      <c r="AC127" s="70">
        <v>9.2385471639999999</v>
      </c>
      <c r="AD127" s="70">
        <v>14.358847750000001</v>
      </c>
      <c r="AE127" s="70">
        <v>9.2379334699999998</v>
      </c>
      <c r="AF127" s="70">
        <v>14.486498640000001</v>
      </c>
      <c r="AG127" s="70">
        <v>9.2011118389999993</v>
      </c>
      <c r="AH127" s="70">
        <v>14.700501600000001</v>
      </c>
      <c r="AI127" s="70">
        <v>9.2035666139999996</v>
      </c>
      <c r="AJ127" s="70">
        <v>14.54093799</v>
      </c>
      <c r="AK127" s="70">
        <v>9.2410019390000002</v>
      </c>
      <c r="AL127" s="70">
        <v>14.40765545</v>
      </c>
      <c r="AM127" s="70">
        <v>9.26186753</v>
      </c>
      <c r="AN127" s="70">
        <v>14.23307408</v>
      </c>
      <c r="AO127" s="70">
        <v>9.2833468139999997</v>
      </c>
      <c r="AP127" s="70">
        <v>14.045352189999999</v>
      </c>
      <c r="AQ127" s="70">
        <v>9.2428430200000005</v>
      </c>
      <c r="AR127" s="70">
        <v>14.37949716</v>
      </c>
      <c r="AS127" s="70"/>
      <c r="AT127" s="70"/>
      <c r="AU127" s="70"/>
      <c r="AV127" s="70"/>
      <c r="AW127" s="70">
        <v>9.3324423220000003</v>
      </c>
      <c r="AX127" s="70">
        <v>13.405220529999999</v>
      </c>
      <c r="AY127" s="70">
        <v>9.329987547</v>
      </c>
      <c r="AZ127" s="70">
        <v>13.392079989999999</v>
      </c>
      <c r="BA127" s="70">
        <v>9.3226232210000006</v>
      </c>
      <c r="BB127" s="70">
        <v>13.3826939</v>
      </c>
      <c r="BC127" s="70">
        <v>9.3085082620000001</v>
      </c>
      <c r="BD127" s="70">
        <v>13.358290050000001</v>
      </c>
      <c r="BE127" s="70">
        <v>9.296234385</v>
      </c>
      <c r="BF127" s="70">
        <v>13.339517860000001</v>
      </c>
      <c r="BG127" s="70">
        <v>9.3023713239999992</v>
      </c>
      <c r="BH127" s="70">
        <v>13.34514952</v>
      </c>
      <c r="BI127" s="70">
        <v>9.3011439360000008</v>
      </c>
      <c r="BJ127" s="70">
        <v>13.343272300000001</v>
      </c>
      <c r="BK127" s="70">
        <v>9.2999165480000006</v>
      </c>
      <c r="BL127" s="70">
        <v>13.33200899</v>
      </c>
      <c r="BM127" s="70">
        <v>9.2986891600000003</v>
      </c>
      <c r="BN127" s="70">
        <v>13.34514952</v>
      </c>
      <c r="BO127" s="70">
        <v>9.3005302420000007</v>
      </c>
      <c r="BP127" s="70">
        <v>13.343272300000001</v>
      </c>
      <c r="BQ127" s="70"/>
      <c r="BR127" s="70"/>
      <c r="BS127" s="70"/>
      <c r="BT127" s="70"/>
      <c r="BU127" s="70">
        <v>9.3035987109999994</v>
      </c>
      <c r="BV127" s="70">
        <v>13.35641283</v>
      </c>
      <c r="BW127" s="70">
        <v>9.3066671799999998</v>
      </c>
      <c r="BX127" s="70">
        <v>13.367676149999999</v>
      </c>
      <c r="BY127" s="70">
        <v>9.2925522219999994</v>
      </c>
      <c r="BZ127" s="70">
        <v>13.330131769999999</v>
      </c>
      <c r="CA127" s="70">
        <v>9.2950069969999998</v>
      </c>
      <c r="CB127" s="70">
        <v>13.333886209999999</v>
      </c>
      <c r="CC127" s="70">
        <v>9.3140315069999993</v>
      </c>
      <c r="CD127" s="70">
        <v>13.367676149999999</v>
      </c>
      <c r="CE127" s="70">
        <v>9.3256916899999993</v>
      </c>
      <c r="CF127" s="70">
        <v>13.3826939</v>
      </c>
      <c r="CG127" s="70">
        <v>9.3250779959999992</v>
      </c>
      <c r="CH127" s="70">
        <v>13.39020277</v>
      </c>
      <c r="CI127" s="70">
        <v>9.3287601589999998</v>
      </c>
      <c r="CJ127" s="70">
        <v>13.377062240000001</v>
      </c>
      <c r="CK127" s="70">
        <v>9.318941057</v>
      </c>
      <c r="CL127" s="70">
        <v>13.37893946</v>
      </c>
      <c r="CM127" s="70">
        <v>9.3103493440000005</v>
      </c>
      <c r="CN127" s="70">
        <v>13.348903959999999</v>
      </c>
      <c r="CO127" s="70"/>
      <c r="CP127" s="70"/>
      <c r="CQ127" s="70"/>
      <c r="CR127" s="70"/>
      <c r="CS127" s="70">
        <v>9.2913248339999992</v>
      </c>
      <c r="CT127" s="70">
        <v>13.352658399999999</v>
      </c>
      <c r="CU127" s="70">
        <v>9.3109630370000005</v>
      </c>
      <c r="CV127" s="70">
        <v>13.36955337</v>
      </c>
      <c r="CW127" s="70">
        <v>9.3287601589999998</v>
      </c>
      <c r="CX127" s="70">
        <v>13.414606620000001</v>
      </c>
      <c r="CY127" s="70">
        <v>9.3250779959999992</v>
      </c>
      <c r="CZ127" s="70">
        <v>13.395834430000001</v>
      </c>
      <c r="DA127" s="70">
        <v>9.318941057</v>
      </c>
      <c r="DB127" s="70">
        <v>13.3826939</v>
      </c>
      <c r="DC127" s="70">
        <v>9.3232369140000007</v>
      </c>
      <c r="DD127" s="70">
        <v>13.395834430000001</v>
      </c>
      <c r="DE127" s="70">
        <v>9.3238506080000008</v>
      </c>
      <c r="DF127" s="70">
        <v>13.399588870000001</v>
      </c>
      <c r="DG127" s="70">
        <v>9.329987547</v>
      </c>
      <c r="DH127" s="70">
        <v>13.405220529999999</v>
      </c>
      <c r="DI127" s="70">
        <v>9.3275327709999996</v>
      </c>
      <c r="DJ127" s="70">
        <v>13.66427674</v>
      </c>
      <c r="DK127" s="70">
        <v>9.3238506080000008</v>
      </c>
      <c r="DL127" s="70">
        <v>13.647381770000001</v>
      </c>
      <c r="DM127" s="70"/>
      <c r="DN127" s="70"/>
      <c r="DO127" s="70"/>
      <c r="DP127" s="70"/>
      <c r="DQ127" s="58">
        <v>9.3195547510000001</v>
      </c>
      <c r="DR127" s="58">
        <v>13.74311994</v>
      </c>
      <c r="DS127" s="58">
        <v>9.3134178129999992</v>
      </c>
      <c r="DT127" s="58">
        <v>13.87077083</v>
      </c>
      <c r="DU127" s="58">
        <v>9.2778235700000007</v>
      </c>
      <c r="DV127" s="58">
        <v>14.141090350000001</v>
      </c>
      <c r="DW127" s="58">
        <v>9.2784372640000008</v>
      </c>
      <c r="DX127" s="58">
        <v>14.069756030000001</v>
      </c>
      <c r="DY127" s="58">
        <v>9.2882563650000005</v>
      </c>
      <c r="DZ127" s="58">
        <v>14.09228266</v>
      </c>
      <c r="EA127" s="58">
        <v>9.3109630370000005</v>
      </c>
      <c r="EB127" s="58">
        <v>13.88954302</v>
      </c>
      <c r="EC127" s="58">
        <v>9.3281464649999997</v>
      </c>
      <c r="ED127" s="58">
        <v>13.767523779999999</v>
      </c>
      <c r="EE127" s="58">
        <v>9.3085082620000001</v>
      </c>
      <c r="EF127" s="58">
        <v>13.88203414</v>
      </c>
      <c r="EG127" s="58">
        <v>9.3103493440000005</v>
      </c>
      <c r="EH127" s="58">
        <v>13.797559290000001</v>
      </c>
      <c r="EI127" s="58">
        <v>9.3011439360000008</v>
      </c>
      <c r="EJ127" s="58">
        <v>13.936473489999999</v>
      </c>
      <c r="EK127" s="58"/>
      <c r="EL127" s="58"/>
      <c r="EM127" s="58"/>
      <c r="EN127" s="58"/>
    </row>
    <row r="128" spans="1:144" x14ac:dyDescent="0.2">
      <c r="A128" s="70">
        <v>9.1900653499999994</v>
      </c>
      <c r="B128" s="70">
        <v>14.749309289999999</v>
      </c>
      <c r="C128" s="70">
        <v>9.1581532699999997</v>
      </c>
      <c r="D128" s="70">
        <v>14.837538589999999</v>
      </c>
      <c r="E128" s="70">
        <v>9.171654534</v>
      </c>
      <c r="F128" s="70">
        <v>14.80187143</v>
      </c>
      <c r="G128" s="70">
        <v>9.1851557990000003</v>
      </c>
      <c r="H128" s="70">
        <v>14.74555486</v>
      </c>
      <c r="I128" s="70">
        <v>9.1839284110000001</v>
      </c>
      <c r="J128" s="70">
        <v>14.756818170000001</v>
      </c>
      <c r="K128" s="70">
        <v>9.2201363480000005</v>
      </c>
      <c r="L128" s="70">
        <v>14.6310445</v>
      </c>
      <c r="M128" s="70">
        <v>9.2477525709999995</v>
      </c>
      <c r="N128" s="70">
        <v>14.402023789999999</v>
      </c>
      <c r="O128" s="70">
        <v>9.2477525709999995</v>
      </c>
      <c r="P128" s="70">
        <v>14.420795979999999</v>
      </c>
      <c r="Q128" s="70">
        <v>9.194361207</v>
      </c>
      <c r="R128" s="70">
        <v>14.704256040000001</v>
      </c>
      <c r="S128" s="70">
        <v>9.1937475129999999</v>
      </c>
      <c r="T128" s="70">
        <v>14.72115101</v>
      </c>
      <c r="U128" s="70"/>
      <c r="V128" s="70"/>
      <c r="W128" s="70"/>
      <c r="X128" s="70"/>
      <c r="Y128" s="70">
        <v>9.1931338189999998</v>
      </c>
      <c r="Z128" s="70">
        <v>14.734291539999999</v>
      </c>
      <c r="AA128" s="70">
        <v>9.205407696</v>
      </c>
      <c r="AB128" s="70">
        <v>14.65544835</v>
      </c>
      <c r="AC128" s="70">
        <v>9.2305691440000004</v>
      </c>
      <c r="AD128" s="70">
        <v>14.50339361</v>
      </c>
      <c r="AE128" s="70">
        <v>9.2275006739999998</v>
      </c>
      <c r="AF128" s="70">
        <v>14.6310445</v>
      </c>
      <c r="AG128" s="70">
        <v>9.1876105740000007</v>
      </c>
      <c r="AH128" s="70">
        <v>14.843170239999999</v>
      </c>
      <c r="AI128" s="70">
        <v>9.1968159820000004</v>
      </c>
      <c r="AJ128" s="70">
        <v>14.685483850000001</v>
      </c>
      <c r="AK128" s="70">
        <v>9.2317965310000005</v>
      </c>
      <c r="AL128" s="70">
        <v>14.5522013</v>
      </c>
      <c r="AM128" s="70">
        <v>9.2545032040000006</v>
      </c>
      <c r="AN128" s="70">
        <v>14.377619940000001</v>
      </c>
      <c r="AO128" s="70">
        <v>9.2778235700000007</v>
      </c>
      <c r="AP128" s="70">
        <v>14.191775270000001</v>
      </c>
      <c r="AQ128" s="70">
        <v>9.2342513069999992</v>
      </c>
      <c r="AR128" s="70">
        <v>14.524043020000001</v>
      </c>
      <c r="AS128" s="70"/>
      <c r="AT128" s="70"/>
      <c r="AU128" s="70"/>
      <c r="AV128" s="70"/>
      <c r="AW128" s="70">
        <v>9.3287601589999998</v>
      </c>
      <c r="AX128" s="70">
        <v>13.53662585</v>
      </c>
      <c r="AY128" s="70">
        <v>9.3269190769999994</v>
      </c>
      <c r="AZ128" s="70">
        <v>13.5216081</v>
      </c>
      <c r="BA128" s="70">
        <v>9.318941057</v>
      </c>
      <c r="BB128" s="70">
        <v>13.51409922</v>
      </c>
      <c r="BC128" s="70">
        <v>9.3060534869999998</v>
      </c>
      <c r="BD128" s="70">
        <v>13.48781816</v>
      </c>
      <c r="BE128" s="70">
        <v>9.2937796099999996</v>
      </c>
      <c r="BF128" s="70">
        <v>13.46904597</v>
      </c>
      <c r="BG128" s="70">
        <v>9.2999165480000006</v>
      </c>
      <c r="BH128" s="70">
        <v>13.47467763</v>
      </c>
      <c r="BI128" s="70">
        <v>9.2980754670000003</v>
      </c>
      <c r="BJ128" s="70">
        <v>13.47467763</v>
      </c>
      <c r="BK128" s="70">
        <v>9.2974617730000002</v>
      </c>
      <c r="BL128" s="70">
        <v>13.46153709</v>
      </c>
      <c r="BM128" s="70">
        <v>9.2956206909999999</v>
      </c>
      <c r="BN128" s="70">
        <v>13.489695380000001</v>
      </c>
      <c r="BO128" s="70">
        <v>9.2974617730000002</v>
      </c>
      <c r="BP128" s="70">
        <v>13.47280041</v>
      </c>
      <c r="BQ128" s="70"/>
      <c r="BR128" s="70"/>
      <c r="BS128" s="70"/>
      <c r="BT128" s="70"/>
      <c r="BU128" s="70">
        <v>9.3005302420000007</v>
      </c>
      <c r="BV128" s="70">
        <v>13.485940940000001</v>
      </c>
      <c r="BW128" s="70">
        <v>9.3035987109999994</v>
      </c>
      <c r="BX128" s="70">
        <v>13.49908147</v>
      </c>
      <c r="BY128" s="70">
        <v>9.2894837530000007</v>
      </c>
      <c r="BZ128" s="70">
        <v>13.45965988</v>
      </c>
      <c r="CA128" s="70">
        <v>9.2913248339999992</v>
      </c>
      <c r="CB128" s="70">
        <v>13.463414309999999</v>
      </c>
      <c r="CC128" s="70">
        <v>9.3109630370000005</v>
      </c>
      <c r="CD128" s="70">
        <v>13.497204249999999</v>
      </c>
      <c r="CE128" s="70">
        <v>9.3213958330000004</v>
      </c>
      <c r="CF128" s="70">
        <v>13.51222201</v>
      </c>
      <c r="CG128" s="70">
        <v>9.3226232210000006</v>
      </c>
      <c r="CH128" s="70">
        <v>13.5216081</v>
      </c>
      <c r="CI128" s="70">
        <v>9.3250779959999992</v>
      </c>
      <c r="CJ128" s="70">
        <v>13.508467570000001</v>
      </c>
      <c r="CK128" s="70">
        <v>9.3158725879999995</v>
      </c>
      <c r="CL128" s="70">
        <v>13.51034479</v>
      </c>
      <c r="CM128" s="70">
        <v>9.3072808739999999</v>
      </c>
      <c r="CN128" s="70">
        <v>13.478432059999999</v>
      </c>
      <c r="CO128" s="70"/>
      <c r="CP128" s="70"/>
      <c r="CQ128" s="70"/>
      <c r="CR128" s="70"/>
      <c r="CS128" s="70">
        <v>9.2888700590000006</v>
      </c>
      <c r="CT128" s="70">
        <v>13.482186499999999</v>
      </c>
      <c r="CU128" s="70">
        <v>9.3085082620000001</v>
      </c>
      <c r="CV128" s="70">
        <v>13.49908147</v>
      </c>
      <c r="CW128" s="70">
        <v>9.3263053839999994</v>
      </c>
      <c r="CX128" s="70">
        <v>13.54413473</v>
      </c>
      <c r="CY128" s="70">
        <v>9.3232369140000007</v>
      </c>
      <c r="CZ128" s="70">
        <v>13.52536254</v>
      </c>
      <c r="DA128" s="70">
        <v>9.3164862819999996</v>
      </c>
      <c r="DB128" s="70">
        <v>13.51409922</v>
      </c>
      <c r="DC128" s="70">
        <v>9.3207821390000003</v>
      </c>
      <c r="DD128" s="70">
        <v>13.527239760000001</v>
      </c>
      <c r="DE128" s="70">
        <v>9.3220095270000005</v>
      </c>
      <c r="DF128" s="70">
        <v>13.52911698</v>
      </c>
      <c r="DG128" s="70">
        <v>9.3275327709999996</v>
      </c>
      <c r="DH128" s="70">
        <v>13.53662585</v>
      </c>
      <c r="DI128" s="70">
        <v>9.3244643020000009</v>
      </c>
      <c r="DJ128" s="70">
        <v>13.81069982</v>
      </c>
      <c r="DK128" s="70">
        <v>9.3207821390000003</v>
      </c>
      <c r="DL128" s="70">
        <v>13.79192763</v>
      </c>
      <c r="DM128" s="70"/>
      <c r="DN128" s="70"/>
      <c r="DO128" s="70"/>
      <c r="DP128" s="70"/>
      <c r="DQ128" s="58">
        <v>9.3164862819999996</v>
      </c>
      <c r="DR128" s="58">
        <v>13.88954302</v>
      </c>
      <c r="DS128" s="58">
        <v>9.3103493440000005</v>
      </c>
      <c r="DT128" s="58">
        <v>14.017193900000001</v>
      </c>
      <c r="DU128" s="58">
        <v>9.2741414070000001</v>
      </c>
      <c r="DV128" s="58">
        <v>14.287513430000001</v>
      </c>
      <c r="DW128" s="58">
        <v>9.2747551000000001</v>
      </c>
      <c r="DX128" s="58">
        <v>14.20116136</v>
      </c>
      <c r="DY128" s="58">
        <v>9.2827331199999996</v>
      </c>
      <c r="DZ128" s="58">
        <v>14.23870574</v>
      </c>
      <c r="EA128" s="58">
        <v>9.3072808739999999</v>
      </c>
      <c r="EB128" s="58">
        <v>14.035966090000001</v>
      </c>
      <c r="EC128" s="58">
        <v>9.3244643020000009</v>
      </c>
      <c r="ED128" s="58">
        <v>13.913946859999999</v>
      </c>
      <c r="EE128" s="58">
        <v>9.3054397929999997</v>
      </c>
      <c r="EF128" s="58">
        <v>14.01343947</v>
      </c>
      <c r="EG128" s="58">
        <v>9.3060534869999998</v>
      </c>
      <c r="EH128" s="58">
        <v>13.94398236</v>
      </c>
      <c r="EI128" s="58">
        <v>9.2968480790000001</v>
      </c>
      <c r="EJ128" s="58">
        <v>14.082896570000001</v>
      </c>
      <c r="EK128" s="58"/>
      <c r="EL128" s="58"/>
      <c r="EM128" s="58"/>
      <c r="EN128" s="58"/>
    </row>
    <row r="129" spans="1:144" x14ac:dyDescent="0.2">
      <c r="A129" s="70">
        <v>9.1771777790000009</v>
      </c>
      <c r="B129" s="70">
        <v>14.891977929999999</v>
      </c>
      <c r="C129" s="70">
        <v>9.1434246170000009</v>
      </c>
      <c r="D129" s="70">
        <v>14.98208444</v>
      </c>
      <c r="E129" s="70">
        <v>9.1569258819999995</v>
      </c>
      <c r="F129" s="70">
        <v>14.94454007</v>
      </c>
      <c r="G129" s="70">
        <v>9.1710408399999999</v>
      </c>
      <c r="H129" s="70">
        <v>14.89010072</v>
      </c>
      <c r="I129" s="70">
        <v>9.1698134529999997</v>
      </c>
      <c r="J129" s="70">
        <v>14.90136403</v>
      </c>
      <c r="K129" s="70">
        <v>9.2078624710000003</v>
      </c>
      <c r="L129" s="70">
        <v>14.775590360000001</v>
      </c>
      <c r="M129" s="70">
        <v>9.2379334699999998</v>
      </c>
      <c r="N129" s="70">
        <v>14.548446869999999</v>
      </c>
      <c r="O129" s="70">
        <v>9.2391608569999999</v>
      </c>
      <c r="P129" s="70">
        <v>14.56346462</v>
      </c>
      <c r="Q129" s="70">
        <v>9.1802462479999996</v>
      </c>
      <c r="R129" s="70">
        <v>14.8488019</v>
      </c>
      <c r="S129" s="70">
        <v>9.1790188599999993</v>
      </c>
      <c r="T129" s="70">
        <v>14.86381965</v>
      </c>
      <c r="U129" s="70"/>
      <c r="V129" s="70"/>
      <c r="W129" s="70"/>
      <c r="X129" s="70"/>
      <c r="Y129" s="70">
        <v>9.1777914729999992</v>
      </c>
      <c r="Z129" s="70">
        <v>14.876960179999999</v>
      </c>
      <c r="AA129" s="70">
        <v>9.1906790439999995</v>
      </c>
      <c r="AB129" s="70">
        <v>14.79811699</v>
      </c>
      <c r="AC129" s="70">
        <v>9.2201363480000005</v>
      </c>
      <c r="AD129" s="70">
        <v>14.64981669</v>
      </c>
      <c r="AE129" s="70">
        <v>9.2152267969999997</v>
      </c>
      <c r="AF129" s="70">
        <v>14.77371314</v>
      </c>
      <c r="AG129" s="70">
        <v>9.1722682280000001</v>
      </c>
      <c r="AH129" s="70">
        <v>14.985838879999999</v>
      </c>
      <c r="AI129" s="70">
        <v>9.1882242680000008</v>
      </c>
      <c r="AJ129" s="70">
        <v>14.83002971</v>
      </c>
      <c r="AK129" s="70">
        <v>9.2207500420000006</v>
      </c>
      <c r="AL129" s="70">
        <v>14.696747159999999</v>
      </c>
      <c r="AM129" s="70">
        <v>9.2459114899999992</v>
      </c>
      <c r="AN129" s="70">
        <v>14.5221658</v>
      </c>
      <c r="AO129" s="70">
        <v>9.2710729369999996</v>
      </c>
      <c r="AP129" s="70">
        <v>14.33632113</v>
      </c>
      <c r="AQ129" s="70">
        <v>9.2232048169999992</v>
      </c>
      <c r="AR129" s="70">
        <v>14.66858888</v>
      </c>
      <c r="AS129" s="70"/>
      <c r="AT129" s="70"/>
      <c r="AU129" s="70"/>
      <c r="AV129" s="70"/>
      <c r="AW129" s="70">
        <v>9.3244643020000009</v>
      </c>
      <c r="AX129" s="70">
        <v>13.666153960000001</v>
      </c>
      <c r="AY129" s="70">
        <v>9.3232369140000007</v>
      </c>
      <c r="AZ129" s="70">
        <v>13.65301343</v>
      </c>
      <c r="BA129" s="70">
        <v>9.3158725879999995</v>
      </c>
      <c r="BB129" s="70">
        <v>13.643627329999999</v>
      </c>
      <c r="BC129" s="70">
        <v>9.3023713239999992</v>
      </c>
      <c r="BD129" s="70">
        <v>13.617346270000001</v>
      </c>
      <c r="BE129" s="70">
        <v>9.2907111400000009</v>
      </c>
      <c r="BF129" s="70">
        <v>13.598574080000001</v>
      </c>
      <c r="BG129" s="70">
        <v>9.2968480790000001</v>
      </c>
      <c r="BH129" s="70">
        <v>13.606082949999999</v>
      </c>
      <c r="BI129" s="70">
        <v>9.2943933039999997</v>
      </c>
      <c r="BJ129" s="70">
        <v>13.60420573</v>
      </c>
      <c r="BK129" s="70">
        <v>9.2937796099999996</v>
      </c>
      <c r="BL129" s="70">
        <v>13.591065199999999</v>
      </c>
      <c r="BM129" s="70">
        <v>9.2919385279999993</v>
      </c>
      <c r="BN129" s="70">
        <v>13.61922349</v>
      </c>
      <c r="BO129" s="70">
        <v>9.2943933039999997</v>
      </c>
      <c r="BP129" s="70">
        <v>13.60232852</v>
      </c>
      <c r="BQ129" s="70"/>
      <c r="BR129" s="70"/>
      <c r="BS129" s="70"/>
      <c r="BT129" s="70"/>
      <c r="BU129" s="70">
        <v>9.2974617730000002</v>
      </c>
      <c r="BV129" s="70">
        <v>13.617346270000001</v>
      </c>
      <c r="BW129" s="70">
        <v>9.2999165480000006</v>
      </c>
      <c r="BX129" s="70">
        <v>13.628609579999999</v>
      </c>
      <c r="BY129" s="70">
        <v>9.2864152840000003</v>
      </c>
      <c r="BZ129" s="70">
        <v>13.58918798</v>
      </c>
      <c r="CA129" s="70">
        <v>9.2876426710000004</v>
      </c>
      <c r="CB129" s="70">
        <v>13.59294242</v>
      </c>
      <c r="CC129" s="70">
        <v>9.3066671799999998</v>
      </c>
      <c r="CD129" s="70">
        <v>13.62673236</v>
      </c>
      <c r="CE129" s="70">
        <v>9.3164862819999996</v>
      </c>
      <c r="CF129" s="70">
        <v>13.64175011</v>
      </c>
      <c r="CG129" s="70">
        <v>9.3183273639999999</v>
      </c>
      <c r="CH129" s="70">
        <v>13.651136210000001</v>
      </c>
      <c r="CI129" s="70">
        <v>9.3207821390000003</v>
      </c>
      <c r="CJ129" s="70">
        <v>13.63799568</v>
      </c>
      <c r="CK129" s="70">
        <v>9.3128041190000008</v>
      </c>
      <c r="CL129" s="70">
        <v>13.639872889999999</v>
      </c>
      <c r="CM129" s="70">
        <v>9.3035987109999994</v>
      </c>
      <c r="CN129" s="70">
        <v>13.60796017</v>
      </c>
      <c r="CO129" s="70"/>
      <c r="CP129" s="70"/>
      <c r="CQ129" s="70"/>
      <c r="CR129" s="70"/>
      <c r="CS129" s="70">
        <v>9.2858015900000002</v>
      </c>
      <c r="CT129" s="70">
        <v>13.61171461</v>
      </c>
      <c r="CU129" s="70">
        <v>9.3054397929999997</v>
      </c>
      <c r="CV129" s="70">
        <v>13.628609579999999</v>
      </c>
      <c r="CW129" s="70">
        <v>9.3238506080000008</v>
      </c>
      <c r="CX129" s="70">
        <v>13.67366284</v>
      </c>
      <c r="CY129" s="70">
        <v>9.3207821390000003</v>
      </c>
      <c r="CZ129" s="70">
        <v>13.65489065</v>
      </c>
      <c r="DA129" s="70">
        <v>9.3140315069999993</v>
      </c>
      <c r="DB129" s="70">
        <v>13.643627329999999</v>
      </c>
      <c r="DC129" s="70">
        <v>9.3183273639999999</v>
      </c>
      <c r="DD129" s="70">
        <v>13.656767869999999</v>
      </c>
      <c r="DE129" s="70">
        <v>9.318941057</v>
      </c>
      <c r="DF129" s="70">
        <v>13.658645079999999</v>
      </c>
      <c r="DG129" s="70">
        <v>9.3250779959999992</v>
      </c>
      <c r="DH129" s="70">
        <v>13.666153960000001</v>
      </c>
      <c r="DI129" s="70">
        <v>9.3207821390000003</v>
      </c>
      <c r="DJ129" s="70">
        <v>13.9571229</v>
      </c>
      <c r="DK129" s="70">
        <v>9.3177136699999998</v>
      </c>
      <c r="DL129" s="70">
        <v>13.92333296</v>
      </c>
      <c r="DM129" s="70"/>
      <c r="DN129" s="70"/>
      <c r="DO129" s="70"/>
      <c r="DP129" s="70"/>
      <c r="DQ129" s="58">
        <v>9.3128041190000008</v>
      </c>
      <c r="DR129" s="58">
        <v>14.035966090000001</v>
      </c>
      <c r="DS129" s="58">
        <v>9.3066671799999998</v>
      </c>
      <c r="DT129" s="58">
        <v>14.14859923</v>
      </c>
      <c r="DU129" s="58">
        <v>9.2686181619999992</v>
      </c>
      <c r="DV129" s="58">
        <v>14.43205929</v>
      </c>
      <c r="DW129" s="58">
        <v>9.2710729369999996</v>
      </c>
      <c r="DX129" s="58">
        <v>14.34570722</v>
      </c>
      <c r="DY129" s="58">
        <v>9.2765961820000005</v>
      </c>
      <c r="DZ129" s="58">
        <v>14.383251599999999</v>
      </c>
      <c r="EA129" s="58">
        <v>9.3029850169999992</v>
      </c>
      <c r="EB129" s="58">
        <v>14.18238917</v>
      </c>
      <c r="EC129" s="58">
        <v>9.3207821390000003</v>
      </c>
      <c r="ED129" s="58">
        <v>14.060369939999999</v>
      </c>
      <c r="EE129" s="58">
        <v>9.3011439360000008</v>
      </c>
      <c r="EF129" s="58">
        <v>14.159862540000001</v>
      </c>
      <c r="EG129" s="58">
        <v>9.3023713239999992</v>
      </c>
      <c r="EH129" s="58">
        <v>14.09040544</v>
      </c>
      <c r="EI129" s="58">
        <v>9.2900974470000008</v>
      </c>
      <c r="EJ129" s="58">
        <v>14.22744243</v>
      </c>
      <c r="EK129" s="58"/>
      <c r="EL129" s="58"/>
      <c r="EM129" s="58"/>
      <c r="EN129" s="58"/>
    </row>
    <row r="130" spans="1:144" x14ac:dyDescent="0.2">
      <c r="A130" s="70">
        <v>9.1624491270000004</v>
      </c>
      <c r="B130" s="70">
        <v>15.03464657</v>
      </c>
      <c r="C130" s="70">
        <v>9.12624119</v>
      </c>
      <c r="D130" s="70">
        <v>15.12287587</v>
      </c>
      <c r="E130" s="70">
        <v>9.1397424540000003</v>
      </c>
      <c r="F130" s="70">
        <v>15.08908592</v>
      </c>
      <c r="G130" s="70">
        <v>9.1550847999999991</v>
      </c>
      <c r="H130" s="70">
        <v>15.03276936</v>
      </c>
      <c r="I130" s="70">
        <v>9.1526300250000006</v>
      </c>
      <c r="J130" s="70">
        <v>15.042155449999999</v>
      </c>
      <c r="K130" s="70">
        <v>9.1937475129999999</v>
      </c>
      <c r="L130" s="70">
        <v>14.92013622</v>
      </c>
      <c r="M130" s="70">
        <v>9.2262732869999997</v>
      </c>
      <c r="N130" s="70">
        <v>14.691115509999999</v>
      </c>
      <c r="O130" s="70">
        <v>9.228114368</v>
      </c>
      <c r="P130" s="70">
        <v>14.709887699999999</v>
      </c>
      <c r="Q130" s="70">
        <v>9.1630628200000004</v>
      </c>
      <c r="R130" s="70">
        <v>14.989593320000001</v>
      </c>
      <c r="S130" s="70">
        <v>9.1612217390000001</v>
      </c>
      <c r="T130" s="70">
        <v>15.00648829</v>
      </c>
      <c r="U130" s="70"/>
      <c r="V130" s="70"/>
      <c r="W130" s="70"/>
      <c r="X130" s="70"/>
      <c r="Y130" s="70">
        <v>9.1593806569999998</v>
      </c>
      <c r="Z130" s="70">
        <v>15.019628819999999</v>
      </c>
      <c r="AA130" s="70">
        <v>9.1741093100000004</v>
      </c>
      <c r="AB130" s="70">
        <v>14.940785630000001</v>
      </c>
      <c r="AC130" s="70">
        <v>9.2078624710000003</v>
      </c>
      <c r="AD130" s="70">
        <v>14.79248533</v>
      </c>
      <c r="AE130" s="70">
        <v>9.2011118389999993</v>
      </c>
      <c r="AF130" s="70">
        <v>14.918259000000001</v>
      </c>
      <c r="AG130" s="70">
        <v>9.1538574130000008</v>
      </c>
      <c r="AH130" s="70">
        <v>15.128507519999999</v>
      </c>
      <c r="AI130" s="70">
        <v>9.1765640850000008</v>
      </c>
      <c r="AJ130" s="70">
        <v>14.97269835</v>
      </c>
      <c r="AK130" s="70">
        <v>9.2078624710000003</v>
      </c>
      <c r="AL130" s="70">
        <v>14.84129302</v>
      </c>
      <c r="AM130" s="70">
        <v>9.2354786939999993</v>
      </c>
      <c r="AN130" s="70">
        <v>14.66483444</v>
      </c>
      <c r="AO130" s="70">
        <v>9.2624812240000001</v>
      </c>
      <c r="AP130" s="70">
        <v>14.48086698</v>
      </c>
      <c r="AQ130" s="70">
        <v>9.2103172470000008</v>
      </c>
      <c r="AR130" s="70">
        <v>14.81125752</v>
      </c>
      <c r="AS130" s="70"/>
      <c r="AT130" s="70"/>
      <c r="AU130" s="70"/>
      <c r="AV130" s="70"/>
      <c r="AW130" s="70">
        <v>9.3195547510000001</v>
      </c>
      <c r="AX130" s="70">
        <v>13.79568207</v>
      </c>
      <c r="AY130" s="70">
        <v>9.3183273639999999</v>
      </c>
      <c r="AZ130" s="70">
        <v>13.78254153</v>
      </c>
      <c r="BA130" s="70">
        <v>9.3109630370000005</v>
      </c>
      <c r="BB130" s="70">
        <v>13.775032660000001</v>
      </c>
      <c r="BC130" s="70">
        <v>9.2986891600000003</v>
      </c>
      <c r="BD130" s="70">
        <v>13.74687437</v>
      </c>
      <c r="BE130" s="70">
        <v>9.2876426710000004</v>
      </c>
      <c r="BF130" s="70">
        <v>13.7299794</v>
      </c>
      <c r="BG130" s="70">
        <v>9.2931659159999995</v>
      </c>
      <c r="BH130" s="70">
        <v>13.73561106</v>
      </c>
      <c r="BI130" s="70">
        <v>9.2907111400000009</v>
      </c>
      <c r="BJ130" s="70">
        <v>13.733733839999999</v>
      </c>
      <c r="BK130" s="70">
        <v>9.2894837530000007</v>
      </c>
      <c r="BL130" s="70">
        <v>13.72059331</v>
      </c>
      <c r="BM130" s="70">
        <v>9.2876426710000004</v>
      </c>
      <c r="BN130" s="70">
        <v>13.75062881</v>
      </c>
      <c r="BO130" s="70">
        <v>9.2900974470000008</v>
      </c>
      <c r="BP130" s="70">
        <v>13.73185662</v>
      </c>
      <c r="BQ130" s="70"/>
      <c r="BR130" s="70"/>
      <c r="BS130" s="70"/>
      <c r="BT130" s="70"/>
      <c r="BU130" s="70">
        <v>9.2931659159999995</v>
      </c>
      <c r="BV130" s="70">
        <v>13.74687437</v>
      </c>
      <c r="BW130" s="70">
        <v>9.2950069969999998</v>
      </c>
      <c r="BX130" s="70">
        <v>13.75813769</v>
      </c>
      <c r="BY130" s="70">
        <v>9.2821194269999996</v>
      </c>
      <c r="BZ130" s="70">
        <v>13.718716089999999</v>
      </c>
      <c r="CA130" s="70">
        <v>9.2827331199999996</v>
      </c>
      <c r="CB130" s="70">
        <v>13.722470530000001</v>
      </c>
      <c r="CC130" s="70">
        <v>9.3017576300000009</v>
      </c>
      <c r="CD130" s="70">
        <v>13.756260470000001</v>
      </c>
      <c r="CE130" s="70">
        <v>9.3103493440000005</v>
      </c>
      <c r="CF130" s="70">
        <v>13.771278219999999</v>
      </c>
      <c r="CG130" s="70">
        <v>9.3128041190000008</v>
      </c>
      <c r="CH130" s="70">
        <v>13.78254153</v>
      </c>
      <c r="CI130" s="70">
        <v>9.3158725879999995</v>
      </c>
      <c r="CJ130" s="70">
        <v>13.767523779999999</v>
      </c>
      <c r="CK130" s="70">
        <v>9.3091219560000003</v>
      </c>
      <c r="CL130" s="70">
        <v>13.771278219999999</v>
      </c>
      <c r="CM130" s="70">
        <v>9.2986891600000003</v>
      </c>
      <c r="CN130" s="70">
        <v>13.737488280000001</v>
      </c>
      <c r="CO130" s="70"/>
      <c r="CP130" s="70"/>
      <c r="CQ130" s="70"/>
      <c r="CR130" s="70"/>
      <c r="CS130" s="70">
        <v>9.2833468139999997</v>
      </c>
      <c r="CT130" s="70">
        <v>13.741242720000001</v>
      </c>
      <c r="CU130" s="70">
        <v>9.3023713239999992</v>
      </c>
      <c r="CV130" s="70">
        <v>13.75813769</v>
      </c>
      <c r="CW130" s="70">
        <v>9.3207821390000003</v>
      </c>
      <c r="CX130" s="70">
        <v>13.805068159999999</v>
      </c>
      <c r="CY130" s="70">
        <v>9.3183273639999999</v>
      </c>
      <c r="CZ130" s="70">
        <v>13.78441875</v>
      </c>
      <c r="DA130" s="70">
        <v>9.3115767310000006</v>
      </c>
      <c r="DB130" s="70">
        <v>13.77315544</v>
      </c>
      <c r="DC130" s="70">
        <v>9.3152588939999994</v>
      </c>
      <c r="DD130" s="70">
        <v>13.786295969999999</v>
      </c>
      <c r="DE130" s="70">
        <v>9.3164862819999996</v>
      </c>
      <c r="DF130" s="70">
        <v>13.790050409999999</v>
      </c>
      <c r="DG130" s="70">
        <v>9.3220095270000005</v>
      </c>
      <c r="DH130" s="70">
        <v>13.79568207</v>
      </c>
      <c r="DI130" s="70">
        <v>9.3164862819999996</v>
      </c>
      <c r="DJ130" s="70">
        <v>14.10354598</v>
      </c>
      <c r="DK130" s="70">
        <v>9.3134178129999992</v>
      </c>
      <c r="DL130" s="70">
        <v>14.067878820000001</v>
      </c>
      <c r="DM130" s="70"/>
      <c r="DN130" s="70"/>
      <c r="DO130" s="70"/>
      <c r="DP130" s="70"/>
      <c r="DQ130" s="58">
        <v>9.3085082620000001</v>
      </c>
      <c r="DR130" s="58">
        <v>14.18238917</v>
      </c>
      <c r="DS130" s="58">
        <v>9.3017576300000009</v>
      </c>
      <c r="DT130" s="58">
        <v>14.293145089999999</v>
      </c>
      <c r="DU130" s="58">
        <v>9.2612538359999999</v>
      </c>
      <c r="DV130" s="58">
        <v>14.57848237</v>
      </c>
      <c r="DW130" s="58">
        <v>9.2649359990000004</v>
      </c>
      <c r="DX130" s="58">
        <v>14.492130299999999</v>
      </c>
      <c r="DY130" s="58">
        <v>9.2680044680000009</v>
      </c>
      <c r="DZ130" s="58">
        <v>14.529674679999999</v>
      </c>
      <c r="EA130" s="58">
        <v>9.2974617730000002</v>
      </c>
      <c r="EB130" s="58">
        <v>14.32693503</v>
      </c>
      <c r="EC130" s="58">
        <v>9.3152588939999994</v>
      </c>
      <c r="ED130" s="58">
        <v>14.206793019999999</v>
      </c>
      <c r="EE130" s="58">
        <v>9.296234385</v>
      </c>
      <c r="EF130" s="58">
        <v>14.3044084</v>
      </c>
      <c r="EG130" s="58">
        <v>9.2968480790000001</v>
      </c>
      <c r="EH130" s="58">
        <v>14.234951300000001</v>
      </c>
      <c r="EI130" s="58">
        <v>9.2821194269999996</v>
      </c>
      <c r="EJ130" s="58">
        <v>14.371988290000001</v>
      </c>
      <c r="EK130" s="58"/>
      <c r="EL130" s="58"/>
      <c r="EM130" s="58"/>
      <c r="EN130" s="58"/>
    </row>
    <row r="131" spans="1:144" x14ac:dyDescent="0.2">
      <c r="A131" s="70">
        <v>9.1452656989999994</v>
      </c>
      <c r="B131" s="70">
        <v>15.177315220000001</v>
      </c>
      <c r="C131" s="70">
        <v>9.1078303740000006</v>
      </c>
      <c r="D131" s="70">
        <v>15.26554451</v>
      </c>
      <c r="E131" s="70">
        <v>9.1213316389999992</v>
      </c>
      <c r="F131" s="70">
        <v>15.229877350000001</v>
      </c>
      <c r="G131" s="70">
        <v>9.1366739849999998</v>
      </c>
      <c r="H131" s="70">
        <v>15.175438</v>
      </c>
      <c r="I131" s="70">
        <v>9.1329918219999993</v>
      </c>
      <c r="J131" s="70">
        <v>15.184824089999999</v>
      </c>
      <c r="K131" s="70">
        <v>9.1771777790000009</v>
      </c>
      <c r="L131" s="70">
        <v>15.06280486</v>
      </c>
      <c r="M131" s="70">
        <v>9.2127720219999993</v>
      </c>
      <c r="N131" s="70">
        <v>14.83566137</v>
      </c>
      <c r="O131" s="70">
        <v>9.2146131039999997</v>
      </c>
      <c r="P131" s="70">
        <v>14.85443356</v>
      </c>
      <c r="Q131" s="70">
        <v>9.1440383109999992</v>
      </c>
      <c r="R131" s="70">
        <v>15.132261959999999</v>
      </c>
      <c r="S131" s="70">
        <v>9.1421972300000007</v>
      </c>
      <c r="T131" s="70">
        <v>15.14915693</v>
      </c>
      <c r="U131" s="70"/>
      <c r="V131" s="70"/>
      <c r="W131" s="70"/>
      <c r="X131" s="70"/>
      <c r="Y131" s="70">
        <v>9.1391287600000002</v>
      </c>
      <c r="Z131" s="70">
        <v>15.160420240000001</v>
      </c>
      <c r="AA131" s="70">
        <v>9.1556984939999992</v>
      </c>
      <c r="AB131" s="70">
        <v>15.083454270000001</v>
      </c>
      <c r="AC131" s="70">
        <v>9.1931338189999998</v>
      </c>
      <c r="AD131" s="70">
        <v>14.93515397</v>
      </c>
      <c r="AE131" s="70">
        <v>9.1839284110000001</v>
      </c>
      <c r="AF131" s="70">
        <v>15.060927639999999</v>
      </c>
      <c r="AG131" s="70">
        <v>9.1329918219999993</v>
      </c>
      <c r="AH131" s="70">
        <v>15.27117616</v>
      </c>
      <c r="AI131" s="70">
        <v>9.1618354330000003</v>
      </c>
      <c r="AJ131" s="70">
        <v>15.11536699</v>
      </c>
      <c r="AK131" s="70">
        <v>9.1919064309999996</v>
      </c>
      <c r="AL131" s="70">
        <v>14.98396166</v>
      </c>
      <c r="AM131" s="70">
        <v>9.2225911239999991</v>
      </c>
      <c r="AN131" s="70">
        <v>14.809380300000001</v>
      </c>
      <c r="AO131" s="70">
        <v>9.2520484280000002</v>
      </c>
      <c r="AP131" s="70">
        <v>14.625412839999999</v>
      </c>
      <c r="AQ131" s="70">
        <v>9.194361207</v>
      </c>
      <c r="AR131" s="70">
        <v>14.955803380000001</v>
      </c>
      <c r="AS131" s="70"/>
      <c r="AT131" s="70"/>
      <c r="AU131" s="70"/>
      <c r="AV131" s="70"/>
      <c r="AW131" s="70">
        <v>9.3134178129999992</v>
      </c>
      <c r="AX131" s="70">
        <v>13.927087390000001</v>
      </c>
      <c r="AY131" s="70">
        <v>9.3115767310000006</v>
      </c>
      <c r="AZ131" s="70">
        <v>13.927087390000001</v>
      </c>
      <c r="BA131" s="70">
        <v>9.3048260989999996</v>
      </c>
      <c r="BB131" s="70">
        <v>13.906437990000001</v>
      </c>
      <c r="BC131" s="70">
        <v>9.2937796099999996</v>
      </c>
      <c r="BD131" s="70">
        <v>13.876402479999999</v>
      </c>
      <c r="BE131" s="70">
        <v>9.2827331199999996</v>
      </c>
      <c r="BF131" s="70">
        <v>13.85950751</v>
      </c>
      <c r="BG131" s="70">
        <v>9.2882563650000005</v>
      </c>
      <c r="BH131" s="70">
        <v>13.865139170000001</v>
      </c>
      <c r="BI131" s="70">
        <v>9.2858015900000002</v>
      </c>
      <c r="BJ131" s="70">
        <v>13.86326195</v>
      </c>
      <c r="BK131" s="70">
        <v>9.2839605079999998</v>
      </c>
      <c r="BL131" s="70">
        <v>13.850121420000001</v>
      </c>
      <c r="BM131" s="70">
        <v>9.2821194269999996</v>
      </c>
      <c r="BN131" s="70">
        <v>13.895174669999999</v>
      </c>
      <c r="BO131" s="70">
        <v>9.2851878960000001</v>
      </c>
      <c r="BP131" s="70">
        <v>13.861384729999999</v>
      </c>
      <c r="BQ131" s="70"/>
      <c r="BR131" s="70"/>
      <c r="BS131" s="70"/>
      <c r="BT131" s="70"/>
      <c r="BU131" s="70">
        <v>9.2876426710000004</v>
      </c>
      <c r="BV131" s="70">
        <v>13.876402479999999</v>
      </c>
      <c r="BW131" s="70">
        <v>9.2894837530000007</v>
      </c>
      <c r="BX131" s="70">
        <v>13.887665800000001</v>
      </c>
      <c r="BY131" s="70">
        <v>9.2759824880000004</v>
      </c>
      <c r="BZ131" s="70">
        <v>13.8482442</v>
      </c>
      <c r="CA131" s="70">
        <v>9.2765961820000005</v>
      </c>
      <c r="CB131" s="70">
        <v>13.85199864</v>
      </c>
      <c r="CC131" s="70">
        <v>9.2950069969999998</v>
      </c>
      <c r="CD131" s="70">
        <v>13.88578858</v>
      </c>
      <c r="CE131" s="70">
        <v>9.3023713239999992</v>
      </c>
      <c r="CF131" s="70">
        <v>13.90080633</v>
      </c>
      <c r="CG131" s="70">
        <v>9.3066671799999998</v>
      </c>
      <c r="CH131" s="70">
        <v>13.91206964</v>
      </c>
      <c r="CI131" s="70">
        <v>9.3097356500000004</v>
      </c>
      <c r="CJ131" s="70">
        <v>13.89705189</v>
      </c>
      <c r="CK131" s="70">
        <v>9.3042124049999995</v>
      </c>
      <c r="CL131" s="70">
        <v>13.90080633</v>
      </c>
      <c r="CM131" s="70">
        <v>9.2931659159999995</v>
      </c>
      <c r="CN131" s="70">
        <v>13.86701639</v>
      </c>
      <c r="CO131" s="70"/>
      <c r="CP131" s="70"/>
      <c r="CQ131" s="70"/>
      <c r="CR131" s="70"/>
      <c r="CS131" s="70">
        <v>9.2802783449999993</v>
      </c>
      <c r="CT131" s="70">
        <v>13.87077083</v>
      </c>
      <c r="CU131" s="70">
        <v>9.2986891600000003</v>
      </c>
      <c r="CV131" s="70">
        <v>13.887665800000001</v>
      </c>
      <c r="CW131" s="70">
        <v>9.3170999759999997</v>
      </c>
      <c r="CX131" s="70">
        <v>13.93459627</v>
      </c>
      <c r="CY131" s="70">
        <v>9.3146452009999994</v>
      </c>
      <c r="CZ131" s="70">
        <v>13.913946859999999</v>
      </c>
      <c r="DA131" s="70">
        <v>9.307894568</v>
      </c>
      <c r="DB131" s="70">
        <v>13.902683550000001</v>
      </c>
      <c r="DC131" s="70">
        <v>9.3121904250000007</v>
      </c>
      <c r="DD131" s="70">
        <v>13.91582408</v>
      </c>
      <c r="DE131" s="70">
        <v>9.3140315069999993</v>
      </c>
      <c r="DF131" s="70">
        <v>13.91957852</v>
      </c>
      <c r="DG131" s="70">
        <v>9.3195547510000001</v>
      </c>
      <c r="DH131" s="70">
        <v>13.925210180000001</v>
      </c>
      <c r="DI131" s="70">
        <v>9.3109630370000005</v>
      </c>
      <c r="DJ131" s="70">
        <v>14.24809183</v>
      </c>
      <c r="DK131" s="70">
        <v>9.3085082620000001</v>
      </c>
      <c r="DL131" s="70">
        <v>14.21430189</v>
      </c>
      <c r="DM131" s="70"/>
      <c r="DN131" s="70"/>
      <c r="DO131" s="70"/>
      <c r="DP131" s="70"/>
      <c r="DQ131" s="58">
        <v>9.3023713239999992</v>
      </c>
      <c r="DR131" s="58">
        <v>14.32881225</v>
      </c>
      <c r="DS131" s="58">
        <v>9.2956206909999999</v>
      </c>
      <c r="DT131" s="58">
        <v>14.439568169999999</v>
      </c>
      <c r="DU131" s="58">
        <v>9.2526621220000003</v>
      </c>
      <c r="DV131" s="58">
        <v>14.72115101</v>
      </c>
      <c r="DW131" s="58">
        <v>9.2575716729999993</v>
      </c>
      <c r="DX131" s="58">
        <v>14.63667616</v>
      </c>
      <c r="DY131" s="58">
        <v>9.2569579789999992</v>
      </c>
      <c r="DZ131" s="58">
        <v>14.67234332</v>
      </c>
      <c r="EA131" s="58">
        <v>9.2900974470000008</v>
      </c>
      <c r="EB131" s="58">
        <v>14.473358109999999</v>
      </c>
      <c r="EC131" s="58">
        <v>9.3091219560000003</v>
      </c>
      <c r="ED131" s="58">
        <v>14.35133888</v>
      </c>
      <c r="EE131" s="58">
        <v>9.2888700590000006</v>
      </c>
      <c r="EF131" s="58">
        <v>14.45083148</v>
      </c>
      <c r="EG131" s="58">
        <v>9.2900974470000008</v>
      </c>
      <c r="EH131" s="58">
        <v>14.38137438</v>
      </c>
      <c r="EI131" s="58">
        <v>9.2729140189999999</v>
      </c>
      <c r="EJ131" s="58">
        <v>14.51841136</v>
      </c>
      <c r="EK131" s="58"/>
      <c r="EL131" s="58"/>
      <c r="EM131" s="58"/>
      <c r="EN131" s="58"/>
    </row>
    <row r="132" spans="1:144" x14ac:dyDescent="0.2">
      <c r="A132" s="70">
        <v>9.1256274959999999</v>
      </c>
      <c r="B132" s="70">
        <v>15.319983860000001</v>
      </c>
      <c r="C132" s="70">
        <v>9.0857373960000007</v>
      </c>
      <c r="D132" s="70">
        <v>15.406335929999999</v>
      </c>
      <c r="E132" s="70">
        <v>9.0998523539999994</v>
      </c>
      <c r="F132" s="70">
        <v>15.372545990000001</v>
      </c>
      <c r="G132" s="70">
        <v>9.1158083940000001</v>
      </c>
      <c r="H132" s="70">
        <v>15.31810664</v>
      </c>
      <c r="I132" s="70">
        <v>9.1115125369999994</v>
      </c>
      <c r="J132" s="70">
        <v>15.32561551</v>
      </c>
      <c r="K132" s="70">
        <v>9.1581532699999997</v>
      </c>
      <c r="L132" s="70">
        <v>15.2054735</v>
      </c>
      <c r="M132" s="70">
        <v>9.1974296760000005</v>
      </c>
      <c r="N132" s="70">
        <v>14.978330010000001</v>
      </c>
      <c r="O132" s="70">
        <v>9.1992707570000007</v>
      </c>
      <c r="P132" s="70">
        <v>14.9971022</v>
      </c>
      <c r="Q132" s="70">
        <v>9.1225590269999994</v>
      </c>
      <c r="R132" s="70">
        <v>15.27305338</v>
      </c>
      <c r="S132" s="70">
        <v>9.1201042510000008</v>
      </c>
      <c r="T132" s="70">
        <v>15.28994835</v>
      </c>
      <c r="U132" s="70"/>
      <c r="V132" s="70"/>
      <c r="W132" s="70"/>
      <c r="X132" s="70"/>
      <c r="Y132" s="70">
        <v>9.1164220880000002</v>
      </c>
      <c r="Z132" s="70">
        <v>15.303088880000001</v>
      </c>
      <c r="AA132" s="70">
        <v>9.1348329039999996</v>
      </c>
      <c r="AB132" s="70">
        <v>15.22424569</v>
      </c>
      <c r="AC132" s="70">
        <v>9.1765640850000008</v>
      </c>
      <c r="AD132" s="70">
        <v>15.07782261</v>
      </c>
      <c r="AE132" s="70">
        <v>9.1642902080000006</v>
      </c>
      <c r="AF132" s="70">
        <v>15.203596279999999</v>
      </c>
      <c r="AG132" s="70">
        <v>9.1096714559999992</v>
      </c>
      <c r="AH132" s="70">
        <v>15.411967580000001</v>
      </c>
      <c r="AI132" s="70">
        <v>9.1440383109999992</v>
      </c>
      <c r="AJ132" s="70">
        <v>15.25803563</v>
      </c>
      <c r="AK132" s="70">
        <v>9.1741093100000004</v>
      </c>
      <c r="AL132" s="70">
        <v>15.1266303</v>
      </c>
      <c r="AM132" s="70">
        <v>9.2072487770000002</v>
      </c>
      <c r="AN132" s="70">
        <v>14.95392616</v>
      </c>
      <c r="AO132" s="70">
        <v>9.239774551</v>
      </c>
      <c r="AP132" s="70">
        <v>14.7699587</v>
      </c>
      <c r="AQ132" s="70">
        <v>9.1765640850000008</v>
      </c>
      <c r="AR132" s="70">
        <v>15.098472020000001</v>
      </c>
      <c r="AS132" s="70"/>
      <c r="AT132" s="70"/>
      <c r="AU132" s="70"/>
      <c r="AV132" s="70"/>
      <c r="AW132" s="70">
        <v>9.3060534869999998</v>
      </c>
      <c r="AX132" s="70">
        <v>14.056615499999999</v>
      </c>
      <c r="AY132" s="70">
        <v>9.3048260989999996</v>
      </c>
      <c r="AZ132" s="70">
        <v>14.056615499999999</v>
      </c>
      <c r="BA132" s="70">
        <v>9.2980754670000003</v>
      </c>
      <c r="BB132" s="70">
        <v>14.035966090000001</v>
      </c>
      <c r="BC132" s="70">
        <v>9.2876426710000004</v>
      </c>
      <c r="BD132" s="70">
        <v>14.007807809999999</v>
      </c>
      <c r="BE132" s="70">
        <v>9.2765961820000005</v>
      </c>
      <c r="BF132" s="70">
        <v>14.004053369999999</v>
      </c>
      <c r="BG132" s="70">
        <v>9.2827331199999996</v>
      </c>
      <c r="BH132" s="70">
        <v>13.99466728</v>
      </c>
      <c r="BI132" s="70">
        <v>9.2796646509999992</v>
      </c>
      <c r="BJ132" s="70">
        <v>13.992790060000001</v>
      </c>
      <c r="BK132" s="70">
        <v>9.2772098760000006</v>
      </c>
      <c r="BL132" s="70">
        <v>13.979649520000001</v>
      </c>
      <c r="BM132" s="70">
        <v>9.2753687940000002</v>
      </c>
      <c r="BN132" s="70">
        <v>14.02470278</v>
      </c>
      <c r="BO132" s="70">
        <v>9.2790509570000008</v>
      </c>
      <c r="BP132" s="70">
        <v>13.99091284</v>
      </c>
      <c r="BQ132" s="70"/>
      <c r="BR132" s="70"/>
      <c r="BS132" s="70"/>
      <c r="BT132" s="70"/>
      <c r="BU132" s="70">
        <v>9.2815057329999995</v>
      </c>
      <c r="BV132" s="70">
        <v>14.00593059</v>
      </c>
      <c r="BW132" s="70">
        <v>9.2821194269999996</v>
      </c>
      <c r="BX132" s="70">
        <v>14.017193900000001</v>
      </c>
      <c r="BY132" s="70">
        <v>9.2680044680000009</v>
      </c>
      <c r="BZ132" s="70">
        <v>13.992790060000001</v>
      </c>
      <c r="CA132" s="70">
        <v>9.2692318559999993</v>
      </c>
      <c r="CB132" s="70">
        <v>13.98152674</v>
      </c>
      <c r="CC132" s="70">
        <v>9.2870289770000003</v>
      </c>
      <c r="CD132" s="70">
        <v>14.01531668</v>
      </c>
      <c r="CE132" s="70">
        <v>9.2937796099999996</v>
      </c>
      <c r="CF132" s="70">
        <v>14.030334440000001</v>
      </c>
      <c r="CG132" s="70">
        <v>9.2993028540000005</v>
      </c>
      <c r="CH132" s="70">
        <v>14.041597749999999</v>
      </c>
      <c r="CI132" s="70">
        <v>9.3029850169999992</v>
      </c>
      <c r="CJ132" s="70">
        <v>14.026579999999999</v>
      </c>
      <c r="CK132" s="70">
        <v>9.2974617730000002</v>
      </c>
      <c r="CL132" s="70">
        <v>14.030334440000001</v>
      </c>
      <c r="CM132" s="70">
        <v>9.2858015900000002</v>
      </c>
      <c r="CN132" s="70">
        <v>13.996544500000001</v>
      </c>
      <c r="CO132" s="70"/>
      <c r="CP132" s="70"/>
      <c r="CQ132" s="70"/>
      <c r="CR132" s="70"/>
      <c r="CS132" s="70">
        <v>9.2765961820000005</v>
      </c>
      <c r="CT132" s="70">
        <v>14.00029893</v>
      </c>
      <c r="CU132" s="70">
        <v>9.2943933039999997</v>
      </c>
      <c r="CV132" s="70">
        <v>14.01907112</v>
      </c>
      <c r="CW132" s="70">
        <v>9.3128041190000008</v>
      </c>
      <c r="CX132" s="70">
        <v>14.0660016</v>
      </c>
      <c r="CY132" s="70">
        <v>9.3109630370000005</v>
      </c>
      <c r="CZ132" s="70">
        <v>14.045352189999999</v>
      </c>
      <c r="DA132" s="70">
        <v>9.3042124049999995</v>
      </c>
      <c r="DB132" s="70">
        <v>14.03408887</v>
      </c>
      <c r="DC132" s="70">
        <v>9.3072808739999999</v>
      </c>
      <c r="DD132" s="70">
        <v>14.045352189999999</v>
      </c>
      <c r="DE132" s="70">
        <v>9.3109630370000005</v>
      </c>
      <c r="DF132" s="70">
        <v>14.049106630000001</v>
      </c>
      <c r="DG132" s="70">
        <v>9.3152588939999994</v>
      </c>
      <c r="DH132" s="70">
        <v>14.05473828</v>
      </c>
      <c r="DI132" s="70">
        <v>9.3035987109999994</v>
      </c>
      <c r="DJ132" s="70">
        <v>14.39451491</v>
      </c>
      <c r="DK132" s="70">
        <v>9.3011439360000008</v>
      </c>
      <c r="DL132" s="70">
        <v>14.36072497</v>
      </c>
      <c r="DM132" s="70"/>
      <c r="DN132" s="70"/>
      <c r="DO132" s="70"/>
      <c r="DP132" s="70"/>
      <c r="DQ132" s="58">
        <v>9.2950069969999998</v>
      </c>
      <c r="DR132" s="58">
        <v>14.473358109999999</v>
      </c>
      <c r="DS132" s="58">
        <v>9.2870289770000003</v>
      </c>
      <c r="DT132" s="58">
        <v>14.58411403</v>
      </c>
      <c r="DU132" s="58">
        <v>9.2410019390000002</v>
      </c>
      <c r="DV132" s="58">
        <v>14.865696870000001</v>
      </c>
      <c r="DW132" s="58">
        <v>9.2477525709999995</v>
      </c>
      <c r="DX132" s="58">
        <v>14.78122202</v>
      </c>
      <c r="DY132" s="58">
        <v>9.2446841020000008</v>
      </c>
      <c r="DZ132" s="58">
        <v>14.818766399999999</v>
      </c>
      <c r="EA132" s="58">
        <v>9.2802783449999993</v>
      </c>
      <c r="EB132" s="58">
        <v>14.61790397</v>
      </c>
      <c r="EC132" s="58">
        <v>9.3011439360000008</v>
      </c>
      <c r="ED132" s="58">
        <v>14.49776196</v>
      </c>
      <c r="EE132" s="58">
        <v>9.2802783449999993</v>
      </c>
      <c r="EF132" s="58">
        <v>14.595377340000001</v>
      </c>
      <c r="EG132" s="58">
        <v>9.2808920389999994</v>
      </c>
      <c r="EH132" s="58">
        <v>14.52592024</v>
      </c>
      <c r="EI132" s="58">
        <v>9.2606401419999997</v>
      </c>
      <c r="EJ132" s="58">
        <v>14.66108</v>
      </c>
      <c r="EK132" s="58"/>
      <c r="EL132" s="58"/>
      <c r="EM132" s="58"/>
      <c r="EN132" s="58"/>
    </row>
    <row r="133" spans="1:144" x14ac:dyDescent="0.2">
      <c r="A133" s="70">
        <v>9.1029208229999998</v>
      </c>
      <c r="B133" s="70">
        <v>15.46077528</v>
      </c>
      <c r="C133" s="70">
        <v>9.0618033360000005</v>
      </c>
      <c r="D133" s="70">
        <v>15.545250129999999</v>
      </c>
      <c r="E133" s="70">
        <v>9.0759182939999992</v>
      </c>
      <c r="F133" s="70">
        <v>15.51333741</v>
      </c>
      <c r="G133" s="70">
        <v>9.0931017220000001</v>
      </c>
      <c r="H133" s="70">
        <v>15.458898059999999</v>
      </c>
      <c r="I133" s="70">
        <v>9.0875784769999992</v>
      </c>
      <c r="J133" s="70">
        <v>15.468284150000001</v>
      </c>
      <c r="K133" s="70">
        <v>9.1366739849999998</v>
      </c>
      <c r="L133" s="70">
        <v>15.34814214</v>
      </c>
      <c r="M133" s="70">
        <v>9.1790188599999993</v>
      </c>
      <c r="N133" s="70">
        <v>15.12287587</v>
      </c>
      <c r="O133" s="70">
        <v>9.1802462479999996</v>
      </c>
      <c r="P133" s="70">
        <v>15.139770840000001</v>
      </c>
      <c r="Q133" s="70">
        <v>9.0986249669999992</v>
      </c>
      <c r="R133" s="70">
        <v>15.4138448</v>
      </c>
      <c r="S133" s="70">
        <v>9.0949428030000004</v>
      </c>
      <c r="T133" s="70">
        <v>15.43261699</v>
      </c>
      <c r="U133" s="70"/>
      <c r="V133" s="70"/>
      <c r="W133" s="70"/>
      <c r="X133" s="70"/>
      <c r="Y133" s="70">
        <v>9.0918743339999999</v>
      </c>
      <c r="Z133" s="70">
        <v>15.443880310000001</v>
      </c>
      <c r="AA133" s="70">
        <v>9.1108988439999994</v>
      </c>
      <c r="AB133" s="70">
        <v>15.365037109999999</v>
      </c>
      <c r="AC133" s="70">
        <v>9.1563121879999994</v>
      </c>
      <c r="AD133" s="70">
        <v>15.22049125</v>
      </c>
      <c r="AE133" s="70">
        <v>9.1421972300000007</v>
      </c>
      <c r="AF133" s="70">
        <v>15.346264919999999</v>
      </c>
      <c r="AG133" s="70">
        <v>9.0845100080000005</v>
      </c>
      <c r="AH133" s="70">
        <v>15.552759010000001</v>
      </c>
      <c r="AI133" s="70">
        <v>9.1225590269999994</v>
      </c>
      <c r="AJ133" s="70">
        <v>15.39882705</v>
      </c>
      <c r="AK133" s="70">
        <v>9.1538574130000008</v>
      </c>
      <c r="AL133" s="70">
        <v>15.269298940000001</v>
      </c>
      <c r="AM133" s="70">
        <v>9.1894516559999992</v>
      </c>
      <c r="AN133" s="70">
        <v>15.0965948</v>
      </c>
      <c r="AO133" s="70">
        <v>9.2250458989999995</v>
      </c>
      <c r="AP133" s="70">
        <v>14.914504559999999</v>
      </c>
      <c r="AQ133" s="70">
        <v>9.1556984939999992</v>
      </c>
      <c r="AR133" s="70">
        <v>15.23926344</v>
      </c>
      <c r="AS133" s="70"/>
      <c r="AT133" s="70"/>
      <c r="AU133" s="70"/>
      <c r="AV133" s="70"/>
      <c r="AW133" s="70">
        <v>9.2968480790000001</v>
      </c>
      <c r="AX133" s="70">
        <v>14.18614361</v>
      </c>
      <c r="AY133" s="70">
        <v>9.2956206909999999</v>
      </c>
      <c r="AZ133" s="70">
        <v>14.18614361</v>
      </c>
      <c r="BA133" s="70">
        <v>9.2900974470000008</v>
      </c>
      <c r="BB133" s="70">
        <v>14.165494199999999</v>
      </c>
      <c r="BC133" s="70">
        <v>9.2802783449999993</v>
      </c>
      <c r="BD133" s="70">
        <v>14.15235367</v>
      </c>
      <c r="BE133" s="70">
        <v>9.2698455499999994</v>
      </c>
      <c r="BF133" s="70">
        <v>14.13358148</v>
      </c>
      <c r="BG133" s="70">
        <v>9.2753687940000002</v>
      </c>
      <c r="BH133" s="70">
        <v>14.12419538</v>
      </c>
      <c r="BI133" s="70">
        <v>9.2723003249999998</v>
      </c>
      <c r="BJ133" s="70">
        <v>14.122318160000001</v>
      </c>
      <c r="BK133" s="70">
        <v>9.2692318559999993</v>
      </c>
      <c r="BL133" s="70">
        <v>14.10917763</v>
      </c>
      <c r="BM133" s="70">
        <v>9.2680044680000009</v>
      </c>
      <c r="BN133" s="70">
        <v>14.154230889999999</v>
      </c>
      <c r="BO133" s="70">
        <v>9.2716866309999997</v>
      </c>
      <c r="BP133" s="70">
        <v>14.120440950000001</v>
      </c>
      <c r="BQ133" s="70"/>
      <c r="BR133" s="70"/>
      <c r="BS133" s="70"/>
      <c r="BT133" s="70"/>
      <c r="BU133" s="70">
        <v>9.273527713</v>
      </c>
      <c r="BV133" s="70">
        <v>14.135458699999999</v>
      </c>
      <c r="BW133" s="70">
        <v>9.273527713</v>
      </c>
      <c r="BX133" s="70">
        <v>14.14672201</v>
      </c>
      <c r="BY133" s="70">
        <v>9.2594127539999995</v>
      </c>
      <c r="BZ133" s="70">
        <v>14.122318160000001</v>
      </c>
      <c r="CA133" s="70">
        <v>9.2606401419999997</v>
      </c>
      <c r="CB133" s="70">
        <v>14.11105485</v>
      </c>
      <c r="CC133" s="70">
        <v>9.2784372640000008</v>
      </c>
      <c r="CD133" s="70">
        <v>14.144844790000001</v>
      </c>
      <c r="CE133" s="70">
        <v>9.2821194269999996</v>
      </c>
      <c r="CF133" s="70">
        <v>14.1748803</v>
      </c>
      <c r="CG133" s="70">
        <v>9.2894837530000007</v>
      </c>
      <c r="CH133" s="70">
        <v>14.18614361</v>
      </c>
      <c r="CI133" s="70">
        <v>9.2943933039999997</v>
      </c>
      <c r="CJ133" s="70">
        <v>14.15610811</v>
      </c>
      <c r="CK133" s="70">
        <v>9.2894837530000007</v>
      </c>
      <c r="CL133" s="70">
        <v>14.159862540000001</v>
      </c>
      <c r="CM133" s="70">
        <v>9.2778235700000007</v>
      </c>
      <c r="CN133" s="70">
        <v>14.126072600000001</v>
      </c>
      <c r="CO133" s="70"/>
      <c r="CP133" s="70"/>
      <c r="CQ133" s="70"/>
      <c r="CR133" s="70"/>
      <c r="CS133" s="70">
        <v>9.2704592439999995</v>
      </c>
      <c r="CT133" s="70">
        <v>14.144844790000001</v>
      </c>
      <c r="CU133" s="70">
        <v>9.2876426710000004</v>
      </c>
      <c r="CV133" s="70">
        <v>14.16361698</v>
      </c>
      <c r="CW133" s="70">
        <v>9.3066671799999998</v>
      </c>
      <c r="CX133" s="70">
        <v>14.1955297</v>
      </c>
      <c r="CY133" s="70">
        <v>9.3054397929999997</v>
      </c>
      <c r="CZ133" s="70">
        <v>14.1748803</v>
      </c>
      <c r="DA133" s="70">
        <v>9.2986891600000003</v>
      </c>
      <c r="DB133" s="70">
        <v>14.16361698</v>
      </c>
      <c r="DC133" s="70">
        <v>9.3023713239999992</v>
      </c>
      <c r="DD133" s="70">
        <v>14.1748803</v>
      </c>
      <c r="DE133" s="70">
        <v>9.3066671799999998</v>
      </c>
      <c r="DF133" s="70">
        <v>14.178634730000001</v>
      </c>
      <c r="DG133" s="70">
        <v>9.3103493440000005</v>
      </c>
      <c r="DH133" s="70">
        <v>14.184266389999999</v>
      </c>
      <c r="DI133" s="70">
        <v>9.2943933039999997</v>
      </c>
      <c r="DJ133" s="70">
        <v>14.539060770000001</v>
      </c>
      <c r="DK133" s="70">
        <v>9.2931659159999995</v>
      </c>
      <c r="DL133" s="70">
        <v>14.505270830000001</v>
      </c>
      <c r="DM133" s="70"/>
      <c r="DN133" s="70"/>
      <c r="DO133" s="70"/>
      <c r="DP133" s="70"/>
      <c r="DQ133" s="58">
        <v>9.2851878960000001</v>
      </c>
      <c r="DR133" s="58">
        <v>14.619781189999999</v>
      </c>
      <c r="DS133" s="58">
        <v>9.2765961820000005</v>
      </c>
      <c r="DT133" s="58">
        <v>14.730537099999999</v>
      </c>
      <c r="DU133" s="58">
        <v>9.2268869799999997</v>
      </c>
      <c r="DV133" s="58">
        <v>15.01024273</v>
      </c>
      <c r="DW133" s="58">
        <v>9.2354786939999993</v>
      </c>
      <c r="DX133" s="58">
        <v>14.92576788</v>
      </c>
      <c r="DY133" s="58">
        <v>9.2299554500000003</v>
      </c>
      <c r="DZ133" s="58">
        <v>14.96143504</v>
      </c>
      <c r="EA133" s="58">
        <v>9.2686181619999992</v>
      </c>
      <c r="EB133" s="58">
        <v>14.76244983</v>
      </c>
      <c r="EC133" s="58">
        <v>9.2907111400000009</v>
      </c>
      <c r="ED133" s="58">
        <v>14.64230781</v>
      </c>
      <c r="EE133" s="58">
        <v>9.2698455499999994</v>
      </c>
      <c r="EF133" s="58">
        <v>14.7399232</v>
      </c>
      <c r="EG133" s="58">
        <v>9.2704592439999995</v>
      </c>
      <c r="EH133" s="58">
        <v>14.670466100000001</v>
      </c>
      <c r="EI133" s="58">
        <v>9.2471388769999994</v>
      </c>
      <c r="EJ133" s="58">
        <v>14.805625859999999</v>
      </c>
      <c r="EK133" s="58"/>
      <c r="EL133" s="58"/>
      <c r="EM133" s="58"/>
      <c r="EN133" s="58"/>
    </row>
    <row r="134" spans="1:144" x14ac:dyDescent="0.2">
      <c r="A134" s="70">
        <v>9.0777593759999995</v>
      </c>
      <c r="B134" s="70">
        <v>15.601566699999999</v>
      </c>
      <c r="C134" s="70">
        <v>9.036028194</v>
      </c>
      <c r="D134" s="70">
        <v>15.686041550000001</v>
      </c>
      <c r="E134" s="70">
        <v>9.0489157650000003</v>
      </c>
      <c r="F134" s="70">
        <v>15.65225161</v>
      </c>
      <c r="G134" s="70">
        <v>9.0673265799999996</v>
      </c>
      <c r="H134" s="70">
        <v>15.59968948</v>
      </c>
      <c r="I134" s="70">
        <v>9.0605759480000003</v>
      </c>
      <c r="J134" s="70">
        <v>15.607198350000001</v>
      </c>
      <c r="K134" s="70">
        <v>9.1127399249999996</v>
      </c>
      <c r="L134" s="70">
        <v>15.48893356</v>
      </c>
      <c r="M134" s="70">
        <v>9.1587669639999998</v>
      </c>
      <c r="N134" s="70">
        <v>15.26554451</v>
      </c>
      <c r="O134" s="70">
        <v>9.1593806569999998</v>
      </c>
      <c r="P134" s="70">
        <v>15.282439480000001</v>
      </c>
      <c r="Q134" s="70">
        <v>9.0728498250000005</v>
      </c>
      <c r="R134" s="70">
        <v>15.554636220000001</v>
      </c>
      <c r="S134" s="70">
        <v>9.0679402739999997</v>
      </c>
      <c r="T134" s="70">
        <v>15.57153119</v>
      </c>
      <c r="U134" s="70"/>
      <c r="V134" s="70"/>
      <c r="W134" s="70"/>
      <c r="X134" s="70"/>
      <c r="Y134" s="70">
        <v>9.0636444170000008</v>
      </c>
      <c r="Z134" s="70">
        <v>15.58467173</v>
      </c>
      <c r="AA134" s="70">
        <v>9.0845100080000005</v>
      </c>
      <c r="AB134" s="70">
        <v>15.50582853</v>
      </c>
      <c r="AC134" s="70">
        <v>9.1342192099999995</v>
      </c>
      <c r="AD134" s="70">
        <v>15.36315989</v>
      </c>
      <c r="AE134" s="70">
        <v>9.1182631700000005</v>
      </c>
      <c r="AF134" s="70">
        <v>15.487056340000001</v>
      </c>
      <c r="AG134" s="70">
        <v>9.0556663969999995</v>
      </c>
      <c r="AH134" s="70">
        <v>15.691673209999999</v>
      </c>
      <c r="AI134" s="70">
        <v>9.0980112729999991</v>
      </c>
      <c r="AJ134" s="70">
        <v>15.539618470000001</v>
      </c>
      <c r="AK134" s="70">
        <v>9.1311507400000007</v>
      </c>
      <c r="AL134" s="70">
        <v>15.411967580000001</v>
      </c>
      <c r="AM134" s="70">
        <v>9.1691997589999996</v>
      </c>
      <c r="AN134" s="70">
        <v>15.23926344</v>
      </c>
      <c r="AO134" s="70">
        <v>9.2078624710000003</v>
      </c>
      <c r="AP134" s="70">
        <v>15.057173199999999</v>
      </c>
      <c r="AQ134" s="70">
        <v>9.1329918219999993</v>
      </c>
      <c r="AR134" s="70">
        <v>15.38193208</v>
      </c>
      <c r="AS134" s="70"/>
      <c r="AT134" s="70"/>
      <c r="AU134" s="70"/>
      <c r="AV134" s="70"/>
      <c r="AW134" s="70">
        <v>9.2870289770000003</v>
      </c>
      <c r="AX134" s="70">
        <v>14.315671719999999</v>
      </c>
      <c r="AY134" s="70">
        <v>9.2858015900000002</v>
      </c>
      <c r="AZ134" s="70">
        <v>14.315671719999999</v>
      </c>
      <c r="BA134" s="70">
        <v>9.2808920389999994</v>
      </c>
      <c r="BB134" s="70">
        <v>14.29502231</v>
      </c>
      <c r="BC134" s="70">
        <v>9.2698455499999994</v>
      </c>
      <c r="BD134" s="70">
        <v>14.296899529999999</v>
      </c>
      <c r="BE134" s="70">
        <v>9.2612538359999999</v>
      </c>
      <c r="BF134" s="70">
        <v>14.263109589999999</v>
      </c>
      <c r="BG134" s="70">
        <v>9.2667770800000007</v>
      </c>
      <c r="BH134" s="70">
        <v>14.25372349</v>
      </c>
      <c r="BI134" s="70">
        <v>9.2643223050000003</v>
      </c>
      <c r="BJ134" s="70">
        <v>14.25184627</v>
      </c>
      <c r="BK134" s="70">
        <v>9.2606401419999997</v>
      </c>
      <c r="BL134" s="70">
        <v>14.23870574</v>
      </c>
      <c r="BM134" s="70">
        <v>9.2581853669999994</v>
      </c>
      <c r="BN134" s="70">
        <v>14.29877675</v>
      </c>
      <c r="BO134" s="70">
        <v>9.2637086110000002</v>
      </c>
      <c r="BP134" s="70">
        <v>14.249969050000001</v>
      </c>
      <c r="BQ134" s="70"/>
      <c r="BR134" s="70"/>
      <c r="BS134" s="70"/>
      <c r="BT134" s="70"/>
      <c r="BU134" s="70">
        <v>9.2643223050000003</v>
      </c>
      <c r="BV134" s="70">
        <v>14.26498681</v>
      </c>
      <c r="BW134" s="70">
        <v>9.2630949170000001</v>
      </c>
      <c r="BX134" s="70">
        <v>14.27625012</v>
      </c>
      <c r="BY134" s="70">
        <v>9.2483662649999996</v>
      </c>
      <c r="BZ134" s="70">
        <v>14.26686402</v>
      </c>
      <c r="CA134" s="70">
        <v>9.2489799589999997</v>
      </c>
      <c r="CB134" s="70">
        <v>14.25372349</v>
      </c>
      <c r="CC134" s="70">
        <v>9.2673907740000008</v>
      </c>
      <c r="CD134" s="70">
        <v>14.274372899999999</v>
      </c>
      <c r="CE134" s="70">
        <v>9.2704592439999995</v>
      </c>
      <c r="CF134" s="70">
        <v>14.3044084</v>
      </c>
      <c r="CG134" s="70">
        <v>9.2790509570000008</v>
      </c>
      <c r="CH134" s="70">
        <v>14.315671719999999</v>
      </c>
      <c r="CI134" s="70">
        <v>9.2839605079999998</v>
      </c>
      <c r="CJ134" s="70">
        <v>14.28563621</v>
      </c>
      <c r="CK134" s="70">
        <v>9.2808920389999994</v>
      </c>
      <c r="CL134" s="70">
        <v>14.28939065</v>
      </c>
      <c r="CM134" s="70">
        <v>9.2686181619999992</v>
      </c>
      <c r="CN134" s="70">
        <v>14.25560071</v>
      </c>
      <c r="CO134" s="70"/>
      <c r="CP134" s="70"/>
      <c r="CQ134" s="70"/>
      <c r="CR134" s="70"/>
      <c r="CS134" s="70">
        <v>9.2637086110000002</v>
      </c>
      <c r="CT134" s="70">
        <v>14.274372899999999</v>
      </c>
      <c r="CU134" s="70">
        <v>9.2802783449999993</v>
      </c>
      <c r="CV134" s="70">
        <v>14.293145089999999</v>
      </c>
      <c r="CW134" s="70">
        <v>9.2993028540000005</v>
      </c>
      <c r="CX134" s="70">
        <v>14.325057810000001</v>
      </c>
      <c r="CY134" s="70">
        <v>9.2993028540000005</v>
      </c>
      <c r="CZ134" s="70">
        <v>14.3044084</v>
      </c>
      <c r="DA134" s="70">
        <v>9.2907111400000009</v>
      </c>
      <c r="DB134" s="70">
        <v>14.30816284</v>
      </c>
      <c r="DC134" s="70">
        <v>9.2956206909999999</v>
      </c>
      <c r="DD134" s="70">
        <v>14.3044084</v>
      </c>
      <c r="DE134" s="70">
        <v>9.3017576300000009</v>
      </c>
      <c r="DF134" s="70">
        <v>14.30816284</v>
      </c>
      <c r="DG134" s="70">
        <v>9.3048260989999996</v>
      </c>
      <c r="DH134" s="70">
        <v>14.3137945</v>
      </c>
      <c r="DI134" s="70">
        <v>9.2833468139999997</v>
      </c>
      <c r="DJ134" s="70">
        <v>14.68360663</v>
      </c>
      <c r="DK134" s="70">
        <v>9.2821194269999996</v>
      </c>
      <c r="DL134" s="70">
        <v>14.64981669</v>
      </c>
      <c r="DM134" s="70"/>
      <c r="DN134" s="70"/>
      <c r="DO134" s="70"/>
      <c r="DP134" s="70"/>
      <c r="DQ134" s="58">
        <v>9.273527713</v>
      </c>
      <c r="DR134" s="58">
        <v>14.76432705</v>
      </c>
      <c r="DS134" s="58">
        <v>9.2643223050000003</v>
      </c>
      <c r="DT134" s="58">
        <v>14.87320575</v>
      </c>
      <c r="DU134" s="58">
        <v>9.2103172470000008</v>
      </c>
      <c r="DV134" s="58">
        <v>15.15291137</v>
      </c>
      <c r="DW134" s="58">
        <v>9.2207500420000006</v>
      </c>
      <c r="DX134" s="58">
        <v>15.068436520000001</v>
      </c>
      <c r="DY134" s="58">
        <v>9.2121583279999992</v>
      </c>
      <c r="DZ134" s="58">
        <v>15.10410368</v>
      </c>
      <c r="EA134" s="58">
        <v>9.2545032040000006</v>
      </c>
      <c r="EB134" s="58">
        <v>14.90699569</v>
      </c>
      <c r="EC134" s="58">
        <v>9.2784372640000008</v>
      </c>
      <c r="ED134" s="58">
        <v>14.786853669999999</v>
      </c>
      <c r="EE134" s="58">
        <v>9.2563442850000008</v>
      </c>
      <c r="EF134" s="58">
        <v>14.884469060000001</v>
      </c>
      <c r="EG134" s="58">
        <v>9.2569579789999992</v>
      </c>
      <c r="EH134" s="58">
        <v>14.81501196</v>
      </c>
      <c r="EI134" s="58">
        <v>9.2305691440000004</v>
      </c>
      <c r="EJ134" s="58">
        <v>14.948294499999999</v>
      </c>
      <c r="EK134" s="58"/>
      <c r="EL134" s="58"/>
      <c r="EM134" s="58"/>
      <c r="EN134" s="58"/>
    </row>
    <row r="135" spans="1:144" x14ac:dyDescent="0.2">
      <c r="A135" s="70">
        <v>9.0507568470000006</v>
      </c>
      <c r="B135" s="70">
        <v>15.74235812</v>
      </c>
      <c r="C135" s="70">
        <v>9.0071845830000008</v>
      </c>
      <c r="D135" s="70">
        <v>15.824955750000001</v>
      </c>
      <c r="E135" s="70">
        <v>9.0188447669999992</v>
      </c>
      <c r="F135" s="70">
        <v>15.79304303</v>
      </c>
      <c r="G135" s="70">
        <v>9.0384829700000004</v>
      </c>
      <c r="H135" s="70">
        <v>15.738603680000001</v>
      </c>
      <c r="I135" s="70">
        <v>9.0317323369999993</v>
      </c>
      <c r="J135" s="70">
        <v>15.74611256</v>
      </c>
      <c r="K135" s="70">
        <v>9.0869647830000009</v>
      </c>
      <c r="L135" s="70">
        <v>15.629724980000001</v>
      </c>
      <c r="M135" s="70">
        <v>9.1366739849999998</v>
      </c>
      <c r="N135" s="70">
        <v>15.40821315</v>
      </c>
      <c r="O135" s="70">
        <v>9.1366739849999998</v>
      </c>
      <c r="P135" s="70">
        <v>15.4232309</v>
      </c>
      <c r="Q135" s="70">
        <v>9.0440062139999995</v>
      </c>
      <c r="R135" s="70">
        <v>15.695427649999999</v>
      </c>
      <c r="S135" s="70">
        <v>9.0378692760000003</v>
      </c>
      <c r="T135" s="70">
        <v>15.710445399999999</v>
      </c>
      <c r="U135" s="70"/>
      <c r="V135" s="70"/>
      <c r="W135" s="70"/>
      <c r="X135" s="70"/>
      <c r="Y135" s="70">
        <v>9.0329597249999996</v>
      </c>
      <c r="Z135" s="70">
        <v>15.72358593</v>
      </c>
      <c r="AA135" s="70">
        <v>9.0556663969999995</v>
      </c>
      <c r="AB135" s="70">
        <v>15.64661995</v>
      </c>
      <c r="AC135" s="70">
        <v>9.1090577620000008</v>
      </c>
      <c r="AD135" s="70">
        <v>15.50395131</v>
      </c>
      <c r="AE135" s="70">
        <v>9.092488028</v>
      </c>
      <c r="AF135" s="70">
        <v>15.62784776</v>
      </c>
      <c r="AG135" s="70">
        <v>9.0249817050000001</v>
      </c>
      <c r="AH135" s="70">
        <v>15.828710190000001</v>
      </c>
      <c r="AI135" s="70">
        <v>9.0703950500000001</v>
      </c>
      <c r="AJ135" s="70">
        <v>15.68040989</v>
      </c>
      <c r="AK135" s="70">
        <v>9.1059892930000004</v>
      </c>
      <c r="AL135" s="70">
        <v>15.552759010000001</v>
      </c>
      <c r="AM135" s="70">
        <v>9.1458793929999995</v>
      </c>
      <c r="AN135" s="70">
        <v>15.38193208</v>
      </c>
      <c r="AO135" s="70">
        <v>9.1882242680000008</v>
      </c>
      <c r="AP135" s="70">
        <v>15.20171906</v>
      </c>
      <c r="AQ135" s="70">
        <v>9.1072166800000005</v>
      </c>
      <c r="AR135" s="70">
        <v>15.5227235</v>
      </c>
      <c r="AS135" s="70"/>
      <c r="AT135" s="70"/>
      <c r="AU135" s="70"/>
      <c r="AV135" s="70"/>
      <c r="AW135" s="70">
        <v>9.2747551000000001</v>
      </c>
      <c r="AX135" s="70">
        <v>14.445199819999999</v>
      </c>
      <c r="AY135" s="70">
        <v>9.2723003249999998</v>
      </c>
      <c r="AZ135" s="70">
        <v>14.46021758</v>
      </c>
      <c r="BA135" s="70">
        <v>9.2698455499999994</v>
      </c>
      <c r="BB135" s="70">
        <v>14.424550419999999</v>
      </c>
      <c r="BC135" s="70">
        <v>9.2600264479999996</v>
      </c>
      <c r="BD135" s="70">
        <v>14.426427629999999</v>
      </c>
      <c r="BE135" s="70">
        <v>9.2502073469999999</v>
      </c>
      <c r="BF135" s="70">
        <v>14.40765545</v>
      </c>
      <c r="BG135" s="70">
        <v>9.2557305910000007</v>
      </c>
      <c r="BH135" s="70">
        <v>14.39826935</v>
      </c>
      <c r="BI135" s="70">
        <v>9.2551168970000006</v>
      </c>
      <c r="BJ135" s="70">
        <v>14.38137438</v>
      </c>
      <c r="BK135" s="70">
        <v>9.2489799589999997</v>
      </c>
      <c r="BL135" s="70">
        <v>14.383251599999999</v>
      </c>
      <c r="BM135" s="70">
        <v>9.2459114899999992</v>
      </c>
      <c r="BN135" s="70">
        <v>14.443322609999999</v>
      </c>
      <c r="BO135" s="70">
        <v>9.2520484280000002</v>
      </c>
      <c r="BP135" s="70">
        <v>14.39451491</v>
      </c>
      <c r="BQ135" s="70"/>
      <c r="BR135" s="70"/>
      <c r="BS135" s="70"/>
      <c r="BT135" s="70"/>
      <c r="BU135" s="70">
        <v>9.2526621220000003</v>
      </c>
      <c r="BV135" s="70">
        <v>14.40765545</v>
      </c>
      <c r="BW135" s="70">
        <v>9.2502073469999999</v>
      </c>
      <c r="BX135" s="70">
        <v>14.420795979999999</v>
      </c>
      <c r="BY135" s="70">
        <v>9.2360923879999994</v>
      </c>
      <c r="BZ135" s="70">
        <v>14.40953266</v>
      </c>
      <c r="CA135" s="70">
        <v>9.2379334699999998</v>
      </c>
      <c r="CB135" s="70">
        <v>14.383251599999999</v>
      </c>
      <c r="CC135" s="70">
        <v>9.2538895100000005</v>
      </c>
      <c r="CD135" s="70">
        <v>14.41891876</v>
      </c>
      <c r="CE135" s="70">
        <v>9.2557305910000007</v>
      </c>
      <c r="CF135" s="70">
        <v>14.44707704</v>
      </c>
      <c r="CG135" s="70">
        <v>9.2649359990000004</v>
      </c>
      <c r="CH135" s="70">
        <v>14.46021758</v>
      </c>
      <c r="CI135" s="70">
        <v>9.2710729369999996</v>
      </c>
      <c r="CJ135" s="70">
        <v>14.430182070000001</v>
      </c>
      <c r="CK135" s="70">
        <v>9.2704592439999995</v>
      </c>
      <c r="CL135" s="70">
        <v>14.41891876</v>
      </c>
      <c r="CM135" s="70">
        <v>9.2569579789999992</v>
      </c>
      <c r="CN135" s="70">
        <v>14.40014657</v>
      </c>
      <c r="CO135" s="70"/>
      <c r="CP135" s="70"/>
      <c r="CQ135" s="70"/>
      <c r="CR135" s="70"/>
      <c r="CS135" s="70">
        <v>9.2551168970000006</v>
      </c>
      <c r="CT135" s="70">
        <v>14.41891876</v>
      </c>
      <c r="CU135" s="70">
        <v>9.2716866309999997</v>
      </c>
      <c r="CV135" s="70">
        <v>14.4226732</v>
      </c>
      <c r="CW135" s="70">
        <v>9.2894837530000007</v>
      </c>
      <c r="CX135" s="70">
        <v>14.46960367</v>
      </c>
      <c r="CY135" s="70">
        <v>9.2913248339999992</v>
      </c>
      <c r="CZ135" s="70">
        <v>14.433936510000001</v>
      </c>
      <c r="DA135" s="70">
        <v>9.2833468139999997</v>
      </c>
      <c r="DB135" s="70">
        <v>14.43769095</v>
      </c>
      <c r="DC135" s="70">
        <v>9.2851878960000001</v>
      </c>
      <c r="DD135" s="70">
        <v>14.448954260000001</v>
      </c>
      <c r="DE135" s="70">
        <v>9.2950069969999998</v>
      </c>
      <c r="DF135" s="70">
        <v>14.43769095</v>
      </c>
      <c r="DG135" s="70">
        <v>9.2974617730000002</v>
      </c>
      <c r="DH135" s="70">
        <v>14.443322609999999</v>
      </c>
      <c r="DI135" s="70">
        <v>9.2692318559999993</v>
      </c>
      <c r="DJ135" s="70">
        <v>14.828152490000001</v>
      </c>
      <c r="DK135" s="70">
        <v>9.2686181619999992</v>
      </c>
      <c r="DL135" s="70">
        <v>14.794362550000001</v>
      </c>
      <c r="DM135" s="70"/>
      <c r="DN135" s="70"/>
      <c r="DO135" s="70"/>
      <c r="DP135" s="70"/>
      <c r="DQ135" s="58">
        <v>9.2587990599999994</v>
      </c>
      <c r="DR135" s="58">
        <v>14.908872909999999</v>
      </c>
      <c r="DS135" s="58">
        <v>9.2495936529999998</v>
      </c>
      <c r="DT135" s="58">
        <v>15.0177516</v>
      </c>
      <c r="DU135" s="58">
        <v>9.1906790439999995</v>
      </c>
      <c r="DV135" s="58">
        <v>15.29558001</v>
      </c>
      <c r="DW135" s="58">
        <v>9.2029529199999995</v>
      </c>
      <c r="DX135" s="58">
        <v>15.211105160000001</v>
      </c>
      <c r="DY135" s="58">
        <v>9.1925201249999997</v>
      </c>
      <c r="DZ135" s="58">
        <v>15.24677232</v>
      </c>
      <c r="EA135" s="58">
        <v>9.2379334699999998</v>
      </c>
      <c r="EB135" s="58">
        <v>15.05154155</v>
      </c>
      <c r="EC135" s="58">
        <v>9.2637086110000002</v>
      </c>
      <c r="ED135" s="58">
        <v>14.93139953</v>
      </c>
      <c r="EE135" s="58">
        <v>9.2403882450000001</v>
      </c>
      <c r="EF135" s="58">
        <v>15.02901492</v>
      </c>
      <c r="EG135" s="58">
        <v>9.2416156330000003</v>
      </c>
      <c r="EH135" s="58">
        <v>14.9576806</v>
      </c>
      <c r="EI135" s="58">
        <v>9.2115446339999991</v>
      </c>
      <c r="EJ135" s="58">
        <v>15.09284036</v>
      </c>
      <c r="EK135" s="58"/>
      <c r="EL135" s="58"/>
      <c r="EM135" s="58"/>
      <c r="EN135" s="58"/>
    </row>
    <row r="136" spans="1:144" x14ac:dyDescent="0.2">
      <c r="A136" s="70">
        <v>9.0200721539999993</v>
      </c>
      <c r="B136" s="70">
        <v>15.881272320000001</v>
      </c>
      <c r="C136" s="70">
        <v>8.9746588099999993</v>
      </c>
      <c r="D136" s="70">
        <v>15.961992739999999</v>
      </c>
      <c r="E136" s="70">
        <v>8.9863189929999994</v>
      </c>
      <c r="F136" s="70">
        <v>15.930080009999999</v>
      </c>
      <c r="G136" s="70">
        <v>9.0065708900000008</v>
      </c>
      <c r="H136" s="70">
        <v>15.877517879999999</v>
      </c>
      <c r="I136" s="70">
        <v>8.9998202569999997</v>
      </c>
      <c r="J136" s="70">
        <v>15.885026760000001</v>
      </c>
      <c r="K136" s="70">
        <v>9.058121173</v>
      </c>
      <c r="L136" s="70">
        <v>15.768639179999999</v>
      </c>
      <c r="M136" s="70">
        <v>9.1115125369999994</v>
      </c>
      <c r="N136" s="70">
        <v>15.54712735</v>
      </c>
      <c r="O136" s="70">
        <v>9.1108988439999994</v>
      </c>
      <c r="P136" s="70">
        <v>15.56589954</v>
      </c>
      <c r="Q136" s="70">
        <v>9.0120941339999998</v>
      </c>
      <c r="R136" s="70">
        <v>15.834341849999999</v>
      </c>
      <c r="S136" s="70">
        <v>9.0047298080000004</v>
      </c>
      <c r="T136" s="70">
        <v>15.8493596</v>
      </c>
      <c r="U136" s="70"/>
      <c r="V136" s="70"/>
      <c r="W136" s="70"/>
      <c r="X136" s="70"/>
      <c r="Y136" s="70">
        <v>8.9998202569999997</v>
      </c>
      <c r="Z136" s="70">
        <v>15.862500130000001</v>
      </c>
      <c r="AA136" s="70">
        <v>9.024368011</v>
      </c>
      <c r="AB136" s="70">
        <v>15.785534159999999</v>
      </c>
      <c r="AC136" s="70">
        <v>9.0826689270000003</v>
      </c>
      <c r="AD136" s="70">
        <v>15.64286551</v>
      </c>
      <c r="AE136" s="70">
        <v>9.0636444170000008</v>
      </c>
      <c r="AF136" s="70">
        <v>15.768639179999999</v>
      </c>
      <c r="AG136" s="70">
        <v>8.99061485</v>
      </c>
      <c r="AH136" s="70">
        <v>15.967624389999999</v>
      </c>
      <c r="AI136" s="70">
        <v>9.0397103570000006</v>
      </c>
      <c r="AJ136" s="70">
        <v>15.819324099999999</v>
      </c>
      <c r="AK136" s="70">
        <v>9.0783730699999996</v>
      </c>
      <c r="AL136" s="70">
        <v>15.691673209999999</v>
      </c>
      <c r="AM136" s="70">
        <v>9.1213316389999992</v>
      </c>
      <c r="AN136" s="70">
        <v>15.520846280000001</v>
      </c>
      <c r="AO136" s="70">
        <v>9.1667449839999993</v>
      </c>
      <c r="AP136" s="70">
        <v>15.34251048</v>
      </c>
      <c r="AQ136" s="70">
        <v>9.0789867629999996</v>
      </c>
      <c r="AR136" s="70">
        <v>15.663514920000001</v>
      </c>
      <c r="AS136" s="70"/>
      <c r="AT136" s="70"/>
      <c r="AU136" s="70"/>
      <c r="AV136" s="70"/>
      <c r="AW136" s="70">
        <v>9.2600264479999996</v>
      </c>
      <c r="AX136" s="70">
        <v>14.587868459999999</v>
      </c>
      <c r="AY136" s="70">
        <v>9.2569579789999992</v>
      </c>
      <c r="AZ136" s="70">
        <v>14.604763439999999</v>
      </c>
      <c r="BA136" s="70">
        <v>9.2557305910000007</v>
      </c>
      <c r="BB136" s="70">
        <v>14.56909628</v>
      </c>
      <c r="BC136" s="70">
        <v>9.2465251839999993</v>
      </c>
      <c r="BD136" s="70">
        <v>14.57097349</v>
      </c>
      <c r="BE136" s="70">
        <v>9.2367060819999995</v>
      </c>
      <c r="BF136" s="70">
        <v>14.5522013</v>
      </c>
      <c r="BG136" s="70">
        <v>9.2422293270000004</v>
      </c>
      <c r="BH136" s="70">
        <v>14.54093799</v>
      </c>
      <c r="BI136" s="70">
        <v>9.2428430200000005</v>
      </c>
      <c r="BJ136" s="70">
        <v>14.52592024</v>
      </c>
      <c r="BK136" s="70">
        <v>9.2354786939999993</v>
      </c>
      <c r="BL136" s="70">
        <v>14.52779746</v>
      </c>
      <c r="BM136" s="70">
        <v>9.2317965310000005</v>
      </c>
      <c r="BN136" s="70">
        <v>14.587868459999999</v>
      </c>
      <c r="BO136" s="70">
        <v>9.2385471639999999</v>
      </c>
      <c r="BP136" s="70">
        <v>14.539060770000001</v>
      </c>
      <c r="BQ136" s="70"/>
      <c r="BR136" s="70"/>
      <c r="BS136" s="70"/>
      <c r="BT136" s="70"/>
      <c r="BU136" s="70">
        <v>9.2385471639999999</v>
      </c>
      <c r="BV136" s="70">
        <v>14.55032409</v>
      </c>
      <c r="BW136" s="70">
        <v>9.2348649999999992</v>
      </c>
      <c r="BX136" s="70">
        <v>14.56534184</v>
      </c>
      <c r="BY136" s="70">
        <v>9.2225911239999991</v>
      </c>
      <c r="BZ136" s="70">
        <v>14.539060770000001</v>
      </c>
      <c r="CA136" s="70">
        <v>9.2225911239999991</v>
      </c>
      <c r="CB136" s="70">
        <v>14.52779746</v>
      </c>
      <c r="CC136" s="70">
        <v>9.2373197759999996</v>
      </c>
      <c r="CD136" s="70">
        <v>14.561587400000001</v>
      </c>
      <c r="CE136" s="70">
        <v>9.2410019390000002</v>
      </c>
      <c r="CF136" s="70">
        <v>14.576605150000001</v>
      </c>
      <c r="CG136" s="70">
        <v>9.2489799589999997</v>
      </c>
      <c r="CH136" s="70">
        <v>14.60288622</v>
      </c>
      <c r="CI136" s="70">
        <v>9.2563442850000008</v>
      </c>
      <c r="CJ136" s="70">
        <v>14.572850710000001</v>
      </c>
      <c r="CK136" s="70">
        <v>9.2563442850000008</v>
      </c>
      <c r="CL136" s="70">
        <v>14.56346462</v>
      </c>
      <c r="CM136" s="70">
        <v>9.2428430200000005</v>
      </c>
      <c r="CN136" s="70">
        <v>14.54469243</v>
      </c>
      <c r="CO136" s="70"/>
      <c r="CP136" s="70"/>
      <c r="CQ136" s="70"/>
      <c r="CR136" s="70"/>
      <c r="CS136" s="70">
        <v>9.2440704080000007</v>
      </c>
      <c r="CT136" s="70">
        <v>14.56346462</v>
      </c>
      <c r="CU136" s="70">
        <v>9.2594127539999995</v>
      </c>
      <c r="CV136" s="70">
        <v>14.567219059999999</v>
      </c>
      <c r="CW136" s="70">
        <v>9.2784372640000008</v>
      </c>
      <c r="CX136" s="70">
        <v>14.59913178</v>
      </c>
      <c r="CY136" s="70">
        <v>9.2808920389999994</v>
      </c>
      <c r="CZ136" s="70">
        <v>14.56346462</v>
      </c>
      <c r="DA136" s="70">
        <v>9.2716866309999997</v>
      </c>
      <c r="DB136" s="70">
        <v>14.582236809999999</v>
      </c>
      <c r="DC136" s="70">
        <v>9.273527713</v>
      </c>
      <c r="DD136" s="70">
        <v>14.59350012</v>
      </c>
      <c r="DE136" s="70">
        <v>9.2864152840000003</v>
      </c>
      <c r="DF136" s="70">
        <v>14.567219059999999</v>
      </c>
      <c r="DG136" s="70">
        <v>9.2882563650000005</v>
      </c>
      <c r="DH136" s="70">
        <v>14.572850710000001</v>
      </c>
      <c r="DI136" s="70">
        <v>9.2532758160000004</v>
      </c>
      <c r="DJ136" s="70">
        <v>14.97269835</v>
      </c>
      <c r="DK136" s="70">
        <v>9.2532758160000004</v>
      </c>
      <c r="DL136" s="70">
        <v>14.93890841</v>
      </c>
      <c r="DM136" s="70"/>
      <c r="DN136" s="70"/>
      <c r="DO136" s="70"/>
      <c r="DP136" s="70"/>
      <c r="DQ136" s="58">
        <v>9.2422293270000004</v>
      </c>
      <c r="DR136" s="58">
        <v>15.05341876</v>
      </c>
      <c r="DS136" s="58">
        <v>9.2317965310000005</v>
      </c>
      <c r="DT136" s="58">
        <v>15.16229746</v>
      </c>
      <c r="DU136" s="58">
        <v>9.1691997589999996</v>
      </c>
      <c r="DV136" s="58">
        <v>15.436371429999999</v>
      </c>
      <c r="DW136" s="58">
        <v>9.1814736359999998</v>
      </c>
      <c r="DX136" s="58">
        <v>15.353773800000001</v>
      </c>
      <c r="DY136" s="58">
        <v>9.1698134529999997</v>
      </c>
      <c r="DZ136" s="58">
        <v>15.38944096</v>
      </c>
      <c r="EA136" s="58">
        <v>9.2189089600000003</v>
      </c>
      <c r="EB136" s="58">
        <v>15.19421019</v>
      </c>
      <c r="EC136" s="58">
        <v>9.2471388769999994</v>
      </c>
      <c r="ED136" s="58">
        <v>15.075945389999999</v>
      </c>
      <c r="EE136" s="58">
        <v>9.2213637360000007</v>
      </c>
      <c r="EF136" s="58">
        <v>15.17168356</v>
      </c>
      <c r="EG136" s="58">
        <v>9.2232048169999992</v>
      </c>
      <c r="EH136" s="58">
        <v>15.10034924</v>
      </c>
      <c r="EI136" s="58">
        <v>9.1906790439999995</v>
      </c>
      <c r="EJ136" s="58">
        <v>15.235509</v>
      </c>
      <c r="EK136" s="58"/>
      <c r="EL136" s="58"/>
      <c r="EM136" s="58"/>
      <c r="EN136" s="58"/>
    </row>
    <row r="137" spans="1:144" x14ac:dyDescent="0.2">
      <c r="A137" s="70">
        <v>8.9869326869999995</v>
      </c>
      <c r="B137" s="70">
        <v>16.018309299999999</v>
      </c>
      <c r="C137" s="70">
        <v>8.9396782600000009</v>
      </c>
      <c r="D137" s="70">
        <v>16.099029720000001</v>
      </c>
      <c r="E137" s="70">
        <v>8.9507247499999991</v>
      </c>
      <c r="F137" s="70">
        <v>16.067117</v>
      </c>
      <c r="G137" s="70">
        <v>8.9722040340000007</v>
      </c>
      <c r="H137" s="70">
        <v>16.014554870000001</v>
      </c>
      <c r="I137" s="70">
        <v>8.9642260139999994</v>
      </c>
      <c r="J137" s="70">
        <v>16.02206374</v>
      </c>
      <c r="K137" s="70">
        <v>9.0262090930000003</v>
      </c>
      <c r="L137" s="70">
        <v>15.90755339</v>
      </c>
      <c r="M137" s="70">
        <v>9.0832826200000003</v>
      </c>
      <c r="N137" s="70">
        <v>15.68791877</v>
      </c>
      <c r="O137" s="70">
        <v>9.0826689270000003</v>
      </c>
      <c r="P137" s="70">
        <v>15.704813740000001</v>
      </c>
      <c r="Q137" s="70">
        <v>8.9764998909999996</v>
      </c>
      <c r="R137" s="70">
        <v>15.971378830000001</v>
      </c>
      <c r="S137" s="70">
        <v>8.9685218710000001</v>
      </c>
      <c r="T137" s="70">
        <v>15.986396579999999</v>
      </c>
      <c r="U137" s="70"/>
      <c r="V137" s="70"/>
      <c r="W137" s="70"/>
      <c r="X137" s="70"/>
      <c r="Y137" s="70">
        <v>8.9636123199999993</v>
      </c>
      <c r="Z137" s="70">
        <v>15.999537119999999</v>
      </c>
      <c r="AA137" s="70">
        <v>8.9900011559999999</v>
      </c>
      <c r="AB137" s="70">
        <v>15.92444836</v>
      </c>
      <c r="AC137" s="70">
        <v>9.0525979280000008</v>
      </c>
      <c r="AD137" s="70">
        <v>15.78365694</v>
      </c>
      <c r="AE137" s="70">
        <v>9.0311186429999992</v>
      </c>
      <c r="AF137" s="70">
        <v>15.90755339</v>
      </c>
      <c r="AG137" s="70">
        <v>8.9531795249999995</v>
      </c>
      <c r="AH137" s="70">
        <v>16.10466138</v>
      </c>
      <c r="AI137" s="70">
        <v>9.0053435020000006</v>
      </c>
      <c r="AJ137" s="70">
        <v>15.9582383</v>
      </c>
      <c r="AK137" s="70">
        <v>9.0476883770000001</v>
      </c>
      <c r="AL137" s="70">
        <v>15.83058741</v>
      </c>
      <c r="AM137" s="70">
        <v>9.0937154160000002</v>
      </c>
      <c r="AN137" s="70">
        <v>15.6616377</v>
      </c>
      <c r="AO137" s="70">
        <v>9.1421972300000007</v>
      </c>
      <c r="AP137" s="70">
        <v>15.48517912</v>
      </c>
      <c r="AQ137" s="70">
        <v>9.0483020710000002</v>
      </c>
      <c r="AR137" s="70">
        <v>15.80242913</v>
      </c>
      <c r="AS137" s="70"/>
      <c r="AT137" s="70"/>
      <c r="AU137" s="70"/>
      <c r="AV137" s="70"/>
      <c r="AW137" s="70">
        <v>9.2446841020000008</v>
      </c>
      <c r="AX137" s="70">
        <v>14.71739657</v>
      </c>
      <c r="AY137" s="70">
        <v>9.239774551</v>
      </c>
      <c r="AZ137" s="70">
        <v>14.749309289999999</v>
      </c>
      <c r="BA137" s="70">
        <v>9.2391608569999999</v>
      </c>
      <c r="BB137" s="70">
        <v>14.71176492</v>
      </c>
      <c r="BC137" s="70">
        <v>9.2311828370000004</v>
      </c>
      <c r="BD137" s="70">
        <v>14.71364213</v>
      </c>
      <c r="BE137" s="70">
        <v>9.2207500420000006</v>
      </c>
      <c r="BF137" s="70">
        <v>14.696747159999999</v>
      </c>
      <c r="BG137" s="70">
        <v>9.2293417560000002</v>
      </c>
      <c r="BH137" s="70">
        <v>14.670466100000001</v>
      </c>
      <c r="BI137" s="70">
        <v>9.228114368</v>
      </c>
      <c r="BJ137" s="70">
        <v>14.670466100000001</v>
      </c>
      <c r="BK137" s="70">
        <v>9.2195226540000004</v>
      </c>
      <c r="BL137" s="70">
        <v>14.67234332</v>
      </c>
      <c r="BM137" s="70">
        <v>9.2152267969999997</v>
      </c>
      <c r="BN137" s="70">
        <v>14.730537099999999</v>
      </c>
      <c r="BO137" s="70">
        <v>9.2225911239999991</v>
      </c>
      <c r="BP137" s="70">
        <v>14.681729410000001</v>
      </c>
      <c r="BQ137" s="70"/>
      <c r="BR137" s="70"/>
      <c r="BS137" s="70"/>
      <c r="BT137" s="70"/>
      <c r="BU137" s="70">
        <v>9.2225911239999991</v>
      </c>
      <c r="BV137" s="70">
        <v>14.69299273</v>
      </c>
      <c r="BW137" s="70">
        <v>9.2182952670000002</v>
      </c>
      <c r="BX137" s="70">
        <v>14.70801048</v>
      </c>
      <c r="BY137" s="70">
        <v>9.2060213900000001</v>
      </c>
      <c r="BZ137" s="70">
        <v>14.681729410000001</v>
      </c>
      <c r="CA137" s="70">
        <v>9.2060213900000001</v>
      </c>
      <c r="CB137" s="70">
        <v>14.670466100000001</v>
      </c>
      <c r="CC137" s="70">
        <v>9.2195226540000004</v>
      </c>
      <c r="CD137" s="70">
        <v>14.70613326</v>
      </c>
      <c r="CE137" s="70">
        <v>9.2219774300000008</v>
      </c>
      <c r="CF137" s="70">
        <v>14.719273790000001</v>
      </c>
      <c r="CG137" s="70">
        <v>9.2305691440000004</v>
      </c>
      <c r="CH137" s="70">
        <v>14.747432079999999</v>
      </c>
      <c r="CI137" s="70">
        <v>9.2391608569999999</v>
      </c>
      <c r="CJ137" s="70">
        <v>14.71739657</v>
      </c>
      <c r="CK137" s="70">
        <v>9.2391608569999999</v>
      </c>
      <c r="CL137" s="70">
        <v>14.70613326</v>
      </c>
      <c r="CM137" s="70">
        <v>9.2268869799999997</v>
      </c>
      <c r="CN137" s="70">
        <v>14.68923829</v>
      </c>
      <c r="CO137" s="70"/>
      <c r="CP137" s="70"/>
      <c r="CQ137" s="70"/>
      <c r="CR137" s="70"/>
      <c r="CS137" s="70">
        <v>9.2311828370000004</v>
      </c>
      <c r="CT137" s="70">
        <v>14.70801048</v>
      </c>
      <c r="CU137" s="70">
        <v>9.2452977959999991</v>
      </c>
      <c r="CV137" s="70">
        <v>14.71176492</v>
      </c>
      <c r="CW137" s="70">
        <v>9.2637086110000002</v>
      </c>
      <c r="CX137" s="70">
        <v>14.74367764</v>
      </c>
      <c r="CY137" s="70">
        <v>9.2692318559999993</v>
      </c>
      <c r="CZ137" s="70">
        <v>14.69299273</v>
      </c>
      <c r="DA137" s="70">
        <v>9.2575716729999993</v>
      </c>
      <c r="DB137" s="70">
        <v>14.72490545</v>
      </c>
      <c r="DC137" s="70">
        <v>9.2594127539999995</v>
      </c>
      <c r="DD137" s="70">
        <v>14.738045980000001</v>
      </c>
      <c r="DE137" s="70">
        <v>9.2765961820000005</v>
      </c>
      <c r="DF137" s="70">
        <v>14.696747159999999</v>
      </c>
      <c r="DG137" s="70">
        <v>9.2759824880000004</v>
      </c>
      <c r="DH137" s="70">
        <v>14.71739657</v>
      </c>
      <c r="DI137" s="70">
        <v>9.2342513069999992</v>
      </c>
      <c r="DJ137" s="70">
        <v>15.11536699</v>
      </c>
      <c r="DK137" s="70">
        <v>9.2354786939999993</v>
      </c>
      <c r="DL137" s="70">
        <v>15.083454270000001</v>
      </c>
      <c r="DM137" s="70"/>
      <c r="DN137" s="70"/>
      <c r="DO137" s="70"/>
      <c r="DP137" s="70"/>
      <c r="DQ137" s="58">
        <v>9.2219774300000008</v>
      </c>
      <c r="DR137" s="58">
        <v>15.1960874</v>
      </c>
      <c r="DS137" s="58">
        <v>9.2127720219999993</v>
      </c>
      <c r="DT137" s="58">
        <v>15.303088880000001</v>
      </c>
      <c r="DU137" s="58">
        <v>9.1440383109999992</v>
      </c>
      <c r="DV137" s="58">
        <v>15.577162850000001</v>
      </c>
      <c r="DW137" s="58">
        <v>9.1581532699999997</v>
      </c>
      <c r="DX137" s="58">
        <v>15.49456522</v>
      </c>
      <c r="DY137" s="58">
        <v>9.1446520049999993</v>
      </c>
      <c r="DZ137" s="58">
        <v>15.530232379999999</v>
      </c>
      <c r="EA137" s="58">
        <v>9.1974296760000005</v>
      </c>
      <c r="EB137" s="58">
        <v>15.33687883</v>
      </c>
      <c r="EC137" s="58">
        <v>9.2275006739999998</v>
      </c>
      <c r="ED137" s="58">
        <v>15.218614029999999</v>
      </c>
      <c r="EE137" s="58">
        <v>9.1998844510000009</v>
      </c>
      <c r="EF137" s="58">
        <v>15.3143522</v>
      </c>
      <c r="EG137" s="58">
        <v>9.2023392269999995</v>
      </c>
      <c r="EH137" s="58">
        <v>15.24301788</v>
      </c>
      <c r="EI137" s="58">
        <v>9.1673586769999993</v>
      </c>
      <c r="EJ137" s="58">
        <v>15.37630042</v>
      </c>
      <c r="EK137" s="58"/>
      <c r="EL137" s="58"/>
      <c r="EM137" s="58"/>
      <c r="EN137" s="58"/>
    </row>
    <row r="138" spans="1:144" x14ac:dyDescent="0.2">
      <c r="A138" s="70">
        <v>8.9501110560000008</v>
      </c>
      <c r="B138" s="70">
        <v>16.155346290000001</v>
      </c>
      <c r="C138" s="70">
        <v>8.9010155480000002</v>
      </c>
      <c r="D138" s="70">
        <v>16.234189480000001</v>
      </c>
      <c r="E138" s="70">
        <v>8.9120620370000001</v>
      </c>
      <c r="F138" s="70">
        <v>16.20227676</v>
      </c>
      <c r="G138" s="70">
        <v>8.9341550160000001</v>
      </c>
      <c r="H138" s="70">
        <v>16.151591849999999</v>
      </c>
      <c r="I138" s="70">
        <v>8.9255633020000005</v>
      </c>
      <c r="J138" s="70">
        <v>16.159100729999999</v>
      </c>
      <c r="K138" s="70">
        <v>8.9918422370000002</v>
      </c>
      <c r="L138" s="70">
        <v>16.044590370000002</v>
      </c>
      <c r="M138" s="70">
        <v>9.0538253159999993</v>
      </c>
      <c r="N138" s="70">
        <v>15.828710190000001</v>
      </c>
      <c r="O138" s="70">
        <v>9.0513705400000006</v>
      </c>
      <c r="P138" s="70">
        <v>15.843727940000001</v>
      </c>
      <c r="Q138" s="70">
        <v>8.9384508730000007</v>
      </c>
      <c r="R138" s="70">
        <v>16.110293030000001</v>
      </c>
      <c r="S138" s="70">
        <v>8.9286317709999992</v>
      </c>
      <c r="T138" s="70">
        <v>16.121556349999999</v>
      </c>
      <c r="U138" s="70"/>
      <c r="V138" s="70"/>
      <c r="W138" s="70"/>
      <c r="X138" s="70"/>
      <c r="Y138" s="70">
        <v>8.9237222200000001</v>
      </c>
      <c r="Z138" s="70">
        <v>16.13469688</v>
      </c>
      <c r="AA138" s="70">
        <v>8.9519521369999993</v>
      </c>
      <c r="AB138" s="70">
        <v>16.061485340000001</v>
      </c>
      <c r="AC138" s="70">
        <v>9.0194584599999992</v>
      </c>
      <c r="AD138" s="70">
        <v>15.922571140000001</v>
      </c>
      <c r="AE138" s="70">
        <v>8.9955244000000008</v>
      </c>
      <c r="AF138" s="70">
        <v>16.046467589999999</v>
      </c>
      <c r="AG138" s="70">
        <v>8.9120620370000001</v>
      </c>
      <c r="AH138" s="70">
        <v>16.241698360000001</v>
      </c>
      <c r="AI138" s="70">
        <v>8.9685218710000001</v>
      </c>
      <c r="AJ138" s="70">
        <v>16.095275279999999</v>
      </c>
      <c r="AK138" s="70">
        <v>9.0145489100000002</v>
      </c>
      <c r="AL138" s="70">
        <v>15.96950161</v>
      </c>
      <c r="AM138" s="70">
        <v>9.0630307230000007</v>
      </c>
      <c r="AN138" s="70">
        <v>15.80242913</v>
      </c>
      <c r="AO138" s="70">
        <v>9.1151947</v>
      </c>
      <c r="AP138" s="70">
        <v>15.625970540000001</v>
      </c>
      <c r="AQ138" s="70">
        <v>9.0151626030000003</v>
      </c>
      <c r="AR138" s="70">
        <v>15.94134333</v>
      </c>
      <c r="AS138" s="70"/>
      <c r="AT138" s="70"/>
      <c r="AU138" s="70"/>
      <c r="AV138" s="70"/>
      <c r="AW138" s="70">
        <v>9.2256595929999996</v>
      </c>
      <c r="AX138" s="70">
        <v>14.86006521</v>
      </c>
      <c r="AY138" s="70">
        <v>9.2201363480000005</v>
      </c>
      <c r="AZ138" s="70">
        <v>14.891977929999999</v>
      </c>
      <c r="BA138" s="70">
        <v>9.2213637360000007</v>
      </c>
      <c r="BB138" s="70">
        <v>14.85443356</v>
      </c>
      <c r="BC138" s="70">
        <v>9.2133857159999994</v>
      </c>
      <c r="BD138" s="70">
        <v>14.85631077</v>
      </c>
      <c r="BE138" s="70">
        <v>9.2035666139999996</v>
      </c>
      <c r="BF138" s="70">
        <v>14.839415799999999</v>
      </c>
      <c r="BG138" s="70">
        <v>9.2127720219999993</v>
      </c>
      <c r="BH138" s="70">
        <v>14.813134740000001</v>
      </c>
      <c r="BI138" s="70">
        <v>9.2115446339999991</v>
      </c>
      <c r="BJ138" s="70">
        <v>14.81501196</v>
      </c>
      <c r="BK138" s="70">
        <v>9.2023392269999995</v>
      </c>
      <c r="BL138" s="70">
        <v>14.81501196</v>
      </c>
      <c r="BM138" s="70">
        <v>9.1968159820000004</v>
      </c>
      <c r="BN138" s="70">
        <v>14.87320575</v>
      </c>
      <c r="BO138" s="70">
        <v>9.205407696</v>
      </c>
      <c r="BP138" s="70">
        <v>14.82627527</v>
      </c>
      <c r="BQ138" s="70"/>
      <c r="BR138" s="70"/>
      <c r="BS138" s="70"/>
      <c r="BT138" s="70"/>
      <c r="BU138" s="70">
        <v>9.2041803079999998</v>
      </c>
      <c r="BV138" s="70">
        <v>14.83566137</v>
      </c>
      <c r="BW138" s="70">
        <v>9.1992707570000007</v>
      </c>
      <c r="BX138" s="70">
        <v>14.850679120000001</v>
      </c>
      <c r="BY138" s="70">
        <v>9.1869968800000006</v>
      </c>
      <c r="BZ138" s="70">
        <v>14.82627527</v>
      </c>
      <c r="CA138" s="70">
        <v>9.1869968800000006</v>
      </c>
      <c r="CB138" s="70">
        <v>14.81501196</v>
      </c>
      <c r="CC138" s="70">
        <v>9.1998844510000009</v>
      </c>
      <c r="CD138" s="70">
        <v>14.846924680000001</v>
      </c>
      <c r="CE138" s="70">
        <v>9.2011118389999993</v>
      </c>
      <c r="CF138" s="70">
        <v>14.861942429999999</v>
      </c>
      <c r="CG138" s="70">
        <v>9.2115446339999991</v>
      </c>
      <c r="CH138" s="70">
        <v>14.89010072</v>
      </c>
      <c r="CI138" s="70">
        <v>9.2201363480000005</v>
      </c>
      <c r="CJ138" s="70">
        <v>14.861942429999999</v>
      </c>
      <c r="CK138" s="70">
        <v>9.2213637360000007</v>
      </c>
      <c r="CL138" s="70">
        <v>14.8488019</v>
      </c>
      <c r="CM138" s="70">
        <v>9.2097035530000007</v>
      </c>
      <c r="CN138" s="70">
        <v>14.831906930000001</v>
      </c>
      <c r="CO138" s="70"/>
      <c r="CP138" s="70"/>
      <c r="CQ138" s="70"/>
      <c r="CR138" s="70"/>
      <c r="CS138" s="70">
        <v>9.2152267969999997</v>
      </c>
      <c r="CT138" s="70">
        <v>14.850679120000001</v>
      </c>
      <c r="CU138" s="70">
        <v>9.2287280620000001</v>
      </c>
      <c r="CV138" s="70">
        <v>14.85443356</v>
      </c>
      <c r="CW138" s="70">
        <v>9.2459114899999992</v>
      </c>
      <c r="CX138" s="70">
        <v>14.8882235</v>
      </c>
      <c r="CY138" s="70">
        <v>9.2538895100000005</v>
      </c>
      <c r="CZ138" s="70">
        <v>14.83566137</v>
      </c>
      <c r="DA138" s="70">
        <v>9.2410019390000002</v>
      </c>
      <c r="DB138" s="70">
        <v>14.869451310000001</v>
      </c>
      <c r="DC138" s="70">
        <v>9.2428430200000005</v>
      </c>
      <c r="DD138" s="70">
        <v>14.880714619999999</v>
      </c>
      <c r="DE138" s="70">
        <v>9.2624812240000001</v>
      </c>
      <c r="DF138" s="70">
        <v>14.84129302</v>
      </c>
      <c r="DG138" s="70">
        <v>9.2606401419999997</v>
      </c>
      <c r="DH138" s="70">
        <v>14.861942429999999</v>
      </c>
      <c r="DI138" s="70">
        <v>9.2127720219999993</v>
      </c>
      <c r="DJ138" s="70">
        <v>15.25803563</v>
      </c>
      <c r="DK138" s="70">
        <v>9.2146131039999997</v>
      </c>
      <c r="DL138" s="70">
        <v>15.226122910000001</v>
      </c>
      <c r="DM138" s="70"/>
      <c r="DN138" s="70"/>
      <c r="DO138" s="70"/>
      <c r="DP138" s="70"/>
      <c r="DQ138" s="58">
        <v>9.2004981449999992</v>
      </c>
      <c r="DR138" s="58">
        <v>15.33875604</v>
      </c>
      <c r="DS138" s="58">
        <v>9.1900653499999994</v>
      </c>
      <c r="DT138" s="58">
        <v>15.44575753</v>
      </c>
      <c r="DU138" s="58">
        <v>9.1164220880000002</v>
      </c>
      <c r="DV138" s="58">
        <v>15.71795427</v>
      </c>
      <c r="DW138" s="58">
        <v>9.1311507400000007</v>
      </c>
      <c r="DX138" s="58">
        <v>15.63723386</v>
      </c>
      <c r="DY138" s="58">
        <v>9.1176494760000004</v>
      </c>
      <c r="DZ138" s="58">
        <v>15.6710238</v>
      </c>
      <c r="EA138" s="58">
        <v>9.1734956160000003</v>
      </c>
      <c r="EB138" s="58">
        <v>15.47954747</v>
      </c>
      <c r="EC138" s="58">
        <v>9.205407696</v>
      </c>
      <c r="ED138" s="58">
        <v>15.36128267</v>
      </c>
      <c r="EE138" s="58">
        <v>9.1759503910000006</v>
      </c>
      <c r="EF138" s="58">
        <v>15.455143619999999</v>
      </c>
      <c r="EG138" s="58">
        <v>9.1790188599999993</v>
      </c>
      <c r="EH138" s="58">
        <v>15.38568652</v>
      </c>
      <c r="EI138" s="58">
        <v>9.1409698420000005</v>
      </c>
      <c r="EJ138" s="58">
        <v>15.51709185</v>
      </c>
      <c r="EK138" s="58"/>
      <c r="EL138" s="58"/>
      <c r="EM138" s="58"/>
      <c r="EN138" s="58"/>
    </row>
    <row r="139" spans="1:144" x14ac:dyDescent="0.2">
      <c r="A139" s="70">
        <v>8.9102209559999999</v>
      </c>
      <c r="B139" s="70">
        <v>16.292383269999998</v>
      </c>
      <c r="C139" s="70">
        <v>8.8586706730000007</v>
      </c>
      <c r="D139" s="70">
        <v>16.369349249999999</v>
      </c>
      <c r="E139" s="70">
        <v>8.8697171620000006</v>
      </c>
      <c r="F139" s="70">
        <v>16.337436530000002</v>
      </c>
      <c r="G139" s="70">
        <v>8.8930375280000007</v>
      </c>
      <c r="H139" s="70">
        <v>16.28862883</v>
      </c>
      <c r="I139" s="70">
        <v>8.8832184259999991</v>
      </c>
      <c r="J139" s="70">
        <v>16.294260489999999</v>
      </c>
      <c r="K139" s="70">
        <v>8.9537932189999996</v>
      </c>
      <c r="L139" s="70">
        <v>16.181627349999999</v>
      </c>
      <c r="M139" s="70">
        <v>9.0200721539999993</v>
      </c>
      <c r="N139" s="70">
        <v>15.967624389999999</v>
      </c>
      <c r="O139" s="70">
        <v>9.0170036850000006</v>
      </c>
      <c r="P139" s="70">
        <v>15.982642139999999</v>
      </c>
      <c r="Q139" s="70">
        <v>8.8967196909999995</v>
      </c>
      <c r="R139" s="70">
        <v>16.245452799999999</v>
      </c>
      <c r="S139" s="70">
        <v>8.8856732019999995</v>
      </c>
      <c r="T139" s="70">
        <v>16.25859333</v>
      </c>
      <c r="U139" s="70"/>
      <c r="V139" s="70"/>
      <c r="W139" s="70"/>
      <c r="X139" s="70"/>
      <c r="Y139" s="70">
        <v>8.8795362630000003</v>
      </c>
      <c r="Z139" s="70">
        <v>16.26985664</v>
      </c>
      <c r="AA139" s="70">
        <v>8.9102209559999999</v>
      </c>
      <c r="AB139" s="70">
        <v>16.198522319999999</v>
      </c>
      <c r="AC139" s="70">
        <v>8.9826368300000006</v>
      </c>
      <c r="AD139" s="70">
        <v>16.061485340000001</v>
      </c>
      <c r="AE139" s="70">
        <v>8.9574753820000002</v>
      </c>
      <c r="AF139" s="70">
        <v>16.18350457</v>
      </c>
      <c r="AG139" s="70">
        <v>8.8672623860000002</v>
      </c>
      <c r="AH139" s="70">
        <v>16.376858120000001</v>
      </c>
      <c r="AI139" s="70">
        <v>8.9280180770000008</v>
      </c>
      <c r="AJ139" s="70">
        <v>16.232312270000001</v>
      </c>
      <c r="AK139" s="70">
        <v>8.9777272789999998</v>
      </c>
      <c r="AL139" s="70">
        <v>16.1065386</v>
      </c>
      <c r="AM139" s="70">
        <v>9.0298912560000009</v>
      </c>
      <c r="AN139" s="70">
        <v>15.94134333</v>
      </c>
      <c r="AO139" s="70">
        <v>9.0845100080000005</v>
      </c>
      <c r="AP139" s="70">
        <v>15.76488475</v>
      </c>
      <c r="AQ139" s="70">
        <v>8.9783409729999999</v>
      </c>
      <c r="AR139" s="70">
        <v>16.080257530000001</v>
      </c>
      <c r="AS139" s="70"/>
      <c r="AT139" s="70"/>
      <c r="AU139" s="70"/>
      <c r="AV139" s="70"/>
      <c r="AW139" s="70">
        <v>9.2047940019999999</v>
      </c>
      <c r="AX139" s="70">
        <v>15.004611069999999</v>
      </c>
      <c r="AY139" s="70">
        <v>9.1986570640000007</v>
      </c>
      <c r="AZ139" s="70">
        <v>15.03464657</v>
      </c>
      <c r="BA139" s="70">
        <v>9.2017255329999994</v>
      </c>
      <c r="BB139" s="70">
        <v>14.9971022</v>
      </c>
      <c r="BC139" s="70">
        <v>9.1931338189999998</v>
      </c>
      <c r="BD139" s="70">
        <v>14.99897941</v>
      </c>
      <c r="BE139" s="70">
        <v>9.1839284110000001</v>
      </c>
      <c r="BF139" s="70">
        <v>14.98208444</v>
      </c>
      <c r="BG139" s="70">
        <v>9.194361207</v>
      </c>
      <c r="BH139" s="70">
        <v>14.955803380000001</v>
      </c>
      <c r="BI139" s="70">
        <v>9.1925201249999997</v>
      </c>
      <c r="BJ139" s="70">
        <v>14.9576806</v>
      </c>
      <c r="BK139" s="70">
        <v>9.183314717</v>
      </c>
      <c r="BL139" s="70">
        <v>14.9576806</v>
      </c>
      <c r="BM139" s="70">
        <v>9.1759503910000006</v>
      </c>
      <c r="BN139" s="70">
        <v>15.01587439</v>
      </c>
      <c r="BO139" s="70">
        <v>9.1857694930000005</v>
      </c>
      <c r="BP139" s="70">
        <v>14.967066689999999</v>
      </c>
      <c r="BQ139" s="70"/>
      <c r="BR139" s="70"/>
      <c r="BS139" s="70"/>
      <c r="BT139" s="70"/>
      <c r="BU139" s="70">
        <v>9.1839284110000001</v>
      </c>
      <c r="BV139" s="70">
        <v>14.978330010000001</v>
      </c>
      <c r="BW139" s="70">
        <v>9.1777914729999992</v>
      </c>
      <c r="BX139" s="70">
        <v>14.993347760000001</v>
      </c>
      <c r="BY139" s="70">
        <v>9.1661312899999992</v>
      </c>
      <c r="BZ139" s="70">
        <v>14.967066689999999</v>
      </c>
      <c r="CA139" s="70">
        <v>9.1661312899999992</v>
      </c>
      <c r="CB139" s="70">
        <v>14.955803380000001</v>
      </c>
      <c r="CC139" s="70">
        <v>9.1777914729999992</v>
      </c>
      <c r="CD139" s="70">
        <v>14.989593320000001</v>
      </c>
      <c r="CE139" s="70">
        <v>9.1784051669999993</v>
      </c>
      <c r="CF139" s="70">
        <v>15.004611069999999</v>
      </c>
      <c r="CG139" s="70">
        <v>9.1894516559999992</v>
      </c>
      <c r="CH139" s="70">
        <v>15.03276936</v>
      </c>
      <c r="CI139" s="70">
        <v>9.1992707570000007</v>
      </c>
      <c r="CJ139" s="70">
        <v>15.004611069999999</v>
      </c>
      <c r="CK139" s="70">
        <v>9.2004981449999992</v>
      </c>
      <c r="CL139" s="70">
        <v>14.993347760000001</v>
      </c>
      <c r="CM139" s="70">
        <v>9.1894516559999992</v>
      </c>
      <c r="CN139" s="70">
        <v>14.974575570000001</v>
      </c>
      <c r="CO139" s="70"/>
      <c r="CP139" s="70"/>
      <c r="CQ139" s="70"/>
      <c r="CR139" s="70"/>
      <c r="CS139" s="70">
        <v>9.1992707570000007</v>
      </c>
      <c r="CT139" s="70">
        <v>14.98020723</v>
      </c>
      <c r="CU139" s="70">
        <v>9.2097035530000007</v>
      </c>
      <c r="CV139" s="70">
        <v>14.99897941</v>
      </c>
      <c r="CW139" s="70">
        <v>9.2262732869999997</v>
      </c>
      <c r="CX139" s="70">
        <v>15.030892140000001</v>
      </c>
      <c r="CY139" s="70">
        <v>9.2373197759999996</v>
      </c>
      <c r="CZ139" s="70">
        <v>14.96518947</v>
      </c>
      <c r="DA139" s="70">
        <v>9.2219774300000008</v>
      </c>
      <c r="DB139" s="70">
        <v>15.012119950000001</v>
      </c>
      <c r="DC139" s="70">
        <v>9.2238185109999993</v>
      </c>
      <c r="DD139" s="70">
        <v>15.02526048</v>
      </c>
      <c r="DE139" s="70">
        <v>9.2452977959999991</v>
      </c>
      <c r="DF139" s="70">
        <v>14.98396166</v>
      </c>
      <c r="DG139" s="70">
        <v>9.2434567140000006</v>
      </c>
      <c r="DH139" s="70">
        <v>15.004611069999999</v>
      </c>
      <c r="DI139" s="70">
        <v>9.1882242680000008</v>
      </c>
      <c r="DJ139" s="70">
        <v>15.40070427</v>
      </c>
      <c r="DK139" s="70">
        <v>9.1919064309999996</v>
      </c>
      <c r="DL139" s="70">
        <v>15.368791549999999</v>
      </c>
      <c r="DM139" s="70"/>
      <c r="DN139" s="70"/>
      <c r="DO139" s="70"/>
      <c r="DP139" s="70"/>
      <c r="DQ139" s="58">
        <v>9.1759503910000006</v>
      </c>
      <c r="DR139" s="58">
        <v>15.47954747</v>
      </c>
      <c r="DS139" s="58">
        <v>9.1655175960000008</v>
      </c>
      <c r="DT139" s="58">
        <v>15.58842617</v>
      </c>
      <c r="DU139" s="58">
        <v>9.0857373960000007</v>
      </c>
      <c r="DV139" s="58">
        <v>15.858745689999999</v>
      </c>
      <c r="DW139" s="58">
        <v>9.1016934359999997</v>
      </c>
      <c r="DX139" s="58">
        <v>15.776148060000001</v>
      </c>
      <c r="DY139" s="58">
        <v>9.0875784769999992</v>
      </c>
      <c r="DZ139" s="58">
        <v>15.809938000000001</v>
      </c>
      <c r="EA139" s="58">
        <v>9.1477204739999998</v>
      </c>
      <c r="EB139" s="58">
        <v>15.620338889999999</v>
      </c>
      <c r="EC139" s="58">
        <v>9.1808599419999997</v>
      </c>
      <c r="ED139" s="58">
        <v>15.50395131</v>
      </c>
      <c r="EE139" s="58">
        <v>9.1495615560000001</v>
      </c>
      <c r="EF139" s="58">
        <v>15.59781226</v>
      </c>
      <c r="EG139" s="58">
        <v>9.1532437190000007</v>
      </c>
      <c r="EH139" s="58">
        <v>15.526477939999999</v>
      </c>
      <c r="EI139" s="58">
        <v>9.1121262309999995</v>
      </c>
      <c r="EJ139" s="58">
        <v>15.657883269999999</v>
      </c>
      <c r="EK139" s="58"/>
      <c r="EL139" s="58"/>
      <c r="EM139" s="58"/>
      <c r="EN139" s="58"/>
    </row>
    <row r="140" spans="1:144" x14ac:dyDescent="0.2">
      <c r="A140" s="70">
        <v>8.8672623860000002</v>
      </c>
      <c r="B140" s="70">
        <v>16.42754304</v>
      </c>
      <c r="C140" s="70">
        <v>8.8126436340000005</v>
      </c>
      <c r="D140" s="70">
        <v>16.50450901</v>
      </c>
      <c r="E140" s="70">
        <v>8.8236901230000004</v>
      </c>
      <c r="F140" s="70">
        <v>16.472596289999998</v>
      </c>
      <c r="G140" s="70">
        <v>8.8476241830000006</v>
      </c>
      <c r="H140" s="70">
        <v>16.421911380000001</v>
      </c>
      <c r="I140" s="70">
        <v>8.8378050819999991</v>
      </c>
      <c r="J140" s="70">
        <v>16.42754304</v>
      </c>
      <c r="K140" s="70">
        <v>8.9120620370000001</v>
      </c>
      <c r="L140" s="70">
        <v>16.318664340000002</v>
      </c>
      <c r="M140" s="70">
        <v>8.9832505230000006</v>
      </c>
      <c r="N140" s="70">
        <v>16.1065386</v>
      </c>
      <c r="O140" s="70">
        <v>8.97956836</v>
      </c>
      <c r="P140" s="70">
        <v>16.121556349999999</v>
      </c>
      <c r="Q140" s="70">
        <v>8.8513063459999994</v>
      </c>
      <c r="R140" s="70">
        <v>16.380612559999999</v>
      </c>
      <c r="S140" s="70">
        <v>8.8396461629999994</v>
      </c>
      <c r="T140" s="70">
        <v>16.391875880000001</v>
      </c>
      <c r="U140" s="70"/>
      <c r="V140" s="70"/>
      <c r="W140" s="70"/>
      <c r="X140" s="70"/>
      <c r="Y140" s="70">
        <v>8.8328955310000001</v>
      </c>
      <c r="Z140" s="70">
        <v>16.405016410000002</v>
      </c>
      <c r="AA140" s="70">
        <v>8.866034999</v>
      </c>
      <c r="AB140" s="70">
        <v>16.33368209</v>
      </c>
      <c r="AC140" s="70">
        <v>8.9427467299999996</v>
      </c>
      <c r="AD140" s="70">
        <v>16.198522319999999</v>
      </c>
      <c r="AE140" s="70">
        <v>8.9157442000000007</v>
      </c>
      <c r="AF140" s="70">
        <v>16.320541559999999</v>
      </c>
      <c r="AG140" s="70">
        <v>8.8193942659999998</v>
      </c>
      <c r="AH140" s="70">
        <v>16.510140669999998</v>
      </c>
      <c r="AI140" s="70">
        <v>8.8838321199999992</v>
      </c>
      <c r="AJ140" s="70">
        <v>16.369349249999999</v>
      </c>
      <c r="AK140" s="70">
        <v>8.9372234850000005</v>
      </c>
      <c r="AL140" s="70">
        <v>16.243575580000002</v>
      </c>
      <c r="AM140" s="70">
        <v>8.9930696250000004</v>
      </c>
      <c r="AN140" s="70">
        <v>16.07838031</v>
      </c>
      <c r="AO140" s="70">
        <v>9.0519842340000007</v>
      </c>
      <c r="AP140" s="70">
        <v>15.90567617</v>
      </c>
      <c r="AQ140" s="70">
        <v>8.9384508730000007</v>
      </c>
      <c r="AR140" s="70">
        <v>16.215417290000001</v>
      </c>
      <c r="AS140" s="70"/>
      <c r="AT140" s="70"/>
      <c r="AU140" s="70"/>
      <c r="AV140" s="70"/>
      <c r="AW140" s="70">
        <v>9.1814736359999998</v>
      </c>
      <c r="AX140" s="70">
        <v>15.14540249</v>
      </c>
      <c r="AY140" s="70">
        <v>9.1747230040000005</v>
      </c>
      <c r="AZ140" s="70">
        <v>15.177315220000001</v>
      </c>
      <c r="BA140" s="70">
        <v>9.1790188599999993</v>
      </c>
      <c r="BB140" s="70">
        <v>15.139770840000001</v>
      </c>
      <c r="BC140" s="70">
        <v>9.171654534</v>
      </c>
      <c r="BD140" s="70">
        <v>15.14164806</v>
      </c>
      <c r="BE140" s="70">
        <v>9.1618354330000003</v>
      </c>
      <c r="BF140" s="70">
        <v>15.12475308</v>
      </c>
      <c r="BG140" s="70">
        <v>9.1734956160000003</v>
      </c>
      <c r="BH140" s="70">
        <v>15.098472020000001</v>
      </c>
      <c r="BI140" s="70">
        <v>9.171654534</v>
      </c>
      <c r="BJ140" s="70">
        <v>15.10034924</v>
      </c>
      <c r="BK140" s="70">
        <v>9.1618354330000003</v>
      </c>
      <c r="BL140" s="70">
        <v>15.10034924</v>
      </c>
      <c r="BM140" s="70">
        <v>9.1532437190000007</v>
      </c>
      <c r="BN140" s="70">
        <v>15.158543030000001</v>
      </c>
      <c r="BO140" s="70">
        <v>9.1642902080000006</v>
      </c>
      <c r="BP140" s="70">
        <v>15.109735329999999</v>
      </c>
      <c r="BQ140" s="70"/>
      <c r="BR140" s="70"/>
      <c r="BS140" s="70"/>
      <c r="BT140" s="70"/>
      <c r="BU140" s="70">
        <v>9.1612217390000001</v>
      </c>
      <c r="BV140" s="70">
        <v>15.11912143</v>
      </c>
      <c r="BW140" s="70">
        <v>9.1550847999999991</v>
      </c>
      <c r="BX140" s="70">
        <v>15.136016400000001</v>
      </c>
      <c r="BY140" s="70">
        <v>9.1434246170000009</v>
      </c>
      <c r="BZ140" s="70">
        <v>15.109735329999999</v>
      </c>
      <c r="CA140" s="70">
        <v>9.1428109240000008</v>
      </c>
      <c r="CB140" s="70">
        <v>15.0965948</v>
      </c>
      <c r="CC140" s="70">
        <v>9.1538574130000008</v>
      </c>
      <c r="CD140" s="70">
        <v>15.132261959999999</v>
      </c>
      <c r="CE140" s="70">
        <v>9.1532437190000007</v>
      </c>
      <c r="CF140" s="70">
        <v>15.147279709999999</v>
      </c>
      <c r="CG140" s="70">
        <v>9.1649039020000007</v>
      </c>
      <c r="CH140" s="70">
        <v>15.173560780000001</v>
      </c>
      <c r="CI140" s="70">
        <v>9.1759503910000006</v>
      </c>
      <c r="CJ140" s="70">
        <v>15.14540249</v>
      </c>
      <c r="CK140" s="70">
        <v>9.1784051669999993</v>
      </c>
      <c r="CL140" s="70">
        <v>15.13413918</v>
      </c>
      <c r="CM140" s="70">
        <v>9.1679723709999994</v>
      </c>
      <c r="CN140" s="70">
        <v>15.117244210000001</v>
      </c>
      <c r="CO140" s="70"/>
      <c r="CP140" s="70"/>
      <c r="CQ140" s="70"/>
      <c r="CR140" s="70"/>
      <c r="CS140" s="70">
        <v>9.1790188599999993</v>
      </c>
      <c r="CT140" s="70">
        <v>15.12287587</v>
      </c>
      <c r="CU140" s="70">
        <v>9.1876105740000007</v>
      </c>
      <c r="CV140" s="70">
        <v>15.139770840000001</v>
      </c>
      <c r="CW140" s="70">
        <v>9.2029529199999995</v>
      </c>
      <c r="CX140" s="70">
        <v>15.173560780000001</v>
      </c>
      <c r="CY140" s="70">
        <v>9.2164541849999999</v>
      </c>
      <c r="CZ140" s="70">
        <v>15.10598089</v>
      </c>
      <c r="DA140" s="70">
        <v>9.2004981449999992</v>
      </c>
      <c r="DB140" s="70">
        <v>15.154788590000001</v>
      </c>
      <c r="DC140" s="70">
        <v>9.2017255329999994</v>
      </c>
      <c r="DD140" s="70">
        <v>15.16792912</v>
      </c>
      <c r="DE140" s="70">
        <v>9.2256595929999996</v>
      </c>
      <c r="DF140" s="70">
        <v>15.1266303</v>
      </c>
      <c r="DG140" s="70">
        <v>9.2232048169999992</v>
      </c>
      <c r="DH140" s="70">
        <v>15.147279709999999</v>
      </c>
      <c r="DI140" s="70">
        <v>9.1618354330000003</v>
      </c>
      <c r="DJ140" s="70">
        <v>15.54337291</v>
      </c>
      <c r="DK140" s="70">
        <v>9.1661312899999992</v>
      </c>
      <c r="DL140" s="70">
        <v>15.50958297</v>
      </c>
      <c r="DM140" s="70"/>
      <c r="DN140" s="70"/>
      <c r="DO140" s="70"/>
      <c r="DP140" s="70"/>
      <c r="DQ140" s="58">
        <v>9.1483341679999999</v>
      </c>
      <c r="DR140" s="58">
        <v>15.620338889999999</v>
      </c>
      <c r="DS140" s="58">
        <v>9.1385150670000002</v>
      </c>
      <c r="DT140" s="58">
        <v>15.729217589999999</v>
      </c>
      <c r="DU140" s="58">
        <v>9.0525979280000008</v>
      </c>
      <c r="DV140" s="58">
        <v>15.9976599</v>
      </c>
      <c r="DW140" s="58">
        <v>9.069781356</v>
      </c>
      <c r="DX140" s="58">
        <v>15.915062259999999</v>
      </c>
      <c r="DY140" s="58">
        <v>9.0538253159999993</v>
      </c>
      <c r="DZ140" s="58">
        <v>15.948852199999999</v>
      </c>
      <c r="EA140" s="58">
        <v>9.1182631700000005</v>
      </c>
      <c r="EB140" s="58">
        <v>15.76113031</v>
      </c>
      <c r="EC140" s="58">
        <v>9.1532437190000007</v>
      </c>
      <c r="ED140" s="58">
        <v>15.644742730000001</v>
      </c>
      <c r="EE140" s="58">
        <v>9.1194905570000007</v>
      </c>
      <c r="EF140" s="58">
        <v>15.738603680000001</v>
      </c>
      <c r="EG140" s="58">
        <v>9.1250138019999998</v>
      </c>
      <c r="EH140" s="58">
        <v>15.667269360000001</v>
      </c>
      <c r="EI140" s="58">
        <v>9.0802141509999998</v>
      </c>
      <c r="EJ140" s="58">
        <v>15.79679747</v>
      </c>
      <c r="EK140" s="58"/>
      <c r="EL140" s="58"/>
      <c r="EM140" s="58"/>
      <c r="EN140" s="58"/>
    </row>
    <row r="141" spans="1:144" x14ac:dyDescent="0.2">
      <c r="A141" s="70">
        <v>8.820621654</v>
      </c>
      <c r="B141" s="70">
        <v>16.560825579999999</v>
      </c>
      <c r="C141" s="70">
        <v>8.7629344329999999</v>
      </c>
      <c r="D141" s="70">
        <v>16.635914339999999</v>
      </c>
      <c r="E141" s="70">
        <v>8.7745946159999999</v>
      </c>
      <c r="F141" s="70">
        <v>16.605878839999999</v>
      </c>
      <c r="G141" s="70">
        <v>8.7991423700000002</v>
      </c>
      <c r="H141" s="70">
        <v>16.557071140000001</v>
      </c>
      <c r="I141" s="70">
        <v>8.7880958800000002</v>
      </c>
      <c r="J141" s="70">
        <v>16.560825579999999</v>
      </c>
      <c r="K141" s="70">
        <v>8.8666486930000001</v>
      </c>
      <c r="L141" s="70">
        <v>16.453824099999999</v>
      </c>
      <c r="M141" s="70">
        <v>8.9433604229999997</v>
      </c>
      <c r="N141" s="70">
        <v>16.243575580000002</v>
      </c>
      <c r="O141" s="70">
        <v>8.9384508730000007</v>
      </c>
      <c r="P141" s="70">
        <v>16.25859333</v>
      </c>
      <c r="Q141" s="70">
        <v>8.8015971450000006</v>
      </c>
      <c r="R141" s="70">
        <v>16.51389511</v>
      </c>
      <c r="S141" s="70">
        <v>8.7887095740000003</v>
      </c>
      <c r="T141" s="70">
        <v>16.52515842</v>
      </c>
      <c r="U141" s="70"/>
      <c r="V141" s="70"/>
      <c r="W141" s="70"/>
      <c r="X141" s="70"/>
      <c r="Y141" s="70">
        <v>8.7819589419999993</v>
      </c>
      <c r="Z141" s="70">
        <v>16.538298950000001</v>
      </c>
      <c r="AA141" s="70">
        <v>8.8175531849999995</v>
      </c>
      <c r="AB141" s="70">
        <v>16.46696463</v>
      </c>
      <c r="AC141" s="70">
        <v>8.8997881599999999</v>
      </c>
      <c r="AD141" s="70">
        <v>16.33368209</v>
      </c>
      <c r="AE141" s="70">
        <v>8.8703308560000007</v>
      </c>
      <c r="AF141" s="70">
        <v>16.455701319999999</v>
      </c>
      <c r="AG141" s="70">
        <v>8.7666165960000004</v>
      </c>
      <c r="AH141" s="70">
        <v>16.643423219999999</v>
      </c>
      <c r="AI141" s="70">
        <v>8.8359640000000006</v>
      </c>
      <c r="AJ141" s="70">
        <v>16.502631789999999</v>
      </c>
      <c r="AK141" s="70">
        <v>8.8936512220000008</v>
      </c>
      <c r="AL141" s="70">
        <v>16.376858120000001</v>
      </c>
      <c r="AM141" s="70">
        <v>8.9531795249999995</v>
      </c>
      <c r="AN141" s="70">
        <v>16.215417290000001</v>
      </c>
      <c r="AO141" s="70">
        <v>9.0157762970000004</v>
      </c>
      <c r="AP141" s="70">
        <v>16.044590370000002</v>
      </c>
      <c r="AQ141" s="70">
        <v>8.8948786099999992</v>
      </c>
      <c r="AR141" s="70">
        <v>16.350577059999999</v>
      </c>
      <c r="AS141" s="70"/>
      <c r="AT141" s="70"/>
      <c r="AU141" s="70"/>
      <c r="AV141" s="70"/>
      <c r="AW141" s="70">
        <v>9.1556984939999992</v>
      </c>
      <c r="AX141" s="70">
        <v>15.288071130000001</v>
      </c>
      <c r="AY141" s="70">
        <v>9.1477204739999998</v>
      </c>
      <c r="AZ141" s="70">
        <v>15.31810664</v>
      </c>
      <c r="BA141" s="70">
        <v>9.1538574130000008</v>
      </c>
      <c r="BB141" s="70">
        <v>15.28056226</v>
      </c>
      <c r="BC141" s="70">
        <v>9.1464930869999996</v>
      </c>
      <c r="BD141" s="70">
        <v>15.2843167</v>
      </c>
      <c r="BE141" s="70">
        <v>9.137901373</v>
      </c>
      <c r="BF141" s="70">
        <v>15.26554451</v>
      </c>
      <c r="BG141" s="70">
        <v>9.1507889440000003</v>
      </c>
      <c r="BH141" s="70">
        <v>15.23926344</v>
      </c>
      <c r="BI141" s="70">
        <v>9.1477204739999998</v>
      </c>
      <c r="BJ141" s="70">
        <v>15.241140659999999</v>
      </c>
      <c r="BK141" s="70">
        <v>9.137901373</v>
      </c>
      <c r="BL141" s="70">
        <v>15.241140659999999</v>
      </c>
      <c r="BM141" s="70">
        <v>9.1280822710000002</v>
      </c>
      <c r="BN141" s="70">
        <v>15.29933445</v>
      </c>
      <c r="BO141" s="70">
        <v>9.1403561480000004</v>
      </c>
      <c r="BP141" s="70">
        <v>15.250526750000001</v>
      </c>
      <c r="BQ141" s="70"/>
      <c r="BR141" s="70"/>
      <c r="BS141" s="70"/>
      <c r="BT141" s="70"/>
      <c r="BU141" s="70">
        <v>9.1360602909999997</v>
      </c>
      <c r="BV141" s="70">
        <v>15.26179007</v>
      </c>
      <c r="BW141" s="70">
        <v>9.1293096590000005</v>
      </c>
      <c r="BX141" s="70">
        <v>15.27680782</v>
      </c>
      <c r="BY141" s="70">
        <v>9.1182631700000005</v>
      </c>
      <c r="BZ141" s="70">
        <v>15.250526750000001</v>
      </c>
      <c r="CA141" s="70">
        <v>9.1170357820000003</v>
      </c>
      <c r="CB141" s="70">
        <v>15.23926344</v>
      </c>
      <c r="CC141" s="70">
        <v>9.1268548840000001</v>
      </c>
      <c r="CD141" s="70">
        <v>15.27305338</v>
      </c>
      <c r="CE141" s="70">
        <v>9.1256274959999999</v>
      </c>
      <c r="CF141" s="70">
        <v>15.288071130000001</v>
      </c>
      <c r="CG141" s="70">
        <v>9.137901373</v>
      </c>
      <c r="CH141" s="70">
        <v>15.3143522</v>
      </c>
      <c r="CI141" s="70">
        <v>9.1507889440000003</v>
      </c>
      <c r="CJ141" s="70">
        <v>15.288071130000001</v>
      </c>
      <c r="CK141" s="70">
        <v>9.1532437190000007</v>
      </c>
      <c r="CL141" s="70">
        <v>15.27680782</v>
      </c>
      <c r="CM141" s="70">
        <v>9.1440383109999992</v>
      </c>
      <c r="CN141" s="70">
        <v>15.259912849999999</v>
      </c>
      <c r="CO141" s="70"/>
      <c r="CP141" s="70"/>
      <c r="CQ141" s="70"/>
      <c r="CR141" s="70"/>
      <c r="CS141" s="70">
        <v>9.1556984939999992</v>
      </c>
      <c r="CT141" s="70">
        <v>15.263667290000001</v>
      </c>
      <c r="CU141" s="70">
        <v>9.1636765140000005</v>
      </c>
      <c r="CV141" s="70">
        <v>15.282439480000001</v>
      </c>
      <c r="CW141" s="70">
        <v>9.1777914729999992</v>
      </c>
      <c r="CX141" s="70">
        <v>15.316229420000001</v>
      </c>
      <c r="CY141" s="70">
        <v>9.1931338189999998</v>
      </c>
      <c r="CZ141" s="70">
        <v>15.250526750000001</v>
      </c>
      <c r="DA141" s="70">
        <v>9.1765640850000008</v>
      </c>
      <c r="DB141" s="70">
        <v>15.297457229999999</v>
      </c>
      <c r="DC141" s="70">
        <v>9.1777914729999992</v>
      </c>
      <c r="DD141" s="70">
        <v>15.308720539999999</v>
      </c>
      <c r="DE141" s="70">
        <v>9.2035666139999996</v>
      </c>
      <c r="DF141" s="70">
        <v>15.27117616</v>
      </c>
      <c r="DG141" s="70">
        <v>9.1998844510000009</v>
      </c>
      <c r="DH141" s="70">
        <v>15.28994835</v>
      </c>
      <c r="DI141" s="70">
        <v>9.1329918219999993</v>
      </c>
      <c r="DJ141" s="70">
        <v>15.68416433</v>
      </c>
      <c r="DK141" s="70">
        <v>9.137901373</v>
      </c>
      <c r="DL141" s="70">
        <v>15.65037439</v>
      </c>
      <c r="DM141" s="70"/>
      <c r="DN141" s="70"/>
      <c r="DO141" s="70"/>
      <c r="DP141" s="70"/>
      <c r="DQ141" s="58">
        <v>9.1182631700000005</v>
      </c>
      <c r="DR141" s="58">
        <v>15.76113031</v>
      </c>
      <c r="DS141" s="58">
        <v>9.1078303740000006</v>
      </c>
      <c r="DT141" s="58">
        <v>15.86813179</v>
      </c>
      <c r="DU141" s="58">
        <v>9.0163899910000005</v>
      </c>
      <c r="DV141" s="58">
        <v>16.13469688</v>
      </c>
      <c r="DW141" s="58">
        <v>9.0341871129999998</v>
      </c>
      <c r="DX141" s="58">
        <v>16.053976469999998</v>
      </c>
      <c r="DY141" s="58">
        <v>9.0176173790000007</v>
      </c>
      <c r="DZ141" s="58">
        <v>16.08776641</v>
      </c>
      <c r="EA141" s="58">
        <v>9.0857373960000007</v>
      </c>
      <c r="EB141" s="58">
        <v>15.900044510000001</v>
      </c>
      <c r="EC141" s="58">
        <v>9.1231727199999995</v>
      </c>
      <c r="ED141" s="58">
        <v>15.785534159999999</v>
      </c>
      <c r="EE141" s="58">
        <v>9.0863510900000009</v>
      </c>
      <c r="EF141" s="58">
        <v>15.877517879999999</v>
      </c>
      <c r="EG141" s="58">
        <v>9.0937154160000002</v>
      </c>
      <c r="EH141" s="58">
        <v>15.806183559999999</v>
      </c>
      <c r="EI141" s="58">
        <v>9.0452336019999997</v>
      </c>
      <c r="EJ141" s="58">
        <v>15.93571167</v>
      </c>
      <c r="EK141" s="58"/>
      <c r="EL141" s="58"/>
      <c r="EM141" s="58"/>
      <c r="EN141" s="58"/>
    </row>
    <row r="142" spans="1:144" x14ac:dyDescent="0.2">
      <c r="A142" s="70">
        <v>8.7690713710000008</v>
      </c>
      <c r="B142" s="70">
        <v>16.69410813</v>
      </c>
      <c r="C142" s="70">
        <v>8.7089293740000002</v>
      </c>
      <c r="D142" s="70">
        <v>16.767319669999999</v>
      </c>
      <c r="E142" s="70">
        <v>8.7150663129999995</v>
      </c>
      <c r="F142" s="70">
        <v>16.7504247</v>
      </c>
      <c r="G142" s="70">
        <v>8.7475920859999992</v>
      </c>
      <c r="H142" s="70">
        <v>16.688476470000001</v>
      </c>
      <c r="I142" s="70">
        <v>8.7347045160000008</v>
      </c>
      <c r="J142" s="70">
        <v>16.69410813</v>
      </c>
      <c r="K142" s="70">
        <v>8.8181668789999996</v>
      </c>
      <c r="L142" s="70">
        <v>16.587106649999999</v>
      </c>
      <c r="M142" s="70">
        <v>8.8985607729999998</v>
      </c>
      <c r="N142" s="70">
        <v>16.376858120000001</v>
      </c>
      <c r="O142" s="70">
        <v>8.8936512220000008</v>
      </c>
      <c r="P142" s="70">
        <v>16.393753100000001</v>
      </c>
      <c r="Q142" s="70">
        <v>8.7482057799999993</v>
      </c>
      <c r="R142" s="70">
        <v>16.645300429999999</v>
      </c>
      <c r="S142" s="70">
        <v>8.7340908220000006</v>
      </c>
      <c r="T142" s="70">
        <v>16.658440970000001</v>
      </c>
      <c r="U142" s="70"/>
      <c r="V142" s="70"/>
      <c r="W142" s="70"/>
      <c r="X142" s="70"/>
      <c r="Y142" s="70">
        <v>8.7273401899999996</v>
      </c>
      <c r="Z142" s="70">
        <v>16.669704280000001</v>
      </c>
      <c r="AA142" s="70">
        <v>8.7647755140000001</v>
      </c>
      <c r="AB142" s="70">
        <v>16.598369959999999</v>
      </c>
      <c r="AC142" s="70">
        <v>8.8525337339999997</v>
      </c>
      <c r="AD142" s="70">
        <v>16.46884185</v>
      </c>
      <c r="AE142" s="70">
        <v>8.8212353480000001</v>
      </c>
      <c r="AF142" s="70">
        <v>16.58898387</v>
      </c>
      <c r="AG142" s="70">
        <v>8.7101567620000004</v>
      </c>
      <c r="AH142" s="70">
        <v>16.774828540000001</v>
      </c>
      <c r="AI142" s="70">
        <v>8.7844137169999996</v>
      </c>
      <c r="AJ142" s="70">
        <v>16.635914339999999</v>
      </c>
      <c r="AK142" s="70">
        <v>8.8463967960000005</v>
      </c>
      <c r="AL142" s="70">
        <v>16.510140669999998</v>
      </c>
      <c r="AM142" s="70">
        <v>8.9096072619999997</v>
      </c>
      <c r="AN142" s="70">
        <v>16.350577059999999</v>
      </c>
      <c r="AO142" s="70">
        <v>8.9764998909999996</v>
      </c>
      <c r="AP142" s="70">
        <v>16.181627349999999</v>
      </c>
      <c r="AQ142" s="70">
        <v>8.8470104900000006</v>
      </c>
      <c r="AR142" s="70">
        <v>16.48573682</v>
      </c>
      <c r="AS142" s="70"/>
      <c r="AT142" s="70"/>
      <c r="AU142" s="70"/>
      <c r="AV142" s="70"/>
      <c r="AW142" s="70">
        <v>9.1274685770000001</v>
      </c>
      <c r="AX142" s="70">
        <v>15.42886255</v>
      </c>
      <c r="AY142" s="70">
        <v>9.1182631700000005</v>
      </c>
      <c r="AZ142" s="70">
        <v>15.458898059999999</v>
      </c>
      <c r="BA142" s="70">
        <v>9.12624119</v>
      </c>
      <c r="BB142" s="70">
        <v>15.421353679999999</v>
      </c>
      <c r="BC142" s="70">
        <v>9.1201042510000008</v>
      </c>
      <c r="BD142" s="70">
        <v>15.425108120000001</v>
      </c>
      <c r="BE142" s="70">
        <v>9.1121262309999995</v>
      </c>
      <c r="BF142" s="70">
        <v>15.406335929999999</v>
      </c>
      <c r="BG142" s="70">
        <v>9.1250138019999998</v>
      </c>
      <c r="BH142" s="70">
        <v>15.38193208</v>
      </c>
      <c r="BI142" s="70">
        <v>9.1219453329999993</v>
      </c>
      <c r="BJ142" s="70">
        <v>15.38193208</v>
      </c>
      <c r="BK142" s="70">
        <v>9.1115125369999994</v>
      </c>
      <c r="BL142" s="70">
        <v>15.38193208</v>
      </c>
      <c r="BM142" s="70">
        <v>9.1004660479999995</v>
      </c>
      <c r="BN142" s="70">
        <v>15.440125869999999</v>
      </c>
      <c r="BO142" s="70">
        <v>9.1139673129999998</v>
      </c>
      <c r="BP142" s="70">
        <v>15.391318180000001</v>
      </c>
      <c r="BQ142" s="70"/>
      <c r="BR142" s="70"/>
      <c r="BS142" s="70"/>
      <c r="BT142" s="70"/>
      <c r="BU142" s="70">
        <v>9.1084440680000007</v>
      </c>
      <c r="BV142" s="70">
        <v>15.402581489999999</v>
      </c>
      <c r="BW142" s="70">
        <v>9.1010797419999996</v>
      </c>
      <c r="BX142" s="70">
        <v>15.417599239999999</v>
      </c>
      <c r="BY142" s="70">
        <v>9.0906469469999998</v>
      </c>
      <c r="BZ142" s="70">
        <v>15.391318180000001</v>
      </c>
      <c r="CA142" s="70">
        <v>9.0888058649999994</v>
      </c>
      <c r="CB142" s="70">
        <v>15.378177640000001</v>
      </c>
      <c r="CC142" s="70">
        <v>9.0973975790000008</v>
      </c>
      <c r="CD142" s="70">
        <v>15.411967580000001</v>
      </c>
      <c r="CE142" s="70">
        <v>9.0955564970000005</v>
      </c>
      <c r="CF142" s="70">
        <v>15.42698534</v>
      </c>
      <c r="CG142" s="70">
        <v>9.1084440680000007</v>
      </c>
      <c r="CH142" s="70">
        <v>15.455143619999999</v>
      </c>
      <c r="CI142" s="70">
        <v>9.1225590269999994</v>
      </c>
      <c r="CJ142" s="70">
        <v>15.42886255</v>
      </c>
      <c r="CK142" s="70">
        <v>9.1256274959999999</v>
      </c>
      <c r="CL142" s="70">
        <v>15.41572202</v>
      </c>
      <c r="CM142" s="70">
        <v>9.1170357820000003</v>
      </c>
      <c r="CN142" s="70">
        <v>15.40070427</v>
      </c>
      <c r="CO142" s="70"/>
      <c r="CP142" s="70"/>
      <c r="CQ142" s="70"/>
      <c r="CR142" s="70"/>
      <c r="CS142" s="70">
        <v>9.1305370470000007</v>
      </c>
      <c r="CT142" s="70">
        <v>15.40445871</v>
      </c>
      <c r="CU142" s="70">
        <v>9.1372876789999999</v>
      </c>
      <c r="CV142" s="70">
        <v>15.4232309</v>
      </c>
      <c r="CW142" s="70">
        <v>9.1495615560000001</v>
      </c>
      <c r="CX142" s="70">
        <v>15.45702084</v>
      </c>
      <c r="CY142" s="70">
        <v>9.1673586769999993</v>
      </c>
      <c r="CZ142" s="70">
        <v>15.391318180000001</v>
      </c>
      <c r="DA142" s="70">
        <v>9.1495615560000001</v>
      </c>
      <c r="DB142" s="70">
        <v>15.440125869999999</v>
      </c>
      <c r="DC142" s="70">
        <v>9.1514026370000003</v>
      </c>
      <c r="DD142" s="70">
        <v>15.45138918</v>
      </c>
      <c r="DE142" s="70">
        <v>9.1777914729999992</v>
      </c>
      <c r="DF142" s="70">
        <v>15.411967580000001</v>
      </c>
      <c r="DG142" s="70">
        <v>9.1741093100000004</v>
      </c>
      <c r="DH142" s="70">
        <v>15.43261699</v>
      </c>
      <c r="DI142" s="70">
        <v>9.1004660479999995</v>
      </c>
      <c r="DJ142" s="70">
        <v>15.824955750000001</v>
      </c>
      <c r="DK142" s="70">
        <v>9.1066029870000005</v>
      </c>
      <c r="DL142" s="70">
        <v>15.791165810000001</v>
      </c>
      <c r="DM142" s="70"/>
      <c r="DN142" s="70"/>
      <c r="DO142" s="70"/>
      <c r="DP142" s="70"/>
      <c r="DQ142" s="58">
        <v>9.0851237020000006</v>
      </c>
      <c r="DR142" s="58">
        <v>15.900044510000001</v>
      </c>
      <c r="DS142" s="58">
        <v>9.0746909070000008</v>
      </c>
      <c r="DT142" s="58">
        <v>16.008923209999999</v>
      </c>
      <c r="DU142" s="58">
        <v>8.9764998909999996</v>
      </c>
      <c r="DV142" s="58">
        <v>16.271733860000001</v>
      </c>
      <c r="DW142" s="58">
        <v>8.9955244000000008</v>
      </c>
      <c r="DX142" s="58">
        <v>16.19101345</v>
      </c>
      <c r="DY142" s="58">
        <v>8.9771135849999997</v>
      </c>
      <c r="DZ142" s="58">
        <v>16.224803390000002</v>
      </c>
      <c r="EA142" s="58">
        <v>9.0507568470000006</v>
      </c>
      <c r="EB142" s="58">
        <v>16.038958709999999</v>
      </c>
      <c r="EC142" s="58">
        <v>9.0900332529999996</v>
      </c>
      <c r="ED142" s="58">
        <v>15.92632558</v>
      </c>
      <c r="EE142" s="58">
        <v>9.0501431530000005</v>
      </c>
      <c r="EF142" s="58">
        <v>16.016432089999999</v>
      </c>
      <c r="EG142" s="58">
        <v>9.0593485600000001</v>
      </c>
      <c r="EH142" s="58">
        <v>15.94509777</v>
      </c>
      <c r="EI142" s="58">
        <v>9.0065708900000008</v>
      </c>
      <c r="EJ142" s="58">
        <v>16.074625869999998</v>
      </c>
      <c r="EK142" s="58"/>
      <c r="EL142" s="58"/>
      <c r="EM142" s="58"/>
      <c r="EN142" s="58"/>
    </row>
    <row r="143" spans="1:144" x14ac:dyDescent="0.2">
      <c r="A143" s="70">
        <v>8.7138389249999992</v>
      </c>
      <c r="B143" s="70">
        <v>16.825513449999999</v>
      </c>
      <c r="C143" s="70">
        <v>8.6518558460000001</v>
      </c>
      <c r="D143" s="70">
        <v>16.898724990000002</v>
      </c>
      <c r="E143" s="70">
        <v>8.6573790909999992</v>
      </c>
      <c r="F143" s="70">
        <v>16.881830019999999</v>
      </c>
      <c r="G143" s="70">
        <v>8.6911322529999993</v>
      </c>
      <c r="H143" s="70">
        <v>16.819881800000001</v>
      </c>
      <c r="I143" s="70">
        <v>8.6776309880000007</v>
      </c>
      <c r="J143" s="70">
        <v>16.825513449999999</v>
      </c>
      <c r="K143" s="70">
        <v>8.7647755140000001</v>
      </c>
      <c r="L143" s="70">
        <v>16.718511970000002</v>
      </c>
      <c r="M143" s="70">
        <v>8.8513063459999994</v>
      </c>
      <c r="N143" s="70">
        <v>16.512017889999999</v>
      </c>
      <c r="O143" s="70">
        <v>8.8457831020000004</v>
      </c>
      <c r="P143" s="70">
        <v>16.527035640000001</v>
      </c>
      <c r="Q143" s="70">
        <v>8.6911322529999993</v>
      </c>
      <c r="R143" s="70">
        <v>16.776705759999999</v>
      </c>
      <c r="S143" s="70">
        <v>8.6690392739999993</v>
      </c>
      <c r="T143" s="70">
        <v>16.802986829999998</v>
      </c>
      <c r="U143" s="70"/>
      <c r="V143" s="70"/>
      <c r="W143" s="70"/>
      <c r="X143" s="70"/>
      <c r="Y143" s="70">
        <v>8.6610612539999998</v>
      </c>
      <c r="Z143" s="70">
        <v>16.814250139999999</v>
      </c>
      <c r="AA143" s="70">
        <v>8.707701986</v>
      </c>
      <c r="AB143" s="70">
        <v>16.729775289999999</v>
      </c>
      <c r="AC143" s="70">
        <v>8.8015971450000006</v>
      </c>
      <c r="AD143" s="70">
        <v>16.602124400000001</v>
      </c>
      <c r="AE143" s="70">
        <v>8.7678439830000006</v>
      </c>
      <c r="AF143" s="70">
        <v>16.720389189999999</v>
      </c>
      <c r="AG143" s="70">
        <v>8.6494010709999998</v>
      </c>
      <c r="AH143" s="70">
        <v>16.906233870000001</v>
      </c>
      <c r="AI143" s="70">
        <v>8.7279538829999996</v>
      </c>
      <c r="AJ143" s="70">
        <v>16.767319669999999</v>
      </c>
      <c r="AK143" s="70">
        <v>8.7942328189999994</v>
      </c>
      <c r="AL143" s="70">
        <v>16.645300429999999</v>
      </c>
      <c r="AM143" s="70">
        <v>8.8623528359999995</v>
      </c>
      <c r="AN143" s="70">
        <v>16.48573682</v>
      </c>
      <c r="AO143" s="70">
        <v>8.9341550160000001</v>
      </c>
      <c r="AP143" s="70">
        <v>16.318664340000002</v>
      </c>
      <c r="AQ143" s="70">
        <v>8.7960738999999997</v>
      </c>
      <c r="AR143" s="70">
        <v>16.61901937</v>
      </c>
      <c r="AS143" s="70"/>
      <c r="AT143" s="70"/>
      <c r="AU143" s="70"/>
      <c r="AV143" s="70"/>
      <c r="AW143" s="70">
        <v>9.0967838850000007</v>
      </c>
      <c r="AX143" s="70">
        <v>15.56965398</v>
      </c>
      <c r="AY143" s="70">
        <v>9.0863510900000009</v>
      </c>
      <c r="AZ143" s="70">
        <v>15.59968948</v>
      </c>
      <c r="BA143" s="70">
        <v>9.0967838850000007</v>
      </c>
      <c r="BB143" s="70">
        <v>15.56026788</v>
      </c>
      <c r="BC143" s="70">
        <v>9.0900332529999996</v>
      </c>
      <c r="BD143" s="70">
        <v>15.564022319999999</v>
      </c>
      <c r="BE143" s="70">
        <v>9.0832826200000003</v>
      </c>
      <c r="BF143" s="70">
        <v>15.54712735</v>
      </c>
      <c r="BG143" s="70">
        <v>9.0973975790000008</v>
      </c>
      <c r="BH143" s="70">
        <v>15.5227235</v>
      </c>
      <c r="BI143" s="70">
        <v>9.0937154160000002</v>
      </c>
      <c r="BJ143" s="70">
        <v>15.5227235</v>
      </c>
      <c r="BK143" s="70">
        <v>9.0820552330000002</v>
      </c>
      <c r="BL143" s="70">
        <v>15.5227235</v>
      </c>
      <c r="BM143" s="70">
        <v>9.069781356</v>
      </c>
      <c r="BN143" s="70">
        <v>15.57904007</v>
      </c>
      <c r="BO143" s="70">
        <v>9.0845100080000005</v>
      </c>
      <c r="BP143" s="70">
        <v>15.5321096</v>
      </c>
      <c r="BQ143" s="70"/>
      <c r="BR143" s="70"/>
      <c r="BS143" s="70"/>
      <c r="BT143" s="70"/>
      <c r="BU143" s="70">
        <v>9.0777593759999995</v>
      </c>
      <c r="BV143" s="70">
        <v>15.54337291</v>
      </c>
      <c r="BW143" s="70">
        <v>9.069781356</v>
      </c>
      <c r="BX143" s="70">
        <v>15.55651344</v>
      </c>
      <c r="BY143" s="70">
        <v>9.0593485600000001</v>
      </c>
      <c r="BZ143" s="70">
        <v>15.530232379999999</v>
      </c>
      <c r="CA143" s="70">
        <v>9.058121173</v>
      </c>
      <c r="CB143" s="70">
        <v>15.51896906</v>
      </c>
      <c r="CC143" s="70">
        <v>9.0648718049999992</v>
      </c>
      <c r="CD143" s="70">
        <v>15.552759010000001</v>
      </c>
      <c r="CE143" s="70">
        <v>9.0618033360000005</v>
      </c>
      <c r="CF143" s="70">
        <v>15.56589954</v>
      </c>
      <c r="CG143" s="70">
        <v>9.0765319879999993</v>
      </c>
      <c r="CH143" s="70">
        <v>15.59405782</v>
      </c>
      <c r="CI143" s="70">
        <v>9.0912606399999998</v>
      </c>
      <c r="CJ143" s="70">
        <v>15.567776759999999</v>
      </c>
      <c r="CK143" s="70">
        <v>9.0949428030000004</v>
      </c>
      <c r="CL143" s="70">
        <v>15.55651344</v>
      </c>
      <c r="CM143" s="70">
        <v>9.0888058649999994</v>
      </c>
      <c r="CN143" s="70">
        <v>15.54149569</v>
      </c>
      <c r="CO143" s="70"/>
      <c r="CP143" s="70"/>
      <c r="CQ143" s="70"/>
      <c r="CR143" s="70"/>
      <c r="CS143" s="70">
        <v>9.1023071299999998</v>
      </c>
      <c r="CT143" s="70">
        <v>15.545250129999999</v>
      </c>
      <c r="CU143" s="70">
        <v>9.1078303740000006</v>
      </c>
      <c r="CV143" s="70">
        <v>15.5621451</v>
      </c>
      <c r="CW143" s="70">
        <v>9.1182631700000005</v>
      </c>
      <c r="CX143" s="70">
        <v>15.59781226</v>
      </c>
      <c r="CY143" s="70">
        <v>9.137901373</v>
      </c>
      <c r="CZ143" s="70">
        <v>15.5321096</v>
      </c>
      <c r="DA143" s="70">
        <v>9.1207179450000009</v>
      </c>
      <c r="DB143" s="70">
        <v>15.58091729</v>
      </c>
      <c r="DC143" s="70">
        <v>9.1219453329999993</v>
      </c>
      <c r="DD143" s="70">
        <v>15.59030338</v>
      </c>
      <c r="DE143" s="70">
        <v>9.1501752500000002</v>
      </c>
      <c r="DF143" s="70">
        <v>15.552759010000001</v>
      </c>
      <c r="DG143" s="70">
        <v>9.1458793929999995</v>
      </c>
      <c r="DH143" s="70">
        <v>15.573408410000001</v>
      </c>
      <c r="DI143" s="70">
        <v>9.0648718049999992</v>
      </c>
      <c r="DJ143" s="70">
        <v>15.961992739999999</v>
      </c>
      <c r="DK143" s="70">
        <v>9.0728498250000005</v>
      </c>
      <c r="DL143" s="70">
        <v>15.93195723</v>
      </c>
      <c r="DM143" s="70"/>
      <c r="DN143" s="70"/>
      <c r="DO143" s="70"/>
      <c r="DP143" s="70"/>
      <c r="DQ143" s="58">
        <v>9.0489157650000003</v>
      </c>
      <c r="DR143" s="58">
        <v>16.038958709999999</v>
      </c>
      <c r="DS143" s="58">
        <v>9.0390966630000005</v>
      </c>
      <c r="DT143" s="58">
        <v>16.14596019</v>
      </c>
      <c r="DU143" s="58">
        <v>8.9329276279999998</v>
      </c>
      <c r="DV143" s="58">
        <v>16.40877085</v>
      </c>
      <c r="DW143" s="58">
        <v>8.9537932189999996</v>
      </c>
      <c r="DX143" s="58">
        <v>16.328050430000001</v>
      </c>
      <c r="DY143" s="58">
        <v>8.933541322</v>
      </c>
      <c r="DZ143" s="58">
        <v>16.359963149999999</v>
      </c>
      <c r="EA143" s="58">
        <v>9.0127078279999999</v>
      </c>
      <c r="EB143" s="58">
        <v>16.175995700000001</v>
      </c>
      <c r="EC143" s="58">
        <v>9.0538253159999993</v>
      </c>
      <c r="ED143" s="58">
        <v>16.063362560000002</v>
      </c>
      <c r="EE143" s="58">
        <v>9.0114804399999997</v>
      </c>
      <c r="EF143" s="58">
        <v>16.155346290000001</v>
      </c>
      <c r="EG143" s="58">
        <v>9.0219132359999996</v>
      </c>
      <c r="EH143" s="58">
        <v>16.084011969999999</v>
      </c>
      <c r="EI143" s="58">
        <v>8.9648397079999995</v>
      </c>
      <c r="EJ143" s="58">
        <v>16.20978564</v>
      </c>
      <c r="EK143" s="58"/>
      <c r="EL143" s="58"/>
      <c r="EM143" s="58"/>
      <c r="EN143" s="58"/>
    </row>
    <row r="144" spans="1:144" x14ac:dyDescent="0.2">
      <c r="A144" s="70">
        <v>8.6481736829999996</v>
      </c>
      <c r="B144" s="70">
        <v>16.97005931</v>
      </c>
      <c r="C144" s="70">
        <v>8.5837358290000001</v>
      </c>
      <c r="D144" s="70">
        <v>17.041393630000002</v>
      </c>
      <c r="E144" s="70">
        <v>8.5880316860000008</v>
      </c>
      <c r="F144" s="70">
        <v>17.024498659999999</v>
      </c>
      <c r="G144" s="70">
        <v>8.6236259289999992</v>
      </c>
      <c r="H144" s="70">
        <v>16.964427659999998</v>
      </c>
      <c r="I144" s="70">
        <v>8.6088972770000005</v>
      </c>
      <c r="J144" s="70">
        <v>16.968182089999999</v>
      </c>
      <c r="K144" s="70">
        <v>8.707701986</v>
      </c>
      <c r="L144" s="70">
        <v>16.851794519999999</v>
      </c>
      <c r="M144" s="70">
        <v>8.7997560630000002</v>
      </c>
      <c r="N144" s="70">
        <v>16.645300429999999</v>
      </c>
      <c r="O144" s="70">
        <v>8.7930054309999992</v>
      </c>
      <c r="P144" s="70">
        <v>16.660318190000002</v>
      </c>
      <c r="Q144" s="70">
        <v>8.6230122359999992</v>
      </c>
      <c r="R144" s="70">
        <v>16.919374399999999</v>
      </c>
      <c r="S144" s="70">
        <v>8.5984644820000007</v>
      </c>
      <c r="T144" s="70">
        <v>16.945655469999998</v>
      </c>
      <c r="U144" s="70"/>
      <c r="V144" s="70"/>
      <c r="W144" s="70"/>
      <c r="X144" s="70"/>
      <c r="Y144" s="70">
        <v>8.5898727679999993</v>
      </c>
      <c r="Z144" s="70">
        <v>16.956918779999999</v>
      </c>
      <c r="AA144" s="70">
        <v>8.639581969</v>
      </c>
      <c r="AB144" s="70">
        <v>16.87432115</v>
      </c>
      <c r="AC144" s="70">
        <v>8.7463646990000008</v>
      </c>
      <c r="AD144" s="70">
        <v>16.733529730000001</v>
      </c>
      <c r="AE144" s="70">
        <v>8.7101567620000004</v>
      </c>
      <c r="AF144" s="70">
        <v>16.851794519999999</v>
      </c>
      <c r="AG144" s="70">
        <v>8.5769851970000008</v>
      </c>
      <c r="AH144" s="70">
        <v>17.047025290000001</v>
      </c>
      <c r="AI144" s="70">
        <v>8.6684255799999992</v>
      </c>
      <c r="AJ144" s="70">
        <v>16.898724990000002</v>
      </c>
      <c r="AK144" s="70">
        <v>8.7390003729999997</v>
      </c>
      <c r="AL144" s="70">
        <v>16.776705759999999</v>
      </c>
      <c r="AM144" s="70">
        <v>8.8108025530000003</v>
      </c>
      <c r="AN144" s="70">
        <v>16.61901937</v>
      </c>
      <c r="AO144" s="70">
        <v>8.8875142829999998</v>
      </c>
      <c r="AP144" s="70">
        <v>16.453824099999999</v>
      </c>
      <c r="AQ144" s="70">
        <v>8.7402277599999998</v>
      </c>
      <c r="AR144" s="70">
        <v>16.7504247</v>
      </c>
      <c r="AS144" s="70"/>
      <c r="AT144" s="70"/>
      <c r="AU144" s="70"/>
      <c r="AV144" s="70"/>
      <c r="AW144" s="70">
        <v>9.0630307230000007</v>
      </c>
      <c r="AX144" s="70">
        <v>15.70856818</v>
      </c>
      <c r="AY144" s="70">
        <v>9.0507568470000006</v>
      </c>
      <c r="AZ144" s="70">
        <v>15.738603680000001</v>
      </c>
      <c r="BA144" s="70">
        <v>9.0636444170000008</v>
      </c>
      <c r="BB144" s="70">
        <v>15.69918208</v>
      </c>
      <c r="BC144" s="70">
        <v>9.0575074789999999</v>
      </c>
      <c r="BD144" s="70">
        <v>15.704813740000001</v>
      </c>
      <c r="BE144" s="70">
        <v>9.0519842340000007</v>
      </c>
      <c r="BF144" s="70">
        <v>15.68791877</v>
      </c>
      <c r="BG144" s="70">
        <v>9.0654854989999993</v>
      </c>
      <c r="BH144" s="70">
        <v>15.6616377</v>
      </c>
      <c r="BI144" s="70">
        <v>9.0630307230000007</v>
      </c>
      <c r="BJ144" s="70">
        <v>15.6616377</v>
      </c>
      <c r="BK144" s="70">
        <v>9.0507568470000006</v>
      </c>
      <c r="BL144" s="70">
        <v>15.6616377</v>
      </c>
      <c r="BM144" s="70">
        <v>9.0366418880000001</v>
      </c>
      <c r="BN144" s="70">
        <v>15.719831490000001</v>
      </c>
      <c r="BO144" s="70">
        <v>9.0525979280000008</v>
      </c>
      <c r="BP144" s="70">
        <v>15.672901019999999</v>
      </c>
      <c r="BQ144" s="70"/>
      <c r="BR144" s="70"/>
      <c r="BS144" s="70"/>
      <c r="BT144" s="70"/>
      <c r="BU144" s="70">
        <v>9.0446199079999996</v>
      </c>
      <c r="BV144" s="70">
        <v>15.682287110000001</v>
      </c>
      <c r="BW144" s="70">
        <v>9.036028194</v>
      </c>
      <c r="BX144" s="70">
        <v>15.69355043</v>
      </c>
      <c r="BY144" s="70">
        <v>9.0262090930000003</v>
      </c>
      <c r="BZ144" s="70">
        <v>15.66914658</v>
      </c>
      <c r="CA144" s="70">
        <v>9.0237543169999999</v>
      </c>
      <c r="CB144" s="70">
        <v>15.65600605</v>
      </c>
      <c r="CC144" s="70">
        <v>9.0292775620000008</v>
      </c>
      <c r="CD144" s="70">
        <v>15.68979599</v>
      </c>
      <c r="CE144" s="70">
        <v>9.0255953990000002</v>
      </c>
      <c r="CF144" s="70">
        <v>15.704813740000001</v>
      </c>
      <c r="CG144" s="70">
        <v>9.0409377450000008</v>
      </c>
      <c r="CH144" s="70">
        <v>15.73297202</v>
      </c>
      <c r="CI144" s="70">
        <v>9.0575074789999999</v>
      </c>
      <c r="CJ144" s="70">
        <v>15.70669096</v>
      </c>
      <c r="CK144" s="70">
        <v>9.0618033360000005</v>
      </c>
      <c r="CL144" s="70">
        <v>15.695427649999999</v>
      </c>
      <c r="CM144" s="70">
        <v>9.0568937849999998</v>
      </c>
      <c r="CN144" s="70">
        <v>15.68040989</v>
      </c>
      <c r="CO144" s="70"/>
      <c r="CP144" s="70"/>
      <c r="CQ144" s="70"/>
      <c r="CR144" s="70"/>
      <c r="CS144" s="70">
        <v>9.0716224370000003</v>
      </c>
      <c r="CT144" s="70">
        <v>15.68416433</v>
      </c>
      <c r="CU144" s="70">
        <v>9.0753046000000008</v>
      </c>
      <c r="CV144" s="70">
        <v>15.701059300000001</v>
      </c>
      <c r="CW144" s="70">
        <v>9.0838963140000004</v>
      </c>
      <c r="CX144" s="70">
        <v>15.73672646</v>
      </c>
      <c r="CY144" s="70">
        <v>9.1066029870000005</v>
      </c>
      <c r="CZ144" s="70">
        <v>15.672901019999999</v>
      </c>
      <c r="DA144" s="70">
        <v>9.0881921709999993</v>
      </c>
      <c r="DB144" s="70">
        <v>15.72170871</v>
      </c>
      <c r="DC144" s="70">
        <v>9.0900332529999996</v>
      </c>
      <c r="DD144" s="70">
        <v>15.73109481</v>
      </c>
      <c r="DE144" s="70">
        <v>9.1194905570000007</v>
      </c>
      <c r="DF144" s="70">
        <v>15.69355043</v>
      </c>
      <c r="DG144" s="70">
        <v>9.114581007</v>
      </c>
      <c r="DH144" s="70">
        <v>15.71419983</v>
      </c>
      <c r="DI144" s="70">
        <v>9.0262090930000003</v>
      </c>
      <c r="DJ144" s="70">
        <v>16.100906940000002</v>
      </c>
      <c r="DK144" s="70">
        <v>9.0354144999999999</v>
      </c>
      <c r="DL144" s="70">
        <v>16.070871440000001</v>
      </c>
      <c r="DM144" s="70"/>
      <c r="DN144" s="70"/>
      <c r="DO144" s="70"/>
      <c r="DP144" s="70"/>
      <c r="DQ144" s="58">
        <v>9.0096393589999995</v>
      </c>
      <c r="DR144" s="58">
        <v>16.175995700000001</v>
      </c>
      <c r="DS144" s="58">
        <v>8.9985928699999995</v>
      </c>
      <c r="DT144" s="58">
        <v>16.2848744</v>
      </c>
      <c r="DU144" s="58">
        <v>8.8850595079999994</v>
      </c>
      <c r="DV144" s="58">
        <v>16.54393061</v>
      </c>
      <c r="DW144" s="58">
        <v>8.9071524859999993</v>
      </c>
      <c r="DX144" s="58">
        <v>16.463210199999999</v>
      </c>
      <c r="DY144" s="58">
        <v>8.8862868959999997</v>
      </c>
      <c r="DZ144" s="58">
        <v>16.49512292</v>
      </c>
      <c r="EA144" s="58">
        <v>8.9703629530000004</v>
      </c>
      <c r="EB144" s="58">
        <v>16.313032679999999</v>
      </c>
      <c r="EC144" s="58">
        <v>9.0139352160000001</v>
      </c>
      <c r="ED144" s="58">
        <v>16.20227676</v>
      </c>
      <c r="EE144" s="58">
        <v>8.967908177</v>
      </c>
      <c r="EF144" s="58">
        <v>16.290506050000001</v>
      </c>
      <c r="EG144" s="58">
        <v>8.9807957480000002</v>
      </c>
      <c r="EH144" s="58">
        <v>16.22104895</v>
      </c>
      <c r="EI144" s="58">
        <v>8.9194263629999995</v>
      </c>
      <c r="EJ144" s="58">
        <v>16.346822620000001</v>
      </c>
      <c r="EK144" s="58"/>
      <c r="EL144" s="58"/>
      <c r="EM144" s="58"/>
      <c r="EN144" s="58"/>
    </row>
    <row r="145" spans="1:144" x14ac:dyDescent="0.2">
      <c r="A145" s="70">
        <v>8.5769851970000008</v>
      </c>
      <c r="B145" s="70">
        <v>17.114605170000001</v>
      </c>
      <c r="C145" s="70">
        <v>8.5100925679999992</v>
      </c>
      <c r="D145" s="70">
        <v>17.184062269999998</v>
      </c>
      <c r="E145" s="70">
        <v>8.5131610369999997</v>
      </c>
      <c r="F145" s="70">
        <v>17.165290079999998</v>
      </c>
      <c r="G145" s="70">
        <v>8.5493689740000001</v>
      </c>
      <c r="H145" s="70">
        <v>17.105219080000001</v>
      </c>
      <c r="I145" s="70">
        <v>8.5346403219999996</v>
      </c>
      <c r="J145" s="70">
        <v>17.108973519999999</v>
      </c>
      <c r="K145" s="70">
        <v>8.639581969</v>
      </c>
      <c r="L145" s="70">
        <v>16.996340379999999</v>
      </c>
      <c r="M145" s="70">
        <v>8.7439099230000004</v>
      </c>
      <c r="N145" s="70">
        <v>16.776705759999999</v>
      </c>
      <c r="O145" s="70">
        <v>8.7365455969999992</v>
      </c>
      <c r="P145" s="70">
        <v>16.791723510000001</v>
      </c>
      <c r="Q145" s="70">
        <v>8.5493689740000001</v>
      </c>
      <c r="R145" s="70">
        <v>17.062043039999999</v>
      </c>
      <c r="S145" s="70">
        <v>8.5223664449999994</v>
      </c>
      <c r="T145" s="70">
        <v>17.088324109999999</v>
      </c>
      <c r="U145" s="70"/>
      <c r="V145" s="70"/>
      <c r="W145" s="70"/>
      <c r="X145" s="70"/>
      <c r="Y145" s="70">
        <v>8.5137747309999998</v>
      </c>
      <c r="Z145" s="70">
        <v>17.097710200000002</v>
      </c>
      <c r="AA145" s="70">
        <v>8.5665524019999992</v>
      </c>
      <c r="AB145" s="70">
        <v>17.015112569999999</v>
      </c>
      <c r="AC145" s="70">
        <v>8.6874500890000004</v>
      </c>
      <c r="AD145" s="70">
        <v>16.86493505</v>
      </c>
      <c r="AE145" s="70">
        <v>8.6414230510000003</v>
      </c>
      <c r="AF145" s="70">
        <v>16.996340379999999</v>
      </c>
      <c r="AG145" s="70">
        <v>8.4990460789999993</v>
      </c>
      <c r="AH145" s="70">
        <v>17.185939489999999</v>
      </c>
      <c r="AI145" s="70">
        <v>8.5960097060000003</v>
      </c>
      <c r="AJ145" s="70">
        <v>17.039516410000001</v>
      </c>
      <c r="AK145" s="70">
        <v>8.6721077429999998</v>
      </c>
      <c r="AL145" s="70">
        <v>16.92125162</v>
      </c>
      <c r="AM145" s="70">
        <v>8.7555701060000004</v>
      </c>
      <c r="AN145" s="70">
        <v>16.75230191</v>
      </c>
      <c r="AO145" s="70">
        <v>8.8378050819999991</v>
      </c>
      <c r="AP145" s="70">
        <v>16.587106649999999</v>
      </c>
      <c r="AQ145" s="70">
        <v>8.6727214369999999</v>
      </c>
      <c r="AR145" s="70">
        <v>16.89497055</v>
      </c>
      <c r="AS145" s="70"/>
      <c r="AT145" s="70"/>
      <c r="AU145" s="70"/>
      <c r="AV145" s="70"/>
      <c r="AW145" s="70">
        <v>9.0255953990000002</v>
      </c>
      <c r="AX145" s="70">
        <v>15.847482380000001</v>
      </c>
      <c r="AY145" s="70">
        <v>9.0120941339999998</v>
      </c>
      <c r="AZ145" s="70">
        <v>15.877517879999999</v>
      </c>
      <c r="BA145" s="70">
        <v>9.0274364800000004</v>
      </c>
      <c r="BB145" s="70">
        <v>15.838096289999999</v>
      </c>
      <c r="BC145" s="70">
        <v>9.0212995419999995</v>
      </c>
      <c r="BD145" s="70">
        <v>15.843727940000001</v>
      </c>
      <c r="BE145" s="70">
        <v>9.0176173790000007</v>
      </c>
      <c r="BF145" s="70">
        <v>15.824955750000001</v>
      </c>
      <c r="BG145" s="70">
        <v>9.0311186429999992</v>
      </c>
      <c r="BH145" s="70">
        <v>15.800551909999999</v>
      </c>
      <c r="BI145" s="70">
        <v>9.0286638680000006</v>
      </c>
      <c r="BJ145" s="70">
        <v>15.800551909999999</v>
      </c>
      <c r="BK145" s="70">
        <v>9.0157762970000004</v>
      </c>
      <c r="BL145" s="70">
        <v>15.79867469</v>
      </c>
      <c r="BM145" s="70">
        <v>9.0004339509999998</v>
      </c>
      <c r="BN145" s="70">
        <v>15.856868479999999</v>
      </c>
      <c r="BO145" s="70">
        <v>9.0170036850000006</v>
      </c>
      <c r="BP145" s="70">
        <v>15.809938000000001</v>
      </c>
      <c r="BQ145" s="70"/>
      <c r="BR145" s="70"/>
      <c r="BS145" s="70"/>
      <c r="BT145" s="70"/>
      <c r="BU145" s="70">
        <v>9.0084119709999992</v>
      </c>
      <c r="BV145" s="70">
        <v>15.82120132</v>
      </c>
      <c r="BW145" s="70">
        <v>8.9992065629999995</v>
      </c>
      <c r="BX145" s="70">
        <v>15.83246463</v>
      </c>
      <c r="BY145" s="70">
        <v>8.9893874619999998</v>
      </c>
      <c r="BZ145" s="70">
        <v>15.80806078</v>
      </c>
      <c r="CA145" s="70">
        <v>8.9863189929999994</v>
      </c>
      <c r="CB145" s="70">
        <v>15.79304303</v>
      </c>
      <c r="CC145" s="70">
        <v>8.9912285430000001</v>
      </c>
      <c r="CD145" s="70">
        <v>15.828710190000001</v>
      </c>
      <c r="CE145" s="70">
        <v>8.9863189929999994</v>
      </c>
      <c r="CF145" s="70">
        <v>15.84185072</v>
      </c>
      <c r="CG145" s="70">
        <v>9.0022750330000001</v>
      </c>
      <c r="CH145" s="70">
        <v>15.87000901</v>
      </c>
      <c r="CI145" s="70">
        <v>9.0206858479999994</v>
      </c>
      <c r="CJ145" s="70">
        <v>15.84560516</v>
      </c>
      <c r="CK145" s="70">
        <v>9.0255953990000002</v>
      </c>
      <c r="CL145" s="70">
        <v>15.834341849999999</v>
      </c>
      <c r="CM145" s="70">
        <v>9.0219132359999996</v>
      </c>
      <c r="CN145" s="70">
        <v>15.81744688</v>
      </c>
      <c r="CO145" s="70"/>
      <c r="CP145" s="70"/>
      <c r="CQ145" s="70"/>
      <c r="CR145" s="70"/>
      <c r="CS145" s="70">
        <v>9.0378692760000003</v>
      </c>
      <c r="CT145" s="70">
        <v>15.82307853</v>
      </c>
      <c r="CU145" s="70">
        <v>9.0403240510000007</v>
      </c>
      <c r="CV145" s="70">
        <v>15.839973499999999</v>
      </c>
      <c r="CW145" s="70">
        <v>9.0464609899999999</v>
      </c>
      <c r="CX145" s="70">
        <v>15.87564066</v>
      </c>
      <c r="CY145" s="70">
        <v>9.0716224370000003</v>
      </c>
      <c r="CZ145" s="70">
        <v>15.81181522</v>
      </c>
      <c r="DA145" s="70">
        <v>9.0525979280000008</v>
      </c>
      <c r="DB145" s="70">
        <v>15.86062291</v>
      </c>
      <c r="DC145" s="70">
        <v>9.0538253159999993</v>
      </c>
      <c r="DD145" s="70">
        <v>15.87000901</v>
      </c>
      <c r="DE145" s="70">
        <v>9.0851237020000006</v>
      </c>
      <c r="DF145" s="70">
        <v>15.83246463</v>
      </c>
      <c r="DG145" s="70">
        <v>9.0802141509999998</v>
      </c>
      <c r="DH145" s="70">
        <v>15.853114039999999</v>
      </c>
      <c r="DI145" s="70">
        <v>8.9838642170000007</v>
      </c>
      <c r="DJ145" s="70">
        <v>16.237943919999999</v>
      </c>
      <c r="DK145" s="70">
        <v>8.9942970130000006</v>
      </c>
      <c r="DL145" s="70">
        <v>16.207908419999999</v>
      </c>
      <c r="DM145" s="70"/>
      <c r="DN145" s="70"/>
      <c r="DO145" s="70"/>
      <c r="DP145" s="70"/>
      <c r="DQ145" s="58">
        <v>8.9666807899999998</v>
      </c>
      <c r="DR145" s="58">
        <v>16.313032679999999</v>
      </c>
      <c r="DS145" s="58">
        <v>8.9550206069999998</v>
      </c>
      <c r="DT145" s="58">
        <v>16.42003416</v>
      </c>
      <c r="DU145" s="58">
        <v>8.8341229190000004</v>
      </c>
      <c r="DV145" s="58">
        <v>16.677213160000001</v>
      </c>
      <c r="DW145" s="58">
        <v>8.8574432850000004</v>
      </c>
      <c r="DX145" s="58">
        <v>16.596492739999999</v>
      </c>
      <c r="DY145" s="58">
        <v>8.8347366130000005</v>
      </c>
      <c r="DZ145" s="58">
        <v>16.62840546</v>
      </c>
      <c r="EA145" s="58">
        <v>8.9243359140000003</v>
      </c>
      <c r="EB145" s="58">
        <v>16.44819244</v>
      </c>
      <c r="EC145" s="58">
        <v>8.9703629530000004</v>
      </c>
      <c r="ED145" s="58">
        <v>16.337436530000002</v>
      </c>
      <c r="EE145" s="58">
        <v>8.9212674449999998</v>
      </c>
      <c r="EF145" s="58">
        <v>16.425665819999999</v>
      </c>
      <c r="EG145" s="58">
        <v>8.9359960970000003</v>
      </c>
      <c r="EH145" s="58">
        <v>16.358085939999999</v>
      </c>
      <c r="EI145" s="58">
        <v>8.8697171620000006</v>
      </c>
      <c r="EJ145" s="58">
        <v>16.480105170000002</v>
      </c>
      <c r="EK145" s="58"/>
      <c r="EL145" s="58"/>
      <c r="EM145" s="58"/>
      <c r="EN145" s="58"/>
    </row>
    <row r="146" spans="1:144" x14ac:dyDescent="0.2">
      <c r="A146" s="70">
        <v>8.5002734659999994</v>
      </c>
      <c r="B146" s="70">
        <v>17.25539659</v>
      </c>
      <c r="C146" s="70">
        <v>8.4315397559999994</v>
      </c>
      <c r="D146" s="70">
        <v>17.322976480000001</v>
      </c>
      <c r="E146" s="70">
        <v>8.4333808369999996</v>
      </c>
      <c r="F146" s="70">
        <v>17.304204290000001</v>
      </c>
      <c r="G146" s="70">
        <v>8.4708161620000002</v>
      </c>
      <c r="H146" s="70">
        <v>17.24413328</v>
      </c>
      <c r="I146" s="70">
        <v>8.4542464279999994</v>
      </c>
      <c r="J146" s="70">
        <v>17.249764939999999</v>
      </c>
      <c r="K146" s="70">
        <v>8.5653250140000008</v>
      </c>
      <c r="L146" s="70">
        <v>17.13900902</v>
      </c>
      <c r="M146" s="70">
        <v>8.6843816199999999</v>
      </c>
      <c r="N146" s="70">
        <v>16.908111089999998</v>
      </c>
      <c r="O146" s="70">
        <v>8.6764036000000004</v>
      </c>
      <c r="P146" s="70">
        <v>16.92312884</v>
      </c>
      <c r="Q146" s="70">
        <v>8.469588774</v>
      </c>
      <c r="R146" s="70">
        <v>17.200957240000001</v>
      </c>
      <c r="S146" s="70">
        <v>8.4401314690000007</v>
      </c>
      <c r="T146" s="70">
        <v>17.227238310000001</v>
      </c>
      <c r="U146" s="70"/>
      <c r="V146" s="70"/>
      <c r="W146" s="70"/>
      <c r="X146" s="70"/>
      <c r="Y146" s="70">
        <v>8.4315397559999994</v>
      </c>
      <c r="Z146" s="70">
        <v>17.2366244</v>
      </c>
      <c r="AA146" s="70">
        <v>8.4879995889999993</v>
      </c>
      <c r="AB146" s="70">
        <v>17.155903989999999</v>
      </c>
      <c r="AC146" s="70">
        <v>8.616875297</v>
      </c>
      <c r="AD146" s="70">
        <v>17.00760369</v>
      </c>
      <c r="AE146" s="70">
        <v>8.5677797889999994</v>
      </c>
      <c r="AF146" s="70">
        <v>17.137131799999999</v>
      </c>
      <c r="AG146" s="70">
        <v>8.4155837160000004</v>
      </c>
      <c r="AH146" s="70">
        <v>17.324853690000001</v>
      </c>
      <c r="AI146" s="70">
        <v>8.5186842820000006</v>
      </c>
      <c r="AJ146" s="70">
        <v>17.180307840000001</v>
      </c>
      <c r="AK146" s="70">
        <v>8.6003055629999992</v>
      </c>
      <c r="AL146" s="70">
        <v>17.06392026</v>
      </c>
      <c r="AM146" s="70">
        <v>8.6892911710000007</v>
      </c>
      <c r="AN146" s="70">
        <v>16.896847770000001</v>
      </c>
      <c r="AO146" s="70">
        <v>8.7831863299999995</v>
      </c>
      <c r="AP146" s="70">
        <v>16.720389189999999</v>
      </c>
      <c r="AQ146" s="70">
        <v>8.6009192569999993</v>
      </c>
      <c r="AR146" s="70">
        <v>17.037639200000001</v>
      </c>
      <c r="AS146" s="70"/>
      <c r="AT146" s="70"/>
      <c r="AU146" s="70"/>
      <c r="AV146" s="70"/>
      <c r="AW146" s="70">
        <v>8.9850916049999991</v>
      </c>
      <c r="AX146" s="70">
        <v>15.98451936</v>
      </c>
      <c r="AY146" s="70">
        <v>8.9703629530000004</v>
      </c>
      <c r="AZ146" s="70">
        <v>16.012677650000001</v>
      </c>
      <c r="BA146" s="70">
        <v>8.9875463799999995</v>
      </c>
      <c r="BB146" s="70">
        <v>15.975133270000001</v>
      </c>
      <c r="BC146" s="70">
        <v>8.9826368300000006</v>
      </c>
      <c r="BD146" s="70">
        <v>15.980764929999999</v>
      </c>
      <c r="BE146" s="70">
        <v>8.97956836</v>
      </c>
      <c r="BF146" s="70">
        <v>15.961992739999999</v>
      </c>
      <c r="BG146" s="70">
        <v>8.9936833190000005</v>
      </c>
      <c r="BH146" s="70">
        <v>15.937588890000001</v>
      </c>
      <c r="BI146" s="70">
        <v>8.9924559310000003</v>
      </c>
      <c r="BJ146" s="70">
        <v>15.937588890000001</v>
      </c>
      <c r="BK146" s="70">
        <v>8.9783409729999999</v>
      </c>
      <c r="BL146" s="70">
        <v>15.937588890000001</v>
      </c>
      <c r="BM146" s="70">
        <v>8.9599301570000005</v>
      </c>
      <c r="BN146" s="70">
        <v>15.993905460000001</v>
      </c>
      <c r="BO146" s="70">
        <v>8.9783409729999999</v>
      </c>
      <c r="BP146" s="70">
        <v>15.948852199999999</v>
      </c>
      <c r="BQ146" s="70"/>
      <c r="BR146" s="70"/>
      <c r="BS146" s="70"/>
      <c r="BT146" s="70"/>
      <c r="BU146" s="70">
        <v>8.9685218710000001</v>
      </c>
      <c r="BV146" s="70">
        <v>15.9582383</v>
      </c>
      <c r="BW146" s="70">
        <v>8.9587027700000004</v>
      </c>
      <c r="BX146" s="70">
        <v>15.96950161</v>
      </c>
      <c r="BY146" s="70">
        <v>8.9494973620000007</v>
      </c>
      <c r="BZ146" s="70">
        <v>15.94509777</v>
      </c>
      <c r="CA146" s="70">
        <v>8.945201505</v>
      </c>
      <c r="CB146" s="70">
        <v>15.930080009999999</v>
      </c>
      <c r="CC146" s="70">
        <v>8.9482699740000005</v>
      </c>
      <c r="CD146" s="70">
        <v>15.96386996</v>
      </c>
      <c r="CE146" s="70">
        <v>8.9433604229999997</v>
      </c>
      <c r="CF146" s="70">
        <v>15.97888771</v>
      </c>
      <c r="CG146" s="70">
        <v>8.9599301570000005</v>
      </c>
      <c r="CH146" s="70">
        <v>16.007045990000002</v>
      </c>
      <c r="CI146" s="70">
        <v>8.9807957480000002</v>
      </c>
      <c r="CJ146" s="70">
        <v>15.982642139999999</v>
      </c>
      <c r="CK146" s="70">
        <v>8.9857052989999993</v>
      </c>
      <c r="CL146" s="70">
        <v>15.971378830000001</v>
      </c>
      <c r="CM146" s="70">
        <v>8.9832505230000006</v>
      </c>
      <c r="CN146" s="70">
        <v>15.95448386</v>
      </c>
      <c r="CO146" s="70"/>
      <c r="CP146" s="70"/>
      <c r="CQ146" s="70"/>
      <c r="CR146" s="70"/>
      <c r="CS146" s="70">
        <v>9.0004339509999998</v>
      </c>
      <c r="CT146" s="70">
        <v>15.96011552</v>
      </c>
      <c r="CU146" s="70">
        <v>9.001661339</v>
      </c>
      <c r="CV146" s="70">
        <v>15.97888771</v>
      </c>
      <c r="CW146" s="70">
        <v>9.0053435020000006</v>
      </c>
      <c r="CX146" s="70">
        <v>16.012677650000001</v>
      </c>
      <c r="CY146" s="70">
        <v>9.0329597249999996</v>
      </c>
      <c r="CZ146" s="70">
        <v>15.95072942</v>
      </c>
      <c r="DA146" s="70">
        <v>9.0145489100000002</v>
      </c>
      <c r="DB146" s="70">
        <v>15.999537119999999</v>
      </c>
      <c r="DC146" s="70">
        <v>9.0145489100000002</v>
      </c>
      <c r="DD146" s="70">
        <v>16.007045990000002</v>
      </c>
      <c r="DE146" s="70">
        <v>9.0476883770000001</v>
      </c>
      <c r="DF146" s="70">
        <v>15.971378830000001</v>
      </c>
      <c r="DG146" s="70">
        <v>9.0421651329999992</v>
      </c>
      <c r="DH146" s="70">
        <v>15.99202824</v>
      </c>
      <c r="DI146" s="70">
        <v>8.9378371790000006</v>
      </c>
      <c r="DJ146" s="70">
        <v>16.373103690000001</v>
      </c>
      <c r="DK146" s="70">
        <v>8.9501110560000008</v>
      </c>
      <c r="DL146" s="70">
        <v>16.34306818</v>
      </c>
      <c r="DM146" s="70"/>
      <c r="DN146" s="70"/>
      <c r="DO146" s="70"/>
      <c r="DP146" s="70"/>
      <c r="DQ146" s="58">
        <v>8.9194263629999995</v>
      </c>
      <c r="DR146" s="58">
        <v>16.44819244</v>
      </c>
      <c r="DS146" s="58">
        <v>8.9083798739999995</v>
      </c>
      <c r="DT146" s="58">
        <v>16.555193920000001</v>
      </c>
      <c r="DU146" s="58">
        <v>8.7782767790000005</v>
      </c>
      <c r="DV146" s="58">
        <v>16.810495700000001</v>
      </c>
      <c r="DW146" s="58">
        <v>8.8034382260000008</v>
      </c>
      <c r="DX146" s="58">
        <v>16.729775289999999</v>
      </c>
      <c r="DY146" s="58">
        <v>8.7795041660000006</v>
      </c>
      <c r="DZ146" s="58">
        <v>16.75981079</v>
      </c>
      <c r="EA146" s="58">
        <v>8.8752404059999996</v>
      </c>
      <c r="EB146" s="58">
        <v>16.58147499</v>
      </c>
      <c r="EC146" s="58">
        <v>8.9231085270000001</v>
      </c>
      <c r="ED146" s="58">
        <v>16.472596289999998</v>
      </c>
      <c r="EE146" s="58">
        <v>8.8709445500000008</v>
      </c>
      <c r="EF146" s="58">
        <v>16.560825579999999</v>
      </c>
      <c r="EG146" s="58">
        <v>8.8875142829999998</v>
      </c>
      <c r="EH146" s="58">
        <v>16.493245699999999</v>
      </c>
      <c r="EI146" s="58">
        <v>8.8163257969999993</v>
      </c>
      <c r="EJ146" s="58">
        <v>16.613387710000001</v>
      </c>
      <c r="EK146" s="58"/>
      <c r="EL146" s="58"/>
      <c r="EM146" s="58"/>
      <c r="EN146" s="58"/>
    </row>
    <row r="147" spans="1:144" x14ac:dyDescent="0.2">
      <c r="A147" s="70">
        <v>8.4180384910000008</v>
      </c>
      <c r="B147" s="70">
        <v>17.3943108</v>
      </c>
      <c r="C147" s="70">
        <v>8.3468500050000003</v>
      </c>
      <c r="D147" s="70">
        <v>17.460013459999999</v>
      </c>
      <c r="E147" s="70">
        <v>8.3474636990000004</v>
      </c>
      <c r="F147" s="70">
        <v>17.441241269999999</v>
      </c>
      <c r="G147" s="70">
        <v>8.3867401049999994</v>
      </c>
      <c r="H147" s="70">
        <v>17.383047479999998</v>
      </c>
      <c r="I147" s="70">
        <v>8.3695566770000003</v>
      </c>
      <c r="J147" s="70">
        <v>17.38680192</v>
      </c>
      <c r="K147" s="70">
        <v>8.4861585080000008</v>
      </c>
      <c r="L147" s="70">
        <v>17.277923220000002</v>
      </c>
      <c r="M147" s="70">
        <v>8.6125794399999993</v>
      </c>
      <c r="N147" s="70">
        <v>17.050779729999999</v>
      </c>
      <c r="O147" s="70">
        <v>8.6033740329999997</v>
      </c>
      <c r="P147" s="70">
        <v>17.065797480000001</v>
      </c>
      <c r="Q147" s="70">
        <v>8.3848990229999991</v>
      </c>
      <c r="R147" s="70">
        <v>17.33799423</v>
      </c>
      <c r="S147" s="70">
        <v>8.3529869429999994</v>
      </c>
      <c r="T147" s="70">
        <v>17.364275289999998</v>
      </c>
      <c r="U147" s="70"/>
      <c r="V147" s="70"/>
      <c r="W147" s="70"/>
      <c r="X147" s="70"/>
      <c r="Y147" s="70">
        <v>8.3437815359999998</v>
      </c>
      <c r="Z147" s="70">
        <v>17.373661389999999</v>
      </c>
      <c r="AA147" s="70">
        <v>8.4033098390000003</v>
      </c>
      <c r="AB147" s="70">
        <v>17.29294097</v>
      </c>
      <c r="AC147" s="70">
        <v>8.5407772600000005</v>
      </c>
      <c r="AD147" s="70">
        <v>17.148395109999999</v>
      </c>
      <c r="AE147" s="70">
        <v>8.4879995889999993</v>
      </c>
      <c r="AF147" s="70">
        <v>17.276046000000001</v>
      </c>
      <c r="AG147" s="70">
        <v>8.3272118020000008</v>
      </c>
      <c r="AH147" s="70">
        <v>17.46189068</v>
      </c>
      <c r="AI147" s="70">
        <v>8.435835612</v>
      </c>
      <c r="AJ147" s="70">
        <v>17.31922204</v>
      </c>
      <c r="AK147" s="70">
        <v>8.5229801389999995</v>
      </c>
      <c r="AL147" s="70">
        <v>17.2065889</v>
      </c>
      <c r="AM147" s="70">
        <v>8.6174889910000001</v>
      </c>
      <c r="AN147" s="70">
        <v>17.039516410000001</v>
      </c>
      <c r="AO147" s="70">
        <v>8.7181347819999999</v>
      </c>
      <c r="AP147" s="70">
        <v>16.86493505</v>
      </c>
      <c r="AQ147" s="70">
        <v>8.5235938329999996</v>
      </c>
      <c r="AR147" s="70">
        <v>17.17843062</v>
      </c>
      <c r="AS147" s="70"/>
      <c r="AT147" s="70"/>
      <c r="AU147" s="70"/>
      <c r="AV147" s="70"/>
      <c r="AW147" s="70">
        <v>8.9409056479999993</v>
      </c>
      <c r="AX147" s="70">
        <v>16.121556349999999</v>
      </c>
      <c r="AY147" s="70">
        <v>8.9243359140000003</v>
      </c>
      <c r="AZ147" s="70">
        <v>16.147837410000001</v>
      </c>
      <c r="BA147" s="70">
        <v>8.9439741169999998</v>
      </c>
      <c r="BB147" s="70">
        <v>16.112170249999998</v>
      </c>
      <c r="BC147" s="70">
        <v>8.9402919539999992</v>
      </c>
      <c r="BD147" s="70">
        <v>16.11592469</v>
      </c>
      <c r="BE147" s="70">
        <v>8.9384508730000007</v>
      </c>
      <c r="BF147" s="70">
        <v>16.099029720000001</v>
      </c>
      <c r="BG147" s="70">
        <v>8.9531795249999995</v>
      </c>
      <c r="BH147" s="70">
        <v>16.074625869999998</v>
      </c>
      <c r="BI147" s="70">
        <v>8.9519521369999993</v>
      </c>
      <c r="BJ147" s="70">
        <v>16.074625869999998</v>
      </c>
      <c r="BK147" s="70">
        <v>8.9366097910000004</v>
      </c>
      <c r="BL147" s="70">
        <v>16.072748650000001</v>
      </c>
      <c r="BM147" s="70">
        <v>8.9169715879999991</v>
      </c>
      <c r="BN147" s="70">
        <v>16.129065220000001</v>
      </c>
      <c r="BO147" s="70">
        <v>8.9366097910000004</v>
      </c>
      <c r="BP147" s="70">
        <v>16.084011969999999</v>
      </c>
      <c r="BQ147" s="70"/>
      <c r="BR147" s="70"/>
      <c r="BS147" s="70"/>
      <c r="BT147" s="70"/>
      <c r="BU147" s="70">
        <v>8.9249496080000004</v>
      </c>
      <c r="BV147" s="70">
        <v>16.093398059999998</v>
      </c>
      <c r="BW147" s="70">
        <v>8.9145168130000005</v>
      </c>
      <c r="BX147" s="70">
        <v>16.10466138</v>
      </c>
      <c r="BY147" s="70">
        <v>8.9059250989999992</v>
      </c>
      <c r="BZ147" s="70">
        <v>16.080257530000001</v>
      </c>
      <c r="CA147" s="70">
        <v>8.9016292420000003</v>
      </c>
      <c r="CB147" s="70">
        <v>16.065239779999999</v>
      </c>
      <c r="CC147" s="70">
        <v>8.9022429360000004</v>
      </c>
      <c r="CD147" s="70">
        <v>16.099029720000001</v>
      </c>
      <c r="CE147" s="70">
        <v>8.8961059969999994</v>
      </c>
      <c r="CF147" s="70">
        <v>16.114047469999999</v>
      </c>
      <c r="CG147" s="70">
        <v>8.9139031190000004</v>
      </c>
      <c r="CH147" s="70">
        <v>16.14220576</v>
      </c>
      <c r="CI147" s="70">
        <v>8.9359960970000003</v>
      </c>
      <c r="CJ147" s="70">
        <v>16.117801910000001</v>
      </c>
      <c r="CK147" s="70">
        <v>8.9427467299999996</v>
      </c>
      <c r="CL147" s="70">
        <v>16.1065386</v>
      </c>
      <c r="CM147" s="70">
        <v>8.9415193419999994</v>
      </c>
      <c r="CN147" s="70">
        <v>16.091520840000001</v>
      </c>
      <c r="CO147" s="70"/>
      <c r="CP147" s="70"/>
      <c r="CQ147" s="70"/>
      <c r="CR147" s="70"/>
      <c r="CS147" s="70">
        <v>8.9599301570000005</v>
      </c>
      <c r="CT147" s="70">
        <v>16.0971525</v>
      </c>
      <c r="CU147" s="70">
        <v>8.9593164630000004</v>
      </c>
      <c r="CV147" s="70">
        <v>16.114047469999999</v>
      </c>
      <c r="CW147" s="70">
        <v>8.9605438510000006</v>
      </c>
      <c r="CX147" s="70">
        <v>16.149714629999998</v>
      </c>
      <c r="CY147" s="70">
        <v>8.9912285430000001</v>
      </c>
      <c r="CZ147" s="70">
        <v>16.08776641</v>
      </c>
      <c r="DA147" s="70">
        <v>8.9722040340000007</v>
      </c>
      <c r="DB147" s="70">
        <v>16.13469688</v>
      </c>
      <c r="DC147" s="70">
        <v>8.9728177280000008</v>
      </c>
      <c r="DD147" s="70">
        <v>16.144082969999999</v>
      </c>
      <c r="DE147" s="70">
        <v>9.0071845830000008</v>
      </c>
      <c r="DF147" s="70">
        <v>16.10841581</v>
      </c>
      <c r="DG147" s="70">
        <v>9.001661339</v>
      </c>
      <c r="DH147" s="70">
        <v>16.129065220000001</v>
      </c>
      <c r="DI147" s="70">
        <v>8.8881279769999999</v>
      </c>
      <c r="DJ147" s="70">
        <v>16.508263450000001</v>
      </c>
      <c r="DK147" s="70">
        <v>8.9016292420000003</v>
      </c>
      <c r="DL147" s="70">
        <v>16.478227950000001</v>
      </c>
      <c r="DM147" s="70"/>
      <c r="DN147" s="70"/>
      <c r="DO147" s="70"/>
      <c r="DP147" s="70"/>
      <c r="DQ147" s="58">
        <v>8.8691034680000005</v>
      </c>
      <c r="DR147" s="58">
        <v>16.583352210000001</v>
      </c>
      <c r="DS147" s="58">
        <v>8.8568295910000003</v>
      </c>
      <c r="DT147" s="58">
        <v>16.688476470000001</v>
      </c>
      <c r="DU147" s="58">
        <v>8.718748476</v>
      </c>
      <c r="DV147" s="58">
        <v>16.94190103</v>
      </c>
      <c r="DW147" s="58">
        <v>8.7451373110000006</v>
      </c>
      <c r="DX147" s="58">
        <v>16.861180610000002</v>
      </c>
      <c r="DY147" s="58">
        <v>8.7199758630000002</v>
      </c>
      <c r="DZ147" s="58">
        <v>16.891216119999999</v>
      </c>
      <c r="EA147" s="58">
        <v>8.8218490420000002</v>
      </c>
      <c r="EB147" s="58">
        <v>16.714757540000001</v>
      </c>
      <c r="EC147" s="58">
        <v>8.8715582430000008</v>
      </c>
      <c r="ED147" s="58">
        <v>16.605878839999999</v>
      </c>
      <c r="EE147" s="58">
        <v>8.8163257969999993</v>
      </c>
      <c r="EF147" s="58">
        <v>16.69410813</v>
      </c>
      <c r="EG147" s="58">
        <v>8.8347366130000005</v>
      </c>
      <c r="EH147" s="58">
        <v>16.626528239999999</v>
      </c>
      <c r="EI147" s="58">
        <v>8.7592522699999993</v>
      </c>
      <c r="EJ147" s="58">
        <v>16.746670259999998</v>
      </c>
      <c r="EK147" s="58"/>
      <c r="EL147" s="58"/>
      <c r="EM147" s="58"/>
      <c r="EN147" s="58"/>
    </row>
    <row r="148" spans="1:144" x14ac:dyDescent="0.2">
      <c r="A148" s="70">
        <v>8.3308939649999996</v>
      </c>
      <c r="B148" s="70">
        <v>17.52947056</v>
      </c>
      <c r="C148" s="70">
        <v>8.2566370090000003</v>
      </c>
      <c r="D148" s="70">
        <v>17.59517322</v>
      </c>
      <c r="E148" s="70">
        <v>8.2560233150000002</v>
      </c>
      <c r="F148" s="70">
        <v>17.57640103</v>
      </c>
      <c r="G148" s="70">
        <v>8.2971408029999996</v>
      </c>
      <c r="H148" s="70">
        <v>17.51820725</v>
      </c>
      <c r="I148" s="70">
        <v>8.2781162940000002</v>
      </c>
      <c r="J148" s="70">
        <v>17.52196168</v>
      </c>
      <c r="K148" s="70">
        <v>8.401468757</v>
      </c>
      <c r="L148" s="70">
        <v>17.41683742</v>
      </c>
      <c r="M148" s="70">
        <v>8.5352540159999997</v>
      </c>
      <c r="N148" s="70">
        <v>17.191571150000001</v>
      </c>
      <c r="O148" s="70">
        <v>8.5254349139999999</v>
      </c>
      <c r="P148" s="70">
        <v>17.2065889</v>
      </c>
      <c r="Q148" s="70">
        <v>8.2946860279999992</v>
      </c>
      <c r="R148" s="70">
        <v>17.47315399</v>
      </c>
      <c r="S148" s="70">
        <v>8.2603191720000009</v>
      </c>
      <c r="T148" s="70">
        <v>17.49943506</v>
      </c>
      <c r="U148" s="70"/>
      <c r="V148" s="70"/>
      <c r="W148" s="70"/>
      <c r="X148" s="70"/>
      <c r="Y148" s="70">
        <v>8.2505000709999994</v>
      </c>
      <c r="Z148" s="70">
        <v>17.506943929999998</v>
      </c>
      <c r="AA148" s="70">
        <v>8.3137105370000004</v>
      </c>
      <c r="AB148" s="70">
        <v>17.428100740000001</v>
      </c>
      <c r="AC148" s="70">
        <v>8.4591559790000002</v>
      </c>
      <c r="AD148" s="70">
        <v>17.289186529999998</v>
      </c>
      <c r="AE148" s="70">
        <v>8.4026961450000002</v>
      </c>
      <c r="AF148" s="70">
        <v>17.414960199999999</v>
      </c>
      <c r="AG148" s="70">
        <v>8.2327029490000001</v>
      </c>
      <c r="AH148" s="70">
        <v>17.59705044</v>
      </c>
      <c r="AI148" s="70">
        <v>8.3480773920000004</v>
      </c>
      <c r="AJ148" s="70">
        <v>17.456259020000001</v>
      </c>
      <c r="AK148" s="70">
        <v>8.4401314690000007</v>
      </c>
      <c r="AL148" s="70">
        <v>17.345503099999998</v>
      </c>
      <c r="AM148" s="70">
        <v>8.5407772600000005</v>
      </c>
      <c r="AN148" s="70">
        <v>17.182185050000001</v>
      </c>
      <c r="AO148" s="70">
        <v>8.6475599889999994</v>
      </c>
      <c r="AP148" s="70">
        <v>17.00760369</v>
      </c>
      <c r="AQ148" s="70">
        <v>8.4401314690000007</v>
      </c>
      <c r="AR148" s="70">
        <v>17.317344819999999</v>
      </c>
      <c r="AS148" s="70"/>
      <c r="AT148" s="70"/>
      <c r="AU148" s="70"/>
      <c r="AV148" s="70"/>
      <c r="AW148" s="70">
        <v>8.8930375280000007</v>
      </c>
      <c r="AX148" s="70">
        <v>16.254838889999998</v>
      </c>
      <c r="AY148" s="70">
        <v>8.8752404059999996</v>
      </c>
      <c r="AZ148" s="70">
        <v>16.282997179999999</v>
      </c>
      <c r="BA148" s="70">
        <v>8.8967196909999995</v>
      </c>
      <c r="BB148" s="70">
        <v>16.24733002</v>
      </c>
      <c r="BC148" s="70">
        <v>8.8948786099999992</v>
      </c>
      <c r="BD148" s="70">
        <v>16.252961670000001</v>
      </c>
      <c r="BE148" s="70">
        <v>8.8942649159999991</v>
      </c>
      <c r="BF148" s="70">
        <v>16.234189480000001</v>
      </c>
      <c r="BG148" s="70">
        <v>8.9089935679999996</v>
      </c>
      <c r="BH148" s="70">
        <v>16.20978564</v>
      </c>
      <c r="BI148" s="70">
        <v>8.9083798739999995</v>
      </c>
      <c r="BJ148" s="70">
        <v>16.20978564</v>
      </c>
      <c r="BK148" s="70">
        <v>8.8918101400000005</v>
      </c>
      <c r="BL148" s="70">
        <v>16.207908419999999</v>
      </c>
      <c r="BM148" s="70">
        <v>8.8697171620000006</v>
      </c>
      <c r="BN148" s="70">
        <v>16.264224989999999</v>
      </c>
      <c r="BO148" s="70">
        <v>8.8911964460000004</v>
      </c>
      <c r="BP148" s="70">
        <v>16.22104895</v>
      </c>
      <c r="BQ148" s="70"/>
      <c r="BR148" s="70"/>
      <c r="BS148" s="70"/>
      <c r="BT148" s="70"/>
      <c r="BU148" s="70">
        <v>8.8783088760000002</v>
      </c>
      <c r="BV148" s="70">
        <v>16.22855783</v>
      </c>
      <c r="BW148" s="70">
        <v>8.8666486930000001</v>
      </c>
      <c r="BX148" s="70">
        <v>16.237943919999999</v>
      </c>
      <c r="BY148" s="70">
        <v>8.8586706730000007</v>
      </c>
      <c r="BZ148" s="70">
        <v>16.215417290000001</v>
      </c>
      <c r="CA148" s="70">
        <v>8.8537611219999999</v>
      </c>
      <c r="CB148" s="70">
        <v>16.200399539999999</v>
      </c>
      <c r="CC148" s="70">
        <v>8.8531474279999998</v>
      </c>
      <c r="CD148" s="70">
        <v>16.234189480000001</v>
      </c>
      <c r="CE148" s="70">
        <v>8.8451694080000003</v>
      </c>
      <c r="CF148" s="70">
        <v>16.24733002</v>
      </c>
      <c r="CG148" s="70">
        <v>8.8641939169999997</v>
      </c>
      <c r="CH148" s="70">
        <v>16.27736552</v>
      </c>
      <c r="CI148" s="70">
        <v>8.8881279769999999</v>
      </c>
      <c r="CJ148" s="70">
        <v>16.252961670000001</v>
      </c>
      <c r="CK148" s="70">
        <v>8.8954923029999993</v>
      </c>
      <c r="CL148" s="70">
        <v>16.241698360000001</v>
      </c>
      <c r="CM148" s="70">
        <v>8.8967196909999995</v>
      </c>
      <c r="CN148" s="70">
        <v>16.226680609999999</v>
      </c>
      <c r="CO148" s="70"/>
      <c r="CP148" s="70"/>
      <c r="CQ148" s="70"/>
      <c r="CR148" s="70"/>
      <c r="CS148" s="70">
        <v>8.9157442000000007</v>
      </c>
      <c r="CT148" s="70">
        <v>16.234189480000001</v>
      </c>
      <c r="CU148" s="70">
        <v>8.9139031190000004</v>
      </c>
      <c r="CV148" s="70">
        <v>16.24920724</v>
      </c>
      <c r="CW148" s="70">
        <v>8.911448343</v>
      </c>
      <c r="CX148" s="70">
        <v>16.2848744</v>
      </c>
      <c r="CY148" s="70">
        <v>8.9464288930000002</v>
      </c>
      <c r="CZ148" s="70">
        <v>16.222926170000001</v>
      </c>
      <c r="DA148" s="70">
        <v>8.9261769960000006</v>
      </c>
      <c r="DB148" s="70">
        <v>16.26985664</v>
      </c>
      <c r="DC148" s="70">
        <v>8.9267906900000007</v>
      </c>
      <c r="DD148" s="70">
        <v>16.279242740000001</v>
      </c>
      <c r="DE148" s="70">
        <v>8.9623849329999992</v>
      </c>
      <c r="DF148" s="70">
        <v>16.245452799999999</v>
      </c>
      <c r="DG148" s="70">
        <v>8.956861688</v>
      </c>
      <c r="DH148" s="70">
        <v>16.264224989999999</v>
      </c>
      <c r="DI148" s="70">
        <v>8.8335092250000002</v>
      </c>
      <c r="DJ148" s="70">
        <v>16.641546000000002</v>
      </c>
      <c r="DK148" s="70">
        <v>8.8494652649999992</v>
      </c>
      <c r="DL148" s="70">
        <v>16.613387710000001</v>
      </c>
      <c r="DM148" s="70"/>
      <c r="DN148" s="70"/>
      <c r="DO148" s="70"/>
      <c r="DP148" s="70"/>
      <c r="DQ148" s="58">
        <v>8.8138710220000007</v>
      </c>
      <c r="DR148" s="58">
        <v>16.716634750000001</v>
      </c>
      <c r="DS148" s="58">
        <v>8.8022108390000007</v>
      </c>
      <c r="DT148" s="58">
        <v>16.821759019999998</v>
      </c>
      <c r="DU148" s="58">
        <v>8.6475599889999994</v>
      </c>
      <c r="DV148" s="58">
        <v>17.086446890000001</v>
      </c>
      <c r="DW148" s="58">
        <v>8.6831542329999998</v>
      </c>
      <c r="DX148" s="58">
        <v>16.992585940000001</v>
      </c>
      <c r="DY148" s="58">
        <v>8.6481736829999996</v>
      </c>
      <c r="DZ148" s="58">
        <v>17.033884759999999</v>
      </c>
      <c r="EA148" s="58">
        <v>8.7635481259999999</v>
      </c>
      <c r="EB148" s="58">
        <v>16.84616286</v>
      </c>
      <c r="EC148" s="58">
        <v>8.8163257969999993</v>
      </c>
      <c r="ED148" s="58">
        <v>16.739161379999999</v>
      </c>
      <c r="EE148" s="58">
        <v>8.7574111880000007</v>
      </c>
      <c r="EF148" s="58">
        <v>16.825513449999999</v>
      </c>
      <c r="EG148" s="58">
        <v>8.7782767790000005</v>
      </c>
      <c r="EH148" s="58">
        <v>16.757933569999999</v>
      </c>
      <c r="EI148" s="58">
        <v>8.6905185589999991</v>
      </c>
      <c r="EJ148" s="58">
        <v>16.891216119999999</v>
      </c>
      <c r="EK148" s="58"/>
      <c r="EL148" s="58"/>
      <c r="EM148" s="58"/>
      <c r="EN148" s="58"/>
    </row>
    <row r="149" spans="1:144" x14ac:dyDescent="0.2">
      <c r="A149" s="70">
        <v>8.2382261939999992</v>
      </c>
      <c r="B149" s="70">
        <v>17.664630320000001</v>
      </c>
      <c r="C149" s="70">
        <v>8.1602870749999994</v>
      </c>
      <c r="D149" s="70">
        <v>17.726578549999999</v>
      </c>
      <c r="E149" s="70">
        <v>8.1590596879999993</v>
      </c>
      <c r="F149" s="70">
        <v>17.70968358</v>
      </c>
      <c r="G149" s="70">
        <v>8.2014045630000005</v>
      </c>
      <c r="H149" s="70">
        <v>17.651489789999999</v>
      </c>
      <c r="I149" s="70">
        <v>8.1817663599999992</v>
      </c>
      <c r="J149" s="70">
        <v>17.655244230000001</v>
      </c>
      <c r="K149" s="70">
        <v>8.3106420679999999</v>
      </c>
      <c r="L149" s="70">
        <v>17.551997190000002</v>
      </c>
      <c r="M149" s="70">
        <v>8.4530190399999992</v>
      </c>
      <c r="N149" s="70">
        <v>17.33048535</v>
      </c>
      <c r="O149" s="70">
        <v>8.4419725509999992</v>
      </c>
      <c r="P149" s="70">
        <v>17.345503099999998</v>
      </c>
      <c r="Q149" s="70">
        <v>8.1995634820000003</v>
      </c>
      <c r="R149" s="70">
        <v>17.606436540000001</v>
      </c>
      <c r="S149" s="70">
        <v>8.1627418509999998</v>
      </c>
      <c r="T149" s="70">
        <v>17.630840379999999</v>
      </c>
      <c r="U149" s="70"/>
      <c r="V149" s="70"/>
      <c r="W149" s="70"/>
      <c r="X149" s="70"/>
      <c r="Y149" s="70">
        <v>8.1535364430000001</v>
      </c>
      <c r="Z149" s="70">
        <v>17.640226479999999</v>
      </c>
      <c r="AA149" s="70">
        <v>8.2192016849999998</v>
      </c>
      <c r="AB149" s="70">
        <v>17.563260499999998</v>
      </c>
      <c r="AC149" s="70">
        <v>8.3713977590000006</v>
      </c>
      <c r="AD149" s="70">
        <v>17.426223520000001</v>
      </c>
      <c r="AE149" s="70">
        <v>8.3118694560000002</v>
      </c>
      <c r="AF149" s="70">
        <v>17.550119970000001</v>
      </c>
      <c r="AG149" s="70">
        <v>8.1228517510000007</v>
      </c>
      <c r="AH149" s="70">
        <v>17.73971908</v>
      </c>
      <c r="AI149" s="70">
        <v>8.2535685399999998</v>
      </c>
      <c r="AJ149" s="70">
        <v>17.591418789999999</v>
      </c>
      <c r="AK149" s="70">
        <v>8.3517595559999993</v>
      </c>
      <c r="AL149" s="70">
        <v>17.482540090000001</v>
      </c>
      <c r="AM149" s="70">
        <v>8.4579285909999999</v>
      </c>
      <c r="AN149" s="70">
        <v>17.32109926</v>
      </c>
      <c r="AO149" s="70">
        <v>8.5708482589999999</v>
      </c>
      <c r="AP149" s="70">
        <v>17.15027233</v>
      </c>
      <c r="AQ149" s="70">
        <v>8.3523732489999993</v>
      </c>
      <c r="AR149" s="70">
        <v>17.4543818</v>
      </c>
      <c r="AS149" s="70"/>
      <c r="AT149" s="70"/>
      <c r="AU149" s="70"/>
      <c r="AV149" s="70"/>
      <c r="AW149" s="70">
        <v>8.8408735509999996</v>
      </c>
      <c r="AX149" s="70">
        <v>16.388121439999999</v>
      </c>
      <c r="AY149" s="70">
        <v>8.8212353480000001</v>
      </c>
      <c r="AZ149" s="70">
        <v>16.416279719999999</v>
      </c>
      <c r="BA149" s="70">
        <v>8.8457831020000004</v>
      </c>
      <c r="BB149" s="70">
        <v>16.380612559999999</v>
      </c>
      <c r="BC149" s="70">
        <v>8.8451694080000003</v>
      </c>
      <c r="BD149" s="70">
        <v>16.386244219999998</v>
      </c>
      <c r="BE149" s="70">
        <v>8.8451694080000003</v>
      </c>
      <c r="BF149" s="70">
        <v>16.367472029999998</v>
      </c>
      <c r="BG149" s="70">
        <v>8.8617391419999993</v>
      </c>
      <c r="BH149" s="70">
        <v>16.34306818</v>
      </c>
      <c r="BI149" s="70">
        <v>8.8605117539999991</v>
      </c>
      <c r="BJ149" s="70">
        <v>16.34306818</v>
      </c>
      <c r="BK149" s="70">
        <v>8.8427146329999999</v>
      </c>
      <c r="BL149" s="70">
        <v>16.341190959999999</v>
      </c>
      <c r="BM149" s="70">
        <v>8.8187805729999997</v>
      </c>
      <c r="BN149" s="70">
        <v>16.397507529999999</v>
      </c>
      <c r="BO149" s="70">
        <v>8.8421009389999998</v>
      </c>
      <c r="BP149" s="70">
        <v>16.354331500000001</v>
      </c>
      <c r="BQ149" s="70"/>
      <c r="BR149" s="70"/>
      <c r="BS149" s="70"/>
      <c r="BT149" s="70"/>
      <c r="BU149" s="70">
        <v>8.8279859799999993</v>
      </c>
      <c r="BV149" s="70">
        <v>16.36371759</v>
      </c>
      <c r="BW149" s="70">
        <v>8.8150984099999992</v>
      </c>
      <c r="BX149" s="70">
        <v>16.37122647</v>
      </c>
      <c r="BY149" s="70">
        <v>8.8071203899999997</v>
      </c>
      <c r="BZ149" s="70">
        <v>16.348699839999998</v>
      </c>
      <c r="CA149" s="70">
        <v>8.8022108390000007</v>
      </c>
      <c r="CB149" s="70">
        <v>16.33368209</v>
      </c>
      <c r="CC149" s="70">
        <v>8.7997560630000002</v>
      </c>
      <c r="CD149" s="70">
        <v>16.367472029999998</v>
      </c>
      <c r="CE149" s="70">
        <v>8.7905506560000006</v>
      </c>
      <c r="CF149" s="70">
        <v>16.380612559999999</v>
      </c>
      <c r="CG149" s="70">
        <v>8.8108025530000003</v>
      </c>
      <c r="CH149" s="70">
        <v>16.410648070000001</v>
      </c>
      <c r="CI149" s="70">
        <v>8.8359640000000006</v>
      </c>
      <c r="CJ149" s="70">
        <v>16.386244219999998</v>
      </c>
      <c r="CK149" s="70">
        <v>8.8445557140000002</v>
      </c>
      <c r="CL149" s="70">
        <v>16.374980910000001</v>
      </c>
      <c r="CM149" s="70">
        <v>8.8470104900000006</v>
      </c>
      <c r="CN149" s="70">
        <v>16.359963149999999</v>
      </c>
      <c r="CO149" s="70"/>
      <c r="CP149" s="70"/>
      <c r="CQ149" s="70"/>
      <c r="CR149" s="70"/>
      <c r="CS149" s="70">
        <v>8.8678760800000003</v>
      </c>
      <c r="CT149" s="70">
        <v>16.369349249999999</v>
      </c>
      <c r="CU149" s="70">
        <v>8.8635802229999996</v>
      </c>
      <c r="CV149" s="70">
        <v>16.384367000000001</v>
      </c>
      <c r="CW149" s="70">
        <v>8.8592843660000007</v>
      </c>
      <c r="CX149" s="70">
        <v>16.418156939999999</v>
      </c>
      <c r="CY149" s="70">
        <v>8.8967196909999995</v>
      </c>
      <c r="CZ149" s="70">
        <v>16.358085939999999</v>
      </c>
      <c r="DA149" s="70">
        <v>8.8758540999999997</v>
      </c>
      <c r="DB149" s="70">
        <v>16.405016410000002</v>
      </c>
      <c r="DC149" s="70">
        <v>8.8764677939999999</v>
      </c>
      <c r="DD149" s="70">
        <v>16.414402500000001</v>
      </c>
      <c r="DE149" s="70">
        <v>8.9145168130000005</v>
      </c>
      <c r="DF149" s="70">
        <v>16.380612559999999</v>
      </c>
      <c r="DG149" s="70">
        <v>8.9083798739999995</v>
      </c>
      <c r="DH149" s="70">
        <v>16.40126197</v>
      </c>
      <c r="DI149" s="70">
        <v>8.77520831</v>
      </c>
      <c r="DJ149" s="70">
        <v>16.772951320000001</v>
      </c>
      <c r="DK149" s="70">
        <v>8.7930054309999992</v>
      </c>
      <c r="DL149" s="70">
        <v>16.744793040000001</v>
      </c>
      <c r="DM149" s="70"/>
      <c r="DN149" s="70"/>
      <c r="DO149" s="70"/>
      <c r="DP149" s="70"/>
      <c r="DQ149" s="58">
        <v>8.7549564130000004</v>
      </c>
      <c r="DR149" s="58">
        <v>16.848040080000001</v>
      </c>
      <c r="DS149" s="58">
        <v>8.7426825360000002</v>
      </c>
      <c r="DT149" s="58">
        <v>16.953164340000001</v>
      </c>
      <c r="DU149" s="58">
        <v>8.5702345649999998</v>
      </c>
      <c r="DV149" s="58">
        <v>17.227238310000001</v>
      </c>
      <c r="DW149" s="58">
        <v>8.6082835830000004</v>
      </c>
      <c r="DX149" s="58">
        <v>17.135254580000002</v>
      </c>
      <c r="DY149" s="58">
        <v>8.571461953</v>
      </c>
      <c r="DZ149" s="58">
        <v>17.1765534</v>
      </c>
      <c r="EA149" s="58">
        <v>8.6942007219999997</v>
      </c>
      <c r="EB149" s="58">
        <v>16.990708720000001</v>
      </c>
      <c r="EC149" s="58">
        <v>8.7567974940000006</v>
      </c>
      <c r="ED149" s="58">
        <v>16.870566709999999</v>
      </c>
      <c r="EE149" s="58">
        <v>8.6942007219999997</v>
      </c>
      <c r="EF149" s="58">
        <v>16.956918779999999</v>
      </c>
      <c r="EG149" s="58">
        <v>8.7101567620000004</v>
      </c>
      <c r="EH149" s="58">
        <v>16.90247943</v>
      </c>
      <c r="EI149" s="58">
        <v>8.6162616029999999</v>
      </c>
      <c r="EJ149" s="58">
        <v>17.033884759999999</v>
      </c>
      <c r="EK149" s="58"/>
      <c r="EL149" s="58"/>
      <c r="EM149" s="58"/>
      <c r="EN149" s="58"/>
    </row>
    <row r="150" spans="1:144" x14ac:dyDescent="0.2">
      <c r="A150" s="70">
        <v>8.1400351789999998</v>
      </c>
      <c r="B150" s="70">
        <v>17.79603565</v>
      </c>
      <c r="C150" s="70">
        <v>8.0590275909999995</v>
      </c>
      <c r="D150" s="70">
        <v>17.857983879999999</v>
      </c>
      <c r="E150" s="70">
        <v>8.0461400199999993</v>
      </c>
      <c r="F150" s="70">
        <v>17.85235222</v>
      </c>
      <c r="G150" s="70">
        <v>8.1007587720000007</v>
      </c>
      <c r="H150" s="70">
        <v>17.782895119999999</v>
      </c>
      <c r="I150" s="70">
        <v>8.0700740799999995</v>
      </c>
      <c r="J150" s="70">
        <v>17.797912870000001</v>
      </c>
      <c r="K150" s="70">
        <v>8.2155195219999992</v>
      </c>
      <c r="L150" s="70">
        <v>17.685279730000001</v>
      </c>
      <c r="M150" s="70">
        <v>8.3646471259999995</v>
      </c>
      <c r="N150" s="70">
        <v>17.467522330000001</v>
      </c>
      <c r="O150" s="70">
        <v>8.3523732489999993</v>
      </c>
      <c r="P150" s="70">
        <v>17.482540090000001</v>
      </c>
      <c r="Q150" s="70">
        <v>8.0983039970000004</v>
      </c>
      <c r="R150" s="70">
        <v>17.73784186</v>
      </c>
      <c r="S150" s="70">
        <v>8.0485947949999996</v>
      </c>
      <c r="T150" s="70">
        <v>17.773509019999999</v>
      </c>
      <c r="U150" s="70"/>
      <c r="V150" s="70"/>
      <c r="W150" s="70"/>
      <c r="X150" s="70"/>
      <c r="Y150" s="70">
        <v>8.0381619999999998</v>
      </c>
      <c r="Z150" s="70">
        <v>17.781017899999998</v>
      </c>
      <c r="AA150" s="70">
        <v>8.1191695880000001</v>
      </c>
      <c r="AB150" s="70">
        <v>17.694665830000002</v>
      </c>
      <c r="AC150" s="70">
        <v>8.2787299880000003</v>
      </c>
      <c r="AD150" s="70">
        <v>17.561383280000001</v>
      </c>
      <c r="AE150" s="70">
        <v>8.2155195219999992</v>
      </c>
      <c r="AF150" s="70">
        <v>17.683402510000001</v>
      </c>
      <c r="AG150" s="70">
        <v>8.0062499200000001</v>
      </c>
      <c r="AH150" s="70">
        <v>17.882387720000001</v>
      </c>
      <c r="AI150" s="70">
        <v>8.1547638310000004</v>
      </c>
      <c r="AJ150" s="70">
        <v>17.722824110000001</v>
      </c>
      <c r="AK150" s="70">
        <v>8.2578643970000005</v>
      </c>
      <c r="AL150" s="70">
        <v>17.617699850000001</v>
      </c>
      <c r="AM150" s="70">
        <v>8.3701703710000004</v>
      </c>
      <c r="AN150" s="70">
        <v>17.458136240000002</v>
      </c>
      <c r="AO150" s="70">
        <v>8.4892269769999995</v>
      </c>
      <c r="AP150" s="70">
        <v>17.289186529999998</v>
      </c>
      <c r="AQ150" s="70">
        <v>8.2584780910000006</v>
      </c>
      <c r="AR150" s="70">
        <v>17.587664350000001</v>
      </c>
      <c r="AS150" s="70"/>
      <c r="AT150" s="70"/>
      <c r="AU150" s="70"/>
      <c r="AV150" s="70"/>
      <c r="AW150" s="70">
        <v>8.7850274109999997</v>
      </c>
      <c r="AX150" s="70">
        <v>16.521403979999999</v>
      </c>
      <c r="AY150" s="70">
        <v>8.76416182</v>
      </c>
      <c r="AZ150" s="70">
        <v>16.547685049999998</v>
      </c>
      <c r="BA150" s="70">
        <v>8.7911643500000007</v>
      </c>
      <c r="BB150" s="70">
        <v>16.51389511</v>
      </c>
      <c r="BC150" s="70">
        <v>8.7917780430000008</v>
      </c>
      <c r="BD150" s="70">
        <v>16.519526760000002</v>
      </c>
      <c r="BE150" s="70">
        <v>8.7930054309999992</v>
      </c>
      <c r="BF150" s="70">
        <v>16.500754579999999</v>
      </c>
      <c r="BG150" s="70">
        <v>8.8108025530000003</v>
      </c>
      <c r="BH150" s="70">
        <v>16.47635073</v>
      </c>
      <c r="BI150" s="70">
        <v>8.809575165</v>
      </c>
      <c r="BJ150" s="70">
        <v>16.47635073</v>
      </c>
      <c r="BK150" s="70">
        <v>8.7899369620000005</v>
      </c>
      <c r="BL150" s="70">
        <v>16.474473509999999</v>
      </c>
      <c r="BM150" s="70">
        <v>8.7635481259999999</v>
      </c>
      <c r="BN150" s="70">
        <v>16.528912859999998</v>
      </c>
      <c r="BO150" s="70">
        <v>8.7893232680000004</v>
      </c>
      <c r="BP150" s="70">
        <v>16.48573682</v>
      </c>
      <c r="BQ150" s="70"/>
      <c r="BR150" s="70"/>
      <c r="BS150" s="70"/>
      <c r="BT150" s="70"/>
      <c r="BU150" s="70">
        <v>8.7733672279999997</v>
      </c>
      <c r="BV150" s="70">
        <v>16.49512292</v>
      </c>
      <c r="BW150" s="70">
        <v>8.7598659629999993</v>
      </c>
      <c r="BX150" s="70">
        <v>16.50450901</v>
      </c>
      <c r="BY150" s="70">
        <v>8.7525016369999999</v>
      </c>
      <c r="BZ150" s="70">
        <v>16.480105170000002</v>
      </c>
      <c r="CA150" s="70">
        <v>8.7463646990000008</v>
      </c>
      <c r="CB150" s="70">
        <v>16.46508742</v>
      </c>
      <c r="CC150" s="70">
        <v>8.7420688420000001</v>
      </c>
      <c r="CD150" s="70">
        <v>16.498877360000002</v>
      </c>
      <c r="CE150" s="70">
        <v>8.7316360460000002</v>
      </c>
      <c r="CF150" s="70">
        <v>16.512017889999999</v>
      </c>
      <c r="CG150" s="70">
        <v>8.7531153310000001</v>
      </c>
      <c r="CH150" s="70">
        <v>16.54205339</v>
      </c>
      <c r="CI150" s="70">
        <v>8.7807315540000008</v>
      </c>
      <c r="CJ150" s="70">
        <v>16.519526760000002</v>
      </c>
      <c r="CK150" s="70">
        <v>8.7893232680000004</v>
      </c>
      <c r="CL150" s="70">
        <v>16.508263450000001</v>
      </c>
      <c r="CM150" s="70">
        <v>8.7936191249999993</v>
      </c>
      <c r="CN150" s="70">
        <v>16.493245699999999</v>
      </c>
      <c r="CO150" s="70"/>
      <c r="CP150" s="70"/>
      <c r="CQ150" s="70"/>
      <c r="CR150" s="70"/>
      <c r="CS150" s="70">
        <v>8.8157121029999992</v>
      </c>
      <c r="CT150" s="70">
        <v>16.502631789999999</v>
      </c>
      <c r="CU150" s="70">
        <v>8.8101888590000001</v>
      </c>
      <c r="CV150" s="70">
        <v>16.517649550000002</v>
      </c>
      <c r="CW150" s="70">
        <v>8.8028245330000008</v>
      </c>
      <c r="CX150" s="70">
        <v>16.549562269999999</v>
      </c>
      <c r="CY150" s="70">
        <v>8.8439420200000001</v>
      </c>
      <c r="CZ150" s="70">
        <v>16.491368479999998</v>
      </c>
      <c r="DA150" s="70">
        <v>8.8218490420000002</v>
      </c>
      <c r="DB150" s="70">
        <v>16.538298950000001</v>
      </c>
      <c r="DC150" s="70">
        <v>8.8230764300000004</v>
      </c>
      <c r="DD150" s="70">
        <v>16.547685049999998</v>
      </c>
      <c r="DE150" s="70">
        <v>8.8623528359999995</v>
      </c>
      <c r="DF150" s="70">
        <v>16.515772330000001</v>
      </c>
      <c r="DG150" s="70">
        <v>8.8556022030000001</v>
      </c>
      <c r="DH150" s="70">
        <v>16.534544520000001</v>
      </c>
      <c r="DI150" s="70">
        <v>8.7126115370000008</v>
      </c>
      <c r="DJ150" s="70">
        <v>16.90435665</v>
      </c>
      <c r="DK150" s="70">
        <v>8.7316360460000002</v>
      </c>
      <c r="DL150" s="70">
        <v>16.876198370000001</v>
      </c>
      <c r="DM150" s="70"/>
      <c r="DN150" s="70"/>
      <c r="DO150" s="70"/>
      <c r="DP150" s="70"/>
      <c r="DQ150" s="58">
        <v>8.6843816199999999</v>
      </c>
      <c r="DR150" s="58">
        <v>16.992585940000001</v>
      </c>
      <c r="DS150" s="58">
        <v>8.6708803559999996</v>
      </c>
      <c r="DT150" s="58">
        <v>17.095832980000001</v>
      </c>
      <c r="DU150" s="58">
        <v>8.4879995889999993</v>
      </c>
      <c r="DV150" s="58">
        <v>17.366152509999999</v>
      </c>
      <c r="DW150" s="58">
        <v>8.5278896890000002</v>
      </c>
      <c r="DX150" s="58">
        <v>17.276046000000001</v>
      </c>
      <c r="DY150" s="58">
        <v>8.4886132829999994</v>
      </c>
      <c r="DZ150" s="58">
        <v>17.315467600000002</v>
      </c>
      <c r="EA150" s="58">
        <v>8.6193300730000004</v>
      </c>
      <c r="EB150" s="58">
        <v>17.133377360000001</v>
      </c>
      <c r="EC150" s="58">
        <v>8.6923596399999994</v>
      </c>
      <c r="ED150" s="58">
        <v>17.001972039999998</v>
      </c>
      <c r="EE150" s="58">
        <v>8.6187163790000003</v>
      </c>
      <c r="EF150" s="58">
        <v>17.097710200000002</v>
      </c>
      <c r="EG150" s="58">
        <v>8.6371271939999996</v>
      </c>
      <c r="EH150" s="58">
        <v>17.04514807</v>
      </c>
      <c r="EI150" s="58">
        <v>8.5364814029999998</v>
      </c>
      <c r="EJ150" s="58">
        <v>17.174676179999999</v>
      </c>
      <c r="EK150" s="58"/>
      <c r="EL150" s="58"/>
      <c r="EM150" s="58"/>
      <c r="EN150" s="58"/>
    </row>
    <row r="151" spans="1:144" x14ac:dyDescent="0.2">
      <c r="A151" s="70">
        <v>8.0258881229999997</v>
      </c>
      <c r="B151" s="70">
        <v>17.93870429</v>
      </c>
      <c r="C151" s="70">
        <v>7.9411983719999997</v>
      </c>
      <c r="D151" s="70">
        <v>17.996898080000001</v>
      </c>
      <c r="E151" s="70">
        <v>7.9264697200000001</v>
      </c>
      <c r="F151" s="70">
        <v>17.99314364</v>
      </c>
      <c r="G151" s="70">
        <v>7.9841569420000003</v>
      </c>
      <c r="H151" s="70">
        <v>17.923686539999999</v>
      </c>
      <c r="I151" s="70">
        <v>7.9522448619999997</v>
      </c>
      <c r="J151" s="70">
        <v>17.93870429</v>
      </c>
      <c r="K151" s="70">
        <v>8.1142600369999993</v>
      </c>
      <c r="L151" s="70">
        <v>17.818562279999998</v>
      </c>
      <c r="M151" s="70">
        <v>8.2713656619999991</v>
      </c>
      <c r="N151" s="70">
        <v>17.602682099999999</v>
      </c>
      <c r="O151" s="70">
        <v>8.2584780910000006</v>
      </c>
      <c r="P151" s="70">
        <v>17.617699850000001</v>
      </c>
      <c r="Q151" s="70">
        <v>7.9810884719999997</v>
      </c>
      <c r="R151" s="70">
        <v>17.8805105</v>
      </c>
      <c r="S151" s="70">
        <v>7.9283108020000004</v>
      </c>
      <c r="T151" s="70">
        <v>17.914300449999999</v>
      </c>
      <c r="U151" s="70"/>
      <c r="V151" s="70"/>
      <c r="W151" s="70"/>
      <c r="X151" s="70"/>
      <c r="Y151" s="70">
        <v>7.9172643120000004</v>
      </c>
      <c r="Z151" s="70">
        <v>17.921809320000001</v>
      </c>
      <c r="AA151" s="70">
        <v>8.0019540629999995</v>
      </c>
      <c r="AB151" s="70">
        <v>17.835457250000001</v>
      </c>
      <c r="AC151" s="70">
        <v>8.1811526659999991</v>
      </c>
      <c r="AD151" s="70">
        <v>17.694665830000002</v>
      </c>
      <c r="AE151" s="70">
        <v>8.1136463429999992</v>
      </c>
      <c r="AF151" s="70">
        <v>17.81480784</v>
      </c>
      <c r="AG151" s="70">
        <v>7.8835111510000004</v>
      </c>
      <c r="AH151" s="70">
        <v>18.02130193</v>
      </c>
      <c r="AI151" s="70">
        <v>8.039389388</v>
      </c>
      <c r="AJ151" s="70">
        <v>17.865492750000001</v>
      </c>
      <c r="AK151" s="70">
        <v>8.1584459939999991</v>
      </c>
      <c r="AL151" s="70">
        <v>17.749105180000001</v>
      </c>
      <c r="AM151" s="70">
        <v>8.2768889059999999</v>
      </c>
      <c r="AN151" s="70">
        <v>17.591418789999999</v>
      </c>
      <c r="AO151" s="70">
        <v>8.401468757</v>
      </c>
      <c r="AP151" s="70">
        <v>17.428100740000001</v>
      </c>
      <c r="AQ151" s="70">
        <v>8.1590596879999993</v>
      </c>
      <c r="AR151" s="70">
        <v>17.72094689</v>
      </c>
      <c r="AS151" s="70"/>
      <c r="AT151" s="70"/>
      <c r="AU151" s="70"/>
      <c r="AV151" s="70"/>
      <c r="AW151" s="70">
        <v>8.7248854139999992</v>
      </c>
      <c r="AX151" s="70">
        <v>16.652809309999999</v>
      </c>
      <c r="AY151" s="70">
        <v>8.7021787419999992</v>
      </c>
      <c r="AZ151" s="70">
        <v>16.679090380000002</v>
      </c>
      <c r="BA151" s="70">
        <v>8.7322497400000003</v>
      </c>
      <c r="BB151" s="70">
        <v>16.645300429999999</v>
      </c>
      <c r="BC151" s="70">
        <v>8.7340908220000006</v>
      </c>
      <c r="BD151" s="70">
        <v>16.650932090000001</v>
      </c>
      <c r="BE151" s="70">
        <v>8.7359319030000009</v>
      </c>
      <c r="BF151" s="70">
        <v>16.632159900000001</v>
      </c>
      <c r="BG151" s="70">
        <v>8.7555701060000004</v>
      </c>
      <c r="BH151" s="70">
        <v>16.60963327</v>
      </c>
      <c r="BI151" s="70">
        <v>8.7531153310000001</v>
      </c>
      <c r="BJ151" s="70">
        <v>16.60775606</v>
      </c>
      <c r="BK151" s="70">
        <v>8.7334771280000005</v>
      </c>
      <c r="BL151" s="70">
        <v>16.605878839999999</v>
      </c>
      <c r="BM151" s="70">
        <v>8.7046335169999995</v>
      </c>
      <c r="BN151" s="70">
        <v>16.660318190000002</v>
      </c>
      <c r="BO151" s="70">
        <v>8.7328634340000004</v>
      </c>
      <c r="BP151" s="70">
        <v>16.617142149999999</v>
      </c>
      <c r="BQ151" s="70"/>
      <c r="BR151" s="70"/>
      <c r="BS151" s="70"/>
      <c r="BT151" s="70"/>
      <c r="BU151" s="70">
        <v>8.7144526189999993</v>
      </c>
      <c r="BV151" s="70">
        <v>16.626528239999999</v>
      </c>
      <c r="BW151" s="70">
        <v>8.7003376600000006</v>
      </c>
      <c r="BX151" s="70">
        <v>16.635914339999999</v>
      </c>
      <c r="BY151" s="70">
        <v>8.6929733339999995</v>
      </c>
      <c r="BZ151" s="70">
        <v>16.611510490000001</v>
      </c>
      <c r="CA151" s="70">
        <v>8.6868363960000003</v>
      </c>
      <c r="CB151" s="70">
        <v>16.596492739999999</v>
      </c>
      <c r="CC151" s="70">
        <v>8.6806994569999993</v>
      </c>
      <c r="CD151" s="70">
        <v>16.630282680000001</v>
      </c>
      <c r="CE151" s="70">
        <v>8.6616749479999999</v>
      </c>
      <c r="CF151" s="70">
        <v>16.654686529999999</v>
      </c>
      <c r="CG151" s="70">
        <v>8.6911322529999993</v>
      </c>
      <c r="CH151" s="70">
        <v>16.673458719999999</v>
      </c>
      <c r="CI151" s="70">
        <v>8.7212032510000004</v>
      </c>
      <c r="CJ151" s="70">
        <v>16.650932090000001</v>
      </c>
      <c r="CK151" s="70">
        <v>8.7304086590000001</v>
      </c>
      <c r="CL151" s="70">
        <v>16.639668780000001</v>
      </c>
      <c r="CM151" s="70">
        <v>8.7371592909999993</v>
      </c>
      <c r="CN151" s="70">
        <v>16.624651029999999</v>
      </c>
      <c r="CO151" s="70"/>
      <c r="CP151" s="70"/>
      <c r="CQ151" s="70"/>
      <c r="CR151" s="70"/>
      <c r="CS151" s="70">
        <v>8.7598659629999993</v>
      </c>
      <c r="CT151" s="70">
        <v>16.634037119999999</v>
      </c>
      <c r="CU151" s="70">
        <v>8.7518879429999998</v>
      </c>
      <c r="CV151" s="70">
        <v>16.649054870000001</v>
      </c>
      <c r="CW151" s="70">
        <v>8.7420688420000001</v>
      </c>
      <c r="CX151" s="70">
        <v>16.680967590000002</v>
      </c>
      <c r="CY151" s="70">
        <v>8.7868684930000001</v>
      </c>
      <c r="CZ151" s="70">
        <v>16.622773810000002</v>
      </c>
      <c r="DA151" s="70">
        <v>8.7635481259999999</v>
      </c>
      <c r="DB151" s="70">
        <v>16.669704280000001</v>
      </c>
      <c r="DC151" s="70">
        <v>8.7647755140000001</v>
      </c>
      <c r="DD151" s="70">
        <v>16.679090380000002</v>
      </c>
      <c r="DE151" s="70">
        <v>8.8058930019999995</v>
      </c>
      <c r="DF151" s="70">
        <v>16.64717765</v>
      </c>
      <c r="DG151" s="70">
        <v>8.7991423700000002</v>
      </c>
      <c r="DH151" s="70">
        <v>16.66782706</v>
      </c>
      <c r="DI151" s="70">
        <v>8.6377408879999997</v>
      </c>
      <c r="DJ151" s="70">
        <v>17.047025290000001</v>
      </c>
      <c r="DK151" s="70">
        <v>8.6592201729999996</v>
      </c>
      <c r="DL151" s="70">
        <v>17.020744220000001</v>
      </c>
      <c r="DM151" s="70"/>
      <c r="DN151" s="70"/>
      <c r="DO151" s="70"/>
      <c r="DP151" s="70"/>
      <c r="DQ151" s="58">
        <v>8.6076698890000003</v>
      </c>
      <c r="DR151" s="58">
        <v>17.135254580000002</v>
      </c>
      <c r="DS151" s="58">
        <v>8.594168625</v>
      </c>
      <c r="DT151" s="58">
        <v>17.238501620000001</v>
      </c>
      <c r="DU151" s="58">
        <v>8.4002413689999997</v>
      </c>
      <c r="DV151" s="58">
        <v>17.50318949</v>
      </c>
      <c r="DW151" s="58">
        <v>8.4425862449999993</v>
      </c>
      <c r="DX151" s="58">
        <v>17.413082989999999</v>
      </c>
      <c r="DY151" s="58">
        <v>8.4008550629999998</v>
      </c>
      <c r="DZ151" s="58">
        <v>17.4543818</v>
      </c>
      <c r="EA151" s="58">
        <v>8.5389361790000002</v>
      </c>
      <c r="EB151" s="58">
        <v>17.276046000000001</v>
      </c>
      <c r="EC151" s="58">
        <v>8.6162616029999999</v>
      </c>
      <c r="ED151" s="58">
        <v>17.142763460000001</v>
      </c>
      <c r="EE151" s="58">
        <v>8.5383224850000001</v>
      </c>
      <c r="EF151" s="58">
        <v>17.238501620000001</v>
      </c>
      <c r="EG151" s="58">
        <v>8.5579606879999996</v>
      </c>
      <c r="EH151" s="58">
        <v>17.18781671</v>
      </c>
      <c r="EI151" s="58">
        <v>8.4517916520000007</v>
      </c>
      <c r="EJ151" s="58">
        <v>17.313590380000001</v>
      </c>
      <c r="EK151" s="58"/>
      <c r="EL151" s="58"/>
      <c r="EM151" s="58"/>
      <c r="EN151" s="58"/>
    </row>
    <row r="152" spans="1:144" x14ac:dyDescent="0.2">
      <c r="A152" s="70">
        <v>7.9049904350000002</v>
      </c>
      <c r="B152" s="70">
        <v>18.077618489999999</v>
      </c>
      <c r="C152" s="70">
        <v>7.8178459089999999</v>
      </c>
      <c r="D152" s="70">
        <v>18.133935059999999</v>
      </c>
      <c r="E152" s="70">
        <v>7.8006624809999998</v>
      </c>
      <c r="F152" s="70">
        <v>18.130180620000001</v>
      </c>
      <c r="G152" s="70">
        <v>7.8620318659999997</v>
      </c>
      <c r="H152" s="70">
        <v>18.062600740000001</v>
      </c>
      <c r="I152" s="70">
        <v>7.8276650109999997</v>
      </c>
      <c r="J152" s="70">
        <v>18.075741270000002</v>
      </c>
      <c r="K152" s="70">
        <v>7.9964308180000003</v>
      </c>
      <c r="L152" s="70">
        <v>17.959353700000001</v>
      </c>
      <c r="M152" s="70">
        <v>8.1725609519999995</v>
      </c>
      <c r="N152" s="70">
        <v>17.734087429999999</v>
      </c>
      <c r="O152" s="70">
        <v>8.1584459939999991</v>
      </c>
      <c r="P152" s="70">
        <v>17.749105180000001</v>
      </c>
      <c r="Q152" s="70">
        <v>7.8577360089999999</v>
      </c>
      <c r="R152" s="70">
        <v>18.019424709999999</v>
      </c>
      <c r="S152" s="70">
        <v>7.8025035630000001</v>
      </c>
      <c r="T152" s="70">
        <v>18.05133743</v>
      </c>
      <c r="U152" s="70"/>
      <c r="V152" s="70"/>
      <c r="W152" s="70"/>
      <c r="X152" s="70"/>
      <c r="Y152" s="70">
        <v>7.7908433800000001</v>
      </c>
      <c r="Z152" s="70">
        <v>18.058846299999999</v>
      </c>
      <c r="AA152" s="70">
        <v>7.8792152939999998</v>
      </c>
      <c r="AB152" s="70">
        <v>17.97437145</v>
      </c>
      <c r="AC152" s="70">
        <v>8.0670056110000008</v>
      </c>
      <c r="AD152" s="70">
        <v>17.835457250000001</v>
      </c>
      <c r="AE152" s="70">
        <v>7.9958171250000003</v>
      </c>
      <c r="AF152" s="70">
        <v>17.95747648</v>
      </c>
      <c r="AG152" s="70">
        <v>7.7552491369999998</v>
      </c>
      <c r="AH152" s="70">
        <v>18.158338910000001</v>
      </c>
      <c r="AI152" s="70">
        <v>7.9172643120000004</v>
      </c>
      <c r="AJ152" s="70">
        <v>18.00440695</v>
      </c>
      <c r="AK152" s="70">
        <v>8.0436852450000007</v>
      </c>
      <c r="AL152" s="70">
        <v>17.891773820000001</v>
      </c>
      <c r="AM152" s="70">
        <v>8.1768568090000002</v>
      </c>
      <c r="AN152" s="70">
        <v>17.724701329999998</v>
      </c>
      <c r="AO152" s="70">
        <v>8.3088009859999996</v>
      </c>
      <c r="AP152" s="70">
        <v>17.563260499999998</v>
      </c>
      <c r="AQ152" s="70">
        <v>8.0436852450000007</v>
      </c>
      <c r="AR152" s="70">
        <v>17.86173831</v>
      </c>
      <c r="AS152" s="70"/>
      <c r="AT152" s="70"/>
      <c r="AU152" s="70"/>
      <c r="AV152" s="70"/>
      <c r="AW152" s="70">
        <v>8.6604475599999997</v>
      </c>
      <c r="AX152" s="70">
        <v>16.782337420000001</v>
      </c>
      <c r="AY152" s="70">
        <v>8.6291491740000001</v>
      </c>
      <c r="AZ152" s="70">
        <v>16.821759019999998</v>
      </c>
      <c r="BA152" s="70">
        <v>8.6684255799999992</v>
      </c>
      <c r="BB152" s="70">
        <v>16.776705759999999</v>
      </c>
      <c r="BC152" s="70">
        <v>8.673335131</v>
      </c>
      <c r="BD152" s="70">
        <v>16.7804602</v>
      </c>
      <c r="BE152" s="70">
        <v>8.6751762130000003</v>
      </c>
      <c r="BF152" s="70">
        <v>16.76168801</v>
      </c>
      <c r="BG152" s="70">
        <v>8.696041803</v>
      </c>
      <c r="BH152" s="70">
        <v>16.739161379999999</v>
      </c>
      <c r="BI152" s="70">
        <v>8.6929733339999995</v>
      </c>
      <c r="BJ152" s="70">
        <v>16.739161379999999</v>
      </c>
      <c r="BK152" s="70">
        <v>8.6721077429999998</v>
      </c>
      <c r="BL152" s="70">
        <v>16.735406940000001</v>
      </c>
      <c r="BM152" s="70">
        <v>8.6414230510000003</v>
      </c>
      <c r="BN152" s="70">
        <v>16.78984629</v>
      </c>
      <c r="BO152" s="70">
        <v>8.6714940489999996</v>
      </c>
      <c r="BP152" s="70">
        <v>16.748547479999999</v>
      </c>
      <c r="BQ152" s="70"/>
      <c r="BR152" s="70"/>
      <c r="BS152" s="70"/>
      <c r="BT152" s="70"/>
      <c r="BU152" s="70">
        <v>8.6512421530000001</v>
      </c>
      <c r="BV152" s="70">
        <v>16.756056350000001</v>
      </c>
      <c r="BW152" s="70">
        <v>8.6365134999999995</v>
      </c>
      <c r="BX152" s="70">
        <v>16.765442449999998</v>
      </c>
      <c r="BY152" s="70">
        <v>8.6297628680000003</v>
      </c>
      <c r="BZ152" s="70">
        <v>16.7410386</v>
      </c>
      <c r="CA152" s="70">
        <v>8.6230122359999992</v>
      </c>
      <c r="CB152" s="70">
        <v>16.726020850000001</v>
      </c>
      <c r="CC152" s="70">
        <v>8.6070561960000003</v>
      </c>
      <c r="CD152" s="70">
        <v>16.772951320000001</v>
      </c>
      <c r="CE152" s="70">
        <v>8.5861906050000005</v>
      </c>
      <c r="CF152" s="70">
        <v>16.797355169999999</v>
      </c>
      <c r="CG152" s="70">
        <v>8.6248533169999995</v>
      </c>
      <c r="CH152" s="70">
        <v>16.802986829999998</v>
      </c>
      <c r="CI152" s="70">
        <v>8.6567653969999991</v>
      </c>
      <c r="CJ152" s="70">
        <v>16.7804602</v>
      </c>
      <c r="CK152" s="70">
        <v>8.6678118860000009</v>
      </c>
      <c r="CL152" s="70">
        <v>16.76919689</v>
      </c>
      <c r="CM152" s="70">
        <v>8.6757899060000003</v>
      </c>
      <c r="CN152" s="70">
        <v>16.754179130000001</v>
      </c>
      <c r="CO152" s="70"/>
      <c r="CP152" s="70"/>
      <c r="CQ152" s="70"/>
      <c r="CR152" s="70"/>
      <c r="CS152" s="70">
        <v>8.6997239660000005</v>
      </c>
      <c r="CT152" s="70">
        <v>16.763565230000001</v>
      </c>
      <c r="CU152" s="70">
        <v>8.6892911710000007</v>
      </c>
      <c r="CV152" s="70">
        <v>16.778582979999999</v>
      </c>
      <c r="CW152" s="70">
        <v>8.6770172940000005</v>
      </c>
      <c r="CX152" s="70">
        <v>16.810495700000001</v>
      </c>
      <c r="CY152" s="70">
        <v>8.7248854139999992</v>
      </c>
      <c r="CZ152" s="70">
        <v>16.754179130000001</v>
      </c>
      <c r="DA152" s="70">
        <v>8.7015650480000009</v>
      </c>
      <c r="DB152" s="70">
        <v>16.79923239</v>
      </c>
      <c r="DC152" s="70">
        <v>8.7021787419999992</v>
      </c>
      <c r="DD152" s="70">
        <v>16.80861848</v>
      </c>
      <c r="DE152" s="70">
        <v>8.7451373110000006</v>
      </c>
      <c r="DF152" s="70">
        <v>16.778582979999999</v>
      </c>
      <c r="DG152" s="70">
        <v>8.7377729849999994</v>
      </c>
      <c r="DH152" s="70">
        <v>16.79923239</v>
      </c>
      <c r="DI152" s="70">
        <v>8.5573469939999995</v>
      </c>
      <c r="DJ152" s="70">
        <v>17.18781671</v>
      </c>
      <c r="DK152" s="70">
        <v>8.5806673599999996</v>
      </c>
      <c r="DL152" s="70">
        <v>17.161535650000001</v>
      </c>
      <c r="DM152" s="70"/>
      <c r="DN152" s="70"/>
      <c r="DO152" s="70"/>
      <c r="DP152" s="70"/>
      <c r="DQ152" s="58">
        <v>8.5254349139999999</v>
      </c>
      <c r="DR152" s="58">
        <v>17.27416878</v>
      </c>
      <c r="DS152" s="58">
        <v>8.5119336489999995</v>
      </c>
      <c r="DT152" s="58">
        <v>17.381170260000001</v>
      </c>
      <c r="DU152" s="58">
        <v>8.3063462109999993</v>
      </c>
      <c r="DV152" s="58">
        <v>17.638349259999998</v>
      </c>
      <c r="DW152" s="58">
        <v>8.3505321680000009</v>
      </c>
      <c r="DX152" s="58">
        <v>17.550119970000001</v>
      </c>
      <c r="DY152" s="58">
        <v>8.3075735989999995</v>
      </c>
      <c r="DZ152" s="58">
        <v>17.589541570000002</v>
      </c>
      <c r="EA152" s="58">
        <v>8.4530190399999992</v>
      </c>
      <c r="EB152" s="58">
        <v>17.414960199999999</v>
      </c>
      <c r="EC152" s="58">
        <v>8.5346403219999996</v>
      </c>
      <c r="ED152" s="58">
        <v>17.283554880000001</v>
      </c>
      <c r="EE152" s="58">
        <v>8.4511779590000007</v>
      </c>
      <c r="EF152" s="58">
        <v>17.37741583</v>
      </c>
      <c r="EG152" s="58">
        <v>8.4732709370000006</v>
      </c>
      <c r="EH152" s="58">
        <v>17.326730909999998</v>
      </c>
      <c r="EI152" s="58">
        <v>8.3609649630000007</v>
      </c>
      <c r="EJ152" s="58">
        <v>17.448750149999999</v>
      </c>
      <c r="EK152" s="58"/>
      <c r="EL152" s="58"/>
      <c r="EM152" s="58"/>
      <c r="EN152" s="58"/>
    </row>
    <row r="153" spans="1:144" x14ac:dyDescent="0.2">
      <c r="A153" s="70">
        <v>7.7785695029999999</v>
      </c>
      <c r="B153" s="70">
        <v>18.214655480000001</v>
      </c>
      <c r="C153" s="70">
        <v>7.6889702010000001</v>
      </c>
      <c r="D153" s="70">
        <v>18.26909483</v>
      </c>
      <c r="E153" s="70">
        <v>7.6705593859999999</v>
      </c>
      <c r="F153" s="70">
        <v>18.263463170000001</v>
      </c>
      <c r="G153" s="70">
        <v>7.7331561579999999</v>
      </c>
      <c r="H153" s="70">
        <v>18.197760509999998</v>
      </c>
      <c r="I153" s="70">
        <v>7.6975619149999996</v>
      </c>
      <c r="J153" s="70">
        <v>18.21090104</v>
      </c>
      <c r="K153" s="70">
        <v>7.8730783549999996</v>
      </c>
      <c r="L153" s="70">
        <v>18.0982679</v>
      </c>
      <c r="M153" s="70">
        <v>8.0682329979999992</v>
      </c>
      <c r="N153" s="70">
        <v>17.865492750000001</v>
      </c>
      <c r="O153" s="70">
        <v>8.0424578570000005</v>
      </c>
      <c r="P153" s="70">
        <v>17.891773820000001</v>
      </c>
      <c r="Q153" s="70">
        <v>7.7282466080000001</v>
      </c>
      <c r="R153" s="70">
        <v>18.15458447</v>
      </c>
      <c r="S153" s="70">
        <v>7.67117308</v>
      </c>
      <c r="T153" s="70">
        <v>18.18461997</v>
      </c>
      <c r="U153" s="70"/>
      <c r="V153" s="70"/>
      <c r="W153" s="70"/>
      <c r="X153" s="70"/>
      <c r="Y153" s="70">
        <v>7.6588992029999998</v>
      </c>
      <c r="Z153" s="70">
        <v>18.19212885</v>
      </c>
      <c r="AA153" s="70">
        <v>7.7515669740000002</v>
      </c>
      <c r="AB153" s="70">
        <v>18.111408430000001</v>
      </c>
      <c r="AC153" s="70">
        <v>7.9461079229999996</v>
      </c>
      <c r="AD153" s="70">
        <v>17.97624867</v>
      </c>
      <c r="AE153" s="70">
        <v>7.8712372740000003</v>
      </c>
      <c r="AF153" s="70">
        <v>18.096390679999999</v>
      </c>
      <c r="AG153" s="70">
        <v>7.6214638780000001</v>
      </c>
      <c r="AH153" s="70">
        <v>18.289744240000001</v>
      </c>
      <c r="AI153" s="70">
        <v>7.7890022979999998</v>
      </c>
      <c r="AJ153" s="70">
        <v>18.139566720000001</v>
      </c>
      <c r="AK153" s="70">
        <v>7.9215601690000002</v>
      </c>
      <c r="AL153" s="70">
        <v>18.030688019999999</v>
      </c>
      <c r="AM153" s="70">
        <v>8.06209606</v>
      </c>
      <c r="AN153" s="70">
        <v>17.867369969999999</v>
      </c>
      <c r="AO153" s="70">
        <v>8.2112236650000003</v>
      </c>
      <c r="AP153" s="70">
        <v>17.696543049999999</v>
      </c>
      <c r="AQ153" s="70">
        <v>7.9215601690000002</v>
      </c>
      <c r="AR153" s="70">
        <v>18.00252974</v>
      </c>
      <c r="AS153" s="70"/>
      <c r="AT153" s="70"/>
      <c r="AU153" s="70"/>
      <c r="AV153" s="70"/>
      <c r="AW153" s="70">
        <v>8.5837358290000001</v>
      </c>
      <c r="AX153" s="70">
        <v>16.92312884</v>
      </c>
      <c r="AY153" s="70">
        <v>8.5505963620000003</v>
      </c>
      <c r="AZ153" s="70">
        <v>16.962550440000001</v>
      </c>
      <c r="BA153" s="70">
        <v>8.5929412369999998</v>
      </c>
      <c r="BB153" s="70">
        <v>16.917497180000002</v>
      </c>
      <c r="BC153" s="70">
        <v>8.6076698890000003</v>
      </c>
      <c r="BD153" s="70">
        <v>16.909988309999999</v>
      </c>
      <c r="BE153" s="70">
        <v>8.6095109710000006</v>
      </c>
      <c r="BF153" s="70">
        <v>16.891216119999999</v>
      </c>
      <c r="BG153" s="70">
        <v>8.6328313370000007</v>
      </c>
      <c r="BH153" s="70">
        <v>16.868689490000001</v>
      </c>
      <c r="BI153" s="70">
        <v>8.6217848480000008</v>
      </c>
      <c r="BJ153" s="70">
        <v>16.881830019999999</v>
      </c>
      <c r="BK153" s="70">
        <v>8.5996918690000008</v>
      </c>
      <c r="BL153" s="70">
        <v>16.878075580000001</v>
      </c>
      <c r="BM153" s="70">
        <v>8.5745304220000005</v>
      </c>
      <c r="BN153" s="70">
        <v>16.919374399999999</v>
      </c>
      <c r="BO153" s="70">
        <v>8.5984644820000007</v>
      </c>
      <c r="BP153" s="70">
        <v>16.891216119999999</v>
      </c>
      <c r="BQ153" s="70"/>
      <c r="BR153" s="70"/>
      <c r="BS153" s="70"/>
      <c r="BT153" s="70"/>
      <c r="BU153" s="70">
        <v>8.5843495230000002</v>
      </c>
      <c r="BV153" s="70">
        <v>16.88558446</v>
      </c>
      <c r="BW153" s="70">
        <v>8.5598017689999999</v>
      </c>
      <c r="BX153" s="70">
        <v>16.906233870000001</v>
      </c>
      <c r="BY153" s="70">
        <v>8.5548922189999992</v>
      </c>
      <c r="BZ153" s="70">
        <v>16.881830019999999</v>
      </c>
      <c r="CA153" s="70">
        <v>8.5475278929999998</v>
      </c>
      <c r="CB153" s="70">
        <v>16.86681227</v>
      </c>
      <c r="CC153" s="70">
        <v>8.5278896890000002</v>
      </c>
      <c r="CD153" s="70">
        <v>16.91374274</v>
      </c>
      <c r="CE153" s="70">
        <v>8.5045693230000001</v>
      </c>
      <c r="CF153" s="70">
        <v>16.938146589999999</v>
      </c>
      <c r="CG153" s="70">
        <v>8.5469141989999997</v>
      </c>
      <c r="CH153" s="70">
        <v>16.94190103</v>
      </c>
      <c r="CI153" s="70">
        <v>8.5806673599999996</v>
      </c>
      <c r="CJ153" s="70">
        <v>16.92312884</v>
      </c>
      <c r="CK153" s="70">
        <v>8.6003055629999992</v>
      </c>
      <c r="CL153" s="70">
        <v>16.898724990000002</v>
      </c>
      <c r="CM153" s="70">
        <v>8.6107383590000008</v>
      </c>
      <c r="CN153" s="70">
        <v>16.88370724</v>
      </c>
      <c r="CO153" s="70"/>
      <c r="CP153" s="70"/>
      <c r="CQ153" s="70"/>
      <c r="CR153" s="70"/>
      <c r="CS153" s="70">
        <v>8.6346724189999993</v>
      </c>
      <c r="CT153" s="70">
        <v>16.89309334</v>
      </c>
      <c r="CU153" s="70">
        <v>8.6150342159999997</v>
      </c>
      <c r="CV153" s="70">
        <v>16.92125162</v>
      </c>
      <c r="CW153" s="70">
        <v>8.5990781760000008</v>
      </c>
      <c r="CX153" s="70">
        <v>16.953164340000001</v>
      </c>
      <c r="CY153" s="70">
        <v>8.6512421530000001</v>
      </c>
      <c r="CZ153" s="70">
        <v>16.896847770000001</v>
      </c>
      <c r="DA153" s="70">
        <v>8.6340587249999992</v>
      </c>
      <c r="DB153" s="70">
        <v>16.928760499999999</v>
      </c>
      <c r="DC153" s="70">
        <v>8.6358998059999994</v>
      </c>
      <c r="DD153" s="70">
        <v>16.938146589999999</v>
      </c>
      <c r="DE153" s="70">
        <v>8.6806994569999993</v>
      </c>
      <c r="DF153" s="70">
        <v>16.908111089999998</v>
      </c>
      <c r="DG153" s="70">
        <v>8.6727214369999999</v>
      </c>
      <c r="DH153" s="70">
        <v>16.928760499999999</v>
      </c>
      <c r="DI153" s="70">
        <v>8.4720435490000003</v>
      </c>
      <c r="DJ153" s="70">
        <v>17.326730909999998</v>
      </c>
      <c r="DK153" s="70">
        <v>8.4972049970000008</v>
      </c>
      <c r="DL153" s="70">
        <v>17.30044985</v>
      </c>
      <c r="DM153" s="70"/>
      <c r="DN153" s="70"/>
      <c r="DO153" s="70"/>
      <c r="DP153" s="70"/>
      <c r="DQ153" s="58">
        <v>8.4382903880000004</v>
      </c>
      <c r="DR153" s="58">
        <v>17.413082989999999</v>
      </c>
      <c r="DS153" s="58">
        <v>8.4235617359999999</v>
      </c>
      <c r="DT153" s="58">
        <v>17.51820725</v>
      </c>
      <c r="DU153" s="58">
        <v>8.2075415019999998</v>
      </c>
      <c r="DV153" s="58">
        <v>17.771631800000002</v>
      </c>
      <c r="DW153" s="58">
        <v>8.2535685399999998</v>
      </c>
      <c r="DX153" s="58">
        <v>17.683402510000001</v>
      </c>
      <c r="DY153" s="58">
        <v>8.2081551949999998</v>
      </c>
      <c r="DZ153" s="58">
        <v>17.722824110000001</v>
      </c>
      <c r="EA153" s="58">
        <v>8.3615786570000008</v>
      </c>
      <c r="EB153" s="58">
        <v>17.550119970000001</v>
      </c>
      <c r="EC153" s="58">
        <v>8.446882102</v>
      </c>
      <c r="ED153" s="58">
        <v>17.422469079999999</v>
      </c>
      <c r="EE153" s="58">
        <v>8.3597375760000006</v>
      </c>
      <c r="EF153" s="58">
        <v>17.514452810000002</v>
      </c>
      <c r="EG153" s="58">
        <v>8.3836716360000008</v>
      </c>
      <c r="EH153" s="58">
        <v>17.463767900000001</v>
      </c>
      <c r="EI153" s="58">
        <v>8.2640013349999997</v>
      </c>
      <c r="EJ153" s="58">
        <v>17.583909909999999</v>
      </c>
      <c r="EK153" s="58"/>
      <c r="EL153" s="58"/>
      <c r="EM153" s="58"/>
      <c r="EN153" s="58"/>
    </row>
    <row r="154" spans="1:144" x14ac:dyDescent="0.2">
      <c r="A154" s="70">
        <v>7.6466253259999997</v>
      </c>
      <c r="B154" s="70">
        <v>18.3460608</v>
      </c>
      <c r="C154" s="70">
        <v>7.5539575550000002</v>
      </c>
      <c r="D154" s="70">
        <v>18.400500149999999</v>
      </c>
      <c r="E154" s="70">
        <v>7.5343193519999998</v>
      </c>
      <c r="F154" s="70">
        <v>18.394868500000001</v>
      </c>
      <c r="G154" s="70">
        <v>7.5987572060000002</v>
      </c>
      <c r="H154" s="70">
        <v>18.331043050000002</v>
      </c>
      <c r="I154" s="70">
        <v>7.5619355749999997</v>
      </c>
      <c r="J154" s="70">
        <v>18.342306369999999</v>
      </c>
      <c r="K154" s="70">
        <v>7.7429752599999997</v>
      </c>
      <c r="L154" s="70">
        <v>18.233427670000001</v>
      </c>
      <c r="M154" s="70">
        <v>7.9473353109999998</v>
      </c>
      <c r="N154" s="70">
        <v>18.006284170000001</v>
      </c>
      <c r="O154" s="70">
        <v>7.9197190879999999</v>
      </c>
      <c r="P154" s="70">
        <v>18.03256524</v>
      </c>
      <c r="Q154" s="70">
        <v>7.5938476550000003</v>
      </c>
      <c r="R154" s="70">
        <v>18.285989799999999</v>
      </c>
      <c r="S154" s="70">
        <v>7.5214317810000004</v>
      </c>
      <c r="T154" s="70">
        <v>18.3254114</v>
      </c>
      <c r="U154" s="70"/>
      <c r="V154" s="70"/>
      <c r="W154" s="70"/>
      <c r="X154" s="70"/>
      <c r="Y154" s="70">
        <v>7.5085442110000002</v>
      </c>
      <c r="Z154" s="70">
        <v>18.33479749</v>
      </c>
      <c r="AA154" s="70">
        <v>7.6171680210000003</v>
      </c>
      <c r="AB154" s="70">
        <v>18.242813760000001</v>
      </c>
      <c r="AC154" s="70">
        <v>7.8196869910000002</v>
      </c>
      <c r="AD154" s="70">
        <v>18.113285650000002</v>
      </c>
      <c r="AE154" s="70">
        <v>7.7411341780000003</v>
      </c>
      <c r="AF154" s="70">
        <v>18.23155045</v>
      </c>
      <c r="AG154" s="70">
        <v>7.4692678040000002</v>
      </c>
      <c r="AH154" s="70">
        <v>18.43053566</v>
      </c>
      <c r="AI154" s="70">
        <v>7.6558307340000002</v>
      </c>
      <c r="AJ154" s="70">
        <v>18.272849260000001</v>
      </c>
      <c r="AK154" s="70">
        <v>7.7939118489999997</v>
      </c>
      <c r="AL154" s="70">
        <v>18.167725000000001</v>
      </c>
      <c r="AM154" s="70">
        <v>7.9399709850000004</v>
      </c>
      <c r="AN154" s="70">
        <v>18.008161390000001</v>
      </c>
      <c r="AO154" s="70">
        <v>8.1075094050000001</v>
      </c>
      <c r="AP154" s="70">
        <v>17.827948370000001</v>
      </c>
      <c r="AQ154" s="70">
        <v>7.7939118489999997</v>
      </c>
      <c r="AR154" s="70">
        <v>18.139566720000001</v>
      </c>
      <c r="AS154" s="70"/>
      <c r="AT154" s="70"/>
      <c r="AU154" s="70"/>
      <c r="AV154" s="70"/>
      <c r="AW154" s="70">
        <v>8.5015008539999997</v>
      </c>
      <c r="AX154" s="70">
        <v>17.06392026</v>
      </c>
      <c r="AY154" s="70">
        <v>8.4665203049999995</v>
      </c>
      <c r="AZ154" s="70">
        <v>17.10334186</v>
      </c>
      <c r="BA154" s="70">
        <v>8.5125473429999996</v>
      </c>
      <c r="BB154" s="70">
        <v>17.058288600000001</v>
      </c>
      <c r="BC154" s="70">
        <v>8.5291170770000004</v>
      </c>
      <c r="BD154" s="70">
        <v>17.052656949999999</v>
      </c>
      <c r="BE154" s="70">
        <v>8.5321855459999991</v>
      </c>
      <c r="BF154" s="70">
        <v>17.032007539999999</v>
      </c>
      <c r="BG154" s="70">
        <v>8.5567332999999994</v>
      </c>
      <c r="BH154" s="70">
        <v>17.009480910000001</v>
      </c>
      <c r="BI154" s="70">
        <v>8.5450731169999994</v>
      </c>
      <c r="BJ154" s="70">
        <v>17.022621440000002</v>
      </c>
      <c r="BK154" s="70">
        <v>8.5217527509999993</v>
      </c>
      <c r="BL154" s="70">
        <v>17.018867010000001</v>
      </c>
      <c r="BM154" s="70">
        <v>8.4941365280000003</v>
      </c>
      <c r="BN154" s="70">
        <v>17.058288600000001</v>
      </c>
      <c r="BO154" s="70">
        <v>8.5199116690000007</v>
      </c>
      <c r="BP154" s="70">
        <v>17.030130320000001</v>
      </c>
      <c r="BQ154" s="70"/>
      <c r="BR154" s="70"/>
      <c r="BS154" s="70"/>
      <c r="BT154" s="70"/>
      <c r="BU154" s="70">
        <v>8.5045693230000001</v>
      </c>
      <c r="BV154" s="70">
        <v>17.024498659999999</v>
      </c>
      <c r="BW154" s="70">
        <v>8.4787941819999997</v>
      </c>
      <c r="BX154" s="70">
        <v>17.047025290000001</v>
      </c>
      <c r="BY154" s="70">
        <v>8.4744983250000008</v>
      </c>
      <c r="BZ154" s="70">
        <v>17.020744220000001</v>
      </c>
      <c r="CA154" s="70">
        <v>8.4665203049999995</v>
      </c>
      <c r="CB154" s="70">
        <v>17.00760369</v>
      </c>
      <c r="CC154" s="70">
        <v>8.4438136319999995</v>
      </c>
      <c r="CD154" s="70">
        <v>17.052656949999999</v>
      </c>
      <c r="CE154" s="70">
        <v>8.4186521849999991</v>
      </c>
      <c r="CF154" s="70">
        <v>17.07518357</v>
      </c>
      <c r="CG154" s="70">
        <v>8.4634518360000008</v>
      </c>
      <c r="CH154" s="70">
        <v>17.08269245</v>
      </c>
      <c r="CI154" s="70">
        <v>8.4996597719999993</v>
      </c>
      <c r="CJ154" s="70">
        <v>17.062043039999999</v>
      </c>
      <c r="CK154" s="70">
        <v>8.5199116690000007</v>
      </c>
      <c r="CL154" s="70">
        <v>17.037639200000001</v>
      </c>
      <c r="CM154" s="70">
        <v>8.5327992399999992</v>
      </c>
      <c r="CN154" s="70">
        <v>17.024498659999999</v>
      </c>
      <c r="CO154" s="70"/>
      <c r="CP154" s="70"/>
      <c r="CQ154" s="70"/>
      <c r="CR154" s="70"/>
      <c r="CS154" s="70">
        <v>8.5585743819999998</v>
      </c>
      <c r="CT154" s="70">
        <v>17.033884759999999</v>
      </c>
      <c r="CU154" s="70">
        <v>8.5346403219999996</v>
      </c>
      <c r="CV154" s="70">
        <v>17.062043039999999</v>
      </c>
      <c r="CW154" s="70">
        <v>8.5156158130000001</v>
      </c>
      <c r="CX154" s="70">
        <v>17.092078539999999</v>
      </c>
      <c r="CY154" s="70">
        <v>8.572075646</v>
      </c>
      <c r="CZ154" s="70">
        <v>17.039516410000001</v>
      </c>
      <c r="DA154" s="70">
        <v>8.5542785250000009</v>
      </c>
      <c r="DB154" s="70">
        <v>17.069551919999999</v>
      </c>
      <c r="DC154" s="70">
        <v>8.5567332999999994</v>
      </c>
      <c r="DD154" s="70">
        <v>17.078938010000002</v>
      </c>
      <c r="DE154" s="70">
        <v>8.6033740329999997</v>
      </c>
      <c r="DF154" s="70">
        <v>17.050779729999999</v>
      </c>
      <c r="DG154" s="70">
        <v>8.5947823190000001</v>
      </c>
      <c r="DH154" s="70">
        <v>17.071429139999999</v>
      </c>
      <c r="DI154" s="70">
        <v>8.3799894720000001</v>
      </c>
      <c r="DJ154" s="70">
        <v>17.463767900000001</v>
      </c>
      <c r="DK154" s="70">
        <v>8.4076056959999992</v>
      </c>
      <c r="DL154" s="70">
        <v>17.439364049999998</v>
      </c>
      <c r="DM154" s="70"/>
      <c r="DN154" s="70"/>
      <c r="DO154" s="70"/>
      <c r="DP154" s="70"/>
      <c r="DQ154" s="58">
        <v>8.345008923</v>
      </c>
      <c r="DR154" s="58">
        <v>17.550119970000001</v>
      </c>
      <c r="DS154" s="58">
        <v>8.3302802709999995</v>
      </c>
      <c r="DT154" s="58">
        <v>17.655244230000001</v>
      </c>
      <c r="DU154" s="58">
        <v>8.0921670579999994</v>
      </c>
      <c r="DV154" s="58">
        <v>17.914300449999999</v>
      </c>
      <c r="DW154" s="58">
        <v>8.1510816679999998</v>
      </c>
      <c r="DX154" s="58">
        <v>17.816685060000001</v>
      </c>
      <c r="DY154" s="58">
        <v>8.0933944459999996</v>
      </c>
      <c r="DZ154" s="58">
        <v>17.865492750000001</v>
      </c>
      <c r="EA154" s="58">
        <v>8.2646150289999998</v>
      </c>
      <c r="EB154" s="58">
        <v>17.685279730000001</v>
      </c>
      <c r="EC154" s="58">
        <v>8.3542143309999997</v>
      </c>
      <c r="ED154" s="58">
        <v>17.55762884</v>
      </c>
      <c r="EE154" s="58">
        <v>8.2621602539999994</v>
      </c>
      <c r="EF154" s="58">
        <v>17.647735350000001</v>
      </c>
      <c r="EG154" s="58">
        <v>8.2873217019999998</v>
      </c>
      <c r="EH154" s="58">
        <v>17.59705044</v>
      </c>
      <c r="EI154" s="58">
        <v>8.1627418509999998</v>
      </c>
      <c r="EJ154" s="58">
        <v>17.715315239999999</v>
      </c>
      <c r="EK154" s="58"/>
      <c r="EL154" s="58"/>
      <c r="EM154" s="58"/>
      <c r="EN154" s="58"/>
    </row>
    <row r="155" spans="1:144" x14ac:dyDescent="0.2">
      <c r="A155" s="70">
        <v>7.5097715980000004</v>
      </c>
      <c r="B155" s="70">
        <v>18.47746613</v>
      </c>
      <c r="C155" s="70">
        <v>7.4017614810000003</v>
      </c>
      <c r="D155" s="70">
        <v>18.541291569999999</v>
      </c>
      <c r="E155" s="70">
        <v>7.3808958909999998</v>
      </c>
      <c r="F155" s="70">
        <v>18.5337827</v>
      </c>
      <c r="G155" s="70">
        <v>7.4465611320000002</v>
      </c>
      <c r="H155" s="70">
        <v>18.46995725</v>
      </c>
      <c r="I155" s="70">
        <v>7.4078984200000004</v>
      </c>
      <c r="J155" s="70">
        <v>18.481220570000001</v>
      </c>
      <c r="K155" s="70">
        <v>7.6079626139999998</v>
      </c>
      <c r="L155" s="70">
        <v>18.366710210000001</v>
      </c>
      <c r="M155" s="70">
        <v>7.8203006850000003</v>
      </c>
      <c r="N155" s="70">
        <v>18.143321159999999</v>
      </c>
      <c r="O155" s="70">
        <v>7.7908433800000001</v>
      </c>
      <c r="P155" s="70">
        <v>18.167725000000001</v>
      </c>
      <c r="Q155" s="70">
        <v>7.4410378870000002</v>
      </c>
      <c r="R155" s="70">
        <v>18.426781219999999</v>
      </c>
      <c r="S155" s="70">
        <v>7.3661672380000001</v>
      </c>
      <c r="T155" s="70">
        <v>18.464325599999999</v>
      </c>
      <c r="U155" s="70"/>
      <c r="V155" s="70"/>
      <c r="W155" s="70"/>
      <c r="X155" s="70"/>
      <c r="Y155" s="70">
        <v>7.3526659739999998</v>
      </c>
      <c r="Z155" s="70">
        <v>18.471834470000001</v>
      </c>
      <c r="AA155" s="70">
        <v>7.4643582540000004</v>
      </c>
      <c r="AB155" s="70">
        <v>18.38360518</v>
      </c>
      <c r="AC155" s="70">
        <v>7.6871291199999998</v>
      </c>
      <c r="AD155" s="70">
        <v>18.248445419999999</v>
      </c>
      <c r="AE155" s="70">
        <v>7.6055078380000003</v>
      </c>
      <c r="AF155" s="70">
        <v>18.362955769999999</v>
      </c>
      <c r="AG155" s="70">
        <v>7.3115484860000004</v>
      </c>
      <c r="AH155" s="70">
        <v>18.567572640000002</v>
      </c>
      <c r="AI155" s="70">
        <v>7.5042483539999996</v>
      </c>
      <c r="AJ155" s="70">
        <v>18.415517900000001</v>
      </c>
      <c r="AK155" s="70">
        <v>7.660126591</v>
      </c>
      <c r="AL155" s="70">
        <v>18.301007550000001</v>
      </c>
      <c r="AM155" s="70">
        <v>7.812936358</v>
      </c>
      <c r="AN155" s="70">
        <v>18.14519838</v>
      </c>
      <c r="AO155" s="70">
        <v>7.9872254109999998</v>
      </c>
      <c r="AP155" s="70">
        <v>17.968739790000001</v>
      </c>
      <c r="AQ155" s="70">
        <v>7.660126591</v>
      </c>
      <c r="AR155" s="70">
        <v>18.272849260000001</v>
      </c>
      <c r="AS155" s="70"/>
      <c r="AT155" s="70"/>
      <c r="AU155" s="70"/>
      <c r="AV155" s="70"/>
      <c r="AW155" s="70">
        <v>8.4143563280000002</v>
      </c>
      <c r="AX155" s="70">
        <v>17.202834459999998</v>
      </c>
      <c r="AY155" s="70">
        <v>8.3769210029999996</v>
      </c>
      <c r="AZ155" s="70">
        <v>17.240378840000002</v>
      </c>
      <c r="BA155" s="70">
        <v>8.4266302050000004</v>
      </c>
      <c r="BB155" s="70">
        <v>17.19720281</v>
      </c>
      <c r="BC155" s="70">
        <v>8.4450410199999997</v>
      </c>
      <c r="BD155" s="70">
        <v>17.191571150000001</v>
      </c>
      <c r="BE155" s="70">
        <v>8.4493368770000004</v>
      </c>
      <c r="BF155" s="70">
        <v>17.170921740000001</v>
      </c>
      <c r="BG155" s="70">
        <v>8.4751120190000009</v>
      </c>
      <c r="BH155" s="70">
        <v>17.15027233</v>
      </c>
      <c r="BI155" s="70">
        <v>8.4628381420000007</v>
      </c>
      <c r="BJ155" s="70">
        <v>17.161535650000001</v>
      </c>
      <c r="BK155" s="70">
        <v>8.4382903880000004</v>
      </c>
      <c r="BL155" s="70">
        <v>17.15965843</v>
      </c>
      <c r="BM155" s="70">
        <v>8.4082193889999992</v>
      </c>
      <c r="BN155" s="70">
        <v>17.195325589999999</v>
      </c>
      <c r="BO155" s="70">
        <v>8.4364493060000001</v>
      </c>
      <c r="BP155" s="70">
        <v>17.16904452</v>
      </c>
      <c r="BQ155" s="70"/>
      <c r="BR155" s="70"/>
      <c r="BS155" s="70"/>
      <c r="BT155" s="70"/>
      <c r="BU155" s="70">
        <v>8.4192658789999992</v>
      </c>
      <c r="BV155" s="70">
        <v>17.163412860000001</v>
      </c>
      <c r="BW155" s="70">
        <v>8.3922633490000003</v>
      </c>
      <c r="BX155" s="70">
        <v>17.184062269999998</v>
      </c>
      <c r="BY155" s="70">
        <v>8.3885811859999997</v>
      </c>
      <c r="BZ155" s="70">
        <v>17.15965843</v>
      </c>
      <c r="CA155" s="70">
        <v>8.3793757790000001</v>
      </c>
      <c r="CB155" s="70">
        <v>17.144640679999998</v>
      </c>
      <c r="CC155" s="70">
        <v>8.3542143309999997</v>
      </c>
      <c r="CD155" s="70">
        <v>17.189693930000001</v>
      </c>
      <c r="CE155" s="70">
        <v>8.3278254960000009</v>
      </c>
      <c r="CF155" s="70">
        <v>17.212220559999999</v>
      </c>
      <c r="CG155" s="70">
        <v>8.3738525339999992</v>
      </c>
      <c r="CH155" s="70">
        <v>17.219729430000001</v>
      </c>
      <c r="CI155" s="70">
        <v>8.41312894</v>
      </c>
      <c r="CJ155" s="70">
        <v>17.200957240000001</v>
      </c>
      <c r="CK155" s="70">
        <v>8.4346082249999998</v>
      </c>
      <c r="CL155" s="70">
        <v>17.1765534</v>
      </c>
      <c r="CM155" s="70">
        <v>8.4493368770000004</v>
      </c>
      <c r="CN155" s="70">
        <v>17.163412860000001</v>
      </c>
      <c r="CO155" s="70"/>
      <c r="CP155" s="70"/>
      <c r="CQ155" s="70"/>
      <c r="CR155" s="70"/>
      <c r="CS155" s="70">
        <v>8.4757257119999991</v>
      </c>
      <c r="CT155" s="70">
        <v>17.174676179999999</v>
      </c>
      <c r="CU155" s="70">
        <v>8.4493368770000004</v>
      </c>
      <c r="CV155" s="70">
        <v>17.202834459999998</v>
      </c>
      <c r="CW155" s="70">
        <v>8.4272438990000005</v>
      </c>
      <c r="CX155" s="70">
        <v>17.230992749999999</v>
      </c>
      <c r="CY155" s="70">
        <v>8.4873858959999993</v>
      </c>
      <c r="CZ155" s="70">
        <v>17.17843062</v>
      </c>
      <c r="DA155" s="70">
        <v>8.469588774</v>
      </c>
      <c r="DB155" s="70">
        <v>17.208466120000001</v>
      </c>
      <c r="DC155" s="70">
        <v>8.4714298560000003</v>
      </c>
      <c r="DD155" s="70">
        <v>17.21785221</v>
      </c>
      <c r="DE155" s="70">
        <v>8.5205253630000009</v>
      </c>
      <c r="DF155" s="70">
        <v>17.191571150000001</v>
      </c>
      <c r="DG155" s="70">
        <v>8.5113199559999995</v>
      </c>
      <c r="DH155" s="70">
        <v>17.210343340000001</v>
      </c>
      <c r="DI155" s="70">
        <v>8.2836395389999993</v>
      </c>
      <c r="DJ155" s="70">
        <v>17.59705044</v>
      </c>
      <c r="DK155" s="70">
        <v>8.3124831490000002</v>
      </c>
      <c r="DL155" s="70">
        <v>17.572646599999999</v>
      </c>
      <c r="DM155" s="70"/>
      <c r="DN155" s="70"/>
      <c r="DO155" s="70"/>
      <c r="DP155" s="70"/>
      <c r="DQ155" s="58">
        <v>8.2462042140000005</v>
      </c>
      <c r="DR155" s="58">
        <v>17.683402510000001</v>
      </c>
      <c r="DS155" s="58">
        <v>8.2308618679999999</v>
      </c>
      <c r="DT155" s="58">
        <v>17.788526780000002</v>
      </c>
      <c r="DU155" s="58">
        <v>7.9700419829999998</v>
      </c>
      <c r="DV155" s="58">
        <v>18.055091869999998</v>
      </c>
      <c r="DW155" s="58">
        <v>8.0320250620000007</v>
      </c>
      <c r="DX155" s="58">
        <v>17.95747648</v>
      </c>
      <c r="DY155" s="58">
        <v>7.9718830650000001</v>
      </c>
      <c r="DZ155" s="58">
        <v>18.006284170000001</v>
      </c>
      <c r="EA155" s="58">
        <v>8.1621281569999997</v>
      </c>
      <c r="EB155" s="58">
        <v>17.816685060000001</v>
      </c>
      <c r="EC155" s="58">
        <v>8.2554096220000002</v>
      </c>
      <c r="ED155" s="58">
        <v>17.692788610000001</v>
      </c>
      <c r="EE155" s="58">
        <v>8.1590596879999993</v>
      </c>
      <c r="EF155" s="58">
        <v>17.779140680000001</v>
      </c>
      <c r="EG155" s="58">
        <v>8.186675911</v>
      </c>
      <c r="EH155" s="58">
        <v>17.732210210000002</v>
      </c>
      <c r="EI155" s="58">
        <v>8.0442989380000007</v>
      </c>
      <c r="EJ155" s="58">
        <v>17.857983879999999</v>
      </c>
      <c r="EK155" s="58"/>
      <c r="EL155" s="58"/>
      <c r="EM155" s="58"/>
      <c r="EN155" s="58"/>
    </row>
    <row r="156" spans="1:144" x14ac:dyDescent="0.2">
      <c r="A156" s="70">
        <v>7.3538933609999999</v>
      </c>
      <c r="B156" s="70">
        <v>18.614503110000001</v>
      </c>
      <c r="C156" s="70">
        <v>7.2440421629999996</v>
      </c>
      <c r="D156" s="70">
        <v>18.67645134</v>
      </c>
      <c r="E156" s="70">
        <v>7.2219491839999996</v>
      </c>
      <c r="F156" s="70">
        <v>18.66894246</v>
      </c>
      <c r="G156" s="70">
        <v>7.2882281200000003</v>
      </c>
      <c r="H156" s="70">
        <v>18.606994239999999</v>
      </c>
      <c r="I156" s="70">
        <v>7.2489517140000004</v>
      </c>
      <c r="J156" s="70">
        <v>18.616380329999998</v>
      </c>
      <c r="K156" s="70">
        <v>7.4545391519999997</v>
      </c>
      <c r="L156" s="70">
        <v>18.505624409999999</v>
      </c>
      <c r="M156" s="70">
        <v>7.6877428139999999</v>
      </c>
      <c r="N156" s="70">
        <v>18.276603699999999</v>
      </c>
      <c r="O156" s="70">
        <v>7.6570581210000004</v>
      </c>
      <c r="P156" s="70">
        <v>18.301007550000001</v>
      </c>
      <c r="Q156" s="70">
        <v>7.2827048750000003</v>
      </c>
      <c r="R156" s="70">
        <v>18.5638182</v>
      </c>
      <c r="S156" s="70">
        <v>7.2053794499999997</v>
      </c>
      <c r="T156" s="70">
        <v>18.599485359999999</v>
      </c>
      <c r="U156" s="70"/>
      <c r="V156" s="70"/>
      <c r="W156" s="70"/>
      <c r="X156" s="70"/>
      <c r="Y156" s="70">
        <v>7.1912644920000002</v>
      </c>
      <c r="Z156" s="70">
        <v>18.605117020000002</v>
      </c>
      <c r="AA156" s="70">
        <v>7.3072526289999997</v>
      </c>
      <c r="AB156" s="70">
        <v>18.520642169999999</v>
      </c>
      <c r="AC156" s="70">
        <v>7.5373878210000003</v>
      </c>
      <c r="AD156" s="70">
        <v>18.389236839999999</v>
      </c>
      <c r="AE156" s="70">
        <v>7.4520843770000003</v>
      </c>
      <c r="AF156" s="70">
        <v>18.503747199999999</v>
      </c>
      <c r="AG156" s="70">
        <v>7.1489196169999998</v>
      </c>
      <c r="AH156" s="70">
        <v>18.700855189999999</v>
      </c>
      <c r="AI156" s="70">
        <v>7.3465290349999997</v>
      </c>
      <c r="AJ156" s="70">
        <v>18.55255489</v>
      </c>
      <c r="AK156" s="70">
        <v>7.5214317810000004</v>
      </c>
      <c r="AL156" s="70">
        <v>18.432412880000001</v>
      </c>
      <c r="AM156" s="70">
        <v>7.6791511000000003</v>
      </c>
      <c r="AN156" s="70">
        <v>18.280358140000001</v>
      </c>
      <c r="AO156" s="70">
        <v>7.8614181719999996</v>
      </c>
      <c r="AP156" s="70">
        <v>18.107654</v>
      </c>
      <c r="AQ156" s="70">
        <v>7.5085442110000002</v>
      </c>
      <c r="AR156" s="70">
        <v>18.413640690000001</v>
      </c>
      <c r="AS156" s="70"/>
      <c r="AT156" s="70"/>
      <c r="AU156" s="70"/>
      <c r="AV156" s="70"/>
      <c r="AW156" s="70">
        <v>8.3216885569999999</v>
      </c>
      <c r="AX156" s="70">
        <v>17.33987145</v>
      </c>
      <c r="AY156" s="70">
        <v>8.2817984570000007</v>
      </c>
      <c r="AZ156" s="70">
        <v>17.373661389999999</v>
      </c>
      <c r="BA156" s="70">
        <v>8.3358035160000004</v>
      </c>
      <c r="BB156" s="70">
        <v>17.332362570000001</v>
      </c>
      <c r="BC156" s="70">
        <v>8.3560554119999999</v>
      </c>
      <c r="BD156" s="70">
        <v>17.328608129999999</v>
      </c>
      <c r="BE156" s="70">
        <v>8.3615786570000008</v>
      </c>
      <c r="BF156" s="70">
        <v>17.307958719999998</v>
      </c>
      <c r="BG156" s="70">
        <v>8.3873537989999996</v>
      </c>
      <c r="BH156" s="70">
        <v>17.287309319999999</v>
      </c>
      <c r="BI156" s="70">
        <v>8.3756936159999995</v>
      </c>
      <c r="BJ156" s="70">
        <v>17.30044985</v>
      </c>
      <c r="BK156" s="70">
        <v>8.3499184740000008</v>
      </c>
      <c r="BL156" s="70">
        <v>17.296695410000002</v>
      </c>
      <c r="BM156" s="70">
        <v>8.3167790060000009</v>
      </c>
      <c r="BN156" s="70">
        <v>17.332362570000001</v>
      </c>
      <c r="BO156" s="70">
        <v>8.3480773920000004</v>
      </c>
      <c r="BP156" s="70">
        <v>17.306081509999999</v>
      </c>
      <c r="BQ156" s="70"/>
      <c r="BR156" s="70"/>
      <c r="BS156" s="70"/>
      <c r="BT156" s="70"/>
      <c r="BU156" s="70">
        <v>8.3290528829999992</v>
      </c>
      <c r="BV156" s="70">
        <v>17.30044985</v>
      </c>
      <c r="BW156" s="70">
        <v>8.3008229660000001</v>
      </c>
      <c r="BX156" s="70">
        <v>17.31922204</v>
      </c>
      <c r="BY156" s="70">
        <v>8.2971408029999996</v>
      </c>
      <c r="BZ156" s="70">
        <v>17.294818190000001</v>
      </c>
      <c r="CA156" s="70">
        <v>8.2867080079999997</v>
      </c>
      <c r="CB156" s="70">
        <v>17.279800439999999</v>
      </c>
      <c r="CC156" s="70">
        <v>8.2590917850000007</v>
      </c>
      <c r="CD156" s="70">
        <v>17.324853690000001</v>
      </c>
      <c r="CE156" s="70">
        <v>8.2308618679999999</v>
      </c>
      <c r="CF156" s="70">
        <v>17.347380319999999</v>
      </c>
      <c r="CG156" s="70">
        <v>8.2787299880000003</v>
      </c>
      <c r="CH156" s="70">
        <v>17.353011980000002</v>
      </c>
      <c r="CI156" s="70">
        <v>8.3204611689999997</v>
      </c>
      <c r="CJ156" s="70">
        <v>17.336117009999999</v>
      </c>
      <c r="CK156" s="70">
        <v>8.3443952289999999</v>
      </c>
      <c r="CL156" s="70">
        <v>17.313590380000001</v>
      </c>
      <c r="CM156" s="70">
        <v>8.3609649630000007</v>
      </c>
      <c r="CN156" s="70">
        <v>17.30044985</v>
      </c>
      <c r="CO156" s="70"/>
      <c r="CP156" s="70"/>
      <c r="CQ156" s="70"/>
      <c r="CR156" s="70"/>
      <c r="CS156" s="70">
        <v>8.3879674919999996</v>
      </c>
      <c r="CT156" s="70">
        <v>17.31171316</v>
      </c>
      <c r="CU156" s="70">
        <v>8.3578964940000002</v>
      </c>
      <c r="CV156" s="70">
        <v>17.33799423</v>
      </c>
      <c r="CW156" s="70">
        <v>8.3327350459999998</v>
      </c>
      <c r="CX156" s="70">
        <v>17.36802973</v>
      </c>
      <c r="CY156" s="70">
        <v>8.3965592059999992</v>
      </c>
      <c r="CZ156" s="70">
        <v>17.317344819999999</v>
      </c>
      <c r="DA156" s="70">
        <v>8.3793757790000001</v>
      </c>
      <c r="DB156" s="70">
        <v>17.345503099999998</v>
      </c>
      <c r="DC156" s="70">
        <v>8.3806031660000002</v>
      </c>
      <c r="DD156" s="70">
        <v>17.354889199999999</v>
      </c>
      <c r="DE156" s="70">
        <v>8.4321534489999994</v>
      </c>
      <c r="DF156" s="70">
        <v>17.33048535</v>
      </c>
      <c r="DG156" s="70">
        <v>8.4223343479999997</v>
      </c>
      <c r="DH156" s="70">
        <v>17.34925754</v>
      </c>
      <c r="DI156" s="70">
        <v>8.1811526659999991</v>
      </c>
      <c r="DJ156" s="70">
        <v>17.730332990000001</v>
      </c>
      <c r="DK156" s="70">
        <v>8.2124510520000005</v>
      </c>
      <c r="DL156" s="70">
        <v>17.707806359999999</v>
      </c>
      <c r="DM156" s="70"/>
      <c r="DN156" s="70"/>
      <c r="DO156" s="70"/>
      <c r="DP156" s="70"/>
      <c r="DQ156" s="58">
        <v>8.1424899540000002</v>
      </c>
      <c r="DR156" s="58">
        <v>17.816685060000001</v>
      </c>
      <c r="DS156" s="58">
        <v>8.1265339139999995</v>
      </c>
      <c r="DT156" s="58">
        <v>17.9199321</v>
      </c>
      <c r="DU156" s="58">
        <v>7.8423936630000002</v>
      </c>
      <c r="DV156" s="58">
        <v>18.19212885</v>
      </c>
      <c r="DW156" s="58">
        <v>7.9074452109999998</v>
      </c>
      <c r="DX156" s="58">
        <v>18.096390679999999</v>
      </c>
      <c r="DY156" s="58">
        <v>7.8442347449999996</v>
      </c>
      <c r="DZ156" s="58">
        <v>18.143321159999999</v>
      </c>
      <c r="EA156" s="58">
        <v>8.0430715510000006</v>
      </c>
      <c r="EB156" s="58">
        <v>17.959353700000001</v>
      </c>
      <c r="EC156" s="58">
        <v>8.1516953619999999</v>
      </c>
      <c r="ED156" s="58">
        <v>17.824193940000001</v>
      </c>
      <c r="EE156" s="58">
        <v>8.0387756939999999</v>
      </c>
      <c r="EF156" s="58">
        <v>17.9199321</v>
      </c>
      <c r="EG156" s="58">
        <v>8.0688466919999993</v>
      </c>
      <c r="EH156" s="58">
        <v>17.874878850000002</v>
      </c>
      <c r="EI156" s="58">
        <v>7.9197190879999999</v>
      </c>
      <c r="EJ156" s="58">
        <v>17.996898080000001</v>
      </c>
      <c r="EK156" s="58"/>
      <c r="EL156" s="58"/>
      <c r="EM156" s="58"/>
      <c r="EN156" s="58"/>
    </row>
    <row r="157" spans="1:144" x14ac:dyDescent="0.2">
      <c r="A157" s="70">
        <v>7.1937192669999996</v>
      </c>
      <c r="B157" s="70">
        <v>18.749662879999999</v>
      </c>
      <c r="C157" s="70">
        <v>7.0814132929999998</v>
      </c>
      <c r="D157" s="70">
        <v>18.80973388</v>
      </c>
      <c r="E157" s="70">
        <v>7.0580929269999997</v>
      </c>
      <c r="F157" s="70">
        <v>18.80034779</v>
      </c>
      <c r="G157" s="70">
        <v>7.1255992499999996</v>
      </c>
      <c r="H157" s="70">
        <v>18.740276779999999</v>
      </c>
      <c r="I157" s="70">
        <v>7.0857091499999996</v>
      </c>
      <c r="J157" s="70">
        <v>18.747785660000002</v>
      </c>
      <c r="K157" s="70">
        <v>7.2955924459999997</v>
      </c>
      <c r="L157" s="70">
        <v>18.642661400000001</v>
      </c>
      <c r="M157" s="70">
        <v>7.5496616980000004</v>
      </c>
      <c r="N157" s="70">
        <v>18.408009029999999</v>
      </c>
      <c r="O157" s="70">
        <v>7.5177496179999999</v>
      </c>
      <c r="P157" s="70">
        <v>18.432412880000001</v>
      </c>
      <c r="Q157" s="70">
        <v>7.1200760059999997</v>
      </c>
      <c r="R157" s="70">
        <v>18.69522353</v>
      </c>
      <c r="S157" s="70">
        <v>7.026180847</v>
      </c>
      <c r="T157" s="70">
        <v>18.740276779999999</v>
      </c>
      <c r="U157" s="70"/>
      <c r="V157" s="70"/>
      <c r="W157" s="70"/>
      <c r="X157" s="70"/>
      <c r="Y157" s="70">
        <v>7.0255671529999999</v>
      </c>
      <c r="Z157" s="70">
        <v>18.736522350000001</v>
      </c>
      <c r="AA157" s="70">
        <v>7.14462376</v>
      </c>
      <c r="AB157" s="70">
        <v>18.653924709999998</v>
      </c>
      <c r="AC157" s="70">
        <v>7.3808958909999998</v>
      </c>
      <c r="AD157" s="70">
        <v>18.528151040000001</v>
      </c>
      <c r="AE157" s="70">
        <v>7.2931376700000001</v>
      </c>
      <c r="AF157" s="70">
        <v>18.640784180000001</v>
      </c>
      <c r="AG157" s="70">
        <v>6.9684936259999999</v>
      </c>
      <c r="AH157" s="70">
        <v>18.839769390000001</v>
      </c>
      <c r="AI157" s="70">
        <v>7.18451386</v>
      </c>
      <c r="AJ157" s="70">
        <v>18.68771465</v>
      </c>
      <c r="AK157" s="70">
        <v>7.3643261569999998</v>
      </c>
      <c r="AL157" s="70">
        <v>18.569449859999999</v>
      </c>
      <c r="AM157" s="70">
        <v>7.5410699839999999</v>
      </c>
      <c r="AN157" s="70">
        <v>18.41176347</v>
      </c>
      <c r="AO157" s="70">
        <v>7.7294739950000002</v>
      </c>
      <c r="AP157" s="70">
        <v>18.242813760000001</v>
      </c>
      <c r="AQ157" s="70">
        <v>7.3508248920000003</v>
      </c>
      <c r="AR157" s="70">
        <v>18.55255489</v>
      </c>
      <c r="AS157" s="70"/>
      <c r="AT157" s="70"/>
      <c r="AU157" s="70"/>
      <c r="AV157" s="70"/>
      <c r="AW157" s="70">
        <v>8.2234975420000005</v>
      </c>
      <c r="AX157" s="70">
        <v>17.47315399</v>
      </c>
      <c r="AY157" s="70">
        <v>8.1817663599999992</v>
      </c>
      <c r="AZ157" s="70">
        <v>17.506943929999998</v>
      </c>
      <c r="BA157" s="70">
        <v>8.2388398879999993</v>
      </c>
      <c r="BB157" s="70">
        <v>17.467522330000001</v>
      </c>
      <c r="BC157" s="70">
        <v>8.2609328659999992</v>
      </c>
      <c r="BD157" s="70">
        <v>17.46189068</v>
      </c>
      <c r="BE157" s="70">
        <v>8.2682971920000004</v>
      </c>
      <c r="BF157" s="70">
        <v>17.44311849</v>
      </c>
      <c r="BG157" s="70">
        <v>8.2946860279999992</v>
      </c>
      <c r="BH157" s="70">
        <v>17.422469079999999</v>
      </c>
      <c r="BI157" s="70">
        <v>8.2830258449999992</v>
      </c>
      <c r="BJ157" s="70">
        <v>17.43560961</v>
      </c>
      <c r="BK157" s="70">
        <v>8.2560233150000002</v>
      </c>
      <c r="BL157" s="70">
        <v>17.429977959999999</v>
      </c>
      <c r="BM157" s="70">
        <v>8.2210427660000001</v>
      </c>
      <c r="BN157" s="70">
        <v>17.465645120000001</v>
      </c>
      <c r="BO157" s="70">
        <v>8.2535685399999998</v>
      </c>
      <c r="BP157" s="70">
        <v>17.439364049999998</v>
      </c>
      <c r="BQ157" s="70"/>
      <c r="BR157" s="70"/>
      <c r="BS157" s="70"/>
      <c r="BT157" s="70"/>
      <c r="BU157" s="70">
        <v>8.2333166430000002</v>
      </c>
      <c r="BV157" s="70">
        <v>17.433732389999999</v>
      </c>
      <c r="BW157" s="70">
        <v>8.2032456450000009</v>
      </c>
      <c r="BX157" s="70">
        <v>17.452504579999999</v>
      </c>
      <c r="BY157" s="70">
        <v>8.2001771750000003</v>
      </c>
      <c r="BZ157" s="70">
        <v>17.426223520000001</v>
      </c>
      <c r="CA157" s="70">
        <v>8.1897443800000005</v>
      </c>
      <c r="CB157" s="70">
        <v>17.411205769999999</v>
      </c>
      <c r="CC157" s="70">
        <v>8.1590596879999993</v>
      </c>
      <c r="CD157" s="70">
        <v>17.456259020000001</v>
      </c>
      <c r="CE157" s="70">
        <v>8.1283749949999997</v>
      </c>
      <c r="CF157" s="70">
        <v>17.476908430000002</v>
      </c>
      <c r="CG157" s="70">
        <v>8.1793115850000007</v>
      </c>
      <c r="CH157" s="70">
        <v>17.486294520000001</v>
      </c>
      <c r="CI157" s="70">
        <v>8.2222701540000003</v>
      </c>
      <c r="CJ157" s="70">
        <v>17.469399549999999</v>
      </c>
      <c r="CK157" s="70">
        <v>8.2480452950000007</v>
      </c>
      <c r="CL157" s="70">
        <v>17.446872930000001</v>
      </c>
      <c r="CM157" s="70">
        <v>8.2670698050000002</v>
      </c>
      <c r="CN157" s="70">
        <v>17.43560961</v>
      </c>
      <c r="CO157" s="70"/>
      <c r="CP157" s="70"/>
      <c r="CQ157" s="70"/>
      <c r="CR157" s="70"/>
      <c r="CS157" s="70">
        <v>8.2946860279999992</v>
      </c>
      <c r="CT157" s="70">
        <v>17.446872930000001</v>
      </c>
      <c r="CU157" s="70">
        <v>8.2615465599999993</v>
      </c>
      <c r="CV157" s="70">
        <v>17.47315399</v>
      </c>
      <c r="CW157" s="70">
        <v>8.232089255</v>
      </c>
      <c r="CX157" s="70">
        <v>17.49943506</v>
      </c>
      <c r="CY157" s="70">
        <v>8.3008229660000001</v>
      </c>
      <c r="CZ157" s="70">
        <v>17.452504579999999</v>
      </c>
      <c r="DA157" s="70">
        <v>8.2824121510000008</v>
      </c>
      <c r="DB157" s="70">
        <v>17.48066287</v>
      </c>
      <c r="DC157" s="70">
        <v>8.2848669259999994</v>
      </c>
      <c r="DD157" s="70">
        <v>17.490048959999999</v>
      </c>
      <c r="DE157" s="70">
        <v>8.3376445970000006</v>
      </c>
      <c r="DF157" s="70">
        <v>17.465645120000001</v>
      </c>
      <c r="DG157" s="70">
        <v>8.3278254960000009</v>
      </c>
      <c r="DH157" s="70">
        <v>17.484417310000001</v>
      </c>
      <c r="DI157" s="70">
        <v>8.06209606</v>
      </c>
      <c r="DJ157" s="70">
        <v>17.873001630000001</v>
      </c>
      <c r="DK157" s="70">
        <v>8.0952355279999999</v>
      </c>
      <c r="DL157" s="70">
        <v>17.850474999999999</v>
      </c>
      <c r="DM157" s="70"/>
      <c r="DN157" s="70"/>
      <c r="DO157" s="70"/>
      <c r="DP157" s="70"/>
      <c r="DQ157" s="58">
        <v>8.0215922660000007</v>
      </c>
      <c r="DR157" s="58">
        <v>17.95747648</v>
      </c>
      <c r="DS157" s="58">
        <v>8.005636226</v>
      </c>
      <c r="DT157" s="58">
        <v>18.06072352</v>
      </c>
      <c r="DU157" s="58">
        <v>7.7079947110000004</v>
      </c>
      <c r="DV157" s="58">
        <v>18.32728861</v>
      </c>
      <c r="DW157" s="58">
        <v>7.7761147279999996</v>
      </c>
      <c r="DX157" s="58">
        <v>18.233427670000001</v>
      </c>
      <c r="DY157" s="58">
        <v>7.7104494859999999</v>
      </c>
      <c r="DZ157" s="58">
        <v>18.27848092</v>
      </c>
      <c r="EA157" s="58">
        <v>7.9172643120000004</v>
      </c>
      <c r="EB157" s="58">
        <v>18.0982679</v>
      </c>
      <c r="EC157" s="58">
        <v>8.0307976740000004</v>
      </c>
      <c r="ED157" s="58">
        <v>17.966862580000001</v>
      </c>
      <c r="EE157" s="58">
        <v>7.9129684549999997</v>
      </c>
      <c r="EF157" s="58">
        <v>18.06072352</v>
      </c>
      <c r="EG157" s="58">
        <v>7.9448805350000002</v>
      </c>
      <c r="EH157" s="58">
        <v>18.01379305</v>
      </c>
      <c r="EI157" s="58">
        <v>7.7896159919999999</v>
      </c>
      <c r="EJ157" s="58">
        <v>18.132057840000002</v>
      </c>
      <c r="EK157" s="58"/>
      <c r="EL157" s="58"/>
      <c r="EM157" s="58"/>
      <c r="EN157" s="58"/>
    </row>
    <row r="158" spans="1:144" x14ac:dyDescent="0.2">
      <c r="A158" s="70">
        <v>7.0151343580000001</v>
      </c>
      <c r="B158" s="70">
        <v>18.888577080000001</v>
      </c>
      <c r="C158" s="70">
        <v>6.9003736089999999</v>
      </c>
      <c r="D158" s="70">
        <v>18.946770870000002</v>
      </c>
      <c r="E158" s="70">
        <v>6.8758258550000004</v>
      </c>
      <c r="F158" s="70">
        <v>18.937384770000001</v>
      </c>
      <c r="G158" s="70">
        <v>6.9445595659999997</v>
      </c>
      <c r="H158" s="70">
        <v>18.879190990000001</v>
      </c>
      <c r="I158" s="70">
        <v>6.9040557720000004</v>
      </c>
      <c r="J158" s="70">
        <v>18.88669986</v>
      </c>
      <c r="K158" s="70">
        <v>7.1317361889999997</v>
      </c>
      <c r="L158" s="70">
        <v>18.775943940000001</v>
      </c>
      <c r="M158" s="70">
        <v>7.3931697669999998</v>
      </c>
      <c r="N158" s="70">
        <v>18.546923230000001</v>
      </c>
      <c r="O158" s="70">
        <v>7.3600303</v>
      </c>
      <c r="P158" s="70">
        <v>18.569449859999999</v>
      </c>
      <c r="Q158" s="70">
        <v>6.9384226269999996</v>
      </c>
      <c r="R158" s="70">
        <v>18.834137729999998</v>
      </c>
      <c r="S158" s="70">
        <v>6.8420726930000004</v>
      </c>
      <c r="T158" s="70">
        <v>18.877313770000001</v>
      </c>
      <c r="U158" s="70"/>
      <c r="V158" s="70"/>
      <c r="W158" s="70"/>
      <c r="X158" s="70"/>
      <c r="Y158" s="70">
        <v>6.8414590000000004</v>
      </c>
      <c r="Z158" s="70">
        <v>18.873559329999999</v>
      </c>
      <c r="AA158" s="70">
        <v>6.963584075</v>
      </c>
      <c r="AB158" s="70">
        <v>18.794716130000001</v>
      </c>
      <c r="AC158" s="70">
        <v>7.2188807150000001</v>
      </c>
      <c r="AD158" s="70">
        <v>18.661433590000001</v>
      </c>
      <c r="AE158" s="70">
        <v>7.1286677200000002</v>
      </c>
      <c r="AF158" s="70">
        <v>18.77218951</v>
      </c>
      <c r="AG158" s="70">
        <v>6.7831580840000001</v>
      </c>
      <c r="AH158" s="70">
        <v>18.974929150000001</v>
      </c>
      <c r="AI158" s="70">
        <v>7.0040878690000001</v>
      </c>
      <c r="AJ158" s="70">
        <v>18.826628849999999</v>
      </c>
      <c r="AK158" s="70">
        <v>7.2023109810000001</v>
      </c>
      <c r="AL158" s="70">
        <v>18.702732399999999</v>
      </c>
      <c r="AM158" s="70">
        <v>7.3839643600000002</v>
      </c>
      <c r="AN158" s="70">
        <v>18.550677669999999</v>
      </c>
      <c r="AO158" s="70">
        <v>7.592006574</v>
      </c>
      <c r="AP158" s="70">
        <v>18.37421909</v>
      </c>
      <c r="AQ158" s="70">
        <v>7.1894234099999998</v>
      </c>
      <c r="AR158" s="70">
        <v>18.685837429999999</v>
      </c>
      <c r="AS158" s="70"/>
      <c r="AT158" s="70"/>
      <c r="AU158" s="70"/>
      <c r="AV158" s="70"/>
      <c r="AW158" s="70">
        <v>8.1197832820000002</v>
      </c>
      <c r="AX158" s="70">
        <v>17.60455932</v>
      </c>
      <c r="AY158" s="70">
        <v>8.0762110180000004</v>
      </c>
      <c r="AZ158" s="70">
        <v>17.636472040000001</v>
      </c>
      <c r="BA158" s="70">
        <v>8.1375804029999994</v>
      </c>
      <c r="BB158" s="70">
        <v>17.598927660000001</v>
      </c>
      <c r="BC158" s="70">
        <v>8.1602870749999994</v>
      </c>
      <c r="BD158" s="70">
        <v>17.593295999999999</v>
      </c>
      <c r="BE158" s="70">
        <v>8.1701061769999992</v>
      </c>
      <c r="BF158" s="70">
        <v>17.57640103</v>
      </c>
      <c r="BG158" s="70">
        <v>8.1971087059999999</v>
      </c>
      <c r="BH158" s="70">
        <v>17.55575163</v>
      </c>
      <c r="BI158" s="70">
        <v>8.1854485229999998</v>
      </c>
      <c r="BJ158" s="70">
        <v>17.568892160000001</v>
      </c>
      <c r="BK158" s="70">
        <v>8.1566049120000006</v>
      </c>
      <c r="BL158" s="70">
        <v>17.561383280000001</v>
      </c>
      <c r="BM158" s="70">
        <v>8.1191695880000001</v>
      </c>
      <c r="BN158" s="70">
        <v>17.59517322</v>
      </c>
      <c r="BO158" s="70">
        <v>8.1535364430000001</v>
      </c>
      <c r="BP158" s="70">
        <v>17.572646599999999</v>
      </c>
      <c r="BQ158" s="70"/>
      <c r="BR158" s="70"/>
      <c r="BS158" s="70"/>
      <c r="BT158" s="70"/>
      <c r="BU158" s="70">
        <v>8.1320571590000004</v>
      </c>
      <c r="BV158" s="70">
        <v>17.565137719999999</v>
      </c>
      <c r="BW158" s="70">
        <v>8.1007587720000007</v>
      </c>
      <c r="BX158" s="70">
        <v>17.583909909999999</v>
      </c>
      <c r="BY158" s="70">
        <v>8.0983039970000004</v>
      </c>
      <c r="BZ158" s="70">
        <v>17.55575163</v>
      </c>
      <c r="CA158" s="70">
        <v>8.0872575080000004</v>
      </c>
      <c r="CB158" s="70">
        <v>17.542611090000001</v>
      </c>
      <c r="CC158" s="70">
        <v>8.0535043460000004</v>
      </c>
      <c r="CD158" s="70">
        <v>17.58578713</v>
      </c>
      <c r="CE158" s="70">
        <v>8.0209785720000006</v>
      </c>
      <c r="CF158" s="70">
        <v>17.606436540000001</v>
      </c>
      <c r="CG158" s="70">
        <v>8.0743699370000002</v>
      </c>
      <c r="CH158" s="70">
        <v>17.61582263</v>
      </c>
      <c r="CI158" s="70">
        <v>8.1197832820000002</v>
      </c>
      <c r="CJ158" s="70">
        <v>17.600804879999998</v>
      </c>
      <c r="CK158" s="70">
        <v>8.1461721170000008</v>
      </c>
      <c r="CL158" s="70">
        <v>17.580155470000001</v>
      </c>
      <c r="CM158" s="70">
        <v>8.1670377080000005</v>
      </c>
      <c r="CN158" s="70">
        <v>17.56701494</v>
      </c>
      <c r="CO158" s="70"/>
      <c r="CP158" s="70"/>
      <c r="CQ158" s="70"/>
      <c r="CR158" s="70"/>
      <c r="CS158" s="70">
        <v>8.1958813189999997</v>
      </c>
      <c r="CT158" s="70">
        <v>17.580155470000001</v>
      </c>
      <c r="CU158" s="70">
        <v>8.1590596879999993</v>
      </c>
      <c r="CV158" s="70">
        <v>17.60455932</v>
      </c>
      <c r="CW158" s="70">
        <v>8.1271476079999996</v>
      </c>
      <c r="CX158" s="70">
        <v>17.630840379999999</v>
      </c>
      <c r="CY158" s="70">
        <v>8.1995634820000003</v>
      </c>
      <c r="CZ158" s="70">
        <v>17.583909909999999</v>
      </c>
      <c r="DA158" s="70">
        <v>8.1805389720000008</v>
      </c>
      <c r="DB158" s="70">
        <v>17.612068189999999</v>
      </c>
      <c r="DC158" s="70">
        <v>8.1829937479999995</v>
      </c>
      <c r="DD158" s="70">
        <v>17.62333151</v>
      </c>
      <c r="DE158" s="70">
        <v>8.2382261939999992</v>
      </c>
      <c r="DF158" s="70">
        <v>17.598927660000001</v>
      </c>
      <c r="DG158" s="70">
        <v>8.2277933989999994</v>
      </c>
      <c r="DH158" s="70">
        <v>17.617699850000001</v>
      </c>
      <c r="DI158" s="70">
        <v>7.9369025149999999</v>
      </c>
      <c r="DJ158" s="70">
        <v>18.01379305</v>
      </c>
      <c r="DK158" s="70">
        <v>7.9718830650000001</v>
      </c>
      <c r="DL158" s="70">
        <v>17.991266419999999</v>
      </c>
      <c r="DM158" s="70"/>
      <c r="DN158" s="70"/>
      <c r="DO158" s="70"/>
      <c r="DP158" s="70"/>
      <c r="DQ158" s="58">
        <v>7.8945576400000004</v>
      </c>
      <c r="DR158" s="58">
        <v>18.096390679999999</v>
      </c>
      <c r="DS158" s="58">
        <v>7.8779879060000004</v>
      </c>
      <c r="DT158" s="58">
        <v>18.197760509999998</v>
      </c>
      <c r="DU158" s="58">
        <v>7.5692999009999999</v>
      </c>
      <c r="DV158" s="58">
        <v>18.45869394</v>
      </c>
      <c r="DW158" s="58">
        <v>7.6398746940000004</v>
      </c>
      <c r="DX158" s="58">
        <v>18.366710210000001</v>
      </c>
      <c r="DY158" s="58">
        <v>7.5717546770000004</v>
      </c>
      <c r="DZ158" s="58">
        <v>18.41176347</v>
      </c>
      <c r="EA158" s="58">
        <v>7.7859338290000002</v>
      </c>
      <c r="EB158" s="58">
        <v>18.233427670000001</v>
      </c>
      <c r="EC158" s="58">
        <v>7.9037630480000001</v>
      </c>
      <c r="ED158" s="58">
        <v>18.105776779999999</v>
      </c>
      <c r="EE158" s="58">
        <v>7.7810242780000003</v>
      </c>
      <c r="EF158" s="58">
        <v>18.195883290000001</v>
      </c>
      <c r="EG158" s="58">
        <v>7.8153911340000004</v>
      </c>
      <c r="EH158" s="58">
        <v>18.148952810000001</v>
      </c>
      <c r="EI158" s="58">
        <v>7.6539896519999999</v>
      </c>
      <c r="EJ158" s="58">
        <v>18.265340389999999</v>
      </c>
      <c r="EK158" s="58"/>
      <c r="EL158" s="58"/>
      <c r="EM158" s="58"/>
      <c r="EN158" s="58"/>
    </row>
    <row r="159" spans="1:144" x14ac:dyDescent="0.2">
      <c r="A159" s="70">
        <v>6.8310262039999996</v>
      </c>
      <c r="B159" s="70">
        <v>19.025614059999999</v>
      </c>
      <c r="C159" s="70">
        <v>6.7144243729999999</v>
      </c>
      <c r="D159" s="70">
        <v>19.080053410000001</v>
      </c>
      <c r="E159" s="70">
        <v>6.6892629259999996</v>
      </c>
      <c r="F159" s="70">
        <v>19.070667319999998</v>
      </c>
      <c r="G159" s="70">
        <v>6.759837718</v>
      </c>
      <c r="H159" s="70">
        <v>19.012473530000001</v>
      </c>
      <c r="I159" s="70">
        <v>6.7174928429999996</v>
      </c>
      <c r="J159" s="70">
        <v>19.019982410000001</v>
      </c>
      <c r="K159" s="70">
        <v>6.9494691169999996</v>
      </c>
      <c r="L159" s="70">
        <v>18.91298093</v>
      </c>
      <c r="M159" s="70">
        <v>7.2317682860000003</v>
      </c>
      <c r="N159" s="70">
        <v>18.682082999999999</v>
      </c>
      <c r="O159" s="70">
        <v>7.1974014300000002</v>
      </c>
      <c r="P159" s="70">
        <v>18.702732399999999</v>
      </c>
      <c r="Q159" s="70">
        <v>6.7530870859999999</v>
      </c>
      <c r="R159" s="70">
        <v>18.9692975</v>
      </c>
      <c r="S159" s="70">
        <v>6.6548960700000004</v>
      </c>
      <c r="T159" s="70">
        <v>19.00871909</v>
      </c>
      <c r="U159" s="70"/>
      <c r="V159" s="70"/>
      <c r="W159" s="70"/>
      <c r="X159" s="70"/>
      <c r="Y159" s="70">
        <v>6.6548960700000004</v>
      </c>
      <c r="Z159" s="70">
        <v>19.004964659999999</v>
      </c>
      <c r="AA159" s="70">
        <v>6.7788622270000003</v>
      </c>
      <c r="AB159" s="70">
        <v>18.929875899999999</v>
      </c>
      <c r="AC159" s="70">
        <v>7.0537970699999999</v>
      </c>
      <c r="AD159" s="70">
        <v>18.79283891</v>
      </c>
      <c r="AE159" s="70">
        <v>6.9464006469999999</v>
      </c>
      <c r="AF159" s="70">
        <v>18.911103709999999</v>
      </c>
      <c r="AG159" s="70">
        <v>6.5794117270000001</v>
      </c>
      <c r="AH159" s="70">
        <v>19.11384335</v>
      </c>
      <c r="AI159" s="70">
        <v>6.8187523270000003</v>
      </c>
      <c r="AJ159" s="70">
        <v>18.963665840000001</v>
      </c>
      <c r="AK159" s="70">
        <v>7.0218849900000002</v>
      </c>
      <c r="AL159" s="70">
        <v>18.843523829999999</v>
      </c>
      <c r="AM159" s="70">
        <v>7.2213354900000004</v>
      </c>
      <c r="AN159" s="70">
        <v>18.683960209999999</v>
      </c>
      <c r="AO159" s="70">
        <v>7.4361283370000004</v>
      </c>
      <c r="AP159" s="70">
        <v>18.51501051</v>
      </c>
      <c r="AQ159" s="70">
        <v>7.00899742</v>
      </c>
      <c r="AR159" s="70">
        <v>18.824751639999999</v>
      </c>
      <c r="AS159" s="70"/>
      <c r="AT159" s="70"/>
      <c r="AU159" s="70"/>
      <c r="AV159" s="70"/>
      <c r="AW159" s="70">
        <v>8.0001129819999992</v>
      </c>
      <c r="AX159" s="70">
        <v>17.745350739999999</v>
      </c>
      <c r="AY159" s="70">
        <v>7.954699637</v>
      </c>
      <c r="AZ159" s="70">
        <v>17.77726346</v>
      </c>
      <c r="BA159" s="70">
        <v>8.0307976740000004</v>
      </c>
      <c r="BB159" s="70">
        <v>17.72845577</v>
      </c>
      <c r="BC159" s="70">
        <v>8.0547317340000006</v>
      </c>
      <c r="BD159" s="70">
        <v>17.722824110000001</v>
      </c>
      <c r="BE159" s="70">
        <v>8.0663919170000007</v>
      </c>
      <c r="BF159" s="70">
        <v>17.705929139999999</v>
      </c>
      <c r="BG159" s="70">
        <v>8.0946218339999998</v>
      </c>
      <c r="BH159" s="70">
        <v>17.687156949999999</v>
      </c>
      <c r="BI159" s="70">
        <v>8.0823479569999996</v>
      </c>
      <c r="BJ159" s="70">
        <v>17.70029748</v>
      </c>
      <c r="BK159" s="70">
        <v>8.0522769580000002</v>
      </c>
      <c r="BL159" s="70">
        <v>17.692788610000001</v>
      </c>
      <c r="BM159" s="70">
        <v>8.0130005519999994</v>
      </c>
      <c r="BN159" s="70">
        <v>17.724701329999998</v>
      </c>
      <c r="BO159" s="70">
        <v>8.0485947949999996</v>
      </c>
      <c r="BP159" s="70">
        <v>17.7021747</v>
      </c>
      <c r="BQ159" s="70"/>
      <c r="BR159" s="70"/>
      <c r="BS159" s="70"/>
      <c r="BT159" s="70"/>
      <c r="BU159" s="70">
        <v>8.0258881229999997</v>
      </c>
      <c r="BV159" s="70">
        <v>17.694665830000002</v>
      </c>
      <c r="BW159" s="70">
        <v>7.9817021659999998</v>
      </c>
      <c r="BX159" s="70">
        <v>17.724701329999998</v>
      </c>
      <c r="BY159" s="70">
        <v>7.9915212679999996</v>
      </c>
      <c r="BZ159" s="70">
        <v>17.685279730000001</v>
      </c>
      <c r="CA159" s="70">
        <v>7.9694282889999997</v>
      </c>
      <c r="CB159" s="70">
        <v>17.683402510000001</v>
      </c>
      <c r="CC159" s="70">
        <v>7.9319929650000001</v>
      </c>
      <c r="CD159" s="70">
        <v>17.724701329999998</v>
      </c>
      <c r="CE159" s="70">
        <v>7.8976261089999999</v>
      </c>
      <c r="CF159" s="70">
        <v>17.745350739999999</v>
      </c>
      <c r="CG159" s="70">
        <v>7.9522448619999997</v>
      </c>
      <c r="CH159" s="70">
        <v>17.75661405</v>
      </c>
      <c r="CI159" s="70">
        <v>8.0007266749999992</v>
      </c>
      <c r="CJ159" s="70">
        <v>17.741596300000001</v>
      </c>
      <c r="CK159" s="70">
        <v>8.028342898</v>
      </c>
      <c r="CL159" s="70">
        <v>17.72094689</v>
      </c>
      <c r="CM159" s="70">
        <v>8.0627097540000001</v>
      </c>
      <c r="CN159" s="70">
        <v>17.696543049999999</v>
      </c>
      <c r="CO159" s="70"/>
      <c r="CP159" s="70"/>
      <c r="CQ159" s="70"/>
      <c r="CR159" s="70"/>
      <c r="CS159" s="70">
        <v>8.0921670579999994</v>
      </c>
      <c r="CT159" s="70">
        <v>17.711560800000001</v>
      </c>
      <c r="CU159" s="70">
        <v>8.0522769580000002</v>
      </c>
      <c r="CV159" s="70">
        <v>17.734087429999999</v>
      </c>
      <c r="CW159" s="70">
        <v>8.016682715</v>
      </c>
      <c r="CX159" s="70">
        <v>17.760368490000001</v>
      </c>
      <c r="CY159" s="70">
        <v>8.0927807519999995</v>
      </c>
      <c r="CZ159" s="70">
        <v>17.715315239999999</v>
      </c>
      <c r="DA159" s="70">
        <v>8.0737562430000001</v>
      </c>
      <c r="DB159" s="70">
        <v>17.743473519999998</v>
      </c>
      <c r="DC159" s="70">
        <v>8.0762110180000004</v>
      </c>
      <c r="DD159" s="70">
        <v>17.752859619999999</v>
      </c>
      <c r="DE159" s="70">
        <v>8.1326708520000004</v>
      </c>
      <c r="DF159" s="70">
        <v>17.730332990000001</v>
      </c>
      <c r="DG159" s="70">
        <v>8.1228517510000007</v>
      </c>
      <c r="DH159" s="70">
        <v>17.749105180000001</v>
      </c>
      <c r="DI159" s="70">
        <v>7.8055720319999997</v>
      </c>
      <c r="DJ159" s="70">
        <v>18.150830030000002</v>
      </c>
      <c r="DK159" s="70">
        <v>7.8430073570000003</v>
      </c>
      <c r="DL159" s="70">
        <v>18.130180620000001</v>
      </c>
      <c r="DM159" s="70"/>
      <c r="DN159" s="70"/>
      <c r="DO159" s="70"/>
      <c r="DP159" s="70"/>
      <c r="DQ159" s="58">
        <v>7.761999769</v>
      </c>
      <c r="DR159" s="58">
        <v>18.23155045</v>
      </c>
      <c r="DS159" s="58">
        <v>7.7442026479999999</v>
      </c>
      <c r="DT159" s="58">
        <v>18.332920269999999</v>
      </c>
      <c r="DU159" s="58">
        <v>7.4115805830000001</v>
      </c>
      <c r="DV159" s="58">
        <v>18.597608139999998</v>
      </c>
      <c r="DW159" s="58">
        <v>7.4839964569999999</v>
      </c>
      <c r="DX159" s="58">
        <v>18.50750163</v>
      </c>
      <c r="DY159" s="58">
        <v>7.4146490519999997</v>
      </c>
      <c r="DZ159" s="58">
        <v>18.550677669999999</v>
      </c>
      <c r="EA159" s="58">
        <v>7.648466408</v>
      </c>
      <c r="EB159" s="58">
        <v>18.366710210000001</v>
      </c>
      <c r="EC159" s="58">
        <v>7.7705914829999996</v>
      </c>
      <c r="ED159" s="58">
        <v>18.24093654</v>
      </c>
      <c r="EE159" s="58">
        <v>7.6435568570000001</v>
      </c>
      <c r="EF159" s="58">
        <v>18.329165830000001</v>
      </c>
      <c r="EG159" s="58">
        <v>7.6797647939999996</v>
      </c>
      <c r="EH159" s="58">
        <v>18.284112579999999</v>
      </c>
      <c r="EI159" s="58">
        <v>7.512840068</v>
      </c>
      <c r="EJ159" s="58">
        <v>18.396745719999998</v>
      </c>
      <c r="EK159" s="58"/>
      <c r="EL159" s="58"/>
      <c r="EM159" s="58"/>
      <c r="EN159" s="58"/>
    </row>
    <row r="160" spans="1:144" x14ac:dyDescent="0.2">
      <c r="A160" s="70">
        <v>6.6432358870000003</v>
      </c>
      <c r="B160" s="70">
        <v>19.157019389999999</v>
      </c>
      <c r="C160" s="70">
        <v>6.5100643229999999</v>
      </c>
      <c r="D160" s="70">
        <v>19.2170904</v>
      </c>
      <c r="E160" s="70">
        <v>6.4861302619999996</v>
      </c>
      <c r="F160" s="70">
        <v>19.2077043</v>
      </c>
      <c r="G160" s="70">
        <v>6.5573187490000002</v>
      </c>
      <c r="H160" s="70">
        <v>19.15138773</v>
      </c>
      <c r="I160" s="70">
        <v>6.5137464859999996</v>
      </c>
      <c r="J160" s="70">
        <v>19.158896609999999</v>
      </c>
      <c r="K160" s="70">
        <v>6.7635198809999997</v>
      </c>
      <c r="L160" s="70">
        <v>19.04814069</v>
      </c>
      <c r="M160" s="70">
        <v>7.0519559889999996</v>
      </c>
      <c r="N160" s="70">
        <v>18.822874420000002</v>
      </c>
      <c r="O160" s="70">
        <v>7.0304767039999998</v>
      </c>
      <c r="P160" s="70">
        <v>18.834137729999998</v>
      </c>
      <c r="Q160" s="70">
        <v>6.5493407289999999</v>
      </c>
      <c r="R160" s="70">
        <v>19.108211699999998</v>
      </c>
      <c r="S160" s="70">
        <v>6.4499223260000003</v>
      </c>
      <c r="T160" s="70">
        <v>19.145756080000002</v>
      </c>
      <c r="U160" s="70"/>
      <c r="V160" s="70"/>
      <c r="W160" s="70"/>
      <c r="X160" s="70"/>
      <c r="Y160" s="70">
        <v>6.4493086320000002</v>
      </c>
      <c r="Z160" s="70">
        <v>19.14200164</v>
      </c>
      <c r="AA160" s="70">
        <v>6.5757295640000004</v>
      </c>
      <c r="AB160" s="70">
        <v>19.068790100000001</v>
      </c>
      <c r="AC160" s="70">
        <v>6.8696889160000003</v>
      </c>
      <c r="AD160" s="70">
        <v>18.929875899999999</v>
      </c>
      <c r="AE160" s="70">
        <v>6.7604514120000001</v>
      </c>
      <c r="AF160" s="70">
        <v>19.04626347</v>
      </c>
      <c r="AG160" s="70">
        <v>6.3738242889999999</v>
      </c>
      <c r="AH160" s="70">
        <v>19.249003120000001</v>
      </c>
      <c r="AI160" s="70">
        <v>6.6309620100000002</v>
      </c>
      <c r="AJ160" s="70">
        <v>19.09507116</v>
      </c>
      <c r="AK160" s="70">
        <v>6.8365494489999996</v>
      </c>
      <c r="AL160" s="70">
        <v>18.978683589999999</v>
      </c>
      <c r="AM160" s="70">
        <v>7.0409094999999997</v>
      </c>
      <c r="AN160" s="70">
        <v>18.824751639999999</v>
      </c>
      <c r="AO160" s="70">
        <v>7.2747268549999999</v>
      </c>
      <c r="AP160" s="70">
        <v>18.65017027</v>
      </c>
      <c r="AQ160" s="70">
        <v>6.8242755720000003</v>
      </c>
      <c r="AR160" s="70">
        <v>18.96178862</v>
      </c>
      <c r="AS160" s="70"/>
      <c r="AT160" s="70"/>
      <c r="AU160" s="70"/>
      <c r="AV160" s="70"/>
      <c r="AW160" s="70">
        <v>7.8743057429999999</v>
      </c>
      <c r="AX160" s="70">
        <v>17.882387720000001</v>
      </c>
      <c r="AY160" s="70">
        <v>7.8270513169999996</v>
      </c>
      <c r="AZ160" s="70">
        <v>17.914300449999999</v>
      </c>
      <c r="BA160" s="70">
        <v>7.9074452109999998</v>
      </c>
      <c r="BB160" s="70">
        <v>17.867369969999999</v>
      </c>
      <c r="BC160" s="70">
        <v>7.9332203520000002</v>
      </c>
      <c r="BD160" s="70">
        <v>17.86173831</v>
      </c>
      <c r="BE160" s="70">
        <v>7.9467216169999997</v>
      </c>
      <c r="BF160" s="70">
        <v>17.846720560000001</v>
      </c>
      <c r="BG160" s="70">
        <v>7.9749515339999997</v>
      </c>
      <c r="BH160" s="70">
        <v>17.827948370000001</v>
      </c>
      <c r="BI160" s="70">
        <v>7.9632913509999996</v>
      </c>
      <c r="BJ160" s="70">
        <v>17.84108891</v>
      </c>
      <c r="BK160" s="70">
        <v>7.9307655769999998</v>
      </c>
      <c r="BL160" s="70">
        <v>17.831702809999999</v>
      </c>
      <c r="BM160" s="70">
        <v>7.8902617829999997</v>
      </c>
      <c r="BN160" s="70">
        <v>17.863615530000001</v>
      </c>
      <c r="BO160" s="70">
        <v>7.9270834140000002</v>
      </c>
      <c r="BP160" s="70">
        <v>17.84108891</v>
      </c>
      <c r="BQ160" s="70"/>
      <c r="BR160" s="70"/>
      <c r="BS160" s="70"/>
      <c r="BT160" s="70"/>
      <c r="BU160" s="70">
        <v>7.903149354</v>
      </c>
      <c r="BV160" s="70">
        <v>17.83358003</v>
      </c>
      <c r="BW160" s="70">
        <v>7.8571223149999998</v>
      </c>
      <c r="BX160" s="70">
        <v>17.86173831</v>
      </c>
      <c r="BY160" s="70">
        <v>7.8681688049999998</v>
      </c>
      <c r="BZ160" s="70">
        <v>17.824193940000001</v>
      </c>
      <c r="CA160" s="70">
        <v>7.8448484379999996</v>
      </c>
      <c r="CB160" s="70">
        <v>17.82231672</v>
      </c>
      <c r="CC160" s="70">
        <v>7.8049583379999996</v>
      </c>
      <c r="CD160" s="70">
        <v>17.86173831</v>
      </c>
      <c r="CE160" s="70">
        <v>7.7687504010000001</v>
      </c>
      <c r="CF160" s="70">
        <v>17.8805105</v>
      </c>
      <c r="CG160" s="70">
        <v>7.824596541</v>
      </c>
      <c r="CH160" s="70">
        <v>17.893651040000002</v>
      </c>
      <c r="CI160" s="70">
        <v>7.8755331310000001</v>
      </c>
      <c r="CJ160" s="70">
        <v>17.8805105</v>
      </c>
      <c r="CK160" s="70">
        <v>7.9049904350000002</v>
      </c>
      <c r="CL160" s="70">
        <v>17.86173831</v>
      </c>
      <c r="CM160" s="70">
        <v>7.9424257599999999</v>
      </c>
      <c r="CN160" s="70">
        <v>17.837334469999998</v>
      </c>
      <c r="CO160" s="70"/>
      <c r="CP160" s="70"/>
      <c r="CQ160" s="70"/>
      <c r="CR160" s="70"/>
      <c r="CS160" s="70">
        <v>7.971269371</v>
      </c>
      <c r="CT160" s="70">
        <v>17.85235222</v>
      </c>
      <c r="CU160" s="70">
        <v>7.9276971080000003</v>
      </c>
      <c r="CV160" s="70">
        <v>17.873001630000001</v>
      </c>
      <c r="CW160" s="70">
        <v>7.8890343950000004</v>
      </c>
      <c r="CX160" s="70">
        <v>17.897405469999999</v>
      </c>
      <c r="CY160" s="70">
        <v>7.9694282889999997</v>
      </c>
      <c r="CZ160" s="70">
        <v>17.854229440000001</v>
      </c>
      <c r="DA160" s="70">
        <v>7.9504037800000003</v>
      </c>
      <c r="DB160" s="70">
        <v>17.884264940000001</v>
      </c>
      <c r="DC160" s="70">
        <v>7.9522448619999997</v>
      </c>
      <c r="DD160" s="70">
        <v>17.891773820000001</v>
      </c>
      <c r="DE160" s="70">
        <v>8.0222059600000009</v>
      </c>
      <c r="DF160" s="70">
        <v>17.8598611</v>
      </c>
      <c r="DG160" s="70">
        <v>8.0111594709999991</v>
      </c>
      <c r="DH160" s="70">
        <v>17.878633279999999</v>
      </c>
      <c r="DI160" s="70">
        <v>7.6693319979999997</v>
      </c>
      <c r="DJ160" s="70">
        <v>18.284112579999999</v>
      </c>
      <c r="DK160" s="70">
        <v>7.7073810170000003</v>
      </c>
      <c r="DL160" s="70">
        <v>18.263463170000001</v>
      </c>
      <c r="DM160" s="70"/>
      <c r="DN160" s="70"/>
      <c r="DO160" s="70"/>
      <c r="DP160" s="70"/>
      <c r="DQ160" s="58">
        <v>7.6226912660000004</v>
      </c>
      <c r="DR160" s="58">
        <v>18.362955769999999</v>
      </c>
      <c r="DS160" s="58">
        <v>7.6048941440000002</v>
      </c>
      <c r="DT160" s="58">
        <v>18.464325599999999</v>
      </c>
      <c r="DU160" s="58">
        <v>7.2495654070000004</v>
      </c>
      <c r="DV160" s="58">
        <v>18.734645130000001</v>
      </c>
      <c r="DW160" s="58">
        <v>7.3238223629999997</v>
      </c>
      <c r="DX160" s="58">
        <v>18.642661400000001</v>
      </c>
      <c r="DY160" s="58">
        <v>7.252020183</v>
      </c>
      <c r="DZ160" s="58">
        <v>18.685837429999999</v>
      </c>
      <c r="EA160" s="58">
        <v>7.4932018640000004</v>
      </c>
      <c r="EB160" s="58">
        <v>18.50750163</v>
      </c>
      <c r="EC160" s="58">
        <v>7.6325103680000002</v>
      </c>
      <c r="ED160" s="58">
        <v>18.37421909</v>
      </c>
      <c r="EE160" s="58">
        <v>7.4876786199999996</v>
      </c>
      <c r="EF160" s="58">
        <v>18.46995725</v>
      </c>
      <c r="EG160" s="58">
        <v>7.5263413320000003</v>
      </c>
      <c r="EH160" s="58">
        <v>18.424904000000002</v>
      </c>
      <c r="EI160" s="58">
        <v>7.3532796669999998</v>
      </c>
      <c r="EJ160" s="58">
        <v>18.5337827</v>
      </c>
      <c r="EK160" s="58"/>
      <c r="EL160" s="58"/>
      <c r="EM160" s="58"/>
      <c r="EN160" s="58"/>
    </row>
    <row r="161" spans="1:144" x14ac:dyDescent="0.2">
      <c r="A161" s="70">
        <v>6.4388758360000002</v>
      </c>
      <c r="B161" s="70">
        <v>19.29405637</v>
      </c>
      <c r="C161" s="70">
        <v>6.3038631900000004</v>
      </c>
      <c r="D161" s="70">
        <v>19.35037294</v>
      </c>
      <c r="E161" s="70">
        <v>6.2799291300000002</v>
      </c>
      <c r="F161" s="70">
        <v>19.339109629999999</v>
      </c>
      <c r="G161" s="70">
        <v>6.3511176159999998</v>
      </c>
      <c r="H161" s="70">
        <v>19.286547500000001</v>
      </c>
      <c r="I161" s="70">
        <v>6.3075453530000001</v>
      </c>
      <c r="J161" s="70">
        <v>19.292179149999999</v>
      </c>
      <c r="K161" s="70">
        <v>6.5591598299999996</v>
      </c>
      <c r="L161" s="70">
        <v>19.187054889999999</v>
      </c>
      <c r="M161" s="70">
        <v>6.867234141</v>
      </c>
      <c r="N161" s="70">
        <v>18.959911399999999</v>
      </c>
      <c r="O161" s="70">
        <v>6.8451411630000001</v>
      </c>
      <c r="P161" s="70">
        <v>18.97117471</v>
      </c>
      <c r="Q161" s="70">
        <v>6.3431395960000003</v>
      </c>
      <c r="R161" s="70">
        <v>19.241494240000002</v>
      </c>
      <c r="S161" s="70">
        <v>6.227765153</v>
      </c>
      <c r="T161" s="70">
        <v>19.28467028</v>
      </c>
      <c r="U161" s="70"/>
      <c r="V161" s="70"/>
      <c r="W161" s="70"/>
      <c r="X161" s="70"/>
      <c r="Y161" s="70">
        <v>6.2431074989999997</v>
      </c>
      <c r="Z161" s="70">
        <v>19.27340697</v>
      </c>
      <c r="AA161" s="70">
        <v>6.3695284320000001</v>
      </c>
      <c r="AB161" s="70">
        <v>19.202072650000002</v>
      </c>
      <c r="AC161" s="70">
        <v>6.6812849060000001</v>
      </c>
      <c r="AD161" s="70">
        <v>19.061281220000001</v>
      </c>
      <c r="AE161" s="70">
        <v>6.5554776669999999</v>
      </c>
      <c r="AF161" s="70">
        <v>19.185177670000002</v>
      </c>
      <c r="AG161" s="70">
        <v>6.1510534220000004</v>
      </c>
      <c r="AH161" s="70">
        <v>19.38791732</v>
      </c>
      <c r="AI161" s="70">
        <v>6.4247608779999998</v>
      </c>
      <c r="AJ161" s="70">
        <v>19.230230930000001</v>
      </c>
      <c r="AK161" s="70">
        <v>6.6475317440000001</v>
      </c>
      <c r="AL161" s="70">
        <v>19.110088919999999</v>
      </c>
      <c r="AM161" s="70">
        <v>6.8555739579999999</v>
      </c>
      <c r="AN161" s="70">
        <v>18.96178862</v>
      </c>
      <c r="AO161" s="70">
        <v>7.1090295169999997</v>
      </c>
      <c r="AP161" s="70">
        <v>18.7815756</v>
      </c>
      <c r="AQ161" s="70">
        <v>6.635257867</v>
      </c>
      <c r="AR161" s="70">
        <v>19.09319395</v>
      </c>
      <c r="AS161" s="70"/>
      <c r="AT161" s="70"/>
      <c r="AU161" s="70"/>
      <c r="AV161" s="70"/>
      <c r="AW161" s="70">
        <v>7.7429752599999997</v>
      </c>
      <c r="AX161" s="70">
        <v>18.017547489999998</v>
      </c>
      <c r="AY161" s="70">
        <v>7.693879752</v>
      </c>
      <c r="AZ161" s="70">
        <v>18.049460209999999</v>
      </c>
      <c r="BA161" s="70">
        <v>7.7779558089999998</v>
      </c>
      <c r="BB161" s="70">
        <v>18.00440695</v>
      </c>
      <c r="BC161" s="70">
        <v>7.8055720319999997</v>
      </c>
      <c r="BD161" s="70">
        <v>17.998775299999998</v>
      </c>
      <c r="BE161" s="70">
        <v>7.8209143780000003</v>
      </c>
      <c r="BF161" s="70">
        <v>17.98375755</v>
      </c>
      <c r="BG161" s="70">
        <v>7.8503716829999997</v>
      </c>
      <c r="BH161" s="70">
        <v>17.966862580000001</v>
      </c>
      <c r="BI161" s="70">
        <v>7.8374841120000003</v>
      </c>
      <c r="BJ161" s="70">
        <v>17.978125890000001</v>
      </c>
      <c r="BK161" s="70">
        <v>7.8043446449999996</v>
      </c>
      <c r="BL161" s="70">
        <v>17.968739790000001</v>
      </c>
      <c r="BM161" s="70">
        <v>7.761999769</v>
      </c>
      <c r="BN161" s="70">
        <v>18.000652519999999</v>
      </c>
      <c r="BO161" s="70">
        <v>7.8006624809999998</v>
      </c>
      <c r="BP161" s="70">
        <v>17.978125890000001</v>
      </c>
      <c r="BQ161" s="70"/>
      <c r="BR161" s="70"/>
      <c r="BS161" s="70"/>
      <c r="BT161" s="70"/>
      <c r="BU161" s="70">
        <v>7.7755010340000004</v>
      </c>
      <c r="BV161" s="70">
        <v>17.968739790000001</v>
      </c>
      <c r="BW161" s="70">
        <v>7.7264055259999997</v>
      </c>
      <c r="BX161" s="70">
        <v>17.996898080000001</v>
      </c>
      <c r="BY161" s="70">
        <v>7.739293097</v>
      </c>
      <c r="BZ161" s="70">
        <v>17.959353700000001</v>
      </c>
      <c r="CA161" s="70">
        <v>7.7147453429999997</v>
      </c>
      <c r="CB161" s="70">
        <v>17.95747648</v>
      </c>
      <c r="CC161" s="70">
        <v>7.6717867740000001</v>
      </c>
      <c r="CD161" s="70">
        <v>17.99502086</v>
      </c>
      <c r="CE161" s="70">
        <v>7.6337377550000003</v>
      </c>
      <c r="CF161" s="70">
        <v>18.01379305</v>
      </c>
      <c r="CG161" s="70">
        <v>7.6920386709999997</v>
      </c>
      <c r="CH161" s="70">
        <v>18.026933580000001</v>
      </c>
      <c r="CI161" s="70">
        <v>7.7448163409999999</v>
      </c>
      <c r="CJ161" s="70">
        <v>18.01379305</v>
      </c>
      <c r="CK161" s="70">
        <v>7.7755010340000004</v>
      </c>
      <c r="CL161" s="70">
        <v>17.996898080000001</v>
      </c>
      <c r="CM161" s="70">
        <v>7.8160048279999996</v>
      </c>
      <c r="CN161" s="70">
        <v>17.97437145</v>
      </c>
      <c r="CO161" s="70"/>
      <c r="CP161" s="70"/>
      <c r="CQ161" s="70"/>
      <c r="CR161" s="70"/>
      <c r="CS161" s="70">
        <v>7.8442347449999996</v>
      </c>
      <c r="CT161" s="70">
        <v>17.989389200000002</v>
      </c>
      <c r="CU161" s="70">
        <v>7.7982077060000003</v>
      </c>
      <c r="CV161" s="70">
        <v>18.010038609999999</v>
      </c>
      <c r="CW161" s="70">
        <v>7.755862831</v>
      </c>
      <c r="CX161" s="70">
        <v>18.03256524</v>
      </c>
      <c r="CY161" s="70">
        <v>7.8399388879999998</v>
      </c>
      <c r="CZ161" s="70">
        <v>17.991266419999999</v>
      </c>
      <c r="DA161" s="70">
        <v>7.8203006850000003</v>
      </c>
      <c r="DB161" s="70">
        <v>18.019424709999999</v>
      </c>
      <c r="DC161" s="70">
        <v>7.8227554599999998</v>
      </c>
      <c r="DD161" s="70">
        <v>18.030688019999999</v>
      </c>
      <c r="DE161" s="70">
        <v>7.8951713339999996</v>
      </c>
      <c r="DF161" s="70">
        <v>17.996898080000001</v>
      </c>
      <c r="DG161" s="70">
        <v>7.8841248449999997</v>
      </c>
      <c r="DH161" s="70">
        <v>18.017547489999998</v>
      </c>
      <c r="DI161" s="70">
        <v>7.5134537610000001</v>
      </c>
      <c r="DJ161" s="70">
        <v>18.424904000000002</v>
      </c>
      <c r="DK161" s="70">
        <v>7.5668451259999996</v>
      </c>
      <c r="DL161" s="70">
        <v>18.394868500000001</v>
      </c>
      <c r="DM161" s="70"/>
      <c r="DN161" s="70"/>
      <c r="DO161" s="70"/>
      <c r="DP161" s="70"/>
      <c r="DQ161" s="58">
        <v>7.4661993349999998</v>
      </c>
      <c r="DR161" s="58">
        <v>18.503747199999999</v>
      </c>
      <c r="DS161" s="58">
        <v>7.4484022139999997</v>
      </c>
      <c r="DT161" s="58">
        <v>18.605117020000002</v>
      </c>
      <c r="DU161" s="58">
        <v>7.0679120290000004</v>
      </c>
      <c r="DV161" s="58">
        <v>18.87543655</v>
      </c>
      <c r="DW161" s="58">
        <v>7.1581250240000003</v>
      </c>
      <c r="DX161" s="58">
        <v>18.775943940000001</v>
      </c>
      <c r="DY161" s="58">
        <v>7.0709804979999999</v>
      </c>
      <c r="DZ161" s="58">
        <v>18.826628849999999</v>
      </c>
      <c r="EA161" s="58">
        <v>7.3324140770000001</v>
      </c>
      <c r="EB161" s="58">
        <v>18.644538619999999</v>
      </c>
      <c r="EC161" s="58">
        <v>7.4754047430000004</v>
      </c>
      <c r="ED161" s="58">
        <v>18.51501051</v>
      </c>
      <c r="EE161" s="58">
        <v>7.326277138</v>
      </c>
      <c r="EF161" s="58">
        <v>18.605117020000002</v>
      </c>
      <c r="EG161" s="58">
        <v>7.3667809320000002</v>
      </c>
      <c r="EH161" s="58">
        <v>18.561940979999999</v>
      </c>
      <c r="EI161" s="58">
        <v>7.1888097169999998</v>
      </c>
      <c r="EJ161" s="58">
        <v>18.667065239999999</v>
      </c>
      <c r="EK161" s="58"/>
      <c r="EL161" s="58"/>
      <c r="EM161" s="58"/>
      <c r="EN161" s="58"/>
    </row>
    <row r="162" spans="1:144" x14ac:dyDescent="0.2">
      <c r="A162" s="70">
        <v>6.2167186640000001</v>
      </c>
      <c r="B162" s="70">
        <v>19.432970579999999</v>
      </c>
      <c r="C162" s="70">
        <v>6.0810923240000001</v>
      </c>
      <c r="D162" s="70">
        <v>19.487409929999998</v>
      </c>
      <c r="E162" s="70">
        <v>6.0565445699999998</v>
      </c>
      <c r="F162" s="70">
        <v>19.47426939</v>
      </c>
      <c r="G162" s="70">
        <v>6.1277330560000003</v>
      </c>
      <c r="H162" s="70">
        <v>19.423584479999999</v>
      </c>
      <c r="I162" s="70">
        <v>6.0847744869999998</v>
      </c>
      <c r="J162" s="70">
        <v>19.429216140000001</v>
      </c>
      <c r="K162" s="70">
        <v>6.3517313099999999</v>
      </c>
      <c r="L162" s="70">
        <v>19.320337439999999</v>
      </c>
      <c r="M162" s="70">
        <v>6.6788301299999997</v>
      </c>
      <c r="N162" s="70">
        <v>19.091316729999999</v>
      </c>
      <c r="O162" s="70">
        <v>6.6561234579999997</v>
      </c>
      <c r="P162" s="70">
        <v>19.102580039999999</v>
      </c>
      <c r="Q162" s="70">
        <v>6.12036873</v>
      </c>
      <c r="R162" s="70">
        <v>19.376654009999999</v>
      </c>
      <c r="S162" s="70">
        <v>6.0056079809999998</v>
      </c>
      <c r="T162" s="70">
        <v>19.41795282</v>
      </c>
      <c r="U162" s="70"/>
      <c r="V162" s="70"/>
      <c r="W162" s="70"/>
      <c r="X162" s="70"/>
      <c r="Y162" s="70">
        <v>6.0203366330000003</v>
      </c>
      <c r="Z162" s="70">
        <v>19.40856673</v>
      </c>
      <c r="AA162" s="70">
        <v>6.1467575649999997</v>
      </c>
      <c r="AB162" s="70">
        <v>19.339109629999999</v>
      </c>
      <c r="AC162" s="70">
        <v>6.4756974669999998</v>
      </c>
      <c r="AD162" s="70">
        <v>19.200195430000001</v>
      </c>
      <c r="AE162" s="70">
        <v>6.3480491470000002</v>
      </c>
      <c r="AF162" s="70">
        <v>19.318460219999999</v>
      </c>
      <c r="AG162" s="70">
        <v>5.927668862</v>
      </c>
      <c r="AH162" s="70">
        <v>19.519322649999999</v>
      </c>
      <c r="AI162" s="70">
        <v>6.2019900120000004</v>
      </c>
      <c r="AJ162" s="70">
        <v>19.36914513</v>
      </c>
      <c r="AK162" s="70">
        <v>6.4419443059999999</v>
      </c>
      <c r="AL162" s="70">
        <v>19.2471259</v>
      </c>
      <c r="AM162" s="70">
        <v>6.6671699469999997</v>
      </c>
      <c r="AN162" s="70">
        <v>19.09319395</v>
      </c>
      <c r="AO162" s="70">
        <v>6.9255350570000003</v>
      </c>
      <c r="AP162" s="70">
        <v>18.918612580000001</v>
      </c>
      <c r="AQ162" s="70">
        <v>6.4290567349999996</v>
      </c>
      <c r="AR162" s="70">
        <v>19.22835371</v>
      </c>
      <c r="AS162" s="70"/>
      <c r="AT162" s="70"/>
      <c r="AU162" s="70"/>
      <c r="AV162" s="70"/>
      <c r="AW162" s="70">
        <v>7.6067352259999996</v>
      </c>
      <c r="AX162" s="70">
        <v>18.148952810000001</v>
      </c>
      <c r="AY162" s="70">
        <v>7.5564123309999998</v>
      </c>
      <c r="AZ162" s="70">
        <v>18.180865539999999</v>
      </c>
      <c r="BA162" s="70">
        <v>7.6435568570000001</v>
      </c>
      <c r="BB162" s="70">
        <v>18.1376895</v>
      </c>
      <c r="BC162" s="70">
        <v>7.6730141610000002</v>
      </c>
      <c r="BD162" s="70">
        <v>18.132057840000002</v>
      </c>
      <c r="BE162" s="70">
        <v>7.6895838950000002</v>
      </c>
      <c r="BF162" s="70">
        <v>18.11704009</v>
      </c>
      <c r="BG162" s="70">
        <v>7.7208822809999997</v>
      </c>
      <c r="BH162" s="70">
        <v>18.102022340000001</v>
      </c>
      <c r="BI162" s="70">
        <v>7.7061536290000001</v>
      </c>
      <c r="BJ162" s="70">
        <v>18.113285650000002</v>
      </c>
      <c r="BK162" s="70">
        <v>7.6724004680000002</v>
      </c>
      <c r="BL162" s="70">
        <v>18.102022340000001</v>
      </c>
      <c r="BM162" s="70">
        <v>7.6282145110000004</v>
      </c>
      <c r="BN162" s="70">
        <v>18.132057840000002</v>
      </c>
      <c r="BO162" s="70">
        <v>7.6674909170000003</v>
      </c>
      <c r="BP162" s="70">
        <v>18.111408430000001</v>
      </c>
      <c r="BQ162" s="70"/>
      <c r="BR162" s="70"/>
      <c r="BS162" s="70"/>
      <c r="BT162" s="70"/>
      <c r="BU162" s="70">
        <v>7.6417157749999998</v>
      </c>
      <c r="BV162" s="70">
        <v>18.102022340000001</v>
      </c>
      <c r="BW162" s="70">
        <v>7.5907791859999998</v>
      </c>
      <c r="BX162" s="70">
        <v>18.130180620000001</v>
      </c>
      <c r="BY162" s="70">
        <v>7.6048941440000002</v>
      </c>
      <c r="BZ162" s="70">
        <v>18.090759030000001</v>
      </c>
      <c r="CA162" s="70">
        <v>7.5797326969999999</v>
      </c>
      <c r="CB162" s="70">
        <v>18.08888181</v>
      </c>
      <c r="CC162" s="70">
        <v>7.5343193519999998</v>
      </c>
      <c r="CD162" s="70">
        <v>18.12642619</v>
      </c>
      <c r="CE162" s="70">
        <v>7.4944292519999998</v>
      </c>
      <c r="CF162" s="70">
        <v>18.143321159999999</v>
      </c>
      <c r="CG162" s="70">
        <v>7.5539575550000002</v>
      </c>
      <c r="CH162" s="70">
        <v>18.158338910000001</v>
      </c>
      <c r="CI162" s="70">
        <v>7.608576308</v>
      </c>
      <c r="CJ162" s="70">
        <v>18.14707559</v>
      </c>
      <c r="CK162" s="70">
        <v>7.6404883879999996</v>
      </c>
      <c r="CL162" s="70">
        <v>18.130180620000001</v>
      </c>
      <c r="CM162" s="70">
        <v>7.6840606510000002</v>
      </c>
      <c r="CN162" s="70">
        <v>18.109531220000001</v>
      </c>
      <c r="CO162" s="70"/>
      <c r="CP162" s="70"/>
      <c r="CQ162" s="70"/>
      <c r="CR162" s="70"/>
      <c r="CS162" s="70">
        <v>7.7116768740000001</v>
      </c>
      <c r="CT162" s="70">
        <v>18.124548969999999</v>
      </c>
      <c r="CU162" s="70">
        <v>7.6631950599999996</v>
      </c>
      <c r="CV162" s="70">
        <v>18.143321159999999</v>
      </c>
      <c r="CW162" s="70">
        <v>7.6171680210000003</v>
      </c>
      <c r="CX162" s="70">
        <v>18.16397057</v>
      </c>
      <c r="CY162" s="70">
        <v>7.7049262409999999</v>
      </c>
      <c r="CZ162" s="70">
        <v>18.124548969999999</v>
      </c>
      <c r="DA162" s="70">
        <v>7.6852880380000004</v>
      </c>
      <c r="DB162" s="70">
        <v>18.152707249999999</v>
      </c>
      <c r="DC162" s="70">
        <v>7.6871291199999998</v>
      </c>
      <c r="DD162" s="70">
        <v>18.16397057</v>
      </c>
      <c r="DE162" s="70">
        <v>7.761999769</v>
      </c>
      <c r="DF162" s="70">
        <v>18.132057840000002</v>
      </c>
      <c r="DG162" s="70">
        <v>7.7503395859999999</v>
      </c>
      <c r="DH162" s="70">
        <v>18.152707249999999</v>
      </c>
      <c r="DI162" s="70">
        <v>7.3526659739999998</v>
      </c>
      <c r="DJ162" s="70">
        <v>18.561940979999999</v>
      </c>
      <c r="DK162" s="70">
        <v>7.4085121139999996</v>
      </c>
      <c r="DL162" s="70">
        <v>18.5337827</v>
      </c>
      <c r="DM162" s="70"/>
      <c r="DN162" s="70"/>
      <c r="DO162" s="70"/>
      <c r="DP162" s="70"/>
      <c r="DQ162" s="58">
        <v>7.303570466</v>
      </c>
      <c r="DR162" s="58">
        <v>18.640784180000001</v>
      </c>
      <c r="DS162" s="58">
        <v>7.2851596499999998</v>
      </c>
      <c r="DT162" s="58">
        <v>18.740276779999999</v>
      </c>
      <c r="DU162" s="58">
        <v>6.8819627929999996</v>
      </c>
      <c r="DV162" s="58">
        <v>19.01059631</v>
      </c>
      <c r="DW162" s="58">
        <v>6.9740168699999998</v>
      </c>
      <c r="DX162" s="58">
        <v>18.916735360000001</v>
      </c>
      <c r="DY162" s="58">
        <v>6.8856449560000001</v>
      </c>
      <c r="DZ162" s="58">
        <v>18.963665840000001</v>
      </c>
      <c r="EA162" s="58">
        <v>7.1667167379999999</v>
      </c>
      <c r="EB162" s="58">
        <v>18.777821159999998</v>
      </c>
      <c r="EC162" s="58">
        <v>7.3133895669999998</v>
      </c>
      <c r="ED162" s="58">
        <v>18.652047490000001</v>
      </c>
      <c r="EE162" s="58">
        <v>7.1605797999999998</v>
      </c>
      <c r="EF162" s="58">
        <v>18.738399560000001</v>
      </c>
      <c r="EG162" s="58">
        <v>7.2023109810000001</v>
      </c>
      <c r="EH162" s="58">
        <v>18.697100750000001</v>
      </c>
      <c r="EI162" s="58">
        <v>7.0059289500000004</v>
      </c>
      <c r="EJ162" s="58">
        <v>18.80785667</v>
      </c>
      <c r="EK162" s="58"/>
      <c r="EL162" s="58"/>
      <c r="EM162" s="58"/>
      <c r="EN162" s="58"/>
    </row>
    <row r="163" spans="1:144" x14ac:dyDescent="0.2">
      <c r="A163" s="70">
        <v>5.9927204100000004</v>
      </c>
      <c r="B163" s="70">
        <v>19.566253119999999</v>
      </c>
      <c r="C163" s="70">
        <v>5.8435928050000001</v>
      </c>
      <c r="D163" s="70">
        <v>19.62632413</v>
      </c>
      <c r="E163" s="70">
        <v>5.8184313579999998</v>
      </c>
      <c r="F163" s="70">
        <v>19.613183599999999</v>
      </c>
      <c r="G163" s="70">
        <v>5.9037348019999998</v>
      </c>
      <c r="H163" s="70">
        <v>19.554989809999999</v>
      </c>
      <c r="I163" s="70">
        <v>5.8472749679999998</v>
      </c>
      <c r="J163" s="70">
        <v>19.566253119999999</v>
      </c>
      <c r="K163" s="70">
        <v>6.1283467500000004</v>
      </c>
      <c r="L163" s="70">
        <v>19.459251640000002</v>
      </c>
      <c r="M163" s="70">
        <v>6.4720153040000001</v>
      </c>
      <c r="N163" s="70">
        <v>19.22835371</v>
      </c>
      <c r="O163" s="70">
        <v>6.4493086320000002</v>
      </c>
      <c r="P163" s="70">
        <v>19.237739810000001</v>
      </c>
      <c r="Q163" s="70">
        <v>5.8969841699999996</v>
      </c>
      <c r="R163" s="70">
        <v>19.508059329999998</v>
      </c>
      <c r="S163" s="70">
        <v>5.7668810749999997</v>
      </c>
      <c r="T163" s="70">
        <v>19.554989809999999</v>
      </c>
      <c r="U163" s="70"/>
      <c r="V163" s="70"/>
      <c r="W163" s="70"/>
      <c r="X163" s="70"/>
      <c r="Y163" s="70">
        <v>5.7816097270000002</v>
      </c>
      <c r="Z163" s="70">
        <v>19.543726490000001</v>
      </c>
      <c r="AA163" s="70">
        <v>5.9233730050000002</v>
      </c>
      <c r="AB163" s="70">
        <v>19.470514949999998</v>
      </c>
      <c r="AC163" s="70">
        <v>6.2682689470000001</v>
      </c>
      <c r="AD163" s="70">
        <v>19.33160075</v>
      </c>
      <c r="AE163" s="70">
        <v>6.1246645869999998</v>
      </c>
      <c r="AF163" s="70">
        <v>19.4554972</v>
      </c>
      <c r="AG163" s="70">
        <v>5.6889419559999999</v>
      </c>
      <c r="AH163" s="70">
        <v>19.65448241</v>
      </c>
      <c r="AI163" s="70">
        <v>5.9779917579999999</v>
      </c>
      <c r="AJ163" s="70">
        <v>19.50242768</v>
      </c>
      <c r="AK163" s="70">
        <v>6.2339020920000001</v>
      </c>
      <c r="AL163" s="70">
        <v>19.37853123</v>
      </c>
      <c r="AM163" s="70">
        <v>6.4609688150000002</v>
      </c>
      <c r="AN163" s="70">
        <v>19.22835371</v>
      </c>
      <c r="AO163" s="70">
        <v>6.737131046</v>
      </c>
      <c r="AP163" s="70">
        <v>19.051895129999998</v>
      </c>
      <c r="AQ163" s="70">
        <v>6.2204008269999997</v>
      </c>
      <c r="AR163" s="70">
        <v>19.35975904</v>
      </c>
      <c r="AS163" s="70"/>
      <c r="AT163" s="70"/>
      <c r="AU163" s="70"/>
      <c r="AV163" s="70"/>
      <c r="AW163" s="70">
        <v>7.4649719470000004</v>
      </c>
      <c r="AX163" s="70">
        <v>18.27848092</v>
      </c>
      <c r="AY163" s="70">
        <v>7.4005340940000002</v>
      </c>
      <c r="AZ163" s="70">
        <v>18.319779740000001</v>
      </c>
      <c r="BA163" s="70">
        <v>7.4913607830000002</v>
      </c>
      <c r="BB163" s="70">
        <v>18.276603699999999</v>
      </c>
      <c r="BC163" s="70">
        <v>7.5361604340000001</v>
      </c>
      <c r="BD163" s="70">
        <v>18.263463170000001</v>
      </c>
      <c r="BE163" s="70">
        <v>7.5533438610000001</v>
      </c>
      <c r="BF163" s="70">
        <v>18.248445419999999</v>
      </c>
      <c r="BG163" s="70">
        <v>7.5858696349999999</v>
      </c>
      <c r="BH163" s="70">
        <v>18.233427670000001</v>
      </c>
      <c r="BI163" s="70">
        <v>7.5699135950000001</v>
      </c>
      <c r="BJ163" s="70">
        <v>18.244690980000001</v>
      </c>
      <c r="BK163" s="70">
        <v>7.53554674</v>
      </c>
      <c r="BL163" s="70">
        <v>18.23155045</v>
      </c>
      <c r="BM163" s="70">
        <v>7.4889060069999998</v>
      </c>
      <c r="BN163" s="70">
        <v>18.263463170000001</v>
      </c>
      <c r="BO163" s="70">
        <v>7.5306371890000001</v>
      </c>
      <c r="BP163" s="70">
        <v>18.242813760000001</v>
      </c>
      <c r="BQ163" s="70"/>
      <c r="BR163" s="70"/>
      <c r="BS163" s="70"/>
      <c r="BT163" s="70"/>
      <c r="BU163" s="70">
        <v>7.5030209660000002</v>
      </c>
      <c r="BV163" s="70">
        <v>18.23155045</v>
      </c>
      <c r="BW163" s="70">
        <v>7.450856989</v>
      </c>
      <c r="BX163" s="70">
        <v>18.25970873</v>
      </c>
      <c r="BY163" s="70">
        <v>7.4655856409999997</v>
      </c>
      <c r="BZ163" s="70">
        <v>18.220287129999999</v>
      </c>
      <c r="CA163" s="70">
        <v>7.4275366229999999</v>
      </c>
      <c r="CB163" s="70">
        <v>18.227796009999999</v>
      </c>
      <c r="CC163" s="70">
        <v>7.3784411150000002</v>
      </c>
      <c r="CD163" s="70">
        <v>18.265340389999999</v>
      </c>
      <c r="CE163" s="70">
        <v>7.337323627</v>
      </c>
      <c r="CF163" s="70">
        <v>18.280358140000001</v>
      </c>
      <c r="CG163" s="70">
        <v>7.3980793179999997</v>
      </c>
      <c r="CH163" s="70">
        <v>18.29725311</v>
      </c>
      <c r="CI163" s="70">
        <v>7.4680404170000001</v>
      </c>
      <c r="CJ163" s="70">
        <v>18.276603699999999</v>
      </c>
      <c r="CK163" s="70">
        <v>7.5011798839999999</v>
      </c>
      <c r="CL163" s="70">
        <v>18.25970873</v>
      </c>
      <c r="CM163" s="70">
        <v>7.5472069230000001</v>
      </c>
      <c r="CN163" s="70">
        <v>18.24093654</v>
      </c>
      <c r="CO163" s="70"/>
      <c r="CP163" s="70"/>
      <c r="CQ163" s="70"/>
      <c r="CR163" s="70"/>
      <c r="CS163" s="70">
        <v>7.5742094519999998</v>
      </c>
      <c r="CT163" s="70">
        <v>18.254077079999998</v>
      </c>
      <c r="CU163" s="70">
        <v>7.5220454749999996</v>
      </c>
      <c r="CV163" s="70">
        <v>18.272849260000001</v>
      </c>
      <c r="CW163" s="70">
        <v>7.473563661</v>
      </c>
      <c r="CX163" s="70">
        <v>18.293498670000002</v>
      </c>
      <c r="CY163" s="70">
        <v>7.5643903510000001</v>
      </c>
      <c r="CZ163" s="70">
        <v>18.254077079999998</v>
      </c>
      <c r="DA163" s="70">
        <v>7.5447521479999997</v>
      </c>
      <c r="DB163" s="70">
        <v>18.284112579999999</v>
      </c>
      <c r="DC163" s="70">
        <v>7.546593229</v>
      </c>
      <c r="DD163" s="70">
        <v>18.293498670000002</v>
      </c>
      <c r="DE163" s="70">
        <v>7.6233049599999996</v>
      </c>
      <c r="DF163" s="70">
        <v>18.265340389999999</v>
      </c>
      <c r="DG163" s="70">
        <v>7.6110310830000003</v>
      </c>
      <c r="DH163" s="70">
        <v>18.284112579999999</v>
      </c>
      <c r="DI163" s="70">
        <v>7.1875823289999996</v>
      </c>
      <c r="DJ163" s="70">
        <v>18.69522353</v>
      </c>
      <c r="DK163" s="70">
        <v>7.2446558569999997</v>
      </c>
      <c r="DL163" s="70">
        <v>18.667065239999999</v>
      </c>
      <c r="DM163" s="70"/>
      <c r="DN163" s="70"/>
      <c r="DO163" s="70"/>
      <c r="DP163" s="70"/>
      <c r="DQ163" s="58">
        <v>7.1372594339999997</v>
      </c>
      <c r="DR163" s="58">
        <v>18.77218951</v>
      </c>
      <c r="DS163" s="58">
        <v>7.1176212300000001</v>
      </c>
      <c r="DT163" s="58">
        <v>18.871682109999998</v>
      </c>
      <c r="DU163" s="58">
        <v>6.6929450890000002</v>
      </c>
      <c r="DV163" s="58">
        <v>19.14200164</v>
      </c>
      <c r="DW163" s="58">
        <v>6.7856128599999996</v>
      </c>
      <c r="DX163" s="58">
        <v>19.050017910000001</v>
      </c>
      <c r="DY163" s="58">
        <v>6.6960135579999998</v>
      </c>
      <c r="DZ163" s="58">
        <v>19.09507116</v>
      </c>
      <c r="EA163" s="58">
        <v>6.9819948900000002</v>
      </c>
      <c r="EB163" s="58">
        <v>18.918612580000001</v>
      </c>
      <c r="EC163" s="58">
        <v>7.1464648410000002</v>
      </c>
      <c r="ED163" s="58">
        <v>18.783452820000001</v>
      </c>
      <c r="EE163" s="58">
        <v>6.9758579520000001</v>
      </c>
      <c r="EF163" s="58">
        <v>18.877313770000001</v>
      </c>
      <c r="EG163" s="58">
        <v>7.0194302149999999</v>
      </c>
      <c r="EH163" s="58">
        <v>18.83789217</v>
      </c>
      <c r="EI163" s="58">
        <v>6.8187523270000003</v>
      </c>
      <c r="EJ163" s="58">
        <v>18.94301643</v>
      </c>
      <c r="EK163" s="58"/>
      <c r="EL163" s="58"/>
      <c r="EM163" s="58"/>
      <c r="EN163" s="58"/>
    </row>
    <row r="164" spans="1:144" x14ac:dyDescent="0.2">
      <c r="A164" s="70">
        <v>5.7546071980000004</v>
      </c>
      <c r="B164" s="70">
        <v>19.70141289</v>
      </c>
      <c r="C164" s="70">
        <v>5.6079343679999996</v>
      </c>
      <c r="D164" s="70">
        <v>19.757729449999999</v>
      </c>
      <c r="E164" s="70">
        <v>5.5797044509999996</v>
      </c>
      <c r="F164" s="70">
        <v>19.744588920000002</v>
      </c>
      <c r="G164" s="70">
        <v>5.6662352839999999</v>
      </c>
      <c r="H164" s="70">
        <v>19.690149569999999</v>
      </c>
      <c r="I164" s="70">
        <v>5.6091617559999998</v>
      </c>
      <c r="J164" s="70">
        <v>19.699535669999999</v>
      </c>
      <c r="K164" s="70">
        <v>5.9043484959999999</v>
      </c>
      <c r="L164" s="70">
        <v>19.590656970000001</v>
      </c>
      <c r="M164" s="70">
        <v>6.2645867839999996</v>
      </c>
      <c r="N164" s="70">
        <v>19.35975904</v>
      </c>
      <c r="O164" s="70">
        <v>6.2412664180000004</v>
      </c>
      <c r="P164" s="70">
        <v>19.36914513</v>
      </c>
      <c r="Q164" s="70">
        <v>5.6588709579999996</v>
      </c>
      <c r="R164" s="70">
        <v>19.6432191</v>
      </c>
      <c r="S164" s="70">
        <v>5.5158802910000002</v>
      </c>
      <c r="T164" s="70">
        <v>19.69202679</v>
      </c>
      <c r="U164" s="70"/>
      <c r="V164" s="70"/>
      <c r="W164" s="70"/>
      <c r="X164" s="70"/>
      <c r="Y164" s="70">
        <v>5.5453375960000004</v>
      </c>
      <c r="Z164" s="70">
        <v>19.675131820000001</v>
      </c>
      <c r="AA164" s="70">
        <v>5.6858734870000003</v>
      </c>
      <c r="AB164" s="70">
        <v>19.603797499999999</v>
      </c>
      <c r="AC164" s="70">
        <v>6.0436569990000004</v>
      </c>
      <c r="AD164" s="70">
        <v>19.468637739999998</v>
      </c>
      <c r="AE164" s="70">
        <v>5.8853239869999996</v>
      </c>
      <c r="AF164" s="70">
        <v>19.594411409999999</v>
      </c>
      <c r="AG164" s="70">
        <v>5.4379411729999996</v>
      </c>
      <c r="AH164" s="70">
        <v>19.789642180000001</v>
      </c>
      <c r="AI164" s="70">
        <v>5.7392648509999997</v>
      </c>
      <c r="AJ164" s="70">
        <v>19.637587440000001</v>
      </c>
      <c r="AK164" s="70">
        <v>6.0099038379999996</v>
      </c>
      <c r="AL164" s="70">
        <v>19.513690990000001</v>
      </c>
      <c r="AM164" s="70">
        <v>6.2529266010000004</v>
      </c>
      <c r="AN164" s="70">
        <v>19.35975904</v>
      </c>
      <c r="AO164" s="70">
        <v>6.5315436069999997</v>
      </c>
      <c r="AP164" s="70">
        <v>19.19080933</v>
      </c>
      <c r="AQ164" s="70">
        <v>5.995788879</v>
      </c>
      <c r="AR164" s="70">
        <v>19.49304158</v>
      </c>
      <c r="AS164" s="70"/>
      <c r="AT164" s="70"/>
      <c r="AU164" s="70"/>
      <c r="AV164" s="70"/>
      <c r="AW164" s="70">
        <v>7.3060252410000004</v>
      </c>
      <c r="AX164" s="70">
        <v>18.415517900000001</v>
      </c>
      <c r="AY164" s="70">
        <v>7.2391326119999997</v>
      </c>
      <c r="AZ164" s="70">
        <v>18.454939499999998</v>
      </c>
      <c r="BA164" s="70">
        <v>7.3336414640000003</v>
      </c>
      <c r="BB164" s="70">
        <v>18.415517900000001</v>
      </c>
      <c r="BC164" s="70">
        <v>7.3808958909999998</v>
      </c>
      <c r="BD164" s="70">
        <v>18.40237737</v>
      </c>
      <c r="BE164" s="70">
        <v>7.3980793179999997</v>
      </c>
      <c r="BF164" s="70">
        <v>18.387359620000002</v>
      </c>
      <c r="BG164" s="70">
        <v>7.445333744</v>
      </c>
      <c r="BH164" s="70">
        <v>18.362955769999999</v>
      </c>
      <c r="BI164" s="70">
        <v>7.4152627459999998</v>
      </c>
      <c r="BJ164" s="70">
        <v>18.38360518</v>
      </c>
      <c r="BK164" s="70">
        <v>7.3802821969999997</v>
      </c>
      <c r="BL164" s="70">
        <v>18.370464649999999</v>
      </c>
      <c r="BM164" s="70">
        <v>7.331800383</v>
      </c>
      <c r="BN164" s="70">
        <v>18.400500149999999</v>
      </c>
      <c r="BO164" s="70">
        <v>7.3753726459999998</v>
      </c>
      <c r="BP164" s="70">
        <v>18.381727959999999</v>
      </c>
      <c r="BQ164" s="70"/>
      <c r="BR164" s="70"/>
      <c r="BS164" s="70"/>
      <c r="BT164" s="70"/>
      <c r="BU164" s="70">
        <v>7.3465290349999997</v>
      </c>
      <c r="BV164" s="70">
        <v>18.370464649999999</v>
      </c>
      <c r="BW164" s="70">
        <v>7.2925239770000001</v>
      </c>
      <c r="BX164" s="70">
        <v>18.394868500000001</v>
      </c>
      <c r="BY164" s="70">
        <v>7.309093711</v>
      </c>
      <c r="BZ164" s="70">
        <v>18.357324120000001</v>
      </c>
      <c r="CA164" s="70">
        <v>7.2692036099999999</v>
      </c>
      <c r="CB164" s="70">
        <v>18.36483299</v>
      </c>
      <c r="CC164" s="70">
        <v>7.2182670209999999</v>
      </c>
      <c r="CD164" s="70">
        <v>18.398622929999998</v>
      </c>
      <c r="CE164" s="70">
        <v>7.1759221459999996</v>
      </c>
      <c r="CF164" s="70">
        <v>18.415517900000001</v>
      </c>
      <c r="CG164" s="70">
        <v>7.2372915300000003</v>
      </c>
      <c r="CH164" s="70">
        <v>18.432412880000001</v>
      </c>
      <c r="CI164" s="70">
        <v>7.309093711</v>
      </c>
      <c r="CJ164" s="70">
        <v>18.413640690000001</v>
      </c>
      <c r="CK164" s="70">
        <v>7.3434605660000001</v>
      </c>
      <c r="CL164" s="70">
        <v>18.396745719999998</v>
      </c>
      <c r="CM164" s="70">
        <v>7.3919423799999997</v>
      </c>
      <c r="CN164" s="70">
        <v>18.379850739999998</v>
      </c>
      <c r="CO164" s="70"/>
      <c r="CP164" s="70"/>
      <c r="CQ164" s="70"/>
      <c r="CR164" s="70"/>
      <c r="CS164" s="70">
        <v>7.4312187859999996</v>
      </c>
      <c r="CT164" s="70">
        <v>18.38360518</v>
      </c>
      <c r="CU164" s="70">
        <v>7.3637124629999997</v>
      </c>
      <c r="CV164" s="70">
        <v>18.41176347</v>
      </c>
      <c r="CW164" s="70">
        <v>7.3121621799999996</v>
      </c>
      <c r="CX164" s="70">
        <v>18.43053566</v>
      </c>
      <c r="CY164" s="70">
        <v>7.4060573380000001</v>
      </c>
      <c r="CZ164" s="70">
        <v>18.39299128</v>
      </c>
      <c r="DA164" s="70">
        <v>7.3858054409999996</v>
      </c>
      <c r="DB164" s="70">
        <v>18.423026780000001</v>
      </c>
      <c r="DC164" s="70">
        <v>7.388260217</v>
      </c>
      <c r="DD164" s="70">
        <v>18.432412880000001</v>
      </c>
      <c r="DE164" s="70">
        <v>7.4661993349999998</v>
      </c>
      <c r="DF164" s="70">
        <v>18.404254590000001</v>
      </c>
      <c r="DG164" s="70">
        <v>7.4539254579999996</v>
      </c>
      <c r="DH164" s="70">
        <v>18.423026780000001</v>
      </c>
      <c r="DI164" s="70">
        <v>7.003474175</v>
      </c>
      <c r="DJ164" s="70">
        <v>18.832260510000001</v>
      </c>
      <c r="DK164" s="70">
        <v>7.0771174370000001</v>
      </c>
      <c r="DL164" s="70">
        <v>18.798470569999999</v>
      </c>
      <c r="DM164" s="70"/>
      <c r="DN164" s="70"/>
      <c r="DO164" s="70"/>
      <c r="DP164" s="70"/>
      <c r="DQ164" s="58">
        <v>6.9513101979999998</v>
      </c>
      <c r="DR164" s="58">
        <v>18.911103709999999</v>
      </c>
      <c r="DS164" s="58">
        <v>6.9316719950000003</v>
      </c>
      <c r="DT164" s="58">
        <v>19.01059631</v>
      </c>
      <c r="DU164" s="58">
        <v>6.4855165689999996</v>
      </c>
      <c r="DV164" s="58">
        <v>19.280915839999999</v>
      </c>
      <c r="DW164" s="58">
        <v>6.5800254210000002</v>
      </c>
      <c r="DX164" s="58">
        <v>19.18893211</v>
      </c>
      <c r="DY164" s="58">
        <v>6.4898124260000003</v>
      </c>
      <c r="DZ164" s="58">
        <v>19.232108149999998</v>
      </c>
      <c r="EA164" s="58">
        <v>6.794204573</v>
      </c>
      <c r="EB164" s="58">
        <v>19.051895129999998</v>
      </c>
      <c r="EC164" s="58">
        <v>6.9611292999999996</v>
      </c>
      <c r="ED164" s="58">
        <v>18.92424424</v>
      </c>
      <c r="EE164" s="58">
        <v>6.7874539409999999</v>
      </c>
      <c r="EF164" s="58">
        <v>19.012473530000001</v>
      </c>
      <c r="EG164" s="58">
        <v>6.8322535919999998</v>
      </c>
      <c r="EH164" s="58">
        <v>18.97305193</v>
      </c>
      <c r="EI164" s="58">
        <v>6.6137785830000002</v>
      </c>
      <c r="EJ164" s="58">
        <v>19.083807849999999</v>
      </c>
      <c r="EK164" s="58"/>
      <c r="EL164" s="58"/>
      <c r="EM164" s="58"/>
      <c r="EN164" s="58"/>
    </row>
    <row r="165" spans="1:144" x14ac:dyDescent="0.2">
      <c r="A165" s="70">
        <v>5.5177213729999997</v>
      </c>
      <c r="B165" s="70">
        <v>19.832818209999999</v>
      </c>
      <c r="C165" s="70">
        <v>5.3587746669999996</v>
      </c>
      <c r="D165" s="70">
        <v>19.889134779999999</v>
      </c>
      <c r="E165" s="70">
        <v>5.3299310560000004</v>
      </c>
      <c r="F165" s="70">
        <v>19.875994250000002</v>
      </c>
      <c r="G165" s="70">
        <v>5.4152345009999996</v>
      </c>
      <c r="H165" s="70">
        <v>19.82343212</v>
      </c>
      <c r="I165" s="70">
        <v>5.3593883609999997</v>
      </c>
      <c r="J165" s="70">
        <v>19.832818209999999</v>
      </c>
      <c r="K165" s="70">
        <v>5.6656215899999998</v>
      </c>
      <c r="L165" s="70">
        <v>19.723939510000001</v>
      </c>
      <c r="M165" s="70">
        <v>6.0393611419999997</v>
      </c>
      <c r="N165" s="70">
        <v>19.496796020000001</v>
      </c>
      <c r="O165" s="70">
        <v>6.0166544699999998</v>
      </c>
      <c r="P165" s="70">
        <v>19.504304900000001</v>
      </c>
      <c r="Q165" s="70">
        <v>5.4084838680000002</v>
      </c>
      <c r="R165" s="70">
        <v>19.776501639999999</v>
      </c>
      <c r="S165" s="70">
        <v>5.2532193249999999</v>
      </c>
      <c r="T165" s="70">
        <v>19.829063770000001</v>
      </c>
      <c r="U165" s="70"/>
      <c r="V165" s="70"/>
      <c r="W165" s="70"/>
      <c r="X165" s="70"/>
      <c r="Y165" s="70">
        <v>5.2955642000000003</v>
      </c>
      <c r="Z165" s="70">
        <v>19.80653715</v>
      </c>
      <c r="AA165" s="70">
        <v>5.435486397</v>
      </c>
      <c r="AB165" s="70">
        <v>19.738957259999999</v>
      </c>
      <c r="AC165" s="70">
        <v>5.8049300930000003</v>
      </c>
      <c r="AD165" s="70">
        <v>19.60567472</v>
      </c>
      <c r="AE165" s="70">
        <v>5.6459833870000002</v>
      </c>
      <c r="AF165" s="70">
        <v>19.727693949999999</v>
      </c>
      <c r="AG165" s="70">
        <v>5.1758939000000002</v>
      </c>
      <c r="AH165" s="70">
        <v>19.924801939999998</v>
      </c>
      <c r="AI165" s="70">
        <v>5.5017653329999998</v>
      </c>
      <c r="AJ165" s="70">
        <v>19.768992770000001</v>
      </c>
      <c r="AK165" s="70">
        <v>5.7705632380000003</v>
      </c>
      <c r="AL165" s="70">
        <v>19.650727969999998</v>
      </c>
      <c r="AM165" s="70">
        <v>6.0277009589999997</v>
      </c>
      <c r="AN165" s="70">
        <v>19.494918800000001</v>
      </c>
      <c r="AO165" s="70">
        <v>6.3222740059999998</v>
      </c>
      <c r="AP165" s="70">
        <v>19.32221466</v>
      </c>
      <c r="AQ165" s="70">
        <v>5.7570619729999999</v>
      </c>
      <c r="AR165" s="70">
        <v>19.630078569999998</v>
      </c>
      <c r="AS165" s="70"/>
      <c r="AT165" s="70"/>
      <c r="AU165" s="70"/>
      <c r="AV165" s="70"/>
      <c r="AW165" s="70">
        <v>7.1421689840000004</v>
      </c>
      <c r="AX165" s="70">
        <v>18.548800450000002</v>
      </c>
      <c r="AY165" s="70">
        <v>7.0740489670000004</v>
      </c>
      <c r="AZ165" s="70">
        <v>18.586344830000002</v>
      </c>
      <c r="BA165" s="70">
        <v>7.1710125949999997</v>
      </c>
      <c r="BB165" s="70">
        <v>18.548800450000002</v>
      </c>
      <c r="BC165" s="70">
        <v>7.2213354900000004</v>
      </c>
      <c r="BD165" s="70">
        <v>18.537537140000001</v>
      </c>
      <c r="BE165" s="70">
        <v>7.2385189179999996</v>
      </c>
      <c r="BF165" s="70">
        <v>18.522519379999999</v>
      </c>
      <c r="BG165" s="70">
        <v>7.2870007320000001</v>
      </c>
      <c r="BH165" s="70">
        <v>18.498115540000001</v>
      </c>
      <c r="BI165" s="70">
        <v>7.2563160399999997</v>
      </c>
      <c r="BJ165" s="70">
        <v>18.518764950000001</v>
      </c>
      <c r="BK165" s="70">
        <v>7.2207217970000004</v>
      </c>
      <c r="BL165" s="70">
        <v>18.505624409999999</v>
      </c>
      <c r="BM165" s="70">
        <v>7.1703989010000004</v>
      </c>
      <c r="BN165" s="70">
        <v>18.5337827</v>
      </c>
      <c r="BO165" s="70">
        <v>7.2151985520000004</v>
      </c>
      <c r="BP165" s="70">
        <v>18.516887730000001</v>
      </c>
      <c r="BQ165" s="70"/>
      <c r="BR165" s="70"/>
      <c r="BS165" s="70"/>
      <c r="BT165" s="70"/>
      <c r="BU165" s="70">
        <v>7.1857412470000002</v>
      </c>
      <c r="BV165" s="70">
        <v>18.501869979999999</v>
      </c>
      <c r="BW165" s="70">
        <v>7.1298951070000003</v>
      </c>
      <c r="BX165" s="70">
        <v>18.528151040000001</v>
      </c>
      <c r="BY165" s="70">
        <v>7.1476922289999996</v>
      </c>
      <c r="BZ165" s="70">
        <v>18.490606660000001</v>
      </c>
      <c r="CA165" s="70">
        <v>7.1065747410000002</v>
      </c>
      <c r="CB165" s="70">
        <v>18.49623832</v>
      </c>
      <c r="CC165" s="70">
        <v>7.0531833769999999</v>
      </c>
      <c r="CD165" s="70">
        <v>18.530028260000002</v>
      </c>
      <c r="CE165" s="70">
        <v>7.0096111130000001</v>
      </c>
      <c r="CF165" s="70">
        <v>18.54504601</v>
      </c>
      <c r="CG165" s="70">
        <v>7.0728215800000003</v>
      </c>
      <c r="CH165" s="70">
        <v>18.5638182</v>
      </c>
      <c r="CI165" s="70">
        <v>7.1458511470000001</v>
      </c>
      <c r="CJ165" s="70">
        <v>18.546923230000001</v>
      </c>
      <c r="CK165" s="70">
        <v>7.1808316970000003</v>
      </c>
      <c r="CL165" s="70">
        <v>18.531905479999999</v>
      </c>
      <c r="CM165" s="70">
        <v>7.2317682860000003</v>
      </c>
      <c r="CN165" s="70">
        <v>18.51501051</v>
      </c>
      <c r="CO165" s="70"/>
      <c r="CP165" s="70"/>
      <c r="CQ165" s="70"/>
      <c r="CR165" s="70"/>
      <c r="CS165" s="70">
        <v>7.2704309980000001</v>
      </c>
      <c r="CT165" s="70">
        <v>18.518764950000001</v>
      </c>
      <c r="CU165" s="70">
        <v>7.1998562059999998</v>
      </c>
      <c r="CV165" s="70">
        <v>18.54504601</v>
      </c>
      <c r="CW165" s="70">
        <v>7.1452374540000001</v>
      </c>
      <c r="CX165" s="70">
        <v>18.561940979999999</v>
      </c>
      <c r="CY165" s="70">
        <v>7.2422010810000002</v>
      </c>
      <c r="CZ165" s="70">
        <v>18.530028260000002</v>
      </c>
      <c r="DA165" s="70">
        <v>7.2219491839999996</v>
      </c>
      <c r="DB165" s="70">
        <v>18.556309330000001</v>
      </c>
      <c r="DC165" s="70">
        <v>7.2244039600000001</v>
      </c>
      <c r="DD165" s="70">
        <v>18.567572640000002</v>
      </c>
      <c r="DE165" s="70">
        <v>7.303570466</v>
      </c>
      <c r="DF165" s="70">
        <v>18.541291569999999</v>
      </c>
      <c r="DG165" s="70">
        <v>7.2912965889999999</v>
      </c>
      <c r="DH165" s="70">
        <v>18.560063759999998</v>
      </c>
      <c r="DI165" s="70">
        <v>6.8150701639999998</v>
      </c>
      <c r="DJ165" s="70">
        <v>18.967420279999999</v>
      </c>
      <c r="DK165" s="70">
        <v>6.8899408129999999</v>
      </c>
      <c r="DL165" s="70">
        <v>18.935507550000001</v>
      </c>
      <c r="DM165" s="70"/>
      <c r="DN165" s="70"/>
      <c r="DO165" s="70"/>
      <c r="DP165" s="70"/>
      <c r="DQ165" s="58">
        <v>6.7622924930000003</v>
      </c>
      <c r="DR165" s="58">
        <v>19.044386249999999</v>
      </c>
      <c r="DS165" s="58">
        <v>6.7420405959999998</v>
      </c>
      <c r="DT165" s="58">
        <v>19.143878860000001</v>
      </c>
      <c r="DU165" s="58">
        <v>6.2756332730000004</v>
      </c>
      <c r="DV165" s="58">
        <v>19.412321169999998</v>
      </c>
      <c r="DW165" s="58">
        <v>6.3707558190000002</v>
      </c>
      <c r="DX165" s="58">
        <v>19.324091880000001</v>
      </c>
      <c r="DY165" s="58">
        <v>6.2799291300000002</v>
      </c>
      <c r="DZ165" s="58">
        <v>19.363513470000001</v>
      </c>
      <c r="EA165" s="58">
        <v>6.6021183990000001</v>
      </c>
      <c r="EB165" s="58">
        <v>19.183300460000002</v>
      </c>
      <c r="EC165" s="58">
        <v>6.771497901</v>
      </c>
      <c r="ED165" s="58">
        <v>19.057526790000001</v>
      </c>
      <c r="EE165" s="58">
        <v>6.5812528090000004</v>
      </c>
      <c r="EF165" s="58">
        <v>19.15138773</v>
      </c>
      <c r="EG165" s="58">
        <v>6.6413948060000001</v>
      </c>
      <c r="EH165" s="58">
        <v>19.10445726</v>
      </c>
      <c r="EI165" s="58">
        <v>6.4063500619999996</v>
      </c>
      <c r="EJ165" s="58">
        <v>19.2170904</v>
      </c>
      <c r="EK165" s="58"/>
      <c r="EL165" s="58"/>
      <c r="EM165" s="58"/>
      <c r="EN165" s="58"/>
    </row>
    <row r="166" spans="1:144" x14ac:dyDescent="0.2">
      <c r="A166" s="70">
        <v>5.253833019</v>
      </c>
      <c r="B166" s="70">
        <v>19.969855200000001</v>
      </c>
      <c r="C166" s="70">
        <v>5.0985684759999996</v>
      </c>
      <c r="D166" s="70">
        <v>20.02429455</v>
      </c>
      <c r="E166" s="70">
        <v>5.0703385589999996</v>
      </c>
      <c r="F166" s="70">
        <v>20.00739957</v>
      </c>
      <c r="G166" s="70">
        <v>5.1538009220000003</v>
      </c>
      <c r="H166" s="70">
        <v>19.956714659999999</v>
      </c>
      <c r="I166" s="70">
        <v>5.0985684759999996</v>
      </c>
      <c r="J166" s="70">
        <v>19.964223539999999</v>
      </c>
      <c r="K166" s="70">
        <v>5.4140071130000003</v>
      </c>
      <c r="L166" s="70">
        <v>19.857222060000002</v>
      </c>
      <c r="M166" s="70">
        <v>5.8000205420000004</v>
      </c>
      <c r="N166" s="70">
        <v>19.633832999999999</v>
      </c>
      <c r="O166" s="70">
        <v>5.7767001760000003</v>
      </c>
      <c r="P166" s="70">
        <v>19.639464660000002</v>
      </c>
      <c r="Q166" s="70">
        <v>5.1470502900000001</v>
      </c>
      <c r="R166" s="70">
        <v>19.913538630000001</v>
      </c>
      <c r="S166" s="70">
        <v>4.9801255629999996</v>
      </c>
      <c r="T166" s="70">
        <v>19.96610076</v>
      </c>
      <c r="U166" s="70"/>
      <c r="V166" s="70"/>
      <c r="W166" s="70"/>
      <c r="X166" s="70"/>
      <c r="Y166" s="70">
        <v>5.0365853969999996</v>
      </c>
      <c r="Z166" s="70">
        <v>19.937942469999999</v>
      </c>
      <c r="AA166" s="70">
        <v>5.1728254309999997</v>
      </c>
      <c r="AB166" s="70">
        <v>19.874117030000001</v>
      </c>
      <c r="AC166" s="70">
        <v>5.5527019219999998</v>
      </c>
      <c r="AD166" s="70">
        <v>19.744588920000002</v>
      </c>
      <c r="AE166" s="70">
        <v>5.394982604</v>
      </c>
      <c r="AF166" s="70">
        <v>19.8609765</v>
      </c>
      <c r="AG166" s="70">
        <v>4.9040275260000001</v>
      </c>
      <c r="AH166" s="70">
        <v>20.058084489999999</v>
      </c>
      <c r="AI166" s="70">
        <v>5.2378769790000002</v>
      </c>
      <c r="AJ166" s="70">
        <v>19.906029749999998</v>
      </c>
      <c r="AK166" s="70">
        <v>5.5183350669999998</v>
      </c>
      <c r="AL166" s="70">
        <v>19.787764960000001</v>
      </c>
      <c r="AM166" s="70">
        <v>5.7883603590000003</v>
      </c>
      <c r="AN166" s="70">
        <v>19.630078569999998</v>
      </c>
      <c r="AO166" s="70">
        <v>6.0970483639999999</v>
      </c>
      <c r="AP166" s="70">
        <v>19.459251640000002</v>
      </c>
      <c r="AQ166" s="70">
        <v>5.5054474960000004</v>
      </c>
      <c r="AR166" s="70">
        <v>19.76711555</v>
      </c>
      <c r="AS166" s="70"/>
      <c r="AT166" s="70"/>
      <c r="AU166" s="70"/>
      <c r="AV166" s="70"/>
      <c r="AW166" s="70">
        <v>6.9740168699999998</v>
      </c>
      <c r="AX166" s="70">
        <v>18.678328560000001</v>
      </c>
      <c r="AY166" s="70">
        <v>6.8905545070000001</v>
      </c>
      <c r="AZ166" s="70">
        <v>18.723381809999999</v>
      </c>
      <c r="BA166" s="70">
        <v>7.0047015630000002</v>
      </c>
      <c r="BB166" s="70">
        <v>18.678328560000001</v>
      </c>
      <c r="BC166" s="70">
        <v>7.0568655400000004</v>
      </c>
      <c r="BD166" s="70">
        <v>18.66894246</v>
      </c>
      <c r="BE166" s="70">
        <v>7.0746626609999996</v>
      </c>
      <c r="BF166" s="70">
        <v>18.653924709999998</v>
      </c>
      <c r="BG166" s="70">
        <v>7.1243718630000004</v>
      </c>
      <c r="BH166" s="70">
        <v>18.63139808</v>
      </c>
      <c r="BI166" s="70">
        <v>7.0930734769999999</v>
      </c>
      <c r="BJ166" s="70">
        <v>18.65017027</v>
      </c>
      <c r="BK166" s="70">
        <v>7.0562518460000003</v>
      </c>
      <c r="BL166" s="70">
        <v>18.637029739999999</v>
      </c>
      <c r="BM166" s="70">
        <v>7.0053152570000004</v>
      </c>
      <c r="BN166" s="70">
        <v>18.663310809999999</v>
      </c>
      <c r="BO166" s="70">
        <v>7.0507286010000003</v>
      </c>
      <c r="BP166" s="70">
        <v>18.64641584</v>
      </c>
      <c r="BQ166" s="70"/>
      <c r="BR166" s="70"/>
      <c r="BS166" s="70"/>
      <c r="BT166" s="70"/>
      <c r="BU166" s="70">
        <v>7.020043909</v>
      </c>
      <c r="BV166" s="70">
        <v>18.633275300000001</v>
      </c>
      <c r="BW166" s="70">
        <v>6.963584075</v>
      </c>
      <c r="BX166" s="70">
        <v>18.65767915</v>
      </c>
      <c r="BY166" s="70">
        <v>6.9819948900000002</v>
      </c>
      <c r="BZ166" s="70">
        <v>18.62013477</v>
      </c>
      <c r="CA166" s="70">
        <v>6.9267624440000004</v>
      </c>
      <c r="CB166" s="70">
        <v>18.635152519999998</v>
      </c>
      <c r="CC166" s="70">
        <v>6.8703026100000004</v>
      </c>
      <c r="CD166" s="70">
        <v>18.667065239999999</v>
      </c>
      <c r="CE166" s="70">
        <v>6.8261166529999997</v>
      </c>
      <c r="CF166" s="70">
        <v>18.682082999999999</v>
      </c>
      <c r="CG166" s="70">
        <v>6.8905545070000001</v>
      </c>
      <c r="CH166" s="70">
        <v>18.700855189999999</v>
      </c>
      <c r="CI166" s="70">
        <v>6.9648114630000002</v>
      </c>
      <c r="CJ166" s="70">
        <v>18.685837429999999</v>
      </c>
      <c r="CK166" s="70">
        <v>7.014520664</v>
      </c>
      <c r="CL166" s="70">
        <v>18.661433590000001</v>
      </c>
      <c r="CM166" s="70">
        <v>7.0672983350000003</v>
      </c>
      <c r="CN166" s="70">
        <v>18.644538619999999</v>
      </c>
      <c r="CO166" s="70"/>
      <c r="CP166" s="70"/>
      <c r="CQ166" s="70"/>
      <c r="CR166" s="70"/>
      <c r="CS166" s="70">
        <v>7.10473366</v>
      </c>
      <c r="CT166" s="70">
        <v>18.65017027</v>
      </c>
      <c r="CU166" s="70">
        <v>7.031704092</v>
      </c>
      <c r="CV166" s="70">
        <v>18.674574119999999</v>
      </c>
      <c r="CW166" s="70">
        <v>6.9605156060000004</v>
      </c>
      <c r="CX166" s="70">
        <v>18.700855189999999</v>
      </c>
      <c r="CY166" s="70">
        <v>7.0740489670000004</v>
      </c>
      <c r="CZ166" s="70">
        <v>18.661433590000001</v>
      </c>
      <c r="DA166" s="70">
        <v>7.0537970699999999</v>
      </c>
      <c r="DB166" s="70">
        <v>18.685837429999999</v>
      </c>
      <c r="DC166" s="70">
        <v>7.0562518460000003</v>
      </c>
      <c r="DD166" s="70">
        <v>18.698977970000001</v>
      </c>
      <c r="DE166" s="70">
        <v>7.1372594339999997</v>
      </c>
      <c r="DF166" s="70">
        <v>18.672696899999998</v>
      </c>
      <c r="DG166" s="70">
        <v>7.1237581690000003</v>
      </c>
      <c r="DH166" s="70">
        <v>18.691469089999998</v>
      </c>
      <c r="DI166" s="70">
        <v>6.6082553380000002</v>
      </c>
      <c r="DJ166" s="70">
        <v>19.108211699999998</v>
      </c>
      <c r="DK166" s="70">
        <v>6.7003094150000004</v>
      </c>
      <c r="DL166" s="70">
        <v>19.06691288</v>
      </c>
      <c r="DM166" s="70"/>
      <c r="DN166" s="70"/>
      <c r="DO166" s="70"/>
      <c r="DP166" s="70"/>
      <c r="DQ166" s="58">
        <v>6.5548639729999998</v>
      </c>
      <c r="DR166" s="58">
        <v>19.183300460000002</v>
      </c>
      <c r="DS166" s="58">
        <v>6.533384689</v>
      </c>
      <c r="DT166" s="58">
        <v>19.282793059999999</v>
      </c>
      <c r="DU166" s="58">
        <v>6.0497939379999996</v>
      </c>
      <c r="DV166" s="58">
        <v>19.547480929999999</v>
      </c>
      <c r="DW166" s="58">
        <v>6.1455301779999996</v>
      </c>
      <c r="DX166" s="58">
        <v>19.461128859999999</v>
      </c>
      <c r="DY166" s="58">
        <v>6.0547034880000004</v>
      </c>
      <c r="DZ166" s="58">
        <v>19.498673239999999</v>
      </c>
      <c r="EA166" s="58">
        <v>6.3934624920000003</v>
      </c>
      <c r="EB166" s="58">
        <v>19.318460219999999</v>
      </c>
      <c r="EC166" s="58">
        <v>6.5640693810000004</v>
      </c>
      <c r="ED166" s="58">
        <v>19.196440989999999</v>
      </c>
      <c r="EE166" s="58">
        <v>6.3719832070000004</v>
      </c>
      <c r="EF166" s="58">
        <v>19.286547500000001</v>
      </c>
      <c r="EG166" s="58">
        <v>6.4333525920000003</v>
      </c>
      <c r="EH166" s="58">
        <v>19.239617020000001</v>
      </c>
      <c r="EI166" s="58">
        <v>6.1817381149999999</v>
      </c>
      <c r="EJ166" s="58">
        <v>19.356004599999999</v>
      </c>
      <c r="EK166" s="58"/>
      <c r="EL166" s="58"/>
      <c r="EM166" s="58"/>
      <c r="EN166" s="58"/>
    </row>
    <row r="167" spans="1:144" x14ac:dyDescent="0.2">
      <c r="A167" s="70">
        <v>4.9801255629999996</v>
      </c>
      <c r="B167" s="70">
        <v>20.106892179999999</v>
      </c>
      <c r="C167" s="70">
        <v>4.8297705710000001</v>
      </c>
      <c r="D167" s="70">
        <v>20.155699869999999</v>
      </c>
      <c r="E167" s="70">
        <v>4.8021543480000002</v>
      </c>
      <c r="F167" s="70">
        <v>20.1388049</v>
      </c>
      <c r="G167" s="70">
        <v>4.8837756299999997</v>
      </c>
      <c r="H167" s="70">
        <v>20.091874430000001</v>
      </c>
      <c r="I167" s="70">
        <v>4.829156877</v>
      </c>
      <c r="J167" s="70">
        <v>20.097506079999999</v>
      </c>
      <c r="K167" s="70">
        <v>5.1513461469999999</v>
      </c>
      <c r="L167" s="70">
        <v>19.990504600000001</v>
      </c>
      <c r="M167" s="70">
        <v>5.5619073300000004</v>
      </c>
      <c r="N167" s="70">
        <v>19.765238329999999</v>
      </c>
      <c r="O167" s="70">
        <v>5.5232446179999997</v>
      </c>
      <c r="P167" s="70">
        <v>19.77837886</v>
      </c>
      <c r="Q167" s="70">
        <v>4.8757976100000002</v>
      </c>
      <c r="R167" s="70">
        <v>20.04494395</v>
      </c>
      <c r="S167" s="70">
        <v>4.7002811690000001</v>
      </c>
      <c r="T167" s="70">
        <v>20.10126052</v>
      </c>
      <c r="U167" s="70"/>
      <c r="V167" s="70"/>
      <c r="W167" s="70"/>
      <c r="X167" s="70"/>
      <c r="Y167" s="70">
        <v>4.7548999219999999</v>
      </c>
      <c r="Z167" s="70">
        <v>20.074979460000002</v>
      </c>
      <c r="AA167" s="70">
        <v>4.9015727509999998</v>
      </c>
      <c r="AB167" s="70">
        <v>20.009276790000001</v>
      </c>
      <c r="AC167" s="70">
        <v>5.2875861799999999</v>
      </c>
      <c r="AD167" s="70">
        <v>19.88162591</v>
      </c>
      <c r="AE167" s="70">
        <v>5.1323216370000004</v>
      </c>
      <c r="AF167" s="70">
        <v>19.99613626</v>
      </c>
      <c r="AG167" s="70">
        <v>4.6260242140000001</v>
      </c>
      <c r="AH167" s="70">
        <v>20.191367029999999</v>
      </c>
      <c r="AI167" s="70">
        <v>4.9641695229999998</v>
      </c>
      <c r="AJ167" s="70">
        <v>20.04118952</v>
      </c>
      <c r="AK167" s="70">
        <v>5.2532193249999999</v>
      </c>
      <c r="AL167" s="70">
        <v>19.924801939999998</v>
      </c>
      <c r="AM167" s="70">
        <v>5.5502471470000003</v>
      </c>
      <c r="AN167" s="70">
        <v>19.761483890000001</v>
      </c>
      <c r="AO167" s="70">
        <v>5.8564803760000004</v>
      </c>
      <c r="AP167" s="70">
        <v>19.59816584</v>
      </c>
      <c r="AQ167" s="70">
        <v>5.2427865300000001</v>
      </c>
      <c r="AR167" s="70">
        <v>19.904152530000001</v>
      </c>
      <c r="AS167" s="70"/>
      <c r="AT167" s="70"/>
      <c r="AU167" s="70"/>
      <c r="AV167" s="70"/>
      <c r="AW167" s="70">
        <v>6.7886813290000001</v>
      </c>
      <c r="AX167" s="70">
        <v>18.813488320000001</v>
      </c>
      <c r="AY167" s="70">
        <v>6.7039915780000001</v>
      </c>
      <c r="AZ167" s="70">
        <v>18.85666436</v>
      </c>
      <c r="BA167" s="70">
        <v>6.8193660210000004</v>
      </c>
      <c r="BB167" s="70">
        <v>18.813488320000001</v>
      </c>
      <c r="BC167" s="70">
        <v>6.8745984670000002</v>
      </c>
      <c r="BD167" s="70">
        <v>18.805979449999999</v>
      </c>
      <c r="BE167" s="70">
        <v>6.8917818950000003</v>
      </c>
      <c r="BF167" s="70">
        <v>18.79283891</v>
      </c>
      <c r="BG167" s="70">
        <v>6.9427184840000002</v>
      </c>
      <c r="BH167" s="70">
        <v>18.768435069999999</v>
      </c>
      <c r="BI167" s="70">
        <v>6.9120337919999999</v>
      </c>
      <c r="BJ167" s="70">
        <v>18.78908448</v>
      </c>
      <c r="BK167" s="70">
        <v>6.8745984670000002</v>
      </c>
      <c r="BL167" s="70">
        <v>18.775943940000001</v>
      </c>
      <c r="BM167" s="70">
        <v>6.82243449</v>
      </c>
      <c r="BN167" s="70">
        <v>18.80034779</v>
      </c>
      <c r="BO167" s="70">
        <v>6.8684615290000002</v>
      </c>
      <c r="BP167" s="70">
        <v>18.783452820000001</v>
      </c>
      <c r="BQ167" s="70"/>
      <c r="BR167" s="70"/>
      <c r="BS167" s="70"/>
      <c r="BT167" s="70"/>
      <c r="BU167" s="70">
        <v>6.8371631429999997</v>
      </c>
      <c r="BV167" s="70">
        <v>18.77031229</v>
      </c>
      <c r="BW167" s="70">
        <v>6.7794759210000004</v>
      </c>
      <c r="BX167" s="70">
        <v>18.79283891</v>
      </c>
      <c r="BY167" s="70">
        <v>6.7991141239999999</v>
      </c>
      <c r="BZ167" s="70">
        <v>18.75529453</v>
      </c>
      <c r="CA167" s="70">
        <v>6.743267984</v>
      </c>
      <c r="CB167" s="70">
        <v>18.768435069999999</v>
      </c>
      <c r="CC167" s="70">
        <v>6.6843533749999997</v>
      </c>
      <c r="CD167" s="70">
        <v>18.798470569999999</v>
      </c>
      <c r="CE167" s="70">
        <v>6.6395537239999998</v>
      </c>
      <c r="CF167" s="70">
        <v>18.8116111</v>
      </c>
      <c r="CG167" s="70">
        <v>6.7039915780000001</v>
      </c>
      <c r="CH167" s="70">
        <v>18.834137729999998</v>
      </c>
      <c r="CI167" s="70">
        <v>6.7794759210000004</v>
      </c>
      <c r="CJ167" s="70">
        <v>18.81911998</v>
      </c>
      <c r="CK167" s="70">
        <v>6.8304125100000004</v>
      </c>
      <c r="CL167" s="70">
        <v>18.796593349999998</v>
      </c>
      <c r="CM167" s="70">
        <v>6.8850312630000001</v>
      </c>
      <c r="CN167" s="70">
        <v>18.7815756</v>
      </c>
      <c r="CO167" s="70"/>
      <c r="CP167" s="70"/>
      <c r="CQ167" s="70"/>
      <c r="CR167" s="70"/>
      <c r="CS167" s="70">
        <v>6.9212391999999996</v>
      </c>
      <c r="CT167" s="70">
        <v>18.78908448</v>
      </c>
      <c r="CU167" s="70">
        <v>6.8451411630000001</v>
      </c>
      <c r="CV167" s="70">
        <v>18.8116111</v>
      </c>
      <c r="CW167" s="70">
        <v>6.771497901</v>
      </c>
      <c r="CX167" s="70">
        <v>18.836014949999999</v>
      </c>
      <c r="CY167" s="70">
        <v>6.8874860379999996</v>
      </c>
      <c r="CZ167" s="70">
        <v>18.796593349999998</v>
      </c>
      <c r="DA167" s="70">
        <v>6.8666204469999998</v>
      </c>
      <c r="DB167" s="70">
        <v>18.822874420000002</v>
      </c>
      <c r="DC167" s="70">
        <v>6.8696889160000003</v>
      </c>
      <c r="DD167" s="70">
        <v>18.834137729999998</v>
      </c>
      <c r="DE167" s="70">
        <v>6.9660388500000003</v>
      </c>
      <c r="DF167" s="70">
        <v>18.802225010000001</v>
      </c>
      <c r="DG167" s="70">
        <v>6.9384226269999996</v>
      </c>
      <c r="DH167" s="70">
        <v>18.82850607</v>
      </c>
      <c r="DI167" s="70">
        <v>6.3995994300000003</v>
      </c>
      <c r="DJ167" s="70">
        <v>19.243371459999999</v>
      </c>
      <c r="DK167" s="70">
        <v>6.4922672009999998</v>
      </c>
      <c r="DL167" s="70">
        <v>19.203949860000002</v>
      </c>
      <c r="DM167" s="70"/>
      <c r="DN167" s="70"/>
      <c r="DO167" s="70"/>
      <c r="DP167" s="70"/>
      <c r="DQ167" s="58">
        <v>6.3455943719999999</v>
      </c>
      <c r="DR167" s="58">
        <v>19.316583000000001</v>
      </c>
      <c r="DS167" s="58">
        <v>6.324115087</v>
      </c>
      <c r="DT167" s="58">
        <v>19.41607561</v>
      </c>
      <c r="DU167" s="58">
        <v>5.8092259500000001</v>
      </c>
      <c r="DV167" s="58">
        <v>19.686395130000001</v>
      </c>
      <c r="DW167" s="58">
        <v>5.9190771480000004</v>
      </c>
      <c r="DX167" s="58">
        <v>19.592534189999999</v>
      </c>
      <c r="DY167" s="58">
        <v>5.814135501</v>
      </c>
      <c r="DZ167" s="58">
        <v>19.63571022</v>
      </c>
      <c r="EA167" s="58">
        <v>6.1682368500000004</v>
      </c>
      <c r="EB167" s="58">
        <v>19.4554972</v>
      </c>
      <c r="EC167" s="58">
        <v>6.3541860860000003</v>
      </c>
      <c r="ED167" s="58">
        <v>19.329723529999999</v>
      </c>
      <c r="EE167" s="58">
        <v>6.1455301779999996</v>
      </c>
      <c r="EF167" s="58">
        <v>19.423584479999999</v>
      </c>
      <c r="EG167" s="58">
        <v>6.2228556020000001</v>
      </c>
      <c r="EH167" s="58">
        <v>19.371022350000001</v>
      </c>
      <c r="EI167" s="58">
        <v>5.955898779</v>
      </c>
      <c r="EJ167" s="58">
        <v>19.489287139999998</v>
      </c>
      <c r="EK167" s="58"/>
      <c r="EL167" s="58"/>
      <c r="EM167" s="58"/>
      <c r="EN167" s="58"/>
    </row>
    <row r="168" spans="1:144" x14ac:dyDescent="0.2">
      <c r="A168" s="70">
        <v>4.699053782</v>
      </c>
      <c r="B168" s="70">
        <v>20.240174719999999</v>
      </c>
      <c r="C168" s="70">
        <v>4.5542220340000004</v>
      </c>
      <c r="D168" s="70">
        <v>20.287105199999999</v>
      </c>
      <c r="E168" s="70">
        <v>4.5278331989999998</v>
      </c>
      <c r="F168" s="70">
        <v>20.27021023</v>
      </c>
      <c r="G168" s="70">
        <v>4.6051586230000003</v>
      </c>
      <c r="H168" s="70">
        <v>20.22327975</v>
      </c>
      <c r="I168" s="70">
        <v>4.5394933819999999</v>
      </c>
      <c r="J168" s="70">
        <v>20.23266585</v>
      </c>
      <c r="K168" s="70">
        <v>4.8794797729999999</v>
      </c>
      <c r="L168" s="70">
        <v>20.125664369999999</v>
      </c>
      <c r="M168" s="70">
        <v>5.3109065470000001</v>
      </c>
      <c r="N168" s="70">
        <v>19.896643659999999</v>
      </c>
      <c r="O168" s="70">
        <v>5.2587425699999999</v>
      </c>
      <c r="P168" s="70">
        <v>19.915415849999999</v>
      </c>
      <c r="Q168" s="70">
        <v>4.5990216850000003</v>
      </c>
      <c r="R168" s="70">
        <v>20.17634928</v>
      </c>
      <c r="S168" s="70">
        <v>4.4155272249999999</v>
      </c>
      <c r="T168" s="70">
        <v>20.234543070000001</v>
      </c>
      <c r="U168" s="70"/>
      <c r="V168" s="70"/>
      <c r="W168" s="70"/>
      <c r="X168" s="70"/>
      <c r="Y168" s="70">
        <v>4.4689185890000003</v>
      </c>
      <c r="Z168" s="70">
        <v>20.208262000000001</v>
      </c>
      <c r="AA168" s="70">
        <v>4.6235694389999997</v>
      </c>
      <c r="AB168" s="70">
        <v>20.142559339999998</v>
      </c>
      <c r="AC168" s="70">
        <v>5.0132650310000004</v>
      </c>
      <c r="AD168" s="70">
        <v>20.018662890000002</v>
      </c>
      <c r="AE168" s="70">
        <v>4.8610689569999996</v>
      </c>
      <c r="AF168" s="70">
        <v>20.12754159</v>
      </c>
      <c r="AG168" s="70">
        <v>4.3296100859999997</v>
      </c>
      <c r="AH168" s="70">
        <v>20.3265268</v>
      </c>
      <c r="AI168" s="70">
        <v>4.6843251290000003</v>
      </c>
      <c r="AJ168" s="70">
        <v>20.17634928</v>
      </c>
      <c r="AK168" s="70">
        <v>4.993626828</v>
      </c>
      <c r="AL168" s="70">
        <v>20.056207270000002</v>
      </c>
      <c r="AM168" s="70">
        <v>5.2998600570000001</v>
      </c>
      <c r="AN168" s="70">
        <v>19.892889220000001</v>
      </c>
      <c r="AO168" s="70">
        <v>5.6177534700000002</v>
      </c>
      <c r="AP168" s="70">
        <v>19.731448390000001</v>
      </c>
      <c r="AQ168" s="70">
        <v>4.9690790739999997</v>
      </c>
      <c r="AR168" s="70">
        <v>20.04118952</v>
      </c>
      <c r="AS168" s="70"/>
      <c r="AT168" s="70"/>
      <c r="AU168" s="70"/>
      <c r="AV168" s="70"/>
      <c r="AW168" s="70">
        <v>6.6002773179999998</v>
      </c>
      <c r="AX168" s="70">
        <v>18.94301643</v>
      </c>
      <c r="AY168" s="70">
        <v>6.5143601789999996</v>
      </c>
      <c r="AZ168" s="70">
        <v>18.986192469999999</v>
      </c>
      <c r="BA168" s="70">
        <v>6.6315757040000003</v>
      </c>
      <c r="BB168" s="70">
        <v>18.944893650000001</v>
      </c>
      <c r="BC168" s="70">
        <v>6.6886492320000004</v>
      </c>
      <c r="BD168" s="70">
        <v>18.939261989999999</v>
      </c>
      <c r="BE168" s="70">
        <v>6.7070600469999997</v>
      </c>
      <c r="BF168" s="70">
        <v>18.926121460000001</v>
      </c>
      <c r="BG168" s="70">
        <v>6.7579966359999997</v>
      </c>
      <c r="BH168" s="70">
        <v>18.903594829999999</v>
      </c>
      <c r="BI168" s="70">
        <v>6.7273119440000002</v>
      </c>
      <c r="BJ168" s="70">
        <v>18.92424424</v>
      </c>
      <c r="BK168" s="70">
        <v>6.6886492320000004</v>
      </c>
      <c r="BL168" s="70">
        <v>18.907349270000001</v>
      </c>
      <c r="BM168" s="70">
        <v>6.6358715610000001</v>
      </c>
      <c r="BN168" s="70">
        <v>18.929875899999999</v>
      </c>
      <c r="BO168" s="70">
        <v>6.6825122930000003</v>
      </c>
      <c r="BP168" s="70">
        <v>18.914858150000001</v>
      </c>
      <c r="BQ168" s="70"/>
      <c r="BR168" s="70"/>
      <c r="BS168" s="70"/>
      <c r="BT168" s="70"/>
      <c r="BU168" s="70">
        <v>6.6512139069999998</v>
      </c>
      <c r="BV168" s="70">
        <v>18.901717609999999</v>
      </c>
      <c r="BW168" s="70">
        <v>6.5922992980000004</v>
      </c>
      <c r="BX168" s="70">
        <v>18.922367019999999</v>
      </c>
      <c r="BY168" s="70">
        <v>6.612551195</v>
      </c>
      <c r="BZ168" s="70">
        <v>18.88669986</v>
      </c>
      <c r="CA168" s="70">
        <v>6.556091361</v>
      </c>
      <c r="CB168" s="70">
        <v>18.897963180000001</v>
      </c>
      <c r="CC168" s="70">
        <v>6.4818344059999999</v>
      </c>
      <c r="CD168" s="70">
        <v>18.935507550000001</v>
      </c>
      <c r="CE168" s="70">
        <v>6.4364210609999999</v>
      </c>
      <c r="CF168" s="70">
        <v>18.948648089999999</v>
      </c>
      <c r="CG168" s="70">
        <v>6.5002452210000001</v>
      </c>
      <c r="CH168" s="70">
        <v>18.97305193</v>
      </c>
      <c r="CI168" s="70">
        <v>6.5910719100000001</v>
      </c>
      <c r="CJ168" s="70">
        <v>18.948648089999999</v>
      </c>
      <c r="CK168" s="70">
        <v>6.6426221930000002</v>
      </c>
      <c r="CL168" s="70">
        <v>18.927998680000002</v>
      </c>
      <c r="CM168" s="70">
        <v>6.6990820270000002</v>
      </c>
      <c r="CN168" s="70">
        <v>18.914858150000001</v>
      </c>
      <c r="CO168" s="70"/>
      <c r="CP168" s="70"/>
      <c r="CQ168" s="70"/>
      <c r="CR168" s="70"/>
      <c r="CS168" s="70">
        <v>6.7334488830000003</v>
      </c>
      <c r="CT168" s="70">
        <v>18.920489799999999</v>
      </c>
      <c r="CU168" s="70">
        <v>6.6555097639999996</v>
      </c>
      <c r="CV168" s="70">
        <v>18.94301643</v>
      </c>
      <c r="CW168" s="70">
        <v>6.5794117270000001</v>
      </c>
      <c r="CX168" s="70">
        <v>18.965543060000002</v>
      </c>
      <c r="CY168" s="70">
        <v>6.697240946</v>
      </c>
      <c r="CZ168" s="70">
        <v>18.929875899999999</v>
      </c>
      <c r="DA168" s="70">
        <v>6.6769890490000003</v>
      </c>
      <c r="DB168" s="70">
        <v>18.95427974</v>
      </c>
      <c r="DC168" s="70">
        <v>6.6794438239999998</v>
      </c>
      <c r="DD168" s="70">
        <v>18.967420279999999</v>
      </c>
      <c r="DE168" s="70">
        <v>6.7770211460000001</v>
      </c>
      <c r="DF168" s="70">
        <v>18.935507550000001</v>
      </c>
      <c r="DG168" s="70">
        <v>6.7487912290000001</v>
      </c>
      <c r="DH168" s="70">
        <v>18.963665840000001</v>
      </c>
      <c r="DI168" s="70">
        <v>6.1731464010000003</v>
      </c>
      <c r="DJ168" s="70">
        <v>19.382285660000001</v>
      </c>
      <c r="DK168" s="70">
        <v>6.2829975989999998</v>
      </c>
      <c r="DL168" s="70">
        <v>19.337232409999999</v>
      </c>
      <c r="DM168" s="70"/>
      <c r="DN168" s="70"/>
      <c r="DO168" s="70"/>
      <c r="DP168" s="70"/>
      <c r="DQ168" s="58">
        <v>6.1191413419999998</v>
      </c>
      <c r="DR168" s="58">
        <v>19.453619979999999</v>
      </c>
      <c r="DS168" s="58">
        <v>6.0976620580000001</v>
      </c>
      <c r="DT168" s="58">
        <v>19.553112590000001</v>
      </c>
      <c r="DU168" s="58">
        <v>5.5545430040000001</v>
      </c>
      <c r="DV168" s="58">
        <v>19.82343212</v>
      </c>
      <c r="DW168" s="58">
        <v>5.678509161</v>
      </c>
      <c r="DX168" s="58">
        <v>19.727693949999999</v>
      </c>
      <c r="DY168" s="58">
        <v>5.5741812069999996</v>
      </c>
      <c r="DZ168" s="58">
        <v>19.76711555</v>
      </c>
      <c r="EA168" s="58">
        <v>5.9417838209999996</v>
      </c>
      <c r="EB168" s="58">
        <v>19.58690253</v>
      </c>
      <c r="EC168" s="58">
        <v>6.1277330560000003</v>
      </c>
      <c r="ED168" s="58">
        <v>19.468637739999998</v>
      </c>
      <c r="EE168" s="58">
        <v>5.9196908419999996</v>
      </c>
      <c r="EF168" s="58">
        <v>19.554989809999999</v>
      </c>
      <c r="EG168" s="58">
        <v>5.9970162670000002</v>
      </c>
      <c r="EH168" s="58">
        <v>19.504304900000001</v>
      </c>
      <c r="EI168" s="58">
        <v>5.7165581789999997</v>
      </c>
      <c r="EJ168" s="58">
        <v>19.62444691</v>
      </c>
      <c r="EK168" s="58"/>
      <c r="EL168" s="58"/>
      <c r="EM168" s="58"/>
      <c r="EN168" s="58"/>
    </row>
    <row r="169" spans="1:144" x14ac:dyDescent="0.2">
      <c r="A169" s="70">
        <v>4.4136861429999996</v>
      </c>
      <c r="B169" s="70">
        <v>20.373457269999999</v>
      </c>
      <c r="C169" s="70">
        <v>4.2621037629999998</v>
      </c>
      <c r="D169" s="70">
        <v>20.420387739999999</v>
      </c>
      <c r="E169" s="70">
        <v>4.2363286220000003</v>
      </c>
      <c r="F169" s="70">
        <v>20.401615549999999</v>
      </c>
      <c r="G169" s="70">
        <v>4.3105855770000003</v>
      </c>
      <c r="H169" s="70">
        <v>20.358439520000001</v>
      </c>
      <c r="I169" s="70">
        <v>4.2473751110000002</v>
      </c>
      <c r="J169" s="70">
        <v>20.36594839</v>
      </c>
      <c r="K169" s="70">
        <v>4.6014764599999998</v>
      </c>
      <c r="L169" s="70">
        <v>20.257069699999999</v>
      </c>
      <c r="M169" s="70">
        <v>5.050086662</v>
      </c>
      <c r="N169" s="70">
        <v>20.028048980000001</v>
      </c>
      <c r="O169" s="70">
        <v>4.9838077270000003</v>
      </c>
      <c r="P169" s="70">
        <v>20.05245283</v>
      </c>
      <c r="Q169" s="70">
        <v>4.3038349450000002</v>
      </c>
      <c r="R169" s="70">
        <v>20.309631830000001</v>
      </c>
      <c r="S169" s="70">
        <v>4.1166583220000001</v>
      </c>
      <c r="T169" s="70">
        <v>20.367825610000001</v>
      </c>
      <c r="U169" s="70"/>
      <c r="V169" s="70"/>
      <c r="W169" s="70"/>
      <c r="X169" s="70"/>
      <c r="Y169" s="70">
        <v>4.166981217</v>
      </c>
      <c r="Z169" s="70">
        <v>20.343421769999999</v>
      </c>
      <c r="AA169" s="70">
        <v>4.3289963919999996</v>
      </c>
      <c r="AB169" s="70">
        <v>20.277719099999999</v>
      </c>
      <c r="AC169" s="70">
        <v>4.7309658619999997</v>
      </c>
      <c r="AD169" s="70">
        <v>20.153822649999999</v>
      </c>
      <c r="AE169" s="70">
        <v>4.5836793389999997</v>
      </c>
      <c r="AF169" s="70">
        <v>20.258946909999999</v>
      </c>
      <c r="AG169" s="70">
        <v>4.0344233459999996</v>
      </c>
      <c r="AH169" s="70">
        <v>20.457932119999999</v>
      </c>
      <c r="AI169" s="70">
        <v>4.3995711850000001</v>
      </c>
      <c r="AJ169" s="70">
        <v>20.30775461</v>
      </c>
      <c r="AK169" s="70">
        <v>4.7125550460000003</v>
      </c>
      <c r="AL169" s="70">
        <v>20.191367029999999</v>
      </c>
      <c r="AM169" s="70">
        <v>5.0243115200000004</v>
      </c>
      <c r="AN169" s="70">
        <v>20.029926199999998</v>
      </c>
      <c r="AO169" s="70">
        <v>5.3661389929999999</v>
      </c>
      <c r="AP169" s="70">
        <v>19.86473093</v>
      </c>
      <c r="AQ169" s="70">
        <v>4.6880072930000001</v>
      </c>
      <c r="AR169" s="70">
        <v>20.17634928</v>
      </c>
      <c r="AS169" s="70"/>
      <c r="AT169" s="70"/>
      <c r="AU169" s="70"/>
      <c r="AV169" s="70"/>
      <c r="AW169" s="70">
        <v>6.3953035729999996</v>
      </c>
      <c r="AX169" s="70">
        <v>19.078176190000001</v>
      </c>
      <c r="AY169" s="70">
        <v>6.3081590470000002</v>
      </c>
      <c r="AZ169" s="70">
        <v>19.117597790000001</v>
      </c>
      <c r="BA169" s="70">
        <v>6.4266019590000001</v>
      </c>
      <c r="BB169" s="70">
        <v>19.080053410000001</v>
      </c>
      <c r="BC169" s="70">
        <v>6.4849028750000004</v>
      </c>
      <c r="BD169" s="70">
        <v>19.076298980000001</v>
      </c>
      <c r="BE169" s="70">
        <v>6.5186560360000003</v>
      </c>
      <c r="BF169" s="70">
        <v>19.05564957</v>
      </c>
      <c r="BG169" s="70">
        <v>6.5702063190000004</v>
      </c>
      <c r="BH169" s="70">
        <v>19.033122939999998</v>
      </c>
      <c r="BI169" s="70">
        <v>6.5247929750000004</v>
      </c>
      <c r="BJ169" s="70">
        <v>19.061281220000001</v>
      </c>
      <c r="BK169" s="70">
        <v>6.4861302619999996</v>
      </c>
      <c r="BL169" s="70">
        <v>19.044386249999999</v>
      </c>
      <c r="BM169" s="70">
        <v>6.43151151</v>
      </c>
      <c r="BN169" s="70">
        <v>19.06691288</v>
      </c>
      <c r="BO169" s="70">
        <v>6.4947219760000001</v>
      </c>
      <c r="BP169" s="70">
        <v>19.044386249999999</v>
      </c>
      <c r="BQ169" s="70"/>
      <c r="BR169" s="70"/>
      <c r="BS169" s="70"/>
      <c r="BT169" s="70"/>
      <c r="BU169" s="70">
        <v>6.4474675499999998</v>
      </c>
      <c r="BV169" s="70">
        <v>19.038754600000001</v>
      </c>
      <c r="BW169" s="70">
        <v>6.3879392470000003</v>
      </c>
      <c r="BX169" s="70">
        <v>19.057526790000001</v>
      </c>
      <c r="BY169" s="70">
        <v>6.4094185320000001</v>
      </c>
      <c r="BZ169" s="70">
        <v>19.021859630000002</v>
      </c>
      <c r="CA169" s="70">
        <v>6.352345004</v>
      </c>
      <c r="CB169" s="70">
        <v>19.031245720000001</v>
      </c>
      <c r="CC169" s="70">
        <v>6.2762469669999996</v>
      </c>
      <c r="CD169" s="70">
        <v>19.068790100000001</v>
      </c>
      <c r="CE169" s="70">
        <v>6.2302199290000004</v>
      </c>
      <c r="CF169" s="70">
        <v>19.080053410000001</v>
      </c>
      <c r="CG169" s="70">
        <v>6.2952714759999999</v>
      </c>
      <c r="CH169" s="70">
        <v>19.10445726</v>
      </c>
      <c r="CI169" s="70">
        <v>6.386098166</v>
      </c>
      <c r="CJ169" s="70">
        <v>19.08568507</v>
      </c>
      <c r="CK169" s="70">
        <v>6.4376484490000001</v>
      </c>
      <c r="CL169" s="70">
        <v>19.065035659999999</v>
      </c>
      <c r="CM169" s="70">
        <v>6.4959493640000003</v>
      </c>
      <c r="CN169" s="70">
        <v>19.051895129999998</v>
      </c>
      <c r="CO169" s="70"/>
      <c r="CP169" s="70"/>
      <c r="CQ169" s="70"/>
      <c r="CR169" s="70"/>
      <c r="CS169" s="70">
        <v>6.5425900959999996</v>
      </c>
      <c r="CT169" s="70">
        <v>19.050017910000001</v>
      </c>
      <c r="CU169" s="70">
        <v>6.4480812439999999</v>
      </c>
      <c r="CV169" s="70">
        <v>19.078176190000001</v>
      </c>
      <c r="CW169" s="70">
        <v>6.3701421260000002</v>
      </c>
      <c r="CX169" s="70">
        <v>19.098825600000001</v>
      </c>
      <c r="CY169" s="70">
        <v>6.4898124260000003</v>
      </c>
      <c r="CZ169" s="70">
        <v>19.06691288</v>
      </c>
      <c r="DA169" s="70">
        <v>6.4695605289999998</v>
      </c>
      <c r="DB169" s="70">
        <v>19.089439509999998</v>
      </c>
      <c r="DC169" s="70">
        <v>6.4720153040000001</v>
      </c>
      <c r="DD169" s="70">
        <v>19.10445726</v>
      </c>
      <c r="DE169" s="70">
        <v>6.5849349720000001</v>
      </c>
      <c r="DF169" s="70">
        <v>19.065035659999999</v>
      </c>
      <c r="DG169" s="70">
        <v>6.5413627090000004</v>
      </c>
      <c r="DH169" s="70">
        <v>19.100702819999999</v>
      </c>
      <c r="DI169" s="70">
        <v>5.9473070650000004</v>
      </c>
      <c r="DJ169" s="70">
        <v>19.515568210000001</v>
      </c>
      <c r="DK169" s="70">
        <v>6.0559308759999997</v>
      </c>
      <c r="DL169" s="70">
        <v>19.472392169999999</v>
      </c>
      <c r="DM169" s="70"/>
      <c r="DN169" s="70"/>
      <c r="DO169" s="70"/>
      <c r="DP169" s="70"/>
      <c r="DQ169" s="58">
        <v>5.8926883129999998</v>
      </c>
      <c r="DR169" s="58">
        <v>19.585025309999999</v>
      </c>
      <c r="DS169" s="58">
        <v>5.8558666820000003</v>
      </c>
      <c r="DT169" s="58">
        <v>19.69202679</v>
      </c>
      <c r="DU169" s="58">
        <v>5.288199874</v>
      </c>
      <c r="DV169" s="58">
        <v>19.960469100000001</v>
      </c>
      <c r="DW169" s="58">
        <v>5.4250536020000002</v>
      </c>
      <c r="DX169" s="58">
        <v>19.86285372</v>
      </c>
      <c r="DY169" s="58">
        <v>5.3231804240000002</v>
      </c>
      <c r="DZ169" s="58">
        <v>19.900398089999999</v>
      </c>
      <c r="EA169" s="58">
        <v>5.701215833</v>
      </c>
      <c r="EB169" s="58">
        <v>19.72206229</v>
      </c>
      <c r="EC169" s="58">
        <v>5.8853239869999996</v>
      </c>
      <c r="ED169" s="58">
        <v>19.60567472</v>
      </c>
      <c r="EE169" s="58">
        <v>5.6791228540000001</v>
      </c>
      <c r="EF169" s="58">
        <v>19.690149569999999</v>
      </c>
      <c r="EG169" s="58">
        <v>5.7564482789999998</v>
      </c>
      <c r="EH169" s="58">
        <v>19.641341879999999</v>
      </c>
      <c r="EI169" s="58">
        <v>5.463102621</v>
      </c>
      <c r="EJ169" s="58">
        <v>19.75960667</v>
      </c>
      <c r="EK169" s="58"/>
      <c r="EL169" s="58"/>
      <c r="EM169" s="58"/>
      <c r="EN169" s="58"/>
    </row>
    <row r="170" spans="1:144" x14ac:dyDescent="0.2">
      <c r="A170" s="70">
        <v>4.1142035459999997</v>
      </c>
      <c r="B170" s="70">
        <v>20.50673982</v>
      </c>
      <c r="C170" s="70">
        <v>3.957711615</v>
      </c>
      <c r="D170" s="70">
        <v>20.553670289999999</v>
      </c>
      <c r="E170" s="70">
        <v>3.9325501680000001</v>
      </c>
      <c r="F170" s="70">
        <v>20.534898099999999</v>
      </c>
      <c r="G170" s="70">
        <v>4.002511266</v>
      </c>
      <c r="H170" s="70">
        <v>20.493599280000002</v>
      </c>
      <c r="I170" s="70">
        <v>3.942982963</v>
      </c>
      <c r="J170" s="70">
        <v>20.49923094</v>
      </c>
      <c r="K170" s="70">
        <v>4.3062897199999997</v>
      </c>
      <c r="L170" s="70">
        <v>20.39410668</v>
      </c>
      <c r="M170" s="70">
        <v>4.7665601049999999</v>
      </c>
      <c r="N170" s="70">
        <v>20.16508597</v>
      </c>
      <c r="O170" s="70">
        <v>4.7027359449999997</v>
      </c>
      <c r="P170" s="70">
        <v>20.185735380000001</v>
      </c>
      <c r="Q170" s="70">
        <v>4.0098755920000002</v>
      </c>
      <c r="R170" s="70">
        <v>20.44103715</v>
      </c>
      <c r="S170" s="70">
        <v>3.8079703170000001</v>
      </c>
      <c r="T170" s="70">
        <v>20.501108160000001</v>
      </c>
      <c r="U170" s="70"/>
      <c r="V170" s="70"/>
      <c r="W170" s="70"/>
      <c r="X170" s="70"/>
      <c r="Y170" s="70">
        <v>3.8546110489999998</v>
      </c>
      <c r="Z170" s="70">
        <v>20.47858153</v>
      </c>
      <c r="AA170" s="70">
        <v>4.0331959580000003</v>
      </c>
      <c r="AB170" s="70">
        <v>20.409124429999999</v>
      </c>
      <c r="AC170" s="70">
        <v>4.4449845290000001</v>
      </c>
      <c r="AD170" s="70">
        <v>20.287105199999999</v>
      </c>
      <c r="AE170" s="70">
        <v>4.2891062919999996</v>
      </c>
      <c r="AF170" s="70">
        <v>20.39410668</v>
      </c>
      <c r="AG170" s="70">
        <v>3.7288038110000001</v>
      </c>
      <c r="AH170" s="70">
        <v>20.589337449999999</v>
      </c>
      <c r="AI170" s="70">
        <v>4.1000885880000002</v>
      </c>
      <c r="AJ170" s="70">
        <v>20.44291437</v>
      </c>
      <c r="AK170" s="70">
        <v>4.4265737139999999</v>
      </c>
      <c r="AL170" s="70">
        <v>20.324649579999999</v>
      </c>
      <c r="AM170" s="70">
        <v>4.7413986570000004</v>
      </c>
      <c r="AN170" s="70">
        <v>20.166963190000001</v>
      </c>
      <c r="AO170" s="70">
        <v>5.1034780270000004</v>
      </c>
      <c r="AP170" s="70">
        <v>19.998013480000001</v>
      </c>
      <c r="AQ170" s="70">
        <v>4.4032533479999998</v>
      </c>
      <c r="AR170" s="70">
        <v>20.30775461</v>
      </c>
      <c r="AS170" s="70"/>
      <c r="AT170" s="70"/>
      <c r="AU170" s="70"/>
      <c r="AV170" s="70"/>
      <c r="AW170" s="70">
        <v>6.1891024410000002</v>
      </c>
      <c r="AX170" s="70">
        <v>19.2077043</v>
      </c>
      <c r="AY170" s="70">
        <v>6.086001875</v>
      </c>
      <c r="AZ170" s="70">
        <v>19.25463478</v>
      </c>
      <c r="BA170" s="70">
        <v>6.2191734390000004</v>
      </c>
      <c r="BB170" s="70">
        <v>19.211458740000001</v>
      </c>
      <c r="BC170" s="70">
        <v>6.278701742</v>
      </c>
      <c r="BD170" s="70">
        <v>19.2077043</v>
      </c>
      <c r="BE170" s="70">
        <v>6.3142959860000003</v>
      </c>
      <c r="BF170" s="70">
        <v>19.18893211</v>
      </c>
      <c r="BG170" s="70">
        <v>6.3658462690000004</v>
      </c>
      <c r="BH170" s="70">
        <v>19.168282699999999</v>
      </c>
      <c r="BI170" s="70">
        <v>6.3198192300000002</v>
      </c>
      <c r="BJ170" s="70">
        <v>19.194563769999998</v>
      </c>
      <c r="BK170" s="70">
        <v>6.2817702119999996</v>
      </c>
      <c r="BL170" s="70">
        <v>19.177668799999999</v>
      </c>
      <c r="BM170" s="70">
        <v>6.2265377649999998</v>
      </c>
      <c r="BN170" s="70">
        <v>19.196440989999999</v>
      </c>
      <c r="BO170" s="70">
        <v>6.2891345379999999</v>
      </c>
      <c r="BP170" s="70">
        <v>19.175791579999999</v>
      </c>
      <c r="BQ170" s="70"/>
      <c r="BR170" s="70"/>
      <c r="BS170" s="70"/>
      <c r="BT170" s="70"/>
      <c r="BU170" s="70">
        <v>6.2424938049999996</v>
      </c>
      <c r="BV170" s="70">
        <v>19.17015992</v>
      </c>
      <c r="BW170" s="70">
        <v>6.182351809</v>
      </c>
      <c r="BX170" s="70">
        <v>19.187054889999999</v>
      </c>
      <c r="BY170" s="70">
        <v>6.2044447869999999</v>
      </c>
      <c r="BZ170" s="70">
        <v>19.153264950000001</v>
      </c>
      <c r="CA170" s="70">
        <v>6.1473712589999998</v>
      </c>
      <c r="CB170" s="70">
        <v>19.16077383</v>
      </c>
      <c r="CC170" s="70">
        <v>6.0553171819999996</v>
      </c>
      <c r="CD170" s="70">
        <v>19.203949860000002</v>
      </c>
      <c r="CE170" s="70">
        <v>6.0092901440000004</v>
      </c>
      <c r="CF170" s="70">
        <v>19.213335959999998</v>
      </c>
      <c r="CG170" s="70">
        <v>6.0737279979999999</v>
      </c>
      <c r="CH170" s="70">
        <v>19.239617020000001</v>
      </c>
      <c r="CI170" s="70">
        <v>6.1792833390000004</v>
      </c>
      <c r="CJ170" s="70">
        <v>19.215213179999999</v>
      </c>
      <c r="CK170" s="70">
        <v>6.2320610099999998</v>
      </c>
      <c r="CL170" s="70">
        <v>19.196440989999999</v>
      </c>
      <c r="CM170" s="70">
        <v>6.290361925</v>
      </c>
      <c r="CN170" s="70">
        <v>19.185177670000002</v>
      </c>
      <c r="CO170" s="70"/>
      <c r="CP170" s="70"/>
      <c r="CQ170" s="70"/>
      <c r="CR170" s="70"/>
      <c r="CS170" s="70">
        <v>6.335161576</v>
      </c>
      <c r="CT170" s="70">
        <v>19.183300460000002</v>
      </c>
      <c r="CU170" s="70">
        <v>6.2388116419999999</v>
      </c>
      <c r="CV170" s="70">
        <v>19.20958152</v>
      </c>
      <c r="CW170" s="70">
        <v>6.159645136</v>
      </c>
      <c r="CX170" s="70">
        <v>19.22835371</v>
      </c>
      <c r="CY170" s="70">
        <v>6.2799291300000002</v>
      </c>
      <c r="CZ170" s="70">
        <v>19.19831821</v>
      </c>
      <c r="DA170" s="70">
        <v>6.2596772329999997</v>
      </c>
      <c r="DB170" s="70">
        <v>19.220844830000001</v>
      </c>
      <c r="DC170" s="70">
        <v>6.2621320090000001</v>
      </c>
      <c r="DD170" s="70">
        <v>19.233985369999999</v>
      </c>
      <c r="DE170" s="70">
        <v>6.375051676</v>
      </c>
      <c r="DF170" s="70">
        <v>19.19831821</v>
      </c>
      <c r="DG170" s="70">
        <v>6.3314794130000003</v>
      </c>
      <c r="DH170" s="70">
        <v>19.233985369999999</v>
      </c>
      <c r="DI170" s="70">
        <v>5.7061253839999999</v>
      </c>
      <c r="DJ170" s="70">
        <v>19.648850759999998</v>
      </c>
      <c r="DK170" s="70">
        <v>5.8147491950000001</v>
      </c>
      <c r="DL170" s="70">
        <v>19.609429160000001</v>
      </c>
      <c r="DM170" s="70"/>
      <c r="DN170" s="70"/>
      <c r="DO170" s="70"/>
      <c r="DP170" s="70"/>
      <c r="DQ170" s="58">
        <v>5.6521203250000003</v>
      </c>
      <c r="DR170" s="58">
        <v>19.718307859999999</v>
      </c>
      <c r="DS170" s="58">
        <v>5.6152986939999998</v>
      </c>
      <c r="DT170" s="58">
        <v>19.82343212</v>
      </c>
      <c r="DU170" s="58">
        <v>5.02737999</v>
      </c>
      <c r="DV170" s="58">
        <v>20.091874430000001</v>
      </c>
      <c r="DW170" s="58">
        <v>5.1605515540000004</v>
      </c>
      <c r="DX170" s="58">
        <v>19.998013480000001</v>
      </c>
      <c r="DY170" s="58">
        <v>5.0611331509999999</v>
      </c>
      <c r="DZ170" s="58">
        <v>20.031803419999999</v>
      </c>
      <c r="EA170" s="58">
        <v>5.446532887</v>
      </c>
      <c r="EB170" s="58">
        <v>19.857222060000002</v>
      </c>
      <c r="EC170" s="58">
        <v>5.644755999</v>
      </c>
      <c r="ED170" s="58">
        <v>19.738957259999999</v>
      </c>
      <c r="EE170" s="58">
        <v>5.4256672960000003</v>
      </c>
      <c r="EF170" s="58">
        <v>19.82343212</v>
      </c>
      <c r="EG170" s="58">
        <v>5.5023790269999999</v>
      </c>
      <c r="EH170" s="58">
        <v>19.77837886</v>
      </c>
      <c r="EI170" s="58">
        <v>5.1992142670000003</v>
      </c>
      <c r="EJ170" s="58">
        <v>19.894766440000001</v>
      </c>
      <c r="EK170" s="58"/>
      <c r="EL170" s="58"/>
      <c r="EM170" s="58"/>
      <c r="EN170" s="58"/>
    </row>
    <row r="171" spans="1:144" x14ac:dyDescent="0.2">
      <c r="A171" s="70">
        <v>3.804288154</v>
      </c>
      <c r="B171" s="70">
        <v>20.64002236</v>
      </c>
      <c r="C171" s="70">
        <v>3.6453414479999999</v>
      </c>
      <c r="D171" s="70">
        <v>20.686952829999999</v>
      </c>
      <c r="E171" s="70">
        <v>3.6207936940000001</v>
      </c>
      <c r="F171" s="70">
        <v>20.666303429999999</v>
      </c>
      <c r="G171" s="70">
        <v>3.7005738940000001</v>
      </c>
      <c r="H171" s="70">
        <v>20.625004610000001</v>
      </c>
      <c r="I171" s="70">
        <v>3.631840183</v>
      </c>
      <c r="J171" s="70">
        <v>20.632513490000001</v>
      </c>
      <c r="K171" s="70">
        <v>3.9982154090000002</v>
      </c>
      <c r="L171" s="70">
        <v>20.529266440000001</v>
      </c>
      <c r="M171" s="70">
        <v>4.478123997</v>
      </c>
      <c r="N171" s="70">
        <v>20.296491289999999</v>
      </c>
      <c r="O171" s="70">
        <v>4.4167546120000001</v>
      </c>
      <c r="P171" s="70">
        <v>20.31901792</v>
      </c>
      <c r="Q171" s="70">
        <v>3.694436955</v>
      </c>
      <c r="R171" s="70">
        <v>20.576196920000001</v>
      </c>
      <c r="S171" s="70">
        <v>3.4937590670000001</v>
      </c>
      <c r="T171" s="70">
        <v>20.632513490000001</v>
      </c>
      <c r="U171" s="70"/>
      <c r="V171" s="70"/>
      <c r="W171" s="70"/>
      <c r="X171" s="70"/>
      <c r="Y171" s="70">
        <v>3.5373313309999999</v>
      </c>
      <c r="Z171" s="70">
        <v>20.61186408</v>
      </c>
      <c r="AA171" s="70">
        <v>3.7177573210000001</v>
      </c>
      <c r="AB171" s="70">
        <v>20.544284189999999</v>
      </c>
      <c r="AC171" s="70">
        <v>4.1430471569999998</v>
      </c>
      <c r="AD171" s="70">
        <v>20.42226496</v>
      </c>
      <c r="AE171" s="70">
        <v>3.9822593689999999</v>
      </c>
      <c r="AF171" s="70">
        <v>20.529266440000001</v>
      </c>
      <c r="AG171" s="70">
        <v>3.408455623</v>
      </c>
      <c r="AH171" s="70">
        <v>20.722619999999999</v>
      </c>
      <c r="AI171" s="70">
        <v>3.790786889</v>
      </c>
      <c r="AJ171" s="70">
        <v>20.5743197</v>
      </c>
      <c r="AK171" s="70">
        <v>4.1258637289999998</v>
      </c>
      <c r="AL171" s="70">
        <v>20.456054900000002</v>
      </c>
      <c r="AM171" s="70">
        <v>4.4535762429999997</v>
      </c>
      <c r="AN171" s="70">
        <v>20.30024573</v>
      </c>
      <c r="AO171" s="70">
        <v>4.8316116530000004</v>
      </c>
      <c r="AP171" s="70">
        <v>20.129418810000001</v>
      </c>
      <c r="AQ171" s="70">
        <v>4.1049981390000001</v>
      </c>
      <c r="AR171" s="70">
        <v>20.44103715</v>
      </c>
      <c r="AS171" s="70"/>
      <c r="AT171" s="70"/>
      <c r="AU171" s="70"/>
      <c r="AV171" s="70"/>
      <c r="AW171" s="70">
        <v>5.9669452679999999</v>
      </c>
      <c r="AX171" s="70">
        <v>19.34098685</v>
      </c>
      <c r="AY171" s="70">
        <v>5.8632310079999996</v>
      </c>
      <c r="AZ171" s="70">
        <v>19.384162880000002</v>
      </c>
      <c r="BA171" s="70">
        <v>5.9970162670000002</v>
      </c>
      <c r="BB171" s="70">
        <v>19.344741290000002</v>
      </c>
      <c r="BC171" s="70">
        <v>6.0571582639999999</v>
      </c>
      <c r="BD171" s="70">
        <v>19.342864070000001</v>
      </c>
      <c r="BE171" s="70">
        <v>6.0933662010000003</v>
      </c>
      <c r="BF171" s="70">
        <v>19.324091880000001</v>
      </c>
      <c r="BG171" s="70">
        <v>6.1602588300000001</v>
      </c>
      <c r="BH171" s="70">
        <v>19.297810810000001</v>
      </c>
      <c r="BI171" s="70">
        <v>6.0976620580000001</v>
      </c>
      <c r="BJ171" s="70">
        <v>19.33160075</v>
      </c>
      <c r="BK171" s="70">
        <v>6.0608404269999996</v>
      </c>
      <c r="BL171" s="70">
        <v>19.31282856</v>
      </c>
      <c r="BM171" s="70">
        <v>6.0056079809999998</v>
      </c>
      <c r="BN171" s="70">
        <v>19.33160075</v>
      </c>
      <c r="BO171" s="70">
        <v>6.0682047529999998</v>
      </c>
      <c r="BP171" s="70">
        <v>19.31282856</v>
      </c>
      <c r="BQ171" s="70"/>
      <c r="BR171" s="70"/>
      <c r="BS171" s="70"/>
      <c r="BT171" s="70"/>
      <c r="BU171" s="70">
        <v>6.0209503270000004</v>
      </c>
      <c r="BV171" s="70">
        <v>19.305319690000001</v>
      </c>
      <c r="BW171" s="70">
        <v>5.961422024</v>
      </c>
      <c r="BX171" s="70">
        <v>19.318460219999999</v>
      </c>
      <c r="BY171" s="70">
        <v>5.9835150019999999</v>
      </c>
      <c r="BZ171" s="70">
        <v>19.286547500000001</v>
      </c>
      <c r="CA171" s="70">
        <v>5.927668862</v>
      </c>
      <c r="CB171" s="70">
        <v>19.292179149999999</v>
      </c>
      <c r="CC171" s="70">
        <v>5.8350010909999996</v>
      </c>
      <c r="CD171" s="70">
        <v>19.333477970000001</v>
      </c>
      <c r="CE171" s="70">
        <v>5.7742454009999999</v>
      </c>
      <c r="CF171" s="70">
        <v>19.35037294</v>
      </c>
      <c r="CG171" s="70">
        <v>5.8527982129999998</v>
      </c>
      <c r="CH171" s="70">
        <v>19.371022350000001</v>
      </c>
      <c r="CI171" s="70">
        <v>5.9571261670000002</v>
      </c>
      <c r="CJ171" s="70">
        <v>19.348495719999999</v>
      </c>
      <c r="CK171" s="70">
        <v>6.0099038379999996</v>
      </c>
      <c r="CL171" s="70">
        <v>19.329723529999999</v>
      </c>
      <c r="CM171" s="70">
        <v>6.0688184469999999</v>
      </c>
      <c r="CN171" s="70">
        <v>19.320337439999999</v>
      </c>
      <c r="CO171" s="70"/>
      <c r="CP171" s="70"/>
      <c r="CQ171" s="70"/>
      <c r="CR171" s="70"/>
      <c r="CS171" s="70">
        <v>6.1105496290000003</v>
      </c>
      <c r="CT171" s="70">
        <v>19.320337439999999</v>
      </c>
      <c r="CU171" s="70">
        <v>6.0135860010000002</v>
      </c>
      <c r="CV171" s="70">
        <v>19.344741290000002</v>
      </c>
      <c r="CW171" s="70">
        <v>5.9338058010000001</v>
      </c>
      <c r="CX171" s="70">
        <v>19.361636260000001</v>
      </c>
      <c r="CY171" s="70">
        <v>6.0534761010000002</v>
      </c>
      <c r="CZ171" s="70">
        <v>19.333477970000001</v>
      </c>
      <c r="DA171" s="70">
        <v>6.0344515919999999</v>
      </c>
      <c r="DB171" s="70">
        <v>19.356004599999999</v>
      </c>
      <c r="DC171" s="70">
        <v>6.0362926730000002</v>
      </c>
      <c r="DD171" s="70">
        <v>19.36914513</v>
      </c>
      <c r="DE171" s="70">
        <v>6.1639409929999998</v>
      </c>
      <c r="DF171" s="70">
        <v>19.327846310000002</v>
      </c>
      <c r="DG171" s="70">
        <v>6.1056400780000004</v>
      </c>
      <c r="DH171" s="70">
        <v>19.36914513</v>
      </c>
      <c r="DI171" s="70">
        <v>5.452056131</v>
      </c>
      <c r="DJ171" s="70">
        <v>19.784010519999999</v>
      </c>
      <c r="DK171" s="70">
        <v>5.5594525539999999</v>
      </c>
      <c r="DL171" s="70">
        <v>19.74834336</v>
      </c>
      <c r="DM171" s="70"/>
      <c r="DN171" s="70"/>
      <c r="DO171" s="70"/>
      <c r="DP171" s="70"/>
      <c r="DQ171" s="58">
        <v>5.3980510730000004</v>
      </c>
      <c r="DR171" s="58">
        <v>19.851590399999999</v>
      </c>
      <c r="DS171" s="58">
        <v>5.3618431360000001</v>
      </c>
      <c r="DT171" s="58">
        <v>19.954837439999999</v>
      </c>
      <c r="DU171" s="58">
        <v>4.743853433</v>
      </c>
      <c r="DV171" s="58">
        <v>20.228911409999998</v>
      </c>
      <c r="DW171" s="58">
        <v>4.8868440990000002</v>
      </c>
      <c r="DX171" s="58">
        <v>20.131296030000001</v>
      </c>
      <c r="DY171" s="58">
        <v>4.7917215530000004</v>
      </c>
      <c r="DZ171" s="58">
        <v>20.163208749999999</v>
      </c>
      <c r="EA171" s="58">
        <v>5.1820308390000003</v>
      </c>
      <c r="EB171" s="58">
        <v>19.992381819999999</v>
      </c>
      <c r="EC171" s="58">
        <v>5.3906867470000002</v>
      </c>
      <c r="ED171" s="58">
        <v>19.87223981</v>
      </c>
      <c r="EE171" s="58">
        <v>5.1611652479999997</v>
      </c>
      <c r="EF171" s="58">
        <v>19.95859188</v>
      </c>
      <c r="EG171" s="58">
        <v>5.237263285</v>
      </c>
      <c r="EH171" s="58">
        <v>19.915415849999999</v>
      </c>
      <c r="EI171" s="58">
        <v>4.9261205050000001</v>
      </c>
      <c r="EJ171" s="58">
        <v>20.031803419999999</v>
      </c>
      <c r="EK171" s="58"/>
      <c r="EL171" s="58"/>
      <c r="EM171" s="58"/>
      <c r="EN171" s="58"/>
    </row>
    <row r="172" spans="1:144" x14ac:dyDescent="0.2">
      <c r="A172" s="70">
        <v>3.4900769039999999</v>
      </c>
      <c r="B172" s="70">
        <v>20.771427689999999</v>
      </c>
      <c r="C172" s="70">
        <v>3.3194700149999998</v>
      </c>
      <c r="D172" s="70">
        <v>20.82023538</v>
      </c>
      <c r="E172" s="70">
        <v>3.2955359550000001</v>
      </c>
      <c r="F172" s="70">
        <v>20.799585969999999</v>
      </c>
      <c r="G172" s="70">
        <v>3.3808394000000002</v>
      </c>
      <c r="H172" s="70">
        <v>20.756409940000001</v>
      </c>
      <c r="I172" s="70">
        <v>3.3078098319999998</v>
      </c>
      <c r="J172" s="70">
        <v>20.765796030000001</v>
      </c>
      <c r="K172" s="70">
        <v>3.6821630779999999</v>
      </c>
      <c r="L172" s="70">
        <v>20.662548990000001</v>
      </c>
      <c r="M172" s="70">
        <v>4.1749592370000004</v>
      </c>
      <c r="N172" s="70">
        <v>20.43165106</v>
      </c>
      <c r="O172" s="70">
        <v>4.1154309339999999</v>
      </c>
      <c r="P172" s="70">
        <v>20.454177690000002</v>
      </c>
      <c r="Q172" s="70">
        <v>3.3765435429999999</v>
      </c>
      <c r="R172" s="70">
        <v>20.70760224</v>
      </c>
      <c r="S172" s="70">
        <v>3.1697287169999999</v>
      </c>
      <c r="T172" s="70">
        <v>20.76391881</v>
      </c>
      <c r="U172" s="70"/>
      <c r="V172" s="70"/>
      <c r="W172" s="70"/>
      <c r="X172" s="70"/>
      <c r="Y172" s="70">
        <v>3.21023251</v>
      </c>
      <c r="Z172" s="70">
        <v>20.747023840000001</v>
      </c>
      <c r="AA172" s="70">
        <v>3.3980228270000001</v>
      </c>
      <c r="AB172" s="70">
        <v>20.675689519999999</v>
      </c>
      <c r="AC172" s="70">
        <v>3.8319043769999999</v>
      </c>
      <c r="AD172" s="70">
        <v>20.557424730000001</v>
      </c>
      <c r="AE172" s="70">
        <v>3.6674344259999998</v>
      </c>
      <c r="AF172" s="70">
        <v>20.662548990000001</v>
      </c>
      <c r="AG172" s="70">
        <v>3.0703103129999998</v>
      </c>
      <c r="AH172" s="70">
        <v>20.855902539999999</v>
      </c>
      <c r="AI172" s="70">
        <v>3.4765756400000001</v>
      </c>
      <c r="AJ172" s="70">
        <v>20.705725019999999</v>
      </c>
      <c r="AK172" s="70">
        <v>3.8153346429999999</v>
      </c>
      <c r="AL172" s="70">
        <v>20.591214669999999</v>
      </c>
      <c r="AM172" s="70">
        <v>4.1516388710000003</v>
      </c>
      <c r="AN172" s="70">
        <v>20.437282710000002</v>
      </c>
      <c r="AO172" s="70">
        <v>4.540107076</v>
      </c>
      <c r="AP172" s="70">
        <v>20.264578570000001</v>
      </c>
      <c r="AQ172" s="70">
        <v>3.7956964399999999</v>
      </c>
      <c r="AR172" s="70">
        <v>20.5743197</v>
      </c>
      <c r="AS172" s="70"/>
      <c r="AT172" s="70"/>
      <c r="AU172" s="70"/>
      <c r="AV172" s="70"/>
      <c r="AW172" s="70">
        <v>5.7312868310000002</v>
      </c>
      <c r="AX172" s="70">
        <v>19.476146610000001</v>
      </c>
      <c r="AY172" s="70">
        <v>5.6269588779999999</v>
      </c>
      <c r="AZ172" s="70">
        <v>19.517445429999999</v>
      </c>
      <c r="BA172" s="70">
        <v>5.7754727880000001</v>
      </c>
      <c r="BB172" s="70">
        <v>19.47426939</v>
      </c>
      <c r="BC172" s="70">
        <v>5.8350010909999996</v>
      </c>
      <c r="BD172" s="70">
        <v>19.47426939</v>
      </c>
      <c r="BE172" s="70">
        <v>5.8724364160000002</v>
      </c>
      <c r="BF172" s="70">
        <v>19.4554972</v>
      </c>
      <c r="BG172" s="70">
        <v>5.939329045</v>
      </c>
      <c r="BH172" s="70">
        <v>19.429216140000001</v>
      </c>
      <c r="BI172" s="70">
        <v>5.8761185789999999</v>
      </c>
      <c r="BJ172" s="70">
        <v>19.461128859999999</v>
      </c>
      <c r="BK172" s="70">
        <v>5.8399106420000004</v>
      </c>
      <c r="BL172" s="70">
        <v>19.442356669999999</v>
      </c>
      <c r="BM172" s="70">
        <v>5.7705632380000003</v>
      </c>
      <c r="BN172" s="70">
        <v>19.468637739999998</v>
      </c>
      <c r="BO172" s="70">
        <v>5.8472749679999998</v>
      </c>
      <c r="BP172" s="70">
        <v>19.442356669999999</v>
      </c>
      <c r="BQ172" s="70"/>
      <c r="BR172" s="70"/>
      <c r="BS172" s="70"/>
      <c r="BT172" s="70"/>
      <c r="BU172" s="70">
        <v>5.785905584</v>
      </c>
      <c r="BV172" s="70">
        <v>19.440479450000002</v>
      </c>
      <c r="BW172" s="70">
        <v>5.7263772810000004</v>
      </c>
      <c r="BX172" s="70">
        <v>19.4554972</v>
      </c>
      <c r="BY172" s="70">
        <v>5.7484702590000003</v>
      </c>
      <c r="BZ172" s="70">
        <v>19.423584479999999</v>
      </c>
      <c r="CA172" s="70">
        <v>5.6932378129999996</v>
      </c>
      <c r="CB172" s="70">
        <v>19.42733892</v>
      </c>
      <c r="CC172" s="70">
        <v>5.6005700420000002</v>
      </c>
      <c r="CD172" s="70">
        <v>19.466760520000001</v>
      </c>
      <c r="CE172" s="70">
        <v>5.5398143510000004</v>
      </c>
      <c r="CF172" s="70">
        <v>19.48177827</v>
      </c>
      <c r="CG172" s="70">
        <v>5.6177534700000002</v>
      </c>
      <c r="CH172" s="70">
        <v>19.504304900000001</v>
      </c>
      <c r="CI172" s="70">
        <v>5.7208540360000004</v>
      </c>
      <c r="CJ172" s="70">
        <v>19.48365549</v>
      </c>
      <c r="CK172" s="70">
        <v>5.7883603590000003</v>
      </c>
      <c r="CL172" s="70">
        <v>19.459251640000002</v>
      </c>
      <c r="CM172" s="70">
        <v>5.8478886619999999</v>
      </c>
      <c r="CN172" s="70">
        <v>19.449865549999998</v>
      </c>
      <c r="CO172" s="70"/>
      <c r="CP172" s="70"/>
      <c r="CQ172" s="70"/>
      <c r="CR172" s="70"/>
      <c r="CS172" s="70">
        <v>5.8859376809999997</v>
      </c>
      <c r="CT172" s="70">
        <v>19.451742769999999</v>
      </c>
      <c r="CU172" s="70">
        <v>5.7736317069999998</v>
      </c>
      <c r="CV172" s="70">
        <v>19.479901049999999</v>
      </c>
      <c r="CW172" s="70">
        <v>5.6932378129999996</v>
      </c>
      <c r="CX172" s="70">
        <v>19.494918800000001</v>
      </c>
      <c r="CY172" s="70">
        <v>5.8276367650000003</v>
      </c>
      <c r="CZ172" s="70">
        <v>19.46300608</v>
      </c>
      <c r="DA172" s="70">
        <v>5.7938836040000004</v>
      </c>
      <c r="DB172" s="70">
        <v>19.491164359999999</v>
      </c>
      <c r="DC172" s="70">
        <v>5.8110670310000003</v>
      </c>
      <c r="DD172" s="70">
        <v>19.498673239999999</v>
      </c>
      <c r="DE172" s="70">
        <v>5.9374879639999998</v>
      </c>
      <c r="DF172" s="70">
        <v>19.461128859999999</v>
      </c>
      <c r="DG172" s="70">
        <v>5.8798007419999996</v>
      </c>
      <c r="DH172" s="70">
        <v>19.498673239999999</v>
      </c>
      <c r="DI172" s="70">
        <v>5.1875540840000003</v>
      </c>
      <c r="DJ172" s="70">
        <v>19.9210475</v>
      </c>
      <c r="DK172" s="70">
        <v>5.2924957309999998</v>
      </c>
      <c r="DL172" s="70">
        <v>19.885380340000001</v>
      </c>
      <c r="DM172" s="70"/>
      <c r="DN172" s="70"/>
      <c r="DO172" s="70"/>
      <c r="DP172" s="70"/>
      <c r="DQ172" s="58">
        <v>5.1341627189999999</v>
      </c>
      <c r="DR172" s="58">
        <v>19.98487295</v>
      </c>
      <c r="DS172" s="58">
        <v>5.0985684759999996</v>
      </c>
      <c r="DT172" s="58">
        <v>20.088119989999999</v>
      </c>
      <c r="DU172" s="58">
        <v>4.4548036309999999</v>
      </c>
      <c r="DV172" s="58">
        <v>20.362193959999999</v>
      </c>
      <c r="DW172" s="58">
        <v>4.6069997049999998</v>
      </c>
      <c r="DX172" s="58">
        <v>20.26270135</v>
      </c>
      <c r="DY172" s="58">
        <v>4.5020580570000002</v>
      </c>
      <c r="DZ172" s="58">
        <v>20.296491289999999</v>
      </c>
      <c r="EA172" s="58">
        <v>4.9077096899999999</v>
      </c>
      <c r="EB172" s="58">
        <v>20.12754159</v>
      </c>
      <c r="EC172" s="58">
        <v>5.1261846990000004</v>
      </c>
      <c r="ED172" s="58">
        <v>20.00364514</v>
      </c>
      <c r="EE172" s="58">
        <v>4.8880714860000003</v>
      </c>
      <c r="EF172" s="58">
        <v>20.091874430000001</v>
      </c>
      <c r="EG172" s="58">
        <v>4.9623284419999996</v>
      </c>
      <c r="EH172" s="58">
        <v>20.050575609999999</v>
      </c>
      <c r="EI172" s="58">
        <v>4.6468898049999998</v>
      </c>
      <c r="EJ172" s="58">
        <v>20.163208749999999</v>
      </c>
      <c r="EK172" s="58"/>
      <c r="EL172" s="58"/>
      <c r="EM172" s="58"/>
      <c r="EN172" s="58"/>
    </row>
    <row r="173" spans="1:144" x14ac:dyDescent="0.2">
      <c r="A173" s="70">
        <v>3.1654328600000001</v>
      </c>
      <c r="B173" s="70">
        <v>20.902833009999998</v>
      </c>
      <c r="C173" s="70">
        <v>2.9874616440000001</v>
      </c>
      <c r="D173" s="70">
        <v>20.95164071</v>
      </c>
      <c r="E173" s="70">
        <v>2.9573906459999999</v>
      </c>
      <c r="F173" s="70">
        <v>20.93286852</v>
      </c>
      <c r="G173" s="70">
        <v>3.0445351719999998</v>
      </c>
      <c r="H173" s="70">
        <v>20.889692480000001</v>
      </c>
      <c r="I173" s="70">
        <v>2.9782562370000001</v>
      </c>
      <c r="J173" s="70">
        <v>20.89720136</v>
      </c>
      <c r="K173" s="70">
        <v>3.3526094830000002</v>
      </c>
      <c r="L173" s="70">
        <v>20.797708750000002</v>
      </c>
      <c r="M173" s="70">
        <v>3.8736355580000001</v>
      </c>
      <c r="N173" s="70">
        <v>20.563056379999999</v>
      </c>
      <c r="O173" s="70">
        <v>3.8049018480000001</v>
      </c>
      <c r="P173" s="70">
        <v>20.587460230000001</v>
      </c>
      <c r="Q173" s="70">
        <v>3.0408530090000001</v>
      </c>
      <c r="R173" s="70">
        <v>20.84088479</v>
      </c>
      <c r="S173" s="70">
        <v>2.8352655699999998</v>
      </c>
      <c r="T173" s="70">
        <v>20.89720136</v>
      </c>
      <c r="U173" s="70"/>
      <c r="V173" s="70"/>
      <c r="W173" s="70"/>
      <c r="X173" s="70"/>
      <c r="Y173" s="70">
        <v>2.87024612</v>
      </c>
      <c r="Z173" s="70">
        <v>20.880306390000001</v>
      </c>
      <c r="AA173" s="70">
        <v>3.0703103129999998</v>
      </c>
      <c r="AB173" s="70">
        <v>20.807094849999999</v>
      </c>
      <c r="AC173" s="70">
        <v>3.5140109640000001</v>
      </c>
      <c r="AD173" s="70">
        <v>20.68883005</v>
      </c>
      <c r="AE173" s="70">
        <v>3.3397219119999999</v>
      </c>
      <c r="AF173" s="70">
        <v>20.797708750000002</v>
      </c>
      <c r="AG173" s="70">
        <v>2.7346197800000001</v>
      </c>
      <c r="AH173" s="70">
        <v>20.987307869999999</v>
      </c>
      <c r="AI173" s="70">
        <v>3.142112494</v>
      </c>
      <c r="AJ173" s="70">
        <v>20.83900757</v>
      </c>
      <c r="AK173" s="70">
        <v>3.4992823120000001</v>
      </c>
      <c r="AL173" s="70">
        <v>20.722619999999999</v>
      </c>
      <c r="AM173" s="70">
        <v>3.8380413149999999</v>
      </c>
      <c r="AN173" s="70">
        <v>20.570565259999999</v>
      </c>
      <c r="AO173" s="70">
        <v>4.2479888050000003</v>
      </c>
      <c r="AP173" s="70">
        <v>20.395983900000001</v>
      </c>
      <c r="AQ173" s="70">
        <v>3.470438701</v>
      </c>
      <c r="AR173" s="70">
        <v>20.709479460000001</v>
      </c>
      <c r="AS173" s="70"/>
      <c r="AT173" s="70"/>
      <c r="AU173" s="70"/>
      <c r="AV173" s="70"/>
      <c r="AW173" s="70">
        <v>5.4821271300000003</v>
      </c>
      <c r="AX173" s="70">
        <v>19.611306379999998</v>
      </c>
      <c r="AY173" s="70">
        <v>5.37841287</v>
      </c>
      <c r="AZ173" s="70">
        <v>19.650727969999998</v>
      </c>
      <c r="BA173" s="70">
        <v>5.5410417389999997</v>
      </c>
      <c r="BB173" s="70">
        <v>19.603797499999999</v>
      </c>
      <c r="BC173" s="70">
        <v>5.599342654</v>
      </c>
      <c r="BD173" s="70">
        <v>19.60567472</v>
      </c>
      <c r="BE173" s="70">
        <v>5.6373916729999998</v>
      </c>
      <c r="BF173" s="70">
        <v>19.58877975</v>
      </c>
      <c r="BG173" s="70">
        <v>5.7042843019999996</v>
      </c>
      <c r="BH173" s="70">
        <v>19.564375900000002</v>
      </c>
      <c r="BI173" s="70">
        <v>5.6416875299999996</v>
      </c>
      <c r="BJ173" s="70">
        <v>19.594411409999999</v>
      </c>
      <c r="BK173" s="70">
        <v>5.6054795930000001</v>
      </c>
      <c r="BL173" s="70">
        <v>19.573761999999999</v>
      </c>
      <c r="BM173" s="70">
        <v>5.5361321879999998</v>
      </c>
      <c r="BN173" s="70">
        <v>19.59816584</v>
      </c>
      <c r="BO173" s="70">
        <v>5.6122302250000002</v>
      </c>
      <c r="BP173" s="70">
        <v>19.573761999999999</v>
      </c>
      <c r="BQ173" s="70"/>
      <c r="BR173" s="70"/>
      <c r="BS173" s="70"/>
      <c r="BT173" s="70"/>
      <c r="BU173" s="70">
        <v>5.5520882279999997</v>
      </c>
      <c r="BV173" s="70">
        <v>19.570007560000001</v>
      </c>
      <c r="BW173" s="70">
        <v>5.4925599250000001</v>
      </c>
      <c r="BX173" s="70">
        <v>19.585025309999999</v>
      </c>
      <c r="BY173" s="70">
        <v>5.5152665980000002</v>
      </c>
      <c r="BZ173" s="70">
        <v>19.553112590000001</v>
      </c>
      <c r="CA173" s="70">
        <v>5.4459191929999999</v>
      </c>
      <c r="CB173" s="70">
        <v>19.562498680000001</v>
      </c>
      <c r="CC173" s="70">
        <v>5.3538651159999997</v>
      </c>
      <c r="CD173" s="70">
        <v>19.600043060000001</v>
      </c>
      <c r="CE173" s="70">
        <v>5.2943368130000001</v>
      </c>
      <c r="CF173" s="70">
        <v>19.613183599999999</v>
      </c>
      <c r="CG173" s="70">
        <v>5.3698211560000004</v>
      </c>
      <c r="CH173" s="70">
        <v>19.637587440000001</v>
      </c>
      <c r="CI173" s="70">
        <v>5.485809293</v>
      </c>
      <c r="CJ173" s="70">
        <v>19.613183599999999</v>
      </c>
      <c r="CK173" s="70">
        <v>5.5533156159999999</v>
      </c>
      <c r="CL173" s="70">
        <v>19.58877975</v>
      </c>
      <c r="CM173" s="70">
        <v>5.6128439190000003</v>
      </c>
      <c r="CN173" s="70">
        <v>19.585025309999999</v>
      </c>
      <c r="CO173" s="70"/>
      <c r="CP173" s="70"/>
      <c r="CQ173" s="70"/>
      <c r="CR173" s="70"/>
      <c r="CS173" s="70">
        <v>5.6472107740000004</v>
      </c>
      <c r="CT173" s="70">
        <v>19.585025309999999</v>
      </c>
      <c r="CU173" s="70">
        <v>5.5355184939999997</v>
      </c>
      <c r="CV173" s="70">
        <v>19.611306379999998</v>
      </c>
      <c r="CW173" s="70">
        <v>5.4403959479999999</v>
      </c>
      <c r="CX173" s="70">
        <v>19.630078569999998</v>
      </c>
      <c r="CY173" s="70">
        <v>5.5876824709999999</v>
      </c>
      <c r="CZ173" s="70">
        <v>19.594411409999999</v>
      </c>
      <c r="DA173" s="70">
        <v>5.5545430040000001</v>
      </c>
      <c r="DB173" s="70">
        <v>19.622569689999999</v>
      </c>
      <c r="DC173" s="70">
        <v>5.5717264310000001</v>
      </c>
      <c r="DD173" s="70">
        <v>19.628201350000001</v>
      </c>
      <c r="DE173" s="70">
        <v>5.6969199760000002</v>
      </c>
      <c r="DF173" s="70">
        <v>19.594411409999999</v>
      </c>
      <c r="DG173" s="70">
        <v>5.639232754</v>
      </c>
      <c r="DH173" s="70">
        <v>19.631955779999998</v>
      </c>
      <c r="DI173" s="70">
        <v>4.9126192399999997</v>
      </c>
      <c r="DJ173" s="70">
        <v>20.056207270000002</v>
      </c>
      <c r="DK173" s="70">
        <v>5.0310621529999997</v>
      </c>
      <c r="DL173" s="70">
        <v>20.016785670000001</v>
      </c>
      <c r="DM173" s="70"/>
      <c r="DN173" s="70"/>
      <c r="DO173" s="70"/>
      <c r="DP173" s="70"/>
      <c r="DQ173" s="58">
        <v>4.8610689569999996</v>
      </c>
      <c r="DR173" s="58">
        <v>20.118155489999999</v>
      </c>
      <c r="DS173" s="58">
        <v>4.8260884080000004</v>
      </c>
      <c r="DT173" s="58">
        <v>20.219525319999999</v>
      </c>
      <c r="DU173" s="58">
        <v>4.1522525650000004</v>
      </c>
      <c r="DV173" s="58">
        <v>20.49735372</v>
      </c>
      <c r="DW173" s="58">
        <v>4.3105855770000003</v>
      </c>
      <c r="DX173" s="58">
        <v>20.397861120000002</v>
      </c>
      <c r="DY173" s="58">
        <v>4.2099397859999996</v>
      </c>
      <c r="DZ173" s="58">
        <v>20.427896619999999</v>
      </c>
      <c r="EA173" s="58">
        <v>4.6278652960000004</v>
      </c>
      <c r="EB173" s="58">
        <v>20.258946909999999</v>
      </c>
      <c r="EC173" s="58">
        <v>4.8530909370000002</v>
      </c>
      <c r="ED173" s="58">
        <v>20.136927679999999</v>
      </c>
      <c r="EE173" s="58">
        <v>4.608227093</v>
      </c>
      <c r="EF173" s="58">
        <v>20.22327975</v>
      </c>
      <c r="EG173" s="58">
        <v>4.6812566599999998</v>
      </c>
      <c r="EH173" s="58">
        <v>20.185735380000001</v>
      </c>
      <c r="EI173" s="58">
        <v>4.3633632479999997</v>
      </c>
      <c r="EJ173" s="58">
        <v>20.294614070000002</v>
      </c>
      <c r="EK173" s="58"/>
      <c r="EL173" s="58"/>
      <c r="EM173" s="58"/>
      <c r="EN173" s="58"/>
    </row>
    <row r="174" spans="1:144" x14ac:dyDescent="0.2">
      <c r="A174" s="70">
        <v>2.8285149380000001</v>
      </c>
      <c r="B174" s="70">
        <v>21.036115559999999</v>
      </c>
      <c r="C174" s="70">
        <v>2.6425657029999998</v>
      </c>
      <c r="D174" s="70">
        <v>21.084923249999999</v>
      </c>
      <c r="E174" s="70">
        <v>2.6149494789999999</v>
      </c>
      <c r="F174" s="70">
        <v>21.064273839999998</v>
      </c>
      <c r="G174" s="70">
        <v>2.7112994129999999</v>
      </c>
      <c r="H174" s="70">
        <v>21.021097810000001</v>
      </c>
      <c r="I174" s="70">
        <v>2.6339739889999998</v>
      </c>
      <c r="J174" s="70">
        <v>21.028606679999999</v>
      </c>
      <c r="K174" s="70">
        <v>3.0193737239999998</v>
      </c>
      <c r="L174" s="70">
        <v>20.929114080000002</v>
      </c>
      <c r="M174" s="70">
        <v>3.5532873710000001</v>
      </c>
      <c r="N174" s="70">
        <v>20.69821615</v>
      </c>
      <c r="O174" s="70">
        <v>3.4778030270000002</v>
      </c>
      <c r="P174" s="70">
        <v>20.722619999999999</v>
      </c>
      <c r="Q174" s="70">
        <v>2.7070035560000001</v>
      </c>
      <c r="R174" s="70">
        <v>20.97229012</v>
      </c>
      <c r="S174" s="70">
        <v>2.4909833219999999</v>
      </c>
      <c r="T174" s="70">
        <v>21.0304839</v>
      </c>
      <c r="U174" s="70"/>
      <c r="V174" s="70"/>
      <c r="W174" s="70"/>
      <c r="X174" s="70"/>
      <c r="Y174" s="70">
        <v>2.5296460349999998</v>
      </c>
      <c r="Z174" s="70">
        <v>21.01171171</v>
      </c>
      <c r="AA174" s="70">
        <v>2.7352334730000001</v>
      </c>
      <c r="AB174" s="70">
        <v>20.938500170000001</v>
      </c>
      <c r="AC174" s="70">
        <v>3.1881395320000001</v>
      </c>
      <c r="AD174" s="70">
        <v>20.822112600000001</v>
      </c>
      <c r="AE174" s="70">
        <v>3.0070998470000001</v>
      </c>
      <c r="AF174" s="70">
        <v>20.929114080000002</v>
      </c>
      <c r="AG174" s="70">
        <v>2.392178613</v>
      </c>
      <c r="AH174" s="70">
        <v>21.118713190000001</v>
      </c>
      <c r="AI174" s="70">
        <v>2.808263041</v>
      </c>
      <c r="AJ174" s="70">
        <v>20.970412899999999</v>
      </c>
      <c r="AK174" s="70">
        <v>3.17341088</v>
      </c>
      <c r="AL174" s="70">
        <v>20.855902539999999</v>
      </c>
      <c r="AM174" s="70">
        <v>3.521375291</v>
      </c>
      <c r="AN174" s="70">
        <v>20.703847809999999</v>
      </c>
      <c r="AO174" s="70">
        <v>3.9423692689999998</v>
      </c>
      <c r="AP174" s="70">
        <v>20.531143660000001</v>
      </c>
      <c r="AQ174" s="70">
        <v>3.1384303299999998</v>
      </c>
      <c r="AR174" s="70">
        <v>20.844639229999999</v>
      </c>
      <c r="AS174" s="70"/>
      <c r="AT174" s="70"/>
      <c r="AU174" s="70"/>
      <c r="AV174" s="70"/>
      <c r="AW174" s="70">
        <v>5.2366495909999999</v>
      </c>
      <c r="AX174" s="70">
        <v>19.74083448</v>
      </c>
      <c r="AY174" s="70">
        <v>5.1200477600000003</v>
      </c>
      <c r="AZ174" s="70">
        <v>19.784010519999999</v>
      </c>
      <c r="BA174" s="70">
        <v>5.2949505070000003</v>
      </c>
      <c r="BB174" s="70">
        <v>19.735202829999999</v>
      </c>
      <c r="BC174" s="70">
        <v>5.3526377280000004</v>
      </c>
      <c r="BD174" s="70">
        <v>19.738957259999999</v>
      </c>
      <c r="BE174" s="70">
        <v>5.3894593589999999</v>
      </c>
      <c r="BF174" s="70">
        <v>19.72206229</v>
      </c>
      <c r="BG174" s="70">
        <v>5.4704669470000002</v>
      </c>
      <c r="BH174" s="70">
        <v>19.693904010000001</v>
      </c>
      <c r="BI174" s="70">
        <v>5.3943689099999999</v>
      </c>
      <c r="BJ174" s="70">
        <v>19.727693949999999</v>
      </c>
      <c r="BK174" s="70">
        <v>5.3587746669999996</v>
      </c>
      <c r="BL174" s="70">
        <v>19.707044539999998</v>
      </c>
      <c r="BM174" s="70">
        <v>5.2900409560000003</v>
      </c>
      <c r="BN174" s="70">
        <v>19.731448390000001</v>
      </c>
      <c r="BO174" s="70">
        <v>5.3655252989999997</v>
      </c>
      <c r="BP174" s="70">
        <v>19.707044539999998</v>
      </c>
      <c r="BQ174" s="70"/>
      <c r="BR174" s="70"/>
      <c r="BS174" s="70"/>
      <c r="BT174" s="70"/>
      <c r="BU174" s="70">
        <v>5.3059969960000002</v>
      </c>
      <c r="BV174" s="70">
        <v>19.7032901</v>
      </c>
      <c r="BW174" s="70">
        <v>5.2470823869999998</v>
      </c>
      <c r="BX174" s="70">
        <v>19.714553420000001</v>
      </c>
      <c r="BY174" s="70">
        <v>5.2697890589999998</v>
      </c>
      <c r="BZ174" s="70">
        <v>19.6826407</v>
      </c>
      <c r="CA174" s="70">
        <v>5.1887814710000004</v>
      </c>
      <c r="CB174" s="70">
        <v>19.697658449999999</v>
      </c>
      <c r="CC174" s="70">
        <v>5.0973410880000003</v>
      </c>
      <c r="CD174" s="70">
        <v>19.731448390000001</v>
      </c>
      <c r="CE174" s="70">
        <v>5.0378127849999998</v>
      </c>
      <c r="CF174" s="70">
        <v>19.744588920000002</v>
      </c>
      <c r="CG174" s="70">
        <v>5.112683434</v>
      </c>
      <c r="CH174" s="70">
        <v>19.770869990000001</v>
      </c>
      <c r="CI174" s="70">
        <v>5.2403317539999996</v>
      </c>
      <c r="CJ174" s="70">
        <v>19.742711700000001</v>
      </c>
      <c r="CK174" s="70">
        <v>5.3053833020000001</v>
      </c>
      <c r="CL174" s="70">
        <v>19.72018508</v>
      </c>
      <c r="CM174" s="70">
        <v>5.3661389929999999</v>
      </c>
      <c r="CN174" s="70">
        <v>19.718307859999999</v>
      </c>
      <c r="CO174" s="70"/>
      <c r="CP174" s="70"/>
      <c r="CQ174" s="70"/>
      <c r="CR174" s="70"/>
      <c r="CS174" s="70">
        <v>5.395596297</v>
      </c>
      <c r="CT174" s="70">
        <v>19.718307859999999</v>
      </c>
      <c r="CU174" s="70">
        <v>5.2845177110000003</v>
      </c>
      <c r="CV174" s="70">
        <v>19.74083448</v>
      </c>
      <c r="CW174" s="70">
        <v>5.1758939000000002</v>
      </c>
      <c r="CX174" s="70">
        <v>19.763361110000002</v>
      </c>
      <c r="CY174" s="70">
        <v>5.3360679940000004</v>
      </c>
      <c r="CZ174" s="70">
        <v>19.725816729999998</v>
      </c>
      <c r="DA174" s="70">
        <v>5.3035422199999998</v>
      </c>
      <c r="DB174" s="70">
        <v>19.755852239999999</v>
      </c>
      <c r="DC174" s="70">
        <v>5.3201119539999997</v>
      </c>
      <c r="DD174" s="70">
        <v>19.75960667</v>
      </c>
      <c r="DE174" s="70">
        <v>5.4434644170000004</v>
      </c>
      <c r="DF174" s="70">
        <v>19.72957117</v>
      </c>
      <c r="DG174" s="70">
        <v>5.3863908900000004</v>
      </c>
      <c r="DH174" s="70">
        <v>19.765238329999999</v>
      </c>
      <c r="DI174" s="70">
        <v>4.6327748460000002</v>
      </c>
      <c r="DJ174" s="70">
        <v>20.189489810000001</v>
      </c>
      <c r="DK174" s="70">
        <v>4.7469219020000004</v>
      </c>
      <c r="DL174" s="70">
        <v>20.151945430000001</v>
      </c>
      <c r="DM174" s="70"/>
      <c r="DN174" s="70"/>
      <c r="DO174" s="70"/>
      <c r="DP174" s="70"/>
      <c r="DQ174" s="58">
        <v>4.5818382570000002</v>
      </c>
      <c r="DR174" s="58">
        <v>20.249560819999999</v>
      </c>
      <c r="DS174" s="58">
        <v>4.5339701369999998</v>
      </c>
      <c r="DT174" s="58">
        <v>20.3565623</v>
      </c>
      <c r="DU174" s="58">
        <v>3.8398823969999998</v>
      </c>
      <c r="DV174" s="58">
        <v>20.632513490000001</v>
      </c>
      <c r="DW174" s="58">
        <v>4.0006701849999997</v>
      </c>
      <c r="DX174" s="58">
        <v>20.533020879999999</v>
      </c>
      <c r="DY174" s="58">
        <v>3.906775026</v>
      </c>
      <c r="DZ174" s="58">
        <v>20.559301949999998</v>
      </c>
      <c r="EA174" s="58">
        <v>4.3302237799999999</v>
      </c>
      <c r="EB174" s="58">
        <v>20.39410668</v>
      </c>
      <c r="EC174" s="58">
        <v>4.5738602369999999</v>
      </c>
      <c r="ED174" s="58">
        <v>20.268333009999999</v>
      </c>
      <c r="EE174" s="58">
        <v>4.3118129649999997</v>
      </c>
      <c r="EF174" s="58">
        <v>20.358439520000001</v>
      </c>
      <c r="EG174" s="58">
        <v>4.3823877570000001</v>
      </c>
      <c r="EH174" s="58">
        <v>20.320895140000001</v>
      </c>
      <c r="EI174" s="58">
        <v>4.0657217320000001</v>
      </c>
      <c r="EJ174" s="58">
        <v>20.426019400000001</v>
      </c>
      <c r="EK174" s="58"/>
      <c r="EL174" s="58"/>
      <c r="EM174" s="58"/>
      <c r="EN174" s="58"/>
    </row>
    <row r="175" spans="1:144" x14ac:dyDescent="0.2">
      <c r="A175" s="70">
        <v>2.4836189960000001</v>
      </c>
      <c r="B175" s="70">
        <v>21.169398109999999</v>
      </c>
      <c r="C175" s="70">
        <v>2.2964423730000001</v>
      </c>
      <c r="D175" s="70">
        <v>21.216328579999999</v>
      </c>
      <c r="E175" s="70">
        <v>2.2718946189999998</v>
      </c>
      <c r="F175" s="70">
        <v>21.195679169999998</v>
      </c>
      <c r="G175" s="70">
        <v>2.363948696</v>
      </c>
      <c r="H175" s="70">
        <v>21.152503129999999</v>
      </c>
      <c r="I175" s="70">
        <v>2.2884643530000002</v>
      </c>
      <c r="J175" s="70">
        <v>21.160012009999999</v>
      </c>
      <c r="K175" s="70">
        <v>2.6787736390000001</v>
      </c>
      <c r="L175" s="70">
        <v>21.062396629999999</v>
      </c>
      <c r="M175" s="70">
        <v>3.2231200809999998</v>
      </c>
      <c r="N175" s="70">
        <v>20.83149869</v>
      </c>
      <c r="O175" s="70">
        <v>3.1543863700000001</v>
      </c>
      <c r="P175" s="70">
        <v>20.854025320000002</v>
      </c>
      <c r="Q175" s="70">
        <v>2.3596528389999998</v>
      </c>
      <c r="R175" s="70">
        <v>21.103695439999999</v>
      </c>
      <c r="S175" s="70">
        <v>2.1436326050000001</v>
      </c>
      <c r="T175" s="70">
        <v>21.16188923</v>
      </c>
      <c r="U175" s="70"/>
      <c r="V175" s="70"/>
      <c r="W175" s="70"/>
      <c r="X175" s="70"/>
      <c r="Y175" s="70">
        <v>2.1761583789999999</v>
      </c>
      <c r="Z175" s="70">
        <v>21.144994260000001</v>
      </c>
      <c r="AA175" s="70">
        <v>2.3854279809999999</v>
      </c>
      <c r="AB175" s="70">
        <v>21.071782720000002</v>
      </c>
      <c r="AC175" s="70">
        <v>2.8493805289999998</v>
      </c>
      <c r="AD175" s="70">
        <v>20.95539514</v>
      </c>
      <c r="AE175" s="70">
        <v>2.6683408439999998</v>
      </c>
      <c r="AF175" s="70">
        <v>21.060519410000001</v>
      </c>
      <c r="AG175" s="70">
        <v>2.035622488</v>
      </c>
      <c r="AH175" s="70">
        <v>21.250118520000001</v>
      </c>
      <c r="AI175" s="70">
        <v>2.4652081809999999</v>
      </c>
      <c r="AJ175" s="70">
        <v>21.101818219999998</v>
      </c>
      <c r="AK175" s="70">
        <v>2.8358792639999999</v>
      </c>
      <c r="AL175" s="70">
        <v>20.989185089999999</v>
      </c>
      <c r="AM175" s="70">
        <v>3.1936627770000001</v>
      </c>
      <c r="AN175" s="70">
        <v>20.837130349999999</v>
      </c>
      <c r="AO175" s="70">
        <v>3.628771714</v>
      </c>
      <c r="AP175" s="70">
        <v>20.664426209999998</v>
      </c>
      <c r="AQ175" s="70">
        <v>2.7978302460000002</v>
      </c>
      <c r="AR175" s="70">
        <v>20.977921769999998</v>
      </c>
      <c r="AS175" s="70"/>
      <c r="AT175" s="70"/>
      <c r="AU175" s="70"/>
      <c r="AV175" s="70"/>
      <c r="AW175" s="70">
        <v>4.9807392569999998</v>
      </c>
      <c r="AX175" s="70">
        <v>19.87223981</v>
      </c>
      <c r="AY175" s="70">
        <v>4.8524772430000001</v>
      </c>
      <c r="AZ175" s="70">
        <v>19.917293069999999</v>
      </c>
      <c r="BA175" s="70">
        <v>5.038426479</v>
      </c>
      <c r="BB175" s="70">
        <v>19.866608150000001</v>
      </c>
      <c r="BC175" s="70">
        <v>5.0961137000000001</v>
      </c>
      <c r="BD175" s="70">
        <v>19.870362589999999</v>
      </c>
      <c r="BE175" s="70">
        <v>5.1304805560000002</v>
      </c>
      <c r="BF175" s="70">
        <v>19.857222060000002</v>
      </c>
      <c r="BG175" s="70">
        <v>5.2102607560000003</v>
      </c>
      <c r="BH175" s="70">
        <v>19.829063770000001</v>
      </c>
      <c r="BI175" s="70">
        <v>5.1360038000000001</v>
      </c>
      <c r="BJ175" s="70">
        <v>19.86285372</v>
      </c>
      <c r="BK175" s="70">
        <v>5.101023251</v>
      </c>
      <c r="BL175" s="70">
        <v>19.840327089999999</v>
      </c>
      <c r="BM175" s="70">
        <v>5.0335169280000001</v>
      </c>
      <c r="BN175" s="70">
        <v>19.8609765</v>
      </c>
      <c r="BO175" s="70">
        <v>5.1083875770000002</v>
      </c>
      <c r="BP175" s="70">
        <v>19.840327089999999</v>
      </c>
      <c r="BQ175" s="70"/>
      <c r="BR175" s="70"/>
      <c r="BS175" s="70"/>
      <c r="BT175" s="70"/>
      <c r="BU175" s="70">
        <v>5.0494729679999999</v>
      </c>
      <c r="BV175" s="70">
        <v>19.836572650000001</v>
      </c>
      <c r="BW175" s="70">
        <v>4.9917857469999998</v>
      </c>
      <c r="BX175" s="70">
        <v>19.845958750000001</v>
      </c>
      <c r="BY175" s="70">
        <v>5.0138787249999996</v>
      </c>
      <c r="BZ175" s="70">
        <v>19.814046019999999</v>
      </c>
      <c r="CA175" s="70">
        <v>4.9353259129999998</v>
      </c>
      <c r="CB175" s="70">
        <v>19.827186560000001</v>
      </c>
      <c r="CC175" s="70">
        <v>4.8316116530000004</v>
      </c>
      <c r="CD175" s="70">
        <v>19.86473093</v>
      </c>
      <c r="CE175" s="70">
        <v>4.7733107370000001</v>
      </c>
      <c r="CF175" s="70">
        <v>19.874117030000001</v>
      </c>
      <c r="CG175" s="70">
        <v>4.8457266109999999</v>
      </c>
      <c r="CH175" s="70">
        <v>19.904152530000001</v>
      </c>
      <c r="CI175" s="70">
        <v>4.9838077270000003</v>
      </c>
      <c r="CJ175" s="70">
        <v>19.87223981</v>
      </c>
      <c r="CK175" s="70">
        <v>5.0482455799999997</v>
      </c>
      <c r="CL175" s="70">
        <v>19.851590399999999</v>
      </c>
      <c r="CM175" s="70">
        <v>5.1077738840000002</v>
      </c>
      <c r="CN175" s="70">
        <v>19.851590399999999</v>
      </c>
      <c r="CO175" s="70"/>
      <c r="CP175" s="70"/>
      <c r="CQ175" s="70"/>
      <c r="CR175" s="70"/>
      <c r="CS175" s="70">
        <v>5.1329353309999997</v>
      </c>
      <c r="CT175" s="70">
        <v>19.851590399999999</v>
      </c>
      <c r="CU175" s="70">
        <v>5.0236978270000003</v>
      </c>
      <c r="CV175" s="70">
        <v>19.870362589999999</v>
      </c>
      <c r="CW175" s="70">
        <v>4.902800139</v>
      </c>
      <c r="CX175" s="70">
        <v>19.89852088</v>
      </c>
      <c r="CY175" s="70">
        <v>5.072793334</v>
      </c>
      <c r="CZ175" s="70">
        <v>19.857222060000002</v>
      </c>
      <c r="DA175" s="70">
        <v>5.0421086419999996</v>
      </c>
      <c r="DB175" s="70">
        <v>19.885380340000001</v>
      </c>
      <c r="DC175" s="70">
        <v>5.0586783759999996</v>
      </c>
      <c r="DD175" s="70">
        <v>19.892889220000001</v>
      </c>
      <c r="DE175" s="70">
        <v>5.1789623699999998</v>
      </c>
      <c r="DF175" s="70">
        <v>19.86473093</v>
      </c>
      <c r="DG175" s="70">
        <v>5.1225025359999998</v>
      </c>
      <c r="DH175" s="70">
        <v>19.900398089999999</v>
      </c>
      <c r="DI175" s="70">
        <v>4.3351333309999998</v>
      </c>
      <c r="DJ175" s="70">
        <v>20.324649579999999</v>
      </c>
      <c r="DK175" s="70">
        <v>4.4584857939999996</v>
      </c>
      <c r="DL175" s="70">
        <v>20.287105199999999</v>
      </c>
      <c r="DM175" s="70"/>
      <c r="DN175" s="70"/>
      <c r="DO175" s="70"/>
      <c r="DP175" s="70"/>
      <c r="DQ175" s="58">
        <v>4.2866515170000001</v>
      </c>
      <c r="DR175" s="58">
        <v>20.382843359999999</v>
      </c>
      <c r="DS175" s="58">
        <v>4.2393970909999998</v>
      </c>
      <c r="DT175" s="58">
        <v>20.48796763</v>
      </c>
      <c r="DU175" s="58">
        <v>3.521988984</v>
      </c>
      <c r="DV175" s="58">
        <v>20.76391881</v>
      </c>
      <c r="DW175" s="58">
        <v>3.6840041600000002</v>
      </c>
      <c r="DX175" s="58">
        <v>20.66818065</v>
      </c>
      <c r="DY175" s="58">
        <v>3.5968596339999999</v>
      </c>
      <c r="DZ175" s="58">
        <v>20.690707270000001</v>
      </c>
      <c r="EA175" s="58">
        <v>4.0203083880000001</v>
      </c>
      <c r="EB175" s="58">
        <v>20.529266440000001</v>
      </c>
      <c r="EC175" s="58">
        <v>4.2780598029999997</v>
      </c>
      <c r="ED175" s="58">
        <v>20.401615549999999</v>
      </c>
      <c r="EE175" s="58">
        <v>4.002511266</v>
      </c>
      <c r="EF175" s="58">
        <v>20.493599280000002</v>
      </c>
      <c r="EG175" s="58">
        <v>4.0829051600000001</v>
      </c>
      <c r="EH175" s="58">
        <v>20.454177690000002</v>
      </c>
      <c r="EI175" s="58">
        <v>3.7588748089999999</v>
      </c>
      <c r="EJ175" s="58">
        <v>20.559301949999998</v>
      </c>
      <c r="EK175" s="58"/>
      <c r="EL175" s="58"/>
      <c r="EM175" s="58"/>
      <c r="EN175" s="58"/>
    </row>
    <row r="176" spans="1:144" x14ac:dyDescent="0.2">
      <c r="A176" s="70">
        <v>2.1282902589999999</v>
      </c>
      <c r="B176" s="70">
        <v>21.300803429999998</v>
      </c>
      <c r="C176" s="70">
        <v>1.947250575</v>
      </c>
      <c r="D176" s="70">
        <v>21.347733909999999</v>
      </c>
      <c r="E176" s="70">
        <v>1.9171795760000001</v>
      </c>
      <c r="F176" s="70">
        <v>21.327084500000002</v>
      </c>
      <c r="G176" s="70">
        <v>2.0049377960000001</v>
      </c>
      <c r="H176" s="70">
        <v>21.28578568</v>
      </c>
      <c r="I176" s="70">
        <v>1.9398862480000001</v>
      </c>
      <c r="J176" s="70">
        <v>21.291417339999999</v>
      </c>
      <c r="K176" s="70">
        <v>2.3271270660000001</v>
      </c>
      <c r="L176" s="70">
        <v>21.195679169999998</v>
      </c>
      <c r="M176" s="70">
        <v>2.890498016</v>
      </c>
      <c r="N176" s="70">
        <v>20.96290402</v>
      </c>
      <c r="O176" s="70">
        <v>2.8186958359999998</v>
      </c>
      <c r="P176" s="70">
        <v>20.985430650000001</v>
      </c>
      <c r="Q176" s="70">
        <v>2.0080062650000001</v>
      </c>
      <c r="R176" s="70">
        <v>21.235100769999999</v>
      </c>
      <c r="S176" s="70">
        <v>1.7858490929999999</v>
      </c>
      <c r="T176" s="70">
        <v>21.29329456</v>
      </c>
      <c r="U176" s="70"/>
      <c r="V176" s="70"/>
      <c r="W176" s="70"/>
      <c r="X176" s="70"/>
      <c r="Y176" s="70">
        <v>1.8189885610000001</v>
      </c>
      <c r="Z176" s="70">
        <v>21.27639959</v>
      </c>
      <c r="AA176" s="70">
        <v>2.0368498759999998</v>
      </c>
      <c r="AB176" s="70">
        <v>21.205065269999999</v>
      </c>
      <c r="AC176" s="70">
        <v>2.5014161179999999</v>
      </c>
      <c r="AD176" s="70">
        <v>21.088677690000001</v>
      </c>
      <c r="AE176" s="70">
        <v>2.3173079639999998</v>
      </c>
      <c r="AF176" s="70">
        <v>21.193801950000001</v>
      </c>
      <c r="AG176" s="70">
        <v>1.680293751</v>
      </c>
      <c r="AH176" s="70">
        <v>21.381523850000001</v>
      </c>
      <c r="AI176" s="70">
        <v>2.1184711580000002</v>
      </c>
      <c r="AJ176" s="70">
        <v>21.233223550000002</v>
      </c>
      <c r="AK176" s="70">
        <v>2.4897559349999998</v>
      </c>
      <c r="AL176" s="70">
        <v>21.120590409999998</v>
      </c>
      <c r="AM176" s="70">
        <v>2.8536763860000001</v>
      </c>
      <c r="AN176" s="70">
        <v>20.970412899999999</v>
      </c>
      <c r="AO176" s="70">
        <v>3.3041276690000001</v>
      </c>
      <c r="AP176" s="70">
        <v>20.797708750000002</v>
      </c>
      <c r="AQ176" s="70">
        <v>2.457230161</v>
      </c>
      <c r="AR176" s="70">
        <v>21.109327100000002</v>
      </c>
      <c r="AS176" s="70"/>
      <c r="AT176" s="70"/>
      <c r="AU176" s="70"/>
      <c r="AV176" s="70"/>
      <c r="AW176" s="70">
        <v>4.7039633329999999</v>
      </c>
      <c r="AX176" s="70">
        <v>20.00739957</v>
      </c>
      <c r="AY176" s="70">
        <v>4.579997176</v>
      </c>
      <c r="AZ176" s="70">
        <v>20.048698389999998</v>
      </c>
      <c r="BA176" s="70">
        <v>4.7733107370000001</v>
      </c>
      <c r="BB176" s="70">
        <v>19.99613626</v>
      </c>
      <c r="BC176" s="70">
        <v>4.8303842650000002</v>
      </c>
      <c r="BD176" s="70">
        <v>20.00364514</v>
      </c>
      <c r="BE176" s="70">
        <v>4.862910039</v>
      </c>
      <c r="BF176" s="70">
        <v>19.988627390000001</v>
      </c>
      <c r="BG176" s="70">
        <v>4.9420765449999999</v>
      </c>
      <c r="BH176" s="70">
        <v>19.964223539999999</v>
      </c>
      <c r="BI176" s="70">
        <v>4.8684332829999999</v>
      </c>
      <c r="BJ176" s="70">
        <v>19.998013480000001</v>
      </c>
      <c r="BK176" s="70">
        <v>4.8359075100000002</v>
      </c>
      <c r="BL176" s="70">
        <v>19.973609629999999</v>
      </c>
      <c r="BM176" s="70">
        <v>4.7696285740000004</v>
      </c>
      <c r="BN176" s="70">
        <v>19.992381819999999</v>
      </c>
      <c r="BO176" s="70">
        <v>4.8420444480000002</v>
      </c>
      <c r="BP176" s="70">
        <v>19.973609629999999</v>
      </c>
      <c r="BQ176" s="70"/>
      <c r="BR176" s="70"/>
      <c r="BS176" s="70"/>
      <c r="BT176" s="70"/>
      <c r="BU176" s="70">
        <v>4.7849709200000001</v>
      </c>
      <c r="BV176" s="70">
        <v>19.96610076</v>
      </c>
      <c r="BW176" s="70">
        <v>4.7291247800000002</v>
      </c>
      <c r="BX176" s="70">
        <v>19.975486849999999</v>
      </c>
      <c r="BY176" s="70">
        <v>4.7506040650000001</v>
      </c>
      <c r="BZ176" s="70">
        <v>19.943574129999998</v>
      </c>
      <c r="CA176" s="70">
        <v>4.6616184570000003</v>
      </c>
      <c r="CB176" s="70">
        <v>19.960469100000001</v>
      </c>
      <c r="CC176" s="70">
        <v>4.5591315850000003</v>
      </c>
      <c r="CD176" s="70">
        <v>19.99613626</v>
      </c>
      <c r="CE176" s="70">
        <v>4.5045128329999997</v>
      </c>
      <c r="CF176" s="70">
        <v>20.00364514</v>
      </c>
      <c r="CG176" s="70">
        <v>4.5732465429999998</v>
      </c>
      <c r="CH176" s="70">
        <v>20.035557860000001</v>
      </c>
      <c r="CI176" s="70">
        <v>4.7211467599999999</v>
      </c>
      <c r="CJ176" s="70">
        <v>20.001767919999999</v>
      </c>
      <c r="CK176" s="70">
        <v>4.7819024509999997</v>
      </c>
      <c r="CL176" s="70">
        <v>19.981118510000002</v>
      </c>
      <c r="CM176" s="70">
        <v>4.8414307540000001</v>
      </c>
      <c r="CN176" s="70">
        <v>19.98487295</v>
      </c>
      <c r="CO176" s="70"/>
      <c r="CP176" s="70"/>
      <c r="CQ176" s="70"/>
      <c r="CR176" s="70"/>
      <c r="CS176" s="70">
        <v>4.8622963449999999</v>
      </c>
      <c r="CT176" s="70">
        <v>19.98487295</v>
      </c>
      <c r="CU176" s="70">
        <v>4.755513616</v>
      </c>
      <c r="CV176" s="70">
        <v>20.001767919999999</v>
      </c>
      <c r="CW176" s="70">
        <v>4.6229557449999996</v>
      </c>
      <c r="CX176" s="70">
        <v>20.029926199999998</v>
      </c>
      <c r="CY176" s="70">
        <v>4.8027680420000003</v>
      </c>
      <c r="CZ176" s="70">
        <v>19.988627390000001</v>
      </c>
      <c r="DA176" s="70">
        <v>4.772697043</v>
      </c>
      <c r="DB176" s="70">
        <v>20.016785670000001</v>
      </c>
      <c r="DC176" s="70">
        <v>4.7886530829999998</v>
      </c>
      <c r="DD176" s="70">
        <v>20.02241733</v>
      </c>
      <c r="DE176" s="70">
        <v>4.9052549140000004</v>
      </c>
      <c r="DF176" s="70">
        <v>19.998013480000001</v>
      </c>
      <c r="DG176" s="70">
        <v>4.8500224679999997</v>
      </c>
      <c r="DH176" s="70">
        <v>20.03368064</v>
      </c>
      <c r="DI176" s="70">
        <v>4.0374918150000001</v>
      </c>
      <c r="DJ176" s="70">
        <v>20.456054900000002</v>
      </c>
      <c r="DK176" s="70">
        <v>4.155321034</v>
      </c>
      <c r="DL176" s="70">
        <v>20.42226496</v>
      </c>
      <c r="DM176" s="70"/>
      <c r="DN176" s="70"/>
      <c r="DO176" s="70"/>
      <c r="DP176" s="70"/>
      <c r="DQ176" s="58">
        <v>3.9908510829999999</v>
      </c>
      <c r="DR176" s="58">
        <v>20.514248689999999</v>
      </c>
      <c r="DS176" s="58">
        <v>3.9343912489999999</v>
      </c>
      <c r="DT176" s="58">
        <v>20.62125017</v>
      </c>
      <c r="DU176" s="58">
        <v>3.1936627770000001</v>
      </c>
      <c r="DV176" s="58">
        <v>20.89720136</v>
      </c>
      <c r="DW176" s="58">
        <v>3.3648833599999999</v>
      </c>
      <c r="DX176" s="58">
        <v>20.799585969999999</v>
      </c>
      <c r="DY176" s="58">
        <v>3.2740566699999998</v>
      </c>
      <c r="DZ176" s="58">
        <v>20.822112600000001</v>
      </c>
      <c r="EA176" s="58">
        <v>3.7146888520000001</v>
      </c>
      <c r="EB176" s="58">
        <v>20.66067177</v>
      </c>
      <c r="EC176" s="58">
        <v>3.9693717980000001</v>
      </c>
      <c r="ED176" s="58">
        <v>20.53677532</v>
      </c>
      <c r="EE176" s="58">
        <v>3.685845241</v>
      </c>
      <c r="EF176" s="58">
        <v>20.628759049999999</v>
      </c>
      <c r="EG176" s="58">
        <v>3.7742171550000001</v>
      </c>
      <c r="EH176" s="58">
        <v>20.585583010000001</v>
      </c>
      <c r="EI176" s="58">
        <v>3.4360718459999999</v>
      </c>
      <c r="EJ176" s="58">
        <v>20.692584490000002</v>
      </c>
      <c r="EK176" s="58"/>
      <c r="EL176" s="58"/>
      <c r="EM176" s="58"/>
      <c r="EN176" s="58"/>
    </row>
    <row r="177" spans="1:144" x14ac:dyDescent="0.2">
      <c r="A177" s="70">
        <v>1.770506747</v>
      </c>
      <c r="B177" s="70">
        <v>21.434085979999999</v>
      </c>
      <c r="C177" s="70">
        <v>1.5913081440000001</v>
      </c>
      <c r="D177" s="70">
        <v>21.479139230000001</v>
      </c>
      <c r="E177" s="70">
        <v>1.5600097580000001</v>
      </c>
      <c r="F177" s="70">
        <v>21.45848982</v>
      </c>
      <c r="G177" s="70">
        <v>1.6477679780000001</v>
      </c>
      <c r="H177" s="70">
        <v>21.41719101</v>
      </c>
      <c r="I177" s="70">
        <v>1.5778068789999999</v>
      </c>
      <c r="J177" s="70">
        <v>21.422822660000001</v>
      </c>
      <c r="K177" s="70">
        <v>1.9724120220000001</v>
      </c>
      <c r="L177" s="70">
        <v>21.327084500000002</v>
      </c>
      <c r="M177" s="70">
        <v>2.5456020750000001</v>
      </c>
      <c r="N177" s="70">
        <v>21.09430935</v>
      </c>
      <c r="O177" s="70">
        <v>2.4731862009999999</v>
      </c>
      <c r="P177" s="70">
        <v>21.11683597</v>
      </c>
      <c r="Q177" s="70">
        <v>1.652063834</v>
      </c>
      <c r="R177" s="70">
        <v>21.366506099999999</v>
      </c>
      <c r="S177" s="70">
        <v>1.43113405</v>
      </c>
      <c r="T177" s="70">
        <v>21.424699879999999</v>
      </c>
      <c r="U177" s="70"/>
      <c r="V177" s="70"/>
      <c r="W177" s="70"/>
      <c r="X177" s="70"/>
      <c r="Y177" s="70">
        <v>1.4618187419999999</v>
      </c>
      <c r="Z177" s="70">
        <v>21.407804909999999</v>
      </c>
      <c r="AA177" s="70">
        <v>1.6704746500000001</v>
      </c>
      <c r="AB177" s="70">
        <v>21.336470590000001</v>
      </c>
      <c r="AC177" s="70">
        <v>2.1503832379999999</v>
      </c>
      <c r="AD177" s="70">
        <v>21.221960240000001</v>
      </c>
      <c r="AE177" s="70">
        <v>1.9638203080000001</v>
      </c>
      <c r="AF177" s="70">
        <v>21.325207280000001</v>
      </c>
      <c r="AG177" s="70">
        <v>1.3225102390000001</v>
      </c>
      <c r="AH177" s="70">
        <v>21.51292917</v>
      </c>
      <c r="AI177" s="70">
        <v>1.763142421</v>
      </c>
      <c r="AJ177" s="70">
        <v>21.364628880000001</v>
      </c>
      <c r="AK177" s="70">
        <v>2.139950442</v>
      </c>
      <c r="AL177" s="70">
        <v>21.251995740000002</v>
      </c>
      <c r="AM177" s="70">
        <v>2.505098281</v>
      </c>
      <c r="AN177" s="70">
        <v>21.103695439999999</v>
      </c>
      <c r="AO177" s="70">
        <v>2.9647549720000002</v>
      </c>
      <c r="AP177" s="70">
        <v>20.930991299999999</v>
      </c>
      <c r="AQ177" s="70">
        <v>2.1086520559999999</v>
      </c>
      <c r="AR177" s="70">
        <v>21.240732430000001</v>
      </c>
      <c r="AS177" s="70"/>
      <c r="AT177" s="70"/>
      <c r="AU177" s="70"/>
      <c r="AV177" s="70"/>
      <c r="AW177" s="70">
        <v>4.4228915510000002</v>
      </c>
      <c r="AX177" s="70">
        <v>20.1388049</v>
      </c>
      <c r="AY177" s="70">
        <v>4.3032212510000001</v>
      </c>
      <c r="AZ177" s="70">
        <v>20.178226500000001</v>
      </c>
      <c r="BA177" s="70">
        <v>4.5032854450000004</v>
      </c>
      <c r="BB177" s="70">
        <v>20.125664369999999</v>
      </c>
      <c r="BC177" s="70">
        <v>4.557904197</v>
      </c>
      <c r="BD177" s="70">
        <v>20.135050459999999</v>
      </c>
      <c r="BE177" s="70">
        <v>4.5904299709999998</v>
      </c>
      <c r="BF177" s="70">
        <v>20.12003271</v>
      </c>
      <c r="BG177" s="70">
        <v>4.6671417020000003</v>
      </c>
      <c r="BH177" s="70">
        <v>20.097506079999999</v>
      </c>
      <c r="BI177" s="70">
        <v>4.5941121340000004</v>
      </c>
      <c r="BJ177" s="70">
        <v>20.129418810000001</v>
      </c>
      <c r="BK177" s="70">
        <v>4.5634274420000001</v>
      </c>
      <c r="BL177" s="70">
        <v>20.105014959999998</v>
      </c>
      <c r="BM177" s="70">
        <v>4.4873294049999997</v>
      </c>
      <c r="BN177" s="70">
        <v>20.125664369999999</v>
      </c>
      <c r="BO177" s="70">
        <v>4.5701780740000002</v>
      </c>
      <c r="BP177" s="70">
        <v>20.103137740000001</v>
      </c>
      <c r="BQ177" s="70"/>
      <c r="BR177" s="70"/>
      <c r="BS177" s="70"/>
      <c r="BT177" s="70"/>
      <c r="BU177" s="70">
        <v>4.5143319340000003</v>
      </c>
      <c r="BV177" s="70">
        <v>20.095628869999999</v>
      </c>
      <c r="BW177" s="70">
        <v>4.4468256110000004</v>
      </c>
      <c r="BX177" s="70">
        <v>20.1087694</v>
      </c>
      <c r="BY177" s="70">
        <v>4.4818061599999997</v>
      </c>
      <c r="BZ177" s="70">
        <v>20.073102240000001</v>
      </c>
      <c r="CA177" s="70">
        <v>4.3830014510000002</v>
      </c>
      <c r="CB177" s="70">
        <v>20.091874430000001</v>
      </c>
      <c r="CC177" s="70">
        <v>4.2719228649999996</v>
      </c>
      <c r="CD177" s="70">
        <v>20.129418810000001</v>
      </c>
      <c r="CE177" s="70">
        <v>4.2185315000000001</v>
      </c>
      <c r="CF177" s="70">
        <v>20.135050459999999</v>
      </c>
      <c r="CG177" s="70">
        <v>4.2841967419999998</v>
      </c>
      <c r="CH177" s="70">
        <v>20.168840400000001</v>
      </c>
      <c r="CI177" s="70">
        <v>4.4382338969999999</v>
      </c>
      <c r="CJ177" s="70">
        <v>20.133173240000001</v>
      </c>
      <c r="CK177" s="70">
        <v>4.5106497709999998</v>
      </c>
      <c r="CL177" s="70">
        <v>20.110646620000001</v>
      </c>
      <c r="CM177" s="70">
        <v>4.568336993</v>
      </c>
      <c r="CN177" s="70">
        <v>20.114401059999999</v>
      </c>
      <c r="CO177" s="70"/>
      <c r="CP177" s="70"/>
      <c r="CQ177" s="70"/>
      <c r="CR177" s="70"/>
      <c r="CS177" s="70">
        <v>4.5849067259999998</v>
      </c>
      <c r="CT177" s="70">
        <v>20.116278269999999</v>
      </c>
      <c r="CU177" s="70">
        <v>4.4676912020000001</v>
      </c>
      <c r="CV177" s="70">
        <v>20.135050459999999</v>
      </c>
      <c r="CW177" s="70">
        <v>4.3394291880000004</v>
      </c>
      <c r="CX177" s="70">
        <v>20.159454310000001</v>
      </c>
      <c r="CY177" s="70">
        <v>4.5259921170000004</v>
      </c>
      <c r="CZ177" s="70">
        <v>20.12003271</v>
      </c>
      <c r="DA177" s="70">
        <v>4.4977622000000004</v>
      </c>
      <c r="DB177" s="70">
        <v>20.14631378</v>
      </c>
      <c r="DC177" s="70">
        <v>4.4996032819999998</v>
      </c>
      <c r="DD177" s="70">
        <v>20.15757709</v>
      </c>
      <c r="DE177" s="70">
        <v>4.6260242140000001</v>
      </c>
      <c r="DF177" s="70">
        <v>20.131296030000001</v>
      </c>
      <c r="DG177" s="70">
        <v>4.5726328489999997</v>
      </c>
      <c r="DH177" s="70">
        <v>20.163208749999999</v>
      </c>
      <c r="DI177" s="70">
        <v>3.731258586</v>
      </c>
      <c r="DJ177" s="70">
        <v>20.587460230000001</v>
      </c>
      <c r="DK177" s="70">
        <v>3.8539973550000002</v>
      </c>
      <c r="DL177" s="70">
        <v>20.553670289999999</v>
      </c>
      <c r="DM177" s="70"/>
      <c r="DN177" s="70"/>
      <c r="DO177" s="70"/>
      <c r="DP177" s="70"/>
      <c r="DQ177" s="58">
        <v>3.6747987520000001</v>
      </c>
      <c r="DR177" s="58">
        <v>20.647531239999999</v>
      </c>
      <c r="DS177" s="58">
        <v>3.6207936940000001</v>
      </c>
      <c r="DT177" s="58">
        <v>20.752655499999999</v>
      </c>
      <c r="DU177" s="58">
        <v>2.8549037730000002</v>
      </c>
      <c r="DV177" s="58">
        <v>21.0304839</v>
      </c>
      <c r="DW177" s="58">
        <v>3.0291928260000001</v>
      </c>
      <c r="DX177" s="58">
        <v>20.930991299999999</v>
      </c>
      <c r="DY177" s="58">
        <v>2.9371387489999998</v>
      </c>
      <c r="DZ177" s="58">
        <v>20.95539514</v>
      </c>
      <c r="EA177" s="58">
        <v>3.393726971</v>
      </c>
      <c r="EB177" s="58">
        <v>20.7920771</v>
      </c>
      <c r="EC177" s="58">
        <v>3.654546855</v>
      </c>
      <c r="ED177" s="58">
        <v>20.66818065</v>
      </c>
      <c r="EE177" s="58">
        <v>3.3673381349999998</v>
      </c>
      <c r="EF177" s="58">
        <v>20.760164369999998</v>
      </c>
      <c r="EG177" s="58">
        <v>3.4612332939999999</v>
      </c>
      <c r="EH177" s="58">
        <v>20.718865560000001</v>
      </c>
      <c r="EI177" s="58">
        <v>3.1059045570000001</v>
      </c>
      <c r="EJ177" s="58">
        <v>20.825867039999999</v>
      </c>
      <c r="EK177" s="58"/>
      <c r="EL177" s="58"/>
      <c r="EM177" s="58"/>
      <c r="EN177" s="58"/>
    </row>
    <row r="178" spans="1:144" x14ac:dyDescent="0.2">
      <c r="A178" s="70">
        <v>1.4133369280000001</v>
      </c>
      <c r="B178" s="70">
        <v>21.565491300000001</v>
      </c>
      <c r="C178" s="70">
        <v>1.2273876930000001</v>
      </c>
      <c r="D178" s="70">
        <v>21.610544560000001</v>
      </c>
      <c r="E178" s="70">
        <v>1.1936345310000001</v>
      </c>
      <c r="F178" s="70">
        <v>21.58989515</v>
      </c>
      <c r="G178" s="70">
        <v>1.2899844650000001</v>
      </c>
      <c r="H178" s="70">
        <v>21.548596329999999</v>
      </c>
      <c r="I178" s="70">
        <v>1.218795979</v>
      </c>
      <c r="J178" s="70">
        <v>21.554227990000001</v>
      </c>
      <c r="K178" s="70">
        <v>1.6103326529999999</v>
      </c>
      <c r="L178" s="70">
        <v>21.45848982</v>
      </c>
      <c r="M178" s="70">
        <v>2.1957965819999998</v>
      </c>
      <c r="N178" s="70">
        <v>21.225714669999999</v>
      </c>
      <c r="O178" s="70">
        <v>2.1264491780000001</v>
      </c>
      <c r="P178" s="70">
        <v>21.2482413</v>
      </c>
      <c r="Q178" s="70">
        <v>1.290598159</v>
      </c>
      <c r="R178" s="70">
        <v>21.497911420000001</v>
      </c>
      <c r="S178" s="70">
        <v>1.0776463940000001</v>
      </c>
      <c r="T178" s="70">
        <v>21.556105209999998</v>
      </c>
      <c r="U178" s="70"/>
      <c r="V178" s="70"/>
      <c r="W178" s="70"/>
      <c r="X178" s="70"/>
      <c r="Y178" s="70">
        <v>1.1046489239999999</v>
      </c>
      <c r="Z178" s="70">
        <v>21.539210239999999</v>
      </c>
      <c r="AA178" s="70">
        <v>1.3126911370000001</v>
      </c>
      <c r="AB178" s="70">
        <v>21.467875920000001</v>
      </c>
      <c r="AC178" s="70">
        <v>1.7907586440000001</v>
      </c>
      <c r="AD178" s="70">
        <v>21.35336556</v>
      </c>
      <c r="AE178" s="70">
        <v>1.603582021</v>
      </c>
      <c r="AF178" s="70">
        <v>21.4566126</v>
      </c>
      <c r="AG178" s="70">
        <v>0.96288564499999996</v>
      </c>
      <c r="AH178" s="70">
        <v>21.644334499999999</v>
      </c>
      <c r="AI178" s="70">
        <v>1.39124395</v>
      </c>
      <c r="AJ178" s="70">
        <v>21.4960342</v>
      </c>
      <c r="AK178" s="70">
        <v>1.780939542</v>
      </c>
      <c r="AL178" s="70">
        <v>21.383401070000001</v>
      </c>
      <c r="AM178" s="70">
        <v>2.1528380130000002</v>
      </c>
      <c r="AN178" s="70">
        <v>21.235100769999999</v>
      </c>
      <c r="AO178" s="70">
        <v>2.6198590300000002</v>
      </c>
      <c r="AP178" s="70">
        <v>21.064273839999998</v>
      </c>
      <c r="AQ178" s="70">
        <v>1.7582328700000001</v>
      </c>
      <c r="AR178" s="70">
        <v>21.37213775</v>
      </c>
      <c r="AS178" s="70"/>
      <c r="AT178" s="70"/>
      <c r="AU178" s="70"/>
      <c r="AV178" s="70"/>
      <c r="AW178" s="70">
        <v>4.1393649940000001</v>
      </c>
      <c r="AX178" s="70">
        <v>20.268333009999999</v>
      </c>
      <c r="AY178" s="70">
        <v>4.0129440619999999</v>
      </c>
      <c r="AZ178" s="70">
        <v>20.30775461</v>
      </c>
      <c r="BA178" s="70">
        <v>4.2160767249999997</v>
      </c>
      <c r="BB178" s="70">
        <v>20.257069699999999</v>
      </c>
      <c r="BC178" s="70">
        <v>4.268854395</v>
      </c>
      <c r="BD178" s="70">
        <v>20.268333009999999</v>
      </c>
      <c r="BE178" s="70">
        <v>4.3013801689999998</v>
      </c>
      <c r="BF178" s="70">
        <v>20.255192480000002</v>
      </c>
      <c r="BG178" s="70">
        <v>4.3879110020000001</v>
      </c>
      <c r="BH178" s="70">
        <v>20.228911409999998</v>
      </c>
      <c r="BI178" s="70">
        <v>4.3050623320000003</v>
      </c>
      <c r="BJ178" s="70">
        <v>20.26270135</v>
      </c>
      <c r="BK178" s="70">
        <v>4.27437764</v>
      </c>
      <c r="BL178" s="70">
        <v>20.238297509999999</v>
      </c>
      <c r="BM178" s="70">
        <v>4.2019617660000002</v>
      </c>
      <c r="BN178" s="70">
        <v>20.257069699999999</v>
      </c>
      <c r="BO178" s="70">
        <v>4.2940158430000004</v>
      </c>
      <c r="BP178" s="70">
        <v>20.23266585</v>
      </c>
      <c r="BQ178" s="70"/>
      <c r="BR178" s="70"/>
      <c r="BS178" s="70"/>
      <c r="BT178" s="70"/>
      <c r="BU178" s="70">
        <v>4.2277369079999998</v>
      </c>
      <c r="BV178" s="70">
        <v>20.228911409999998</v>
      </c>
      <c r="BW178" s="70">
        <v>4.1632990540000003</v>
      </c>
      <c r="BX178" s="70">
        <v>20.238297509999999</v>
      </c>
      <c r="BY178" s="70">
        <v>4.1964385220000002</v>
      </c>
      <c r="BZ178" s="70">
        <v>20.20263035</v>
      </c>
      <c r="CA178" s="70">
        <v>4.0902694860000004</v>
      </c>
      <c r="CB178" s="70">
        <v>20.22515697</v>
      </c>
      <c r="CC178" s="70">
        <v>3.982873063</v>
      </c>
      <c r="CD178" s="70">
        <v>20.258946909999999</v>
      </c>
      <c r="CE178" s="70">
        <v>3.9215036780000001</v>
      </c>
      <c r="CF178" s="70">
        <v>20.266455789999998</v>
      </c>
      <c r="CG178" s="70">
        <v>3.994533246</v>
      </c>
      <c r="CH178" s="70">
        <v>20.29836851</v>
      </c>
      <c r="CI178" s="70">
        <v>4.1540936459999998</v>
      </c>
      <c r="CJ178" s="70">
        <v>20.26270135</v>
      </c>
      <c r="CK178" s="70">
        <v>4.2228273569999999</v>
      </c>
      <c r="CL178" s="70">
        <v>20.24392916</v>
      </c>
      <c r="CM178" s="70">
        <v>4.2792871909999999</v>
      </c>
      <c r="CN178" s="70">
        <v>20.247683599999998</v>
      </c>
      <c r="CO178" s="70"/>
      <c r="CP178" s="70"/>
      <c r="CQ178" s="70"/>
      <c r="CR178" s="70"/>
      <c r="CS178" s="70">
        <v>4.3032212510000001</v>
      </c>
      <c r="CT178" s="70">
        <v>20.245806380000001</v>
      </c>
      <c r="CU178" s="70">
        <v>4.178027706</v>
      </c>
      <c r="CV178" s="70">
        <v>20.264578570000001</v>
      </c>
      <c r="CW178" s="70">
        <v>4.042401366</v>
      </c>
      <c r="CX178" s="70">
        <v>20.290859640000001</v>
      </c>
      <c r="CY178" s="70">
        <v>4.2332601519999997</v>
      </c>
      <c r="CZ178" s="70">
        <v>20.25143804</v>
      </c>
      <c r="DA178" s="70">
        <v>4.2056439289999998</v>
      </c>
      <c r="DB178" s="70">
        <v>20.275841880000002</v>
      </c>
      <c r="DC178" s="70">
        <v>4.2080987050000003</v>
      </c>
      <c r="DD178" s="70">
        <v>20.287105199999999</v>
      </c>
      <c r="DE178" s="70">
        <v>4.342497657</v>
      </c>
      <c r="DF178" s="70">
        <v>20.26082413</v>
      </c>
      <c r="DG178" s="70">
        <v>4.2774461090000004</v>
      </c>
      <c r="DH178" s="70">
        <v>20.296491289999999</v>
      </c>
      <c r="DI178" s="70">
        <v>3.4090693170000002</v>
      </c>
      <c r="DJ178" s="70">
        <v>20.718865560000001</v>
      </c>
      <c r="DK178" s="70">
        <v>3.535490249</v>
      </c>
      <c r="DL178" s="70">
        <v>20.686952829999999</v>
      </c>
      <c r="DM178" s="70"/>
      <c r="DN178" s="70"/>
      <c r="DO178" s="70"/>
      <c r="DP178" s="70"/>
      <c r="DQ178" s="58">
        <v>3.345858851</v>
      </c>
      <c r="DR178" s="58">
        <v>20.780813779999999</v>
      </c>
      <c r="DS178" s="58">
        <v>3.2955359550000001</v>
      </c>
      <c r="DT178" s="58">
        <v>20.885938039999999</v>
      </c>
      <c r="DU178" s="58">
        <v>2.5149173829999998</v>
      </c>
      <c r="DV178" s="58">
        <v>21.16188923</v>
      </c>
      <c r="DW178" s="58">
        <v>2.686751659</v>
      </c>
      <c r="DX178" s="58">
        <v>21.064273839999998</v>
      </c>
      <c r="DY178" s="58">
        <v>2.5971523580000002</v>
      </c>
      <c r="DZ178" s="58">
        <v>21.08680047</v>
      </c>
      <c r="EA178" s="58">
        <v>3.0660144570000001</v>
      </c>
      <c r="EB178" s="58">
        <v>20.923482419999999</v>
      </c>
      <c r="EC178" s="58">
        <v>3.337267137</v>
      </c>
      <c r="ED178" s="58">
        <v>20.799585969999999</v>
      </c>
      <c r="EE178" s="58">
        <v>3.0322612950000001</v>
      </c>
      <c r="EF178" s="58">
        <v>20.893446919999999</v>
      </c>
      <c r="EG178" s="58">
        <v>3.1286112290000001</v>
      </c>
      <c r="EH178" s="58">
        <v>20.852148100000001</v>
      </c>
      <c r="EI178" s="58">
        <v>2.7671455530000002</v>
      </c>
      <c r="EJ178" s="58">
        <v>20.959149579999998</v>
      </c>
      <c r="EK178" s="58"/>
      <c r="EL178" s="58"/>
      <c r="EM178" s="58"/>
      <c r="EN178" s="58"/>
    </row>
    <row r="179" spans="1:144" x14ac:dyDescent="0.2">
      <c r="A179" s="70">
        <v>1.0524849469999999</v>
      </c>
      <c r="B179" s="70">
        <v>21.696896630000001</v>
      </c>
      <c r="C179" s="70">
        <v>0.87880958799999997</v>
      </c>
      <c r="D179" s="70">
        <v>21.741949890000001</v>
      </c>
      <c r="E179" s="70">
        <v>0.84444273299999995</v>
      </c>
      <c r="F179" s="70">
        <v>21.72130048</v>
      </c>
      <c r="G179" s="70">
        <v>0.93158725899999995</v>
      </c>
      <c r="H179" s="70">
        <v>21.680001659999999</v>
      </c>
      <c r="I179" s="70">
        <v>0.86592201700000004</v>
      </c>
      <c r="J179" s="70">
        <v>21.685633320000001</v>
      </c>
      <c r="K179" s="70">
        <v>1.248866977</v>
      </c>
      <c r="L179" s="70">
        <v>21.58989515</v>
      </c>
      <c r="M179" s="70">
        <v>1.8410815389999999</v>
      </c>
      <c r="N179" s="70">
        <v>21.358997219999999</v>
      </c>
      <c r="O179" s="70">
        <v>1.761915033</v>
      </c>
      <c r="P179" s="70">
        <v>21.381523850000001</v>
      </c>
      <c r="Q179" s="70">
        <v>0.93404203399999997</v>
      </c>
      <c r="R179" s="70">
        <v>21.629316750000001</v>
      </c>
      <c r="S179" s="70">
        <v>0.75422973699999996</v>
      </c>
      <c r="T179" s="70">
        <v>21.687510540000002</v>
      </c>
      <c r="U179" s="70"/>
      <c r="V179" s="70"/>
      <c r="W179" s="70"/>
      <c r="X179" s="70"/>
      <c r="Y179" s="70">
        <v>0.75852559399999997</v>
      </c>
      <c r="Z179" s="70">
        <v>21.670615569999999</v>
      </c>
      <c r="AA179" s="70">
        <v>0.96043087000000005</v>
      </c>
      <c r="AB179" s="70">
        <v>21.59928124</v>
      </c>
      <c r="AC179" s="70">
        <v>1.4292929679999999</v>
      </c>
      <c r="AD179" s="70">
        <v>21.48477089</v>
      </c>
      <c r="AE179" s="70">
        <v>1.2421163449999999</v>
      </c>
      <c r="AF179" s="70">
        <v>21.588017929999999</v>
      </c>
      <c r="AG179" s="70">
        <v>0.61492123399999998</v>
      </c>
      <c r="AH179" s="70">
        <v>21.775739829999999</v>
      </c>
      <c r="AI179" s="70">
        <v>1.0365289070000001</v>
      </c>
      <c r="AJ179" s="70">
        <v>21.62743953</v>
      </c>
      <c r="AK179" s="70">
        <v>1.418246479</v>
      </c>
      <c r="AL179" s="70">
        <v>21.51480639</v>
      </c>
      <c r="AM179" s="70">
        <v>1.791986031</v>
      </c>
      <c r="AN179" s="70">
        <v>21.366506099999999</v>
      </c>
      <c r="AO179" s="70">
        <v>2.276190476</v>
      </c>
      <c r="AP179" s="70">
        <v>21.195679169999998</v>
      </c>
      <c r="AQ179" s="70">
        <v>1.4145643160000001</v>
      </c>
      <c r="AR179" s="70">
        <v>21.50354308</v>
      </c>
      <c r="AS179" s="70"/>
      <c r="AT179" s="70"/>
      <c r="AU179" s="70"/>
      <c r="AV179" s="70"/>
      <c r="AW179" s="70">
        <v>3.8454056410000002</v>
      </c>
      <c r="AX179" s="70">
        <v>20.397861120000002</v>
      </c>
      <c r="AY179" s="70">
        <v>3.713461465</v>
      </c>
      <c r="AZ179" s="70">
        <v>20.439159929999999</v>
      </c>
      <c r="BA179" s="70">
        <v>3.917207822</v>
      </c>
      <c r="BB179" s="70">
        <v>20.388475020000001</v>
      </c>
      <c r="BC179" s="70">
        <v>3.9791908999999999</v>
      </c>
      <c r="BD179" s="70">
        <v>20.397861120000002</v>
      </c>
      <c r="BE179" s="70">
        <v>4.0117166739999996</v>
      </c>
      <c r="BF179" s="70">
        <v>20.38472058</v>
      </c>
      <c r="BG179" s="70">
        <v>4.1062255260000002</v>
      </c>
      <c r="BH179" s="70">
        <v>20.358439520000001</v>
      </c>
      <c r="BI179" s="70">
        <v>4.0153988370000002</v>
      </c>
      <c r="BJ179" s="70">
        <v>20.39410668</v>
      </c>
      <c r="BK179" s="70">
        <v>3.9865552260000001</v>
      </c>
      <c r="BL179" s="70">
        <v>20.367825610000001</v>
      </c>
      <c r="BM179" s="70">
        <v>3.9043202510000001</v>
      </c>
      <c r="BN179" s="70">
        <v>20.390352239999999</v>
      </c>
      <c r="BO179" s="70">
        <v>4.0043523480000003</v>
      </c>
      <c r="BP179" s="70">
        <v>20.36407118</v>
      </c>
      <c r="BQ179" s="70"/>
      <c r="BR179" s="70"/>
      <c r="BS179" s="70"/>
      <c r="BT179" s="70"/>
      <c r="BU179" s="70">
        <v>3.9300953920000001</v>
      </c>
      <c r="BV179" s="70">
        <v>20.362193959999999</v>
      </c>
      <c r="BW179" s="70">
        <v>3.8681123140000002</v>
      </c>
      <c r="BX179" s="70">
        <v>20.367825610000001</v>
      </c>
      <c r="BY179" s="70">
        <v>3.8994106999999998</v>
      </c>
      <c r="BZ179" s="70">
        <v>20.335912889999999</v>
      </c>
      <c r="CA179" s="70">
        <v>3.8006059909999999</v>
      </c>
      <c r="CB179" s="70">
        <v>20.354685079999999</v>
      </c>
      <c r="CC179" s="70">
        <v>3.685845241</v>
      </c>
      <c r="CD179" s="70">
        <v>20.388475020000001</v>
      </c>
      <c r="CE179" s="70">
        <v>3.6158841430000002</v>
      </c>
      <c r="CF179" s="70">
        <v>20.399738339999999</v>
      </c>
      <c r="CG179" s="70">
        <v>3.6962780369999999</v>
      </c>
      <c r="CH179" s="70">
        <v>20.427896619999999</v>
      </c>
      <c r="CI179" s="70">
        <v>3.858293212</v>
      </c>
      <c r="CJ179" s="70">
        <v>20.39410668</v>
      </c>
      <c r="CK179" s="70">
        <v>3.9356186370000001</v>
      </c>
      <c r="CL179" s="70">
        <v>20.373457269999999</v>
      </c>
      <c r="CM179" s="70">
        <v>3.9896236950000001</v>
      </c>
      <c r="CN179" s="70">
        <v>20.377211710000001</v>
      </c>
      <c r="CO179" s="70"/>
      <c r="CP179" s="70"/>
      <c r="CQ179" s="70"/>
      <c r="CR179" s="70"/>
      <c r="CS179" s="70">
        <v>4.0086482050000001</v>
      </c>
      <c r="CT179" s="70">
        <v>20.37533449</v>
      </c>
      <c r="CU179" s="70">
        <v>3.8767040279999998</v>
      </c>
      <c r="CV179" s="70">
        <v>20.395983900000001</v>
      </c>
      <c r="CW179" s="70">
        <v>3.7361681369999999</v>
      </c>
      <c r="CX179" s="70">
        <v>20.42226496</v>
      </c>
      <c r="CY179" s="70">
        <v>3.9276406169999998</v>
      </c>
      <c r="CZ179" s="70">
        <v>20.382843359999999</v>
      </c>
      <c r="DA179" s="70">
        <v>3.9024791689999998</v>
      </c>
      <c r="DB179" s="70">
        <v>20.409124429999999</v>
      </c>
      <c r="DC179" s="70">
        <v>3.9061613319999999</v>
      </c>
      <c r="DD179" s="70">
        <v>20.420387739999999</v>
      </c>
      <c r="DE179" s="70">
        <v>4.0448561420000004</v>
      </c>
      <c r="DF179" s="70">
        <v>20.392229459999999</v>
      </c>
      <c r="DG179" s="70">
        <v>3.9699854920000002</v>
      </c>
      <c r="DH179" s="70">
        <v>20.429773839999999</v>
      </c>
      <c r="DI179" s="70">
        <v>3.080129415</v>
      </c>
      <c r="DJ179" s="70">
        <v>20.85027088</v>
      </c>
      <c r="DK179" s="70">
        <v>3.2065503469999999</v>
      </c>
      <c r="DL179" s="70">
        <v>20.818358159999999</v>
      </c>
      <c r="DM179" s="70"/>
      <c r="DN179" s="70"/>
      <c r="DO179" s="70"/>
      <c r="DP179" s="70"/>
      <c r="DQ179" s="58">
        <v>3.012009398</v>
      </c>
      <c r="DR179" s="58">
        <v>20.91597355</v>
      </c>
      <c r="DS179" s="58">
        <v>2.9659823599999999</v>
      </c>
      <c r="DT179" s="58">
        <v>21.017343369999999</v>
      </c>
      <c r="DU179" s="58">
        <v>2.1620434209999999</v>
      </c>
      <c r="DV179" s="58">
        <v>21.29517177</v>
      </c>
      <c r="DW179" s="58">
        <v>2.341242024</v>
      </c>
      <c r="DX179" s="58">
        <v>21.195679169999998</v>
      </c>
      <c r="DY179" s="58">
        <v>2.2485742530000001</v>
      </c>
      <c r="DZ179" s="58">
        <v>21.2182058</v>
      </c>
      <c r="EA179" s="58">
        <v>2.729096535</v>
      </c>
      <c r="EB179" s="58">
        <v>21.054887749999999</v>
      </c>
      <c r="EC179" s="58">
        <v>3.003417684</v>
      </c>
      <c r="ED179" s="58">
        <v>20.930991299999999</v>
      </c>
      <c r="EE179" s="58">
        <v>2.6904338229999998</v>
      </c>
      <c r="EF179" s="58">
        <v>21.026729459999999</v>
      </c>
      <c r="EG179" s="58">
        <v>2.7861700630000001</v>
      </c>
      <c r="EH179" s="58">
        <v>20.985430650000001</v>
      </c>
      <c r="EI179" s="58">
        <v>2.422863306</v>
      </c>
      <c r="EJ179" s="58">
        <v>21.090554910000002</v>
      </c>
      <c r="EK179" s="58"/>
      <c r="EL179" s="58"/>
      <c r="EM179" s="58"/>
      <c r="EN179" s="58"/>
    </row>
    <row r="180" spans="1:144" x14ac:dyDescent="0.2">
      <c r="A180" s="70">
        <v>0.72293135100000006</v>
      </c>
      <c r="B180" s="70">
        <v>21.828301960000001</v>
      </c>
      <c r="C180" s="70">
        <v>0.57196266500000004</v>
      </c>
      <c r="D180" s="70">
        <v>21.87335521</v>
      </c>
      <c r="E180" s="70">
        <v>0.51918499399999996</v>
      </c>
      <c r="F180" s="70">
        <v>21.852705799999999</v>
      </c>
      <c r="G180" s="70">
        <v>0.60571582599999996</v>
      </c>
      <c r="H180" s="70">
        <v>21.811406989999998</v>
      </c>
      <c r="I180" s="70">
        <v>0.54250536000000005</v>
      </c>
      <c r="J180" s="70">
        <v>21.81703864</v>
      </c>
      <c r="K180" s="70">
        <v>0.89967517900000005</v>
      </c>
      <c r="L180" s="70">
        <v>21.72130048</v>
      </c>
      <c r="M180" s="70">
        <v>1.477774782</v>
      </c>
      <c r="N180" s="70">
        <v>21.490402549999999</v>
      </c>
      <c r="O180" s="70">
        <v>1.4047452140000001</v>
      </c>
      <c r="P180" s="70">
        <v>21.51292917</v>
      </c>
      <c r="Q180" s="70">
        <v>0.60510213300000004</v>
      </c>
      <c r="R180" s="70">
        <v>21.76072207</v>
      </c>
      <c r="S180" s="70">
        <v>0.532686259</v>
      </c>
      <c r="T180" s="70">
        <v>21.818915860000001</v>
      </c>
      <c r="U180" s="70"/>
      <c r="V180" s="70"/>
      <c r="W180" s="70"/>
      <c r="X180" s="70"/>
      <c r="Y180" s="70">
        <v>0.45842930300000001</v>
      </c>
      <c r="Z180" s="70">
        <v>21.802020890000001</v>
      </c>
      <c r="AA180" s="70">
        <v>0.61246645899999996</v>
      </c>
      <c r="AB180" s="70">
        <v>21.73068657</v>
      </c>
      <c r="AC180" s="70">
        <v>1.062917742</v>
      </c>
      <c r="AD180" s="70">
        <v>21.61617622</v>
      </c>
      <c r="AE180" s="70">
        <v>0.88433283299999998</v>
      </c>
      <c r="AF180" s="70">
        <v>21.719423259999999</v>
      </c>
      <c r="AG180" s="70">
        <v>0.329553596</v>
      </c>
      <c r="AH180" s="70">
        <v>21.907145150000002</v>
      </c>
      <c r="AI180" s="70">
        <v>0.679359088</v>
      </c>
      <c r="AJ180" s="70">
        <v>21.75884486</v>
      </c>
      <c r="AK180" s="70">
        <v>1.0580081910000001</v>
      </c>
      <c r="AL180" s="70">
        <v>21.64621172</v>
      </c>
      <c r="AM180" s="70">
        <v>1.4317477439999999</v>
      </c>
      <c r="AN180" s="70">
        <v>21.497911420000001</v>
      </c>
      <c r="AO180" s="70">
        <v>1.9159521879999999</v>
      </c>
      <c r="AP180" s="70">
        <v>21.327084500000002</v>
      </c>
      <c r="AQ180" s="70">
        <v>1.0788737820000001</v>
      </c>
      <c r="AR180" s="70">
        <v>21.634948399999999</v>
      </c>
      <c r="AS180" s="70"/>
      <c r="AT180" s="70"/>
      <c r="AU180" s="70"/>
      <c r="AV180" s="70"/>
      <c r="AW180" s="70">
        <v>3.544081963</v>
      </c>
      <c r="AX180" s="70">
        <v>20.52738922</v>
      </c>
      <c r="AY180" s="70">
        <v>3.3986365209999998</v>
      </c>
      <c r="AZ180" s="70">
        <v>20.570565259999999</v>
      </c>
      <c r="BA180" s="70">
        <v>3.6103608980000002</v>
      </c>
      <c r="BB180" s="70">
        <v>20.519880350000001</v>
      </c>
      <c r="BC180" s="70">
        <v>3.6698892010000002</v>
      </c>
      <c r="BD180" s="70">
        <v>20.531143660000001</v>
      </c>
      <c r="BE180" s="70">
        <v>3.7116203830000001</v>
      </c>
      <c r="BF180" s="70">
        <v>20.51612591</v>
      </c>
      <c r="BG180" s="70">
        <v>3.813493561</v>
      </c>
      <c r="BH180" s="70">
        <v>20.48796763</v>
      </c>
      <c r="BI180" s="70">
        <v>3.7153025460000002</v>
      </c>
      <c r="BJ180" s="70">
        <v>20.523634789999999</v>
      </c>
      <c r="BK180" s="70">
        <v>3.6889137110000001</v>
      </c>
      <c r="BL180" s="70">
        <v>20.49735372</v>
      </c>
      <c r="BM180" s="70">
        <v>3.600541797</v>
      </c>
      <c r="BN180" s="70">
        <v>20.523634789999999</v>
      </c>
      <c r="BO180" s="70">
        <v>3.7060971380000001</v>
      </c>
      <c r="BP180" s="70">
        <v>20.493599280000002</v>
      </c>
      <c r="BQ180" s="70"/>
      <c r="BR180" s="70"/>
      <c r="BS180" s="70"/>
      <c r="BT180" s="70"/>
      <c r="BU180" s="70">
        <v>3.6244758570000002</v>
      </c>
      <c r="BV180" s="70">
        <v>20.493599280000002</v>
      </c>
      <c r="BW180" s="70">
        <v>3.566788635</v>
      </c>
      <c r="BX180" s="70">
        <v>20.49735372</v>
      </c>
      <c r="BY180" s="70">
        <v>3.5962459400000002</v>
      </c>
      <c r="BZ180" s="70">
        <v>20.465440999999998</v>
      </c>
      <c r="CA180" s="70">
        <v>3.4919179859999998</v>
      </c>
      <c r="CB180" s="70">
        <v>20.486090409999999</v>
      </c>
      <c r="CC180" s="70">
        <v>3.3740887669999999</v>
      </c>
      <c r="CD180" s="70">
        <v>20.519880350000001</v>
      </c>
      <c r="CE180" s="70">
        <v>3.3096509140000001</v>
      </c>
      <c r="CF180" s="70">
        <v>20.529266440000001</v>
      </c>
      <c r="CG180" s="70">
        <v>3.394340664</v>
      </c>
      <c r="CH180" s="70">
        <v>20.557424730000001</v>
      </c>
      <c r="CI180" s="70">
        <v>3.5563558400000002</v>
      </c>
      <c r="CJ180" s="70">
        <v>20.523634789999999</v>
      </c>
      <c r="CK180" s="70">
        <v>3.6281580199999999</v>
      </c>
      <c r="CL180" s="70">
        <v>20.504862599999999</v>
      </c>
      <c r="CM180" s="70">
        <v>3.691368486</v>
      </c>
      <c r="CN180" s="70">
        <v>20.50673982</v>
      </c>
      <c r="CO180" s="70"/>
      <c r="CP180" s="70"/>
      <c r="CQ180" s="70"/>
      <c r="CR180" s="70"/>
      <c r="CS180" s="70">
        <v>3.7042560569999998</v>
      </c>
      <c r="CT180" s="70">
        <v>20.504862599999999</v>
      </c>
      <c r="CU180" s="70">
        <v>3.5680160230000002</v>
      </c>
      <c r="CV180" s="70">
        <v>20.52551201</v>
      </c>
      <c r="CW180" s="70">
        <v>3.4152062550000002</v>
      </c>
      <c r="CX180" s="70">
        <v>20.55554751</v>
      </c>
      <c r="CY180" s="70">
        <v>3.6164978369999998</v>
      </c>
      <c r="CZ180" s="70">
        <v>20.51612591</v>
      </c>
      <c r="DA180" s="70">
        <v>3.5925637770000001</v>
      </c>
      <c r="DB180" s="70">
        <v>20.538652540000001</v>
      </c>
      <c r="DC180" s="70">
        <v>3.5956322460000001</v>
      </c>
      <c r="DD180" s="70">
        <v>20.549915850000001</v>
      </c>
      <c r="DE180" s="70">
        <v>3.7380092180000002</v>
      </c>
      <c r="DF180" s="70">
        <v>20.523634789999999</v>
      </c>
      <c r="DG180" s="70">
        <v>3.6674344259999998</v>
      </c>
      <c r="DH180" s="70">
        <v>20.559301949999998</v>
      </c>
      <c r="DI180" s="70">
        <v>2.743211493</v>
      </c>
      <c r="DJ180" s="70">
        <v>20.98167621</v>
      </c>
      <c r="DK180" s="70">
        <v>2.8757693639999999</v>
      </c>
      <c r="DL180" s="70">
        <v>20.949763489999999</v>
      </c>
      <c r="DM180" s="70"/>
      <c r="DN180" s="70"/>
      <c r="DO180" s="70"/>
      <c r="DP180" s="70"/>
      <c r="DQ180" s="58">
        <v>2.672023007</v>
      </c>
      <c r="DR180" s="58">
        <v>21.047378869999999</v>
      </c>
      <c r="DS180" s="58">
        <v>2.621086418</v>
      </c>
      <c r="DT180" s="58">
        <v>21.148748699999999</v>
      </c>
      <c r="DU180" s="58">
        <v>1.8024188269999999</v>
      </c>
      <c r="DV180" s="58">
        <v>21.426577099999999</v>
      </c>
      <c r="DW180" s="58">
        <v>1.984685899</v>
      </c>
      <c r="DX180" s="58">
        <v>21.328961719999999</v>
      </c>
      <c r="DY180" s="58">
        <v>1.8944729039999999</v>
      </c>
      <c r="DZ180" s="58">
        <v>21.349611119999999</v>
      </c>
      <c r="EA180" s="58">
        <v>2.3799047359999999</v>
      </c>
      <c r="EB180" s="58">
        <v>21.188170289999999</v>
      </c>
      <c r="EC180" s="58">
        <v>2.6646586810000001</v>
      </c>
      <c r="ED180" s="58">
        <v>21.062396629999999</v>
      </c>
      <c r="EE180" s="58">
        <v>2.3375598609999999</v>
      </c>
      <c r="EF180" s="58">
        <v>21.160012009999999</v>
      </c>
      <c r="EG180" s="58">
        <v>2.4375919580000001</v>
      </c>
      <c r="EH180" s="58">
        <v>21.11683597</v>
      </c>
      <c r="EI180" s="58">
        <v>2.0712167319999999</v>
      </c>
      <c r="EJ180" s="58">
        <v>21.221960240000001</v>
      </c>
      <c r="EK180" s="58"/>
      <c r="EL180" s="58"/>
      <c r="EM180" s="58"/>
      <c r="EN180" s="58"/>
    </row>
    <row r="181" spans="1:144" x14ac:dyDescent="0.2">
      <c r="A181" s="70">
        <v>0.48604552600000001</v>
      </c>
      <c r="B181" s="70">
        <v>21.95970728</v>
      </c>
      <c r="C181" s="70">
        <v>0.43572263100000003</v>
      </c>
      <c r="D181" s="70">
        <v>22.004760539999999</v>
      </c>
      <c r="E181" s="70">
        <v>0.32648512600000001</v>
      </c>
      <c r="F181" s="70">
        <v>21.984111129999999</v>
      </c>
      <c r="G181" s="70">
        <v>0.39215036800000003</v>
      </c>
      <c r="H181" s="70">
        <v>21.942812310000001</v>
      </c>
      <c r="I181" s="70">
        <v>0.35287396199999999</v>
      </c>
      <c r="J181" s="70">
        <v>21.94844397</v>
      </c>
      <c r="K181" s="70">
        <v>0.57380374599999995</v>
      </c>
      <c r="L181" s="70">
        <v>21.852705799999999</v>
      </c>
      <c r="M181" s="70">
        <v>1.1187638820000001</v>
      </c>
      <c r="N181" s="70">
        <v>21.621807870000001</v>
      </c>
      <c r="O181" s="70">
        <v>1.043279539</v>
      </c>
      <c r="P181" s="70">
        <v>21.644334499999999</v>
      </c>
      <c r="Q181" s="70">
        <v>0.36698892</v>
      </c>
      <c r="R181" s="70">
        <v>21.8921274</v>
      </c>
      <c r="S181" s="70">
        <v>0.50077417899999999</v>
      </c>
      <c r="T181" s="70">
        <v>21.95032119</v>
      </c>
      <c r="U181" s="70"/>
      <c r="V181" s="70"/>
      <c r="W181" s="70"/>
      <c r="X181" s="70"/>
      <c r="Y181" s="70">
        <v>0.338759003</v>
      </c>
      <c r="Z181" s="70">
        <v>21.933426220000001</v>
      </c>
      <c r="AA181" s="70">
        <v>0.34244116600000002</v>
      </c>
      <c r="AB181" s="70">
        <v>21.862091899999999</v>
      </c>
      <c r="AC181" s="70">
        <v>0.71433963700000003</v>
      </c>
      <c r="AD181" s="70">
        <v>21.747581539999999</v>
      </c>
      <c r="AE181" s="70">
        <v>0.54127797300000002</v>
      </c>
      <c r="AF181" s="70">
        <v>21.850828580000002</v>
      </c>
      <c r="AG181" s="70">
        <v>0.24670492599999999</v>
      </c>
      <c r="AH181" s="70">
        <v>22.038550480000001</v>
      </c>
      <c r="AI181" s="70">
        <v>0.381717572</v>
      </c>
      <c r="AJ181" s="70">
        <v>21.890250179999999</v>
      </c>
      <c r="AK181" s="70">
        <v>0.70881639299999999</v>
      </c>
      <c r="AL181" s="70">
        <v>21.77761705</v>
      </c>
      <c r="AM181" s="70">
        <v>1.070282068</v>
      </c>
      <c r="AN181" s="70">
        <v>21.629316750000001</v>
      </c>
      <c r="AO181" s="70">
        <v>1.5520317379999999</v>
      </c>
      <c r="AP181" s="70">
        <v>21.45848982</v>
      </c>
      <c r="AQ181" s="70">
        <v>0.80271155100000002</v>
      </c>
      <c r="AR181" s="70">
        <v>21.766353729999999</v>
      </c>
      <c r="AS181" s="70"/>
      <c r="AT181" s="70"/>
      <c r="AU181" s="70"/>
      <c r="AV181" s="70"/>
      <c r="AW181" s="70">
        <v>3.2304844070000001</v>
      </c>
      <c r="AX181" s="70">
        <v>20.65879455</v>
      </c>
      <c r="AY181" s="70">
        <v>3.0752198640000001</v>
      </c>
      <c r="AZ181" s="70">
        <v>20.701970589999998</v>
      </c>
      <c r="BA181" s="70">
        <v>3.3022865870000002</v>
      </c>
      <c r="BB181" s="70">
        <v>20.64940846</v>
      </c>
      <c r="BC181" s="70">
        <v>3.3587464210000002</v>
      </c>
      <c r="BD181" s="70">
        <v>20.66067177</v>
      </c>
      <c r="BE181" s="70">
        <v>3.39679544</v>
      </c>
      <c r="BF181" s="70">
        <v>20.64940846</v>
      </c>
      <c r="BG181" s="70">
        <v>3.504191863</v>
      </c>
      <c r="BH181" s="70">
        <v>20.619372949999999</v>
      </c>
      <c r="BI181" s="70">
        <v>3.4004776030000001</v>
      </c>
      <c r="BJ181" s="70">
        <v>20.656917329999999</v>
      </c>
      <c r="BK181" s="70">
        <v>3.3759298489999998</v>
      </c>
      <c r="BL181" s="70">
        <v>20.628759049999999</v>
      </c>
      <c r="BM181" s="70">
        <v>3.2826483839999998</v>
      </c>
      <c r="BN181" s="70">
        <v>20.655040110000002</v>
      </c>
      <c r="BO181" s="70">
        <v>3.402932378</v>
      </c>
      <c r="BP181" s="70">
        <v>20.623127390000001</v>
      </c>
      <c r="BQ181" s="70"/>
      <c r="BR181" s="70"/>
      <c r="BS181" s="70"/>
      <c r="BT181" s="70"/>
      <c r="BU181" s="70">
        <v>3.3164015459999998</v>
      </c>
      <c r="BV181" s="70">
        <v>20.623127390000001</v>
      </c>
      <c r="BW181" s="70">
        <v>3.2519636919999999</v>
      </c>
      <c r="BX181" s="70">
        <v>20.628759049999999</v>
      </c>
      <c r="BY181" s="70">
        <v>3.2906264040000002</v>
      </c>
      <c r="BZ181" s="70">
        <v>20.594969110000001</v>
      </c>
      <c r="CA181" s="70">
        <v>3.1740245740000002</v>
      </c>
      <c r="CB181" s="70">
        <v>20.619372949999999</v>
      </c>
      <c r="CC181" s="70">
        <v>3.0549679670000001</v>
      </c>
      <c r="CD181" s="70">
        <v>20.65128567</v>
      </c>
      <c r="CE181" s="70">
        <v>2.986234257</v>
      </c>
      <c r="CF181" s="70">
        <v>20.66067177</v>
      </c>
      <c r="CG181" s="70">
        <v>3.0727650889999998</v>
      </c>
      <c r="CH181" s="70">
        <v>20.68883005</v>
      </c>
      <c r="CI181" s="70">
        <v>3.2421445900000001</v>
      </c>
      <c r="CJ181" s="70">
        <v>20.655040110000002</v>
      </c>
      <c r="CK181" s="70">
        <v>3.3078098319999998</v>
      </c>
      <c r="CL181" s="70">
        <v>20.636267920000002</v>
      </c>
      <c r="CM181" s="70">
        <v>3.3894311140000002</v>
      </c>
      <c r="CN181" s="70">
        <v>20.636267920000002</v>
      </c>
      <c r="CO181" s="70"/>
      <c r="CP181" s="70"/>
      <c r="CQ181" s="70"/>
      <c r="CR181" s="70"/>
      <c r="CS181" s="70">
        <v>3.3857489510000001</v>
      </c>
      <c r="CT181" s="70">
        <v>20.636267920000002</v>
      </c>
      <c r="CU181" s="70">
        <v>3.2476678350000001</v>
      </c>
      <c r="CV181" s="70">
        <v>20.655040110000002</v>
      </c>
      <c r="CW181" s="70">
        <v>3.0954717610000002</v>
      </c>
      <c r="CX181" s="70">
        <v>20.685075619999999</v>
      </c>
      <c r="CY181" s="70">
        <v>3.2924674860000001</v>
      </c>
      <c r="CZ181" s="70">
        <v>20.64940846</v>
      </c>
      <c r="DA181" s="70">
        <v>3.2703745070000001</v>
      </c>
      <c r="DB181" s="70">
        <v>20.671935080000001</v>
      </c>
      <c r="DC181" s="70">
        <v>3.2740566699999998</v>
      </c>
      <c r="DD181" s="70">
        <v>20.681321180000001</v>
      </c>
      <c r="DE181" s="70">
        <v>3.4158199489999999</v>
      </c>
      <c r="DF181" s="70">
        <v>20.656917329999999</v>
      </c>
      <c r="DG181" s="70">
        <v>3.3507684009999998</v>
      </c>
      <c r="DH181" s="70">
        <v>20.690707270000001</v>
      </c>
      <c r="DI181" s="70">
        <v>2.3995429389999998</v>
      </c>
      <c r="DJ181" s="70">
        <v>21.11495876</v>
      </c>
      <c r="DK181" s="70">
        <v>2.5339418920000001</v>
      </c>
      <c r="DL181" s="70">
        <v>21.083046029999998</v>
      </c>
      <c r="DM181" s="70"/>
      <c r="DN181" s="70"/>
      <c r="DO181" s="70"/>
      <c r="DP181" s="70"/>
      <c r="DQ181" s="58">
        <v>2.320990127</v>
      </c>
      <c r="DR181" s="58">
        <v>21.178784199999999</v>
      </c>
      <c r="DS181" s="58">
        <v>2.2688261500000002</v>
      </c>
      <c r="DT181" s="58">
        <v>21.282031239999998</v>
      </c>
      <c r="DU181" s="58">
        <v>1.445249008</v>
      </c>
      <c r="DV181" s="58">
        <v>21.557982429999999</v>
      </c>
      <c r="DW181" s="58">
        <v>1.6226065300000001</v>
      </c>
      <c r="DX181" s="58">
        <v>21.460367040000001</v>
      </c>
      <c r="DY181" s="58">
        <v>1.537303085</v>
      </c>
      <c r="DZ181" s="58">
        <v>21.481016449999998</v>
      </c>
      <c r="EA181" s="58">
        <v>2.0313266319999999</v>
      </c>
      <c r="EB181" s="58">
        <v>21.319575619999998</v>
      </c>
      <c r="EC181" s="58">
        <v>2.3136258010000001</v>
      </c>
      <c r="ED181" s="58">
        <v>21.193801950000001</v>
      </c>
      <c r="EE181" s="58">
        <v>1.9822311239999999</v>
      </c>
      <c r="EF181" s="58">
        <v>21.291417339999999</v>
      </c>
      <c r="EG181" s="58">
        <v>2.089013853</v>
      </c>
      <c r="EH181" s="58">
        <v>21.2482413</v>
      </c>
      <c r="EI181" s="58">
        <v>1.7220249329999999</v>
      </c>
      <c r="EJ181" s="58">
        <v>21.35336556</v>
      </c>
      <c r="EK181" s="58"/>
      <c r="EL181" s="58"/>
      <c r="EM181" s="58"/>
      <c r="EN181" s="58"/>
    </row>
    <row r="182" spans="1:144" x14ac:dyDescent="0.2">
      <c r="A182" s="70">
        <v>0.444314345</v>
      </c>
      <c r="B182" s="70">
        <v>22.09111261</v>
      </c>
      <c r="C182" s="70">
        <v>0.426517223</v>
      </c>
      <c r="D182" s="70">
        <v>22.136165859999998</v>
      </c>
      <c r="E182" s="70">
        <v>0.30807431099999999</v>
      </c>
      <c r="F182" s="70">
        <v>22.115516459999998</v>
      </c>
      <c r="G182" s="70">
        <v>0.36392045099999998</v>
      </c>
      <c r="H182" s="70">
        <v>22.074217640000001</v>
      </c>
      <c r="I182" s="70">
        <v>0.33507683999999999</v>
      </c>
      <c r="J182" s="70">
        <v>22.079849299999999</v>
      </c>
      <c r="K182" s="70">
        <v>0.38662712300000002</v>
      </c>
      <c r="L182" s="70">
        <v>21.984111129999999</v>
      </c>
      <c r="M182" s="70">
        <v>0.767731002</v>
      </c>
      <c r="N182" s="70">
        <v>21.753213200000001</v>
      </c>
      <c r="O182" s="70">
        <v>0.69961098499999996</v>
      </c>
      <c r="P182" s="70">
        <v>21.775739829999999</v>
      </c>
      <c r="Q182" s="70">
        <v>0.32709882000000001</v>
      </c>
      <c r="R182" s="70">
        <v>22.023532729999999</v>
      </c>
      <c r="S182" s="70">
        <v>0.49954679099999999</v>
      </c>
      <c r="T182" s="70">
        <v>22.08172652</v>
      </c>
      <c r="U182" s="70"/>
      <c r="V182" s="70"/>
      <c r="W182" s="70"/>
      <c r="X182" s="70"/>
      <c r="Y182" s="70">
        <v>0.33323575900000002</v>
      </c>
      <c r="Z182" s="70">
        <v>22.06483154</v>
      </c>
      <c r="AA182" s="70">
        <v>0.27616223099999998</v>
      </c>
      <c r="AB182" s="70">
        <v>21.993497219999998</v>
      </c>
      <c r="AC182" s="70">
        <v>0.40196946900000002</v>
      </c>
      <c r="AD182" s="70">
        <v>21.878986869999999</v>
      </c>
      <c r="AE182" s="70">
        <v>0.30377845399999998</v>
      </c>
      <c r="AF182" s="70">
        <v>21.982233910000001</v>
      </c>
      <c r="AG182" s="70">
        <v>0.244250151</v>
      </c>
      <c r="AH182" s="70">
        <v>22.169955810000001</v>
      </c>
      <c r="AI182" s="70">
        <v>0.24977339500000001</v>
      </c>
      <c r="AJ182" s="70">
        <v>22.021655509999999</v>
      </c>
      <c r="AK182" s="70">
        <v>0.40442424500000002</v>
      </c>
      <c r="AL182" s="70">
        <v>21.909022369999999</v>
      </c>
      <c r="AM182" s="70">
        <v>0.71863549400000004</v>
      </c>
      <c r="AN182" s="70">
        <v>21.76072207</v>
      </c>
      <c r="AO182" s="70">
        <v>1.1954756129999999</v>
      </c>
      <c r="AP182" s="70">
        <v>21.58989515</v>
      </c>
      <c r="AQ182" s="70">
        <v>0.70881639299999999</v>
      </c>
      <c r="AR182" s="70">
        <v>21.897759059999998</v>
      </c>
      <c r="AS182" s="70"/>
      <c r="AT182" s="70"/>
      <c r="AU182" s="70"/>
      <c r="AV182" s="70"/>
      <c r="AW182" s="70">
        <v>2.9021582000000001</v>
      </c>
      <c r="AX182" s="70">
        <v>20.790199879999999</v>
      </c>
      <c r="AY182" s="70">
        <v>2.7425978</v>
      </c>
      <c r="AZ182" s="70">
        <v>20.833375910000001</v>
      </c>
      <c r="BA182" s="70">
        <v>2.9788699300000001</v>
      </c>
      <c r="BB182" s="70">
        <v>20.780813779999999</v>
      </c>
      <c r="BC182" s="70">
        <v>3.0408530090000001</v>
      </c>
      <c r="BD182" s="70">
        <v>20.7920771</v>
      </c>
      <c r="BE182" s="70">
        <v>3.073992477</v>
      </c>
      <c r="BF182" s="70">
        <v>20.780813779999999</v>
      </c>
      <c r="BG182" s="70">
        <v>3.196117552</v>
      </c>
      <c r="BH182" s="70">
        <v>20.748901060000001</v>
      </c>
      <c r="BI182" s="70">
        <v>3.0789020269999998</v>
      </c>
      <c r="BJ182" s="70">
        <v>20.788322659999999</v>
      </c>
      <c r="BK182" s="70">
        <v>3.0561953549999998</v>
      </c>
      <c r="BL182" s="70">
        <v>20.760164369999998</v>
      </c>
      <c r="BM182" s="70">
        <v>2.9604591149999999</v>
      </c>
      <c r="BN182" s="70">
        <v>20.786445440000001</v>
      </c>
      <c r="BO182" s="70">
        <v>3.0813568029999998</v>
      </c>
      <c r="BP182" s="70">
        <v>20.756409940000001</v>
      </c>
      <c r="BQ182" s="70"/>
      <c r="BR182" s="70"/>
      <c r="BS182" s="70"/>
      <c r="BT182" s="70"/>
      <c r="BU182" s="70">
        <v>3.0021902969999998</v>
      </c>
      <c r="BV182" s="70">
        <v>20.752655499999999</v>
      </c>
      <c r="BW182" s="70">
        <v>2.9334565860000001</v>
      </c>
      <c r="BX182" s="70">
        <v>20.760164369999998</v>
      </c>
      <c r="BY182" s="70">
        <v>2.9770288489999999</v>
      </c>
      <c r="BZ182" s="70">
        <v>20.724497209999999</v>
      </c>
      <c r="CA182" s="70">
        <v>2.8536763860000001</v>
      </c>
      <c r="CB182" s="70">
        <v>20.748901060000001</v>
      </c>
      <c r="CC182" s="70">
        <v>2.7272554530000002</v>
      </c>
      <c r="CD182" s="70">
        <v>20.782691</v>
      </c>
      <c r="CE182" s="70">
        <v>2.664044987</v>
      </c>
      <c r="CF182" s="70">
        <v>20.790199879999999</v>
      </c>
      <c r="CG182" s="70">
        <v>2.751803207</v>
      </c>
      <c r="CH182" s="70">
        <v>20.818358159999999</v>
      </c>
      <c r="CI182" s="70">
        <v>2.9138183830000002</v>
      </c>
      <c r="CJ182" s="70">
        <v>20.786445440000001</v>
      </c>
      <c r="CK182" s="70">
        <v>2.9825520929999998</v>
      </c>
      <c r="CL182" s="70">
        <v>20.767673250000001</v>
      </c>
      <c r="CM182" s="70">
        <v>3.0672418440000002</v>
      </c>
      <c r="CN182" s="70">
        <v>20.767673250000001</v>
      </c>
      <c r="CO182" s="70"/>
      <c r="CP182" s="70"/>
      <c r="CQ182" s="70"/>
      <c r="CR182" s="70"/>
      <c r="CS182" s="70">
        <v>3.059877518</v>
      </c>
      <c r="CT182" s="70">
        <v>20.767673250000001</v>
      </c>
      <c r="CU182" s="70">
        <v>2.9138183830000002</v>
      </c>
      <c r="CV182" s="70">
        <v>20.786445440000001</v>
      </c>
      <c r="CW182" s="70">
        <v>2.7659181660000001</v>
      </c>
      <c r="CX182" s="70">
        <v>20.814603720000001</v>
      </c>
      <c r="CY182" s="70">
        <v>2.9635275839999999</v>
      </c>
      <c r="CZ182" s="70">
        <v>20.778936559999998</v>
      </c>
      <c r="DA182" s="70">
        <v>2.9340702799999998</v>
      </c>
      <c r="DB182" s="70">
        <v>20.803340410000001</v>
      </c>
      <c r="DC182" s="70">
        <v>2.9475715440000001</v>
      </c>
      <c r="DD182" s="70">
        <v>20.8127265</v>
      </c>
      <c r="DE182" s="70">
        <v>3.0868800470000002</v>
      </c>
      <c r="DF182" s="70">
        <v>20.788322659999999</v>
      </c>
      <c r="DG182" s="70">
        <v>3.0267380500000001</v>
      </c>
      <c r="DH182" s="70">
        <v>20.82023538</v>
      </c>
      <c r="DI182" s="70">
        <v>2.0417594270000001</v>
      </c>
      <c r="DJ182" s="70">
        <v>21.246364079999999</v>
      </c>
      <c r="DK182" s="70">
        <v>2.1786131549999999</v>
      </c>
      <c r="DL182" s="70">
        <v>21.216328579999999</v>
      </c>
      <c r="DM182" s="70"/>
      <c r="DN182" s="70"/>
      <c r="DO182" s="70"/>
      <c r="DP182" s="70"/>
      <c r="DQ182" s="58">
        <v>1.969957247</v>
      </c>
      <c r="DR182" s="58">
        <v>21.310189529999999</v>
      </c>
      <c r="DS182" s="58">
        <v>1.910428944</v>
      </c>
      <c r="DT182" s="58">
        <v>21.413436569999998</v>
      </c>
      <c r="DU182" s="58">
        <v>1.0862381080000001</v>
      </c>
      <c r="DV182" s="58">
        <v>21.689387750000002</v>
      </c>
      <c r="DW182" s="58">
        <v>1.259299773</v>
      </c>
      <c r="DX182" s="58">
        <v>21.591772370000001</v>
      </c>
      <c r="DY182" s="58">
        <v>1.1782921850000001</v>
      </c>
      <c r="DZ182" s="58">
        <v>21.612421779999998</v>
      </c>
      <c r="EA182" s="58">
        <v>1.667406181</v>
      </c>
      <c r="EB182" s="58">
        <v>21.450980950000002</v>
      </c>
      <c r="EC182" s="58">
        <v>1.961979227</v>
      </c>
      <c r="ED182" s="58">
        <v>21.325207280000001</v>
      </c>
      <c r="EE182" s="58">
        <v>1.6201517540000001</v>
      </c>
      <c r="EF182" s="58">
        <v>21.422822660000001</v>
      </c>
      <c r="EG182" s="58">
        <v>1.7355261980000001</v>
      </c>
      <c r="EH182" s="58">
        <v>21.37964663</v>
      </c>
      <c r="EI182" s="58">
        <v>1.3685372769999999</v>
      </c>
      <c r="EJ182" s="58">
        <v>21.48477089</v>
      </c>
      <c r="EK182" s="58"/>
      <c r="EL182" s="58"/>
      <c r="EM182" s="58"/>
      <c r="EN182" s="58"/>
    </row>
    <row r="183" spans="1:144" x14ac:dyDescent="0.2">
      <c r="A183" s="70">
        <v>0.44124587599999998</v>
      </c>
      <c r="B183" s="70">
        <v>22.222517939999999</v>
      </c>
      <c r="C183" s="70">
        <v>0.42283505999999998</v>
      </c>
      <c r="D183" s="70">
        <v>22.267571190000002</v>
      </c>
      <c r="E183" s="70">
        <v>0.30807431099999999</v>
      </c>
      <c r="F183" s="70">
        <v>22.246921780000001</v>
      </c>
      <c r="G183" s="70">
        <v>0.36023828800000002</v>
      </c>
      <c r="H183" s="70">
        <v>22.20562297</v>
      </c>
      <c r="I183" s="70">
        <v>0.33262206500000002</v>
      </c>
      <c r="J183" s="70">
        <v>22.211254619999998</v>
      </c>
      <c r="K183" s="70">
        <v>0.36760261399999999</v>
      </c>
      <c r="L183" s="70">
        <v>22.115516459999998</v>
      </c>
      <c r="M183" s="70">
        <v>0.46272516000000002</v>
      </c>
      <c r="N183" s="70">
        <v>21.884618530000001</v>
      </c>
      <c r="O183" s="70">
        <v>0.41915289700000002</v>
      </c>
      <c r="P183" s="70">
        <v>21.907145150000002</v>
      </c>
      <c r="Q183" s="70">
        <v>0.32648512600000001</v>
      </c>
      <c r="R183" s="70">
        <v>22.154938049999998</v>
      </c>
      <c r="S183" s="70">
        <v>0.49893309699999999</v>
      </c>
      <c r="T183" s="70">
        <v>22.213131839999999</v>
      </c>
      <c r="U183" s="70"/>
      <c r="V183" s="70"/>
      <c r="W183" s="70"/>
      <c r="X183" s="70"/>
      <c r="Y183" s="70">
        <v>0.33200837100000002</v>
      </c>
      <c r="Z183" s="70">
        <v>22.19623687</v>
      </c>
      <c r="AA183" s="70">
        <v>0.27309376200000002</v>
      </c>
      <c r="AB183" s="70">
        <v>22.124902550000002</v>
      </c>
      <c r="AC183" s="70">
        <v>0.26327465999999999</v>
      </c>
      <c r="AD183" s="70">
        <v>22.010392199999998</v>
      </c>
      <c r="AE183" s="70">
        <v>0.25959249699999998</v>
      </c>
      <c r="AF183" s="70">
        <v>22.113639240000001</v>
      </c>
      <c r="AG183" s="70">
        <v>0.243022763</v>
      </c>
      <c r="AH183" s="70">
        <v>22.30136113</v>
      </c>
      <c r="AI183" s="70">
        <v>0.243022763</v>
      </c>
      <c r="AJ183" s="70">
        <v>22.153060839999998</v>
      </c>
      <c r="AK183" s="70">
        <v>0.26695682300000001</v>
      </c>
      <c r="AL183" s="70">
        <v>22.040427699999999</v>
      </c>
      <c r="AM183" s="70">
        <v>0.40626532599999998</v>
      </c>
      <c r="AN183" s="70">
        <v>21.8921274</v>
      </c>
      <c r="AO183" s="70">
        <v>0.84014687600000004</v>
      </c>
      <c r="AP183" s="70">
        <v>21.72130048</v>
      </c>
      <c r="AQ183" s="70">
        <v>0.70022467899999996</v>
      </c>
      <c r="AR183" s="70">
        <v>22.029164380000001</v>
      </c>
      <c r="AS183" s="70"/>
      <c r="AT183" s="70"/>
      <c r="AU183" s="70"/>
      <c r="AV183" s="70"/>
      <c r="AW183" s="70">
        <v>2.5707635230000001</v>
      </c>
      <c r="AX183" s="70">
        <v>20.921605199999998</v>
      </c>
      <c r="AY183" s="70">
        <v>2.411816816</v>
      </c>
      <c r="AZ183" s="70">
        <v>20.96290402</v>
      </c>
      <c r="BA183" s="70">
        <v>2.6487026409999999</v>
      </c>
      <c r="BB183" s="70">
        <v>20.912219109999999</v>
      </c>
      <c r="BC183" s="70">
        <v>2.7131404950000002</v>
      </c>
      <c r="BD183" s="70">
        <v>20.921605199999998</v>
      </c>
      <c r="BE183" s="70">
        <v>2.7530305949999998</v>
      </c>
      <c r="BF183" s="70">
        <v>20.910341890000002</v>
      </c>
      <c r="BG183" s="70">
        <v>2.873314589</v>
      </c>
      <c r="BH183" s="70">
        <v>20.880306390000001</v>
      </c>
      <c r="BI183" s="70">
        <v>2.7567127579999999</v>
      </c>
      <c r="BJ183" s="70">
        <v>20.917850770000001</v>
      </c>
      <c r="BK183" s="70">
        <v>2.7272554530000002</v>
      </c>
      <c r="BL183" s="70">
        <v>20.891569700000002</v>
      </c>
      <c r="BM183" s="70">
        <v>2.6333602950000001</v>
      </c>
      <c r="BN183" s="70">
        <v>20.917850770000001</v>
      </c>
      <c r="BO183" s="70">
        <v>2.7499621259999998</v>
      </c>
      <c r="BP183" s="70">
        <v>20.88781526</v>
      </c>
      <c r="BQ183" s="70"/>
      <c r="BR183" s="70"/>
      <c r="BS183" s="70"/>
      <c r="BT183" s="70"/>
      <c r="BU183" s="70">
        <v>2.669568232</v>
      </c>
      <c r="BV183" s="70">
        <v>20.884060819999998</v>
      </c>
      <c r="BW183" s="70">
        <v>2.6081988470000002</v>
      </c>
      <c r="BX183" s="70">
        <v>20.889692480000001</v>
      </c>
      <c r="BY183" s="70">
        <v>2.6474752530000001</v>
      </c>
      <c r="BZ183" s="70">
        <v>20.855902539999999</v>
      </c>
      <c r="CA183" s="70">
        <v>2.5290323410000002</v>
      </c>
      <c r="CB183" s="70">
        <v>20.87842917</v>
      </c>
      <c r="CC183" s="70">
        <v>2.3989292459999998</v>
      </c>
      <c r="CD183" s="70">
        <v>20.912219109999999</v>
      </c>
      <c r="CE183" s="70">
        <v>2.3283544530000002</v>
      </c>
      <c r="CF183" s="70">
        <v>20.921605199999998</v>
      </c>
      <c r="CG183" s="70">
        <v>2.414271592</v>
      </c>
      <c r="CH183" s="70">
        <v>20.949763489999999</v>
      </c>
      <c r="CI183" s="70">
        <v>2.5811963179999999</v>
      </c>
      <c r="CJ183" s="70">
        <v>20.917850770000001</v>
      </c>
      <c r="CK183" s="70">
        <v>2.6603628239999999</v>
      </c>
      <c r="CL183" s="70">
        <v>20.89720136</v>
      </c>
      <c r="CM183" s="70">
        <v>2.745666269</v>
      </c>
      <c r="CN183" s="70">
        <v>20.89720136</v>
      </c>
      <c r="CO183" s="70"/>
      <c r="CP183" s="70"/>
      <c r="CQ183" s="70"/>
      <c r="CR183" s="70"/>
      <c r="CS183" s="70">
        <v>2.7248006779999998</v>
      </c>
      <c r="CT183" s="70">
        <v>20.899078580000001</v>
      </c>
      <c r="CU183" s="70">
        <v>2.5854921750000002</v>
      </c>
      <c r="CV183" s="70">
        <v>20.91597355</v>
      </c>
      <c r="CW183" s="70">
        <v>2.42040853</v>
      </c>
      <c r="CX183" s="70">
        <v>20.946009050000001</v>
      </c>
      <c r="CY183" s="70">
        <v>2.6290644379999999</v>
      </c>
      <c r="CZ183" s="70">
        <v>20.908464670000001</v>
      </c>
      <c r="DA183" s="70">
        <v>2.5946975829999999</v>
      </c>
      <c r="DB183" s="70">
        <v>20.93286852</v>
      </c>
      <c r="DC183" s="70">
        <v>2.6069714589999999</v>
      </c>
      <c r="DD183" s="70">
        <v>20.94413183</v>
      </c>
      <c r="DE183" s="70">
        <v>2.7499621259999998</v>
      </c>
      <c r="DF183" s="70">
        <v>20.919727980000001</v>
      </c>
      <c r="DG183" s="70">
        <v>2.695343373</v>
      </c>
      <c r="DH183" s="70">
        <v>20.949763489999999</v>
      </c>
      <c r="DI183" s="70">
        <v>1.681521139</v>
      </c>
      <c r="DJ183" s="70">
        <v>21.37964663</v>
      </c>
      <c r="DK183" s="70">
        <v>1.8165337850000001</v>
      </c>
      <c r="DL183" s="70">
        <v>21.347733909999999</v>
      </c>
      <c r="DM183" s="70"/>
      <c r="DN183" s="70"/>
      <c r="DO183" s="70"/>
      <c r="DP183" s="70"/>
      <c r="DQ183" s="58">
        <v>1.6109463470000001</v>
      </c>
      <c r="DR183" s="58">
        <v>21.441594850000001</v>
      </c>
      <c r="DS183" s="58">
        <v>1.555100207</v>
      </c>
      <c r="DT183" s="58">
        <v>21.544841900000002</v>
      </c>
      <c r="DU183" s="58">
        <v>0.74563802300000004</v>
      </c>
      <c r="DV183" s="58">
        <v>21.820793080000001</v>
      </c>
      <c r="DW183" s="58">
        <v>0.90888058699999996</v>
      </c>
      <c r="DX183" s="58">
        <v>21.723177700000001</v>
      </c>
      <c r="DY183" s="58">
        <v>0.827872999</v>
      </c>
      <c r="DZ183" s="58">
        <v>21.743827100000001</v>
      </c>
      <c r="EA183" s="58">
        <v>1.307781587</v>
      </c>
      <c r="EB183" s="58">
        <v>21.582386270000001</v>
      </c>
      <c r="EC183" s="58">
        <v>1.6029683269999999</v>
      </c>
      <c r="ED183" s="58">
        <v>21.45848982</v>
      </c>
      <c r="EE183" s="58">
        <v>1.266664099</v>
      </c>
      <c r="EF183" s="58">
        <v>21.554227990000001</v>
      </c>
      <c r="EG183" s="58">
        <v>1.379583767</v>
      </c>
      <c r="EH183" s="58">
        <v>21.511051949999999</v>
      </c>
      <c r="EI183" s="58">
        <v>1.021800254</v>
      </c>
      <c r="EJ183" s="58">
        <v>21.61617622</v>
      </c>
      <c r="EK183" s="58"/>
      <c r="EL183" s="58"/>
      <c r="EM183" s="58"/>
      <c r="EN183" s="58"/>
    </row>
    <row r="184" spans="1:144" x14ac:dyDescent="0.2">
      <c r="A184" s="70">
        <v>0.44063218199999998</v>
      </c>
      <c r="B184" s="70">
        <v>22.353923259999998</v>
      </c>
      <c r="C184" s="70">
        <v>0.42406244799999998</v>
      </c>
      <c r="D184" s="70">
        <v>22.398976520000001</v>
      </c>
      <c r="E184" s="70">
        <v>0.30807431099999999</v>
      </c>
      <c r="F184" s="70">
        <v>22.378327110000001</v>
      </c>
      <c r="G184" s="70">
        <v>0.35901090000000002</v>
      </c>
      <c r="H184" s="70">
        <v>22.337028289999999</v>
      </c>
      <c r="I184" s="70">
        <v>0.33016728899999997</v>
      </c>
      <c r="J184" s="70">
        <v>22.342659950000002</v>
      </c>
      <c r="K184" s="70">
        <v>0.365761532</v>
      </c>
      <c r="L184" s="70">
        <v>22.246921780000001</v>
      </c>
      <c r="M184" s="70">
        <v>0.33569053399999998</v>
      </c>
      <c r="N184" s="70">
        <v>22.01602385</v>
      </c>
      <c r="O184" s="70">
        <v>0.33630422799999998</v>
      </c>
      <c r="P184" s="70">
        <v>22.038550480000001</v>
      </c>
      <c r="Q184" s="70">
        <v>0.32587143200000002</v>
      </c>
      <c r="R184" s="70">
        <v>22.286343380000002</v>
      </c>
      <c r="S184" s="70">
        <v>0.497705709</v>
      </c>
      <c r="T184" s="70">
        <v>22.344537169999999</v>
      </c>
      <c r="U184" s="70"/>
      <c r="V184" s="70"/>
      <c r="W184" s="70"/>
      <c r="X184" s="70"/>
      <c r="Y184" s="70">
        <v>0.33078098299999997</v>
      </c>
      <c r="Z184" s="70">
        <v>22.3276422</v>
      </c>
      <c r="AA184" s="70">
        <v>0.27186637400000002</v>
      </c>
      <c r="AB184" s="70">
        <v>22.256307880000001</v>
      </c>
      <c r="AC184" s="70">
        <v>0.25406925200000002</v>
      </c>
      <c r="AD184" s="70">
        <v>22.141797520000001</v>
      </c>
      <c r="AE184" s="70">
        <v>0.25897880299999998</v>
      </c>
      <c r="AF184" s="70">
        <v>22.24504456</v>
      </c>
      <c r="AG184" s="70">
        <v>0.242409069</v>
      </c>
      <c r="AH184" s="70">
        <v>22.43276646</v>
      </c>
      <c r="AI184" s="70">
        <v>0.242409069</v>
      </c>
      <c r="AJ184" s="70">
        <v>22.284466160000001</v>
      </c>
      <c r="AK184" s="70">
        <v>0.25897880299999998</v>
      </c>
      <c r="AL184" s="70">
        <v>22.171833020000001</v>
      </c>
      <c r="AM184" s="70">
        <v>0.26081988499999997</v>
      </c>
      <c r="AN184" s="70">
        <v>22.023532729999999</v>
      </c>
      <c r="AO184" s="70">
        <v>0.51673021900000005</v>
      </c>
      <c r="AP184" s="70">
        <v>21.852705799999999</v>
      </c>
      <c r="AQ184" s="70">
        <v>0.69347404599999996</v>
      </c>
      <c r="AR184" s="70">
        <v>22.160569710000001</v>
      </c>
      <c r="AS184" s="70"/>
      <c r="AT184" s="70"/>
      <c r="AU184" s="70"/>
      <c r="AV184" s="70"/>
      <c r="AW184" s="70">
        <v>2.2307771320000001</v>
      </c>
      <c r="AX184" s="70">
        <v>21.051133310000001</v>
      </c>
      <c r="AY184" s="70">
        <v>2.0718304249999999</v>
      </c>
      <c r="AZ184" s="70">
        <v>21.092432129999999</v>
      </c>
      <c r="BA184" s="70">
        <v>2.3142394949999998</v>
      </c>
      <c r="BB184" s="70">
        <v>21.041747220000001</v>
      </c>
      <c r="BC184" s="70">
        <v>2.3780636550000001</v>
      </c>
      <c r="BD184" s="70">
        <v>21.053010530000002</v>
      </c>
      <c r="BE184" s="70">
        <v>2.4216359180000002</v>
      </c>
      <c r="BF184" s="70">
        <v>21.039870000000001</v>
      </c>
      <c r="BG184" s="70">
        <v>2.5370103610000001</v>
      </c>
      <c r="BH184" s="70">
        <v>21.01171171</v>
      </c>
      <c r="BI184" s="70">
        <v>2.4240906930000001</v>
      </c>
      <c r="BJ184" s="70">
        <v>21.047378869999999</v>
      </c>
      <c r="BK184" s="70">
        <v>2.392178613</v>
      </c>
      <c r="BL184" s="70">
        <v>21.021097810000001</v>
      </c>
      <c r="BM184" s="70">
        <v>2.29276021</v>
      </c>
      <c r="BN184" s="70">
        <v>21.047378869999999</v>
      </c>
      <c r="BO184" s="70">
        <v>2.411816816</v>
      </c>
      <c r="BP184" s="70">
        <v>21.017343369999999</v>
      </c>
      <c r="BQ184" s="70"/>
      <c r="BR184" s="70"/>
      <c r="BS184" s="70"/>
      <c r="BT184" s="70"/>
      <c r="BU184" s="70">
        <v>2.3338776979999998</v>
      </c>
      <c r="BV184" s="70">
        <v>21.015466150000002</v>
      </c>
      <c r="BW184" s="70">
        <v>2.2712809250000001</v>
      </c>
      <c r="BX184" s="70">
        <v>21.01922059</v>
      </c>
      <c r="BY184" s="70">
        <v>2.3136258010000001</v>
      </c>
      <c r="BZ184" s="70">
        <v>20.985430650000001</v>
      </c>
      <c r="CA184" s="70">
        <v>2.1890459500000001</v>
      </c>
      <c r="CB184" s="70">
        <v>21.009834489999999</v>
      </c>
      <c r="CC184" s="70">
        <v>2.060783936</v>
      </c>
      <c r="CD184" s="70">
        <v>21.041747220000001</v>
      </c>
      <c r="CE184" s="70">
        <v>1.9810037359999999</v>
      </c>
      <c r="CF184" s="70">
        <v>21.051133310000001</v>
      </c>
      <c r="CG184" s="70">
        <v>2.0742852009999999</v>
      </c>
      <c r="CH184" s="70">
        <v>21.079291600000001</v>
      </c>
      <c r="CI184" s="70">
        <v>2.239368845</v>
      </c>
      <c r="CJ184" s="70">
        <v>21.04925609</v>
      </c>
      <c r="CK184" s="70">
        <v>2.3314229219999998</v>
      </c>
      <c r="CL184" s="70">
        <v>21.026729459999999</v>
      </c>
      <c r="CM184" s="70">
        <v>2.4081346529999998</v>
      </c>
      <c r="CN184" s="70">
        <v>21.028606679999999</v>
      </c>
      <c r="CO184" s="70"/>
      <c r="CP184" s="70"/>
      <c r="CQ184" s="70"/>
      <c r="CR184" s="70"/>
      <c r="CS184" s="70">
        <v>2.383586899</v>
      </c>
      <c r="CT184" s="70">
        <v>21.028606679999999</v>
      </c>
      <c r="CU184" s="70">
        <v>2.2461194779999998</v>
      </c>
      <c r="CV184" s="70">
        <v>21.045501649999999</v>
      </c>
      <c r="CW184" s="70">
        <v>2.0669208750000001</v>
      </c>
      <c r="CX184" s="70">
        <v>21.07741438</v>
      </c>
      <c r="CY184" s="70">
        <v>2.2841684959999999</v>
      </c>
      <c r="CZ184" s="70">
        <v>21.039870000000001</v>
      </c>
      <c r="DA184" s="70">
        <v>2.2540974980000001</v>
      </c>
      <c r="DB184" s="70">
        <v>21.064273839999998</v>
      </c>
      <c r="DC184" s="70">
        <v>2.2657576810000002</v>
      </c>
      <c r="DD184" s="70">
        <v>21.073659939999999</v>
      </c>
      <c r="DE184" s="70">
        <v>2.4148852860000001</v>
      </c>
      <c r="DF184" s="70">
        <v>21.04925609</v>
      </c>
      <c r="DG184" s="70">
        <v>2.3590391460000002</v>
      </c>
      <c r="DH184" s="70">
        <v>21.079291600000001</v>
      </c>
      <c r="DI184" s="70">
        <v>1.3225102390000001</v>
      </c>
      <c r="DJ184" s="70">
        <v>21.511051949999999</v>
      </c>
      <c r="DK184" s="70">
        <v>1.459363967</v>
      </c>
      <c r="DL184" s="70">
        <v>21.479139230000001</v>
      </c>
      <c r="DM184" s="70"/>
      <c r="DN184" s="70"/>
      <c r="DO184" s="70"/>
      <c r="DP184" s="70"/>
      <c r="DQ184" s="58">
        <v>1.256844997</v>
      </c>
      <c r="DR184" s="58">
        <v>21.573000180000001</v>
      </c>
      <c r="DS184" s="58">
        <v>1.1979303880000001</v>
      </c>
      <c r="DT184" s="58">
        <v>21.67624722</v>
      </c>
      <c r="DU184" s="58">
        <v>0.47254426199999999</v>
      </c>
      <c r="DV184" s="58">
        <v>21.952198410000001</v>
      </c>
      <c r="DW184" s="58">
        <v>0.58607762299999999</v>
      </c>
      <c r="DX184" s="58">
        <v>21.85458302</v>
      </c>
      <c r="DY184" s="58">
        <v>0.51243436200000003</v>
      </c>
      <c r="DZ184" s="58">
        <v>21.875232430000001</v>
      </c>
      <c r="EA184" s="58">
        <v>0.948770687</v>
      </c>
      <c r="EB184" s="58">
        <v>21.7137916</v>
      </c>
      <c r="EC184" s="58">
        <v>1.2408889569999999</v>
      </c>
      <c r="ED184" s="58">
        <v>21.58989515</v>
      </c>
      <c r="EE184" s="58">
        <v>0.90765319899999997</v>
      </c>
      <c r="EF184" s="58">
        <v>21.685633320000001</v>
      </c>
      <c r="EG184" s="58">
        <v>1.0156633159999999</v>
      </c>
      <c r="EH184" s="58">
        <v>21.642457279999999</v>
      </c>
      <c r="EI184" s="58">
        <v>0.71249855600000001</v>
      </c>
      <c r="EJ184" s="58">
        <v>21.747581539999999</v>
      </c>
      <c r="EK184" s="58"/>
      <c r="EL184" s="58"/>
      <c r="EM184" s="58"/>
      <c r="EN184" s="58"/>
    </row>
    <row r="185" spans="1:144" x14ac:dyDescent="0.2">
      <c r="A185" s="70">
        <v>0.44185956900000001</v>
      </c>
      <c r="B185" s="70">
        <v>22.485328590000002</v>
      </c>
      <c r="C185" s="70">
        <v>0.42160767199999999</v>
      </c>
      <c r="D185" s="70">
        <v>22.53038184</v>
      </c>
      <c r="E185" s="70">
        <v>0.30746061699999999</v>
      </c>
      <c r="F185" s="70">
        <v>22.509732440000001</v>
      </c>
      <c r="G185" s="70">
        <v>0.356556125</v>
      </c>
      <c r="H185" s="70">
        <v>22.468433619999999</v>
      </c>
      <c r="I185" s="70">
        <v>0.32893990200000001</v>
      </c>
      <c r="J185" s="70">
        <v>22.474065280000001</v>
      </c>
      <c r="K185" s="70">
        <v>0.36392045099999998</v>
      </c>
      <c r="L185" s="70">
        <v>22.378327110000001</v>
      </c>
      <c r="M185" s="70">
        <v>0.32771251400000001</v>
      </c>
      <c r="N185" s="70">
        <v>22.14742918</v>
      </c>
      <c r="O185" s="70">
        <v>0.33200837100000002</v>
      </c>
      <c r="P185" s="70">
        <v>22.169955810000001</v>
      </c>
      <c r="Q185" s="70">
        <v>0.32525773899999999</v>
      </c>
      <c r="R185" s="70">
        <v>22.417748710000001</v>
      </c>
      <c r="S185" s="70">
        <v>0.49709201600000003</v>
      </c>
      <c r="T185" s="70">
        <v>22.475942490000001</v>
      </c>
      <c r="U185" s="70"/>
      <c r="V185" s="70"/>
      <c r="W185" s="70"/>
      <c r="X185" s="70"/>
      <c r="Y185" s="70">
        <v>0.32832620800000001</v>
      </c>
      <c r="Z185" s="70">
        <v>22.459047519999999</v>
      </c>
      <c r="AA185" s="70">
        <v>0.27125268000000002</v>
      </c>
      <c r="AB185" s="70">
        <v>22.3877132</v>
      </c>
      <c r="AC185" s="70">
        <v>0.251614477</v>
      </c>
      <c r="AD185" s="70">
        <v>22.273202850000001</v>
      </c>
      <c r="AE185" s="70">
        <v>0.25775141499999998</v>
      </c>
      <c r="AF185" s="70">
        <v>22.37644989</v>
      </c>
      <c r="AG185" s="70">
        <v>0.24179537500000001</v>
      </c>
      <c r="AH185" s="70">
        <v>22.56417179</v>
      </c>
      <c r="AI185" s="70">
        <v>0.24118168200000001</v>
      </c>
      <c r="AJ185" s="70">
        <v>22.415871490000001</v>
      </c>
      <c r="AK185" s="70">
        <v>0.25836510899999998</v>
      </c>
      <c r="AL185" s="70">
        <v>22.303238350000001</v>
      </c>
      <c r="AM185" s="70">
        <v>0.25100078300000001</v>
      </c>
      <c r="AN185" s="70">
        <v>22.154938049999998</v>
      </c>
      <c r="AO185" s="70">
        <v>0.32525773899999999</v>
      </c>
      <c r="AP185" s="70">
        <v>21.984111129999999</v>
      </c>
      <c r="AQ185" s="70">
        <v>0.68549602600000004</v>
      </c>
      <c r="AR185" s="70">
        <v>22.291975040000001</v>
      </c>
      <c r="AS185" s="70"/>
      <c r="AT185" s="70"/>
      <c r="AU185" s="70"/>
      <c r="AV185" s="70"/>
      <c r="AW185" s="70">
        <v>1.8920181279999999</v>
      </c>
      <c r="AX185" s="70">
        <v>21.18066142</v>
      </c>
      <c r="AY185" s="70">
        <v>1.730616647</v>
      </c>
      <c r="AZ185" s="70">
        <v>21.221960240000001</v>
      </c>
      <c r="BA185" s="70">
        <v>1.974253104</v>
      </c>
      <c r="BB185" s="70">
        <v>21.171275319999999</v>
      </c>
      <c r="BC185" s="70">
        <v>2.0362361820000001</v>
      </c>
      <c r="BD185" s="70">
        <v>21.182538640000001</v>
      </c>
      <c r="BE185" s="70">
        <v>2.0791947519999998</v>
      </c>
      <c r="BF185" s="70">
        <v>21.169398109999999</v>
      </c>
      <c r="BG185" s="70">
        <v>2.2043882959999999</v>
      </c>
      <c r="BH185" s="70">
        <v>21.14311704</v>
      </c>
      <c r="BI185" s="70">
        <v>2.0841043020000001</v>
      </c>
      <c r="BJ185" s="70">
        <v>21.176906979999998</v>
      </c>
      <c r="BK185" s="70">
        <v>2.0552606920000001</v>
      </c>
      <c r="BL185" s="70">
        <v>21.15062592</v>
      </c>
      <c r="BM185" s="70">
        <v>1.9509327380000001</v>
      </c>
      <c r="BN185" s="70">
        <v>21.178784199999999</v>
      </c>
      <c r="BO185" s="70">
        <v>2.0730578130000001</v>
      </c>
      <c r="BP185" s="70">
        <v>21.146871480000001</v>
      </c>
      <c r="BQ185" s="70"/>
      <c r="BR185" s="70"/>
      <c r="BS185" s="70"/>
      <c r="BT185" s="70"/>
      <c r="BU185" s="70">
        <v>1.9988008580000001</v>
      </c>
      <c r="BV185" s="70">
        <v>21.144994260000001</v>
      </c>
      <c r="BW185" s="70">
        <v>1.9319082279999999</v>
      </c>
      <c r="BX185" s="70">
        <v>21.148748699999999</v>
      </c>
      <c r="BY185" s="70">
        <v>1.9748667980000001</v>
      </c>
      <c r="BZ185" s="70">
        <v>21.11495876</v>
      </c>
      <c r="CA185" s="70">
        <v>1.8490595590000001</v>
      </c>
      <c r="CB185" s="70">
        <v>21.139362599999998</v>
      </c>
      <c r="CC185" s="70">
        <v>1.7165016879999999</v>
      </c>
      <c r="CD185" s="70">
        <v>21.171275319999999</v>
      </c>
      <c r="CE185" s="70">
        <v>1.6422447330000001</v>
      </c>
      <c r="CF185" s="70">
        <v>21.182538640000001</v>
      </c>
      <c r="CG185" s="70">
        <v>1.7385946670000001</v>
      </c>
      <c r="CH185" s="70">
        <v>21.208819699999999</v>
      </c>
      <c r="CI185" s="70">
        <v>1.8914044350000001</v>
      </c>
      <c r="CJ185" s="70">
        <v>21.18066142</v>
      </c>
      <c r="CK185" s="70">
        <v>1.9883680619999999</v>
      </c>
      <c r="CL185" s="70">
        <v>21.156257570000001</v>
      </c>
      <c r="CM185" s="70">
        <v>2.0687619559999999</v>
      </c>
      <c r="CN185" s="70">
        <v>21.158134789999998</v>
      </c>
      <c r="CO185" s="70"/>
      <c r="CP185" s="70"/>
      <c r="CQ185" s="70"/>
      <c r="CR185" s="70"/>
      <c r="CS185" s="70">
        <v>2.0368498759999998</v>
      </c>
      <c r="CT185" s="70">
        <v>21.160012009999999</v>
      </c>
      <c r="CU185" s="70">
        <v>1.8920181279999999</v>
      </c>
      <c r="CV185" s="70">
        <v>21.175029760000001</v>
      </c>
      <c r="CW185" s="70">
        <v>1.715274301</v>
      </c>
      <c r="CX185" s="70">
        <v>21.206942479999999</v>
      </c>
      <c r="CY185" s="70">
        <v>1.930680841</v>
      </c>
      <c r="CZ185" s="70">
        <v>21.171275319999999</v>
      </c>
      <c r="DA185" s="70">
        <v>1.904905699</v>
      </c>
      <c r="DB185" s="70">
        <v>21.193801950000001</v>
      </c>
      <c r="DC185" s="70">
        <v>1.916565882</v>
      </c>
      <c r="DD185" s="70">
        <v>21.203188050000001</v>
      </c>
      <c r="DE185" s="70">
        <v>2.0712167319999999</v>
      </c>
      <c r="DF185" s="70">
        <v>21.178784199999999</v>
      </c>
      <c r="DG185" s="70">
        <v>2.0092336529999999</v>
      </c>
      <c r="DH185" s="70">
        <v>21.208819699999999</v>
      </c>
      <c r="DI185" s="70">
        <v>0.96043087000000005</v>
      </c>
      <c r="DJ185" s="70">
        <v>21.642457279999999</v>
      </c>
      <c r="DK185" s="70">
        <v>1.1058763110000001</v>
      </c>
      <c r="DL185" s="70">
        <v>21.610544560000001</v>
      </c>
      <c r="DM185" s="70"/>
      <c r="DN185" s="70"/>
      <c r="DO185" s="70"/>
      <c r="DP185" s="70"/>
      <c r="DQ185" s="58">
        <v>0.90642581099999997</v>
      </c>
      <c r="DR185" s="58">
        <v>21.704405510000001</v>
      </c>
      <c r="DS185" s="58">
        <v>0.84812489599999996</v>
      </c>
      <c r="DT185" s="58">
        <v>21.80765255</v>
      </c>
      <c r="DU185" s="58">
        <v>0.39215036800000003</v>
      </c>
      <c r="DV185" s="58">
        <v>22.08360373</v>
      </c>
      <c r="DW185" s="58">
        <v>0.38478604199999999</v>
      </c>
      <c r="DX185" s="58">
        <v>21.98598835</v>
      </c>
      <c r="DY185" s="58">
        <v>0.34489594200000001</v>
      </c>
      <c r="DZ185" s="58">
        <v>22.00663776</v>
      </c>
      <c r="EA185" s="58">
        <v>0.61369384599999999</v>
      </c>
      <c r="EB185" s="58">
        <v>21.84519693</v>
      </c>
      <c r="EC185" s="58">
        <v>0.88065066999999997</v>
      </c>
      <c r="ED185" s="58">
        <v>21.72130048</v>
      </c>
      <c r="EE185" s="58">
        <v>0.57625852200000005</v>
      </c>
      <c r="EF185" s="58">
        <v>21.81703864</v>
      </c>
      <c r="EG185" s="58">
        <v>0.67506323099999999</v>
      </c>
      <c r="EH185" s="58">
        <v>21.773862609999998</v>
      </c>
      <c r="EI185" s="58">
        <v>0.55539293099999998</v>
      </c>
      <c r="EJ185" s="58">
        <v>21.878986869999999</v>
      </c>
      <c r="EK185" s="58"/>
      <c r="EL185" s="58"/>
      <c r="EM185" s="58"/>
      <c r="EN185" s="58"/>
    </row>
    <row r="186" spans="1:144" x14ac:dyDescent="0.2">
      <c r="A186" s="70">
        <v>0.44124587599999998</v>
      </c>
      <c r="B186" s="70">
        <v>22.616733920000001</v>
      </c>
      <c r="C186" s="70">
        <v>0.41915289700000002</v>
      </c>
      <c r="D186" s="70">
        <v>22.66178717</v>
      </c>
      <c r="E186" s="70">
        <v>0.30746061699999999</v>
      </c>
      <c r="F186" s="70">
        <v>22.641137759999999</v>
      </c>
      <c r="G186" s="70">
        <v>0.35471504300000001</v>
      </c>
      <c r="H186" s="70">
        <v>22.599838949999999</v>
      </c>
      <c r="I186" s="70">
        <v>0.32709882000000001</v>
      </c>
      <c r="J186" s="70">
        <v>22.6054706</v>
      </c>
      <c r="K186" s="70">
        <v>0.36207936899999998</v>
      </c>
      <c r="L186" s="70">
        <v>22.509732440000001</v>
      </c>
      <c r="M186" s="70">
        <v>0.32525773899999999</v>
      </c>
      <c r="N186" s="70">
        <v>22.278834509999999</v>
      </c>
      <c r="O186" s="70">
        <v>0.33016728899999997</v>
      </c>
      <c r="P186" s="70">
        <v>22.30136113</v>
      </c>
      <c r="Q186" s="70">
        <v>0.32525773899999999</v>
      </c>
      <c r="R186" s="70">
        <v>22.54915403</v>
      </c>
      <c r="S186" s="70">
        <v>0.49647832200000003</v>
      </c>
      <c r="T186" s="70">
        <v>22.607347820000001</v>
      </c>
      <c r="U186" s="70"/>
      <c r="V186" s="70"/>
      <c r="W186" s="70"/>
      <c r="X186" s="70"/>
      <c r="Y186" s="70">
        <v>0.32832620800000001</v>
      </c>
      <c r="Z186" s="70">
        <v>22.590452849999998</v>
      </c>
      <c r="AA186" s="70">
        <v>0.268797905</v>
      </c>
      <c r="AB186" s="70">
        <v>22.51911853</v>
      </c>
      <c r="AC186" s="70">
        <v>0.25038708900000001</v>
      </c>
      <c r="AD186" s="70">
        <v>22.404608169999999</v>
      </c>
      <c r="AE186" s="70">
        <v>0.25652402800000002</v>
      </c>
      <c r="AF186" s="70">
        <v>22.50785522</v>
      </c>
      <c r="AG186" s="70">
        <v>0.24118168200000001</v>
      </c>
      <c r="AH186" s="70">
        <v>22.695577109999999</v>
      </c>
      <c r="AI186" s="70">
        <v>0.23995429400000001</v>
      </c>
      <c r="AJ186" s="70">
        <v>22.54727681</v>
      </c>
      <c r="AK186" s="70">
        <v>0.25713772200000001</v>
      </c>
      <c r="AL186" s="70">
        <v>22.434643680000001</v>
      </c>
      <c r="AM186" s="70">
        <v>0.24977339500000001</v>
      </c>
      <c r="AN186" s="70">
        <v>22.286343380000002</v>
      </c>
      <c r="AO186" s="70">
        <v>0.306233229</v>
      </c>
      <c r="AP186" s="70">
        <v>22.115516459999998</v>
      </c>
      <c r="AQ186" s="70">
        <v>0.6781317</v>
      </c>
      <c r="AR186" s="70">
        <v>22.423380359999999</v>
      </c>
      <c r="AS186" s="70"/>
      <c r="AT186" s="70"/>
      <c r="AU186" s="70"/>
      <c r="AV186" s="70"/>
      <c r="AW186" s="70">
        <v>1.5514180440000001</v>
      </c>
      <c r="AX186" s="70">
        <v>21.310189529999999</v>
      </c>
      <c r="AY186" s="70">
        <v>1.3808111540000001</v>
      </c>
      <c r="AZ186" s="70">
        <v>21.35148834</v>
      </c>
      <c r="BA186" s="70">
        <v>1.6342667129999999</v>
      </c>
      <c r="BB186" s="70">
        <v>21.300803429999998</v>
      </c>
      <c r="BC186" s="70">
        <v>1.6950224039999999</v>
      </c>
      <c r="BD186" s="70">
        <v>21.31206675</v>
      </c>
      <c r="BE186" s="70">
        <v>1.7373672790000001</v>
      </c>
      <c r="BF186" s="70">
        <v>21.298926210000001</v>
      </c>
      <c r="BG186" s="70">
        <v>1.871152538</v>
      </c>
      <c r="BH186" s="70">
        <v>21.272645149999999</v>
      </c>
      <c r="BI186" s="70">
        <v>1.7398220550000001</v>
      </c>
      <c r="BJ186" s="70">
        <v>21.308312310000002</v>
      </c>
      <c r="BK186" s="70">
        <v>1.7103647500000001</v>
      </c>
      <c r="BL186" s="70">
        <v>21.280154020000001</v>
      </c>
      <c r="BM186" s="70">
        <v>1.6048094079999999</v>
      </c>
      <c r="BN186" s="70">
        <v>21.308312310000002</v>
      </c>
      <c r="BO186" s="70">
        <v>1.7385946670000001</v>
      </c>
      <c r="BP186" s="70">
        <v>21.27639959</v>
      </c>
      <c r="BQ186" s="70"/>
      <c r="BR186" s="70"/>
      <c r="BS186" s="70"/>
      <c r="BT186" s="70"/>
      <c r="BU186" s="70">
        <v>1.651450141</v>
      </c>
      <c r="BV186" s="70">
        <v>21.27452237</v>
      </c>
      <c r="BW186" s="70">
        <v>1.588239674</v>
      </c>
      <c r="BX186" s="70">
        <v>21.2782768</v>
      </c>
      <c r="BY186" s="70">
        <v>1.6299708559999999</v>
      </c>
      <c r="BZ186" s="70">
        <v>21.244486859999999</v>
      </c>
      <c r="CA186" s="70">
        <v>1.500481454</v>
      </c>
      <c r="CB186" s="70">
        <v>21.268890710000001</v>
      </c>
      <c r="CC186" s="70">
        <v>1.3709920529999999</v>
      </c>
      <c r="CD186" s="70">
        <v>21.300803429999998</v>
      </c>
      <c r="CE186" s="70">
        <v>1.291825547</v>
      </c>
      <c r="CF186" s="70">
        <v>21.31206675</v>
      </c>
      <c r="CG186" s="70">
        <v>1.386948093</v>
      </c>
      <c r="CH186" s="70">
        <v>21.338347809999998</v>
      </c>
      <c r="CI186" s="70">
        <v>1.5434400239999999</v>
      </c>
      <c r="CJ186" s="70">
        <v>21.310189529999999</v>
      </c>
      <c r="CK186" s="70">
        <v>1.6354941009999999</v>
      </c>
      <c r="CL186" s="70">
        <v>21.28578568</v>
      </c>
      <c r="CM186" s="70">
        <v>1.722638627</v>
      </c>
      <c r="CN186" s="70">
        <v>21.287662900000001</v>
      </c>
      <c r="CO186" s="70"/>
      <c r="CP186" s="70"/>
      <c r="CQ186" s="70"/>
      <c r="CR186" s="70"/>
      <c r="CS186" s="70">
        <v>1.684589608</v>
      </c>
      <c r="CT186" s="70">
        <v>21.289540120000002</v>
      </c>
      <c r="CU186" s="70">
        <v>1.539757861</v>
      </c>
      <c r="CV186" s="70">
        <v>21.30455787</v>
      </c>
      <c r="CW186" s="70">
        <v>1.360559257</v>
      </c>
      <c r="CX186" s="70">
        <v>21.336470590000001</v>
      </c>
      <c r="CY186" s="70">
        <v>1.571056247</v>
      </c>
      <c r="CZ186" s="70">
        <v>21.300803429999998</v>
      </c>
      <c r="DA186" s="70">
        <v>1.5508043499999999</v>
      </c>
      <c r="DB186" s="70">
        <v>21.32333006</v>
      </c>
      <c r="DC186" s="70">
        <v>1.568601471</v>
      </c>
      <c r="DD186" s="70">
        <v>21.33271615</v>
      </c>
      <c r="DE186" s="70">
        <v>1.7220249329999999</v>
      </c>
      <c r="DF186" s="70">
        <v>21.308312310000002</v>
      </c>
      <c r="DG186" s="70">
        <v>1.655745998</v>
      </c>
      <c r="DH186" s="70">
        <v>21.340225029999999</v>
      </c>
      <c r="DI186" s="70">
        <v>0.61369384599999999</v>
      </c>
      <c r="DJ186" s="70">
        <v>21.773862609999998</v>
      </c>
      <c r="DK186" s="70">
        <v>0.75545712499999995</v>
      </c>
      <c r="DL186" s="70">
        <v>21.741949890000001</v>
      </c>
      <c r="DM186" s="70"/>
      <c r="DN186" s="70"/>
      <c r="DO186" s="70"/>
      <c r="DP186" s="70"/>
      <c r="DQ186" s="58">
        <v>0.60019258200000003</v>
      </c>
      <c r="DR186" s="58">
        <v>21.83581083</v>
      </c>
      <c r="DS186" s="58">
        <v>0.53943689100000003</v>
      </c>
      <c r="DT186" s="58">
        <v>21.939057869999999</v>
      </c>
      <c r="DU186" s="58">
        <v>0.38908189900000001</v>
      </c>
      <c r="DV186" s="58">
        <v>22.21500906</v>
      </c>
      <c r="DW186" s="58">
        <v>0.36269306299999998</v>
      </c>
      <c r="DX186" s="58">
        <v>22.117393679999999</v>
      </c>
      <c r="DY186" s="58">
        <v>0.33078098299999997</v>
      </c>
      <c r="DZ186" s="58">
        <v>22.138043079999999</v>
      </c>
      <c r="EA186" s="58">
        <v>0.35962459400000002</v>
      </c>
      <c r="EB186" s="58">
        <v>21.976602249999999</v>
      </c>
      <c r="EC186" s="58">
        <v>0.54986968599999997</v>
      </c>
      <c r="ED186" s="58">
        <v>21.852705799999999</v>
      </c>
      <c r="EE186" s="58">
        <v>0.34735071699999998</v>
      </c>
      <c r="EF186" s="58">
        <v>21.94844397</v>
      </c>
      <c r="EG186" s="58">
        <v>0.40503793900000001</v>
      </c>
      <c r="EH186" s="58">
        <v>21.905267930000001</v>
      </c>
      <c r="EI186" s="58">
        <v>0.54189166600000005</v>
      </c>
      <c r="EJ186" s="58">
        <v>22.010392199999998</v>
      </c>
      <c r="EK186" s="58"/>
      <c r="EL186" s="58"/>
      <c r="EM186" s="58"/>
      <c r="EN186" s="58"/>
    </row>
    <row r="187" spans="1:144" x14ac:dyDescent="0.2">
      <c r="A187" s="70">
        <v>0.43940479399999999</v>
      </c>
      <c r="B187" s="70">
        <v>22.74813924</v>
      </c>
      <c r="C187" s="70">
        <v>0.41792550899999997</v>
      </c>
      <c r="D187" s="70">
        <v>22.7931925</v>
      </c>
      <c r="E187" s="70">
        <v>0.306233229</v>
      </c>
      <c r="F187" s="70">
        <v>22.772543089999999</v>
      </c>
      <c r="G187" s="70">
        <v>0.35348765599999998</v>
      </c>
      <c r="H187" s="70">
        <v>22.731244270000001</v>
      </c>
      <c r="I187" s="70">
        <v>0.32587143200000002</v>
      </c>
      <c r="J187" s="70">
        <v>22.73687593</v>
      </c>
      <c r="K187" s="70">
        <v>0.35962459400000002</v>
      </c>
      <c r="L187" s="70">
        <v>22.641137759999999</v>
      </c>
      <c r="M187" s="70">
        <v>0.32403035099999999</v>
      </c>
      <c r="N187" s="70">
        <v>22.410239829999998</v>
      </c>
      <c r="O187" s="70">
        <v>0.32893990200000001</v>
      </c>
      <c r="P187" s="70">
        <v>22.43276646</v>
      </c>
      <c r="Q187" s="70">
        <v>0.32464404499999999</v>
      </c>
      <c r="R187" s="70">
        <v>22.68055936</v>
      </c>
      <c r="S187" s="70">
        <v>0.49525093399999998</v>
      </c>
      <c r="T187" s="70">
        <v>22.738753150000001</v>
      </c>
      <c r="U187" s="70"/>
      <c r="V187" s="70"/>
      <c r="W187" s="70"/>
      <c r="X187" s="70"/>
      <c r="Y187" s="70">
        <v>0.32648512600000001</v>
      </c>
      <c r="Z187" s="70">
        <v>22.721858180000002</v>
      </c>
      <c r="AA187" s="70">
        <v>0.268797905</v>
      </c>
      <c r="AB187" s="70">
        <v>22.65052386</v>
      </c>
      <c r="AC187" s="70">
        <v>0.24854600800000001</v>
      </c>
      <c r="AD187" s="70">
        <v>22.536013499999999</v>
      </c>
      <c r="AE187" s="70">
        <v>0.25591033400000002</v>
      </c>
      <c r="AF187" s="70">
        <v>22.639260539999999</v>
      </c>
      <c r="AG187" s="70">
        <v>0.24056798800000001</v>
      </c>
      <c r="AH187" s="70">
        <v>22.826982439999998</v>
      </c>
      <c r="AI187" s="70">
        <v>0.23934059999999999</v>
      </c>
      <c r="AJ187" s="70">
        <v>22.678682139999999</v>
      </c>
      <c r="AK187" s="70">
        <v>0.25713772200000001</v>
      </c>
      <c r="AL187" s="70">
        <v>22.566049</v>
      </c>
      <c r="AM187" s="70">
        <v>0.24793231399999999</v>
      </c>
      <c r="AN187" s="70">
        <v>22.417748710000001</v>
      </c>
      <c r="AO187" s="70">
        <v>0.30439214799999997</v>
      </c>
      <c r="AP187" s="70">
        <v>22.246921780000001</v>
      </c>
      <c r="AQ187" s="70">
        <v>0.67199476199999997</v>
      </c>
      <c r="AR187" s="70">
        <v>22.554785689999999</v>
      </c>
      <c r="AS187" s="70"/>
      <c r="AT187" s="70"/>
      <c r="AU187" s="70"/>
      <c r="AV187" s="70"/>
      <c r="AW187" s="70">
        <v>1.2126590399999999</v>
      </c>
      <c r="AX187" s="70">
        <v>21.439717630000001</v>
      </c>
      <c r="AY187" s="70">
        <v>1.0322330500000001</v>
      </c>
      <c r="AZ187" s="70">
        <v>21.481016449999998</v>
      </c>
      <c r="BA187" s="70">
        <v>1.27955167</v>
      </c>
      <c r="BB187" s="70">
        <v>21.430331540000001</v>
      </c>
      <c r="BC187" s="70">
        <v>1.344603217</v>
      </c>
      <c r="BD187" s="70">
        <v>21.441594850000001</v>
      </c>
      <c r="BE187" s="70">
        <v>1.3894028679999999</v>
      </c>
      <c r="BF187" s="70">
        <v>21.42845432</v>
      </c>
      <c r="BG187" s="70">
        <v>1.528711371</v>
      </c>
      <c r="BH187" s="70">
        <v>21.402173260000001</v>
      </c>
      <c r="BI187" s="70">
        <v>1.3979945819999999</v>
      </c>
      <c r="BJ187" s="70">
        <v>21.437840420000001</v>
      </c>
      <c r="BK187" s="70">
        <v>1.3666961959999999</v>
      </c>
      <c r="BL187" s="70">
        <v>21.40968213</v>
      </c>
      <c r="BM187" s="70">
        <v>1.2531628340000001</v>
      </c>
      <c r="BN187" s="70">
        <v>21.437840420000001</v>
      </c>
      <c r="BO187" s="70">
        <v>1.393085031</v>
      </c>
      <c r="BP187" s="70">
        <v>21.405927689999999</v>
      </c>
      <c r="BQ187" s="70"/>
      <c r="BR187" s="70"/>
      <c r="BS187" s="70"/>
      <c r="BT187" s="70"/>
      <c r="BU187" s="70">
        <v>1.307781587</v>
      </c>
      <c r="BV187" s="70">
        <v>21.404050470000001</v>
      </c>
      <c r="BW187" s="70">
        <v>1.237206794</v>
      </c>
      <c r="BX187" s="70">
        <v>21.407804909999999</v>
      </c>
      <c r="BY187" s="70">
        <v>1.2746421189999999</v>
      </c>
      <c r="BZ187" s="70">
        <v>21.374014970000001</v>
      </c>
      <c r="CA187" s="70">
        <v>1.160495064</v>
      </c>
      <c r="CB187" s="70">
        <v>21.39841882</v>
      </c>
      <c r="CC187" s="70">
        <v>1.021800254</v>
      </c>
      <c r="CD187" s="70">
        <v>21.430331540000001</v>
      </c>
      <c r="CE187" s="70">
        <v>0.94692960500000001</v>
      </c>
      <c r="CF187" s="70">
        <v>21.441594850000001</v>
      </c>
      <c r="CG187" s="70">
        <v>1.0414384569999999</v>
      </c>
      <c r="CH187" s="70">
        <v>21.467875920000001</v>
      </c>
      <c r="CI187" s="70">
        <v>1.197316694</v>
      </c>
      <c r="CJ187" s="70">
        <v>21.439717630000001</v>
      </c>
      <c r="CK187" s="70">
        <v>1.285074914</v>
      </c>
      <c r="CL187" s="70">
        <v>21.415313789999999</v>
      </c>
      <c r="CM187" s="70">
        <v>1.379583767</v>
      </c>
      <c r="CN187" s="70">
        <v>21.41719101</v>
      </c>
      <c r="CO187" s="70"/>
      <c r="CP187" s="70"/>
      <c r="CQ187" s="70"/>
      <c r="CR187" s="70"/>
      <c r="CS187" s="70">
        <v>1.329260871</v>
      </c>
      <c r="CT187" s="70">
        <v>21.419068230000001</v>
      </c>
      <c r="CU187" s="70">
        <v>1.1856565109999999</v>
      </c>
      <c r="CV187" s="70">
        <v>21.434085979999999</v>
      </c>
      <c r="CW187" s="70">
        <v>1.010753765</v>
      </c>
      <c r="CX187" s="70">
        <v>21.4659987</v>
      </c>
      <c r="CY187" s="70">
        <v>1.2151138159999999</v>
      </c>
      <c r="CZ187" s="70">
        <v>21.430331540000001</v>
      </c>
      <c r="DA187" s="70">
        <v>1.1899523679999999</v>
      </c>
      <c r="DB187" s="70">
        <v>21.452858169999999</v>
      </c>
      <c r="DC187" s="70">
        <v>1.2224781419999999</v>
      </c>
      <c r="DD187" s="70">
        <v>21.462244259999999</v>
      </c>
      <c r="DE187" s="70">
        <v>1.378356379</v>
      </c>
      <c r="DF187" s="70">
        <v>21.437840420000001</v>
      </c>
      <c r="DG187" s="70">
        <v>1.302258342</v>
      </c>
      <c r="DH187" s="70">
        <v>21.469753140000002</v>
      </c>
      <c r="DI187" s="70">
        <v>0.338759003</v>
      </c>
      <c r="DJ187" s="70">
        <v>21.905267930000001</v>
      </c>
      <c r="DK187" s="70">
        <v>0.45781560900000001</v>
      </c>
      <c r="DL187" s="70">
        <v>21.87335521</v>
      </c>
      <c r="DM187" s="70"/>
      <c r="DN187" s="70"/>
      <c r="DO187" s="70"/>
      <c r="DP187" s="70"/>
      <c r="DQ187" s="58">
        <v>0.45597452799999999</v>
      </c>
      <c r="DR187" s="58">
        <v>21.96721616</v>
      </c>
      <c r="DS187" s="58">
        <v>0.39583253099999999</v>
      </c>
      <c r="DT187" s="58">
        <v>22.070463199999999</v>
      </c>
      <c r="DU187" s="58">
        <v>0.38846820500000001</v>
      </c>
      <c r="DV187" s="58">
        <v>22.34641439</v>
      </c>
      <c r="DW187" s="58">
        <v>0.36207936899999998</v>
      </c>
      <c r="DX187" s="58">
        <v>22.248799000000002</v>
      </c>
      <c r="DY187" s="58">
        <v>0.329553596</v>
      </c>
      <c r="DZ187" s="58">
        <v>22.269448409999999</v>
      </c>
      <c r="EA187" s="58">
        <v>0.30561953600000002</v>
      </c>
      <c r="EB187" s="58">
        <v>22.108007579999999</v>
      </c>
      <c r="EC187" s="58">
        <v>0.34182747200000002</v>
      </c>
      <c r="ED187" s="58">
        <v>21.984111129999999</v>
      </c>
      <c r="EE187" s="58">
        <v>0.30868800499999999</v>
      </c>
      <c r="EF187" s="58">
        <v>22.079849299999999</v>
      </c>
      <c r="EG187" s="58">
        <v>0.33200837100000002</v>
      </c>
      <c r="EH187" s="58">
        <v>22.036673260000001</v>
      </c>
      <c r="EI187" s="58">
        <v>0.54005058500000003</v>
      </c>
      <c r="EJ187" s="58">
        <v>22.141797520000001</v>
      </c>
      <c r="EK187" s="58"/>
      <c r="EL187" s="58"/>
      <c r="EM187" s="58"/>
      <c r="EN187" s="58"/>
    </row>
    <row r="188" spans="1:144" x14ac:dyDescent="0.2">
      <c r="A188" s="70">
        <v>0.44001848799999999</v>
      </c>
      <c r="B188" s="70">
        <v>22.87954457</v>
      </c>
      <c r="C188" s="70">
        <v>0.41547073400000001</v>
      </c>
      <c r="D188" s="70">
        <v>22.924597819999999</v>
      </c>
      <c r="E188" s="70">
        <v>0.30561953600000002</v>
      </c>
      <c r="F188" s="70">
        <v>22.903948419999999</v>
      </c>
      <c r="G188" s="70">
        <v>0.349805492</v>
      </c>
      <c r="H188" s="70">
        <v>22.862649600000001</v>
      </c>
      <c r="I188" s="70">
        <v>0.32403035099999999</v>
      </c>
      <c r="J188" s="70">
        <v>22.86828126</v>
      </c>
      <c r="K188" s="70">
        <v>0.35839720600000002</v>
      </c>
      <c r="L188" s="70">
        <v>22.772543089999999</v>
      </c>
      <c r="M188" s="70">
        <v>0.322802963</v>
      </c>
      <c r="N188" s="70">
        <v>22.541645160000002</v>
      </c>
      <c r="O188" s="70">
        <v>0.32771251400000001</v>
      </c>
      <c r="P188" s="70">
        <v>22.56417179</v>
      </c>
      <c r="Q188" s="70">
        <v>0.32464404499999999</v>
      </c>
      <c r="R188" s="70">
        <v>22.81196469</v>
      </c>
      <c r="S188" s="70">
        <v>0.49463723999999998</v>
      </c>
      <c r="T188" s="70">
        <v>22.87015847</v>
      </c>
      <c r="U188" s="70"/>
      <c r="V188" s="70"/>
      <c r="W188" s="70"/>
      <c r="X188" s="70"/>
      <c r="Y188" s="70">
        <v>0.32464404499999999</v>
      </c>
      <c r="Z188" s="70">
        <v>22.853263500000001</v>
      </c>
      <c r="AA188" s="70">
        <v>0.26634312900000001</v>
      </c>
      <c r="AB188" s="70">
        <v>22.781929179999999</v>
      </c>
      <c r="AC188" s="70">
        <v>0.24731861999999999</v>
      </c>
      <c r="AD188" s="70">
        <v>22.667418829999999</v>
      </c>
      <c r="AE188" s="70">
        <v>0.25468294600000002</v>
      </c>
      <c r="AF188" s="70">
        <v>22.770665869999998</v>
      </c>
      <c r="AG188" s="70">
        <v>0.23934059999999999</v>
      </c>
      <c r="AH188" s="70">
        <v>22.958387770000002</v>
      </c>
      <c r="AI188" s="70">
        <v>0.23811321199999999</v>
      </c>
      <c r="AJ188" s="70">
        <v>22.810087469999999</v>
      </c>
      <c r="AK188" s="70">
        <v>0.25529664000000002</v>
      </c>
      <c r="AL188" s="70">
        <v>22.697454329999999</v>
      </c>
      <c r="AM188" s="70">
        <v>0.24731861999999999</v>
      </c>
      <c r="AN188" s="70">
        <v>22.54915403</v>
      </c>
      <c r="AO188" s="70">
        <v>0.30377845399999998</v>
      </c>
      <c r="AP188" s="70">
        <v>22.378327110000001</v>
      </c>
      <c r="AQ188" s="70">
        <v>0.66401674200000005</v>
      </c>
      <c r="AR188" s="70">
        <v>22.686191019999999</v>
      </c>
      <c r="AS188" s="70"/>
      <c r="AT188" s="70"/>
      <c r="AU188" s="70"/>
      <c r="AV188" s="70"/>
      <c r="AW188" s="70">
        <v>0.87021787399999995</v>
      </c>
      <c r="AX188" s="70">
        <v>21.56924574</v>
      </c>
      <c r="AY188" s="70">
        <v>0.70267945399999998</v>
      </c>
      <c r="AZ188" s="70">
        <v>21.610544560000001</v>
      </c>
      <c r="BA188" s="70">
        <v>0.93097356499999995</v>
      </c>
      <c r="BB188" s="70">
        <v>21.55985965</v>
      </c>
      <c r="BC188" s="70">
        <v>1.002162051</v>
      </c>
      <c r="BD188" s="70">
        <v>21.57112296</v>
      </c>
      <c r="BE188" s="70">
        <v>1.0451206200000001</v>
      </c>
      <c r="BF188" s="70">
        <v>21.557982429999999</v>
      </c>
      <c r="BG188" s="70">
        <v>1.1967030000000001</v>
      </c>
      <c r="BH188" s="70">
        <v>21.53170136</v>
      </c>
      <c r="BI188" s="70">
        <v>1.051257559</v>
      </c>
      <c r="BJ188" s="70">
        <v>21.567368519999999</v>
      </c>
      <c r="BK188" s="70">
        <v>1.0193454790000001</v>
      </c>
      <c r="BL188" s="70">
        <v>21.539210239999999</v>
      </c>
      <c r="BM188" s="70">
        <v>0.91256274999999998</v>
      </c>
      <c r="BN188" s="70">
        <v>21.567368519999999</v>
      </c>
      <c r="BO188" s="70">
        <v>1.0537123340000001</v>
      </c>
      <c r="BP188" s="70">
        <v>21.535455800000001</v>
      </c>
      <c r="BQ188" s="70"/>
      <c r="BR188" s="70"/>
      <c r="BS188" s="70"/>
      <c r="BT188" s="70"/>
      <c r="BU188" s="70">
        <v>0.96534041999999998</v>
      </c>
      <c r="BV188" s="70">
        <v>21.53357858</v>
      </c>
      <c r="BW188" s="70">
        <v>0.89537932200000003</v>
      </c>
      <c r="BX188" s="70">
        <v>21.537333019999998</v>
      </c>
      <c r="BY188" s="70">
        <v>0.94017897299999997</v>
      </c>
      <c r="BZ188" s="70">
        <v>21.50354308</v>
      </c>
      <c r="CA188" s="70">
        <v>0.80762110200000004</v>
      </c>
      <c r="CB188" s="70">
        <v>21.527946920000002</v>
      </c>
      <c r="CC188" s="70">
        <v>0.68488233300000001</v>
      </c>
      <c r="CD188" s="70">
        <v>21.55985965</v>
      </c>
      <c r="CE188" s="70">
        <v>0.61308015299999996</v>
      </c>
      <c r="CF188" s="70">
        <v>21.57112296</v>
      </c>
      <c r="CG188" s="70">
        <v>0.69961098499999996</v>
      </c>
      <c r="CH188" s="70">
        <v>21.59740403</v>
      </c>
      <c r="CI188" s="70">
        <v>0.85671660999999999</v>
      </c>
      <c r="CJ188" s="70">
        <v>21.56924574</v>
      </c>
      <c r="CK188" s="70">
        <v>0.94079266699999997</v>
      </c>
      <c r="CL188" s="70">
        <v>21.544841900000002</v>
      </c>
      <c r="CM188" s="70">
        <v>1.0365289070000001</v>
      </c>
      <c r="CN188" s="70">
        <v>21.546719110000002</v>
      </c>
      <c r="CO188" s="70"/>
      <c r="CP188" s="70"/>
      <c r="CQ188" s="70"/>
      <c r="CR188" s="70"/>
      <c r="CS188" s="70">
        <v>0.98252384800000003</v>
      </c>
      <c r="CT188" s="70">
        <v>21.548596329999999</v>
      </c>
      <c r="CU188" s="70">
        <v>0.83400993700000003</v>
      </c>
      <c r="CV188" s="70">
        <v>21.563614080000001</v>
      </c>
      <c r="CW188" s="70">
        <v>0.67567692499999998</v>
      </c>
      <c r="CX188" s="70">
        <v>21.595526809999999</v>
      </c>
      <c r="CY188" s="70">
        <v>0.86530832300000005</v>
      </c>
      <c r="CZ188" s="70">
        <v>21.55985965</v>
      </c>
      <c r="DA188" s="70">
        <v>0.84137426299999996</v>
      </c>
      <c r="DB188" s="70">
        <v>21.582386270000001</v>
      </c>
      <c r="DC188" s="70">
        <v>0.887401302</v>
      </c>
      <c r="DD188" s="70">
        <v>21.591772370000001</v>
      </c>
      <c r="DE188" s="70">
        <v>1.04021107</v>
      </c>
      <c r="DF188" s="70">
        <v>21.567368519999999</v>
      </c>
      <c r="DG188" s="70">
        <v>0.96595411399999997</v>
      </c>
      <c r="DH188" s="70">
        <v>21.59928124</v>
      </c>
      <c r="DI188" s="70">
        <v>0.25529664000000002</v>
      </c>
      <c r="DJ188" s="70">
        <v>22.036673260000001</v>
      </c>
      <c r="DK188" s="70">
        <v>0.33384945199999999</v>
      </c>
      <c r="DL188" s="70">
        <v>22.004760539999999</v>
      </c>
      <c r="DM188" s="70"/>
      <c r="DN188" s="70"/>
      <c r="DO188" s="70"/>
      <c r="DP188" s="70"/>
      <c r="DQ188" s="58">
        <v>0.44615542600000002</v>
      </c>
      <c r="DR188" s="58">
        <v>22.098621489999999</v>
      </c>
      <c r="DS188" s="58">
        <v>0.38601342900000002</v>
      </c>
      <c r="DT188" s="58">
        <v>22.201868529999999</v>
      </c>
      <c r="DU188" s="58">
        <v>0.38785451100000001</v>
      </c>
      <c r="DV188" s="58">
        <v>22.477819709999999</v>
      </c>
      <c r="DW188" s="58">
        <v>0.36085198200000002</v>
      </c>
      <c r="DX188" s="58">
        <v>22.380204330000002</v>
      </c>
      <c r="DY188" s="58">
        <v>0.32893990200000001</v>
      </c>
      <c r="DZ188" s="58">
        <v>22.400853739999999</v>
      </c>
      <c r="EA188" s="58">
        <v>0.30377845399999998</v>
      </c>
      <c r="EB188" s="58">
        <v>22.239412909999999</v>
      </c>
      <c r="EC188" s="58">
        <v>0.31482494300000002</v>
      </c>
      <c r="ED188" s="58">
        <v>22.115516459999998</v>
      </c>
      <c r="EE188" s="58">
        <v>0.30746061699999999</v>
      </c>
      <c r="EF188" s="58">
        <v>22.211254619999998</v>
      </c>
      <c r="EG188" s="58">
        <v>0.32832620800000001</v>
      </c>
      <c r="EH188" s="58">
        <v>22.16807859</v>
      </c>
      <c r="EI188" s="58">
        <v>0.53820950300000003</v>
      </c>
      <c r="EJ188" s="58">
        <v>22.273202850000001</v>
      </c>
      <c r="EK188" s="58"/>
      <c r="EL188" s="58"/>
      <c r="EM188" s="58"/>
      <c r="EN188" s="58"/>
    </row>
    <row r="189" spans="1:144" x14ac:dyDescent="0.2">
      <c r="A189" s="70">
        <v>0.43572263100000003</v>
      </c>
      <c r="B189" s="70">
        <v>23.0109499</v>
      </c>
      <c r="C189" s="70">
        <v>0.41362965200000001</v>
      </c>
      <c r="D189" s="70">
        <v>23.056003149999999</v>
      </c>
      <c r="E189" s="70">
        <v>0.30377845399999998</v>
      </c>
      <c r="F189" s="70">
        <v>23.035353740000001</v>
      </c>
      <c r="G189" s="70">
        <v>0.34857810500000003</v>
      </c>
      <c r="H189" s="70">
        <v>22.994054930000001</v>
      </c>
      <c r="I189" s="70">
        <v>0.32157557599999997</v>
      </c>
      <c r="J189" s="70">
        <v>22.999686579999999</v>
      </c>
      <c r="K189" s="70">
        <v>0.35778351200000003</v>
      </c>
      <c r="L189" s="70">
        <v>22.903948419999999</v>
      </c>
      <c r="M189" s="70">
        <v>0.32096188199999998</v>
      </c>
      <c r="N189" s="70">
        <v>22.673050480000001</v>
      </c>
      <c r="O189" s="70">
        <v>0.32648512600000001</v>
      </c>
      <c r="P189" s="70">
        <v>22.695577109999999</v>
      </c>
      <c r="Q189" s="70">
        <v>0.323416657</v>
      </c>
      <c r="R189" s="70">
        <v>22.943370009999999</v>
      </c>
      <c r="S189" s="70">
        <v>0.49402354599999998</v>
      </c>
      <c r="T189" s="70">
        <v>23.0015638</v>
      </c>
      <c r="U189" s="70"/>
      <c r="V189" s="70"/>
      <c r="W189" s="70"/>
      <c r="X189" s="70"/>
      <c r="Y189" s="70">
        <v>0.323416657</v>
      </c>
      <c r="Z189" s="70">
        <v>22.98466883</v>
      </c>
      <c r="AA189" s="70">
        <v>0.26572943500000001</v>
      </c>
      <c r="AB189" s="70">
        <v>22.913334509999999</v>
      </c>
      <c r="AC189" s="70">
        <v>0.244863845</v>
      </c>
      <c r="AD189" s="70">
        <v>22.798824150000002</v>
      </c>
      <c r="AE189" s="70">
        <v>0.25406925200000002</v>
      </c>
      <c r="AF189" s="70">
        <v>22.902071200000002</v>
      </c>
      <c r="AG189" s="70">
        <v>0.23872690599999999</v>
      </c>
      <c r="AH189" s="70">
        <v>23.089793090000001</v>
      </c>
      <c r="AI189" s="70">
        <v>0.23872690599999999</v>
      </c>
      <c r="AJ189" s="70">
        <v>22.941492790000002</v>
      </c>
      <c r="AK189" s="70">
        <v>0.25406925200000002</v>
      </c>
      <c r="AL189" s="70">
        <v>22.828859659999999</v>
      </c>
      <c r="AM189" s="70">
        <v>0.24547753899999999</v>
      </c>
      <c r="AN189" s="70">
        <v>22.68055936</v>
      </c>
      <c r="AO189" s="70">
        <v>0.30132367900000001</v>
      </c>
      <c r="AP189" s="70">
        <v>22.509732440000001</v>
      </c>
      <c r="AQ189" s="70">
        <v>0.65665241600000002</v>
      </c>
      <c r="AR189" s="70">
        <v>22.817596340000001</v>
      </c>
      <c r="AS189" s="70"/>
      <c r="AT189" s="70"/>
      <c r="AU189" s="70"/>
      <c r="AV189" s="70"/>
      <c r="AW189" s="70">
        <v>0.55293815599999996</v>
      </c>
      <c r="AX189" s="70">
        <v>21.698773849999998</v>
      </c>
      <c r="AY189" s="70">
        <v>0.400128388</v>
      </c>
      <c r="AZ189" s="70">
        <v>21.74007267</v>
      </c>
      <c r="BA189" s="70">
        <v>0.60141996900000005</v>
      </c>
      <c r="BB189" s="70">
        <v>21.689387750000002</v>
      </c>
      <c r="BC189" s="70">
        <v>0.66585782299999996</v>
      </c>
      <c r="BD189" s="70">
        <v>21.700651069999999</v>
      </c>
      <c r="BE189" s="70">
        <v>0.70452053599999998</v>
      </c>
      <c r="BF189" s="70">
        <v>21.687510540000002</v>
      </c>
      <c r="BG189" s="70">
        <v>0.89844779100000005</v>
      </c>
      <c r="BH189" s="70">
        <v>21.661229469999999</v>
      </c>
      <c r="BI189" s="70">
        <v>0.71065747400000001</v>
      </c>
      <c r="BJ189" s="70">
        <v>21.696896630000001</v>
      </c>
      <c r="BK189" s="70">
        <v>0.68917818900000005</v>
      </c>
      <c r="BL189" s="70">
        <v>21.668738350000002</v>
      </c>
      <c r="BM189" s="70">
        <v>0.58607762299999999</v>
      </c>
      <c r="BN189" s="70">
        <v>21.696896630000001</v>
      </c>
      <c r="BO189" s="70">
        <v>0.72661351399999996</v>
      </c>
      <c r="BP189" s="70">
        <v>21.66498391</v>
      </c>
      <c r="BQ189" s="70"/>
      <c r="BR189" s="70"/>
      <c r="BS189" s="70"/>
      <c r="BT189" s="70"/>
      <c r="BU189" s="70">
        <v>0.63885529399999996</v>
      </c>
      <c r="BV189" s="70">
        <v>21.663106689999999</v>
      </c>
      <c r="BW189" s="70">
        <v>0.56643942000000003</v>
      </c>
      <c r="BX189" s="70">
        <v>21.666861130000001</v>
      </c>
      <c r="BY189" s="70">
        <v>0.60387474500000005</v>
      </c>
      <c r="BZ189" s="70">
        <v>21.633071189999999</v>
      </c>
      <c r="CA189" s="70">
        <v>0.49279615900000001</v>
      </c>
      <c r="CB189" s="70">
        <v>21.657475030000001</v>
      </c>
      <c r="CC189" s="70">
        <v>0.38294496</v>
      </c>
      <c r="CD189" s="70">
        <v>21.689387750000002</v>
      </c>
      <c r="CE189" s="70">
        <v>0.33323575900000002</v>
      </c>
      <c r="CF189" s="70">
        <v>21.700651069999999</v>
      </c>
      <c r="CG189" s="70">
        <v>0.39644622499999999</v>
      </c>
      <c r="CH189" s="70">
        <v>21.726932130000002</v>
      </c>
      <c r="CI189" s="70">
        <v>0.52409454499999997</v>
      </c>
      <c r="CJ189" s="70">
        <v>21.698773849999998</v>
      </c>
      <c r="CK189" s="70">
        <v>0.60694321399999995</v>
      </c>
      <c r="CL189" s="70">
        <v>21.67437</v>
      </c>
      <c r="CM189" s="70">
        <v>0.71004378000000001</v>
      </c>
      <c r="CN189" s="70">
        <v>21.67624722</v>
      </c>
      <c r="CO189" s="70"/>
      <c r="CP189" s="70"/>
      <c r="CQ189" s="70"/>
      <c r="CR189" s="70"/>
      <c r="CS189" s="70">
        <v>0.64990178300000001</v>
      </c>
      <c r="CT189" s="70">
        <v>21.678124440000001</v>
      </c>
      <c r="CU189" s="70">
        <v>0.50691111700000002</v>
      </c>
      <c r="CV189" s="70">
        <v>21.69314219</v>
      </c>
      <c r="CW189" s="70">
        <v>0.39276406200000002</v>
      </c>
      <c r="CX189" s="70">
        <v>21.725054910000001</v>
      </c>
      <c r="CY189" s="70">
        <v>0.54127797300000002</v>
      </c>
      <c r="CZ189" s="70">
        <v>21.689387750000002</v>
      </c>
      <c r="DA189" s="70">
        <v>0.51857129999999996</v>
      </c>
      <c r="DB189" s="70">
        <v>21.71191438</v>
      </c>
      <c r="DC189" s="70">
        <v>0.60632951999999996</v>
      </c>
      <c r="DD189" s="70">
        <v>21.72130048</v>
      </c>
      <c r="DE189" s="70">
        <v>0.74932018600000005</v>
      </c>
      <c r="DF189" s="70">
        <v>21.696896630000001</v>
      </c>
      <c r="DG189" s="70">
        <v>0.66094827300000003</v>
      </c>
      <c r="DH189" s="70">
        <v>21.728809349999999</v>
      </c>
      <c r="DI189" s="70">
        <v>0.252228171</v>
      </c>
      <c r="DJ189" s="70">
        <v>22.16807859</v>
      </c>
      <c r="DK189" s="70">
        <v>0.32771251400000001</v>
      </c>
      <c r="DL189" s="70">
        <v>22.136165859999998</v>
      </c>
      <c r="DM189" s="70"/>
      <c r="DN189" s="70"/>
      <c r="DO189" s="70"/>
      <c r="DP189" s="70"/>
      <c r="DQ189" s="58">
        <v>0.444314345</v>
      </c>
      <c r="DR189" s="58">
        <v>22.230026809999998</v>
      </c>
      <c r="DS189" s="58">
        <v>0.38478604199999999</v>
      </c>
      <c r="DT189" s="58">
        <v>22.333273850000001</v>
      </c>
      <c r="DU189" s="58">
        <v>0.38662712300000002</v>
      </c>
      <c r="DV189" s="58">
        <v>22.609225039999998</v>
      </c>
      <c r="DW189" s="58">
        <v>0.35962459400000002</v>
      </c>
      <c r="DX189" s="58">
        <v>22.51160965</v>
      </c>
      <c r="DY189" s="58">
        <v>0.32832620800000001</v>
      </c>
      <c r="DZ189" s="58">
        <v>22.532259060000001</v>
      </c>
      <c r="EA189" s="58">
        <v>0.30193737199999998</v>
      </c>
      <c r="EB189" s="58">
        <v>22.370818230000001</v>
      </c>
      <c r="EC189" s="58">
        <v>0.31421124900000003</v>
      </c>
      <c r="ED189" s="58">
        <v>22.246921780000001</v>
      </c>
      <c r="EE189" s="58">
        <v>0.306233229</v>
      </c>
      <c r="EF189" s="58">
        <v>22.342659950000002</v>
      </c>
      <c r="EG189" s="58">
        <v>0.32709882000000001</v>
      </c>
      <c r="EH189" s="58">
        <v>22.299483909999999</v>
      </c>
      <c r="EI189" s="58">
        <v>0.53698211600000001</v>
      </c>
      <c r="EJ189" s="58">
        <v>22.404608169999999</v>
      </c>
      <c r="EK189" s="58"/>
      <c r="EL189" s="58"/>
      <c r="EM189" s="58"/>
      <c r="EN189" s="58"/>
    </row>
    <row r="190" spans="1:144" x14ac:dyDescent="0.2">
      <c r="A190" s="70">
        <v>0.43510893699999997</v>
      </c>
      <c r="B190" s="70">
        <v>23.142355219999999</v>
      </c>
      <c r="C190" s="70">
        <v>0.41117487699999999</v>
      </c>
      <c r="D190" s="70">
        <v>23.187408479999998</v>
      </c>
      <c r="E190" s="70">
        <v>0.30377845399999998</v>
      </c>
      <c r="F190" s="70">
        <v>23.166759070000001</v>
      </c>
      <c r="G190" s="70">
        <v>0.34673702299999998</v>
      </c>
      <c r="H190" s="70">
        <v>23.12546025</v>
      </c>
      <c r="I190" s="70">
        <v>0.32096188199999998</v>
      </c>
      <c r="J190" s="70">
        <v>23.131091909999999</v>
      </c>
      <c r="K190" s="70">
        <v>0.356556125</v>
      </c>
      <c r="L190" s="70">
        <v>23.035353740000001</v>
      </c>
      <c r="M190" s="70">
        <v>0.31912079999999998</v>
      </c>
      <c r="N190" s="70">
        <v>22.80445581</v>
      </c>
      <c r="O190" s="70">
        <v>0.32403035099999999</v>
      </c>
      <c r="P190" s="70">
        <v>22.826982439999998</v>
      </c>
      <c r="Q190" s="70">
        <v>0.322802963</v>
      </c>
      <c r="R190" s="70">
        <v>23.074775339999999</v>
      </c>
      <c r="S190" s="70">
        <v>0.49218246500000001</v>
      </c>
      <c r="T190" s="70">
        <v>23.132969129999999</v>
      </c>
      <c r="U190" s="70"/>
      <c r="V190" s="70"/>
      <c r="W190" s="70"/>
      <c r="X190" s="70"/>
      <c r="Y190" s="70">
        <v>0.322802963</v>
      </c>
      <c r="Z190" s="70">
        <v>23.11607416</v>
      </c>
      <c r="AA190" s="70">
        <v>0.26388835399999999</v>
      </c>
      <c r="AB190" s="70">
        <v>23.044739839999998</v>
      </c>
      <c r="AC190" s="70">
        <v>0.243022763</v>
      </c>
      <c r="AD190" s="70">
        <v>22.930229480000001</v>
      </c>
      <c r="AE190" s="70">
        <v>0.25406925200000002</v>
      </c>
      <c r="AF190" s="70">
        <v>23.033476520000001</v>
      </c>
      <c r="AG190" s="70">
        <v>0.23811321199999999</v>
      </c>
      <c r="AH190" s="70">
        <v>23.22119842</v>
      </c>
      <c r="AI190" s="70">
        <v>0.23749951899999999</v>
      </c>
      <c r="AJ190" s="70">
        <v>23.072898120000001</v>
      </c>
      <c r="AK190" s="70">
        <v>0.253455559</v>
      </c>
      <c r="AL190" s="70">
        <v>22.960264980000002</v>
      </c>
      <c r="AM190" s="70">
        <v>0.243636457</v>
      </c>
      <c r="AN190" s="70">
        <v>22.81196469</v>
      </c>
      <c r="AO190" s="70">
        <v>0.30132367900000001</v>
      </c>
      <c r="AP190" s="70">
        <v>22.641137759999999</v>
      </c>
      <c r="AQ190" s="70">
        <v>0.64990178300000001</v>
      </c>
      <c r="AR190" s="70">
        <v>22.949001670000001</v>
      </c>
      <c r="AS190" s="70"/>
      <c r="AT190" s="70"/>
      <c r="AU190" s="70"/>
      <c r="AV190" s="70"/>
      <c r="AW190" s="70">
        <v>0.357169819</v>
      </c>
      <c r="AX190" s="70">
        <v>21.828301960000001</v>
      </c>
      <c r="AY190" s="70">
        <v>0.25038708900000001</v>
      </c>
      <c r="AZ190" s="70">
        <v>21.869600770000002</v>
      </c>
      <c r="BA190" s="70">
        <v>0.34550963600000001</v>
      </c>
      <c r="BB190" s="70">
        <v>21.818915860000001</v>
      </c>
      <c r="BC190" s="70">
        <v>0.36821630799999999</v>
      </c>
      <c r="BD190" s="70">
        <v>21.830179179999998</v>
      </c>
      <c r="BE190" s="70">
        <v>0.41547073400000001</v>
      </c>
      <c r="BF190" s="70">
        <v>21.81703864</v>
      </c>
      <c r="BG190" s="70">
        <v>0.70820269899999999</v>
      </c>
      <c r="BH190" s="70">
        <v>21.790757580000001</v>
      </c>
      <c r="BI190" s="70">
        <v>0.42222136599999999</v>
      </c>
      <c r="BJ190" s="70">
        <v>21.82642474</v>
      </c>
      <c r="BK190" s="70">
        <v>0.400742082</v>
      </c>
      <c r="BL190" s="70">
        <v>21.79826645</v>
      </c>
      <c r="BM190" s="70">
        <v>0.31973449399999998</v>
      </c>
      <c r="BN190" s="70">
        <v>21.82642474</v>
      </c>
      <c r="BO190" s="70">
        <v>0.47561273100000001</v>
      </c>
      <c r="BP190" s="70">
        <v>21.794512019999999</v>
      </c>
      <c r="BQ190" s="70"/>
      <c r="BR190" s="70"/>
      <c r="BS190" s="70"/>
      <c r="BT190" s="70"/>
      <c r="BU190" s="70">
        <v>0.38294496</v>
      </c>
      <c r="BV190" s="70">
        <v>21.792634799999998</v>
      </c>
      <c r="BW190" s="70">
        <v>0.30316475999999998</v>
      </c>
      <c r="BX190" s="70">
        <v>21.796389229999999</v>
      </c>
      <c r="BY190" s="70">
        <v>0.32648512600000001</v>
      </c>
      <c r="BZ190" s="70">
        <v>21.762599290000001</v>
      </c>
      <c r="CA190" s="70">
        <v>0.25897880299999998</v>
      </c>
      <c r="CB190" s="70">
        <v>21.787003139999999</v>
      </c>
      <c r="CC190" s="70">
        <v>0.225225642</v>
      </c>
      <c r="CD190" s="70">
        <v>21.818915860000001</v>
      </c>
      <c r="CE190" s="70">
        <v>0.22829411099999999</v>
      </c>
      <c r="CF190" s="70">
        <v>21.830179179999998</v>
      </c>
      <c r="CG190" s="70">
        <v>0.23136258000000001</v>
      </c>
      <c r="CH190" s="70">
        <v>21.856460240000001</v>
      </c>
      <c r="CI190" s="70">
        <v>0.27616223099999998</v>
      </c>
      <c r="CJ190" s="70">
        <v>21.828301960000001</v>
      </c>
      <c r="CK190" s="70">
        <v>0.32709882000000001</v>
      </c>
      <c r="CL190" s="70">
        <v>21.803898109999999</v>
      </c>
      <c r="CM190" s="70">
        <v>0.45474713999999999</v>
      </c>
      <c r="CN190" s="70">
        <v>21.805775329999999</v>
      </c>
      <c r="CO190" s="70"/>
      <c r="CP190" s="70"/>
      <c r="CQ190" s="70"/>
      <c r="CR190" s="70"/>
      <c r="CS190" s="70">
        <v>0.41485704000000001</v>
      </c>
      <c r="CT190" s="70">
        <v>21.80765255</v>
      </c>
      <c r="CU190" s="70">
        <v>0.28843610800000002</v>
      </c>
      <c r="CV190" s="70">
        <v>21.822670299999999</v>
      </c>
      <c r="CW190" s="70">
        <v>0.30439214799999997</v>
      </c>
      <c r="CX190" s="70">
        <v>21.85458302</v>
      </c>
      <c r="CY190" s="70">
        <v>0.30377845399999998</v>
      </c>
      <c r="CZ190" s="70">
        <v>21.818915860000001</v>
      </c>
      <c r="DA190" s="70">
        <v>0.28843610800000002</v>
      </c>
      <c r="DB190" s="70">
        <v>21.841442489999999</v>
      </c>
      <c r="DC190" s="70">
        <v>0.50629742300000002</v>
      </c>
      <c r="DD190" s="70">
        <v>21.850828580000002</v>
      </c>
      <c r="DE190" s="70">
        <v>0.62289925400000001</v>
      </c>
      <c r="DF190" s="70">
        <v>21.82642474</v>
      </c>
      <c r="DG190" s="70">
        <v>0.50568372900000003</v>
      </c>
      <c r="DH190" s="70">
        <v>21.858337460000001</v>
      </c>
      <c r="DI190" s="70">
        <v>0.25100078300000001</v>
      </c>
      <c r="DJ190" s="70">
        <v>22.299483909999999</v>
      </c>
      <c r="DK190" s="70">
        <v>0.32648512600000001</v>
      </c>
      <c r="DL190" s="70">
        <v>22.267571190000002</v>
      </c>
      <c r="DM190" s="70"/>
      <c r="DN190" s="70"/>
      <c r="DO190" s="70"/>
      <c r="DP190" s="70"/>
      <c r="DQ190" s="58">
        <v>0.444314345</v>
      </c>
      <c r="DR190" s="58">
        <v>22.361432140000002</v>
      </c>
      <c r="DS190" s="58">
        <v>0.38294496</v>
      </c>
      <c r="DT190" s="58">
        <v>22.464679180000001</v>
      </c>
      <c r="DU190" s="58">
        <v>0.38601342900000002</v>
      </c>
      <c r="DV190" s="58">
        <v>22.740630370000002</v>
      </c>
      <c r="DW190" s="58">
        <v>0.35901090000000002</v>
      </c>
      <c r="DX190" s="58">
        <v>22.64301498</v>
      </c>
      <c r="DY190" s="58">
        <v>0.32648512600000001</v>
      </c>
      <c r="DZ190" s="58">
        <v>22.663664390000001</v>
      </c>
      <c r="EA190" s="58">
        <v>0.30070998500000001</v>
      </c>
      <c r="EB190" s="58">
        <v>22.502223560000001</v>
      </c>
      <c r="EC190" s="58">
        <v>0.312983862</v>
      </c>
      <c r="ED190" s="58">
        <v>22.378327110000001</v>
      </c>
      <c r="EE190" s="58">
        <v>0.30439214799999997</v>
      </c>
      <c r="EF190" s="58">
        <v>22.474065280000001</v>
      </c>
      <c r="EG190" s="58">
        <v>0.32648512600000001</v>
      </c>
      <c r="EH190" s="58">
        <v>22.430889239999999</v>
      </c>
      <c r="EI190" s="58">
        <v>0.53514103400000002</v>
      </c>
      <c r="EJ190" s="58">
        <v>22.536013499999999</v>
      </c>
      <c r="EK190" s="58"/>
      <c r="EL190" s="58"/>
      <c r="EM190" s="58"/>
      <c r="EN190" s="58"/>
    </row>
    <row r="191" spans="1:144" x14ac:dyDescent="0.2">
      <c r="A191" s="70">
        <v>0.43633632500000002</v>
      </c>
      <c r="B191" s="70">
        <v>23.273760549999999</v>
      </c>
      <c r="C191" s="70">
        <v>0.40810640799999998</v>
      </c>
      <c r="D191" s="70">
        <v>23.318813800000001</v>
      </c>
      <c r="E191" s="70">
        <v>0.30377845399999998</v>
      </c>
      <c r="F191" s="70">
        <v>23.298164400000001</v>
      </c>
      <c r="G191" s="70">
        <v>0.34366855400000001</v>
      </c>
      <c r="H191" s="70">
        <v>23.256865579999999</v>
      </c>
      <c r="I191" s="70">
        <v>0.31912079999999998</v>
      </c>
      <c r="J191" s="70">
        <v>23.262497239999998</v>
      </c>
      <c r="K191" s="70">
        <v>0.35471504300000001</v>
      </c>
      <c r="L191" s="70">
        <v>23.166759070000001</v>
      </c>
      <c r="M191" s="70">
        <v>0.31850710599999998</v>
      </c>
      <c r="N191" s="70">
        <v>22.93586114</v>
      </c>
      <c r="O191" s="70">
        <v>0.32403035099999999</v>
      </c>
      <c r="P191" s="70">
        <v>22.958387770000002</v>
      </c>
      <c r="Q191" s="70">
        <v>0.323416657</v>
      </c>
      <c r="R191" s="70">
        <v>23.206180669999998</v>
      </c>
      <c r="S191" s="70">
        <v>0.49218246500000001</v>
      </c>
      <c r="T191" s="70">
        <v>23.264374449999998</v>
      </c>
      <c r="U191" s="70"/>
      <c r="V191" s="70"/>
      <c r="W191" s="70"/>
      <c r="X191" s="70"/>
      <c r="Y191" s="70">
        <v>0.32096188199999998</v>
      </c>
      <c r="Z191" s="70">
        <v>23.247479479999999</v>
      </c>
      <c r="AA191" s="70">
        <v>0.26327465999999999</v>
      </c>
      <c r="AB191" s="70">
        <v>23.176145160000001</v>
      </c>
      <c r="AC191" s="70">
        <v>0.24118168200000001</v>
      </c>
      <c r="AD191" s="70">
        <v>23.061634810000001</v>
      </c>
      <c r="AE191" s="70">
        <v>0.252841865</v>
      </c>
      <c r="AF191" s="70">
        <v>23.16488185</v>
      </c>
      <c r="AG191" s="70">
        <v>0.23811321199999999</v>
      </c>
      <c r="AH191" s="70">
        <v>23.352603739999999</v>
      </c>
      <c r="AI191" s="70">
        <v>0.236272131</v>
      </c>
      <c r="AJ191" s="70">
        <v>23.204303450000001</v>
      </c>
      <c r="AK191" s="70">
        <v>0.252841865</v>
      </c>
      <c r="AL191" s="70">
        <v>23.091670310000001</v>
      </c>
      <c r="AM191" s="70">
        <v>0.243022763</v>
      </c>
      <c r="AN191" s="70">
        <v>22.943370009999999</v>
      </c>
      <c r="AO191" s="70">
        <v>0.29948259700000002</v>
      </c>
      <c r="AP191" s="70">
        <v>22.772543089999999</v>
      </c>
      <c r="AQ191" s="70">
        <v>0.64192376299999998</v>
      </c>
      <c r="AR191" s="70">
        <v>23.080407000000001</v>
      </c>
      <c r="AS191" s="70"/>
      <c r="AT191" s="70"/>
      <c r="AU191" s="70"/>
      <c r="AV191" s="70"/>
      <c r="AW191" s="70">
        <v>0.33323575900000002</v>
      </c>
      <c r="AX191" s="70">
        <v>21.957830059999999</v>
      </c>
      <c r="AY191" s="70">
        <v>0.23872690599999999</v>
      </c>
      <c r="AZ191" s="70">
        <v>21.999128880000001</v>
      </c>
      <c r="BA191" s="70">
        <v>0.27493484299999998</v>
      </c>
      <c r="BB191" s="70">
        <v>21.94844397</v>
      </c>
      <c r="BC191" s="70">
        <v>0.23811321199999999</v>
      </c>
      <c r="BD191" s="70">
        <v>21.95970728</v>
      </c>
      <c r="BE191" s="70">
        <v>0.28229916900000002</v>
      </c>
      <c r="BF191" s="70">
        <v>21.946566749999999</v>
      </c>
      <c r="BG191" s="70">
        <v>0.678745394</v>
      </c>
      <c r="BH191" s="70">
        <v>21.92028569</v>
      </c>
      <c r="BI191" s="70">
        <v>0.29764151500000002</v>
      </c>
      <c r="BJ191" s="70">
        <v>21.955952849999999</v>
      </c>
      <c r="BK191" s="70">
        <v>0.28598133199999998</v>
      </c>
      <c r="BL191" s="70">
        <v>21.927794559999999</v>
      </c>
      <c r="BM191" s="70">
        <v>0.244863845</v>
      </c>
      <c r="BN191" s="70">
        <v>21.955952849999999</v>
      </c>
      <c r="BO191" s="70">
        <v>0.40810640799999998</v>
      </c>
      <c r="BP191" s="70">
        <v>21.924040120000001</v>
      </c>
      <c r="BQ191" s="70"/>
      <c r="BR191" s="70"/>
      <c r="BS191" s="70"/>
      <c r="BT191" s="70"/>
      <c r="BU191" s="70">
        <v>0.32034818799999998</v>
      </c>
      <c r="BV191" s="70">
        <v>21.9221629</v>
      </c>
      <c r="BW191" s="70">
        <v>0.23197627400000001</v>
      </c>
      <c r="BX191" s="70">
        <v>21.925917340000002</v>
      </c>
      <c r="BY191" s="70">
        <v>0.23136258000000001</v>
      </c>
      <c r="BZ191" s="70">
        <v>21.8921274</v>
      </c>
      <c r="CA191" s="70">
        <v>0.21417915200000001</v>
      </c>
      <c r="CB191" s="70">
        <v>21.916531249999998</v>
      </c>
      <c r="CC191" s="70">
        <v>0.21233807099999999</v>
      </c>
      <c r="CD191" s="70">
        <v>21.94844397</v>
      </c>
      <c r="CE191" s="70">
        <v>0.22338456000000001</v>
      </c>
      <c r="CF191" s="70">
        <v>21.95970728</v>
      </c>
      <c r="CG191" s="70">
        <v>0.217247622</v>
      </c>
      <c r="CH191" s="70">
        <v>21.98598835</v>
      </c>
      <c r="CI191" s="70">
        <v>0.218475009</v>
      </c>
      <c r="CJ191" s="70">
        <v>21.957830059999999</v>
      </c>
      <c r="CK191" s="70">
        <v>0.22154347899999999</v>
      </c>
      <c r="CL191" s="70">
        <v>21.933426220000001</v>
      </c>
      <c r="CM191" s="70">
        <v>0.383558654</v>
      </c>
      <c r="CN191" s="70">
        <v>21.935303439999998</v>
      </c>
      <c r="CO191" s="70"/>
      <c r="CP191" s="70"/>
      <c r="CQ191" s="70"/>
      <c r="CR191" s="70"/>
      <c r="CS191" s="70">
        <v>0.36821630799999999</v>
      </c>
      <c r="CT191" s="70">
        <v>21.937180659999999</v>
      </c>
      <c r="CU191" s="70">
        <v>0.25713772200000001</v>
      </c>
      <c r="CV191" s="70">
        <v>21.952198410000001</v>
      </c>
      <c r="CW191" s="70">
        <v>0.29948259700000002</v>
      </c>
      <c r="CX191" s="70">
        <v>21.984111129999999</v>
      </c>
      <c r="CY191" s="70">
        <v>0.26143357900000003</v>
      </c>
      <c r="CZ191" s="70">
        <v>21.94844397</v>
      </c>
      <c r="DA191" s="70">
        <v>0.252228171</v>
      </c>
      <c r="DB191" s="70">
        <v>21.970970600000001</v>
      </c>
      <c r="DC191" s="70">
        <v>0.49647832200000003</v>
      </c>
      <c r="DD191" s="70">
        <v>21.980356690000001</v>
      </c>
      <c r="DE191" s="70">
        <v>0.60939798899999997</v>
      </c>
      <c r="DF191" s="70">
        <v>21.955952849999999</v>
      </c>
      <c r="DG191" s="70">
        <v>0.48972768900000002</v>
      </c>
      <c r="DH191" s="70">
        <v>21.98786557</v>
      </c>
      <c r="DI191" s="70">
        <v>0.24915970200000001</v>
      </c>
      <c r="DJ191" s="70">
        <v>22.430889239999999</v>
      </c>
      <c r="DK191" s="70">
        <v>0.32587143200000002</v>
      </c>
      <c r="DL191" s="70">
        <v>22.398976520000001</v>
      </c>
      <c r="DM191" s="70"/>
      <c r="DN191" s="70"/>
      <c r="DO191" s="70"/>
      <c r="DP191" s="70"/>
      <c r="DQ191" s="58">
        <v>0.443086957</v>
      </c>
      <c r="DR191" s="58">
        <v>22.492837470000001</v>
      </c>
      <c r="DS191" s="58">
        <v>0.381717572</v>
      </c>
      <c r="DT191" s="58">
        <v>22.596084510000001</v>
      </c>
      <c r="DU191" s="58">
        <v>0.38539973599999999</v>
      </c>
      <c r="DV191" s="58">
        <v>22.872035690000001</v>
      </c>
      <c r="DW191" s="58">
        <v>0.35839720600000002</v>
      </c>
      <c r="DX191" s="58">
        <v>22.77442031</v>
      </c>
      <c r="DY191" s="58">
        <v>0.32587143200000002</v>
      </c>
      <c r="DZ191" s="58">
        <v>22.795069720000001</v>
      </c>
      <c r="EA191" s="58">
        <v>0.29948259700000002</v>
      </c>
      <c r="EB191" s="58">
        <v>22.633628890000001</v>
      </c>
      <c r="EC191" s="58">
        <v>0.312983862</v>
      </c>
      <c r="ED191" s="58">
        <v>22.509732440000001</v>
      </c>
      <c r="EE191" s="58">
        <v>0.30377845399999998</v>
      </c>
      <c r="EF191" s="58">
        <v>22.6054706</v>
      </c>
      <c r="EG191" s="58">
        <v>0.32525773899999999</v>
      </c>
      <c r="EH191" s="58">
        <v>22.562294569999999</v>
      </c>
      <c r="EI191" s="58">
        <v>0.532686259</v>
      </c>
      <c r="EJ191" s="58">
        <v>22.667418829999999</v>
      </c>
      <c r="EK191" s="58"/>
      <c r="EL191" s="58"/>
      <c r="EM191" s="58"/>
      <c r="EN191" s="58"/>
    </row>
    <row r="192" spans="1:144" x14ac:dyDescent="0.2">
      <c r="A192" s="70">
        <v>0.43449524299999998</v>
      </c>
      <c r="B192" s="70">
        <v>23.405165879999998</v>
      </c>
      <c r="C192" s="70">
        <v>0.40687901999999998</v>
      </c>
      <c r="D192" s="70">
        <v>23.450219130000001</v>
      </c>
      <c r="E192" s="70">
        <v>0.30255106599999998</v>
      </c>
      <c r="F192" s="70">
        <v>23.42956972</v>
      </c>
      <c r="G192" s="70">
        <v>0.34366855400000001</v>
      </c>
      <c r="H192" s="70">
        <v>23.388270899999998</v>
      </c>
      <c r="I192" s="70">
        <v>0.31789341199999999</v>
      </c>
      <c r="J192" s="70">
        <v>23.393902560000001</v>
      </c>
      <c r="K192" s="70">
        <v>0.35410134900000001</v>
      </c>
      <c r="L192" s="70">
        <v>23.298164400000001</v>
      </c>
      <c r="M192" s="70">
        <v>0.31605233100000002</v>
      </c>
      <c r="N192" s="70">
        <v>23.067266459999999</v>
      </c>
      <c r="O192" s="70">
        <v>0.32096188199999998</v>
      </c>
      <c r="P192" s="70">
        <v>23.089793090000001</v>
      </c>
      <c r="Q192" s="70">
        <v>0.322802963</v>
      </c>
      <c r="R192" s="70">
        <v>23.337585990000001</v>
      </c>
      <c r="S192" s="70">
        <v>0.49156877100000002</v>
      </c>
      <c r="T192" s="70">
        <v>23.395779780000002</v>
      </c>
      <c r="U192" s="70"/>
      <c r="V192" s="70"/>
      <c r="W192" s="70"/>
      <c r="X192" s="70"/>
      <c r="Y192" s="70">
        <v>0.32034818799999998</v>
      </c>
      <c r="Z192" s="70">
        <v>23.378884809999999</v>
      </c>
      <c r="AA192" s="70">
        <v>0.262047272</v>
      </c>
      <c r="AB192" s="70">
        <v>23.307550490000001</v>
      </c>
      <c r="AC192" s="70">
        <v>0.23934059999999999</v>
      </c>
      <c r="AD192" s="70">
        <v>23.19304013</v>
      </c>
      <c r="AE192" s="70">
        <v>0.252228171</v>
      </c>
      <c r="AF192" s="70">
        <v>23.29628718</v>
      </c>
      <c r="AG192" s="70">
        <v>0.23688582499999999</v>
      </c>
      <c r="AH192" s="70">
        <v>23.484009069999999</v>
      </c>
      <c r="AI192" s="70">
        <v>0.235658437</v>
      </c>
      <c r="AJ192" s="70">
        <v>23.33570877</v>
      </c>
      <c r="AK192" s="70">
        <v>0.251614477</v>
      </c>
      <c r="AL192" s="70">
        <v>23.223075640000001</v>
      </c>
      <c r="AM192" s="70">
        <v>0.24056798800000001</v>
      </c>
      <c r="AN192" s="70">
        <v>23.074775339999999</v>
      </c>
      <c r="AO192" s="70">
        <v>0.29825520900000002</v>
      </c>
      <c r="AP192" s="70">
        <v>22.903948419999999</v>
      </c>
      <c r="AQ192" s="70">
        <v>0.63455943699999995</v>
      </c>
      <c r="AR192" s="70">
        <v>23.21181232</v>
      </c>
      <c r="AS192" s="70"/>
      <c r="AT192" s="70"/>
      <c r="AU192" s="70"/>
      <c r="AV192" s="70"/>
      <c r="AW192" s="70">
        <v>0.33200837100000002</v>
      </c>
      <c r="AX192" s="70">
        <v>22.087358170000002</v>
      </c>
      <c r="AY192" s="70">
        <v>0.23995429400000001</v>
      </c>
      <c r="AZ192" s="70">
        <v>22.12865699</v>
      </c>
      <c r="BA192" s="70">
        <v>0.27125268000000002</v>
      </c>
      <c r="BB192" s="70">
        <v>22.077972079999999</v>
      </c>
      <c r="BC192" s="70">
        <v>0.23013519199999999</v>
      </c>
      <c r="BD192" s="70">
        <v>22.089235389999999</v>
      </c>
      <c r="BE192" s="70">
        <v>0.27432114899999999</v>
      </c>
      <c r="BF192" s="70">
        <v>22.076094860000001</v>
      </c>
      <c r="BG192" s="70">
        <v>0.66831259899999995</v>
      </c>
      <c r="BH192" s="70">
        <v>22.049813790000002</v>
      </c>
      <c r="BI192" s="70">
        <v>0.28966349499999999</v>
      </c>
      <c r="BJ192" s="70">
        <v>22.085480950000001</v>
      </c>
      <c r="BK192" s="70">
        <v>0.278003312</v>
      </c>
      <c r="BL192" s="70">
        <v>22.057322670000001</v>
      </c>
      <c r="BM192" s="70">
        <v>0.242409069</v>
      </c>
      <c r="BN192" s="70">
        <v>22.085480950000001</v>
      </c>
      <c r="BO192" s="70">
        <v>0.40319685700000002</v>
      </c>
      <c r="BP192" s="70">
        <v>22.05356823</v>
      </c>
      <c r="BQ192" s="70"/>
      <c r="BR192" s="70"/>
      <c r="BS192" s="70"/>
      <c r="BT192" s="70"/>
      <c r="BU192" s="70">
        <v>0.31727971900000002</v>
      </c>
      <c r="BV192" s="70">
        <v>22.051691009999999</v>
      </c>
      <c r="BW192" s="70">
        <v>0.22890780499999999</v>
      </c>
      <c r="BX192" s="70">
        <v>22.055445450000001</v>
      </c>
      <c r="BY192" s="70">
        <v>0.22829411099999999</v>
      </c>
      <c r="BZ192" s="70">
        <v>22.021655509999999</v>
      </c>
      <c r="CA192" s="70">
        <v>0.21295176499999999</v>
      </c>
      <c r="CB192" s="70">
        <v>22.046059360000001</v>
      </c>
      <c r="CC192" s="70">
        <v>0.210496989</v>
      </c>
      <c r="CD192" s="70">
        <v>22.077972079999999</v>
      </c>
      <c r="CE192" s="70">
        <v>0.22215717200000001</v>
      </c>
      <c r="CF192" s="70">
        <v>22.089235389999999</v>
      </c>
      <c r="CG192" s="70">
        <v>0.216633928</v>
      </c>
      <c r="CH192" s="70">
        <v>22.115516459999998</v>
      </c>
      <c r="CI192" s="70">
        <v>0.21602023400000001</v>
      </c>
      <c r="CJ192" s="70">
        <v>22.087358170000002</v>
      </c>
      <c r="CK192" s="70">
        <v>0.21540654000000001</v>
      </c>
      <c r="CL192" s="70">
        <v>22.06295433</v>
      </c>
      <c r="CM192" s="70">
        <v>0.38049018499999998</v>
      </c>
      <c r="CN192" s="70">
        <v>22.06483154</v>
      </c>
      <c r="CO192" s="70"/>
      <c r="CP192" s="70"/>
      <c r="CQ192" s="70"/>
      <c r="CR192" s="70"/>
      <c r="CS192" s="70">
        <v>0.366375226</v>
      </c>
      <c r="CT192" s="70">
        <v>22.066708760000001</v>
      </c>
      <c r="CU192" s="70">
        <v>0.25529664000000002</v>
      </c>
      <c r="CV192" s="70">
        <v>22.08172652</v>
      </c>
      <c r="CW192" s="70">
        <v>0.29825520900000002</v>
      </c>
      <c r="CX192" s="70">
        <v>22.113639240000001</v>
      </c>
      <c r="CY192" s="70">
        <v>0.25897880299999998</v>
      </c>
      <c r="CZ192" s="70">
        <v>22.077972079999999</v>
      </c>
      <c r="DA192" s="70">
        <v>0.24977339500000001</v>
      </c>
      <c r="DB192" s="70">
        <v>22.100498699999999</v>
      </c>
      <c r="DC192" s="70">
        <v>0.49095507700000002</v>
      </c>
      <c r="DD192" s="70">
        <v>22.1098848</v>
      </c>
      <c r="DE192" s="70">
        <v>0.60203366300000005</v>
      </c>
      <c r="DF192" s="70">
        <v>22.085480950000001</v>
      </c>
      <c r="DG192" s="70">
        <v>0.48543183200000001</v>
      </c>
      <c r="DH192" s="70">
        <v>22.117393679999999</v>
      </c>
      <c r="DI192" s="70">
        <v>0.24854600800000001</v>
      </c>
      <c r="DJ192" s="70">
        <v>22.562294569999999</v>
      </c>
      <c r="DK192" s="70">
        <v>0.32464404499999999</v>
      </c>
      <c r="DL192" s="70">
        <v>22.53038184</v>
      </c>
      <c r="DM192" s="70"/>
      <c r="DN192" s="70"/>
      <c r="DO192" s="70"/>
      <c r="DP192" s="70"/>
      <c r="DQ192" s="58">
        <v>0.44185956900000001</v>
      </c>
      <c r="DR192" s="58">
        <v>22.62424279</v>
      </c>
      <c r="DS192" s="58">
        <v>0.37987649099999998</v>
      </c>
      <c r="DT192" s="58">
        <v>22.72748983</v>
      </c>
      <c r="DU192" s="58">
        <v>0.38478604199999999</v>
      </c>
      <c r="DV192" s="58">
        <v>23.00344102</v>
      </c>
      <c r="DW192" s="58">
        <v>0.356556125</v>
      </c>
      <c r="DX192" s="58">
        <v>22.905825629999999</v>
      </c>
      <c r="DY192" s="58">
        <v>0.32464404499999999</v>
      </c>
      <c r="DZ192" s="58">
        <v>22.92647504</v>
      </c>
      <c r="EA192" s="58">
        <v>0.29886890300000002</v>
      </c>
      <c r="EB192" s="58">
        <v>22.76503421</v>
      </c>
      <c r="EC192" s="58">
        <v>0.312370168</v>
      </c>
      <c r="ED192" s="58">
        <v>22.641137759999999</v>
      </c>
      <c r="EE192" s="58">
        <v>0.30255106599999998</v>
      </c>
      <c r="EF192" s="58">
        <v>22.73687593</v>
      </c>
      <c r="EG192" s="58">
        <v>0.32464404499999999</v>
      </c>
      <c r="EH192" s="58">
        <v>22.693699890000001</v>
      </c>
      <c r="EI192" s="58">
        <v>0.530845177</v>
      </c>
      <c r="EJ192" s="58">
        <v>22.798824150000002</v>
      </c>
      <c r="EK192" s="58"/>
      <c r="EL192" s="58"/>
      <c r="EM192" s="58"/>
      <c r="EN192" s="58"/>
    </row>
    <row r="193" spans="1:144" x14ac:dyDescent="0.2">
      <c r="A193" s="70">
        <v>0.43449524299999998</v>
      </c>
      <c r="B193" s="70">
        <v>23.536571200000001</v>
      </c>
      <c r="C193" s="70">
        <v>0.40687901999999998</v>
      </c>
      <c r="D193" s="70">
        <v>23.58162446</v>
      </c>
      <c r="E193" s="70">
        <v>0.30316475999999998</v>
      </c>
      <c r="F193" s="70">
        <v>23.56097505</v>
      </c>
      <c r="G193" s="70">
        <v>0.34121377899999999</v>
      </c>
      <c r="H193" s="70">
        <v>23.519676230000002</v>
      </c>
      <c r="I193" s="70">
        <v>0.31605233100000002</v>
      </c>
      <c r="J193" s="70">
        <v>23.525307890000001</v>
      </c>
      <c r="K193" s="70">
        <v>0.35164657399999999</v>
      </c>
      <c r="L193" s="70">
        <v>23.42956972</v>
      </c>
      <c r="M193" s="70">
        <v>0.31482494300000002</v>
      </c>
      <c r="N193" s="70">
        <v>23.198671789999999</v>
      </c>
      <c r="O193" s="70">
        <v>0.32096188199999998</v>
      </c>
      <c r="P193" s="70">
        <v>23.22119842</v>
      </c>
      <c r="Q193" s="70">
        <v>0.322802963</v>
      </c>
      <c r="R193" s="70">
        <v>23.468991320000001</v>
      </c>
      <c r="S193" s="70">
        <v>0.49095507700000002</v>
      </c>
      <c r="T193" s="70">
        <v>23.527185110000001</v>
      </c>
      <c r="U193" s="70"/>
      <c r="V193" s="70"/>
      <c r="W193" s="70"/>
      <c r="X193" s="70"/>
      <c r="Y193" s="70">
        <v>0.31912079999999998</v>
      </c>
      <c r="Z193" s="70">
        <v>23.510290139999999</v>
      </c>
      <c r="AA193" s="70">
        <v>0.26143357900000003</v>
      </c>
      <c r="AB193" s="70">
        <v>23.43895582</v>
      </c>
      <c r="AC193" s="70">
        <v>0.23872690599999999</v>
      </c>
      <c r="AD193" s="70">
        <v>23.32444546</v>
      </c>
      <c r="AE193" s="70">
        <v>0.251614477</v>
      </c>
      <c r="AF193" s="70">
        <v>23.427692499999999</v>
      </c>
      <c r="AG193" s="70">
        <v>0.236272131</v>
      </c>
      <c r="AH193" s="70">
        <v>23.615414399999999</v>
      </c>
      <c r="AI193" s="70">
        <v>0.235044743</v>
      </c>
      <c r="AJ193" s="70">
        <v>23.4671141</v>
      </c>
      <c r="AK193" s="70">
        <v>0.25100078300000001</v>
      </c>
      <c r="AL193" s="70">
        <v>23.35448096</v>
      </c>
      <c r="AM193" s="70">
        <v>0.23995429400000001</v>
      </c>
      <c r="AN193" s="70">
        <v>23.206180669999998</v>
      </c>
      <c r="AO193" s="70">
        <v>0.297027822</v>
      </c>
      <c r="AP193" s="70">
        <v>23.035353740000001</v>
      </c>
      <c r="AQ193" s="70">
        <v>0.62780880500000003</v>
      </c>
      <c r="AR193" s="70">
        <v>23.34321765</v>
      </c>
      <c r="AS193" s="70"/>
      <c r="AT193" s="70"/>
      <c r="AU193" s="70"/>
      <c r="AV193" s="70"/>
      <c r="AW193" s="70">
        <v>0.33016728899999997</v>
      </c>
      <c r="AX193" s="70">
        <v>22.216886280000001</v>
      </c>
      <c r="AY193" s="70">
        <v>0.23688582499999999</v>
      </c>
      <c r="AZ193" s="70">
        <v>22.258185099999999</v>
      </c>
      <c r="BA193" s="70">
        <v>0.27063898600000003</v>
      </c>
      <c r="BB193" s="70">
        <v>22.20750018</v>
      </c>
      <c r="BC193" s="70">
        <v>0.22829411099999999</v>
      </c>
      <c r="BD193" s="70">
        <v>22.218763500000001</v>
      </c>
      <c r="BE193" s="70">
        <v>0.27432114899999999</v>
      </c>
      <c r="BF193" s="70">
        <v>22.20562297</v>
      </c>
      <c r="BG193" s="70">
        <v>0.65972088500000003</v>
      </c>
      <c r="BH193" s="70">
        <v>22.179341900000001</v>
      </c>
      <c r="BI193" s="70">
        <v>0.28843610800000002</v>
      </c>
      <c r="BJ193" s="70">
        <v>22.21500906</v>
      </c>
      <c r="BK193" s="70">
        <v>0.27554853699999998</v>
      </c>
      <c r="BL193" s="70">
        <v>22.18685078</v>
      </c>
      <c r="BM193" s="70">
        <v>0.24118168200000001</v>
      </c>
      <c r="BN193" s="70">
        <v>22.21500906</v>
      </c>
      <c r="BO193" s="70">
        <v>0.401355776</v>
      </c>
      <c r="BP193" s="70">
        <v>22.183096339999999</v>
      </c>
      <c r="BQ193" s="70"/>
      <c r="BR193" s="70"/>
      <c r="BS193" s="70"/>
      <c r="BT193" s="70"/>
      <c r="BU193" s="70">
        <v>0.31789341199999999</v>
      </c>
      <c r="BV193" s="70">
        <v>22.181219120000002</v>
      </c>
      <c r="BW193" s="70">
        <v>0.227066723</v>
      </c>
      <c r="BX193" s="70">
        <v>22.18497356</v>
      </c>
      <c r="BY193" s="70">
        <v>0.227066723</v>
      </c>
      <c r="BZ193" s="70">
        <v>22.151183620000001</v>
      </c>
      <c r="CA193" s="70">
        <v>0.21172437699999999</v>
      </c>
      <c r="CB193" s="70">
        <v>22.175587459999999</v>
      </c>
      <c r="CC193" s="70">
        <v>0.209883295</v>
      </c>
      <c r="CD193" s="70">
        <v>22.20750018</v>
      </c>
      <c r="CE193" s="70">
        <v>0.22092978499999999</v>
      </c>
      <c r="CF193" s="70">
        <v>22.218763500000001</v>
      </c>
      <c r="CG193" s="70">
        <v>0.21602023400000001</v>
      </c>
      <c r="CH193" s="70">
        <v>22.24504456</v>
      </c>
      <c r="CI193" s="70">
        <v>0.21540654000000001</v>
      </c>
      <c r="CJ193" s="70">
        <v>22.216886280000001</v>
      </c>
      <c r="CK193" s="70">
        <v>0.21479284600000001</v>
      </c>
      <c r="CL193" s="70">
        <v>22.192482429999998</v>
      </c>
      <c r="CM193" s="70">
        <v>0.37926279699999998</v>
      </c>
      <c r="CN193" s="70">
        <v>22.194359649999999</v>
      </c>
      <c r="CO193" s="70"/>
      <c r="CP193" s="70"/>
      <c r="CQ193" s="70"/>
      <c r="CR193" s="70"/>
      <c r="CS193" s="70">
        <v>0.365761532</v>
      </c>
      <c r="CT193" s="70">
        <v>22.19623687</v>
      </c>
      <c r="CU193" s="70">
        <v>0.253455559</v>
      </c>
      <c r="CV193" s="70">
        <v>22.211254619999998</v>
      </c>
      <c r="CW193" s="70">
        <v>0.295800434</v>
      </c>
      <c r="CX193" s="70">
        <v>22.243167339999999</v>
      </c>
      <c r="CY193" s="70">
        <v>0.25652402800000002</v>
      </c>
      <c r="CZ193" s="70">
        <v>22.20750018</v>
      </c>
      <c r="DA193" s="70">
        <v>0.24854600800000001</v>
      </c>
      <c r="DB193" s="70">
        <v>22.230026809999998</v>
      </c>
      <c r="DC193" s="70">
        <v>0.48604552600000001</v>
      </c>
      <c r="DD193" s="70">
        <v>22.239412909999999</v>
      </c>
      <c r="DE193" s="70">
        <v>0.59528303100000002</v>
      </c>
      <c r="DF193" s="70">
        <v>22.21500906</v>
      </c>
      <c r="DG193" s="70">
        <v>0.48052228200000002</v>
      </c>
      <c r="DH193" s="70">
        <v>22.246921780000001</v>
      </c>
      <c r="DI193" s="70">
        <v>0.24731861999999999</v>
      </c>
      <c r="DJ193" s="70">
        <v>22.693699890000001</v>
      </c>
      <c r="DK193" s="70">
        <v>0.323416657</v>
      </c>
      <c r="DL193" s="70">
        <v>22.66178717</v>
      </c>
      <c r="DM193" s="70"/>
      <c r="DN193" s="70"/>
      <c r="DO193" s="70"/>
      <c r="DP193" s="70"/>
      <c r="DQ193" s="58">
        <v>0.44063218199999998</v>
      </c>
      <c r="DR193" s="58">
        <v>22.75564812</v>
      </c>
      <c r="DS193" s="58">
        <v>0.37803540899999999</v>
      </c>
      <c r="DT193" s="58">
        <v>22.858895159999999</v>
      </c>
      <c r="DU193" s="58">
        <v>0.383558654</v>
      </c>
      <c r="DV193" s="58">
        <v>23.13484635</v>
      </c>
      <c r="DW193" s="58">
        <v>0.355942431</v>
      </c>
      <c r="DX193" s="58">
        <v>23.037230959999999</v>
      </c>
      <c r="DY193" s="58">
        <v>0.323416657</v>
      </c>
      <c r="DZ193" s="58">
        <v>23.057880369999999</v>
      </c>
      <c r="EA193" s="58">
        <v>0.29764151500000002</v>
      </c>
      <c r="EB193" s="58">
        <v>22.896439539999999</v>
      </c>
      <c r="EC193" s="58">
        <v>0.31114278000000001</v>
      </c>
      <c r="ED193" s="58">
        <v>22.772543089999999</v>
      </c>
      <c r="EE193" s="58">
        <v>0.30070998500000001</v>
      </c>
      <c r="EF193" s="58">
        <v>22.86828126</v>
      </c>
      <c r="EG193" s="58">
        <v>0.322802963</v>
      </c>
      <c r="EH193" s="58">
        <v>22.825105220000001</v>
      </c>
      <c r="EI193" s="58">
        <v>0.52900409599999998</v>
      </c>
      <c r="EJ193" s="58">
        <v>22.930229480000001</v>
      </c>
      <c r="EK193" s="58"/>
      <c r="EL193" s="58"/>
      <c r="EM193" s="58"/>
      <c r="EN193" s="58"/>
    </row>
    <row r="194" spans="1:144" x14ac:dyDescent="0.2">
      <c r="A194" s="70">
        <v>0.43388154899999998</v>
      </c>
      <c r="B194" s="70">
        <v>23.667976530000001</v>
      </c>
      <c r="C194" s="70">
        <v>0.40503793900000001</v>
      </c>
      <c r="D194" s="70">
        <v>23.713029779999999</v>
      </c>
      <c r="E194" s="70">
        <v>0.30255106599999998</v>
      </c>
      <c r="F194" s="70">
        <v>23.692380369999999</v>
      </c>
      <c r="G194" s="70">
        <v>0.339986391</v>
      </c>
      <c r="H194" s="70">
        <v>23.651081560000002</v>
      </c>
      <c r="I194" s="70">
        <v>0.31482494300000002</v>
      </c>
      <c r="J194" s="70">
        <v>23.656713209999999</v>
      </c>
      <c r="K194" s="70">
        <v>0.35164657399999999</v>
      </c>
      <c r="L194" s="70">
        <v>23.56097505</v>
      </c>
      <c r="M194" s="70">
        <v>0.31421124900000003</v>
      </c>
      <c r="N194" s="70">
        <v>23.330077119999999</v>
      </c>
      <c r="O194" s="70">
        <v>0.31973449399999998</v>
      </c>
      <c r="P194" s="70">
        <v>23.352603739999999</v>
      </c>
      <c r="Q194" s="70">
        <v>0.322189269</v>
      </c>
      <c r="R194" s="70">
        <v>23.60039665</v>
      </c>
      <c r="S194" s="70">
        <v>0.48972768900000002</v>
      </c>
      <c r="T194" s="70">
        <v>23.65859043</v>
      </c>
      <c r="U194" s="70"/>
      <c r="V194" s="70"/>
      <c r="W194" s="70"/>
      <c r="X194" s="70"/>
      <c r="Y194" s="70">
        <v>0.31850710599999998</v>
      </c>
      <c r="Z194" s="70">
        <v>23.641695460000001</v>
      </c>
      <c r="AA194" s="70">
        <v>0.25959249699999998</v>
      </c>
      <c r="AB194" s="70">
        <v>23.570361139999999</v>
      </c>
      <c r="AC194" s="70">
        <v>0.23688582499999999</v>
      </c>
      <c r="AD194" s="70">
        <v>23.45585079</v>
      </c>
      <c r="AE194" s="70">
        <v>0.25038708900000001</v>
      </c>
      <c r="AF194" s="70">
        <v>23.559097829999999</v>
      </c>
      <c r="AG194" s="70">
        <v>0.236272131</v>
      </c>
      <c r="AH194" s="70">
        <v>23.746819720000001</v>
      </c>
      <c r="AI194" s="70">
        <v>0.234431049</v>
      </c>
      <c r="AJ194" s="70">
        <v>23.59851943</v>
      </c>
      <c r="AK194" s="70">
        <v>0.24977339500000001</v>
      </c>
      <c r="AL194" s="70">
        <v>23.48588629</v>
      </c>
      <c r="AM194" s="70">
        <v>0.23934059999999999</v>
      </c>
      <c r="AN194" s="70">
        <v>23.337585990000001</v>
      </c>
      <c r="AO194" s="70">
        <v>0.296414128</v>
      </c>
      <c r="AP194" s="70">
        <v>23.166759070000001</v>
      </c>
      <c r="AQ194" s="70">
        <v>0.619830785</v>
      </c>
      <c r="AR194" s="70">
        <v>23.474622979999999</v>
      </c>
      <c r="AS194" s="70"/>
      <c r="AT194" s="70"/>
      <c r="AU194" s="70"/>
      <c r="AV194" s="70"/>
      <c r="AW194" s="70">
        <v>0.32893990200000001</v>
      </c>
      <c r="AX194" s="70">
        <v>22.34641439</v>
      </c>
      <c r="AY194" s="70">
        <v>0.23872690599999999</v>
      </c>
      <c r="AZ194" s="70">
        <v>22.3877132</v>
      </c>
      <c r="BA194" s="70">
        <v>0.26757051700000001</v>
      </c>
      <c r="BB194" s="70">
        <v>22.337028289999999</v>
      </c>
      <c r="BC194" s="70">
        <v>0.227066723</v>
      </c>
      <c r="BD194" s="70">
        <v>22.34829161</v>
      </c>
      <c r="BE194" s="70">
        <v>0.27248006800000002</v>
      </c>
      <c r="BF194" s="70">
        <v>22.335151069999998</v>
      </c>
      <c r="BG194" s="70">
        <v>0.65051547700000001</v>
      </c>
      <c r="BH194" s="70">
        <v>22.30887001</v>
      </c>
      <c r="BI194" s="70">
        <v>0.28536763900000001</v>
      </c>
      <c r="BJ194" s="70">
        <v>22.344537169999999</v>
      </c>
      <c r="BK194" s="70">
        <v>0.27370745499999999</v>
      </c>
      <c r="BL194" s="70">
        <v>22.316378879999998</v>
      </c>
      <c r="BM194" s="70">
        <v>0.23995429400000001</v>
      </c>
      <c r="BN194" s="70">
        <v>22.344537169999999</v>
      </c>
      <c r="BO194" s="70">
        <v>0.39828730600000001</v>
      </c>
      <c r="BP194" s="70">
        <v>22.312624450000001</v>
      </c>
      <c r="BQ194" s="70"/>
      <c r="BR194" s="70"/>
      <c r="BS194" s="70"/>
      <c r="BT194" s="70"/>
      <c r="BU194" s="70">
        <v>0.31605233100000002</v>
      </c>
      <c r="BV194" s="70">
        <v>22.31074723</v>
      </c>
      <c r="BW194" s="70">
        <v>0.226453029</v>
      </c>
      <c r="BX194" s="70">
        <v>22.314501669999999</v>
      </c>
      <c r="BY194" s="70">
        <v>0.225839335</v>
      </c>
      <c r="BZ194" s="70">
        <v>22.280711719999999</v>
      </c>
      <c r="CA194" s="70">
        <v>0.210496989</v>
      </c>
      <c r="CB194" s="70">
        <v>22.305115570000002</v>
      </c>
      <c r="CC194" s="70">
        <v>0.209269602</v>
      </c>
      <c r="CD194" s="70">
        <v>22.337028289999999</v>
      </c>
      <c r="CE194" s="70">
        <v>0.21970239699999999</v>
      </c>
      <c r="CF194" s="70">
        <v>22.34829161</v>
      </c>
      <c r="CG194" s="70">
        <v>0.21540654000000001</v>
      </c>
      <c r="CH194" s="70">
        <v>22.374572669999999</v>
      </c>
      <c r="CI194" s="70">
        <v>0.21417915200000001</v>
      </c>
      <c r="CJ194" s="70">
        <v>22.34641439</v>
      </c>
      <c r="CK194" s="70">
        <v>0.21417915200000001</v>
      </c>
      <c r="CL194" s="70">
        <v>22.322010540000001</v>
      </c>
      <c r="CM194" s="70">
        <v>0.37803540899999999</v>
      </c>
      <c r="CN194" s="70">
        <v>22.323887760000002</v>
      </c>
      <c r="CO194" s="70"/>
      <c r="CP194" s="70"/>
      <c r="CQ194" s="70"/>
      <c r="CR194" s="70"/>
      <c r="CS194" s="70">
        <v>0.36453414499999998</v>
      </c>
      <c r="CT194" s="70">
        <v>22.325764979999999</v>
      </c>
      <c r="CU194" s="70">
        <v>0.251614477</v>
      </c>
      <c r="CV194" s="70">
        <v>22.340782730000001</v>
      </c>
      <c r="CW194" s="70">
        <v>0.29457304600000001</v>
      </c>
      <c r="CX194" s="70">
        <v>22.372695449999998</v>
      </c>
      <c r="CY194" s="70">
        <v>0.25529664000000002</v>
      </c>
      <c r="CZ194" s="70">
        <v>22.337028289999999</v>
      </c>
      <c r="DA194" s="70">
        <v>0.24670492599999999</v>
      </c>
      <c r="DB194" s="70">
        <v>22.359554920000001</v>
      </c>
      <c r="DC194" s="70">
        <v>0.48052228200000002</v>
      </c>
      <c r="DD194" s="70">
        <v>22.36894101</v>
      </c>
      <c r="DE194" s="70">
        <v>0.58791870499999999</v>
      </c>
      <c r="DF194" s="70">
        <v>22.344537169999999</v>
      </c>
      <c r="DG194" s="70">
        <v>0.47499903700000001</v>
      </c>
      <c r="DH194" s="70">
        <v>22.37644989</v>
      </c>
      <c r="DI194" s="70">
        <v>0.24609123199999999</v>
      </c>
      <c r="DJ194" s="70">
        <v>22.825105220000001</v>
      </c>
      <c r="DK194" s="70">
        <v>0.322189269</v>
      </c>
      <c r="DL194" s="70">
        <v>22.7931925</v>
      </c>
      <c r="DM194" s="70"/>
      <c r="DN194" s="70"/>
      <c r="DO194" s="70"/>
      <c r="DP194" s="70"/>
      <c r="DQ194" s="58">
        <v>0.44001848799999999</v>
      </c>
      <c r="DR194" s="58">
        <v>22.887053439999999</v>
      </c>
      <c r="DS194" s="58">
        <v>0.37680802200000002</v>
      </c>
      <c r="DT194" s="58">
        <v>22.990300489999999</v>
      </c>
      <c r="DU194" s="58">
        <v>0.382331266</v>
      </c>
      <c r="DV194" s="58">
        <v>23.266251669999999</v>
      </c>
      <c r="DW194" s="58">
        <v>0.35532873700000001</v>
      </c>
      <c r="DX194" s="58">
        <v>23.168636289999998</v>
      </c>
      <c r="DY194" s="58">
        <v>0.322802963</v>
      </c>
      <c r="DZ194" s="58">
        <v>23.189285699999999</v>
      </c>
      <c r="EA194" s="58">
        <v>0.296414128</v>
      </c>
      <c r="EB194" s="58">
        <v>23.027844869999999</v>
      </c>
      <c r="EC194" s="58">
        <v>0.31052908600000001</v>
      </c>
      <c r="ED194" s="58">
        <v>22.903948419999999</v>
      </c>
      <c r="EE194" s="58">
        <v>0.29948259700000002</v>
      </c>
      <c r="EF194" s="58">
        <v>22.999686579999999</v>
      </c>
      <c r="EG194" s="58">
        <v>0.32157557599999997</v>
      </c>
      <c r="EH194" s="58">
        <v>22.956510550000001</v>
      </c>
      <c r="EI194" s="58">
        <v>0.52716301399999999</v>
      </c>
      <c r="EJ194" s="58">
        <v>23.061634810000001</v>
      </c>
      <c r="EK194" s="58"/>
      <c r="EL194" s="58"/>
      <c r="EM194" s="58"/>
      <c r="EN194" s="58"/>
    </row>
    <row r="195" spans="1:144" x14ac:dyDescent="0.2">
      <c r="A195" s="70">
        <v>0.43204046800000001</v>
      </c>
      <c r="B195" s="70">
        <v>23.79938185</v>
      </c>
      <c r="C195" s="70">
        <v>0.40381055100000002</v>
      </c>
      <c r="D195" s="70">
        <v>23.844435109999999</v>
      </c>
      <c r="E195" s="70">
        <v>0.30255106599999998</v>
      </c>
      <c r="F195" s="70">
        <v>23.823785699999998</v>
      </c>
      <c r="G195" s="70">
        <v>0.33691792199999998</v>
      </c>
      <c r="H195" s="70">
        <v>23.78248688</v>
      </c>
      <c r="I195" s="70">
        <v>0.313597556</v>
      </c>
      <c r="J195" s="70">
        <v>23.788118539999999</v>
      </c>
      <c r="K195" s="70">
        <v>0.349805492</v>
      </c>
      <c r="L195" s="70">
        <v>23.692380369999999</v>
      </c>
      <c r="M195" s="70">
        <v>0.312370168</v>
      </c>
      <c r="N195" s="70">
        <v>23.461482440000001</v>
      </c>
      <c r="O195" s="70">
        <v>0.31850710599999998</v>
      </c>
      <c r="P195" s="70">
        <v>23.484009069999999</v>
      </c>
      <c r="Q195" s="70">
        <v>0.32157557599999997</v>
      </c>
      <c r="R195" s="70">
        <v>23.731801969999999</v>
      </c>
      <c r="S195" s="70">
        <v>0.489113996</v>
      </c>
      <c r="T195" s="70">
        <v>23.78999576</v>
      </c>
      <c r="U195" s="70"/>
      <c r="V195" s="70"/>
      <c r="W195" s="70"/>
      <c r="X195" s="70"/>
      <c r="Y195" s="70">
        <v>0.31666602500000002</v>
      </c>
      <c r="Z195" s="70">
        <v>23.773100790000001</v>
      </c>
      <c r="AA195" s="70">
        <v>0.25836510899999998</v>
      </c>
      <c r="AB195" s="70">
        <v>23.701766469999999</v>
      </c>
      <c r="AC195" s="70">
        <v>0.235658437</v>
      </c>
      <c r="AD195" s="70">
        <v>23.587256109999998</v>
      </c>
      <c r="AE195" s="70">
        <v>0.24915970200000001</v>
      </c>
      <c r="AF195" s="70">
        <v>23.690503159999999</v>
      </c>
      <c r="AG195" s="70">
        <v>0.235658437</v>
      </c>
      <c r="AH195" s="70">
        <v>23.878225050000001</v>
      </c>
      <c r="AI195" s="70">
        <v>0.234431049</v>
      </c>
      <c r="AJ195" s="70">
        <v>23.729924749999999</v>
      </c>
      <c r="AK195" s="70">
        <v>0.24915970200000001</v>
      </c>
      <c r="AL195" s="70">
        <v>23.61729162</v>
      </c>
      <c r="AM195" s="70">
        <v>0.23872690599999999</v>
      </c>
      <c r="AN195" s="70">
        <v>23.468991320000001</v>
      </c>
      <c r="AO195" s="70">
        <v>0.29457304600000001</v>
      </c>
      <c r="AP195" s="70">
        <v>23.298164400000001</v>
      </c>
      <c r="AQ195" s="70">
        <v>0.61246645899999996</v>
      </c>
      <c r="AR195" s="70">
        <v>23.606028299999998</v>
      </c>
      <c r="AS195" s="70"/>
      <c r="AT195" s="70"/>
      <c r="AU195" s="70"/>
      <c r="AV195" s="70"/>
      <c r="AW195" s="70">
        <v>0.329553596</v>
      </c>
      <c r="AX195" s="70">
        <v>22.475942490000001</v>
      </c>
      <c r="AY195" s="70">
        <v>0.235658437</v>
      </c>
      <c r="AZ195" s="70">
        <v>22.517241309999999</v>
      </c>
      <c r="BA195" s="70">
        <v>0.26511574199999999</v>
      </c>
      <c r="BB195" s="70">
        <v>22.466556400000002</v>
      </c>
      <c r="BC195" s="70">
        <v>0.227066723</v>
      </c>
      <c r="BD195" s="70">
        <v>22.477819709999999</v>
      </c>
      <c r="BE195" s="70">
        <v>0.27370745499999999</v>
      </c>
      <c r="BF195" s="70">
        <v>22.464679180000001</v>
      </c>
      <c r="BG195" s="70">
        <v>0.64069637599999996</v>
      </c>
      <c r="BH195" s="70">
        <v>22.438398119999999</v>
      </c>
      <c r="BI195" s="70">
        <v>0.28414025100000001</v>
      </c>
      <c r="BJ195" s="70">
        <v>22.474065280000001</v>
      </c>
      <c r="BK195" s="70">
        <v>0.27186637400000002</v>
      </c>
      <c r="BL195" s="70">
        <v>22.445906990000001</v>
      </c>
      <c r="BM195" s="70">
        <v>0.23995429400000001</v>
      </c>
      <c r="BN195" s="70">
        <v>22.474065280000001</v>
      </c>
      <c r="BO195" s="70">
        <v>0.39644622499999999</v>
      </c>
      <c r="BP195" s="70">
        <v>22.442152549999999</v>
      </c>
      <c r="BQ195" s="70"/>
      <c r="BR195" s="70"/>
      <c r="BS195" s="70"/>
      <c r="BT195" s="70"/>
      <c r="BU195" s="70">
        <v>0.31543863700000002</v>
      </c>
      <c r="BV195" s="70">
        <v>22.440275329999999</v>
      </c>
      <c r="BW195" s="70">
        <v>0.225225642</v>
      </c>
      <c r="BX195" s="70">
        <v>22.44402977</v>
      </c>
      <c r="BY195" s="70">
        <v>0.22461194800000001</v>
      </c>
      <c r="BZ195" s="70">
        <v>22.410239829999998</v>
      </c>
      <c r="CA195" s="70">
        <v>0.209883295</v>
      </c>
      <c r="CB195" s="70">
        <v>22.434643680000001</v>
      </c>
      <c r="CC195" s="70">
        <v>0.208042214</v>
      </c>
      <c r="CD195" s="70">
        <v>22.466556400000002</v>
      </c>
      <c r="CE195" s="70">
        <v>0.219088703</v>
      </c>
      <c r="CF195" s="70">
        <v>22.477819709999999</v>
      </c>
      <c r="CG195" s="70">
        <v>0.21356545900000001</v>
      </c>
      <c r="CH195" s="70">
        <v>22.504100780000002</v>
      </c>
      <c r="CI195" s="70">
        <v>0.21295176499999999</v>
      </c>
      <c r="CJ195" s="70">
        <v>22.475942490000001</v>
      </c>
      <c r="CK195" s="70">
        <v>0.21295176499999999</v>
      </c>
      <c r="CL195" s="70">
        <v>22.45153865</v>
      </c>
      <c r="CM195" s="70">
        <v>0.37680802200000002</v>
      </c>
      <c r="CN195" s="70">
        <v>22.453415870000001</v>
      </c>
      <c r="CO195" s="70"/>
      <c r="CP195" s="70"/>
      <c r="CQ195" s="70"/>
      <c r="CR195" s="70"/>
      <c r="CS195" s="70">
        <v>0.36453414499999998</v>
      </c>
      <c r="CT195" s="70">
        <v>22.455293090000001</v>
      </c>
      <c r="CU195" s="70">
        <v>0.25100078300000001</v>
      </c>
      <c r="CV195" s="70">
        <v>22.47031084</v>
      </c>
      <c r="CW195" s="70">
        <v>0.29334565899999998</v>
      </c>
      <c r="CX195" s="70">
        <v>22.502223560000001</v>
      </c>
      <c r="CY195" s="70">
        <v>0.253455559</v>
      </c>
      <c r="CZ195" s="70">
        <v>22.466556400000002</v>
      </c>
      <c r="DA195" s="70">
        <v>0.244863845</v>
      </c>
      <c r="DB195" s="70">
        <v>22.48908303</v>
      </c>
      <c r="DC195" s="70">
        <v>0.47438534300000001</v>
      </c>
      <c r="DD195" s="70">
        <v>22.498469119999999</v>
      </c>
      <c r="DE195" s="70">
        <v>0.58116807299999995</v>
      </c>
      <c r="DF195" s="70">
        <v>22.474065280000001</v>
      </c>
      <c r="DG195" s="70">
        <v>0.470089486</v>
      </c>
      <c r="DH195" s="70">
        <v>22.505977999999999</v>
      </c>
      <c r="DI195" s="70">
        <v>0.24547753899999999</v>
      </c>
      <c r="DJ195" s="70">
        <v>22.956510550000001</v>
      </c>
      <c r="DK195" s="70">
        <v>0.32157557599999997</v>
      </c>
      <c r="DL195" s="70">
        <v>22.924597819999999</v>
      </c>
      <c r="DM195" s="70"/>
      <c r="DN195" s="70"/>
      <c r="DO195" s="70"/>
      <c r="DP195" s="70"/>
      <c r="DQ195" s="58">
        <v>0.43879109999999999</v>
      </c>
      <c r="DR195" s="58">
        <v>23.018458769999999</v>
      </c>
      <c r="DS195" s="58">
        <v>0.37558063400000002</v>
      </c>
      <c r="DT195" s="58">
        <v>23.121705810000002</v>
      </c>
      <c r="DU195" s="58">
        <v>0.382331266</v>
      </c>
      <c r="DV195" s="58">
        <v>23.397656999999999</v>
      </c>
      <c r="DW195" s="58">
        <v>0.35471504300000001</v>
      </c>
      <c r="DX195" s="58">
        <v>23.300041610000001</v>
      </c>
      <c r="DY195" s="58">
        <v>0.32157557599999997</v>
      </c>
      <c r="DZ195" s="58">
        <v>23.320691020000002</v>
      </c>
      <c r="EA195" s="58">
        <v>0.29518674</v>
      </c>
      <c r="EB195" s="58">
        <v>23.159250190000002</v>
      </c>
      <c r="EC195" s="58">
        <v>0.30991539200000001</v>
      </c>
      <c r="ED195" s="58">
        <v>23.035353740000001</v>
      </c>
      <c r="EE195" s="58">
        <v>0.29825520900000002</v>
      </c>
      <c r="EF195" s="58">
        <v>23.131091909999999</v>
      </c>
      <c r="EG195" s="58">
        <v>0.32034818799999998</v>
      </c>
      <c r="EH195" s="58">
        <v>23.08791587</v>
      </c>
      <c r="EI195" s="58">
        <v>0.52470823899999997</v>
      </c>
      <c r="EJ195" s="58">
        <v>23.19304013</v>
      </c>
      <c r="EK195" s="58"/>
      <c r="EL195" s="58"/>
      <c r="EM195" s="58"/>
      <c r="EN195" s="58"/>
    </row>
    <row r="196" spans="1:144" x14ac:dyDescent="0.2">
      <c r="A196" s="70">
        <v>0.42958569200000002</v>
      </c>
      <c r="B196" s="70">
        <v>23.930787179999999</v>
      </c>
      <c r="C196" s="70">
        <v>0.40196946900000002</v>
      </c>
      <c r="D196" s="70">
        <v>23.975840439999999</v>
      </c>
      <c r="E196" s="70">
        <v>0.30193737199999998</v>
      </c>
      <c r="F196" s="70">
        <v>23.955191030000002</v>
      </c>
      <c r="G196" s="70">
        <v>0.33630422799999998</v>
      </c>
      <c r="H196" s="70">
        <v>23.91389221</v>
      </c>
      <c r="I196" s="70">
        <v>0.31114278000000001</v>
      </c>
      <c r="J196" s="70">
        <v>23.919523869999999</v>
      </c>
      <c r="K196" s="70">
        <v>0.34857810500000003</v>
      </c>
      <c r="L196" s="70">
        <v>23.823785699999998</v>
      </c>
      <c r="M196" s="70">
        <v>0.31114278000000001</v>
      </c>
      <c r="N196" s="70">
        <v>23.592887770000001</v>
      </c>
      <c r="O196" s="70">
        <v>0.31727971900000002</v>
      </c>
      <c r="P196" s="70">
        <v>23.615414399999999</v>
      </c>
      <c r="Q196" s="70">
        <v>0.322189269</v>
      </c>
      <c r="R196" s="70">
        <v>23.863207299999999</v>
      </c>
      <c r="S196" s="70">
        <v>0.487272914</v>
      </c>
      <c r="T196" s="70">
        <v>23.92140109</v>
      </c>
      <c r="U196" s="70"/>
      <c r="V196" s="70"/>
      <c r="W196" s="70"/>
      <c r="X196" s="70"/>
      <c r="Y196" s="70">
        <v>0.31666602500000002</v>
      </c>
      <c r="Z196" s="70">
        <v>23.904506120000001</v>
      </c>
      <c r="AA196" s="70">
        <v>0.25775141499999998</v>
      </c>
      <c r="AB196" s="70">
        <v>23.833171799999999</v>
      </c>
      <c r="AC196" s="70">
        <v>0.234431049</v>
      </c>
      <c r="AD196" s="70">
        <v>23.718661440000002</v>
      </c>
      <c r="AE196" s="70">
        <v>0.24915970200000001</v>
      </c>
      <c r="AF196" s="70">
        <v>23.821908480000001</v>
      </c>
      <c r="AG196" s="70">
        <v>0.235044743</v>
      </c>
      <c r="AH196" s="70">
        <v>24.009630380000001</v>
      </c>
      <c r="AI196" s="70">
        <v>0.233817355</v>
      </c>
      <c r="AJ196" s="70">
        <v>23.861330079999998</v>
      </c>
      <c r="AK196" s="70">
        <v>0.24854600800000001</v>
      </c>
      <c r="AL196" s="70">
        <v>23.748696939999999</v>
      </c>
      <c r="AM196" s="70">
        <v>0.23688582499999999</v>
      </c>
      <c r="AN196" s="70">
        <v>23.60039665</v>
      </c>
      <c r="AO196" s="70">
        <v>0.29334565899999998</v>
      </c>
      <c r="AP196" s="70">
        <v>23.42956972</v>
      </c>
      <c r="AQ196" s="70">
        <v>0.60571582599999996</v>
      </c>
      <c r="AR196" s="70">
        <v>23.737433630000002</v>
      </c>
      <c r="AS196" s="70"/>
      <c r="AT196" s="70"/>
      <c r="AU196" s="70"/>
      <c r="AV196" s="70"/>
      <c r="AW196" s="70">
        <v>0.32771251400000001</v>
      </c>
      <c r="AX196" s="70">
        <v>22.6054706</v>
      </c>
      <c r="AY196" s="70">
        <v>0.23688582499999999</v>
      </c>
      <c r="AZ196" s="70">
        <v>22.646769419999998</v>
      </c>
      <c r="BA196" s="70">
        <v>0.26511574199999999</v>
      </c>
      <c r="BB196" s="70">
        <v>22.596084510000001</v>
      </c>
      <c r="BC196" s="70">
        <v>0.225225642</v>
      </c>
      <c r="BD196" s="70">
        <v>22.607347820000001</v>
      </c>
      <c r="BE196" s="70">
        <v>0.27125268000000002</v>
      </c>
      <c r="BF196" s="70">
        <v>22.59420729</v>
      </c>
      <c r="BG196" s="70">
        <v>0.63026358000000005</v>
      </c>
      <c r="BH196" s="70">
        <v>22.56792622</v>
      </c>
      <c r="BI196" s="70">
        <v>0.28107178199999999</v>
      </c>
      <c r="BJ196" s="70">
        <v>22.60359338</v>
      </c>
      <c r="BK196" s="70">
        <v>0.27002529199999997</v>
      </c>
      <c r="BL196" s="70">
        <v>22.5754351</v>
      </c>
      <c r="BM196" s="70">
        <v>0.23872690599999999</v>
      </c>
      <c r="BN196" s="70">
        <v>22.60359338</v>
      </c>
      <c r="BO196" s="70">
        <v>0.39399144899999999</v>
      </c>
      <c r="BP196" s="70">
        <v>22.571680659999998</v>
      </c>
      <c r="BQ196" s="70"/>
      <c r="BR196" s="70"/>
      <c r="BS196" s="70"/>
      <c r="BT196" s="70"/>
      <c r="BU196" s="70">
        <v>0.31421124900000003</v>
      </c>
      <c r="BV196" s="70">
        <v>22.569803440000001</v>
      </c>
      <c r="BW196" s="70">
        <v>0.22461194800000001</v>
      </c>
      <c r="BX196" s="70">
        <v>22.573557879999999</v>
      </c>
      <c r="BY196" s="70">
        <v>0.22399825400000001</v>
      </c>
      <c r="BZ196" s="70">
        <v>22.539767940000001</v>
      </c>
      <c r="CA196" s="70">
        <v>0.208042214</v>
      </c>
      <c r="CB196" s="70">
        <v>22.56417179</v>
      </c>
      <c r="CC196" s="70">
        <v>0.20742852000000001</v>
      </c>
      <c r="CD196" s="70">
        <v>22.596084510000001</v>
      </c>
      <c r="CE196" s="70">
        <v>0.218475009</v>
      </c>
      <c r="CF196" s="70">
        <v>22.607347820000001</v>
      </c>
      <c r="CG196" s="70">
        <v>0.21356545900000001</v>
      </c>
      <c r="CH196" s="70">
        <v>22.633628890000001</v>
      </c>
      <c r="CI196" s="70">
        <v>0.21233807099999999</v>
      </c>
      <c r="CJ196" s="70">
        <v>22.6054706</v>
      </c>
      <c r="CK196" s="70">
        <v>0.21172437699999999</v>
      </c>
      <c r="CL196" s="70">
        <v>22.581066759999999</v>
      </c>
      <c r="CM196" s="70">
        <v>0.37496694000000003</v>
      </c>
      <c r="CN196" s="70">
        <v>22.582943969999999</v>
      </c>
      <c r="CO196" s="70"/>
      <c r="CP196" s="70"/>
      <c r="CQ196" s="70"/>
      <c r="CR196" s="70"/>
      <c r="CS196" s="70">
        <v>0.36392045099999998</v>
      </c>
      <c r="CT196" s="70">
        <v>22.58482119</v>
      </c>
      <c r="CU196" s="70">
        <v>0.24915970200000001</v>
      </c>
      <c r="CV196" s="70">
        <v>22.599838949999999</v>
      </c>
      <c r="CW196" s="70">
        <v>0.29150457699999999</v>
      </c>
      <c r="CX196" s="70">
        <v>22.63175167</v>
      </c>
      <c r="CY196" s="70">
        <v>0.252228171</v>
      </c>
      <c r="CZ196" s="70">
        <v>22.596084510000001</v>
      </c>
      <c r="DA196" s="70">
        <v>0.243636457</v>
      </c>
      <c r="DB196" s="70">
        <v>22.618611139999999</v>
      </c>
      <c r="DC196" s="70">
        <v>0.469475792</v>
      </c>
      <c r="DD196" s="70">
        <v>22.627997229999998</v>
      </c>
      <c r="DE196" s="70">
        <v>0.57319005300000003</v>
      </c>
      <c r="DF196" s="70">
        <v>22.60359338</v>
      </c>
      <c r="DG196" s="70">
        <v>0.46517993600000002</v>
      </c>
      <c r="DH196" s="70">
        <v>22.635506110000001</v>
      </c>
      <c r="DI196" s="70">
        <v>0.244863845</v>
      </c>
      <c r="DJ196" s="70">
        <v>23.08791587</v>
      </c>
      <c r="DK196" s="70">
        <v>0.32096188199999998</v>
      </c>
      <c r="DL196" s="70">
        <v>23.056003149999999</v>
      </c>
      <c r="DM196" s="70"/>
      <c r="DN196" s="70"/>
      <c r="DO196" s="70"/>
      <c r="DP196" s="70"/>
      <c r="DQ196" s="58">
        <v>0.43756371199999999</v>
      </c>
      <c r="DR196" s="58">
        <v>23.149864099999999</v>
      </c>
      <c r="DS196" s="58">
        <v>0.37373955199999997</v>
      </c>
      <c r="DT196" s="58">
        <v>23.253111140000001</v>
      </c>
      <c r="DU196" s="58">
        <v>0.382331266</v>
      </c>
      <c r="DV196" s="58">
        <v>23.529062329999999</v>
      </c>
      <c r="DW196" s="58">
        <v>0.35471504300000001</v>
      </c>
      <c r="DX196" s="58">
        <v>23.431446940000001</v>
      </c>
      <c r="DY196" s="58">
        <v>0.32096188199999998</v>
      </c>
      <c r="DZ196" s="58">
        <v>23.452096350000001</v>
      </c>
      <c r="EA196" s="58">
        <v>0.29395935200000001</v>
      </c>
      <c r="EB196" s="58">
        <v>23.290655520000001</v>
      </c>
      <c r="EC196" s="58">
        <v>0.30930169899999999</v>
      </c>
      <c r="ED196" s="58">
        <v>23.166759070000001</v>
      </c>
      <c r="EE196" s="58">
        <v>0.297027822</v>
      </c>
      <c r="EF196" s="58">
        <v>23.262497239999998</v>
      </c>
      <c r="EG196" s="58">
        <v>0.31973449399999998</v>
      </c>
      <c r="EH196" s="58">
        <v>23.2193212</v>
      </c>
      <c r="EI196" s="58">
        <v>0.52348085099999997</v>
      </c>
      <c r="EJ196" s="58">
        <v>23.32444546</v>
      </c>
      <c r="EK196" s="58"/>
      <c r="EL196" s="58"/>
      <c r="EM196" s="58"/>
      <c r="EN196" s="58"/>
    </row>
    <row r="197" spans="1:144" x14ac:dyDescent="0.2">
      <c r="A197" s="70">
        <v>0.43019938600000002</v>
      </c>
      <c r="B197" s="70">
        <v>24.062192509999999</v>
      </c>
      <c r="C197" s="70">
        <v>0.39828730600000001</v>
      </c>
      <c r="D197" s="70">
        <v>24.107245760000001</v>
      </c>
      <c r="E197" s="70">
        <v>0.30070998500000001</v>
      </c>
      <c r="F197" s="70">
        <v>24.086596350000001</v>
      </c>
      <c r="G197" s="70">
        <v>0.33507683999999999</v>
      </c>
      <c r="H197" s="70">
        <v>24.04529754</v>
      </c>
      <c r="I197" s="70">
        <v>0.31052908600000001</v>
      </c>
      <c r="J197" s="70">
        <v>24.050929190000002</v>
      </c>
      <c r="K197" s="70">
        <v>0.34735071699999998</v>
      </c>
      <c r="L197" s="70">
        <v>23.955191030000002</v>
      </c>
      <c r="M197" s="70">
        <v>0.30991539200000001</v>
      </c>
      <c r="N197" s="70">
        <v>23.724293100000001</v>
      </c>
      <c r="O197" s="70">
        <v>0.31605233100000002</v>
      </c>
      <c r="P197" s="70">
        <v>23.746819720000001</v>
      </c>
      <c r="Q197" s="70">
        <v>0.32157557599999997</v>
      </c>
      <c r="R197" s="70">
        <v>23.994612629999999</v>
      </c>
      <c r="S197" s="70">
        <v>0.487272914</v>
      </c>
      <c r="T197" s="70">
        <v>24.052806409999999</v>
      </c>
      <c r="U197" s="70"/>
      <c r="V197" s="70"/>
      <c r="W197" s="70"/>
      <c r="X197" s="70"/>
      <c r="Y197" s="70">
        <v>0.31543863700000002</v>
      </c>
      <c r="Z197" s="70">
        <v>24.03591144</v>
      </c>
      <c r="AA197" s="70">
        <v>0.25652402800000002</v>
      </c>
      <c r="AB197" s="70">
        <v>23.964577120000001</v>
      </c>
      <c r="AC197" s="70">
        <v>0.233817355</v>
      </c>
      <c r="AD197" s="70">
        <v>23.850066770000002</v>
      </c>
      <c r="AE197" s="70">
        <v>0.24854600800000001</v>
      </c>
      <c r="AF197" s="70">
        <v>23.953313810000001</v>
      </c>
      <c r="AG197" s="70">
        <v>0.234431049</v>
      </c>
      <c r="AH197" s="70">
        <v>24.1410357</v>
      </c>
      <c r="AI197" s="70">
        <v>0.23320366200000001</v>
      </c>
      <c r="AJ197" s="70">
        <v>23.992735410000002</v>
      </c>
      <c r="AK197" s="70">
        <v>0.24731861999999999</v>
      </c>
      <c r="AL197" s="70">
        <v>23.880102269999998</v>
      </c>
      <c r="AM197" s="70">
        <v>0.236272131</v>
      </c>
      <c r="AN197" s="70">
        <v>23.731801969999999</v>
      </c>
      <c r="AO197" s="70">
        <v>0.29273196499999998</v>
      </c>
      <c r="AP197" s="70">
        <v>23.56097505</v>
      </c>
      <c r="AQ197" s="70">
        <v>0.59712411300000001</v>
      </c>
      <c r="AR197" s="70">
        <v>23.868838960000001</v>
      </c>
      <c r="AS197" s="70"/>
      <c r="AT197" s="70"/>
      <c r="AU197" s="70"/>
      <c r="AV197" s="70"/>
      <c r="AW197" s="70">
        <v>0.32648512600000001</v>
      </c>
      <c r="AX197" s="70">
        <v>22.734998709999999</v>
      </c>
      <c r="AY197" s="70">
        <v>0.236272131</v>
      </c>
      <c r="AZ197" s="70">
        <v>22.776297530000001</v>
      </c>
      <c r="BA197" s="70">
        <v>0.26143357900000003</v>
      </c>
      <c r="BB197" s="70">
        <v>22.72561262</v>
      </c>
      <c r="BC197" s="70">
        <v>0.22338456000000001</v>
      </c>
      <c r="BD197" s="70">
        <v>22.73687593</v>
      </c>
      <c r="BE197" s="70">
        <v>0.27186637400000002</v>
      </c>
      <c r="BF197" s="70">
        <v>22.723735399999999</v>
      </c>
      <c r="BG197" s="70">
        <v>0.62105817299999999</v>
      </c>
      <c r="BH197" s="70">
        <v>22.697454329999999</v>
      </c>
      <c r="BI197" s="70">
        <v>0.279844394</v>
      </c>
      <c r="BJ197" s="70">
        <v>22.733121489999998</v>
      </c>
      <c r="BK197" s="70">
        <v>0.26757051700000001</v>
      </c>
      <c r="BL197" s="70">
        <v>22.704963209999999</v>
      </c>
      <c r="BM197" s="70">
        <v>0.23749951899999999</v>
      </c>
      <c r="BN197" s="70">
        <v>22.733121489999998</v>
      </c>
      <c r="BO197" s="70">
        <v>0.39153667399999997</v>
      </c>
      <c r="BP197" s="70">
        <v>22.701208770000001</v>
      </c>
      <c r="BQ197" s="70"/>
      <c r="BR197" s="70"/>
      <c r="BS197" s="70"/>
      <c r="BT197" s="70"/>
      <c r="BU197" s="70">
        <v>0.31482494300000002</v>
      </c>
      <c r="BV197" s="70">
        <v>22.69933155</v>
      </c>
      <c r="BW197" s="70">
        <v>0.22338456000000001</v>
      </c>
      <c r="BX197" s="70">
        <v>22.703085990000002</v>
      </c>
      <c r="BY197" s="70">
        <v>0.22338456000000001</v>
      </c>
      <c r="BZ197" s="70">
        <v>22.66929605</v>
      </c>
      <c r="CA197" s="70">
        <v>0.20681482600000001</v>
      </c>
      <c r="CB197" s="70">
        <v>22.693699890000001</v>
      </c>
      <c r="CC197" s="70">
        <v>0.20620113200000001</v>
      </c>
      <c r="CD197" s="70">
        <v>22.72561262</v>
      </c>
      <c r="CE197" s="70">
        <v>0.217247622</v>
      </c>
      <c r="CF197" s="70">
        <v>22.73687593</v>
      </c>
      <c r="CG197" s="70">
        <v>0.21295176499999999</v>
      </c>
      <c r="CH197" s="70">
        <v>22.763156989999999</v>
      </c>
      <c r="CI197" s="70">
        <v>0.21111068299999999</v>
      </c>
      <c r="CJ197" s="70">
        <v>22.734998709999999</v>
      </c>
      <c r="CK197" s="70">
        <v>0.210496989</v>
      </c>
      <c r="CL197" s="70">
        <v>22.71059486</v>
      </c>
      <c r="CM197" s="70">
        <v>0.37373955199999997</v>
      </c>
      <c r="CN197" s="70">
        <v>22.712472080000001</v>
      </c>
      <c r="CO197" s="70"/>
      <c r="CP197" s="70"/>
      <c r="CQ197" s="70"/>
      <c r="CR197" s="70"/>
      <c r="CS197" s="70">
        <v>0.36330675699999998</v>
      </c>
      <c r="CT197" s="70">
        <v>22.714349299999999</v>
      </c>
      <c r="CU197" s="70">
        <v>0.24854600800000001</v>
      </c>
      <c r="CV197" s="70">
        <v>22.72936705</v>
      </c>
      <c r="CW197" s="70">
        <v>0.28966349499999999</v>
      </c>
      <c r="CX197" s="70">
        <v>22.761279779999999</v>
      </c>
      <c r="CY197" s="70">
        <v>0.25100078300000001</v>
      </c>
      <c r="CZ197" s="70">
        <v>22.72561262</v>
      </c>
      <c r="DA197" s="70">
        <v>0.242409069</v>
      </c>
      <c r="DB197" s="70">
        <v>22.74813924</v>
      </c>
      <c r="DC197" s="70">
        <v>0.46333885400000002</v>
      </c>
      <c r="DD197" s="70">
        <v>22.757525340000001</v>
      </c>
      <c r="DE197" s="70">
        <v>0.56705311400000002</v>
      </c>
      <c r="DF197" s="70">
        <v>22.733121489999998</v>
      </c>
      <c r="DG197" s="70">
        <v>0.460270385</v>
      </c>
      <c r="DH197" s="70">
        <v>22.76503421</v>
      </c>
      <c r="DI197" s="70">
        <v>0.243022763</v>
      </c>
      <c r="DJ197" s="70">
        <v>23.2193212</v>
      </c>
      <c r="DK197" s="70">
        <v>0.31912079999999998</v>
      </c>
      <c r="DL197" s="70">
        <v>23.187408479999998</v>
      </c>
      <c r="DM197" s="70"/>
      <c r="DN197" s="70"/>
      <c r="DO197" s="70"/>
      <c r="DP197" s="70"/>
      <c r="DQ197" s="58">
        <v>0.43633632500000002</v>
      </c>
      <c r="DR197" s="58">
        <v>23.281269420000001</v>
      </c>
      <c r="DS197" s="58">
        <v>0.37251216500000001</v>
      </c>
      <c r="DT197" s="58">
        <v>23.384516470000001</v>
      </c>
      <c r="DU197" s="58">
        <v>0.38049018499999998</v>
      </c>
      <c r="DV197" s="58">
        <v>23.660467650000001</v>
      </c>
      <c r="DW197" s="58">
        <v>0.35348765599999998</v>
      </c>
      <c r="DX197" s="58">
        <v>23.56285227</v>
      </c>
      <c r="DY197" s="58">
        <v>0.31973449399999998</v>
      </c>
      <c r="DZ197" s="58">
        <v>23.583501680000001</v>
      </c>
      <c r="EA197" s="58">
        <v>0.29334565899999998</v>
      </c>
      <c r="EB197" s="58">
        <v>23.422060850000001</v>
      </c>
      <c r="EC197" s="58">
        <v>0.30746061699999999</v>
      </c>
      <c r="ED197" s="58">
        <v>23.298164400000001</v>
      </c>
      <c r="EE197" s="58">
        <v>0.295800434</v>
      </c>
      <c r="EF197" s="58">
        <v>23.393902560000001</v>
      </c>
      <c r="EG197" s="58">
        <v>0.31789341199999999</v>
      </c>
      <c r="EH197" s="58">
        <v>23.350726529999999</v>
      </c>
      <c r="EI197" s="58">
        <v>0.52225346299999997</v>
      </c>
      <c r="EJ197" s="58">
        <v>23.45585079</v>
      </c>
      <c r="EK197" s="58"/>
      <c r="EL197" s="58"/>
      <c r="EM197" s="58"/>
      <c r="EN197" s="58"/>
    </row>
    <row r="198" spans="1:144" x14ac:dyDescent="0.2">
      <c r="A198" s="70">
        <v>0.43019938600000002</v>
      </c>
      <c r="B198" s="70">
        <v>24.193597830000002</v>
      </c>
      <c r="C198" s="70">
        <v>0.39644622499999999</v>
      </c>
      <c r="D198" s="70">
        <v>24.238651090000001</v>
      </c>
      <c r="E198" s="70">
        <v>0.30070998500000001</v>
      </c>
      <c r="F198" s="70">
        <v>24.21800168</v>
      </c>
      <c r="G198" s="70">
        <v>0.33262206500000002</v>
      </c>
      <c r="H198" s="70">
        <v>24.176702859999999</v>
      </c>
      <c r="I198" s="70">
        <v>0.30807431099999999</v>
      </c>
      <c r="J198" s="70">
        <v>24.182334520000001</v>
      </c>
      <c r="K198" s="70">
        <v>0.34612332899999998</v>
      </c>
      <c r="L198" s="70">
        <v>24.086596350000001</v>
      </c>
      <c r="M198" s="70">
        <v>0.30868800499999999</v>
      </c>
      <c r="N198" s="70">
        <v>23.85569842</v>
      </c>
      <c r="O198" s="70">
        <v>0.31482494300000002</v>
      </c>
      <c r="P198" s="70">
        <v>23.878225050000001</v>
      </c>
      <c r="Q198" s="70">
        <v>0.32096188199999998</v>
      </c>
      <c r="R198" s="70">
        <v>24.126017950000001</v>
      </c>
      <c r="S198" s="70">
        <v>0.48665922</v>
      </c>
      <c r="T198" s="70">
        <v>24.184211739999999</v>
      </c>
      <c r="U198" s="70"/>
      <c r="V198" s="70"/>
      <c r="W198" s="70"/>
      <c r="X198" s="70"/>
      <c r="Y198" s="70">
        <v>0.313597556</v>
      </c>
      <c r="Z198" s="70">
        <v>24.167316769999999</v>
      </c>
      <c r="AA198" s="70">
        <v>0.25591033400000002</v>
      </c>
      <c r="AB198" s="70">
        <v>24.095982450000001</v>
      </c>
      <c r="AC198" s="70">
        <v>0.23136258000000001</v>
      </c>
      <c r="AD198" s="70">
        <v>23.98147209</v>
      </c>
      <c r="AE198" s="70">
        <v>0.24793231399999999</v>
      </c>
      <c r="AF198" s="70">
        <v>24.084719140000001</v>
      </c>
      <c r="AG198" s="70">
        <v>0.233817355</v>
      </c>
      <c r="AH198" s="70">
        <v>24.27244103</v>
      </c>
      <c r="AI198" s="70">
        <v>0.23258996800000001</v>
      </c>
      <c r="AJ198" s="70">
        <v>24.124140730000001</v>
      </c>
      <c r="AK198" s="70">
        <v>0.24609123199999999</v>
      </c>
      <c r="AL198" s="70">
        <v>24.011507600000002</v>
      </c>
      <c r="AM198" s="70">
        <v>0.234431049</v>
      </c>
      <c r="AN198" s="70">
        <v>23.863207299999999</v>
      </c>
      <c r="AO198" s="70">
        <v>0.29089088299999999</v>
      </c>
      <c r="AP198" s="70">
        <v>23.692380369999999</v>
      </c>
      <c r="AQ198" s="70">
        <v>0.59037348000000001</v>
      </c>
      <c r="AR198" s="70">
        <v>24.00024428</v>
      </c>
      <c r="AS198" s="70"/>
      <c r="AT198" s="70"/>
      <c r="AU198" s="70"/>
      <c r="AV198" s="70"/>
      <c r="AW198" s="70">
        <v>0.32771251400000001</v>
      </c>
      <c r="AX198" s="70">
        <v>22.864526819999998</v>
      </c>
      <c r="AY198" s="70">
        <v>0.234431049</v>
      </c>
      <c r="AZ198" s="70">
        <v>22.905825629999999</v>
      </c>
      <c r="BA198" s="70">
        <v>0.26020619099999998</v>
      </c>
      <c r="BB198" s="70">
        <v>22.855140720000001</v>
      </c>
      <c r="BC198" s="70">
        <v>0.22399825400000001</v>
      </c>
      <c r="BD198" s="70">
        <v>22.866404039999999</v>
      </c>
      <c r="BE198" s="70">
        <v>0.27186637400000002</v>
      </c>
      <c r="BF198" s="70">
        <v>22.853263500000001</v>
      </c>
      <c r="BG198" s="70">
        <v>0.61246645899999996</v>
      </c>
      <c r="BH198" s="70">
        <v>22.826982439999998</v>
      </c>
      <c r="BI198" s="70">
        <v>0.278003312</v>
      </c>
      <c r="BJ198" s="70">
        <v>22.862649600000001</v>
      </c>
      <c r="BK198" s="70">
        <v>0.26634312900000001</v>
      </c>
      <c r="BL198" s="70">
        <v>22.834491310000001</v>
      </c>
      <c r="BM198" s="70">
        <v>0.23688582499999999</v>
      </c>
      <c r="BN198" s="70">
        <v>22.862649600000001</v>
      </c>
      <c r="BO198" s="70">
        <v>0.38969559199999998</v>
      </c>
      <c r="BP198" s="70">
        <v>22.83073688</v>
      </c>
      <c r="BQ198" s="70"/>
      <c r="BR198" s="70"/>
      <c r="BS198" s="70"/>
      <c r="BT198" s="70"/>
      <c r="BU198" s="70">
        <v>0.313597556</v>
      </c>
      <c r="BV198" s="70">
        <v>22.828859659999999</v>
      </c>
      <c r="BW198" s="70">
        <v>0.22215717200000001</v>
      </c>
      <c r="BX198" s="70">
        <v>22.832614100000001</v>
      </c>
      <c r="BY198" s="70">
        <v>0.22277086600000001</v>
      </c>
      <c r="BZ198" s="70">
        <v>22.798824150000002</v>
      </c>
      <c r="CA198" s="70">
        <v>0.20620113200000001</v>
      </c>
      <c r="CB198" s="70">
        <v>22.823228</v>
      </c>
      <c r="CC198" s="70">
        <v>0.20558743900000001</v>
      </c>
      <c r="CD198" s="70">
        <v>22.855140720000001</v>
      </c>
      <c r="CE198" s="70">
        <v>0.216633928</v>
      </c>
      <c r="CF198" s="70">
        <v>22.866404039999999</v>
      </c>
      <c r="CG198" s="70">
        <v>0.21111068299999999</v>
      </c>
      <c r="CH198" s="70">
        <v>22.892685100000001</v>
      </c>
      <c r="CI198" s="70">
        <v>0.209883295</v>
      </c>
      <c r="CJ198" s="70">
        <v>22.864526819999998</v>
      </c>
      <c r="CK198" s="70">
        <v>0.209269602</v>
      </c>
      <c r="CL198" s="70">
        <v>22.840122969999999</v>
      </c>
      <c r="CM198" s="70">
        <v>0.373125859</v>
      </c>
      <c r="CN198" s="70">
        <v>22.84200019</v>
      </c>
      <c r="CO198" s="70"/>
      <c r="CP198" s="70"/>
      <c r="CQ198" s="70"/>
      <c r="CR198" s="70"/>
      <c r="CS198" s="70">
        <v>0.36269306299999998</v>
      </c>
      <c r="CT198" s="70">
        <v>22.843877410000001</v>
      </c>
      <c r="CU198" s="70">
        <v>0.24793231399999999</v>
      </c>
      <c r="CV198" s="70">
        <v>22.858895159999999</v>
      </c>
      <c r="CW198" s="70">
        <v>0.28843610800000002</v>
      </c>
      <c r="CX198" s="70">
        <v>22.890807880000001</v>
      </c>
      <c r="CY198" s="70">
        <v>0.24915970200000001</v>
      </c>
      <c r="CZ198" s="70">
        <v>22.855140720000001</v>
      </c>
      <c r="DA198" s="70">
        <v>0.24056798800000001</v>
      </c>
      <c r="DB198" s="70">
        <v>22.877667349999999</v>
      </c>
      <c r="DC198" s="70">
        <v>0.45720191599999999</v>
      </c>
      <c r="DD198" s="70">
        <v>22.887053439999999</v>
      </c>
      <c r="DE198" s="70">
        <v>0.55968878799999999</v>
      </c>
      <c r="DF198" s="70">
        <v>22.862649600000001</v>
      </c>
      <c r="DG198" s="70">
        <v>0.45474713999999999</v>
      </c>
      <c r="DH198" s="70">
        <v>22.894562319999999</v>
      </c>
      <c r="DI198" s="70">
        <v>0.243022763</v>
      </c>
      <c r="DJ198" s="70">
        <v>23.350726529999999</v>
      </c>
      <c r="DK198" s="70">
        <v>0.31850710599999998</v>
      </c>
      <c r="DL198" s="70">
        <v>23.318813800000001</v>
      </c>
      <c r="DM198" s="70"/>
      <c r="DN198" s="70"/>
      <c r="DO198" s="70"/>
      <c r="DP198" s="70"/>
      <c r="DQ198" s="58">
        <v>0.43510893699999997</v>
      </c>
      <c r="DR198" s="58">
        <v>23.412674750000001</v>
      </c>
      <c r="DS198" s="58">
        <v>0.37067108300000001</v>
      </c>
      <c r="DT198" s="58">
        <v>23.51592179</v>
      </c>
      <c r="DU198" s="58">
        <v>0.37987649099999998</v>
      </c>
      <c r="DV198" s="58">
        <v>23.791872980000001</v>
      </c>
      <c r="DW198" s="58">
        <v>0.35287396199999999</v>
      </c>
      <c r="DX198" s="58">
        <v>23.694257589999999</v>
      </c>
      <c r="DY198" s="58">
        <v>0.31850710599999998</v>
      </c>
      <c r="DZ198" s="58">
        <v>23.714907</v>
      </c>
      <c r="EA198" s="58">
        <v>0.29211827099999998</v>
      </c>
      <c r="EB198" s="58">
        <v>23.55346617</v>
      </c>
      <c r="EC198" s="58">
        <v>0.30807431099999999</v>
      </c>
      <c r="ED198" s="58">
        <v>23.42956972</v>
      </c>
      <c r="EE198" s="58">
        <v>0.29518674</v>
      </c>
      <c r="EF198" s="58">
        <v>23.525307890000001</v>
      </c>
      <c r="EG198" s="58">
        <v>0.31727971900000002</v>
      </c>
      <c r="EH198" s="58">
        <v>23.482131849999998</v>
      </c>
      <c r="EI198" s="58">
        <v>0.51979868799999995</v>
      </c>
      <c r="EJ198" s="58">
        <v>23.587256109999998</v>
      </c>
      <c r="EK198" s="58"/>
      <c r="EL198" s="58"/>
      <c r="EM198" s="58"/>
      <c r="EN198" s="58"/>
    </row>
    <row r="199" spans="1:144" x14ac:dyDescent="0.2">
      <c r="A199" s="70">
        <v>0.42897199899999999</v>
      </c>
      <c r="B199" s="70">
        <v>24.325003160000001</v>
      </c>
      <c r="C199" s="70">
        <v>0.39521883699999999</v>
      </c>
      <c r="D199" s="70">
        <v>24.370056420000001</v>
      </c>
      <c r="E199" s="70">
        <v>0.29948259700000002</v>
      </c>
      <c r="F199" s="70">
        <v>24.34940701</v>
      </c>
      <c r="G199" s="70">
        <v>0.33139467700000003</v>
      </c>
      <c r="H199" s="70">
        <v>24.308108189999999</v>
      </c>
      <c r="I199" s="70">
        <v>0.30746061699999999</v>
      </c>
      <c r="J199" s="70">
        <v>24.313739850000001</v>
      </c>
      <c r="K199" s="70">
        <v>0.34550963600000001</v>
      </c>
      <c r="L199" s="70">
        <v>24.21800168</v>
      </c>
      <c r="M199" s="70">
        <v>0.30807431099999999</v>
      </c>
      <c r="N199" s="70">
        <v>23.987103749999999</v>
      </c>
      <c r="O199" s="70">
        <v>0.313597556</v>
      </c>
      <c r="P199" s="70">
        <v>24.009630380000001</v>
      </c>
      <c r="Q199" s="70">
        <v>0.32096188199999998</v>
      </c>
      <c r="R199" s="70">
        <v>24.257423280000001</v>
      </c>
      <c r="S199" s="70">
        <v>0.48665922</v>
      </c>
      <c r="T199" s="70">
        <v>24.315617069999998</v>
      </c>
      <c r="U199" s="70"/>
      <c r="V199" s="70"/>
      <c r="W199" s="70"/>
      <c r="X199" s="70"/>
      <c r="Y199" s="70">
        <v>0.312983862</v>
      </c>
      <c r="Z199" s="70">
        <v>24.298722099999999</v>
      </c>
      <c r="AA199" s="70">
        <v>0.25468294600000002</v>
      </c>
      <c r="AB199" s="70">
        <v>24.227387780000001</v>
      </c>
      <c r="AC199" s="70">
        <v>0.23074888599999999</v>
      </c>
      <c r="AD199" s="70">
        <v>24.11287742</v>
      </c>
      <c r="AE199" s="70">
        <v>0.24731861999999999</v>
      </c>
      <c r="AF199" s="70">
        <v>24.21612446</v>
      </c>
      <c r="AG199" s="70">
        <v>0.23320366200000001</v>
      </c>
      <c r="AH199" s="70">
        <v>24.403846359999999</v>
      </c>
      <c r="AI199" s="70">
        <v>0.23197627400000001</v>
      </c>
      <c r="AJ199" s="70">
        <v>24.25554606</v>
      </c>
      <c r="AK199" s="70">
        <v>0.24547753899999999</v>
      </c>
      <c r="AL199" s="70">
        <v>24.142912920000001</v>
      </c>
      <c r="AM199" s="70">
        <v>0.233817355</v>
      </c>
      <c r="AN199" s="70">
        <v>23.994612629999999</v>
      </c>
      <c r="AO199" s="70">
        <v>0.29089088299999999</v>
      </c>
      <c r="AP199" s="70">
        <v>23.823785699999998</v>
      </c>
      <c r="AQ199" s="70">
        <v>0.58239545999999998</v>
      </c>
      <c r="AR199" s="70">
        <v>24.13164961</v>
      </c>
      <c r="AS199" s="70"/>
      <c r="AT199" s="70"/>
      <c r="AU199" s="70"/>
      <c r="AV199" s="70"/>
      <c r="AW199" s="70">
        <v>0.32587143200000002</v>
      </c>
      <c r="AX199" s="70">
        <v>22.994054930000001</v>
      </c>
      <c r="AY199" s="70">
        <v>0.235658437</v>
      </c>
      <c r="AZ199" s="70">
        <v>23.035353740000001</v>
      </c>
      <c r="BA199" s="70">
        <v>0.25959249699999998</v>
      </c>
      <c r="BB199" s="70">
        <v>22.98466883</v>
      </c>
      <c r="BC199" s="70">
        <v>0.22154347899999999</v>
      </c>
      <c r="BD199" s="70">
        <v>22.995932140000001</v>
      </c>
      <c r="BE199" s="70">
        <v>0.269411599</v>
      </c>
      <c r="BF199" s="70">
        <v>22.98279161</v>
      </c>
      <c r="BG199" s="70">
        <v>0.60326105100000005</v>
      </c>
      <c r="BH199" s="70">
        <v>22.956510550000001</v>
      </c>
      <c r="BI199" s="70">
        <v>0.27616223099999998</v>
      </c>
      <c r="BJ199" s="70">
        <v>22.99217771</v>
      </c>
      <c r="BK199" s="70">
        <v>0.26511574199999999</v>
      </c>
      <c r="BL199" s="70">
        <v>22.96401942</v>
      </c>
      <c r="BM199" s="70">
        <v>0.236272131</v>
      </c>
      <c r="BN199" s="70">
        <v>22.99217771</v>
      </c>
      <c r="BO199" s="70">
        <v>0.38785451100000001</v>
      </c>
      <c r="BP199" s="70">
        <v>22.960264980000002</v>
      </c>
      <c r="BQ199" s="70"/>
      <c r="BR199" s="70"/>
      <c r="BS199" s="70"/>
      <c r="BT199" s="70"/>
      <c r="BU199" s="70">
        <v>0.312370168</v>
      </c>
      <c r="BV199" s="70">
        <v>22.958387770000002</v>
      </c>
      <c r="BW199" s="70">
        <v>0.22154347899999999</v>
      </c>
      <c r="BX199" s="70">
        <v>22.962142199999999</v>
      </c>
      <c r="BY199" s="70">
        <v>0.22154347899999999</v>
      </c>
      <c r="BZ199" s="70">
        <v>22.92835226</v>
      </c>
      <c r="CA199" s="70">
        <v>0.20436005099999999</v>
      </c>
      <c r="CB199" s="70">
        <v>22.952756109999999</v>
      </c>
      <c r="CC199" s="70">
        <v>0.20497374500000001</v>
      </c>
      <c r="CD199" s="70">
        <v>22.98466883</v>
      </c>
      <c r="CE199" s="70">
        <v>0.21479284600000001</v>
      </c>
      <c r="CF199" s="70">
        <v>22.995932140000001</v>
      </c>
      <c r="CG199" s="70">
        <v>0.21111068299999999</v>
      </c>
      <c r="CH199" s="70">
        <v>23.02221321</v>
      </c>
      <c r="CI199" s="70">
        <v>0.209269602</v>
      </c>
      <c r="CJ199" s="70">
        <v>22.994054930000001</v>
      </c>
      <c r="CK199" s="70">
        <v>0.208655908</v>
      </c>
      <c r="CL199" s="70">
        <v>22.969651079999998</v>
      </c>
      <c r="CM199" s="70">
        <v>0.37189847100000001</v>
      </c>
      <c r="CN199" s="70">
        <v>22.971528299999999</v>
      </c>
      <c r="CO199" s="70"/>
      <c r="CP199" s="70"/>
      <c r="CQ199" s="70"/>
      <c r="CR199" s="70"/>
      <c r="CS199" s="70">
        <v>0.36207936899999998</v>
      </c>
      <c r="CT199" s="70">
        <v>22.97340552</v>
      </c>
      <c r="CU199" s="70">
        <v>0.24609123199999999</v>
      </c>
      <c r="CV199" s="70">
        <v>22.988423269999998</v>
      </c>
      <c r="CW199" s="70">
        <v>0.28720871999999997</v>
      </c>
      <c r="CX199" s="70">
        <v>23.02033599</v>
      </c>
      <c r="CY199" s="70">
        <v>0.24731861999999999</v>
      </c>
      <c r="CZ199" s="70">
        <v>22.98466883</v>
      </c>
      <c r="DA199" s="70">
        <v>0.23934059999999999</v>
      </c>
      <c r="DB199" s="70">
        <v>23.007195459999998</v>
      </c>
      <c r="DC199" s="70">
        <v>0.45229236499999997</v>
      </c>
      <c r="DD199" s="70">
        <v>23.016581550000001</v>
      </c>
      <c r="DE199" s="70">
        <v>0.55232446199999996</v>
      </c>
      <c r="DF199" s="70">
        <v>22.99217771</v>
      </c>
      <c r="DG199" s="70">
        <v>0.45045128299999998</v>
      </c>
      <c r="DH199" s="70">
        <v>23.024090430000001</v>
      </c>
      <c r="DI199" s="70">
        <v>0.24179537500000001</v>
      </c>
      <c r="DJ199" s="70">
        <v>23.482131849999998</v>
      </c>
      <c r="DK199" s="70">
        <v>0.31789341199999999</v>
      </c>
      <c r="DL199" s="70">
        <v>23.450219130000001</v>
      </c>
      <c r="DM199" s="70"/>
      <c r="DN199" s="70"/>
      <c r="DO199" s="70"/>
      <c r="DP199" s="70"/>
      <c r="DQ199" s="58">
        <v>0.43388154899999998</v>
      </c>
      <c r="DR199" s="58">
        <v>23.544080080000001</v>
      </c>
      <c r="DS199" s="58">
        <v>0.36944369599999999</v>
      </c>
      <c r="DT199" s="58">
        <v>23.64732712</v>
      </c>
      <c r="DU199" s="58">
        <v>0.38049018499999998</v>
      </c>
      <c r="DV199" s="58">
        <v>23.923278310000001</v>
      </c>
      <c r="DW199" s="58">
        <v>0.35226026799999999</v>
      </c>
      <c r="DX199" s="58">
        <v>23.825662919999999</v>
      </c>
      <c r="DY199" s="58">
        <v>0.31789341199999999</v>
      </c>
      <c r="DZ199" s="58">
        <v>23.84631233</v>
      </c>
      <c r="EA199" s="58">
        <v>0.29150457699999999</v>
      </c>
      <c r="EB199" s="58">
        <v>23.6848715</v>
      </c>
      <c r="EC199" s="58">
        <v>0.30684692299999999</v>
      </c>
      <c r="ED199" s="58">
        <v>23.56097505</v>
      </c>
      <c r="EE199" s="58">
        <v>0.29334565899999998</v>
      </c>
      <c r="EF199" s="58">
        <v>23.656713209999999</v>
      </c>
      <c r="EG199" s="58">
        <v>0.31666602500000002</v>
      </c>
      <c r="EH199" s="58">
        <v>23.613537180000002</v>
      </c>
      <c r="EI199" s="58">
        <v>0.51795760599999996</v>
      </c>
      <c r="EJ199" s="58">
        <v>23.718661440000002</v>
      </c>
      <c r="EK199" s="58"/>
      <c r="EL199" s="58"/>
      <c r="EM199" s="58"/>
      <c r="EN199" s="58"/>
    </row>
    <row r="200" spans="1:144" x14ac:dyDescent="0.2">
      <c r="A200" s="70">
        <v>0.427744611</v>
      </c>
      <c r="B200" s="70">
        <v>24.456408490000001</v>
      </c>
      <c r="C200" s="70">
        <v>0.39276406200000002</v>
      </c>
      <c r="D200" s="70">
        <v>24.50146174</v>
      </c>
      <c r="E200" s="70">
        <v>0.29825520900000002</v>
      </c>
      <c r="F200" s="70">
        <v>24.480812329999999</v>
      </c>
      <c r="G200" s="70">
        <v>0.32893990200000001</v>
      </c>
      <c r="H200" s="70">
        <v>24.439513519999998</v>
      </c>
      <c r="I200" s="70">
        <v>0.306233229</v>
      </c>
      <c r="J200" s="70">
        <v>24.44514517</v>
      </c>
      <c r="K200" s="70">
        <v>0.34428224800000001</v>
      </c>
      <c r="L200" s="70">
        <v>24.34940701</v>
      </c>
      <c r="M200" s="70">
        <v>0.30684692299999999</v>
      </c>
      <c r="N200" s="70">
        <v>24.118509079999999</v>
      </c>
      <c r="O200" s="70">
        <v>0.312983862</v>
      </c>
      <c r="P200" s="70">
        <v>24.1410357</v>
      </c>
      <c r="Q200" s="70">
        <v>0.31973449399999998</v>
      </c>
      <c r="R200" s="70">
        <v>24.388828610000001</v>
      </c>
      <c r="S200" s="70">
        <v>0.48543183200000001</v>
      </c>
      <c r="T200" s="70">
        <v>24.447022390000001</v>
      </c>
      <c r="U200" s="70"/>
      <c r="V200" s="70"/>
      <c r="W200" s="70"/>
      <c r="X200" s="70"/>
      <c r="Y200" s="70">
        <v>0.312370168</v>
      </c>
      <c r="Z200" s="70">
        <v>24.430127420000002</v>
      </c>
      <c r="AA200" s="70">
        <v>0.253455559</v>
      </c>
      <c r="AB200" s="70">
        <v>24.3587931</v>
      </c>
      <c r="AC200" s="70">
        <v>0.22829411099999999</v>
      </c>
      <c r="AD200" s="70">
        <v>24.24428275</v>
      </c>
      <c r="AE200" s="70">
        <v>0.24609123199999999</v>
      </c>
      <c r="AF200" s="70">
        <v>24.347529789999999</v>
      </c>
      <c r="AG200" s="70">
        <v>0.23197627400000001</v>
      </c>
      <c r="AH200" s="70">
        <v>24.535251679999998</v>
      </c>
      <c r="AI200" s="70">
        <v>0.23074888599999999</v>
      </c>
      <c r="AJ200" s="70">
        <v>24.38695139</v>
      </c>
      <c r="AK200" s="70">
        <v>0.244250151</v>
      </c>
      <c r="AL200" s="70">
        <v>24.27431825</v>
      </c>
      <c r="AM200" s="70">
        <v>0.23197627400000001</v>
      </c>
      <c r="AN200" s="70">
        <v>24.126017950000001</v>
      </c>
      <c r="AO200" s="70">
        <v>0.28966349499999999</v>
      </c>
      <c r="AP200" s="70">
        <v>23.955191030000002</v>
      </c>
      <c r="AQ200" s="70">
        <v>0.57503113400000005</v>
      </c>
      <c r="AR200" s="70">
        <v>24.26305494</v>
      </c>
      <c r="AS200" s="70"/>
      <c r="AT200" s="70"/>
      <c r="AU200" s="70"/>
      <c r="AV200" s="70"/>
      <c r="AW200" s="70">
        <v>0.32403035099999999</v>
      </c>
      <c r="AX200" s="70">
        <v>23.123583029999999</v>
      </c>
      <c r="AY200" s="70">
        <v>0.234431049</v>
      </c>
      <c r="AZ200" s="70">
        <v>23.16488185</v>
      </c>
      <c r="BA200" s="70">
        <v>0.25652402800000002</v>
      </c>
      <c r="BB200" s="70">
        <v>23.114196939999999</v>
      </c>
      <c r="BC200" s="70">
        <v>0.22154347899999999</v>
      </c>
      <c r="BD200" s="70">
        <v>23.12546025</v>
      </c>
      <c r="BE200" s="70">
        <v>0.27063898600000003</v>
      </c>
      <c r="BF200" s="70">
        <v>23.112319719999999</v>
      </c>
      <c r="BG200" s="70">
        <v>0.59466933700000002</v>
      </c>
      <c r="BH200" s="70">
        <v>23.086038649999999</v>
      </c>
      <c r="BI200" s="70">
        <v>0.27493484299999998</v>
      </c>
      <c r="BJ200" s="70">
        <v>23.121705810000002</v>
      </c>
      <c r="BK200" s="70">
        <v>0.26327465999999999</v>
      </c>
      <c r="BL200" s="70">
        <v>23.093547529999999</v>
      </c>
      <c r="BM200" s="70">
        <v>0.235044743</v>
      </c>
      <c r="BN200" s="70">
        <v>23.121705810000002</v>
      </c>
      <c r="BO200" s="70">
        <v>0.38662712300000002</v>
      </c>
      <c r="BP200" s="70">
        <v>23.089793090000001</v>
      </c>
      <c r="BQ200" s="70"/>
      <c r="BR200" s="70"/>
      <c r="BS200" s="70"/>
      <c r="BT200" s="70"/>
      <c r="BU200" s="70">
        <v>0.31175647400000001</v>
      </c>
      <c r="BV200" s="70">
        <v>23.08791587</v>
      </c>
      <c r="BW200" s="70">
        <v>0.21970239699999999</v>
      </c>
      <c r="BX200" s="70">
        <v>23.091670310000001</v>
      </c>
      <c r="BY200" s="70">
        <v>0.22031609099999999</v>
      </c>
      <c r="BZ200" s="70">
        <v>23.057880369999999</v>
      </c>
      <c r="CA200" s="70">
        <v>0.20313266299999999</v>
      </c>
      <c r="CB200" s="70">
        <v>23.082284219999998</v>
      </c>
      <c r="CC200" s="70">
        <v>0.20374635699999999</v>
      </c>
      <c r="CD200" s="70">
        <v>23.114196939999999</v>
      </c>
      <c r="CE200" s="70">
        <v>0.21417915200000001</v>
      </c>
      <c r="CF200" s="70">
        <v>23.12546025</v>
      </c>
      <c r="CG200" s="70">
        <v>0.21111068299999999</v>
      </c>
      <c r="CH200" s="70">
        <v>23.151741319999999</v>
      </c>
      <c r="CI200" s="70">
        <v>0.208655908</v>
      </c>
      <c r="CJ200" s="70">
        <v>23.123583029999999</v>
      </c>
      <c r="CK200" s="70">
        <v>0.208655908</v>
      </c>
      <c r="CL200" s="70">
        <v>23.099179190000001</v>
      </c>
      <c r="CM200" s="70">
        <v>0.37067108300000001</v>
      </c>
      <c r="CN200" s="70">
        <v>23.101056410000002</v>
      </c>
      <c r="CO200" s="70"/>
      <c r="CP200" s="70"/>
      <c r="CQ200" s="70"/>
      <c r="CR200" s="70"/>
      <c r="CS200" s="70">
        <v>0.36207936899999998</v>
      </c>
      <c r="CT200" s="70">
        <v>23.102933620000002</v>
      </c>
      <c r="CU200" s="70">
        <v>0.24547753899999999</v>
      </c>
      <c r="CV200" s="70">
        <v>23.117951380000001</v>
      </c>
      <c r="CW200" s="70">
        <v>0.28598133199999998</v>
      </c>
      <c r="CX200" s="70">
        <v>23.149864099999999</v>
      </c>
      <c r="CY200" s="70">
        <v>0.24609123199999999</v>
      </c>
      <c r="CZ200" s="70">
        <v>23.114196939999999</v>
      </c>
      <c r="DA200" s="70">
        <v>0.23749951899999999</v>
      </c>
      <c r="DB200" s="70">
        <v>23.136723570000001</v>
      </c>
      <c r="DC200" s="70">
        <v>0.44615542600000002</v>
      </c>
      <c r="DD200" s="70">
        <v>23.14610966</v>
      </c>
      <c r="DE200" s="70">
        <v>0.54496013600000004</v>
      </c>
      <c r="DF200" s="70">
        <v>23.121705810000002</v>
      </c>
      <c r="DG200" s="70">
        <v>0.44554173200000002</v>
      </c>
      <c r="DH200" s="70">
        <v>23.15361854</v>
      </c>
      <c r="DI200" s="70">
        <v>0.24118168200000001</v>
      </c>
      <c r="DJ200" s="70">
        <v>23.613537180000002</v>
      </c>
      <c r="DK200" s="70">
        <v>0.31727971900000002</v>
      </c>
      <c r="DL200" s="70">
        <v>23.58162446</v>
      </c>
      <c r="DM200" s="70"/>
      <c r="DN200" s="70"/>
      <c r="DO200" s="70"/>
      <c r="DP200" s="70"/>
      <c r="DQ200" s="58">
        <v>0.43326785600000001</v>
      </c>
      <c r="DR200" s="58">
        <v>23.675485399999999</v>
      </c>
      <c r="DS200" s="58">
        <v>0.36760261399999999</v>
      </c>
      <c r="DT200" s="58">
        <v>23.77873245</v>
      </c>
      <c r="DU200" s="58">
        <v>0.37926279699999998</v>
      </c>
      <c r="DV200" s="58">
        <v>24.05468363</v>
      </c>
      <c r="DW200" s="58">
        <v>0.35164657399999999</v>
      </c>
      <c r="DX200" s="58">
        <v>23.957068249999999</v>
      </c>
      <c r="DY200" s="58">
        <v>0.31727971900000002</v>
      </c>
      <c r="DZ200" s="58">
        <v>23.97771766</v>
      </c>
      <c r="EA200" s="58">
        <v>0.29027718899999999</v>
      </c>
      <c r="EB200" s="58">
        <v>23.81627683</v>
      </c>
      <c r="EC200" s="58">
        <v>0.306233229</v>
      </c>
      <c r="ED200" s="58">
        <v>23.692380369999999</v>
      </c>
      <c r="EE200" s="58">
        <v>0.29211827099999998</v>
      </c>
      <c r="EF200" s="58">
        <v>23.788118539999999</v>
      </c>
      <c r="EG200" s="58">
        <v>0.31543863700000002</v>
      </c>
      <c r="EH200" s="58">
        <v>23.744942510000001</v>
      </c>
      <c r="EI200" s="58">
        <v>0.51611652500000005</v>
      </c>
      <c r="EJ200" s="58">
        <v>23.850066770000002</v>
      </c>
      <c r="EK200" s="58"/>
      <c r="EL200" s="58"/>
      <c r="EM200" s="58"/>
      <c r="EN200" s="58"/>
    </row>
    <row r="201" spans="1:144" x14ac:dyDescent="0.2">
      <c r="A201" s="70">
        <v>0.427130917</v>
      </c>
      <c r="B201" s="70">
        <v>24.58781381</v>
      </c>
      <c r="C201" s="70">
        <v>0.39153667399999997</v>
      </c>
      <c r="D201" s="70">
        <v>24.63286707</v>
      </c>
      <c r="E201" s="70">
        <v>0.29764151500000002</v>
      </c>
      <c r="F201" s="70">
        <v>24.612217659999999</v>
      </c>
      <c r="G201" s="70">
        <v>0.32832620800000001</v>
      </c>
      <c r="H201" s="70">
        <v>24.570918840000001</v>
      </c>
      <c r="I201" s="70">
        <v>0.30500584200000003</v>
      </c>
      <c r="J201" s="70">
        <v>24.5765505</v>
      </c>
      <c r="K201" s="70">
        <v>0.34305486000000002</v>
      </c>
      <c r="L201" s="70">
        <v>24.480812329999999</v>
      </c>
      <c r="M201" s="70">
        <v>0.30561953600000002</v>
      </c>
      <c r="N201" s="70">
        <v>24.249914400000002</v>
      </c>
      <c r="O201" s="70">
        <v>0.312370168</v>
      </c>
      <c r="P201" s="70">
        <v>24.27244103</v>
      </c>
      <c r="Q201" s="70">
        <v>0.32034818799999998</v>
      </c>
      <c r="R201" s="70">
        <v>24.52023393</v>
      </c>
      <c r="S201" s="70">
        <v>0.48359075099999999</v>
      </c>
      <c r="T201" s="70">
        <v>24.578427720000001</v>
      </c>
      <c r="U201" s="70"/>
      <c r="V201" s="70"/>
      <c r="W201" s="70"/>
      <c r="X201" s="70"/>
      <c r="Y201" s="70">
        <v>0.31052908600000001</v>
      </c>
      <c r="Z201" s="70">
        <v>24.561532750000001</v>
      </c>
      <c r="AA201" s="70">
        <v>0.252228171</v>
      </c>
      <c r="AB201" s="70">
        <v>24.49019843</v>
      </c>
      <c r="AC201" s="70">
        <v>0.227066723</v>
      </c>
      <c r="AD201" s="70">
        <v>24.375688069999999</v>
      </c>
      <c r="AE201" s="70">
        <v>0.24547753899999999</v>
      </c>
      <c r="AF201" s="70">
        <v>24.478935119999999</v>
      </c>
      <c r="AG201" s="70">
        <v>0.23197627400000001</v>
      </c>
      <c r="AH201" s="70">
        <v>24.666657010000002</v>
      </c>
      <c r="AI201" s="70">
        <v>0.23136258000000001</v>
      </c>
      <c r="AJ201" s="70">
        <v>24.518356709999999</v>
      </c>
      <c r="AK201" s="70">
        <v>0.244250151</v>
      </c>
      <c r="AL201" s="70">
        <v>24.40572358</v>
      </c>
      <c r="AM201" s="70">
        <v>0.23197627400000001</v>
      </c>
      <c r="AN201" s="70">
        <v>24.257423280000001</v>
      </c>
      <c r="AO201" s="70">
        <v>0.28843610800000002</v>
      </c>
      <c r="AP201" s="70">
        <v>24.086596350000001</v>
      </c>
      <c r="AQ201" s="70">
        <v>0.56766680800000002</v>
      </c>
      <c r="AR201" s="70">
        <v>24.394460259999999</v>
      </c>
      <c r="AS201" s="70"/>
      <c r="AT201" s="70"/>
      <c r="AU201" s="70"/>
      <c r="AV201" s="70"/>
      <c r="AW201" s="70">
        <v>0.32587143200000002</v>
      </c>
      <c r="AX201" s="70">
        <v>23.253111140000001</v>
      </c>
      <c r="AY201" s="70">
        <v>0.23258996800000001</v>
      </c>
      <c r="AZ201" s="70">
        <v>23.294409959999999</v>
      </c>
      <c r="BA201" s="70">
        <v>0.25652402800000002</v>
      </c>
      <c r="BB201" s="70">
        <v>23.243725049999998</v>
      </c>
      <c r="BC201" s="70">
        <v>0.22154347899999999</v>
      </c>
      <c r="BD201" s="70">
        <v>23.254988359999999</v>
      </c>
      <c r="BE201" s="70">
        <v>0.268797905</v>
      </c>
      <c r="BF201" s="70">
        <v>23.241847830000001</v>
      </c>
      <c r="BG201" s="70">
        <v>0.58485023599999997</v>
      </c>
      <c r="BH201" s="70">
        <v>23.215566760000002</v>
      </c>
      <c r="BI201" s="70">
        <v>0.27309376200000002</v>
      </c>
      <c r="BJ201" s="70">
        <v>23.251233920000001</v>
      </c>
      <c r="BK201" s="70">
        <v>0.26081988499999997</v>
      </c>
      <c r="BL201" s="70">
        <v>23.223075640000001</v>
      </c>
      <c r="BM201" s="70">
        <v>0.233817355</v>
      </c>
      <c r="BN201" s="70">
        <v>23.251233920000001</v>
      </c>
      <c r="BO201" s="70">
        <v>0.38478604199999999</v>
      </c>
      <c r="BP201" s="70">
        <v>23.2193212</v>
      </c>
      <c r="BQ201" s="70"/>
      <c r="BR201" s="70"/>
      <c r="BS201" s="70"/>
      <c r="BT201" s="70"/>
      <c r="BU201" s="70">
        <v>0.31052908600000001</v>
      </c>
      <c r="BV201" s="70">
        <v>23.217443979999999</v>
      </c>
      <c r="BW201" s="70">
        <v>0.21970239699999999</v>
      </c>
      <c r="BX201" s="70">
        <v>23.22119842</v>
      </c>
      <c r="BY201" s="70">
        <v>0.21970239699999999</v>
      </c>
      <c r="BZ201" s="70">
        <v>23.187408479999998</v>
      </c>
      <c r="CA201" s="70">
        <v>0.20251896899999999</v>
      </c>
      <c r="CB201" s="70">
        <v>23.21181232</v>
      </c>
      <c r="CC201" s="70">
        <v>0.20313266299999999</v>
      </c>
      <c r="CD201" s="70">
        <v>23.243725049999998</v>
      </c>
      <c r="CE201" s="70">
        <v>0.21479284600000001</v>
      </c>
      <c r="CF201" s="70">
        <v>23.254988359999999</v>
      </c>
      <c r="CG201" s="70">
        <v>0.209269602</v>
      </c>
      <c r="CH201" s="70">
        <v>23.281269420000001</v>
      </c>
      <c r="CI201" s="70">
        <v>0.20742852000000001</v>
      </c>
      <c r="CJ201" s="70">
        <v>23.253111140000001</v>
      </c>
      <c r="CK201" s="70">
        <v>0.20742852000000001</v>
      </c>
      <c r="CL201" s="70">
        <v>23.228707289999999</v>
      </c>
      <c r="CM201" s="70">
        <v>0.37005738900000001</v>
      </c>
      <c r="CN201" s="70">
        <v>23.23058451</v>
      </c>
      <c r="CO201" s="70"/>
      <c r="CP201" s="70"/>
      <c r="CQ201" s="70"/>
      <c r="CR201" s="70"/>
      <c r="CS201" s="70">
        <v>0.36146567600000001</v>
      </c>
      <c r="CT201" s="70">
        <v>23.232461730000001</v>
      </c>
      <c r="CU201" s="70">
        <v>0.244250151</v>
      </c>
      <c r="CV201" s="70">
        <v>23.247479479999999</v>
      </c>
      <c r="CW201" s="70">
        <v>0.28414025100000001</v>
      </c>
      <c r="CX201" s="70">
        <v>23.279392210000001</v>
      </c>
      <c r="CY201" s="70">
        <v>0.244863845</v>
      </c>
      <c r="CZ201" s="70">
        <v>23.243725049999998</v>
      </c>
      <c r="DA201" s="70">
        <v>0.236272131</v>
      </c>
      <c r="DB201" s="70">
        <v>23.266251669999999</v>
      </c>
      <c r="DC201" s="70">
        <v>0.44001848799999999</v>
      </c>
      <c r="DD201" s="70">
        <v>23.275637769999999</v>
      </c>
      <c r="DE201" s="70">
        <v>0.53820950300000003</v>
      </c>
      <c r="DF201" s="70">
        <v>23.251233920000001</v>
      </c>
      <c r="DG201" s="70">
        <v>0.44001848799999999</v>
      </c>
      <c r="DH201" s="70">
        <v>23.283146639999998</v>
      </c>
      <c r="DI201" s="70">
        <v>0.24056798800000001</v>
      </c>
      <c r="DJ201" s="70">
        <v>23.744942510000001</v>
      </c>
      <c r="DK201" s="70">
        <v>0.31605233100000002</v>
      </c>
      <c r="DL201" s="70">
        <v>23.713029779999999</v>
      </c>
      <c r="DM201" s="70"/>
      <c r="DN201" s="70"/>
      <c r="DO201" s="70"/>
      <c r="DP201" s="70"/>
      <c r="DQ201" s="58">
        <v>0.43204046800000001</v>
      </c>
      <c r="DR201" s="58">
        <v>23.806890729999999</v>
      </c>
      <c r="DS201" s="58">
        <v>0.36698892</v>
      </c>
      <c r="DT201" s="58">
        <v>23.910137769999999</v>
      </c>
      <c r="DU201" s="58">
        <v>0.37803540899999999</v>
      </c>
      <c r="DV201" s="58">
        <v>24.186088959999999</v>
      </c>
      <c r="DW201" s="58">
        <v>0.35103287999999999</v>
      </c>
      <c r="DX201" s="58">
        <v>24.088473570000001</v>
      </c>
      <c r="DY201" s="58">
        <v>0.31666602500000002</v>
      </c>
      <c r="DZ201" s="58">
        <v>24.109122979999999</v>
      </c>
      <c r="EA201" s="58">
        <v>0.28904980200000002</v>
      </c>
      <c r="EB201" s="58">
        <v>23.947682149999999</v>
      </c>
      <c r="EC201" s="58">
        <v>0.306233229</v>
      </c>
      <c r="ED201" s="58">
        <v>23.823785699999998</v>
      </c>
      <c r="EE201" s="58">
        <v>0.29150457699999999</v>
      </c>
      <c r="EF201" s="58">
        <v>23.919523869999999</v>
      </c>
      <c r="EG201" s="58">
        <v>0.31421124900000003</v>
      </c>
      <c r="EH201" s="58">
        <v>23.87634783</v>
      </c>
      <c r="EI201" s="58">
        <v>0.51427544300000005</v>
      </c>
      <c r="EJ201" s="58">
        <v>23.98147209</v>
      </c>
      <c r="EK201" s="58"/>
      <c r="EL201" s="58"/>
      <c r="EM201" s="58"/>
      <c r="EN201" s="58"/>
    </row>
    <row r="202" spans="1:144" x14ac:dyDescent="0.2">
      <c r="A202" s="70">
        <v>0.427130917</v>
      </c>
      <c r="B202" s="70">
        <v>24.71921914</v>
      </c>
      <c r="C202" s="70">
        <v>0.38969559199999998</v>
      </c>
      <c r="D202" s="70">
        <v>24.764272399999999</v>
      </c>
      <c r="E202" s="70">
        <v>0.297027822</v>
      </c>
      <c r="F202" s="70">
        <v>24.743622989999999</v>
      </c>
      <c r="G202" s="70">
        <v>0.32709882000000001</v>
      </c>
      <c r="H202" s="70">
        <v>24.702324170000001</v>
      </c>
      <c r="I202" s="70">
        <v>0.30316475999999998</v>
      </c>
      <c r="J202" s="70">
        <v>24.70795583</v>
      </c>
      <c r="K202" s="70">
        <v>0.34305486000000002</v>
      </c>
      <c r="L202" s="70">
        <v>24.612217659999999</v>
      </c>
      <c r="M202" s="70">
        <v>0.30439214799999997</v>
      </c>
      <c r="N202" s="70">
        <v>24.381319730000001</v>
      </c>
      <c r="O202" s="70">
        <v>0.31114278000000001</v>
      </c>
      <c r="P202" s="70">
        <v>24.403846359999999</v>
      </c>
      <c r="Q202" s="70">
        <v>0.32096188199999998</v>
      </c>
      <c r="R202" s="70">
        <v>24.65163926</v>
      </c>
      <c r="S202" s="70">
        <v>0.48359075099999999</v>
      </c>
      <c r="T202" s="70">
        <v>24.70983305</v>
      </c>
      <c r="U202" s="70"/>
      <c r="V202" s="70"/>
      <c r="W202" s="70"/>
      <c r="X202" s="70"/>
      <c r="Y202" s="70">
        <v>0.31052908600000001</v>
      </c>
      <c r="Z202" s="70">
        <v>24.692938080000001</v>
      </c>
      <c r="AA202" s="70">
        <v>0.25100078300000001</v>
      </c>
      <c r="AB202" s="70">
        <v>24.621603759999999</v>
      </c>
      <c r="AC202" s="70">
        <v>0.227066723</v>
      </c>
      <c r="AD202" s="70">
        <v>24.507093399999999</v>
      </c>
      <c r="AE202" s="70">
        <v>0.24547753899999999</v>
      </c>
      <c r="AF202" s="70">
        <v>24.610340440000002</v>
      </c>
      <c r="AG202" s="70">
        <v>0.23136258000000001</v>
      </c>
      <c r="AH202" s="70">
        <v>24.798062340000001</v>
      </c>
      <c r="AI202" s="70">
        <v>0.23013519199999999</v>
      </c>
      <c r="AJ202" s="70">
        <v>24.649762039999999</v>
      </c>
      <c r="AK202" s="70">
        <v>0.242409069</v>
      </c>
      <c r="AL202" s="70">
        <v>24.537128899999999</v>
      </c>
      <c r="AM202" s="70">
        <v>0.23074888599999999</v>
      </c>
      <c r="AN202" s="70">
        <v>24.388828610000001</v>
      </c>
      <c r="AO202" s="70">
        <v>0.28782241400000003</v>
      </c>
      <c r="AP202" s="70">
        <v>24.21800168</v>
      </c>
      <c r="AQ202" s="70">
        <v>0.56030248199999999</v>
      </c>
      <c r="AR202" s="70">
        <v>24.525865589999999</v>
      </c>
      <c r="AS202" s="70"/>
      <c r="AT202" s="70"/>
      <c r="AU202" s="70"/>
      <c r="AV202" s="70"/>
      <c r="AW202" s="70">
        <v>0.32464404499999999</v>
      </c>
      <c r="AX202" s="70">
        <v>23.38263925</v>
      </c>
      <c r="AY202" s="70">
        <v>0.234431049</v>
      </c>
      <c r="AZ202" s="70">
        <v>23.423938060000001</v>
      </c>
      <c r="BA202" s="70">
        <v>0.25406925200000002</v>
      </c>
      <c r="BB202" s="70">
        <v>23.37325315</v>
      </c>
      <c r="BC202" s="70">
        <v>0.218475009</v>
      </c>
      <c r="BD202" s="70">
        <v>23.384516470000001</v>
      </c>
      <c r="BE202" s="70">
        <v>0.26818421100000001</v>
      </c>
      <c r="BF202" s="70">
        <v>23.371375929999999</v>
      </c>
      <c r="BG202" s="70">
        <v>0.57441743999999995</v>
      </c>
      <c r="BH202" s="70">
        <v>23.34509487</v>
      </c>
      <c r="BI202" s="70">
        <v>0.27186637400000002</v>
      </c>
      <c r="BJ202" s="70">
        <v>23.38076203</v>
      </c>
      <c r="BK202" s="70">
        <v>0.26020619099999998</v>
      </c>
      <c r="BL202" s="70">
        <v>23.352603739999999</v>
      </c>
      <c r="BM202" s="70">
        <v>0.233817355</v>
      </c>
      <c r="BN202" s="70">
        <v>23.38076203</v>
      </c>
      <c r="BO202" s="70">
        <v>0.38294496</v>
      </c>
      <c r="BP202" s="70">
        <v>23.348849309999999</v>
      </c>
      <c r="BQ202" s="70"/>
      <c r="BR202" s="70"/>
      <c r="BS202" s="70"/>
      <c r="BT202" s="70"/>
      <c r="BU202" s="70">
        <v>0.31114278000000001</v>
      </c>
      <c r="BV202" s="70">
        <v>23.346972090000001</v>
      </c>
      <c r="BW202" s="70">
        <v>0.218475009</v>
      </c>
      <c r="BX202" s="70">
        <v>23.350726529999999</v>
      </c>
      <c r="BY202" s="70">
        <v>0.219088703</v>
      </c>
      <c r="BZ202" s="70">
        <v>23.31693658</v>
      </c>
      <c r="CA202" s="70">
        <v>0.20251896899999999</v>
      </c>
      <c r="CB202" s="70">
        <v>23.341340429999999</v>
      </c>
      <c r="CC202" s="70">
        <v>0.20251896899999999</v>
      </c>
      <c r="CD202" s="70">
        <v>23.37325315</v>
      </c>
      <c r="CE202" s="70">
        <v>0.21356545900000001</v>
      </c>
      <c r="CF202" s="70">
        <v>23.384516470000001</v>
      </c>
      <c r="CG202" s="70">
        <v>0.208655908</v>
      </c>
      <c r="CH202" s="70">
        <v>23.41079753</v>
      </c>
      <c r="CI202" s="70">
        <v>0.20681482600000001</v>
      </c>
      <c r="CJ202" s="70">
        <v>23.38263925</v>
      </c>
      <c r="CK202" s="70">
        <v>0.20620113200000001</v>
      </c>
      <c r="CL202" s="70">
        <v>23.358235400000002</v>
      </c>
      <c r="CM202" s="70">
        <v>0.36944369599999999</v>
      </c>
      <c r="CN202" s="70">
        <v>23.360112619999999</v>
      </c>
      <c r="CO202" s="70"/>
      <c r="CP202" s="70"/>
      <c r="CQ202" s="70"/>
      <c r="CR202" s="70"/>
      <c r="CS202" s="70">
        <v>0.36085198200000002</v>
      </c>
      <c r="CT202" s="70">
        <v>23.36198984</v>
      </c>
      <c r="CU202" s="70">
        <v>0.243636457</v>
      </c>
      <c r="CV202" s="70">
        <v>23.377007590000002</v>
      </c>
      <c r="CW202" s="70">
        <v>0.28291286300000001</v>
      </c>
      <c r="CX202" s="70">
        <v>23.408920309999999</v>
      </c>
      <c r="CY202" s="70">
        <v>0.243022763</v>
      </c>
      <c r="CZ202" s="70">
        <v>23.37325315</v>
      </c>
      <c r="DA202" s="70">
        <v>0.235658437</v>
      </c>
      <c r="DB202" s="70">
        <v>23.395779780000002</v>
      </c>
      <c r="DC202" s="70">
        <v>0.43510893699999997</v>
      </c>
      <c r="DD202" s="70">
        <v>23.405165879999998</v>
      </c>
      <c r="DE202" s="70">
        <v>0.530845177</v>
      </c>
      <c r="DF202" s="70">
        <v>23.38076203</v>
      </c>
      <c r="DG202" s="70">
        <v>0.43510893699999997</v>
      </c>
      <c r="DH202" s="70">
        <v>23.412674750000001</v>
      </c>
      <c r="DI202" s="70">
        <v>0.23995429400000001</v>
      </c>
      <c r="DJ202" s="70">
        <v>23.87634783</v>
      </c>
      <c r="DK202" s="70">
        <v>0.31605233100000002</v>
      </c>
      <c r="DL202" s="70">
        <v>23.844435109999999</v>
      </c>
      <c r="DM202" s="70"/>
      <c r="DN202" s="70"/>
      <c r="DO202" s="70"/>
      <c r="DP202" s="70"/>
      <c r="DQ202" s="58">
        <v>0.43142677400000001</v>
      </c>
      <c r="DR202" s="58">
        <v>23.938296059999999</v>
      </c>
      <c r="DS202" s="58">
        <v>0.365761532</v>
      </c>
      <c r="DT202" s="58">
        <v>24.041543099999998</v>
      </c>
      <c r="DU202" s="58">
        <v>0.37680802200000002</v>
      </c>
      <c r="DV202" s="58">
        <v>24.317494289999999</v>
      </c>
      <c r="DW202" s="58">
        <v>0.35041918599999999</v>
      </c>
      <c r="DX202" s="58">
        <v>24.219878900000001</v>
      </c>
      <c r="DY202" s="58">
        <v>0.31543863700000002</v>
      </c>
      <c r="DZ202" s="58">
        <v>24.240528309999998</v>
      </c>
      <c r="EA202" s="58">
        <v>0.28904980200000002</v>
      </c>
      <c r="EB202" s="58">
        <v>24.079087479999998</v>
      </c>
      <c r="EC202" s="58">
        <v>0.30500584200000003</v>
      </c>
      <c r="ED202" s="58">
        <v>23.955191030000002</v>
      </c>
      <c r="EE202" s="58">
        <v>0.29027718899999999</v>
      </c>
      <c r="EF202" s="58">
        <v>24.050929190000002</v>
      </c>
      <c r="EG202" s="58">
        <v>0.312983862</v>
      </c>
      <c r="EH202" s="58">
        <v>24.00775316</v>
      </c>
      <c r="EI202" s="58">
        <v>0.51243436200000003</v>
      </c>
      <c r="EJ202" s="58">
        <v>24.11287742</v>
      </c>
      <c r="EK202" s="58"/>
      <c r="EL202" s="58"/>
      <c r="EM202" s="58"/>
      <c r="EN202" s="58"/>
    </row>
    <row r="203" spans="1:144" x14ac:dyDescent="0.2">
      <c r="A203" s="70">
        <v>0.427130917</v>
      </c>
      <c r="B203" s="70">
        <v>24.85062447</v>
      </c>
      <c r="C203" s="70">
        <v>0.38724081700000001</v>
      </c>
      <c r="D203" s="70">
        <v>24.895677719999998</v>
      </c>
      <c r="E203" s="70">
        <v>0.29764151500000002</v>
      </c>
      <c r="F203" s="70">
        <v>24.875028310000001</v>
      </c>
      <c r="G203" s="70">
        <v>0.32403035099999999</v>
      </c>
      <c r="H203" s="70">
        <v>24.8337295</v>
      </c>
      <c r="I203" s="70">
        <v>0.30132367900000001</v>
      </c>
      <c r="J203" s="70">
        <v>24.839361149999998</v>
      </c>
      <c r="K203" s="70">
        <v>0.34121377899999999</v>
      </c>
      <c r="L203" s="70">
        <v>24.743622989999999</v>
      </c>
      <c r="M203" s="70">
        <v>0.30316475999999998</v>
      </c>
      <c r="N203" s="70">
        <v>24.512725060000001</v>
      </c>
      <c r="O203" s="70">
        <v>0.30991539200000001</v>
      </c>
      <c r="P203" s="70">
        <v>24.535251679999998</v>
      </c>
      <c r="Q203" s="70">
        <v>0.31973449399999998</v>
      </c>
      <c r="R203" s="70">
        <v>24.783044589999999</v>
      </c>
      <c r="S203" s="70">
        <v>0.48297705699999999</v>
      </c>
      <c r="T203" s="70">
        <v>24.841238369999999</v>
      </c>
      <c r="U203" s="70"/>
      <c r="V203" s="70"/>
      <c r="W203" s="70"/>
      <c r="X203" s="70"/>
      <c r="Y203" s="70">
        <v>0.30868800499999999</v>
      </c>
      <c r="Z203" s="70">
        <v>24.8243434</v>
      </c>
      <c r="AA203" s="70">
        <v>0.24977339500000001</v>
      </c>
      <c r="AB203" s="70">
        <v>24.753009080000002</v>
      </c>
      <c r="AC203" s="70">
        <v>0.225225642</v>
      </c>
      <c r="AD203" s="70">
        <v>24.638498729999998</v>
      </c>
      <c r="AE203" s="70">
        <v>0.244863845</v>
      </c>
      <c r="AF203" s="70">
        <v>24.741745770000001</v>
      </c>
      <c r="AG203" s="70">
        <v>0.23074888599999999</v>
      </c>
      <c r="AH203" s="70">
        <v>24.92946766</v>
      </c>
      <c r="AI203" s="70">
        <v>0.23013519199999999</v>
      </c>
      <c r="AJ203" s="70">
        <v>24.781167369999999</v>
      </c>
      <c r="AK203" s="70">
        <v>0.242409069</v>
      </c>
      <c r="AL203" s="70">
        <v>24.668534229999999</v>
      </c>
      <c r="AM203" s="70">
        <v>0.22952149899999999</v>
      </c>
      <c r="AN203" s="70">
        <v>24.52023393</v>
      </c>
      <c r="AO203" s="70">
        <v>0.28598133199999998</v>
      </c>
      <c r="AP203" s="70">
        <v>24.34940701</v>
      </c>
      <c r="AQ203" s="70">
        <v>0.55171076799999996</v>
      </c>
      <c r="AR203" s="70">
        <v>24.657270919999998</v>
      </c>
      <c r="AS203" s="70"/>
      <c r="AT203" s="70"/>
      <c r="AU203" s="70"/>
      <c r="AV203" s="70"/>
      <c r="AW203" s="70">
        <v>0.322802963</v>
      </c>
      <c r="AX203" s="70">
        <v>23.512167359999999</v>
      </c>
      <c r="AY203" s="70">
        <v>0.23136258000000001</v>
      </c>
      <c r="AZ203" s="70">
        <v>23.55346617</v>
      </c>
      <c r="BA203" s="70">
        <v>0.253455559</v>
      </c>
      <c r="BB203" s="70">
        <v>23.502781259999999</v>
      </c>
      <c r="BC203" s="70">
        <v>0.219088703</v>
      </c>
      <c r="BD203" s="70">
        <v>23.514044569999999</v>
      </c>
      <c r="BE203" s="70">
        <v>0.268797905</v>
      </c>
      <c r="BF203" s="70">
        <v>23.500904040000002</v>
      </c>
      <c r="BG203" s="70">
        <v>0.56705311400000002</v>
      </c>
      <c r="BH203" s="70">
        <v>23.474622979999999</v>
      </c>
      <c r="BI203" s="70">
        <v>0.27063898600000003</v>
      </c>
      <c r="BJ203" s="70">
        <v>23.510290139999999</v>
      </c>
      <c r="BK203" s="70">
        <v>0.25959249699999998</v>
      </c>
      <c r="BL203" s="70">
        <v>23.482131849999998</v>
      </c>
      <c r="BM203" s="70">
        <v>0.23258996800000001</v>
      </c>
      <c r="BN203" s="70">
        <v>23.510290139999999</v>
      </c>
      <c r="BO203" s="70">
        <v>0.38110387899999998</v>
      </c>
      <c r="BP203" s="70">
        <v>23.47837741</v>
      </c>
      <c r="BQ203" s="70"/>
      <c r="BR203" s="70"/>
      <c r="BS203" s="70"/>
      <c r="BT203" s="70"/>
      <c r="BU203" s="70">
        <v>0.30991539200000001</v>
      </c>
      <c r="BV203" s="70">
        <v>23.4765002</v>
      </c>
      <c r="BW203" s="70">
        <v>0.217861315</v>
      </c>
      <c r="BX203" s="70">
        <v>23.480254630000001</v>
      </c>
      <c r="BY203" s="70">
        <v>0.218475009</v>
      </c>
      <c r="BZ203" s="70">
        <v>23.446464689999999</v>
      </c>
      <c r="CA203" s="70">
        <v>0.200677888</v>
      </c>
      <c r="CB203" s="70">
        <v>23.470868540000001</v>
      </c>
      <c r="CC203" s="70">
        <v>0.201905275</v>
      </c>
      <c r="CD203" s="70">
        <v>23.502781259999999</v>
      </c>
      <c r="CE203" s="70">
        <v>0.21233807099999999</v>
      </c>
      <c r="CF203" s="70">
        <v>23.514044569999999</v>
      </c>
      <c r="CG203" s="70">
        <v>0.208042214</v>
      </c>
      <c r="CH203" s="70">
        <v>23.540325639999999</v>
      </c>
      <c r="CI203" s="70">
        <v>0.20681482600000001</v>
      </c>
      <c r="CJ203" s="70">
        <v>23.512167359999999</v>
      </c>
      <c r="CK203" s="70">
        <v>0.20497374500000001</v>
      </c>
      <c r="CL203" s="70">
        <v>23.487763510000001</v>
      </c>
      <c r="CM203" s="70">
        <v>0.36821630799999999</v>
      </c>
      <c r="CN203" s="70">
        <v>23.489640730000001</v>
      </c>
      <c r="CO203" s="70"/>
      <c r="CP203" s="70"/>
      <c r="CQ203" s="70"/>
      <c r="CR203" s="70"/>
      <c r="CS203" s="70">
        <v>0.36023828800000002</v>
      </c>
      <c r="CT203" s="70">
        <v>23.491517949999999</v>
      </c>
      <c r="CU203" s="70">
        <v>0.243022763</v>
      </c>
      <c r="CV203" s="70">
        <v>23.506535700000001</v>
      </c>
      <c r="CW203" s="70">
        <v>0.28168547500000002</v>
      </c>
      <c r="CX203" s="70">
        <v>23.538448420000002</v>
      </c>
      <c r="CY203" s="70">
        <v>0.24179537500000001</v>
      </c>
      <c r="CZ203" s="70">
        <v>23.502781259999999</v>
      </c>
      <c r="DA203" s="70">
        <v>0.234431049</v>
      </c>
      <c r="DB203" s="70">
        <v>23.525307890000001</v>
      </c>
      <c r="DC203" s="70">
        <v>0.42897199899999999</v>
      </c>
      <c r="DD203" s="70">
        <v>23.53469398</v>
      </c>
      <c r="DE203" s="70">
        <v>0.52409454499999997</v>
      </c>
      <c r="DF203" s="70">
        <v>23.510290139999999</v>
      </c>
      <c r="DG203" s="70">
        <v>0.42958569200000002</v>
      </c>
      <c r="DH203" s="70">
        <v>23.54220286</v>
      </c>
      <c r="DI203" s="70">
        <v>0.23811321199999999</v>
      </c>
      <c r="DJ203" s="70">
        <v>24.00775316</v>
      </c>
      <c r="DK203" s="70">
        <v>0.31482494300000002</v>
      </c>
      <c r="DL203" s="70">
        <v>23.975840439999999</v>
      </c>
      <c r="DM203" s="70"/>
      <c r="DN203" s="70"/>
      <c r="DO203" s="70"/>
      <c r="DP203" s="70"/>
      <c r="DQ203" s="58">
        <v>0.43019938600000002</v>
      </c>
      <c r="DR203" s="58">
        <v>24.069701380000001</v>
      </c>
      <c r="DS203" s="58">
        <v>0.36392045099999998</v>
      </c>
      <c r="DT203" s="58">
        <v>24.172948430000002</v>
      </c>
      <c r="DU203" s="58">
        <v>0.37619432800000002</v>
      </c>
      <c r="DV203" s="58">
        <v>24.448899610000002</v>
      </c>
      <c r="DW203" s="58">
        <v>0.349805492</v>
      </c>
      <c r="DX203" s="58">
        <v>24.351284230000001</v>
      </c>
      <c r="DY203" s="58">
        <v>0.31421124900000003</v>
      </c>
      <c r="DZ203" s="58">
        <v>24.371933630000001</v>
      </c>
      <c r="EA203" s="58">
        <v>0.28782241400000003</v>
      </c>
      <c r="EB203" s="58">
        <v>24.210492810000002</v>
      </c>
      <c r="EC203" s="58">
        <v>0.30500584200000003</v>
      </c>
      <c r="ED203" s="58">
        <v>24.086596350000001</v>
      </c>
      <c r="EE203" s="58">
        <v>0.28904980200000002</v>
      </c>
      <c r="EF203" s="58">
        <v>24.182334520000001</v>
      </c>
      <c r="EG203" s="58">
        <v>0.31175647400000001</v>
      </c>
      <c r="EH203" s="58">
        <v>24.139158479999999</v>
      </c>
      <c r="EI203" s="58">
        <v>0.51120697400000004</v>
      </c>
      <c r="EJ203" s="58">
        <v>24.24428275</v>
      </c>
      <c r="EK203" s="58"/>
      <c r="EL203" s="58"/>
      <c r="EM203" s="58"/>
      <c r="EN203" s="58"/>
    </row>
    <row r="204" spans="1:144" x14ac:dyDescent="0.2">
      <c r="A204" s="70">
        <v>0.42344875399999998</v>
      </c>
      <c r="B204" s="70">
        <v>24.982029789999999</v>
      </c>
      <c r="C204" s="70">
        <v>0.38539973599999999</v>
      </c>
      <c r="D204" s="70">
        <v>25.027083050000002</v>
      </c>
      <c r="E204" s="70">
        <v>0.297027822</v>
      </c>
      <c r="F204" s="70">
        <v>25.006433640000001</v>
      </c>
      <c r="G204" s="70">
        <v>0.322802963</v>
      </c>
      <c r="H204" s="70">
        <v>24.965134819999999</v>
      </c>
      <c r="I204" s="70">
        <v>0.30009629100000002</v>
      </c>
      <c r="J204" s="70">
        <v>24.970766480000002</v>
      </c>
      <c r="K204" s="70">
        <v>0.339986391</v>
      </c>
      <c r="L204" s="70">
        <v>24.875028310000001</v>
      </c>
      <c r="M204" s="70">
        <v>0.30255106599999998</v>
      </c>
      <c r="N204" s="70">
        <v>24.64413038</v>
      </c>
      <c r="O204" s="70">
        <v>0.30991539200000001</v>
      </c>
      <c r="P204" s="70">
        <v>24.666657010000002</v>
      </c>
      <c r="Q204" s="70">
        <v>0.31973449399999998</v>
      </c>
      <c r="R204" s="70">
        <v>24.914449909999998</v>
      </c>
      <c r="S204" s="70">
        <v>0.48236336299999999</v>
      </c>
      <c r="T204" s="70">
        <v>24.972643699999999</v>
      </c>
      <c r="U204" s="70"/>
      <c r="V204" s="70"/>
      <c r="W204" s="70"/>
      <c r="X204" s="70"/>
      <c r="Y204" s="70">
        <v>0.30807431099999999</v>
      </c>
      <c r="Z204" s="70">
        <v>24.95574873</v>
      </c>
      <c r="AA204" s="70">
        <v>0.25038708900000001</v>
      </c>
      <c r="AB204" s="70">
        <v>24.884414410000002</v>
      </c>
      <c r="AC204" s="70">
        <v>0.22461194800000001</v>
      </c>
      <c r="AD204" s="70">
        <v>24.769904050000001</v>
      </c>
      <c r="AE204" s="70">
        <v>0.244250151</v>
      </c>
      <c r="AF204" s="70">
        <v>24.87315109</v>
      </c>
      <c r="AG204" s="70">
        <v>0.22952149899999999</v>
      </c>
      <c r="AH204" s="70">
        <v>25.06087299</v>
      </c>
      <c r="AI204" s="70">
        <v>0.22890780499999999</v>
      </c>
      <c r="AJ204" s="70">
        <v>24.912572690000001</v>
      </c>
      <c r="AK204" s="70">
        <v>0.24056798800000001</v>
      </c>
      <c r="AL204" s="70">
        <v>24.799939559999999</v>
      </c>
      <c r="AM204" s="70">
        <v>0.22829411099999999</v>
      </c>
      <c r="AN204" s="70">
        <v>24.65163926</v>
      </c>
      <c r="AO204" s="70">
        <v>0.28536763900000001</v>
      </c>
      <c r="AP204" s="70">
        <v>24.480812329999999</v>
      </c>
      <c r="AQ204" s="70">
        <v>0.54557382899999995</v>
      </c>
      <c r="AR204" s="70">
        <v>24.788676240000001</v>
      </c>
      <c r="AS204" s="70"/>
      <c r="AT204" s="70"/>
      <c r="AU204" s="70"/>
      <c r="AV204" s="70"/>
      <c r="AW204" s="70">
        <v>0.32403035099999999</v>
      </c>
      <c r="AX204" s="70">
        <v>23.641695460000001</v>
      </c>
      <c r="AY204" s="70">
        <v>0.23197627400000001</v>
      </c>
      <c r="AZ204" s="70">
        <v>23.682994279999999</v>
      </c>
      <c r="BA204" s="70">
        <v>0.251614477</v>
      </c>
      <c r="BB204" s="70">
        <v>23.632309370000002</v>
      </c>
      <c r="BC204" s="70">
        <v>0.219088703</v>
      </c>
      <c r="BD204" s="70">
        <v>23.643572679999998</v>
      </c>
      <c r="BE204" s="70">
        <v>0.26818421100000001</v>
      </c>
      <c r="BF204" s="70">
        <v>23.630432150000001</v>
      </c>
      <c r="BG204" s="70">
        <v>0.557847706</v>
      </c>
      <c r="BH204" s="70">
        <v>23.604151080000001</v>
      </c>
      <c r="BI204" s="70">
        <v>0.269411599</v>
      </c>
      <c r="BJ204" s="70">
        <v>23.63981824</v>
      </c>
      <c r="BK204" s="70">
        <v>0.25775141499999998</v>
      </c>
      <c r="BL204" s="70">
        <v>23.611659960000001</v>
      </c>
      <c r="BM204" s="70">
        <v>0.23197627400000001</v>
      </c>
      <c r="BN204" s="70">
        <v>23.63981824</v>
      </c>
      <c r="BO204" s="70">
        <v>0.37864910299999999</v>
      </c>
      <c r="BP204" s="70">
        <v>23.607905519999999</v>
      </c>
      <c r="BQ204" s="70"/>
      <c r="BR204" s="70"/>
      <c r="BS204" s="70"/>
      <c r="BT204" s="70"/>
      <c r="BU204" s="70">
        <v>0.30868800499999999</v>
      </c>
      <c r="BV204" s="70">
        <v>23.606028299999998</v>
      </c>
      <c r="BW204" s="70">
        <v>0.21602023400000001</v>
      </c>
      <c r="BX204" s="70">
        <v>23.60978274</v>
      </c>
      <c r="BY204" s="70">
        <v>0.217247622</v>
      </c>
      <c r="BZ204" s="70">
        <v>23.575992800000002</v>
      </c>
      <c r="CA204" s="70">
        <v>0.200064194</v>
      </c>
      <c r="CB204" s="70">
        <v>23.60039665</v>
      </c>
      <c r="CC204" s="70">
        <v>0.201291582</v>
      </c>
      <c r="CD204" s="70">
        <v>23.632309370000002</v>
      </c>
      <c r="CE204" s="70">
        <v>0.21111068299999999</v>
      </c>
      <c r="CF204" s="70">
        <v>23.643572679999998</v>
      </c>
      <c r="CG204" s="70">
        <v>0.20742852000000001</v>
      </c>
      <c r="CH204" s="70">
        <v>23.669853750000001</v>
      </c>
      <c r="CI204" s="70">
        <v>0.20558743900000001</v>
      </c>
      <c r="CJ204" s="70">
        <v>23.641695460000001</v>
      </c>
      <c r="CK204" s="70">
        <v>0.20436005099999999</v>
      </c>
      <c r="CL204" s="70">
        <v>23.61729162</v>
      </c>
      <c r="CM204" s="70">
        <v>0.366375226</v>
      </c>
      <c r="CN204" s="70">
        <v>23.61916884</v>
      </c>
      <c r="CO204" s="70"/>
      <c r="CP204" s="70"/>
      <c r="CQ204" s="70"/>
      <c r="CR204" s="70"/>
      <c r="CS204" s="70">
        <v>0.36023828800000002</v>
      </c>
      <c r="CT204" s="70">
        <v>23.62104605</v>
      </c>
      <c r="CU204" s="70">
        <v>0.24179537500000001</v>
      </c>
      <c r="CV204" s="70">
        <v>23.63606381</v>
      </c>
      <c r="CW204" s="70">
        <v>0.279844394</v>
      </c>
      <c r="CX204" s="70">
        <v>23.667976530000001</v>
      </c>
      <c r="CY204" s="70">
        <v>0.24118168200000001</v>
      </c>
      <c r="CZ204" s="70">
        <v>23.632309370000002</v>
      </c>
      <c r="DA204" s="70">
        <v>0.23320366200000001</v>
      </c>
      <c r="DB204" s="70">
        <v>23.654836</v>
      </c>
      <c r="DC204" s="70">
        <v>0.42283505999999998</v>
      </c>
      <c r="DD204" s="70">
        <v>23.664222089999999</v>
      </c>
      <c r="DE204" s="70">
        <v>0.51611652500000005</v>
      </c>
      <c r="DF204" s="70">
        <v>23.63981824</v>
      </c>
      <c r="DG204" s="70">
        <v>0.42467614199999998</v>
      </c>
      <c r="DH204" s="70">
        <v>23.671730969999999</v>
      </c>
      <c r="DI204" s="70">
        <v>0.23872690599999999</v>
      </c>
      <c r="DJ204" s="70">
        <v>24.139158479999999</v>
      </c>
      <c r="DK204" s="70">
        <v>0.31421124900000003</v>
      </c>
      <c r="DL204" s="70">
        <v>24.107245760000001</v>
      </c>
      <c r="DM204" s="70"/>
      <c r="DN204" s="70"/>
      <c r="DO204" s="70"/>
      <c r="DP204" s="70"/>
      <c r="DQ204" s="58">
        <v>0.42958569200000002</v>
      </c>
      <c r="DR204" s="58">
        <v>24.201106710000001</v>
      </c>
      <c r="DS204" s="58">
        <v>0.36269306299999998</v>
      </c>
      <c r="DT204" s="58">
        <v>24.304353750000001</v>
      </c>
      <c r="DU204" s="58">
        <v>0.37558063400000002</v>
      </c>
      <c r="DV204" s="58">
        <v>24.580304940000001</v>
      </c>
      <c r="DW204" s="58">
        <v>0.34919179900000002</v>
      </c>
      <c r="DX204" s="58">
        <v>24.48268955</v>
      </c>
      <c r="DY204" s="58">
        <v>0.313597556</v>
      </c>
      <c r="DZ204" s="58">
        <v>24.503338960000001</v>
      </c>
      <c r="EA204" s="58">
        <v>0.28720871999999997</v>
      </c>
      <c r="EB204" s="58">
        <v>24.341898130000001</v>
      </c>
      <c r="EC204" s="58">
        <v>0.30439214799999997</v>
      </c>
      <c r="ED204" s="58">
        <v>24.21800168</v>
      </c>
      <c r="EE204" s="58">
        <v>0.28782241400000003</v>
      </c>
      <c r="EF204" s="58">
        <v>24.313739850000001</v>
      </c>
      <c r="EG204" s="58">
        <v>0.31175647400000001</v>
      </c>
      <c r="EH204" s="58">
        <v>24.270563809999999</v>
      </c>
      <c r="EI204" s="58">
        <v>0.50936589300000001</v>
      </c>
      <c r="EJ204" s="58">
        <v>24.375688069999999</v>
      </c>
      <c r="EK204" s="58"/>
      <c r="EL204" s="58"/>
      <c r="EM204" s="58"/>
      <c r="EN204" s="58"/>
    </row>
    <row r="205" spans="1:144" x14ac:dyDescent="0.2">
      <c r="A205" s="70">
        <v>0.42222136599999999</v>
      </c>
      <c r="B205" s="70">
        <v>25.113435119999998</v>
      </c>
      <c r="C205" s="70">
        <v>0.38478604199999999</v>
      </c>
      <c r="D205" s="70">
        <v>25.158488380000001</v>
      </c>
      <c r="E205" s="70">
        <v>0.297027822</v>
      </c>
      <c r="F205" s="70">
        <v>25.137838970000001</v>
      </c>
      <c r="G205" s="70">
        <v>0.322189269</v>
      </c>
      <c r="H205" s="70">
        <v>25.096540149999999</v>
      </c>
      <c r="I205" s="70">
        <v>0.29825520900000002</v>
      </c>
      <c r="J205" s="70">
        <v>25.102171810000002</v>
      </c>
      <c r="K205" s="70">
        <v>0.339372697</v>
      </c>
      <c r="L205" s="70">
        <v>25.006433640000001</v>
      </c>
      <c r="M205" s="70">
        <v>0.30132367900000001</v>
      </c>
      <c r="N205" s="70">
        <v>24.77553571</v>
      </c>
      <c r="O205" s="70">
        <v>0.30868800499999999</v>
      </c>
      <c r="P205" s="70">
        <v>24.798062340000001</v>
      </c>
      <c r="Q205" s="70">
        <v>0.31973449399999998</v>
      </c>
      <c r="R205" s="70">
        <v>25.045855240000002</v>
      </c>
      <c r="S205" s="70">
        <v>0.48113597600000002</v>
      </c>
      <c r="T205" s="70">
        <v>25.104049029999999</v>
      </c>
      <c r="U205" s="70"/>
      <c r="V205" s="70"/>
      <c r="W205" s="70"/>
      <c r="X205" s="70"/>
      <c r="Y205" s="70">
        <v>0.30746061699999999</v>
      </c>
      <c r="Z205" s="70">
        <v>25.08715406</v>
      </c>
      <c r="AA205" s="70">
        <v>0.24915970200000001</v>
      </c>
      <c r="AB205" s="70">
        <v>25.01581973</v>
      </c>
      <c r="AC205" s="70">
        <v>0.22215717200000001</v>
      </c>
      <c r="AD205" s="70">
        <v>24.901309380000001</v>
      </c>
      <c r="AE205" s="70">
        <v>0.244250151</v>
      </c>
      <c r="AF205" s="70">
        <v>25.00455642</v>
      </c>
      <c r="AG205" s="70">
        <v>0.23013519199999999</v>
      </c>
      <c r="AH205" s="70">
        <v>25.19227832</v>
      </c>
      <c r="AI205" s="70">
        <v>0.22952149899999999</v>
      </c>
      <c r="AJ205" s="70">
        <v>25.043978020000001</v>
      </c>
      <c r="AK205" s="70">
        <v>0.24056798800000001</v>
      </c>
      <c r="AL205" s="70">
        <v>24.931344880000001</v>
      </c>
      <c r="AM205" s="70">
        <v>0.22829411099999999</v>
      </c>
      <c r="AN205" s="70">
        <v>24.783044589999999</v>
      </c>
      <c r="AO205" s="70">
        <v>0.28414025100000001</v>
      </c>
      <c r="AP205" s="70">
        <v>24.612217659999999</v>
      </c>
      <c r="AQ205" s="70">
        <v>0.53698211600000001</v>
      </c>
      <c r="AR205" s="70">
        <v>24.920081570000001</v>
      </c>
      <c r="AS205" s="70"/>
      <c r="AT205" s="70"/>
      <c r="AU205" s="70"/>
      <c r="AV205" s="70"/>
      <c r="AW205" s="70">
        <v>0.32157557599999997</v>
      </c>
      <c r="AX205" s="70">
        <v>23.77122357</v>
      </c>
      <c r="AY205" s="70">
        <v>0.23258996800000001</v>
      </c>
      <c r="AZ205" s="70">
        <v>23.812522390000002</v>
      </c>
      <c r="BA205" s="70">
        <v>0.24977339500000001</v>
      </c>
      <c r="BB205" s="70">
        <v>23.761837480000001</v>
      </c>
      <c r="BC205" s="70">
        <v>0.216633928</v>
      </c>
      <c r="BD205" s="70">
        <v>23.773100790000001</v>
      </c>
      <c r="BE205" s="70">
        <v>0.26572943500000001</v>
      </c>
      <c r="BF205" s="70">
        <v>23.75996026</v>
      </c>
      <c r="BG205" s="70">
        <v>0.54741491099999995</v>
      </c>
      <c r="BH205" s="70">
        <v>23.73367919</v>
      </c>
      <c r="BI205" s="70">
        <v>0.26818421100000001</v>
      </c>
      <c r="BJ205" s="70">
        <v>23.769346349999999</v>
      </c>
      <c r="BK205" s="70">
        <v>0.25591033400000002</v>
      </c>
      <c r="BL205" s="70">
        <v>23.74118807</v>
      </c>
      <c r="BM205" s="70">
        <v>0.23136258000000001</v>
      </c>
      <c r="BN205" s="70">
        <v>23.769346349999999</v>
      </c>
      <c r="BO205" s="70">
        <v>0.37680802200000002</v>
      </c>
      <c r="BP205" s="70">
        <v>23.737433630000002</v>
      </c>
      <c r="BQ205" s="70"/>
      <c r="BR205" s="70"/>
      <c r="BS205" s="70"/>
      <c r="BT205" s="70"/>
      <c r="BU205" s="70">
        <v>0.30807431099999999</v>
      </c>
      <c r="BV205" s="70">
        <v>23.735556410000001</v>
      </c>
      <c r="BW205" s="70">
        <v>0.21540654000000001</v>
      </c>
      <c r="BX205" s="70">
        <v>23.739310849999999</v>
      </c>
      <c r="BY205" s="70">
        <v>0.216633928</v>
      </c>
      <c r="BZ205" s="70">
        <v>23.705520910000001</v>
      </c>
      <c r="CA205" s="70">
        <v>0.198836806</v>
      </c>
      <c r="CB205" s="70">
        <v>23.729924749999999</v>
      </c>
      <c r="CC205" s="70">
        <v>0.200064194</v>
      </c>
      <c r="CD205" s="70">
        <v>23.761837480000001</v>
      </c>
      <c r="CE205" s="70">
        <v>0.210496989</v>
      </c>
      <c r="CF205" s="70">
        <v>23.773100790000001</v>
      </c>
      <c r="CG205" s="70">
        <v>0.20742852000000001</v>
      </c>
      <c r="CH205" s="70">
        <v>23.79938185</v>
      </c>
      <c r="CI205" s="70">
        <v>0.20558743900000001</v>
      </c>
      <c r="CJ205" s="70">
        <v>23.77122357</v>
      </c>
      <c r="CK205" s="70">
        <v>0.20313266299999999</v>
      </c>
      <c r="CL205" s="70">
        <v>23.746819720000001</v>
      </c>
      <c r="CM205" s="70">
        <v>0.365761532</v>
      </c>
      <c r="CN205" s="70">
        <v>23.748696939999999</v>
      </c>
      <c r="CO205" s="70"/>
      <c r="CP205" s="70"/>
      <c r="CQ205" s="70"/>
      <c r="CR205" s="70"/>
      <c r="CS205" s="70">
        <v>0.35962459400000002</v>
      </c>
      <c r="CT205" s="70">
        <v>23.750574159999999</v>
      </c>
      <c r="CU205" s="70">
        <v>0.24118168200000001</v>
      </c>
      <c r="CV205" s="70">
        <v>23.765591910000001</v>
      </c>
      <c r="CW205" s="70">
        <v>0.2792307</v>
      </c>
      <c r="CX205" s="70">
        <v>23.79750464</v>
      </c>
      <c r="CY205" s="70">
        <v>0.23995429400000001</v>
      </c>
      <c r="CZ205" s="70">
        <v>23.761837480000001</v>
      </c>
      <c r="DA205" s="70">
        <v>0.23197627400000001</v>
      </c>
      <c r="DB205" s="70">
        <v>23.784364100000001</v>
      </c>
      <c r="DC205" s="70">
        <v>0.417311816</v>
      </c>
      <c r="DD205" s="70">
        <v>23.793750200000002</v>
      </c>
      <c r="DE205" s="70">
        <v>0.50813850500000002</v>
      </c>
      <c r="DF205" s="70">
        <v>23.769346349999999</v>
      </c>
      <c r="DG205" s="70">
        <v>0.41915289700000002</v>
      </c>
      <c r="DH205" s="70">
        <v>23.80125907</v>
      </c>
      <c r="DI205" s="70">
        <v>0.23749951899999999</v>
      </c>
      <c r="DJ205" s="70">
        <v>24.270563809999999</v>
      </c>
      <c r="DK205" s="70">
        <v>0.313597556</v>
      </c>
      <c r="DL205" s="70">
        <v>24.238651090000001</v>
      </c>
      <c r="DM205" s="70"/>
      <c r="DN205" s="70"/>
      <c r="DO205" s="70"/>
      <c r="DP205" s="70"/>
      <c r="DQ205" s="58">
        <v>0.42835830499999999</v>
      </c>
      <c r="DR205" s="58">
        <v>24.332512040000001</v>
      </c>
      <c r="DS205" s="58">
        <v>0.36085198200000002</v>
      </c>
      <c r="DT205" s="58">
        <v>24.43575908</v>
      </c>
      <c r="DU205" s="58">
        <v>0.37496694000000003</v>
      </c>
      <c r="DV205" s="58">
        <v>24.71171026</v>
      </c>
      <c r="DW205" s="58">
        <v>0.34857810500000003</v>
      </c>
      <c r="DX205" s="58">
        <v>24.61409488</v>
      </c>
      <c r="DY205" s="58">
        <v>0.312370168</v>
      </c>
      <c r="DZ205" s="58">
        <v>24.63474429</v>
      </c>
      <c r="EA205" s="58">
        <v>0.28659502599999997</v>
      </c>
      <c r="EB205" s="58">
        <v>24.47330346</v>
      </c>
      <c r="EC205" s="58">
        <v>0.30316475999999998</v>
      </c>
      <c r="ED205" s="58">
        <v>24.34940701</v>
      </c>
      <c r="EE205" s="58">
        <v>0.28720871999999997</v>
      </c>
      <c r="EF205" s="58">
        <v>24.44514517</v>
      </c>
      <c r="EG205" s="58">
        <v>0.31052908600000001</v>
      </c>
      <c r="EH205" s="58">
        <v>24.401969139999999</v>
      </c>
      <c r="EI205" s="58">
        <v>0.50752481100000002</v>
      </c>
      <c r="EJ205" s="58">
        <v>24.507093399999999</v>
      </c>
      <c r="EK205" s="58"/>
      <c r="EL205" s="58"/>
      <c r="EM205" s="58"/>
      <c r="EN205" s="58"/>
    </row>
    <row r="206" spans="1:144" x14ac:dyDescent="0.2">
      <c r="A206" s="70">
        <v>0.42160767199999999</v>
      </c>
      <c r="B206" s="70">
        <v>25.244840450000002</v>
      </c>
      <c r="C206" s="70">
        <v>0.38110387899999998</v>
      </c>
      <c r="D206" s="70">
        <v>25.2898937</v>
      </c>
      <c r="E206" s="70">
        <v>0.29764151500000002</v>
      </c>
      <c r="F206" s="70">
        <v>25.26924429</v>
      </c>
      <c r="G206" s="70">
        <v>0.31973449399999998</v>
      </c>
      <c r="H206" s="70">
        <v>25.227945479999999</v>
      </c>
      <c r="I206" s="70">
        <v>0.296414128</v>
      </c>
      <c r="J206" s="70">
        <v>25.23357713</v>
      </c>
      <c r="K206" s="70">
        <v>0.338759003</v>
      </c>
      <c r="L206" s="70">
        <v>25.137838970000001</v>
      </c>
      <c r="M206" s="70">
        <v>0.30132367900000001</v>
      </c>
      <c r="N206" s="70">
        <v>24.90694104</v>
      </c>
      <c r="O206" s="70">
        <v>0.30746061699999999</v>
      </c>
      <c r="P206" s="70">
        <v>24.92946766</v>
      </c>
      <c r="Q206" s="70">
        <v>0.31850710599999998</v>
      </c>
      <c r="R206" s="70">
        <v>25.177260560000001</v>
      </c>
      <c r="S206" s="70">
        <v>0.47990858800000002</v>
      </c>
      <c r="T206" s="70">
        <v>25.235454350000001</v>
      </c>
      <c r="U206" s="70"/>
      <c r="V206" s="70"/>
      <c r="W206" s="70"/>
      <c r="X206" s="70"/>
      <c r="Y206" s="70">
        <v>0.30561953600000002</v>
      </c>
      <c r="Z206" s="70">
        <v>25.218559379999999</v>
      </c>
      <c r="AA206" s="70">
        <v>0.24854600800000001</v>
      </c>
      <c r="AB206" s="70">
        <v>25.14722506</v>
      </c>
      <c r="AC206" s="70">
        <v>0.22154347899999999</v>
      </c>
      <c r="AD206" s="70">
        <v>25.03271471</v>
      </c>
      <c r="AE206" s="70">
        <v>0.242409069</v>
      </c>
      <c r="AF206" s="70">
        <v>25.13596175</v>
      </c>
      <c r="AG206" s="70">
        <v>0.22890780499999999</v>
      </c>
      <c r="AH206" s="70">
        <v>25.323683639999999</v>
      </c>
      <c r="AI206" s="70">
        <v>0.22890780499999999</v>
      </c>
      <c r="AJ206" s="70">
        <v>25.175383350000001</v>
      </c>
      <c r="AK206" s="70">
        <v>0.23934059999999999</v>
      </c>
      <c r="AL206" s="70">
        <v>25.062750210000001</v>
      </c>
      <c r="AM206" s="70">
        <v>0.227680417</v>
      </c>
      <c r="AN206" s="70">
        <v>24.914449909999998</v>
      </c>
      <c r="AO206" s="70">
        <v>0.28291286300000001</v>
      </c>
      <c r="AP206" s="70">
        <v>24.743622989999999</v>
      </c>
      <c r="AQ206" s="70">
        <v>0.530231483</v>
      </c>
      <c r="AR206" s="70">
        <v>25.05148689</v>
      </c>
      <c r="AS206" s="70"/>
      <c r="AT206" s="70"/>
      <c r="AU206" s="70"/>
      <c r="AV206" s="70"/>
      <c r="AW206" s="70">
        <v>0.322189269</v>
      </c>
      <c r="AX206" s="70">
        <v>23.900751679999999</v>
      </c>
      <c r="AY206" s="70">
        <v>0.23074888599999999</v>
      </c>
      <c r="AZ206" s="70">
        <v>23.942050500000001</v>
      </c>
      <c r="BA206" s="70">
        <v>0.25038708900000001</v>
      </c>
      <c r="BB206" s="70">
        <v>23.891365579999999</v>
      </c>
      <c r="BC206" s="70">
        <v>0.216633928</v>
      </c>
      <c r="BD206" s="70">
        <v>23.9026289</v>
      </c>
      <c r="BE206" s="70">
        <v>0.26634312900000001</v>
      </c>
      <c r="BF206" s="70">
        <v>23.889488360000001</v>
      </c>
      <c r="BG206" s="70">
        <v>0.53882319700000003</v>
      </c>
      <c r="BH206" s="70">
        <v>23.863207299999999</v>
      </c>
      <c r="BI206" s="70">
        <v>0.26572943500000001</v>
      </c>
      <c r="BJ206" s="70">
        <v>23.898874459999998</v>
      </c>
      <c r="BK206" s="70">
        <v>0.25591033400000002</v>
      </c>
      <c r="BL206" s="70">
        <v>23.870716179999999</v>
      </c>
      <c r="BM206" s="70">
        <v>0.22952149899999999</v>
      </c>
      <c r="BN206" s="70">
        <v>23.898874459999998</v>
      </c>
      <c r="BO206" s="70">
        <v>0.37496694000000003</v>
      </c>
      <c r="BP206" s="70">
        <v>23.866961740000001</v>
      </c>
      <c r="BQ206" s="70"/>
      <c r="BR206" s="70"/>
      <c r="BS206" s="70"/>
      <c r="BT206" s="70"/>
      <c r="BU206" s="70">
        <v>0.30746061699999999</v>
      </c>
      <c r="BV206" s="70">
        <v>23.86508452</v>
      </c>
      <c r="BW206" s="70">
        <v>0.21479284600000001</v>
      </c>
      <c r="BX206" s="70">
        <v>23.868838960000001</v>
      </c>
      <c r="BY206" s="70">
        <v>0.21602023400000001</v>
      </c>
      <c r="BZ206" s="70">
        <v>23.83504902</v>
      </c>
      <c r="CA206" s="70">
        <v>0.19760941900000001</v>
      </c>
      <c r="CB206" s="70">
        <v>23.859452860000001</v>
      </c>
      <c r="CC206" s="70">
        <v>0.200064194</v>
      </c>
      <c r="CD206" s="70">
        <v>23.891365579999999</v>
      </c>
      <c r="CE206" s="70">
        <v>0.209269602</v>
      </c>
      <c r="CF206" s="70">
        <v>23.9026289</v>
      </c>
      <c r="CG206" s="70">
        <v>0.20558743900000001</v>
      </c>
      <c r="CH206" s="70">
        <v>23.928909959999999</v>
      </c>
      <c r="CI206" s="70">
        <v>0.20436005099999999</v>
      </c>
      <c r="CJ206" s="70">
        <v>23.900751679999999</v>
      </c>
      <c r="CK206" s="70">
        <v>0.20251896899999999</v>
      </c>
      <c r="CL206" s="70">
        <v>23.87634783</v>
      </c>
      <c r="CM206" s="70">
        <v>0.36514783899999997</v>
      </c>
      <c r="CN206" s="70">
        <v>23.878225050000001</v>
      </c>
      <c r="CO206" s="70"/>
      <c r="CP206" s="70"/>
      <c r="CQ206" s="70"/>
      <c r="CR206" s="70"/>
      <c r="CS206" s="70">
        <v>0.35839720600000002</v>
      </c>
      <c r="CT206" s="70">
        <v>23.880102269999998</v>
      </c>
      <c r="CU206" s="70">
        <v>0.23995429400000001</v>
      </c>
      <c r="CV206" s="70">
        <v>23.89512002</v>
      </c>
      <c r="CW206" s="70">
        <v>0.278003312</v>
      </c>
      <c r="CX206" s="70">
        <v>23.927032740000001</v>
      </c>
      <c r="CY206" s="70">
        <v>0.23872690599999999</v>
      </c>
      <c r="CZ206" s="70">
        <v>23.891365579999999</v>
      </c>
      <c r="DA206" s="70">
        <v>0.23136258000000001</v>
      </c>
      <c r="DB206" s="70">
        <v>23.91389221</v>
      </c>
      <c r="DC206" s="70">
        <v>0.41178857099999999</v>
      </c>
      <c r="DD206" s="70">
        <v>23.923278310000001</v>
      </c>
      <c r="DE206" s="70">
        <v>0.50138787299999998</v>
      </c>
      <c r="DF206" s="70">
        <v>23.898874459999998</v>
      </c>
      <c r="DG206" s="70">
        <v>0.41485704000000001</v>
      </c>
      <c r="DH206" s="70">
        <v>23.930787179999999</v>
      </c>
      <c r="DI206" s="70">
        <v>0.23688582499999999</v>
      </c>
      <c r="DJ206" s="70">
        <v>24.401969139999999</v>
      </c>
      <c r="DK206" s="70">
        <v>0.312983862</v>
      </c>
      <c r="DL206" s="70">
        <v>24.370056420000001</v>
      </c>
      <c r="DM206" s="70"/>
      <c r="DN206" s="70"/>
      <c r="DO206" s="70"/>
      <c r="DP206" s="70"/>
      <c r="DQ206" s="58">
        <v>0.427130917</v>
      </c>
      <c r="DR206" s="58">
        <v>24.46391736</v>
      </c>
      <c r="DS206" s="58">
        <v>0.35901090000000002</v>
      </c>
      <c r="DT206" s="58">
        <v>24.56716441</v>
      </c>
      <c r="DU206" s="58">
        <v>0.37373955199999997</v>
      </c>
      <c r="DV206" s="58">
        <v>24.84311559</v>
      </c>
      <c r="DW206" s="58">
        <v>0.34857810500000003</v>
      </c>
      <c r="DX206" s="58">
        <v>24.745500209999999</v>
      </c>
      <c r="DY206" s="58">
        <v>0.31175647400000001</v>
      </c>
      <c r="DZ206" s="58">
        <v>24.766149609999999</v>
      </c>
      <c r="EA206" s="58">
        <v>0.28598133199999998</v>
      </c>
      <c r="EB206" s="58">
        <v>24.604708779999999</v>
      </c>
      <c r="EC206" s="58">
        <v>0.30316475999999998</v>
      </c>
      <c r="ED206" s="58">
        <v>24.480812329999999</v>
      </c>
      <c r="EE206" s="58">
        <v>0.28659502599999997</v>
      </c>
      <c r="EF206" s="58">
        <v>24.5765505</v>
      </c>
      <c r="EG206" s="58">
        <v>0.30991539200000001</v>
      </c>
      <c r="EH206" s="58">
        <v>24.533374460000001</v>
      </c>
      <c r="EI206" s="58">
        <v>0.505070036</v>
      </c>
      <c r="EJ206" s="58">
        <v>24.638498729999998</v>
      </c>
      <c r="EK206" s="58"/>
      <c r="EL206" s="58"/>
      <c r="EM206" s="58"/>
      <c r="EN206" s="58"/>
    </row>
    <row r="207" spans="1:144" x14ac:dyDescent="0.2">
      <c r="A207" s="70">
        <v>0.42099397900000002</v>
      </c>
      <c r="B207" s="70">
        <v>25.376245770000001</v>
      </c>
      <c r="C207" s="70">
        <v>0.37864910299999999</v>
      </c>
      <c r="D207" s="70">
        <v>25.42129903</v>
      </c>
      <c r="E207" s="70">
        <v>0.296414128</v>
      </c>
      <c r="F207" s="70">
        <v>25.400649619999999</v>
      </c>
      <c r="G207" s="70">
        <v>0.31912079999999998</v>
      </c>
      <c r="H207" s="70">
        <v>25.359350800000001</v>
      </c>
      <c r="I207" s="70">
        <v>0.29518674</v>
      </c>
      <c r="J207" s="70">
        <v>25.36498246</v>
      </c>
      <c r="K207" s="70">
        <v>0.338759003</v>
      </c>
      <c r="L207" s="70">
        <v>25.26924429</v>
      </c>
      <c r="M207" s="70">
        <v>0.30009629100000002</v>
      </c>
      <c r="N207" s="70">
        <v>25.038346359999998</v>
      </c>
      <c r="O207" s="70">
        <v>0.30746061699999999</v>
      </c>
      <c r="P207" s="70">
        <v>25.06087299</v>
      </c>
      <c r="Q207" s="70">
        <v>0.31850710599999998</v>
      </c>
      <c r="R207" s="70">
        <v>25.30866589</v>
      </c>
      <c r="S207" s="70">
        <v>0.47929489400000003</v>
      </c>
      <c r="T207" s="70">
        <v>25.366859680000001</v>
      </c>
      <c r="U207" s="70"/>
      <c r="V207" s="70"/>
      <c r="W207" s="70"/>
      <c r="X207" s="70"/>
      <c r="Y207" s="70">
        <v>0.30561953600000002</v>
      </c>
      <c r="Z207" s="70">
        <v>25.349964709999998</v>
      </c>
      <c r="AA207" s="70">
        <v>0.24731861999999999</v>
      </c>
      <c r="AB207" s="70">
        <v>25.27863039</v>
      </c>
      <c r="AC207" s="70">
        <v>0.21970239699999999</v>
      </c>
      <c r="AD207" s="70">
        <v>25.164120029999999</v>
      </c>
      <c r="AE207" s="70">
        <v>0.242409069</v>
      </c>
      <c r="AF207" s="70">
        <v>25.267367069999999</v>
      </c>
      <c r="AG207" s="70">
        <v>0.22890780499999999</v>
      </c>
      <c r="AH207" s="70">
        <v>25.455088969999998</v>
      </c>
      <c r="AI207" s="70">
        <v>0.22829411099999999</v>
      </c>
      <c r="AJ207" s="70">
        <v>25.30678867</v>
      </c>
      <c r="AK207" s="70">
        <v>0.23872690599999999</v>
      </c>
      <c r="AL207" s="70">
        <v>25.194155540000001</v>
      </c>
      <c r="AM207" s="70">
        <v>0.225839335</v>
      </c>
      <c r="AN207" s="70">
        <v>25.045855240000002</v>
      </c>
      <c r="AO207" s="70">
        <v>0.28291286300000001</v>
      </c>
      <c r="AP207" s="70">
        <v>24.875028310000001</v>
      </c>
      <c r="AQ207" s="70">
        <v>0.52163976899999998</v>
      </c>
      <c r="AR207" s="70">
        <v>25.182892219999999</v>
      </c>
      <c r="AS207" s="70"/>
      <c r="AT207" s="70"/>
      <c r="AU207" s="70"/>
      <c r="AV207" s="70"/>
      <c r="AW207" s="70">
        <v>0.322189269</v>
      </c>
      <c r="AX207" s="70">
        <v>24.030279790000002</v>
      </c>
      <c r="AY207" s="70">
        <v>0.23197627400000001</v>
      </c>
      <c r="AZ207" s="70">
        <v>24.071578599999999</v>
      </c>
      <c r="BA207" s="70">
        <v>0.24670492599999999</v>
      </c>
      <c r="BB207" s="70">
        <v>24.020893690000001</v>
      </c>
      <c r="BC207" s="70">
        <v>0.217247622</v>
      </c>
      <c r="BD207" s="70">
        <v>24.032157000000002</v>
      </c>
      <c r="BE207" s="70">
        <v>0.26695682300000001</v>
      </c>
      <c r="BF207" s="70">
        <v>24.01901647</v>
      </c>
      <c r="BG207" s="70">
        <v>0.530845177</v>
      </c>
      <c r="BH207" s="70">
        <v>23.992735410000002</v>
      </c>
      <c r="BI207" s="70">
        <v>0.26511574199999999</v>
      </c>
      <c r="BJ207" s="70">
        <v>24.028402570000001</v>
      </c>
      <c r="BK207" s="70">
        <v>0.253455559</v>
      </c>
      <c r="BL207" s="70">
        <v>24.00024428</v>
      </c>
      <c r="BM207" s="70">
        <v>0.22952149899999999</v>
      </c>
      <c r="BN207" s="70">
        <v>24.028402570000001</v>
      </c>
      <c r="BO207" s="70">
        <v>0.37435324599999997</v>
      </c>
      <c r="BP207" s="70">
        <v>23.996489839999999</v>
      </c>
      <c r="BQ207" s="70"/>
      <c r="BR207" s="70"/>
      <c r="BS207" s="70"/>
      <c r="BT207" s="70"/>
      <c r="BU207" s="70">
        <v>0.30684692299999999</v>
      </c>
      <c r="BV207" s="70">
        <v>23.994612629999999</v>
      </c>
      <c r="BW207" s="70">
        <v>0.21356545900000001</v>
      </c>
      <c r="BX207" s="70">
        <v>23.99836706</v>
      </c>
      <c r="BY207" s="70">
        <v>0.21540654000000001</v>
      </c>
      <c r="BZ207" s="70">
        <v>23.964577120000001</v>
      </c>
      <c r="CA207" s="70">
        <v>0.19760941900000001</v>
      </c>
      <c r="CB207" s="70">
        <v>23.98898097</v>
      </c>
      <c r="CC207" s="70">
        <v>0.198836806</v>
      </c>
      <c r="CD207" s="70">
        <v>24.020893690000001</v>
      </c>
      <c r="CE207" s="70">
        <v>0.208042214</v>
      </c>
      <c r="CF207" s="70">
        <v>24.032157000000002</v>
      </c>
      <c r="CG207" s="70">
        <v>0.20436005099999999</v>
      </c>
      <c r="CH207" s="70">
        <v>24.058438070000001</v>
      </c>
      <c r="CI207" s="70">
        <v>0.20374635699999999</v>
      </c>
      <c r="CJ207" s="70">
        <v>24.030279790000002</v>
      </c>
      <c r="CK207" s="70">
        <v>0.201905275</v>
      </c>
      <c r="CL207" s="70">
        <v>24.005875939999999</v>
      </c>
      <c r="CM207" s="70">
        <v>0.36392045099999998</v>
      </c>
      <c r="CN207" s="70">
        <v>24.00775316</v>
      </c>
      <c r="CO207" s="70"/>
      <c r="CP207" s="70"/>
      <c r="CQ207" s="70"/>
      <c r="CR207" s="70"/>
      <c r="CS207" s="70">
        <v>0.35839720600000002</v>
      </c>
      <c r="CT207" s="70">
        <v>24.009630380000001</v>
      </c>
      <c r="CU207" s="70">
        <v>0.23872690599999999</v>
      </c>
      <c r="CV207" s="70">
        <v>24.024648129999999</v>
      </c>
      <c r="CW207" s="70">
        <v>0.27677592499999998</v>
      </c>
      <c r="CX207" s="70">
        <v>24.05656085</v>
      </c>
      <c r="CY207" s="70">
        <v>0.23749951899999999</v>
      </c>
      <c r="CZ207" s="70">
        <v>24.020893690000001</v>
      </c>
      <c r="DA207" s="70">
        <v>0.22952149899999999</v>
      </c>
      <c r="DB207" s="70">
        <v>24.043420319999999</v>
      </c>
      <c r="DC207" s="70">
        <v>0.40626532599999998</v>
      </c>
      <c r="DD207" s="70">
        <v>24.052806409999999</v>
      </c>
      <c r="DE207" s="70">
        <v>0.49279615900000001</v>
      </c>
      <c r="DF207" s="70">
        <v>24.028402570000001</v>
      </c>
      <c r="DG207" s="70">
        <v>0.40933379600000003</v>
      </c>
      <c r="DH207" s="70">
        <v>24.060315289999998</v>
      </c>
      <c r="DI207" s="70">
        <v>0.236272131</v>
      </c>
      <c r="DJ207" s="70">
        <v>24.533374460000001</v>
      </c>
      <c r="DK207" s="70">
        <v>0.312370168</v>
      </c>
      <c r="DL207" s="70">
        <v>24.50146174</v>
      </c>
      <c r="DM207" s="70"/>
      <c r="DN207" s="70"/>
      <c r="DO207" s="70"/>
      <c r="DP207" s="70"/>
      <c r="DQ207" s="58">
        <v>0.427130917</v>
      </c>
      <c r="DR207" s="58">
        <v>24.59532269</v>
      </c>
      <c r="DS207" s="58">
        <v>0.35778351200000003</v>
      </c>
      <c r="DT207" s="58">
        <v>24.698569729999999</v>
      </c>
      <c r="DU207" s="58">
        <v>0.37373955199999997</v>
      </c>
      <c r="DV207" s="58">
        <v>24.97452092</v>
      </c>
      <c r="DW207" s="58">
        <v>0.34735071699999998</v>
      </c>
      <c r="DX207" s="58">
        <v>24.876905529999998</v>
      </c>
      <c r="DY207" s="58">
        <v>0.31052908600000001</v>
      </c>
      <c r="DZ207" s="58">
        <v>24.897554939999999</v>
      </c>
      <c r="EA207" s="58">
        <v>0.28475394500000001</v>
      </c>
      <c r="EB207" s="58">
        <v>24.736114109999999</v>
      </c>
      <c r="EC207" s="58">
        <v>0.30255106599999998</v>
      </c>
      <c r="ED207" s="58">
        <v>24.612217659999999</v>
      </c>
      <c r="EE207" s="58">
        <v>0.28475394500000001</v>
      </c>
      <c r="EF207" s="58">
        <v>24.70795583</v>
      </c>
      <c r="EG207" s="58">
        <v>0.30868800499999999</v>
      </c>
      <c r="EH207" s="58">
        <v>24.664779790000001</v>
      </c>
      <c r="EI207" s="58">
        <v>0.503842648</v>
      </c>
      <c r="EJ207" s="58">
        <v>24.769904050000001</v>
      </c>
      <c r="EK207" s="58"/>
      <c r="EL207" s="58"/>
      <c r="EM207" s="58"/>
      <c r="EN207" s="58"/>
    </row>
    <row r="208" spans="1:144" x14ac:dyDescent="0.2">
      <c r="A208" s="70">
        <v>0.41976659100000002</v>
      </c>
      <c r="B208" s="70">
        <v>25.5076511</v>
      </c>
      <c r="C208" s="70">
        <v>0.37926279699999998</v>
      </c>
      <c r="D208" s="70">
        <v>25.552704349999999</v>
      </c>
      <c r="E208" s="70">
        <v>0.296414128</v>
      </c>
      <c r="F208" s="70">
        <v>25.532054949999999</v>
      </c>
      <c r="G208" s="70">
        <v>0.31727971900000002</v>
      </c>
      <c r="H208" s="70">
        <v>25.490756130000001</v>
      </c>
      <c r="I208" s="70">
        <v>0.29457304600000001</v>
      </c>
      <c r="J208" s="70">
        <v>25.49638779</v>
      </c>
      <c r="K208" s="70">
        <v>0.33691792199999998</v>
      </c>
      <c r="L208" s="70">
        <v>25.400649619999999</v>
      </c>
      <c r="M208" s="70">
        <v>0.29886890300000002</v>
      </c>
      <c r="N208" s="70">
        <v>25.169751689999998</v>
      </c>
      <c r="O208" s="70">
        <v>0.306233229</v>
      </c>
      <c r="P208" s="70">
        <v>25.19227832</v>
      </c>
      <c r="Q208" s="70">
        <v>0.31789341199999999</v>
      </c>
      <c r="R208" s="70">
        <v>25.44007122</v>
      </c>
      <c r="S208" s="70">
        <v>0.47806750599999998</v>
      </c>
      <c r="T208" s="70">
        <v>25.498265010000001</v>
      </c>
      <c r="U208" s="70"/>
      <c r="V208" s="70"/>
      <c r="W208" s="70"/>
      <c r="X208" s="70"/>
      <c r="Y208" s="70">
        <v>0.30439214799999997</v>
      </c>
      <c r="Z208" s="70">
        <v>25.481370030000001</v>
      </c>
      <c r="AA208" s="70">
        <v>0.24670492599999999</v>
      </c>
      <c r="AB208" s="70">
        <v>25.410035709999999</v>
      </c>
      <c r="AC208" s="70">
        <v>0.219088703</v>
      </c>
      <c r="AD208" s="70">
        <v>25.295525359999999</v>
      </c>
      <c r="AE208" s="70">
        <v>0.24118168200000001</v>
      </c>
      <c r="AF208" s="70">
        <v>25.398772399999999</v>
      </c>
      <c r="AG208" s="70">
        <v>0.22829411099999999</v>
      </c>
      <c r="AH208" s="70">
        <v>25.586494299999998</v>
      </c>
      <c r="AI208" s="70">
        <v>0.227680417</v>
      </c>
      <c r="AJ208" s="70">
        <v>25.438193999999999</v>
      </c>
      <c r="AK208" s="70">
        <v>0.23749951899999999</v>
      </c>
      <c r="AL208" s="70">
        <v>25.32556086</v>
      </c>
      <c r="AM208" s="70">
        <v>0.225225642</v>
      </c>
      <c r="AN208" s="70">
        <v>25.177260560000001</v>
      </c>
      <c r="AO208" s="70">
        <v>0.28107178199999999</v>
      </c>
      <c r="AP208" s="70">
        <v>25.006433640000001</v>
      </c>
      <c r="AQ208" s="70">
        <v>0.51488913700000005</v>
      </c>
      <c r="AR208" s="70">
        <v>25.314297549999999</v>
      </c>
      <c r="AS208" s="70"/>
      <c r="AT208" s="70"/>
      <c r="AU208" s="70"/>
      <c r="AV208" s="70"/>
      <c r="AW208" s="70">
        <v>0.31912079999999998</v>
      </c>
      <c r="AX208" s="70">
        <v>24.15980789</v>
      </c>
      <c r="AY208" s="70">
        <v>0.22952149899999999</v>
      </c>
      <c r="AZ208" s="70">
        <v>24.201106710000001</v>
      </c>
      <c r="BA208" s="70">
        <v>0.24670492599999999</v>
      </c>
      <c r="BB208" s="70">
        <v>24.1504218</v>
      </c>
      <c r="BC208" s="70">
        <v>0.21479284600000001</v>
      </c>
      <c r="BD208" s="70">
        <v>24.161685110000001</v>
      </c>
      <c r="BE208" s="70">
        <v>0.26511574199999999</v>
      </c>
      <c r="BF208" s="70">
        <v>24.148544579999999</v>
      </c>
      <c r="BG208" s="70">
        <v>0.51979868799999995</v>
      </c>
      <c r="BH208" s="70">
        <v>24.12226351</v>
      </c>
      <c r="BI208" s="70">
        <v>0.26388835399999999</v>
      </c>
      <c r="BJ208" s="70">
        <v>24.157930669999999</v>
      </c>
      <c r="BK208" s="70">
        <v>0.252228171</v>
      </c>
      <c r="BL208" s="70">
        <v>24.129772389999999</v>
      </c>
      <c r="BM208" s="70">
        <v>0.22890780499999999</v>
      </c>
      <c r="BN208" s="70">
        <v>24.157930669999999</v>
      </c>
      <c r="BO208" s="70">
        <v>0.373125859</v>
      </c>
      <c r="BP208" s="70">
        <v>24.126017950000001</v>
      </c>
      <c r="BQ208" s="70"/>
      <c r="BR208" s="70"/>
      <c r="BS208" s="70"/>
      <c r="BT208" s="70"/>
      <c r="BU208" s="70">
        <v>0.30561953600000002</v>
      </c>
      <c r="BV208" s="70">
        <v>24.124140730000001</v>
      </c>
      <c r="BW208" s="70">
        <v>0.21295176499999999</v>
      </c>
      <c r="BX208" s="70">
        <v>24.127895169999999</v>
      </c>
      <c r="BY208" s="70">
        <v>0.21479284600000001</v>
      </c>
      <c r="BZ208" s="70">
        <v>24.09410523</v>
      </c>
      <c r="CA208" s="70">
        <v>0.19576833699999999</v>
      </c>
      <c r="CB208" s="70">
        <v>24.118509079999999</v>
      </c>
      <c r="CC208" s="70">
        <v>0.19760941900000001</v>
      </c>
      <c r="CD208" s="70">
        <v>24.1504218</v>
      </c>
      <c r="CE208" s="70">
        <v>0.208042214</v>
      </c>
      <c r="CF208" s="70">
        <v>24.161685110000001</v>
      </c>
      <c r="CG208" s="70">
        <v>0.20436005099999999</v>
      </c>
      <c r="CH208" s="70">
        <v>24.18796618</v>
      </c>
      <c r="CI208" s="70">
        <v>0.20313266299999999</v>
      </c>
      <c r="CJ208" s="70">
        <v>24.15980789</v>
      </c>
      <c r="CK208" s="70">
        <v>0.201291582</v>
      </c>
      <c r="CL208" s="70">
        <v>24.135404050000002</v>
      </c>
      <c r="CM208" s="70">
        <v>0.36269306299999998</v>
      </c>
      <c r="CN208" s="70">
        <v>24.137281269999999</v>
      </c>
      <c r="CO208" s="70"/>
      <c r="CP208" s="70"/>
      <c r="CQ208" s="70"/>
      <c r="CR208" s="70"/>
      <c r="CS208" s="70">
        <v>0.35839720600000002</v>
      </c>
      <c r="CT208" s="70">
        <v>24.139158479999999</v>
      </c>
      <c r="CU208" s="70">
        <v>0.23872690599999999</v>
      </c>
      <c r="CV208" s="70">
        <v>24.154176240000002</v>
      </c>
      <c r="CW208" s="70">
        <v>0.27616223099999998</v>
      </c>
      <c r="CX208" s="70">
        <v>24.186088959999999</v>
      </c>
      <c r="CY208" s="70">
        <v>0.23749951899999999</v>
      </c>
      <c r="CZ208" s="70">
        <v>24.1504218</v>
      </c>
      <c r="DA208" s="70">
        <v>0.22890780499999999</v>
      </c>
      <c r="DB208" s="70">
        <v>24.172948430000002</v>
      </c>
      <c r="DC208" s="70">
        <v>0.400128388</v>
      </c>
      <c r="DD208" s="70">
        <v>24.182334520000001</v>
      </c>
      <c r="DE208" s="70">
        <v>0.48604552600000001</v>
      </c>
      <c r="DF208" s="70">
        <v>24.157930669999999</v>
      </c>
      <c r="DG208" s="70">
        <v>0.40381055100000002</v>
      </c>
      <c r="DH208" s="70">
        <v>24.189843400000001</v>
      </c>
      <c r="DI208" s="70">
        <v>0.235658437</v>
      </c>
      <c r="DJ208" s="70">
        <v>24.664779790000001</v>
      </c>
      <c r="DK208" s="70">
        <v>0.31114278000000001</v>
      </c>
      <c r="DL208" s="70">
        <v>24.63286707</v>
      </c>
      <c r="DM208" s="70"/>
      <c r="DN208" s="70"/>
      <c r="DO208" s="70"/>
      <c r="DP208" s="70"/>
      <c r="DQ208" s="58">
        <v>0.42528983599999998</v>
      </c>
      <c r="DR208" s="58">
        <v>24.726728019999999</v>
      </c>
      <c r="DS208" s="58">
        <v>0.356556125</v>
      </c>
      <c r="DT208" s="58">
        <v>24.829975059999999</v>
      </c>
      <c r="DU208" s="58">
        <v>0.373125859</v>
      </c>
      <c r="DV208" s="58">
        <v>25.105926239999999</v>
      </c>
      <c r="DW208" s="58">
        <v>0.34735071699999998</v>
      </c>
      <c r="DX208" s="58">
        <v>25.008310860000002</v>
      </c>
      <c r="DY208" s="58">
        <v>0.31052908600000001</v>
      </c>
      <c r="DZ208" s="58">
        <v>25.028960269999999</v>
      </c>
      <c r="EA208" s="58">
        <v>0.28475394500000001</v>
      </c>
      <c r="EB208" s="58">
        <v>24.867519439999999</v>
      </c>
      <c r="EC208" s="58">
        <v>0.30193737199999998</v>
      </c>
      <c r="ED208" s="58">
        <v>24.743622989999999</v>
      </c>
      <c r="EE208" s="58">
        <v>0.28475394500000001</v>
      </c>
      <c r="EF208" s="58">
        <v>24.839361149999998</v>
      </c>
      <c r="EG208" s="58">
        <v>0.30807431099999999</v>
      </c>
      <c r="EH208" s="58">
        <v>24.796185120000001</v>
      </c>
      <c r="EI208" s="58">
        <v>0.50261526000000001</v>
      </c>
      <c r="EJ208" s="58">
        <v>24.901309380000001</v>
      </c>
      <c r="EK208" s="58"/>
      <c r="EL208" s="58"/>
      <c r="EM208" s="58"/>
      <c r="EN208" s="58"/>
    </row>
    <row r="209" spans="1:144" x14ac:dyDescent="0.2">
      <c r="A209" s="70">
        <v>0.42038028500000002</v>
      </c>
      <c r="B209" s="70">
        <v>25.63905643</v>
      </c>
      <c r="C209" s="70">
        <v>0.37803540899999999</v>
      </c>
      <c r="D209" s="70">
        <v>25.684109679999999</v>
      </c>
      <c r="E209" s="70">
        <v>0.29457304600000001</v>
      </c>
      <c r="F209" s="70">
        <v>25.663460270000002</v>
      </c>
      <c r="G209" s="70">
        <v>0.31543863700000002</v>
      </c>
      <c r="H209" s="70">
        <v>25.622161460000001</v>
      </c>
      <c r="I209" s="70">
        <v>0.29334565899999998</v>
      </c>
      <c r="J209" s="70">
        <v>25.627793109999999</v>
      </c>
      <c r="K209" s="70">
        <v>0.33630422799999998</v>
      </c>
      <c r="L209" s="70">
        <v>25.532054949999999</v>
      </c>
      <c r="M209" s="70">
        <v>0.29886890300000002</v>
      </c>
      <c r="N209" s="70">
        <v>25.301157020000002</v>
      </c>
      <c r="O209" s="70">
        <v>0.30500584200000003</v>
      </c>
      <c r="P209" s="70">
        <v>25.323683639999999</v>
      </c>
      <c r="Q209" s="70">
        <v>0.31912079999999998</v>
      </c>
      <c r="R209" s="70">
        <v>25.571476539999999</v>
      </c>
      <c r="S209" s="70">
        <v>0.47806750599999998</v>
      </c>
      <c r="T209" s="70">
        <v>25.62967033</v>
      </c>
      <c r="U209" s="70"/>
      <c r="V209" s="70"/>
      <c r="W209" s="70"/>
      <c r="X209" s="70"/>
      <c r="Y209" s="70">
        <v>0.30316475999999998</v>
      </c>
      <c r="Z209" s="70">
        <v>25.612775360000001</v>
      </c>
      <c r="AA209" s="70">
        <v>0.24609123199999999</v>
      </c>
      <c r="AB209" s="70">
        <v>25.541441039999999</v>
      </c>
      <c r="AC209" s="70">
        <v>0.217861315</v>
      </c>
      <c r="AD209" s="70">
        <v>25.426930689999999</v>
      </c>
      <c r="AE209" s="70">
        <v>0.24179537500000001</v>
      </c>
      <c r="AF209" s="70">
        <v>25.530177729999998</v>
      </c>
      <c r="AG209" s="70">
        <v>0.227680417</v>
      </c>
      <c r="AH209" s="70">
        <v>25.717899620000001</v>
      </c>
      <c r="AI209" s="70">
        <v>0.227066723</v>
      </c>
      <c r="AJ209" s="70">
        <v>25.569599329999999</v>
      </c>
      <c r="AK209" s="70">
        <v>0.23688582499999999</v>
      </c>
      <c r="AL209" s="70">
        <v>25.456966189999999</v>
      </c>
      <c r="AM209" s="70">
        <v>0.225225642</v>
      </c>
      <c r="AN209" s="70">
        <v>25.30866589</v>
      </c>
      <c r="AO209" s="70">
        <v>0.279844394</v>
      </c>
      <c r="AP209" s="70">
        <v>25.137838970000001</v>
      </c>
      <c r="AQ209" s="70">
        <v>0.50691111700000002</v>
      </c>
      <c r="AR209" s="70">
        <v>25.445702870000002</v>
      </c>
      <c r="AS209" s="70"/>
      <c r="AT209" s="70"/>
      <c r="AU209" s="70"/>
      <c r="AV209" s="70"/>
      <c r="AW209" s="70">
        <v>0.32034818799999998</v>
      </c>
      <c r="AX209" s="70">
        <v>24.289335999999999</v>
      </c>
      <c r="AY209" s="70">
        <v>0.22829411099999999</v>
      </c>
      <c r="AZ209" s="70">
        <v>24.33063482</v>
      </c>
      <c r="BA209" s="70">
        <v>0.24609123199999999</v>
      </c>
      <c r="BB209" s="70">
        <v>24.279949909999999</v>
      </c>
      <c r="BC209" s="70">
        <v>0.21479284600000001</v>
      </c>
      <c r="BD209" s="70">
        <v>24.291213219999999</v>
      </c>
      <c r="BE209" s="70">
        <v>0.26388835399999999</v>
      </c>
      <c r="BF209" s="70">
        <v>24.278072689999998</v>
      </c>
      <c r="BG209" s="70">
        <v>0.51366174899999995</v>
      </c>
      <c r="BH209" s="70">
        <v>24.251791619999999</v>
      </c>
      <c r="BI209" s="70">
        <v>0.262660966</v>
      </c>
      <c r="BJ209" s="70">
        <v>24.287458780000001</v>
      </c>
      <c r="BK209" s="70">
        <v>0.252228171</v>
      </c>
      <c r="BL209" s="70">
        <v>24.259300499999998</v>
      </c>
      <c r="BM209" s="70">
        <v>0.22829411099999999</v>
      </c>
      <c r="BN209" s="70">
        <v>24.287458780000001</v>
      </c>
      <c r="BO209" s="70">
        <v>0.37189847100000001</v>
      </c>
      <c r="BP209" s="70">
        <v>24.25554606</v>
      </c>
      <c r="BQ209" s="70"/>
      <c r="BR209" s="70"/>
      <c r="BS209" s="70"/>
      <c r="BT209" s="70"/>
      <c r="BU209" s="70">
        <v>0.30500584200000003</v>
      </c>
      <c r="BV209" s="70">
        <v>24.25366884</v>
      </c>
      <c r="BW209" s="70">
        <v>0.21233807099999999</v>
      </c>
      <c r="BX209" s="70">
        <v>24.257423280000001</v>
      </c>
      <c r="BY209" s="70">
        <v>0.21356545900000001</v>
      </c>
      <c r="BZ209" s="70">
        <v>24.223633339999999</v>
      </c>
      <c r="CA209" s="70">
        <v>0.19515464299999999</v>
      </c>
      <c r="CB209" s="70">
        <v>24.248037180000001</v>
      </c>
      <c r="CC209" s="70">
        <v>0.19822311200000001</v>
      </c>
      <c r="CD209" s="70">
        <v>24.279949909999999</v>
      </c>
      <c r="CE209" s="70">
        <v>0.20681482600000001</v>
      </c>
      <c r="CF209" s="70">
        <v>24.291213219999999</v>
      </c>
      <c r="CG209" s="70">
        <v>0.20374635699999999</v>
      </c>
      <c r="CH209" s="70">
        <v>24.317494289999999</v>
      </c>
      <c r="CI209" s="70">
        <v>0.20313266299999999</v>
      </c>
      <c r="CJ209" s="70">
        <v>24.289335999999999</v>
      </c>
      <c r="CK209" s="70">
        <v>0.200677888</v>
      </c>
      <c r="CL209" s="70">
        <v>24.26493215</v>
      </c>
      <c r="CM209" s="70">
        <v>0.36207936899999998</v>
      </c>
      <c r="CN209" s="70">
        <v>24.266809370000001</v>
      </c>
      <c r="CO209" s="70"/>
      <c r="CP209" s="70"/>
      <c r="CQ209" s="70"/>
      <c r="CR209" s="70"/>
      <c r="CS209" s="70">
        <v>0.35778351200000003</v>
      </c>
      <c r="CT209" s="70">
        <v>24.268686590000002</v>
      </c>
      <c r="CU209" s="70">
        <v>0.23749951899999999</v>
      </c>
      <c r="CV209" s="70">
        <v>24.28370434</v>
      </c>
      <c r="CW209" s="70">
        <v>0.27493484299999998</v>
      </c>
      <c r="CX209" s="70">
        <v>24.315617069999998</v>
      </c>
      <c r="CY209" s="70">
        <v>0.235658437</v>
      </c>
      <c r="CZ209" s="70">
        <v>24.279949909999999</v>
      </c>
      <c r="DA209" s="70">
        <v>0.227066723</v>
      </c>
      <c r="DB209" s="70">
        <v>24.30247653</v>
      </c>
      <c r="DC209" s="70">
        <v>0.39399144899999999</v>
      </c>
      <c r="DD209" s="70">
        <v>24.31186263</v>
      </c>
      <c r="DE209" s="70">
        <v>0.47806750599999998</v>
      </c>
      <c r="DF209" s="70">
        <v>24.287458780000001</v>
      </c>
      <c r="DG209" s="70">
        <v>0.39828730600000001</v>
      </c>
      <c r="DH209" s="70">
        <v>24.319371499999999</v>
      </c>
      <c r="DI209" s="70">
        <v>0.235044743</v>
      </c>
      <c r="DJ209" s="70">
        <v>24.796185120000001</v>
      </c>
      <c r="DK209" s="70">
        <v>0.31052908600000001</v>
      </c>
      <c r="DL209" s="70">
        <v>24.764272399999999</v>
      </c>
      <c r="DM209" s="70"/>
      <c r="DN209" s="70"/>
      <c r="DO209" s="70"/>
      <c r="DP209" s="70"/>
      <c r="DQ209" s="58">
        <v>0.42467614199999998</v>
      </c>
      <c r="DR209" s="58">
        <v>24.858133339999998</v>
      </c>
      <c r="DS209" s="58">
        <v>0.35532873700000001</v>
      </c>
      <c r="DT209" s="58">
        <v>24.961380389999999</v>
      </c>
      <c r="DU209" s="58">
        <v>0.37189847100000001</v>
      </c>
      <c r="DV209" s="58">
        <v>25.237331569999998</v>
      </c>
      <c r="DW209" s="58">
        <v>0.34673702299999998</v>
      </c>
      <c r="DX209" s="58">
        <v>25.139716190000001</v>
      </c>
      <c r="DY209" s="58">
        <v>0.30930169899999999</v>
      </c>
      <c r="DZ209" s="58">
        <v>25.160365590000001</v>
      </c>
      <c r="EA209" s="58">
        <v>0.28352655700000001</v>
      </c>
      <c r="EB209" s="58">
        <v>24.998924760000001</v>
      </c>
      <c r="EC209" s="58">
        <v>0.30193737199999998</v>
      </c>
      <c r="ED209" s="58">
        <v>24.875028310000001</v>
      </c>
      <c r="EE209" s="58">
        <v>0.28414025100000001</v>
      </c>
      <c r="EF209" s="58">
        <v>24.970766480000002</v>
      </c>
      <c r="EG209" s="58">
        <v>0.30684692299999999</v>
      </c>
      <c r="EH209" s="58">
        <v>24.927590439999999</v>
      </c>
      <c r="EI209" s="58">
        <v>0.50077417899999999</v>
      </c>
      <c r="EJ209" s="58">
        <v>25.03271471</v>
      </c>
      <c r="EK209" s="58"/>
      <c r="EL209" s="58"/>
      <c r="EM209" s="58"/>
      <c r="EN209" s="58"/>
    </row>
    <row r="210" spans="1:144" x14ac:dyDescent="0.2">
      <c r="A210" s="70">
        <v>0.41976659100000002</v>
      </c>
      <c r="B210" s="70">
        <v>25.770461749999999</v>
      </c>
      <c r="C210" s="70">
        <v>0.37496694000000003</v>
      </c>
      <c r="D210" s="70">
        <v>25.815515009999999</v>
      </c>
      <c r="E210" s="70">
        <v>0.29457304600000001</v>
      </c>
      <c r="F210" s="70">
        <v>25.794865600000001</v>
      </c>
      <c r="G210" s="70">
        <v>0.313597556</v>
      </c>
      <c r="H210" s="70">
        <v>25.75356678</v>
      </c>
      <c r="I210" s="70">
        <v>0.29089088299999999</v>
      </c>
      <c r="J210" s="70">
        <v>25.759198439999999</v>
      </c>
      <c r="K210" s="70">
        <v>0.33569053399999998</v>
      </c>
      <c r="L210" s="70">
        <v>25.663460270000002</v>
      </c>
      <c r="M210" s="70">
        <v>0.29764151500000002</v>
      </c>
      <c r="N210" s="70">
        <v>25.43256234</v>
      </c>
      <c r="O210" s="70">
        <v>0.30500584200000003</v>
      </c>
      <c r="P210" s="70">
        <v>25.455088969999998</v>
      </c>
      <c r="Q210" s="70">
        <v>0.31850710599999998</v>
      </c>
      <c r="R210" s="70">
        <v>25.702881869999999</v>
      </c>
      <c r="S210" s="70">
        <v>0.47745381199999998</v>
      </c>
      <c r="T210" s="70">
        <v>25.761075659999999</v>
      </c>
      <c r="U210" s="70"/>
      <c r="V210" s="70"/>
      <c r="W210" s="70"/>
      <c r="X210" s="70"/>
      <c r="Y210" s="70">
        <v>0.30193737199999998</v>
      </c>
      <c r="Z210" s="70">
        <v>25.74418069</v>
      </c>
      <c r="AA210" s="70">
        <v>0.244863845</v>
      </c>
      <c r="AB210" s="70">
        <v>25.672846369999998</v>
      </c>
      <c r="AC210" s="70">
        <v>0.216633928</v>
      </c>
      <c r="AD210" s="70">
        <v>25.558336010000001</v>
      </c>
      <c r="AE210" s="70">
        <v>0.24056798800000001</v>
      </c>
      <c r="AF210" s="70">
        <v>25.661583050000001</v>
      </c>
      <c r="AG210" s="70">
        <v>0.227680417</v>
      </c>
      <c r="AH210" s="70">
        <v>25.849304950000001</v>
      </c>
      <c r="AI210" s="70">
        <v>0.225839335</v>
      </c>
      <c r="AJ210" s="70">
        <v>25.701004650000002</v>
      </c>
      <c r="AK210" s="70">
        <v>0.236272131</v>
      </c>
      <c r="AL210" s="70">
        <v>25.588371510000002</v>
      </c>
      <c r="AM210" s="70">
        <v>0.22399825400000001</v>
      </c>
      <c r="AN210" s="70">
        <v>25.44007122</v>
      </c>
      <c r="AO210" s="70">
        <v>0.279844394</v>
      </c>
      <c r="AP210" s="70">
        <v>25.26924429</v>
      </c>
      <c r="AQ210" s="70">
        <v>0.49893309699999999</v>
      </c>
      <c r="AR210" s="70">
        <v>25.577108200000001</v>
      </c>
      <c r="AS210" s="70"/>
      <c r="AT210" s="70"/>
      <c r="AU210" s="70"/>
      <c r="AV210" s="70"/>
      <c r="AW210" s="70">
        <v>0.31912079999999998</v>
      </c>
      <c r="AX210" s="70">
        <v>24.418864110000001</v>
      </c>
      <c r="AY210" s="70">
        <v>0.22829411099999999</v>
      </c>
      <c r="AZ210" s="70">
        <v>24.460162929999999</v>
      </c>
      <c r="BA210" s="70">
        <v>0.243636457</v>
      </c>
      <c r="BB210" s="70">
        <v>24.409478010000001</v>
      </c>
      <c r="BC210" s="70">
        <v>0.21540654000000001</v>
      </c>
      <c r="BD210" s="70">
        <v>24.420741329999998</v>
      </c>
      <c r="BE210" s="70">
        <v>0.26450204799999999</v>
      </c>
      <c r="BF210" s="70">
        <v>24.40760079</v>
      </c>
      <c r="BG210" s="70">
        <v>0.503842648</v>
      </c>
      <c r="BH210" s="70">
        <v>24.381319730000001</v>
      </c>
      <c r="BI210" s="70">
        <v>0.26081988499999997</v>
      </c>
      <c r="BJ210" s="70">
        <v>24.41698689</v>
      </c>
      <c r="BK210" s="70">
        <v>0.25038708900000001</v>
      </c>
      <c r="BL210" s="70">
        <v>24.388828610000001</v>
      </c>
      <c r="BM210" s="70">
        <v>0.227066723</v>
      </c>
      <c r="BN210" s="70">
        <v>24.41698689</v>
      </c>
      <c r="BO210" s="70">
        <v>0.37067108300000001</v>
      </c>
      <c r="BP210" s="70">
        <v>24.385074169999999</v>
      </c>
      <c r="BQ210" s="70"/>
      <c r="BR210" s="70"/>
      <c r="BS210" s="70"/>
      <c r="BT210" s="70"/>
      <c r="BU210" s="70">
        <v>0.30561953600000002</v>
      </c>
      <c r="BV210" s="70">
        <v>24.383196949999999</v>
      </c>
      <c r="BW210" s="70">
        <v>0.21111068299999999</v>
      </c>
      <c r="BX210" s="70">
        <v>24.38695139</v>
      </c>
      <c r="BY210" s="70">
        <v>0.21295176499999999</v>
      </c>
      <c r="BZ210" s="70">
        <v>24.353161450000002</v>
      </c>
      <c r="CA210" s="70">
        <v>0.19454094899999999</v>
      </c>
      <c r="CB210" s="70">
        <v>24.37756529</v>
      </c>
      <c r="CC210" s="70">
        <v>0.19699572500000001</v>
      </c>
      <c r="CD210" s="70">
        <v>24.409478010000001</v>
      </c>
      <c r="CE210" s="70">
        <v>0.20558743900000001</v>
      </c>
      <c r="CF210" s="70">
        <v>24.420741329999998</v>
      </c>
      <c r="CG210" s="70">
        <v>0.20374635699999999</v>
      </c>
      <c r="CH210" s="70">
        <v>24.447022390000001</v>
      </c>
      <c r="CI210" s="70">
        <v>0.201905275</v>
      </c>
      <c r="CJ210" s="70">
        <v>24.418864110000001</v>
      </c>
      <c r="CK210" s="70">
        <v>0.1994505</v>
      </c>
      <c r="CL210" s="70">
        <v>24.394460259999999</v>
      </c>
      <c r="CM210" s="70">
        <v>0.36146567600000001</v>
      </c>
      <c r="CN210" s="70">
        <v>24.39633748</v>
      </c>
      <c r="CO210" s="70"/>
      <c r="CP210" s="70"/>
      <c r="CQ210" s="70"/>
      <c r="CR210" s="70"/>
      <c r="CS210" s="70">
        <v>0.35778351200000003</v>
      </c>
      <c r="CT210" s="70">
        <v>24.3982147</v>
      </c>
      <c r="CU210" s="70">
        <v>0.23749951899999999</v>
      </c>
      <c r="CV210" s="70">
        <v>24.413232449999999</v>
      </c>
      <c r="CW210" s="70">
        <v>0.27370745499999999</v>
      </c>
      <c r="CX210" s="70">
        <v>24.44514517</v>
      </c>
      <c r="CY210" s="70">
        <v>0.235044743</v>
      </c>
      <c r="CZ210" s="70">
        <v>24.409478010000001</v>
      </c>
      <c r="DA210" s="70">
        <v>0.227066723</v>
      </c>
      <c r="DB210" s="70">
        <v>24.432004639999999</v>
      </c>
      <c r="DC210" s="70">
        <v>0.38785451100000001</v>
      </c>
      <c r="DD210" s="70">
        <v>24.441390739999999</v>
      </c>
      <c r="DE210" s="70">
        <v>0.47070318</v>
      </c>
      <c r="DF210" s="70">
        <v>24.41698689</v>
      </c>
      <c r="DG210" s="70">
        <v>0.39337775600000002</v>
      </c>
      <c r="DH210" s="70">
        <v>24.448899610000002</v>
      </c>
      <c r="DI210" s="70">
        <v>0.234431049</v>
      </c>
      <c r="DJ210" s="70">
        <v>24.927590439999999</v>
      </c>
      <c r="DK210" s="70">
        <v>0.30991539200000001</v>
      </c>
      <c r="DL210" s="70">
        <v>24.895677719999998</v>
      </c>
      <c r="DM210" s="70"/>
      <c r="DN210" s="70"/>
      <c r="DO210" s="70"/>
      <c r="DP210" s="70"/>
      <c r="DQ210" s="58">
        <v>0.42344875399999998</v>
      </c>
      <c r="DR210" s="58">
        <v>24.989538670000002</v>
      </c>
      <c r="DS210" s="58">
        <v>0.35348765599999998</v>
      </c>
      <c r="DT210" s="58">
        <v>25.092785710000001</v>
      </c>
      <c r="DU210" s="58">
        <v>0.37128477700000001</v>
      </c>
      <c r="DV210" s="58">
        <v>25.368736899999998</v>
      </c>
      <c r="DW210" s="58">
        <v>0.34612332899999998</v>
      </c>
      <c r="DX210" s="58">
        <v>25.27112151</v>
      </c>
      <c r="DY210" s="58">
        <v>0.30868800499999999</v>
      </c>
      <c r="DZ210" s="58">
        <v>25.291770920000001</v>
      </c>
      <c r="EA210" s="58">
        <v>0.28291286300000001</v>
      </c>
      <c r="EB210" s="58">
        <v>25.130330090000001</v>
      </c>
      <c r="EC210" s="58">
        <v>0.30132367900000001</v>
      </c>
      <c r="ED210" s="58">
        <v>25.006433640000001</v>
      </c>
      <c r="EE210" s="58">
        <v>0.28291286300000001</v>
      </c>
      <c r="EF210" s="58">
        <v>25.102171810000002</v>
      </c>
      <c r="EG210" s="58">
        <v>0.306233229</v>
      </c>
      <c r="EH210" s="58">
        <v>25.058995769999999</v>
      </c>
      <c r="EI210" s="58">
        <v>0.49893309699999999</v>
      </c>
      <c r="EJ210" s="58">
        <v>25.164120029999999</v>
      </c>
      <c r="EK210" s="58"/>
      <c r="EL210" s="58"/>
      <c r="EM210" s="58"/>
      <c r="EN210" s="58"/>
    </row>
    <row r="211" spans="1:144" x14ac:dyDescent="0.2">
      <c r="A211" s="70">
        <v>0.41976659100000002</v>
      </c>
      <c r="B211" s="70">
        <v>25.901867079999999</v>
      </c>
      <c r="C211" s="70">
        <v>0.373125859</v>
      </c>
      <c r="D211" s="70">
        <v>25.946920330000001</v>
      </c>
      <c r="E211" s="70">
        <v>0.29518674</v>
      </c>
      <c r="F211" s="70">
        <v>25.926270930000001</v>
      </c>
      <c r="G211" s="70">
        <v>0.312370168</v>
      </c>
      <c r="H211" s="70">
        <v>25.88497211</v>
      </c>
      <c r="I211" s="70">
        <v>0.29089088299999999</v>
      </c>
      <c r="J211" s="70">
        <v>25.890603769999998</v>
      </c>
      <c r="K211" s="70">
        <v>0.33446314599999999</v>
      </c>
      <c r="L211" s="70">
        <v>25.794865600000001</v>
      </c>
      <c r="M211" s="70">
        <v>0.296414128</v>
      </c>
      <c r="N211" s="70">
        <v>25.56396767</v>
      </c>
      <c r="O211" s="70">
        <v>0.30439214799999997</v>
      </c>
      <c r="P211" s="70">
        <v>25.586494299999998</v>
      </c>
      <c r="Q211" s="70">
        <v>0.31789341199999999</v>
      </c>
      <c r="R211" s="70">
        <v>25.834287199999999</v>
      </c>
      <c r="S211" s="70">
        <v>0.47622642500000001</v>
      </c>
      <c r="T211" s="70">
        <v>25.892480979999998</v>
      </c>
      <c r="U211" s="70"/>
      <c r="V211" s="70"/>
      <c r="W211" s="70"/>
      <c r="X211" s="70"/>
      <c r="Y211" s="70">
        <v>0.30132367900000001</v>
      </c>
      <c r="Z211" s="70">
        <v>25.875586009999999</v>
      </c>
      <c r="AA211" s="70">
        <v>0.244250151</v>
      </c>
      <c r="AB211" s="70">
        <v>25.804251690000001</v>
      </c>
      <c r="AC211" s="70">
        <v>0.21602023400000001</v>
      </c>
      <c r="AD211" s="70">
        <v>25.689741340000001</v>
      </c>
      <c r="AE211" s="70">
        <v>0.24056798800000001</v>
      </c>
      <c r="AF211" s="70">
        <v>25.792988380000001</v>
      </c>
      <c r="AG211" s="70">
        <v>0.227680417</v>
      </c>
      <c r="AH211" s="70">
        <v>25.98071028</v>
      </c>
      <c r="AI211" s="70">
        <v>0.225839335</v>
      </c>
      <c r="AJ211" s="70">
        <v>25.832409980000001</v>
      </c>
      <c r="AK211" s="70">
        <v>0.235658437</v>
      </c>
      <c r="AL211" s="70">
        <v>25.719776840000002</v>
      </c>
      <c r="AM211" s="70">
        <v>0.22277086600000001</v>
      </c>
      <c r="AN211" s="70">
        <v>25.571476539999999</v>
      </c>
      <c r="AO211" s="70">
        <v>0.278617006</v>
      </c>
      <c r="AP211" s="70">
        <v>25.400649619999999</v>
      </c>
      <c r="AQ211" s="70">
        <v>0.49156877100000002</v>
      </c>
      <c r="AR211" s="70">
        <v>25.708513530000001</v>
      </c>
      <c r="AS211" s="70"/>
      <c r="AT211" s="70"/>
      <c r="AU211" s="70"/>
      <c r="AV211" s="70"/>
      <c r="AW211" s="70">
        <v>0.31789341199999999</v>
      </c>
      <c r="AX211" s="70">
        <v>24.54839222</v>
      </c>
      <c r="AY211" s="70">
        <v>0.22829411099999999</v>
      </c>
      <c r="AZ211" s="70">
        <v>24.589691030000001</v>
      </c>
      <c r="BA211" s="70">
        <v>0.244250151</v>
      </c>
      <c r="BB211" s="70">
        <v>24.53900612</v>
      </c>
      <c r="BC211" s="70">
        <v>0.21356545900000001</v>
      </c>
      <c r="BD211" s="70">
        <v>24.550269440000001</v>
      </c>
      <c r="BE211" s="70">
        <v>0.26388835399999999</v>
      </c>
      <c r="BF211" s="70">
        <v>24.537128899999999</v>
      </c>
      <c r="BG211" s="70">
        <v>0.49463723999999998</v>
      </c>
      <c r="BH211" s="70">
        <v>24.51084784</v>
      </c>
      <c r="BI211" s="70">
        <v>0.25959249699999998</v>
      </c>
      <c r="BJ211" s="70">
        <v>24.546514999999999</v>
      </c>
      <c r="BK211" s="70">
        <v>0.24977339500000001</v>
      </c>
      <c r="BL211" s="70">
        <v>24.518356709999999</v>
      </c>
      <c r="BM211" s="70">
        <v>0.225839335</v>
      </c>
      <c r="BN211" s="70">
        <v>24.546514999999999</v>
      </c>
      <c r="BO211" s="70">
        <v>0.36883000199999999</v>
      </c>
      <c r="BP211" s="70">
        <v>24.514602279999998</v>
      </c>
      <c r="BQ211" s="70"/>
      <c r="BR211" s="70"/>
      <c r="BS211" s="70"/>
      <c r="BT211" s="70"/>
      <c r="BU211" s="70">
        <v>0.30439214799999997</v>
      </c>
      <c r="BV211" s="70">
        <v>24.512725060000001</v>
      </c>
      <c r="BW211" s="70">
        <v>0.210496989</v>
      </c>
      <c r="BX211" s="70">
        <v>24.516479489999998</v>
      </c>
      <c r="BY211" s="70">
        <v>0.21295176499999999</v>
      </c>
      <c r="BZ211" s="70">
        <v>24.48268955</v>
      </c>
      <c r="CA211" s="70">
        <v>0.19331356199999999</v>
      </c>
      <c r="CB211" s="70">
        <v>24.507093399999999</v>
      </c>
      <c r="CC211" s="70">
        <v>0.19576833699999999</v>
      </c>
      <c r="CD211" s="70">
        <v>24.53900612</v>
      </c>
      <c r="CE211" s="70">
        <v>0.20497374500000001</v>
      </c>
      <c r="CF211" s="70">
        <v>24.550269440000001</v>
      </c>
      <c r="CG211" s="70">
        <v>0.20251896899999999</v>
      </c>
      <c r="CH211" s="70">
        <v>24.5765505</v>
      </c>
      <c r="CI211" s="70">
        <v>0.201905275</v>
      </c>
      <c r="CJ211" s="70">
        <v>24.54839222</v>
      </c>
      <c r="CK211" s="70">
        <v>0.200064194</v>
      </c>
      <c r="CL211" s="70">
        <v>24.523988370000001</v>
      </c>
      <c r="CM211" s="70">
        <v>0.36146567600000001</v>
      </c>
      <c r="CN211" s="70">
        <v>24.525865589999999</v>
      </c>
      <c r="CO211" s="70"/>
      <c r="CP211" s="70"/>
      <c r="CQ211" s="70"/>
      <c r="CR211" s="70"/>
      <c r="CS211" s="70">
        <v>0.357169819</v>
      </c>
      <c r="CT211" s="70">
        <v>24.527742809999999</v>
      </c>
      <c r="CU211" s="70">
        <v>0.23688582499999999</v>
      </c>
      <c r="CV211" s="70">
        <v>24.542760560000001</v>
      </c>
      <c r="CW211" s="70">
        <v>0.27248006800000002</v>
      </c>
      <c r="CX211" s="70">
        <v>24.574673279999999</v>
      </c>
      <c r="CY211" s="70">
        <v>0.234431049</v>
      </c>
      <c r="CZ211" s="70">
        <v>24.53900612</v>
      </c>
      <c r="DA211" s="70">
        <v>0.225839335</v>
      </c>
      <c r="DB211" s="70">
        <v>24.561532750000001</v>
      </c>
      <c r="DC211" s="70">
        <v>0.381717572</v>
      </c>
      <c r="DD211" s="70">
        <v>24.570918840000001</v>
      </c>
      <c r="DE211" s="70">
        <v>0.46272516000000002</v>
      </c>
      <c r="DF211" s="70">
        <v>24.546514999999999</v>
      </c>
      <c r="DG211" s="70">
        <v>0.38846820500000001</v>
      </c>
      <c r="DH211" s="70">
        <v>24.578427720000001</v>
      </c>
      <c r="DI211" s="70">
        <v>0.233817355</v>
      </c>
      <c r="DJ211" s="70">
        <v>25.058995769999999</v>
      </c>
      <c r="DK211" s="70">
        <v>0.30930169899999999</v>
      </c>
      <c r="DL211" s="70">
        <v>25.027083050000002</v>
      </c>
      <c r="DM211" s="70"/>
      <c r="DN211" s="70"/>
      <c r="DO211" s="70"/>
      <c r="DP211" s="70"/>
      <c r="DQ211" s="58">
        <v>0.42283505999999998</v>
      </c>
      <c r="DR211" s="58">
        <v>25.120944000000001</v>
      </c>
      <c r="DS211" s="58">
        <v>0.35226026799999999</v>
      </c>
      <c r="DT211" s="58">
        <v>25.224191040000001</v>
      </c>
      <c r="DU211" s="58">
        <v>0.37128477700000001</v>
      </c>
      <c r="DV211" s="58">
        <v>25.500142220000001</v>
      </c>
      <c r="DW211" s="58">
        <v>0.34612332899999998</v>
      </c>
      <c r="DX211" s="58">
        <v>25.40252684</v>
      </c>
      <c r="DY211" s="58">
        <v>0.30746061699999999</v>
      </c>
      <c r="DZ211" s="58">
        <v>25.423176250000001</v>
      </c>
      <c r="EA211" s="58">
        <v>0.28291286300000001</v>
      </c>
      <c r="EB211" s="58">
        <v>25.261735420000001</v>
      </c>
      <c r="EC211" s="58">
        <v>0.30070998500000001</v>
      </c>
      <c r="ED211" s="58">
        <v>25.137838970000001</v>
      </c>
      <c r="EE211" s="58">
        <v>0.28229916900000002</v>
      </c>
      <c r="EF211" s="58">
        <v>25.23357713</v>
      </c>
      <c r="EG211" s="58">
        <v>0.30500584200000003</v>
      </c>
      <c r="EH211" s="58">
        <v>25.190401099999999</v>
      </c>
      <c r="EI211" s="58">
        <v>0.497705709</v>
      </c>
      <c r="EJ211" s="58">
        <v>25.295525359999999</v>
      </c>
      <c r="EK211" s="58"/>
      <c r="EL211" s="58"/>
      <c r="EM211" s="58"/>
      <c r="EN211" s="58"/>
    </row>
    <row r="212" spans="1:144" x14ac:dyDescent="0.2">
      <c r="A212" s="70">
        <v>0.41915289700000002</v>
      </c>
      <c r="B212" s="70">
        <v>26.033272409999999</v>
      </c>
      <c r="C212" s="70">
        <v>0.37128477700000001</v>
      </c>
      <c r="D212" s="70">
        <v>26.078325660000001</v>
      </c>
      <c r="E212" s="70">
        <v>0.29518674</v>
      </c>
      <c r="F212" s="70">
        <v>26.05767625</v>
      </c>
      <c r="G212" s="70">
        <v>0.31114278000000001</v>
      </c>
      <c r="H212" s="70">
        <v>26.016377439999999</v>
      </c>
      <c r="I212" s="70">
        <v>0.28904980200000002</v>
      </c>
      <c r="J212" s="70">
        <v>26.022009090000001</v>
      </c>
      <c r="K212" s="70">
        <v>0.33384945199999999</v>
      </c>
      <c r="L212" s="70">
        <v>25.926270930000001</v>
      </c>
      <c r="M212" s="70">
        <v>0.295800434</v>
      </c>
      <c r="N212" s="70">
        <v>25.695372989999999</v>
      </c>
      <c r="O212" s="70">
        <v>0.30377845399999998</v>
      </c>
      <c r="P212" s="70">
        <v>25.717899620000001</v>
      </c>
      <c r="Q212" s="70">
        <v>0.31789341199999999</v>
      </c>
      <c r="R212" s="70">
        <v>25.965692520000001</v>
      </c>
      <c r="S212" s="70">
        <v>0.47499903700000001</v>
      </c>
      <c r="T212" s="70">
        <v>26.023886310000002</v>
      </c>
      <c r="U212" s="70"/>
      <c r="V212" s="70"/>
      <c r="W212" s="70"/>
      <c r="X212" s="70"/>
      <c r="Y212" s="70">
        <v>0.30070998500000001</v>
      </c>
      <c r="Z212" s="70">
        <v>26.006991339999999</v>
      </c>
      <c r="AA212" s="70">
        <v>0.243022763</v>
      </c>
      <c r="AB212" s="70">
        <v>25.935657020000001</v>
      </c>
      <c r="AC212" s="70">
        <v>0.21417915200000001</v>
      </c>
      <c r="AD212" s="70">
        <v>25.82114666</v>
      </c>
      <c r="AE212" s="70">
        <v>0.23934059999999999</v>
      </c>
      <c r="AF212" s="70">
        <v>25.92439371</v>
      </c>
      <c r="AG212" s="70">
        <v>0.227066723</v>
      </c>
      <c r="AH212" s="70">
        <v>26.112115599999999</v>
      </c>
      <c r="AI212" s="70">
        <v>0.225839335</v>
      </c>
      <c r="AJ212" s="70">
        <v>25.9638153</v>
      </c>
      <c r="AK212" s="70">
        <v>0.235044743</v>
      </c>
      <c r="AL212" s="70">
        <v>25.851182170000001</v>
      </c>
      <c r="AM212" s="70">
        <v>0.22154347899999999</v>
      </c>
      <c r="AN212" s="70">
        <v>25.702881869999999</v>
      </c>
      <c r="AO212" s="70">
        <v>0.278003312</v>
      </c>
      <c r="AP212" s="70">
        <v>25.532054949999999</v>
      </c>
      <c r="AQ212" s="70">
        <v>0.48481813899999998</v>
      </c>
      <c r="AR212" s="70">
        <v>25.83991885</v>
      </c>
      <c r="AS212" s="70"/>
      <c r="AT212" s="70"/>
      <c r="AU212" s="70"/>
      <c r="AV212" s="70"/>
      <c r="AW212" s="70">
        <v>0.31912079999999998</v>
      </c>
      <c r="AX212" s="70">
        <v>24.677920319999998</v>
      </c>
      <c r="AY212" s="70">
        <v>0.227066723</v>
      </c>
      <c r="AZ212" s="70">
        <v>24.71921914</v>
      </c>
      <c r="BA212" s="70">
        <v>0.242409069</v>
      </c>
      <c r="BB212" s="70">
        <v>24.668534229999999</v>
      </c>
      <c r="BC212" s="70">
        <v>0.21356545900000001</v>
      </c>
      <c r="BD212" s="70">
        <v>24.679797539999999</v>
      </c>
      <c r="BE212" s="70">
        <v>0.262047272</v>
      </c>
      <c r="BF212" s="70">
        <v>24.666657010000002</v>
      </c>
      <c r="BG212" s="70">
        <v>0.487272914</v>
      </c>
      <c r="BH212" s="70">
        <v>24.640375939999998</v>
      </c>
      <c r="BI212" s="70">
        <v>0.25775141499999998</v>
      </c>
      <c r="BJ212" s="70">
        <v>24.676043100000001</v>
      </c>
      <c r="BK212" s="70">
        <v>0.24793231399999999</v>
      </c>
      <c r="BL212" s="70">
        <v>24.647884820000002</v>
      </c>
      <c r="BM212" s="70">
        <v>0.225839335</v>
      </c>
      <c r="BN212" s="70">
        <v>24.676043100000001</v>
      </c>
      <c r="BO212" s="70">
        <v>0.36821630799999999</v>
      </c>
      <c r="BP212" s="70">
        <v>24.64413038</v>
      </c>
      <c r="BQ212" s="70"/>
      <c r="BR212" s="70"/>
      <c r="BS212" s="70"/>
      <c r="BT212" s="70"/>
      <c r="BU212" s="70">
        <v>0.30316475999999998</v>
      </c>
      <c r="BV212" s="70">
        <v>24.642253159999999</v>
      </c>
      <c r="BW212" s="70">
        <v>0.208655908</v>
      </c>
      <c r="BX212" s="70">
        <v>24.646007600000001</v>
      </c>
      <c r="BY212" s="70">
        <v>0.21233807099999999</v>
      </c>
      <c r="BZ212" s="70">
        <v>24.612217659999999</v>
      </c>
      <c r="CA212" s="70">
        <v>0.192699868</v>
      </c>
      <c r="CB212" s="70">
        <v>24.636621510000001</v>
      </c>
      <c r="CC212" s="70">
        <v>0.19454094899999999</v>
      </c>
      <c r="CD212" s="70">
        <v>24.668534229999999</v>
      </c>
      <c r="CE212" s="70">
        <v>0.20436005099999999</v>
      </c>
      <c r="CF212" s="70">
        <v>24.679797539999999</v>
      </c>
      <c r="CG212" s="70">
        <v>0.201905275</v>
      </c>
      <c r="CH212" s="70">
        <v>24.706078609999999</v>
      </c>
      <c r="CI212" s="70">
        <v>0.201291582</v>
      </c>
      <c r="CJ212" s="70">
        <v>24.677920319999998</v>
      </c>
      <c r="CK212" s="70">
        <v>0.1994505</v>
      </c>
      <c r="CL212" s="70">
        <v>24.65351648</v>
      </c>
      <c r="CM212" s="70">
        <v>0.36023828800000002</v>
      </c>
      <c r="CN212" s="70">
        <v>24.655393700000001</v>
      </c>
      <c r="CO212" s="70"/>
      <c r="CP212" s="70"/>
      <c r="CQ212" s="70"/>
      <c r="CR212" s="70"/>
      <c r="CS212" s="70">
        <v>0.356556125</v>
      </c>
      <c r="CT212" s="70">
        <v>24.657270919999998</v>
      </c>
      <c r="CU212" s="70">
        <v>0.235658437</v>
      </c>
      <c r="CV212" s="70">
        <v>24.67228867</v>
      </c>
      <c r="CW212" s="70">
        <v>0.27125268000000002</v>
      </c>
      <c r="CX212" s="70">
        <v>24.704201390000001</v>
      </c>
      <c r="CY212" s="70">
        <v>0.23320366200000001</v>
      </c>
      <c r="CZ212" s="70">
        <v>24.668534229999999</v>
      </c>
      <c r="DA212" s="70">
        <v>0.225225642</v>
      </c>
      <c r="DB212" s="70">
        <v>24.69106086</v>
      </c>
      <c r="DC212" s="70">
        <v>0.37558063400000002</v>
      </c>
      <c r="DD212" s="70">
        <v>24.70044695</v>
      </c>
      <c r="DE212" s="70">
        <v>0.45536083399999999</v>
      </c>
      <c r="DF212" s="70">
        <v>24.676043100000001</v>
      </c>
      <c r="DG212" s="70">
        <v>0.38294496</v>
      </c>
      <c r="DH212" s="70">
        <v>24.70795583</v>
      </c>
      <c r="DI212" s="70">
        <v>0.23320366200000001</v>
      </c>
      <c r="DJ212" s="70">
        <v>25.190401099999999</v>
      </c>
      <c r="DK212" s="70">
        <v>0.30930169899999999</v>
      </c>
      <c r="DL212" s="70">
        <v>25.158488380000001</v>
      </c>
      <c r="DM212" s="70"/>
      <c r="DN212" s="70"/>
      <c r="DO212" s="70"/>
      <c r="DP212" s="70"/>
      <c r="DQ212" s="58">
        <v>0.42222136599999999</v>
      </c>
      <c r="DR212" s="58">
        <v>25.25234932</v>
      </c>
      <c r="DS212" s="58">
        <v>0.35041918599999999</v>
      </c>
      <c r="DT212" s="58">
        <v>25.35559636</v>
      </c>
      <c r="DU212" s="58">
        <v>0.37005738900000001</v>
      </c>
      <c r="DV212" s="58">
        <v>25.631547550000001</v>
      </c>
      <c r="DW212" s="58">
        <v>0.34489594200000001</v>
      </c>
      <c r="DX212" s="58">
        <v>25.53393217</v>
      </c>
      <c r="DY212" s="58">
        <v>0.30684692299999999</v>
      </c>
      <c r="DZ212" s="58">
        <v>25.55458157</v>
      </c>
      <c r="EA212" s="58">
        <v>0.28229916900000002</v>
      </c>
      <c r="EB212" s="58">
        <v>25.39314074</v>
      </c>
      <c r="EC212" s="58">
        <v>0.30009629100000002</v>
      </c>
      <c r="ED212" s="58">
        <v>25.26924429</v>
      </c>
      <c r="EE212" s="58">
        <v>0.28168547500000002</v>
      </c>
      <c r="EF212" s="58">
        <v>25.36498246</v>
      </c>
      <c r="EG212" s="58">
        <v>0.30377845399999998</v>
      </c>
      <c r="EH212" s="58">
        <v>25.321806420000001</v>
      </c>
      <c r="EI212" s="58">
        <v>0.49647832200000003</v>
      </c>
      <c r="EJ212" s="58">
        <v>25.426930689999999</v>
      </c>
      <c r="EK212" s="58"/>
      <c r="EL212" s="58"/>
      <c r="EM212" s="58"/>
      <c r="EN212" s="58"/>
    </row>
    <row r="213" spans="1:144" x14ac:dyDescent="0.2">
      <c r="A213" s="70">
        <v>0.41853920300000003</v>
      </c>
      <c r="B213" s="70">
        <v>26.164677730000001</v>
      </c>
      <c r="C213" s="70">
        <v>0.36944369599999999</v>
      </c>
      <c r="D213" s="70">
        <v>26.209730990000001</v>
      </c>
      <c r="E213" s="70">
        <v>0.29518674</v>
      </c>
      <c r="F213" s="70">
        <v>26.18908158</v>
      </c>
      <c r="G213" s="70">
        <v>0.30991539200000001</v>
      </c>
      <c r="H213" s="70">
        <v>26.147782759999998</v>
      </c>
      <c r="I213" s="70">
        <v>0.28782241400000003</v>
      </c>
      <c r="J213" s="70">
        <v>26.153414420000001</v>
      </c>
      <c r="K213" s="70">
        <v>0.33384945199999999</v>
      </c>
      <c r="L213" s="70">
        <v>26.05767625</v>
      </c>
      <c r="M213" s="70">
        <v>0.29457304600000001</v>
      </c>
      <c r="N213" s="70">
        <v>25.826778319999999</v>
      </c>
      <c r="O213" s="70">
        <v>0.30255106599999998</v>
      </c>
      <c r="P213" s="70">
        <v>25.849304950000001</v>
      </c>
      <c r="Q213" s="70">
        <v>0.31727971900000002</v>
      </c>
      <c r="R213" s="70">
        <v>26.097097850000001</v>
      </c>
      <c r="S213" s="70">
        <v>0.47377164900000002</v>
      </c>
      <c r="T213" s="70">
        <v>26.155291640000002</v>
      </c>
      <c r="U213" s="70"/>
      <c r="V213" s="70"/>
      <c r="W213" s="70"/>
      <c r="X213" s="70"/>
      <c r="Y213" s="70">
        <v>0.29948259700000002</v>
      </c>
      <c r="Z213" s="70">
        <v>26.138396669999999</v>
      </c>
      <c r="AA213" s="70">
        <v>0.242409069</v>
      </c>
      <c r="AB213" s="70">
        <v>26.06706235</v>
      </c>
      <c r="AC213" s="70">
        <v>0.21356545900000001</v>
      </c>
      <c r="AD213" s="70">
        <v>25.95255199</v>
      </c>
      <c r="AE213" s="70">
        <v>0.23872690599999999</v>
      </c>
      <c r="AF213" s="70">
        <v>26.055799029999999</v>
      </c>
      <c r="AG213" s="70">
        <v>0.226453029</v>
      </c>
      <c r="AH213" s="70">
        <v>26.243520929999999</v>
      </c>
      <c r="AI213" s="70">
        <v>0.225839335</v>
      </c>
      <c r="AJ213" s="70">
        <v>26.09522063</v>
      </c>
      <c r="AK213" s="70">
        <v>0.233817355</v>
      </c>
      <c r="AL213" s="70">
        <v>25.98258749</v>
      </c>
      <c r="AM213" s="70">
        <v>0.22154347899999999</v>
      </c>
      <c r="AN213" s="70">
        <v>25.834287199999999</v>
      </c>
      <c r="AO213" s="70">
        <v>0.27616223099999998</v>
      </c>
      <c r="AP213" s="70">
        <v>25.663460270000002</v>
      </c>
      <c r="AQ213" s="70">
        <v>0.47622642500000001</v>
      </c>
      <c r="AR213" s="70">
        <v>25.97132418</v>
      </c>
      <c r="AS213" s="70"/>
      <c r="AT213" s="70"/>
      <c r="AU213" s="70"/>
      <c r="AV213" s="70"/>
      <c r="AW213" s="70">
        <v>0.31727971900000002</v>
      </c>
      <c r="AX213" s="70">
        <v>24.807448430000001</v>
      </c>
      <c r="AY213" s="70">
        <v>0.22829411099999999</v>
      </c>
      <c r="AZ213" s="70">
        <v>24.848747249999999</v>
      </c>
      <c r="BA213" s="70">
        <v>0.24056798800000001</v>
      </c>
      <c r="BB213" s="70">
        <v>24.798062340000001</v>
      </c>
      <c r="BC213" s="70">
        <v>0.21417915200000001</v>
      </c>
      <c r="BD213" s="70">
        <v>24.809325650000002</v>
      </c>
      <c r="BE213" s="70">
        <v>0.262047272</v>
      </c>
      <c r="BF213" s="70">
        <v>24.796185120000001</v>
      </c>
      <c r="BG213" s="70">
        <v>0.47745381199999998</v>
      </c>
      <c r="BH213" s="70">
        <v>24.769904050000001</v>
      </c>
      <c r="BI213" s="70">
        <v>0.25713772200000001</v>
      </c>
      <c r="BJ213" s="70">
        <v>24.80557121</v>
      </c>
      <c r="BK213" s="70">
        <v>0.24731861999999999</v>
      </c>
      <c r="BL213" s="70">
        <v>24.777412930000001</v>
      </c>
      <c r="BM213" s="70">
        <v>0.225225642</v>
      </c>
      <c r="BN213" s="70">
        <v>24.80557121</v>
      </c>
      <c r="BO213" s="70">
        <v>0.366375226</v>
      </c>
      <c r="BP213" s="70">
        <v>24.773658489999999</v>
      </c>
      <c r="BQ213" s="70"/>
      <c r="BR213" s="70"/>
      <c r="BS213" s="70"/>
      <c r="BT213" s="70"/>
      <c r="BU213" s="70">
        <v>0.30316475999999998</v>
      </c>
      <c r="BV213" s="70">
        <v>24.771781270000002</v>
      </c>
      <c r="BW213" s="70">
        <v>0.208655908</v>
      </c>
      <c r="BX213" s="70">
        <v>24.77553571</v>
      </c>
      <c r="BY213" s="70">
        <v>0.21111068299999999</v>
      </c>
      <c r="BZ213" s="70">
        <v>24.741745770000001</v>
      </c>
      <c r="CA213" s="70">
        <v>0.192086174</v>
      </c>
      <c r="CB213" s="70">
        <v>24.766149609999999</v>
      </c>
      <c r="CC213" s="70">
        <v>0.19454094899999999</v>
      </c>
      <c r="CD213" s="70">
        <v>24.798062340000001</v>
      </c>
      <c r="CE213" s="70">
        <v>0.20374635699999999</v>
      </c>
      <c r="CF213" s="70">
        <v>24.809325650000002</v>
      </c>
      <c r="CG213" s="70">
        <v>0.201291582</v>
      </c>
      <c r="CH213" s="70">
        <v>24.835606720000001</v>
      </c>
      <c r="CI213" s="70">
        <v>0.200677888</v>
      </c>
      <c r="CJ213" s="70">
        <v>24.807448430000001</v>
      </c>
      <c r="CK213" s="70">
        <v>0.19760941900000001</v>
      </c>
      <c r="CL213" s="70">
        <v>24.783044589999999</v>
      </c>
      <c r="CM213" s="70">
        <v>0.36023828800000002</v>
      </c>
      <c r="CN213" s="70">
        <v>24.784921799999999</v>
      </c>
      <c r="CO213" s="70"/>
      <c r="CP213" s="70"/>
      <c r="CQ213" s="70"/>
      <c r="CR213" s="70"/>
      <c r="CS213" s="70">
        <v>0.357169819</v>
      </c>
      <c r="CT213" s="70">
        <v>24.78679902</v>
      </c>
      <c r="CU213" s="70">
        <v>0.235044743</v>
      </c>
      <c r="CV213" s="70">
        <v>24.801816769999999</v>
      </c>
      <c r="CW213" s="70">
        <v>0.27063898600000003</v>
      </c>
      <c r="CX213" s="70">
        <v>24.8337295</v>
      </c>
      <c r="CY213" s="70">
        <v>0.23197627400000001</v>
      </c>
      <c r="CZ213" s="70">
        <v>24.798062340000001</v>
      </c>
      <c r="DA213" s="70">
        <v>0.22338456000000001</v>
      </c>
      <c r="DB213" s="70">
        <v>24.820588959999998</v>
      </c>
      <c r="DC213" s="70">
        <v>0.37005738900000001</v>
      </c>
      <c r="DD213" s="70">
        <v>24.829975059999999</v>
      </c>
      <c r="DE213" s="70">
        <v>0.44738281400000002</v>
      </c>
      <c r="DF213" s="70">
        <v>24.80557121</v>
      </c>
      <c r="DG213" s="70">
        <v>0.37742171600000002</v>
      </c>
      <c r="DH213" s="70">
        <v>24.837483930000001</v>
      </c>
      <c r="DI213" s="70">
        <v>0.233817355</v>
      </c>
      <c r="DJ213" s="70">
        <v>25.321806420000001</v>
      </c>
      <c r="DK213" s="70">
        <v>0.30807431099999999</v>
      </c>
      <c r="DL213" s="70">
        <v>25.2898937</v>
      </c>
      <c r="DM213" s="70"/>
      <c r="DN213" s="70"/>
      <c r="DO213" s="70"/>
      <c r="DP213" s="70"/>
      <c r="DQ213" s="58">
        <v>0.42038028500000002</v>
      </c>
      <c r="DR213" s="58">
        <v>25.38375465</v>
      </c>
      <c r="DS213" s="58">
        <v>0.349805492</v>
      </c>
      <c r="DT213" s="58">
        <v>25.48700169</v>
      </c>
      <c r="DU213" s="58">
        <v>0.36944369599999999</v>
      </c>
      <c r="DV213" s="58">
        <v>25.76295288</v>
      </c>
      <c r="DW213" s="58">
        <v>0.34428224800000001</v>
      </c>
      <c r="DX213" s="58">
        <v>25.665337489999999</v>
      </c>
      <c r="DY213" s="58">
        <v>0.306233229</v>
      </c>
      <c r="DZ213" s="58">
        <v>25.6859869</v>
      </c>
      <c r="EA213" s="58">
        <v>0.28229916900000002</v>
      </c>
      <c r="EB213" s="58">
        <v>25.52454607</v>
      </c>
      <c r="EC213" s="58">
        <v>0.29948259700000002</v>
      </c>
      <c r="ED213" s="58">
        <v>25.400649619999999</v>
      </c>
      <c r="EE213" s="58">
        <v>0.28045808799999999</v>
      </c>
      <c r="EF213" s="58">
        <v>25.49638779</v>
      </c>
      <c r="EG213" s="58">
        <v>0.30316475999999998</v>
      </c>
      <c r="EH213" s="58">
        <v>25.453211750000001</v>
      </c>
      <c r="EI213" s="58">
        <v>0.49463723999999998</v>
      </c>
      <c r="EJ213" s="58">
        <v>25.558336010000001</v>
      </c>
      <c r="EK213" s="58"/>
      <c r="EL213" s="58"/>
      <c r="EM213" s="58"/>
      <c r="EN213" s="58"/>
    </row>
    <row r="214" spans="1:144" x14ac:dyDescent="0.2">
      <c r="A214" s="70">
        <v>0.41853920300000003</v>
      </c>
      <c r="B214" s="70">
        <v>26.296083060000001</v>
      </c>
      <c r="C214" s="70">
        <v>0.36760261399999999</v>
      </c>
      <c r="D214" s="70">
        <v>26.34113631</v>
      </c>
      <c r="E214" s="70">
        <v>0.29457304600000001</v>
      </c>
      <c r="F214" s="70">
        <v>26.32048691</v>
      </c>
      <c r="G214" s="70">
        <v>0.30930169899999999</v>
      </c>
      <c r="H214" s="70">
        <v>26.279188090000002</v>
      </c>
      <c r="I214" s="70">
        <v>0.28598133199999998</v>
      </c>
      <c r="J214" s="70">
        <v>26.28481975</v>
      </c>
      <c r="K214" s="70">
        <v>0.33200837100000002</v>
      </c>
      <c r="L214" s="70">
        <v>26.18908158</v>
      </c>
      <c r="M214" s="70">
        <v>0.29457304600000001</v>
      </c>
      <c r="N214" s="70">
        <v>25.958183649999999</v>
      </c>
      <c r="O214" s="70">
        <v>0.30193737199999998</v>
      </c>
      <c r="P214" s="70">
        <v>25.98071028</v>
      </c>
      <c r="Q214" s="70">
        <v>0.31727971900000002</v>
      </c>
      <c r="R214" s="70">
        <v>26.228503180000001</v>
      </c>
      <c r="S214" s="70">
        <v>0.47377164900000002</v>
      </c>
      <c r="T214" s="70">
        <v>26.28669696</v>
      </c>
      <c r="U214" s="70"/>
      <c r="V214" s="70"/>
      <c r="W214" s="70"/>
      <c r="X214" s="70"/>
      <c r="Y214" s="70">
        <v>0.29825520900000002</v>
      </c>
      <c r="Z214" s="70">
        <v>26.269801990000001</v>
      </c>
      <c r="AA214" s="70">
        <v>0.242409069</v>
      </c>
      <c r="AB214" s="70">
        <v>26.198467669999999</v>
      </c>
      <c r="AC214" s="70">
        <v>0.21295176499999999</v>
      </c>
      <c r="AD214" s="70">
        <v>26.08395732</v>
      </c>
      <c r="AE214" s="70">
        <v>0.23811321199999999</v>
      </c>
      <c r="AF214" s="70">
        <v>26.187204359999999</v>
      </c>
      <c r="AG214" s="70">
        <v>0.226453029</v>
      </c>
      <c r="AH214" s="70">
        <v>26.374926259999999</v>
      </c>
      <c r="AI214" s="70">
        <v>0.225225642</v>
      </c>
      <c r="AJ214" s="70">
        <v>26.22662596</v>
      </c>
      <c r="AK214" s="70">
        <v>0.23320366200000001</v>
      </c>
      <c r="AL214" s="70">
        <v>26.11399282</v>
      </c>
      <c r="AM214" s="70">
        <v>0.22092978499999999</v>
      </c>
      <c r="AN214" s="70">
        <v>25.965692520000001</v>
      </c>
      <c r="AO214" s="70">
        <v>0.27554853699999998</v>
      </c>
      <c r="AP214" s="70">
        <v>25.794865600000001</v>
      </c>
      <c r="AQ214" s="70">
        <v>0.469475792</v>
      </c>
      <c r="AR214" s="70">
        <v>26.10272951</v>
      </c>
      <c r="AS214" s="70"/>
      <c r="AT214" s="70"/>
      <c r="AU214" s="70"/>
      <c r="AV214" s="70"/>
      <c r="AW214" s="70">
        <v>0.31605233100000002</v>
      </c>
      <c r="AX214" s="70">
        <v>24.93697654</v>
      </c>
      <c r="AY214" s="70">
        <v>0.226453029</v>
      </c>
      <c r="AZ214" s="70">
        <v>24.978275360000001</v>
      </c>
      <c r="BA214" s="70">
        <v>0.24118168200000001</v>
      </c>
      <c r="BB214" s="70">
        <v>24.927590439999999</v>
      </c>
      <c r="BC214" s="70">
        <v>0.21233807099999999</v>
      </c>
      <c r="BD214" s="70">
        <v>24.938853760000001</v>
      </c>
      <c r="BE214" s="70">
        <v>0.262660966</v>
      </c>
      <c r="BF214" s="70">
        <v>24.925713229999999</v>
      </c>
      <c r="BG214" s="70">
        <v>0.47070318</v>
      </c>
      <c r="BH214" s="70">
        <v>24.89943216</v>
      </c>
      <c r="BI214" s="70">
        <v>0.25652402800000002</v>
      </c>
      <c r="BJ214" s="70">
        <v>24.935099319999999</v>
      </c>
      <c r="BK214" s="70">
        <v>0.24670492599999999</v>
      </c>
      <c r="BL214" s="70">
        <v>24.90694104</v>
      </c>
      <c r="BM214" s="70">
        <v>0.22461194800000001</v>
      </c>
      <c r="BN214" s="70">
        <v>24.935099319999999</v>
      </c>
      <c r="BO214" s="70">
        <v>0.36453414499999998</v>
      </c>
      <c r="BP214" s="70">
        <v>24.903186600000002</v>
      </c>
      <c r="BQ214" s="70"/>
      <c r="BR214" s="70"/>
      <c r="BS214" s="70"/>
      <c r="BT214" s="70"/>
      <c r="BU214" s="70">
        <v>0.30316475999999998</v>
      </c>
      <c r="BV214" s="70">
        <v>24.901309380000001</v>
      </c>
      <c r="BW214" s="70">
        <v>0.20742852000000001</v>
      </c>
      <c r="BX214" s="70">
        <v>24.905063819999999</v>
      </c>
      <c r="BY214" s="70">
        <v>0.21172437699999999</v>
      </c>
      <c r="BZ214" s="70">
        <v>24.87127388</v>
      </c>
      <c r="CA214" s="70">
        <v>0.192086174</v>
      </c>
      <c r="CB214" s="70">
        <v>24.895677719999998</v>
      </c>
      <c r="CC214" s="70">
        <v>0.19392725499999999</v>
      </c>
      <c r="CD214" s="70">
        <v>24.927590439999999</v>
      </c>
      <c r="CE214" s="70">
        <v>0.20251896899999999</v>
      </c>
      <c r="CF214" s="70">
        <v>24.938853760000001</v>
      </c>
      <c r="CG214" s="70">
        <v>0.200677888</v>
      </c>
      <c r="CH214" s="70">
        <v>24.965134819999999</v>
      </c>
      <c r="CI214" s="70">
        <v>0.200677888</v>
      </c>
      <c r="CJ214" s="70">
        <v>24.93697654</v>
      </c>
      <c r="CK214" s="70">
        <v>0.19760941900000001</v>
      </c>
      <c r="CL214" s="70">
        <v>24.912572690000001</v>
      </c>
      <c r="CM214" s="70">
        <v>0.35839720600000002</v>
      </c>
      <c r="CN214" s="70">
        <v>24.914449909999998</v>
      </c>
      <c r="CO214" s="70"/>
      <c r="CP214" s="70"/>
      <c r="CQ214" s="70"/>
      <c r="CR214" s="70"/>
      <c r="CS214" s="70">
        <v>0.356556125</v>
      </c>
      <c r="CT214" s="70">
        <v>24.916327129999999</v>
      </c>
      <c r="CU214" s="70">
        <v>0.234431049</v>
      </c>
      <c r="CV214" s="70">
        <v>24.931344880000001</v>
      </c>
      <c r="CW214" s="70">
        <v>0.269411599</v>
      </c>
      <c r="CX214" s="70">
        <v>24.963257599999999</v>
      </c>
      <c r="CY214" s="70">
        <v>0.23197627400000001</v>
      </c>
      <c r="CZ214" s="70">
        <v>24.927590439999999</v>
      </c>
      <c r="DA214" s="70">
        <v>0.22338456000000001</v>
      </c>
      <c r="DB214" s="70">
        <v>24.950117070000001</v>
      </c>
      <c r="DC214" s="70">
        <v>0.36330675699999998</v>
      </c>
      <c r="DD214" s="70">
        <v>24.959503170000001</v>
      </c>
      <c r="DE214" s="70">
        <v>0.44001848799999999</v>
      </c>
      <c r="DF214" s="70">
        <v>24.935099319999999</v>
      </c>
      <c r="DG214" s="70">
        <v>0.37251216500000001</v>
      </c>
      <c r="DH214" s="70">
        <v>24.96701204</v>
      </c>
      <c r="DI214" s="70">
        <v>0.23258996800000001</v>
      </c>
      <c r="DJ214" s="70">
        <v>25.453211750000001</v>
      </c>
      <c r="DK214" s="70">
        <v>0.30746061699999999</v>
      </c>
      <c r="DL214" s="70">
        <v>25.42129903</v>
      </c>
      <c r="DM214" s="70"/>
      <c r="DN214" s="70"/>
      <c r="DO214" s="70"/>
      <c r="DP214" s="70"/>
      <c r="DQ214" s="58">
        <v>0.41915289700000002</v>
      </c>
      <c r="DR214" s="58">
        <v>25.51515998</v>
      </c>
      <c r="DS214" s="58">
        <v>0.34735071699999998</v>
      </c>
      <c r="DT214" s="58">
        <v>25.618407019999999</v>
      </c>
      <c r="DU214" s="58">
        <v>0.36883000199999999</v>
      </c>
      <c r="DV214" s="58">
        <v>25.894358199999999</v>
      </c>
      <c r="DW214" s="58">
        <v>0.34428224800000001</v>
      </c>
      <c r="DX214" s="58">
        <v>25.796742819999999</v>
      </c>
      <c r="DY214" s="58">
        <v>0.30500584200000003</v>
      </c>
      <c r="DZ214" s="58">
        <v>25.817392229999999</v>
      </c>
      <c r="EA214" s="58">
        <v>0.28107178199999999</v>
      </c>
      <c r="EB214" s="58">
        <v>25.655951399999999</v>
      </c>
      <c r="EC214" s="58">
        <v>0.29886890300000002</v>
      </c>
      <c r="ED214" s="58">
        <v>25.532054949999999</v>
      </c>
      <c r="EE214" s="58">
        <v>0.2792307</v>
      </c>
      <c r="EF214" s="58">
        <v>25.627793109999999</v>
      </c>
      <c r="EG214" s="58">
        <v>0.30255106599999998</v>
      </c>
      <c r="EH214" s="58">
        <v>25.584617080000001</v>
      </c>
      <c r="EI214" s="58">
        <v>0.49279615900000001</v>
      </c>
      <c r="EJ214" s="58">
        <v>25.689741340000001</v>
      </c>
      <c r="EK214" s="58"/>
      <c r="EL214" s="58"/>
      <c r="EM214" s="58"/>
      <c r="EN214" s="58"/>
    </row>
    <row r="215" spans="1:144" x14ac:dyDescent="0.2">
      <c r="A215" s="70">
        <v>0.41853920300000003</v>
      </c>
      <c r="B215" s="70">
        <v>26.427488390000001</v>
      </c>
      <c r="C215" s="70">
        <v>0.365761532</v>
      </c>
      <c r="D215" s="70">
        <v>26.472541639999999</v>
      </c>
      <c r="E215" s="70">
        <v>0.29334565899999998</v>
      </c>
      <c r="F215" s="70">
        <v>26.451892229999999</v>
      </c>
      <c r="G215" s="70">
        <v>0.30684692299999999</v>
      </c>
      <c r="H215" s="70">
        <v>26.410593420000001</v>
      </c>
      <c r="I215" s="70">
        <v>0.28475394500000001</v>
      </c>
      <c r="J215" s="70">
        <v>26.416225069999999</v>
      </c>
      <c r="K215" s="70">
        <v>0.33139467700000003</v>
      </c>
      <c r="L215" s="70">
        <v>26.32048691</v>
      </c>
      <c r="M215" s="70">
        <v>0.29457304600000001</v>
      </c>
      <c r="N215" s="70">
        <v>26.089588970000001</v>
      </c>
      <c r="O215" s="70">
        <v>0.30193737199999998</v>
      </c>
      <c r="P215" s="70">
        <v>26.112115599999999</v>
      </c>
      <c r="Q215" s="70">
        <v>0.31789341199999999</v>
      </c>
      <c r="R215" s="70">
        <v>26.3599085</v>
      </c>
      <c r="S215" s="70">
        <v>0.47315795599999999</v>
      </c>
      <c r="T215" s="70">
        <v>26.41810229</v>
      </c>
      <c r="U215" s="70"/>
      <c r="V215" s="70"/>
      <c r="W215" s="70"/>
      <c r="X215" s="70"/>
      <c r="Y215" s="70">
        <v>0.29825520900000002</v>
      </c>
      <c r="Z215" s="70">
        <v>26.401207320000001</v>
      </c>
      <c r="AA215" s="70">
        <v>0.24179537500000001</v>
      </c>
      <c r="AB215" s="70">
        <v>26.329872999999999</v>
      </c>
      <c r="AC215" s="70">
        <v>0.21111068299999999</v>
      </c>
      <c r="AD215" s="70">
        <v>26.215362639999999</v>
      </c>
      <c r="AE215" s="70">
        <v>0.23811321199999999</v>
      </c>
      <c r="AF215" s="70">
        <v>26.318609689999999</v>
      </c>
      <c r="AG215" s="70">
        <v>0.225839335</v>
      </c>
      <c r="AH215" s="70">
        <v>26.506331580000001</v>
      </c>
      <c r="AI215" s="70">
        <v>0.22338456000000001</v>
      </c>
      <c r="AJ215" s="70">
        <v>26.358031279999999</v>
      </c>
      <c r="AK215" s="70">
        <v>0.23258996800000001</v>
      </c>
      <c r="AL215" s="70">
        <v>26.24539815</v>
      </c>
      <c r="AM215" s="70">
        <v>0.22092978499999999</v>
      </c>
      <c r="AN215" s="70">
        <v>26.097097850000001</v>
      </c>
      <c r="AO215" s="70">
        <v>0.27493484299999998</v>
      </c>
      <c r="AP215" s="70">
        <v>25.926270930000001</v>
      </c>
      <c r="AQ215" s="70">
        <v>0.46272516000000002</v>
      </c>
      <c r="AR215" s="70">
        <v>26.234134829999999</v>
      </c>
      <c r="AS215" s="70"/>
      <c r="AT215" s="70"/>
      <c r="AU215" s="70"/>
      <c r="AV215" s="70"/>
      <c r="AW215" s="70">
        <v>0.31789341199999999</v>
      </c>
      <c r="AX215" s="70">
        <v>25.066504649999999</v>
      </c>
      <c r="AY215" s="70">
        <v>0.22461194800000001</v>
      </c>
      <c r="AZ215" s="70">
        <v>25.10780346</v>
      </c>
      <c r="BA215" s="70">
        <v>0.23872690599999999</v>
      </c>
      <c r="BB215" s="70">
        <v>25.057118549999998</v>
      </c>
      <c r="BC215" s="70">
        <v>0.210496989</v>
      </c>
      <c r="BD215" s="70">
        <v>25.06838187</v>
      </c>
      <c r="BE215" s="70">
        <v>0.262047272</v>
      </c>
      <c r="BF215" s="70">
        <v>25.055241330000001</v>
      </c>
      <c r="BG215" s="70">
        <v>0.460270385</v>
      </c>
      <c r="BH215" s="70">
        <v>25.028960269999999</v>
      </c>
      <c r="BI215" s="70">
        <v>0.25529664000000002</v>
      </c>
      <c r="BJ215" s="70">
        <v>25.064627430000002</v>
      </c>
      <c r="BK215" s="70">
        <v>0.24609123199999999</v>
      </c>
      <c r="BL215" s="70">
        <v>25.036469140000001</v>
      </c>
      <c r="BM215" s="70">
        <v>0.22277086600000001</v>
      </c>
      <c r="BN215" s="70">
        <v>25.064627430000002</v>
      </c>
      <c r="BO215" s="70">
        <v>0.36453414499999998</v>
      </c>
      <c r="BP215" s="70">
        <v>25.03271471</v>
      </c>
      <c r="BQ215" s="70"/>
      <c r="BR215" s="70"/>
      <c r="BS215" s="70"/>
      <c r="BT215" s="70"/>
      <c r="BU215" s="70">
        <v>0.30132367900000001</v>
      </c>
      <c r="BV215" s="70">
        <v>25.03083749</v>
      </c>
      <c r="BW215" s="70">
        <v>0.20620113200000001</v>
      </c>
      <c r="BX215" s="70">
        <v>25.03459192</v>
      </c>
      <c r="BY215" s="70">
        <v>0.210496989</v>
      </c>
      <c r="BZ215" s="70">
        <v>25.000801979999999</v>
      </c>
      <c r="CA215" s="70">
        <v>0.19147248</v>
      </c>
      <c r="CB215" s="70">
        <v>25.025205830000001</v>
      </c>
      <c r="CC215" s="70">
        <v>0.192086174</v>
      </c>
      <c r="CD215" s="70">
        <v>25.057118549999998</v>
      </c>
      <c r="CE215" s="70">
        <v>0.201905275</v>
      </c>
      <c r="CF215" s="70">
        <v>25.06838187</v>
      </c>
      <c r="CG215" s="70">
        <v>0.200064194</v>
      </c>
      <c r="CH215" s="70">
        <v>25.094662929999998</v>
      </c>
      <c r="CI215" s="70">
        <v>0.1994505</v>
      </c>
      <c r="CJ215" s="70">
        <v>25.066504649999999</v>
      </c>
      <c r="CK215" s="70">
        <v>0.19699572500000001</v>
      </c>
      <c r="CL215" s="70">
        <v>25.0421008</v>
      </c>
      <c r="CM215" s="70">
        <v>0.35778351200000003</v>
      </c>
      <c r="CN215" s="70">
        <v>25.043978020000001</v>
      </c>
      <c r="CO215" s="70"/>
      <c r="CP215" s="70"/>
      <c r="CQ215" s="70"/>
      <c r="CR215" s="70"/>
      <c r="CS215" s="70">
        <v>0.356556125</v>
      </c>
      <c r="CT215" s="70">
        <v>25.045855240000002</v>
      </c>
      <c r="CU215" s="70">
        <v>0.234431049</v>
      </c>
      <c r="CV215" s="70">
        <v>25.06087299</v>
      </c>
      <c r="CW215" s="70">
        <v>0.26818421100000001</v>
      </c>
      <c r="CX215" s="70">
        <v>25.092785710000001</v>
      </c>
      <c r="CY215" s="70">
        <v>0.23013519199999999</v>
      </c>
      <c r="CZ215" s="70">
        <v>25.057118549999998</v>
      </c>
      <c r="DA215" s="70">
        <v>0.22215717200000001</v>
      </c>
      <c r="DB215" s="70">
        <v>25.07964518</v>
      </c>
      <c r="DC215" s="70">
        <v>0.35778351200000003</v>
      </c>
      <c r="DD215" s="70">
        <v>25.08903127</v>
      </c>
      <c r="DE215" s="70">
        <v>0.43204046800000001</v>
      </c>
      <c r="DF215" s="70">
        <v>25.064627430000002</v>
      </c>
      <c r="DG215" s="70">
        <v>0.366375226</v>
      </c>
      <c r="DH215" s="70">
        <v>25.096540149999999</v>
      </c>
      <c r="DI215" s="70">
        <v>0.23197627400000001</v>
      </c>
      <c r="DJ215" s="70">
        <v>25.584617080000001</v>
      </c>
      <c r="DK215" s="70">
        <v>0.30684692299999999</v>
      </c>
      <c r="DL215" s="70">
        <v>25.552704349999999</v>
      </c>
      <c r="DM215" s="70"/>
      <c r="DN215" s="70"/>
      <c r="DO215" s="70"/>
      <c r="DP215" s="70"/>
      <c r="DQ215" s="58">
        <v>0.41915289700000002</v>
      </c>
      <c r="DR215" s="58">
        <v>25.646565299999999</v>
      </c>
      <c r="DS215" s="58">
        <v>0.34612332899999998</v>
      </c>
      <c r="DT215" s="58">
        <v>25.749812339999998</v>
      </c>
      <c r="DU215" s="58">
        <v>0.36821630799999999</v>
      </c>
      <c r="DV215" s="58">
        <v>26.025763529999999</v>
      </c>
      <c r="DW215" s="58">
        <v>0.34366855400000001</v>
      </c>
      <c r="DX215" s="58">
        <v>25.928148140000001</v>
      </c>
      <c r="DY215" s="58">
        <v>0.30377845399999998</v>
      </c>
      <c r="DZ215" s="58">
        <v>25.948797549999998</v>
      </c>
      <c r="EA215" s="58">
        <v>0.279844394</v>
      </c>
      <c r="EB215" s="58">
        <v>25.787356719999998</v>
      </c>
      <c r="EC215" s="58">
        <v>0.29825520900000002</v>
      </c>
      <c r="ED215" s="58">
        <v>25.663460270000002</v>
      </c>
      <c r="EE215" s="58">
        <v>0.2792307</v>
      </c>
      <c r="EF215" s="58">
        <v>25.759198439999999</v>
      </c>
      <c r="EG215" s="58">
        <v>0.30193737199999998</v>
      </c>
      <c r="EH215" s="58">
        <v>25.7160224</v>
      </c>
      <c r="EI215" s="58">
        <v>0.49156877100000002</v>
      </c>
      <c r="EJ215" s="58">
        <v>25.82114666</v>
      </c>
      <c r="EK215" s="58"/>
      <c r="EL215" s="58"/>
      <c r="EM215" s="58"/>
      <c r="EN215" s="58"/>
    </row>
    <row r="216" spans="1:144" x14ac:dyDescent="0.2">
      <c r="A216" s="70">
        <v>0.41792550899999997</v>
      </c>
      <c r="B216" s="70">
        <v>26.55889371</v>
      </c>
      <c r="C216" s="70">
        <v>0.36392045099999998</v>
      </c>
      <c r="D216" s="70">
        <v>26.603946969999999</v>
      </c>
      <c r="E216" s="70">
        <v>0.29211827099999998</v>
      </c>
      <c r="F216" s="70">
        <v>26.583297559999998</v>
      </c>
      <c r="G216" s="70">
        <v>0.30561953600000002</v>
      </c>
      <c r="H216" s="70">
        <v>26.54199874</v>
      </c>
      <c r="I216" s="70">
        <v>0.28352655700000001</v>
      </c>
      <c r="J216" s="70">
        <v>26.547630399999999</v>
      </c>
      <c r="K216" s="70">
        <v>0.33078098299999997</v>
      </c>
      <c r="L216" s="70">
        <v>26.451892229999999</v>
      </c>
      <c r="M216" s="70">
        <v>0.29273196499999998</v>
      </c>
      <c r="N216" s="70">
        <v>26.220994300000001</v>
      </c>
      <c r="O216" s="70">
        <v>0.30132367900000001</v>
      </c>
      <c r="P216" s="70">
        <v>26.243520929999999</v>
      </c>
      <c r="Q216" s="70">
        <v>0.31727971900000002</v>
      </c>
      <c r="R216" s="70">
        <v>26.491313829999999</v>
      </c>
      <c r="S216" s="70">
        <v>0.47193056799999999</v>
      </c>
      <c r="T216" s="70">
        <v>26.54950762</v>
      </c>
      <c r="U216" s="70"/>
      <c r="V216" s="70"/>
      <c r="W216" s="70"/>
      <c r="X216" s="70"/>
      <c r="Y216" s="70">
        <v>0.297027822</v>
      </c>
      <c r="Z216" s="70">
        <v>26.532612650000001</v>
      </c>
      <c r="AA216" s="70">
        <v>0.24118168200000001</v>
      </c>
      <c r="AB216" s="70">
        <v>26.461278329999999</v>
      </c>
      <c r="AC216" s="70">
        <v>0.210496989</v>
      </c>
      <c r="AD216" s="70">
        <v>26.346767969999998</v>
      </c>
      <c r="AE216" s="70">
        <v>0.23811321199999999</v>
      </c>
      <c r="AF216" s="70">
        <v>26.450015010000001</v>
      </c>
      <c r="AG216" s="70">
        <v>0.225839335</v>
      </c>
      <c r="AH216" s="70">
        <v>26.637736910000001</v>
      </c>
      <c r="AI216" s="70">
        <v>0.22338456000000001</v>
      </c>
      <c r="AJ216" s="70">
        <v>26.489436609999998</v>
      </c>
      <c r="AK216" s="70">
        <v>0.23197627400000001</v>
      </c>
      <c r="AL216" s="70">
        <v>26.376803469999999</v>
      </c>
      <c r="AM216" s="70">
        <v>0.21970239699999999</v>
      </c>
      <c r="AN216" s="70">
        <v>26.228503180000001</v>
      </c>
      <c r="AO216" s="70">
        <v>0.27309376200000002</v>
      </c>
      <c r="AP216" s="70">
        <v>26.05767625</v>
      </c>
      <c r="AQ216" s="70">
        <v>0.45536083399999999</v>
      </c>
      <c r="AR216" s="70">
        <v>26.365540159999998</v>
      </c>
      <c r="AS216" s="70"/>
      <c r="AT216" s="70"/>
      <c r="AU216" s="70"/>
      <c r="AV216" s="70"/>
      <c r="AW216" s="70">
        <v>0.31482494300000002</v>
      </c>
      <c r="AX216" s="70">
        <v>25.196032750000001</v>
      </c>
      <c r="AY216" s="70">
        <v>0.225839335</v>
      </c>
      <c r="AZ216" s="70">
        <v>25.237331569999998</v>
      </c>
      <c r="BA216" s="70">
        <v>0.23872690599999999</v>
      </c>
      <c r="BB216" s="70">
        <v>25.186646660000001</v>
      </c>
      <c r="BC216" s="70">
        <v>0.21172437699999999</v>
      </c>
      <c r="BD216" s="70">
        <v>25.197909970000001</v>
      </c>
      <c r="BE216" s="70">
        <v>0.26020619099999998</v>
      </c>
      <c r="BF216" s="70">
        <v>25.18476944</v>
      </c>
      <c r="BG216" s="70">
        <v>0.454133446</v>
      </c>
      <c r="BH216" s="70">
        <v>25.158488380000001</v>
      </c>
      <c r="BI216" s="70">
        <v>0.25406925200000002</v>
      </c>
      <c r="BJ216" s="70">
        <v>25.194155540000001</v>
      </c>
      <c r="BK216" s="70">
        <v>0.24547753899999999</v>
      </c>
      <c r="BL216" s="70">
        <v>25.16599725</v>
      </c>
      <c r="BM216" s="70">
        <v>0.22215717200000001</v>
      </c>
      <c r="BN216" s="70">
        <v>25.194155540000001</v>
      </c>
      <c r="BO216" s="70">
        <v>0.36269306299999998</v>
      </c>
      <c r="BP216" s="70">
        <v>25.162242809999999</v>
      </c>
      <c r="BQ216" s="70"/>
      <c r="BR216" s="70"/>
      <c r="BS216" s="70"/>
      <c r="BT216" s="70"/>
      <c r="BU216" s="70">
        <v>0.30132367900000001</v>
      </c>
      <c r="BV216" s="70">
        <v>25.160365590000001</v>
      </c>
      <c r="BW216" s="70">
        <v>0.20558743900000001</v>
      </c>
      <c r="BX216" s="70">
        <v>25.164120029999999</v>
      </c>
      <c r="BY216" s="70">
        <v>0.209269602</v>
      </c>
      <c r="BZ216" s="70">
        <v>25.130330090000001</v>
      </c>
      <c r="CA216" s="70">
        <v>0.190245092</v>
      </c>
      <c r="CB216" s="70">
        <v>25.15473394</v>
      </c>
      <c r="CC216" s="70">
        <v>0.192699868</v>
      </c>
      <c r="CD216" s="70">
        <v>25.186646660000001</v>
      </c>
      <c r="CE216" s="70">
        <v>0.201905275</v>
      </c>
      <c r="CF216" s="70">
        <v>25.197909970000001</v>
      </c>
      <c r="CG216" s="70">
        <v>0.200064194</v>
      </c>
      <c r="CH216" s="70">
        <v>25.224191040000001</v>
      </c>
      <c r="CI216" s="70">
        <v>0.1994505</v>
      </c>
      <c r="CJ216" s="70">
        <v>25.196032750000001</v>
      </c>
      <c r="CK216" s="70">
        <v>0.19638203100000001</v>
      </c>
      <c r="CL216" s="70">
        <v>25.171628909999999</v>
      </c>
      <c r="CM216" s="70">
        <v>0.357169819</v>
      </c>
      <c r="CN216" s="70">
        <v>25.17350613</v>
      </c>
      <c r="CO216" s="70"/>
      <c r="CP216" s="70"/>
      <c r="CQ216" s="70"/>
      <c r="CR216" s="70"/>
      <c r="CS216" s="70">
        <v>0.356556125</v>
      </c>
      <c r="CT216" s="70">
        <v>25.175383350000001</v>
      </c>
      <c r="CU216" s="70">
        <v>0.233817355</v>
      </c>
      <c r="CV216" s="70">
        <v>25.190401099999999</v>
      </c>
      <c r="CW216" s="70">
        <v>0.26757051700000001</v>
      </c>
      <c r="CX216" s="70">
        <v>25.22231382</v>
      </c>
      <c r="CY216" s="70">
        <v>0.23013519199999999</v>
      </c>
      <c r="CZ216" s="70">
        <v>25.186646660000001</v>
      </c>
      <c r="DA216" s="70">
        <v>0.22154347899999999</v>
      </c>
      <c r="DB216" s="70">
        <v>25.209173289999999</v>
      </c>
      <c r="DC216" s="70">
        <v>0.35164657399999999</v>
      </c>
      <c r="DD216" s="70">
        <v>25.218559379999999</v>
      </c>
      <c r="DE216" s="70">
        <v>0.42528983599999998</v>
      </c>
      <c r="DF216" s="70">
        <v>25.194155540000001</v>
      </c>
      <c r="DG216" s="70">
        <v>0.36146567600000001</v>
      </c>
      <c r="DH216" s="70">
        <v>25.226068260000002</v>
      </c>
      <c r="DI216" s="70">
        <v>0.23197627400000001</v>
      </c>
      <c r="DJ216" s="70">
        <v>25.7160224</v>
      </c>
      <c r="DK216" s="70">
        <v>0.306233229</v>
      </c>
      <c r="DL216" s="70">
        <v>25.684109679999999</v>
      </c>
      <c r="DM216" s="70"/>
      <c r="DN216" s="70"/>
      <c r="DO216" s="70"/>
      <c r="DP216" s="70"/>
      <c r="DQ216" s="58">
        <v>0.41853920300000003</v>
      </c>
      <c r="DR216" s="58">
        <v>25.777970629999999</v>
      </c>
      <c r="DS216" s="58">
        <v>0.34489594200000001</v>
      </c>
      <c r="DT216" s="58">
        <v>25.881217670000002</v>
      </c>
      <c r="DU216" s="58">
        <v>0.36760261399999999</v>
      </c>
      <c r="DV216" s="58">
        <v>26.157168859999999</v>
      </c>
      <c r="DW216" s="58">
        <v>0.34305486000000002</v>
      </c>
      <c r="DX216" s="58">
        <v>26.059553470000001</v>
      </c>
      <c r="DY216" s="58">
        <v>0.30377845399999998</v>
      </c>
      <c r="DZ216" s="58">
        <v>26.080202880000002</v>
      </c>
      <c r="EA216" s="58">
        <v>0.279844394</v>
      </c>
      <c r="EB216" s="58">
        <v>25.918762050000002</v>
      </c>
      <c r="EC216" s="58">
        <v>0.29764151500000002</v>
      </c>
      <c r="ED216" s="58">
        <v>25.794865600000001</v>
      </c>
      <c r="EE216" s="58">
        <v>0.278003312</v>
      </c>
      <c r="EF216" s="58">
        <v>25.890603769999998</v>
      </c>
      <c r="EG216" s="58">
        <v>0.30070998500000001</v>
      </c>
      <c r="EH216" s="58">
        <v>25.84742773</v>
      </c>
      <c r="EI216" s="58">
        <v>0.48972768900000002</v>
      </c>
      <c r="EJ216" s="58">
        <v>25.95255199</v>
      </c>
      <c r="EK216" s="58"/>
      <c r="EL216" s="58"/>
      <c r="EM216" s="58"/>
      <c r="EN216" s="58"/>
    </row>
    <row r="217" spans="1:144" x14ac:dyDescent="0.2">
      <c r="A217" s="70">
        <v>0.41424334600000001</v>
      </c>
      <c r="B217" s="70">
        <v>26.690299039999999</v>
      </c>
      <c r="C217" s="70">
        <v>0.36269306299999998</v>
      </c>
      <c r="D217" s="70">
        <v>26.735352290000002</v>
      </c>
      <c r="E217" s="70">
        <v>0.29150457699999999</v>
      </c>
      <c r="F217" s="70">
        <v>26.714702890000002</v>
      </c>
      <c r="G217" s="70">
        <v>0.30439214799999997</v>
      </c>
      <c r="H217" s="70">
        <v>26.67340407</v>
      </c>
      <c r="I217" s="70">
        <v>0.28229916900000002</v>
      </c>
      <c r="J217" s="70">
        <v>26.679035729999999</v>
      </c>
      <c r="K217" s="70">
        <v>0.33078098299999997</v>
      </c>
      <c r="L217" s="70">
        <v>26.583297559999998</v>
      </c>
      <c r="M217" s="70">
        <v>0.29273196499999998</v>
      </c>
      <c r="N217" s="70">
        <v>26.352399630000001</v>
      </c>
      <c r="O217" s="70">
        <v>0.30009629100000002</v>
      </c>
      <c r="P217" s="70">
        <v>26.374926259999999</v>
      </c>
      <c r="Q217" s="70">
        <v>0.31666602500000002</v>
      </c>
      <c r="R217" s="70">
        <v>26.622719159999999</v>
      </c>
      <c r="S217" s="70">
        <v>0.47193056799999999</v>
      </c>
      <c r="T217" s="70">
        <v>26.680912939999999</v>
      </c>
      <c r="U217" s="70"/>
      <c r="V217" s="70"/>
      <c r="W217" s="70"/>
      <c r="X217" s="70"/>
      <c r="Y217" s="70">
        <v>0.295800434</v>
      </c>
      <c r="Z217" s="70">
        <v>26.66401797</v>
      </c>
      <c r="AA217" s="70">
        <v>0.24056798800000001</v>
      </c>
      <c r="AB217" s="70">
        <v>26.592683650000001</v>
      </c>
      <c r="AC217" s="70">
        <v>0.209883295</v>
      </c>
      <c r="AD217" s="70">
        <v>26.478173300000002</v>
      </c>
      <c r="AE217" s="70">
        <v>0.23811321199999999</v>
      </c>
      <c r="AF217" s="70">
        <v>26.581420340000001</v>
      </c>
      <c r="AG217" s="70">
        <v>0.225839335</v>
      </c>
      <c r="AH217" s="70">
        <v>26.76914223</v>
      </c>
      <c r="AI217" s="70">
        <v>0.22277086600000001</v>
      </c>
      <c r="AJ217" s="70">
        <v>26.620841939999998</v>
      </c>
      <c r="AK217" s="70">
        <v>0.23136258000000001</v>
      </c>
      <c r="AL217" s="70">
        <v>26.508208799999998</v>
      </c>
      <c r="AM217" s="70">
        <v>0.219088703</v>
      </c>
      <c r="AN217" s="70">
        <v>26.3599085</v>
      </c>
      <c r="AO217" s="70">
        <v>0.27248006800000002</v>
      </c>
      <c r="AP217" s="70">
        <v>26.18908158</v>
      </c>
      <c r="AQ217" s="70">
        <v>0.44861020200000001</v>
      </c>
      <c r="AR217" s="70">
        <v>26.496945490000002</v>
      </c>
      <c r="AS217" s="70"/>
      <c r="AT217" s="70"/>
      <c r="AU217" s="70"/>
      <c r="AV217" s="70"/>
      <c r="AW217" s="70">
        <v>0.31543863700000002</v>
      </c>
      <c r="AX217" s="70">
        <v>25.32556086</v>
      </c>
      <c r="AY217" s="70">
        <v>0.22399825400000001</v>
      </c>
      <c r="AZ217" s="70">
        <v>25.366859680000001</v>
      </c>
      <c r="BA217" s="70">
        <v>0.23811321199999999</v>
      </c>
      <c r="BB217" s="70">
        <v>25.31617477</v>
      </c>
      <c r="BC217" s="70">
        <v>0.21172437699999999</v>
      </c>
      <c r="BD217" s="70">
        <v>25.32743808</v>
      </c>
      <c r="BE217" s="70">
        <v>0.26020619099999998</v>
      </c>
      <c r="BF217" s="70">
        <v>25.314297549999999</v>
      </c>
      <c r="BG217" s="70">
        <v>0.444314345</v>
      </c>
      <c r="BH217" s="70">
        <v>25.28801648</v>
      </c>
      <c r="BI217" s="70">
        <v>0.25406925200000002</v>
      </c>
      <c r="BJ217" s="70">
        <v>25.323683639999999</v>
      </c>
      <c r="BK217" s="70">
        <v>0.244250151</v>
      </c>
      <c r="BL217" s="70">
        <v>25.295525359999999</v>
      </c>
      <c r="BM217" s="70">
        <v>0.22277086600000001</v>
      </c>
      <c r="BN217" s="70">
        <v>25.323683639999999</v>
      </c>
      <c r="BO217" s="70">
        <v>0.36269306299999998</v>
      </c>
      <c r="BP217" s="70">
        <v>25.291770920000001</v>
      </c>
      <c r="BQ217" s="70"/>
      <c r="BR217" s="70"/>
      <c r="BS217" s="70"/>
      <c r="BT217" s="70"/>
      <c r="BU217" s="70">
        <v>0.30070998500000001</v>
      </c>
      <c r="BV217" s="70">
        <v>25.2898937</v>
      </c>
      <c r="BW217" s="70">
        <v>0.20497374500000001</v>
      </c>
      <c r="BX217" s="70">
        <v>25.293648139999998</v>
      </c>
      <c r="BY217" s="70">
        <v>0.209883295</v>
      </c>
      <c r="BZ217" s="70">
        <v>25.2598582</v>
      </c>
      <c r="CA217" s="70">
        <v>0.190245092</v>
      </c>
      <c r="CB217" s="70">
        <v>25.284262040000002</v>
      </c>
      <c r="CC217" s="70">
        <v>0.19147248</v>
      </c>
      <c r="CD217" s="70">
        <v>25.31617477</v>
      </c>
      <c r="CE217" s="70">
        <v>0.200677888</v>
      </c>
      <c r="CF217" s="70">
        <v>25.32743808</v>
      </c>
      <c r="CG217" s="70">
        <v>0.1994505</v>
      </c>
      <c r="CH217" s="70">
        <v>25.35371915</v>
      </c>
      <c r="CI217" s="70">
        <v>0.19822311200000001</v>
      </c>
      <c r="CJ217" s="70">
        <v>25.32556086</v>
      </c>
      <c r="CK217" s="70">
        <v>0.19576833699999999</v>
      </c>
      <c r="CL217" s="70">
        <v>25.301157020000002</v>
      </c>
      <c r="CM217" s="70">
        <v>0.357169819</v>
      </c>
      <c r="CN217" s="70">
        <v>25.303034230000002</v>
      </c>
      <c r="CO217" s="70"/>
      <c r="CP217" s="70"/>
      <c r="CQ217" s="70"/>
      <c r="CR217" s="70"/>
      <c r="CS217" s="70">
        <v>0.355942431</v>
      </c>
      <c r="CT217" s="70">
        <v>25.304911449999999</v>
      </c>
      <c r="CU217" s="70">
        <v>0.23320366200000001</v>
      </c>
      <c r="CV217" s="70">
        <v>25.319929200000001</v>
      </c>
      <c r="CW217" s="70">
        <v>0.26634312900000001</v>
      </c>
      <c r="CX217" s="70">
        <v>25.351841929999999</v>
      </c>
      <c r="CY217" s="70">
        <v>0.22890780499999999</v>
      </c>
      <c r="CZ217" s="70">
        <v>25.31617477</v>
      </c>
      <c r="DA217" s="70">
        <v>0.22092978499999999</v>
      </c>
      <c r="DB217" s="70">
        <v>25.338701390000001</v>
      </c>
      <c r="DC217" s="70">
        <v>0.34550963600000001</v>
      </c>
      <c r="DD217" s="70">
        <v>25.348087490000001</v>
      </c>
      <c r="DE217" s="70">
        <v>0.417311816</v>
      </c>
      <c r="DF217" s="70">
        <v>25.323683639999999</v>
      </c>
      <c r="DG217" s="70">
        <v>0.356556125</v>
      </c>
      <c r="DH217" s="70">
        <v>25.35559636</v>
      </c>
      <c r="DI217" s="70">
        <v>0.23136258000000001</v>
      </c>
      <c r="DJ217" s="70">
        <v>25.84742773</v>
      </c>
      <c r="DK217" s="70">
        <v>0.30561953600000002</v>
      </c>
      <c r="DL217" s="70">
        <v>25.815515009999999</v>
      </c>
      <c r="DM217" s="70"/>
      <c r="DN217" s="70"/>
      <c r="DO217" s="70"/>
      <c r="DP217" s="70"/>
      <c r="DQ217" s="58">
        <v>0.417311816</v>
      </c>
      <c r="DR217" s="58">
        <v>25.909375959999998</v>
      </c>
      <c r="DS217" s="58">
        <v>0.34366855400000001</v>
      </c>
      <c r="DT217" s="58">
        <v>26.012623000000001</v>
      </c>
      <c r="DU217" s="58">
        <v>0.366375226</v>
      </c>
      <c r="DV217" s="58">
        <v>26.288574180000001</v>
      </c>
      <c r="DW217" s="58">
        <v>0.34305486000000002</v>
      </c>
      <c r="DX217" s="58">
        <v>26.190958800000001</v>
      </c>
      <c r="DY217" s="58">
        <v>0.30377845399999998</v>
      </c>
      <c r="DZ217" s="58">
        <v>26.211608210000001</v>
      </c>
      <c r="EA217" s="58">
        <v>0.279844394</v>
      </c>
      <c r="EB217" s="58">
        <v>26.050167380000001</v>
      </c>
      <c r="EC217" s="58">
        <v>0.297027822</v>
      </c>
      <c r="ED217" s="58">
        <v>25.926270930000001</v>
      </c>
      <c r="EE217" s="58">
        <v>0.278003312</v>
      </c>
      <c r="EF217" s="58">
        <v>26.022009090000001</v>
      </c>
      <c r="EG217" s="58">
        <v>0.30070998500000001</v>
      </c>
      <c r="EH217" s="58">
        <v>25.978833059999999</v>
      </c>
      <c r="EI217" s="58">
        <v>0.488500302</v>
      </c>
      <c r="EJ217" s="58">
        <v>26.08395732</v>
      </c>
      <c r="EK217" s="58"/>
      <c r="EL217" s="58"/>
      <c r="EM217" s="58"/>
      <c r="EN217" s="58"/>
    </row>
    <row r="218" spans="1:144" x14ac:dyDescent="0.2">
      <c r="A218" s="70">
        <v>0.41547073400000001</v>
      </c>
      <c r="B218" s="70">
        <v>26.821704369999999</v>
      </c>
      <c r="C218" s="70">
        <v>0.36085198200000002</v>
      </c>
      <c r="D218" s="70">
        <v>26.866757620000001</v>
      </c>
      <c r="E218" s="70">
        <v>0.29211827099999998</v>
      </c>
      <c r="F218" s="70">
        <v>26.846108210000001</v>
      </c>
      <c r="G218" s="70">
        <v>0.30377845399999998</v>
      </c>
      <c r="H218" s="70">
        <v>26.804809389999999</v>
      </c>
      <c r="I218" s="70">
        <v>0.28107178199999999</v>
      </c>
      <c r="J218" s="70">
        <v>26.810441050000001</v>
      </c>
      <c r="K218" s="70">
        <v>0.33016728899999997</v>
      </c>
      <c r="L218" s="70">
        <v>26.714702890000002</v>
      </c>
      <c r="M218" s="70">
        <v>0.29211827099999998</v>
      </c>
      <c r="N218" s="70">
        <v>26.48380495</v>
      </c>
      <c r="O218" s="70">
        <v>0.30009629100000002</v>
      </c>
      <c r="P218" s="70">
        <v>26.506331580000001</v>
      </c>
      <c r="Q218" s="70">
        <v>0.31666602500000002</v>
      </c>
      <c r="R218" s="70">
        <v>26.754124480000002</v>
      </c>
      <c r="S218" s="70">
        <v>0.471316874</v>
      </c>
      <c r="T218" s="70">
        <v>26.812318269999999</v>
      </c>
      <c r="U218" s="70"/>
      <c r="V218" s="70"/>
      <c r="W218" s="70"/>
      <c r="X218" s="70"/>
      <c r="Y218" s="70">
        <v>0.29518674</v>
      </c>
      <c r="Z218" s="70">
        <v>26.7954233</v>
      </c>
      <c r="AA218" s="70">
        <v>0.23995429400000001</v>
      </c>
      <c r="AB218" s="70">
        <v>26.724088980000001</v>
      </c>
      <c r="AC218" s="70">
        <v>0.209883295</v>
      </c>
      <c r="AD218" s="70">
        <v>26.609578620000001</v>
      </c>
      <c r="AE218" s="70">
        <v>0.23688582499999999</v>
      </c>
      <c r="AF218" s="70">
        <v>26.712825670000001</v>
      </c>
      <c r="AG218" s="70">
        <v>0.225225642</v>
      </c>
      <c r="AH218" s="70">
        <v>26.90054756</v>
      </c>
      <c r="AI218" s="70">
        <v>0.22277086600000001</v>
      </c>
      <c r="AJ218" s="70">
        <v>26.752247260000001</v>
      </c>
      <c r="AK218" s="70">
        <v>0.23074888599999999</v>
      </c>
      <c r="AL218" s="70">
        <v>26.639614129999998</v>
      </c>
      <c r="AM218" s="70">
        <v>0.218475009</v>
      </c>
      <c r="AN218" s="70">
        <v>26.491313829999999</v>
      </c>
      <c r="AO218" s="70">
        <v>0.27186637400000002</v>
      </c>
      <c r="AP218" s="70">
        <v>26.32048691</v>
      </c>
      <c r="AQ218" s="70">
        <v>0.44124587599999998</v>
      </c>
      <c r="AR218" s="70">
        <v>26.628350810000001</v>
      </c>
      <c r="AS218" s="70"/>
      <c r="AT218" s="70"/>
      <c r="AU218" s="70"/>
      <c r="AV218" s="70"/>
      <c r="AW218" s="70">
        <v>0.31605233100000002</v>
      </c>
      <c r="AX218" s="70">
        <v>25.455088969999998</v>
      </c>
      <c r="AY218" s="70">
        <v>0.22338456000000001</v>
      </c>
      <c r="AZ218" s="70">
        <v>25.49638779</v>
      </c>
      <c r="BA218" s="70">
        <v>0.236272131</v>
      </c>
      <c r="BB218" s="70">
        <v>25.445702870000002</v>
      </c>
      <c r="BC218" s="70">
        <v>0.210496989</v>
      </c>
      <c r="BD218" s="70">
        <v>25.456966189999999</v>
      </c>
      <c r="BE218" s="70">
        <v>0.26081988499999997</v>
      </c>
      <c r="BF218" s="70">
        <v>25.443825660000002</v>
      </c>
      <c r="BG218" s="70">
        <v>0.43695001900000002</v>
      </c>
      <c r="BH218" s="70">
        <v>25.417544589999999</v>
      </c>
      <c r="BI218" s="70">
        <v>0.252841865</v>
      </c>
      <c r="BJ218" s="70">
        <v>25.453211750000001</v>
      </c>
      <c r="BK218" s="70">
        <v>0.243022763</v>
      </c>
      <c r="BL218" s="70">
        <v>25.425053470000002</v>
      </c>
      <c r="BM218" s="70">
        <v>0.22092978499999999</v>
      </c>
      <c r="BN218" s="70">
        <v>25.453211750000001</v>
      </c>
      <c r="BO218" s="70">
        <v>0.36085198200000002</v>
      </c>
      <c r="BP218" s="70">
        <v>25.42129903</v>
      </c>
      <c r="BQ218" s="70"/>
      <c r="BR218" s="70"/>
      <c r="BS218" s="70"/>
      <c r="BT218" s="70"/>
      <c r="BU218" s="70">
        <v>0.30009629100000002</v>
      </c>
      <c r="BV218" s="70">
        <v>25.419421809999999</v>
      </c>
      <c r="BW218" s="70">
        <v>0.20374635699999999</v>
      </c>
      <c r="BX218" s="70">
        <v>25.423176250000001</v>
      </c>
      <c r="BY218" s="70">
        <v>0.209269602</v>
      </c>
      <c r="BZ218" s="70">
        <v>25.389386309999999</v>
      </c>
      <c r="CA218" s="70">
        <v>0.190245092</v>
      </c>
      <c r="CB218" s="70">
        <v>25.413790150000001</v>
      </c>
      <c r="CC218" s="70">
        <v>0.190858786</v>
      </c>
      <c r="CD218" s="70">
        <v>25.445702870000002</v>
      </c>
      <c r="CE218" s="70">
        <v>0.200677888</v>
      </c>
      <c r="CF218" s="70">
        <v>25.456966189999999</v>
      </c>
      <c r="CG218" s="70">
        <v>0.1994505</v>
      </c>
      <c r="CH218" s="70">
        <v>25.483247250000002</v>
      </c>
      <c r="CI218" s="70">
        <v>0.19760941900000001</v>
      </c>
      <c r="CJ218" s="70">
        <v>25.455088969999998</v>
      </c>
      <c r="CK218" s="70">
        <v>0.19515464299999999</v>
      </c>
      <c r="CL218" s="70">
        <v>25.43068512</v>
      </c>
      <c r="CM218" s="70">
        <v>0.355942431</v>
      </c>
      <c r="CN218" s="70">
        <v>25.43256234</v>
      </c>
      <c r="CO218" s="70"/>
      <c r="CP218" s="70"/>
      <c r="CQ218" s="70"/>
      <c r="CR218" s="70"/>
      <c r="CS218" s="70">
        <v>0.35532873700000001</v>
      </c>
      <c r="CT218" s="70">
        <v>25.434439560000001</v>
      </c>
      <c r="CU218" s="70">
        <v>0.23258996800000001</v>
      </c>
      <c r="CV218" s="70">
        <v>25.44945731</v>
      </c>
      <c r="CW218" s="70">
        <v>0.26572943500000001</v>
      </c>
      <c r="CX218" s="70">
        <v>25.481370030000001</v>
      </c>
      <c r="CY218" s="70">
        <v>0.22829411099999999</v>
      </c>
      <c r="CZ218" s="70">
        <v>25.445702870000002</v>
      </c>
      <c r="DA218" s="70">
        <v>0.21970239699999999</v>
      </c>
      <c r="DB218" s="70">
        <v>25.4682295</v>
      </c>
      <c r="DC218" s="70">
        <v>0.339986391</v>
      </c>
      <c r="DD218" s="70">
        <v>25.4776156</v>
      </c>
      <c r="DE218" s="70">
        <v>0.40872010199999997</v>
      </c>
      <c r="DF218" s="70">
        <v>25.453211750000001</v>
      </c>
      <c r="DG218" s="70">
        <v>0.35103287999999999</v>
      </c>
      <c r="DH218" s="70">
        <v>25.485124469999999</v>
      </c>
      <c r="DI218" s="70">
        <v>0.23136258000000001</v>
      </c>
      <c r="DJ218" s="70">
        <v>25.978833059999999</v>
      </c>
      <c r="DK218" s="70">
        <v>0.30500584200000003</v>
      </c>
      <c r="DL218" s="70">
        <v>25.946920330000001</v>
      </c>
      <c r="DM218" s="70"/>
      <c r="DN218" s="70"/>
      <c r="DO218" s="70"/>
      <c r="DP218" s="70"/>
      <c r="DQ218" s="58">
        <v>0.41608442800000001</v>
      </c>
      <c r="DR218" s="58">
        <v>26.040781280000001</v>
      </c>
      <c r="DS218" s="58">
        <v>0.34182747200000002</v>
      </c>
      <c r="DT218" s="58">
        <v>26.14402832</v>
      </c>
      <c r="DU218" s="58">
        <v>0.365761532</v>
      </c>
      <c r="DV218" s="58">
        <v>26.419979510000001</v>
      </c>
      <c r="DW218" s="58">
        <v>0.34244116600000002</v>
      </c>
      <c r="DX218" s="58">
        <v>26.32236412</v>
      </c>
      <c r="DY218" s="58">
        <v>0.30255106599999998</v>
      </c>
      <c r="DZ218" s="58">
        <v>26.34301353</v>
      </c>
      <c r="EA218" s="58">
        <v>0.2792307</v>
      </c>
      <c r="EB218" s="58">
        <v>26.1815727</v>
      </c>
      <c r="EC218" s="58">
        <v>0.296414128</v>
      </c>
      <c r="ED218" s="58">
        <v>26.05767625</v>
      </c>
      <c r="EE218" s="58">
        <v>0.27738961899999998</v>
      </c>
      <c r="EF218" s="58">
        <v>26.153414420000001</v>
      </c>
      <c r="EG218" s="58">
        <v>0.29948259700000002</v>
      </c>
      <c r="EH218" s="58">
        <v>26.110238379999998</v>
      </c>
      <c r="EI218" s="58">
        <v>0.487272914</v>
      </c>
      <c r="EJ218" s="58">
        <v>26.215362639999999</v>
      </c>
      <c r="EK218" s="58"/>
      <c r="EL218" s="58"/>
      <c r="EM218" s="58"/>
      <c r="EN218" s="58"/>
    </row>
    <row r="219" spans="1:144" x14ac:dyDescent="0.2">
      <c r="A219" s="70">
        <v>0.41485704000000001</v>
      </c>
      <c r="B219" s="70">
        <v>26.953109690000002</v>
      </c>
      <c r="C219" s="70">
        <v>0.35962459400000002</v>
      </c>
      <c r="D219" s="70">
        <v>26.998162950000001</v>
      </c>
      <c r="E219" s="70">
        <v>0.29150457699999999</v>
      </c>
      <c r="F219" s="70">
        <v>26.97751354</v>
      </c>
      <c r="G219" s="70">
        <v>0.30193737199999998</v>
      </c>
      <c r="H219" s="70">
        <v>26.936214719999999</v>
      </c>
      <c r="I219" s="70">
        <v>0.279844394</v>
      </c>
      <c r="J219" s="70">
        <v>26.941846380000001</v>
      </c>
      <c r="K219" s="70">
        <v>0.32893990200000001</v>
      </c>
      <c r="L219" s="70">
        <v>26.846108210000001</v>
      </c>
      <c r="M219" s="70">
        <v>0.29211827099999998</v>
      </c>
      <c r="N219" s="70">
        <v>26.615210279999999</v>
      </c>
      <c r="O219" s="70">
        <v>0.29948259700000002</v>
      </c>
      <c r="P219" s="70">
        <v>26.637736910000001</v>
      </c>
      <c r="Q219" s="70">
        <v>0.31666602500000002</v>
      </c>
      <c r="R219" s="70">
        <v>26.885529810000001</v>
      </c>
      <c r="S219" s="70">
        <v>0.47070318</v>
      </c>
      <c r="T219" s="70">
        <v>26.943723599999998</v>
      </c>
      <c r="U219" s="70"/>
      <c r="V219" s="70"/>
      <c r="W219" s="70"/>
      <c r="X219" s="70"/>
      <c r="Y219" s="70">
        <v>0.29518674</v>
      </c>
      <c r="Z219" s="70">
        <v>26.926828629999999</v>
      </c>
      <c r="AA219" s="70">
        <v>0.23872690599999999</v>
      </c>
      <c r="AB219" s="70">
        <v>26.855494310000001</v>
      </c>
      <c r="AC219" s="70">
        <v>0.208655908</v>
      </c>
      <c r="AD219" s="70">
        <v>26.74098395</v>
      </c>
      <c r="AE219" s="70">
        <v>0.23688582499999999</v>
      </c>
      <c r="AF219" s="70">
        <v>26.84423099</v>
      </c>
      <c r="AG219" s="70">
        <v>0.225839335</v>
      </c>
      <c r="AH219" s="70">
        <v>27.031952889999999</v>
      </c>
      <c r="AI219" s="70">
        <v>0.22215717200000001</v>
      </c>
      <c r="AJ219" s="70">
        <v>26.883652590000001</v>
      </c>
      <c r="AK219" s="70">
        <v>0.22952149899999999</v>
      </c>
      <c r="AL219" s="70">
        <v>26.771019450000001</v>
      </c>
      <c r="AM219" s="70">
        <v>0.217861315</v>
      </c>
      <c r="AN219" s="70">
        <v>26.622719159999999</v>
      </c>
      <c r="AO219" s="70">
        <v>0.27125268000000002</v>
      </c>
      <c r="AP219" s="70">
        <v>26.451892229999999</v>
      </c>
      <c r="AQ219" s="70">
        <v>0.43449524299999998</v>
      </c>
      <c r="AR219" s="70">
        <v>26.75975614</v>
      </c>
      <c r="AS219" s="70"/>
      <c r="AT219" s="70"/>
      <c r="AU219" s="70"/>
      <c r="AV219" s="70"/>
      <c r="AW219" s="70">
        <v>0.313597556</v>
      </c>
      <c r="AX219" s="70">
        <v>25.584617080000001</v>
      </c>
      <c r="AY219" s="70">
        <v>0.22461194800000001</v>
      </c>
      <c r="AZ219" s="70">
        <v>25.625915890000002</v>
      </c>
      <c r="BA219" s="70">
        <v>0.23749951899999999</v>
      </c>
      <c r="BB219" s="70">
        <v>25.575230980000001</v>
      </c>
      <c r="BC219" s="70">
        <v>0.209883295</v>
      </c>
      <c r="BD219" s="70">
        <v>25.586494299999998</v>
      </c>
      <c r="BE219" s="70">
        <v>0.26020619099999998</v>
      </c>
      <c r="BF219" s="70">
        <v>25.57335376</v>
      </c>
      <c r="BG219" s="70">
        <v>0.42958569200000002</v>
      </c>
      <c r="BH219" s="70">
        <v>25.547072700000001</v>
      </c>
      <c r="BI219" s="70">
        <v>0.252841865</v>
      </c>
      <c r="BJ219" s="70">
        <v>25.58273986</v>
      </c>
      <c r="BK219" s="70">
        <v>0.242409069</v>
      </c>
      <c r="BL219" s="70">
        <v>25.55458157</v>
      </c>
      <c r="BM219" s="70">
        <v>0.22092978499999999</v>
      </c>
      <c r="BN219" s="70">
        <v>25.58273986</v>
      </c>
      <c r="BO219" s="70">
        <v>0.35962459400000002</v>
      </c>
      <c r="BP219" s="70">
        <v>25.550827139999999</v>
      </c>
      <c r="BQ219" s="70"/>
      <c r="BR219" s="70"/>
      <c r="BS219" s="70"/>
      <c r="BT219" s="70"/>
      <c r="BU219" s="70">
        <v>0.29948259700000002</v>
      </c>
      <c r="BV219" s="70">
        <v>25.548949919999998</v>
      </c>
      <c r="BW219" s="70">
        <v>0.20251896899999999</v>
      </c>
      <c r="BX219" s="70">
        <v>25.552704349999999</v>
      </c>
      <c r="BY219" s="70">
        <v>0.208655908</v>
      </c>
      <c r="BZ219" s="70">
        <v>25.518914410000001</v>
      </c>
      <c r="CA219" s="70">
        <v>0.18901770500000001</v>
      </c>
      <c r="CB219" s="70">
        <v>25.543318259999999</v>
      </c>
      <c r="CC219" s="70">
        <v>0.190858786</v>
      </c>
      <c r="CD219" s="70">
        <v>25.575230980000001</v>
      </c>
      <c r="CE219" s="70">
        <v>0.1994505</v>
      </c>
      <c r="CF219" s="70">
        <v>25.586494299999998</v>
      </c>
      <c r="CG219" s="70">
        <v>0.19760941900000001</v>
      </c>
      <c r="CH219" s="70">
        <v>25.612775360000001</v>
      </c>
      <c r="CI219" s="70">
        <v>0.19760941900000001</v>
      </c>
      <c r="CJ219" s="70">
        <v>25.584617080000001</v>
      </c>
      <c r="CK219" s="70">
        <v>0.19454094899999999</v>
      </c>
      <c r="CL219" s="70">
        <v>25.560213229999999</v>
      </c>
      <c r="CM219" s="70">
        <v>0.35532873700000001</v>
      </c>
      <c r="CN219" s="70">
        <v>25.562090449999999</v>
      </c>
      <c r="CO219" s="70"/>
      <c r="CP219" s="70"/>
      <c r="CQ219" s="70"/>
      <c r="CR219" s="70"/>
      <c r="CS219" s="70">
        <v>0.35532873700000001</v>
      </c>
      <c r="CT219" s="70">
        <v>25.56396767</v>
      </c>
      <c r="CU219" s="70">
        <v>0.23136258000000001</v>
      </c>
      <c r="CV219" s="70">
        <v>25.578985419999999</v>
      </c>
      <c r="CW219" s="70">
        <v>0.26511574199999999</v>
      </c>
      <c r="CX219" s="70">
        <v>25.61089814</v>
      </c>
      <c r="CY219" s="70">
        <v>0.227680417</v>
      </c>
      <c r="CZ219" s="70">
        <v>25.575230980000001</v>
      </c>
      <c r="DA219" s="70">
        <v>0.219088703</v>
      </c>
      <c r="DB219" s="70">
        <v>25.597757609999999</v>
      </c>
      <c r="DC219" s="70">
        <v>0.33446314599999999</v>
      </c>
      <c r="DD219" s="70">
        <v>25.607143700000002</v>
      </c>
      <c r="DE219" s="70">
        <v>0.400742082</v>
      </c>
      <c r="DF219" s="70">
        <v>25.58273986</v>
      </c>
      <c r="DG219" s="70">
        <v>0.34550963600000001</v>
      </c>
      <c r="DH219" s="70">
        <v>25.614652580000001</v>
      </c>
      <c r="DI219" s="70">
        <v>0.23074888599999999</v>
      </c>
      <c r="DJ219" s="70">
        <v>26.110238379999998</v>
      </c>
      <c r="DK219" s="70">
        <v>0.30439214799999997</v>
      </c>
      <c r="DL219" s="70">
        <v>26.078325660000001</v>
      </c>
      <c r="DM219" s="70"/>
      <c r="DN219" s="70"/>
      <c r="DO219" s="70"/>
      <c r="DP219" s="70"/>
      <c r="DQ219" s="58">
        <v>0.41485704000000001</v>
      </c>
      <c r="DR219" s="58">
        <v>26.172186610000001</v>
      </c>
      <c r="DS219" s="58">
        <v>0.340600085</v>
      </c>
      <c r="DT219" s="58">
        <v>26.27543365</v>
      </c>
      <c r="DU219" s="58">
        <v>0.36514783899999997</v>
      </c>
      <c r="DV219" s="58">
        <v>26.551384840000001</v>
      </c>
      <c r="DW219" s="58">
        <v>0.34182747200000002</v>
      </c>
      <c r="DX219" s="58">
        <v>26.453769449999999</v>
      </c>
      <c r="DY219" s="58">
        <v>0.30193737199999998</v>
      </c>
      <c r="DZ219" s="58">
        <v>26.47441886</v>
      </c>
      <c r="EA219" s="58">
        <v>0.278003312</v>
      </c>
      <c r="EB219" s="58">
        <v>26.31297803</v>
      </c>
      <c r="EC219" s="58">
        <v>0.296414128</v>
      </c>
      <c r="ED219" s="58">
        <v>26.18908158</v>
      </c>
      <c r="EE219" s="58">
        <v>0.27616223099999998</v>
      </c>
      <c r="EF219" s="58">
        <v>26.28481975</v>
      </c>
      <c r="EG219" s="58">
        <v>0.29825520900000002</v>
      </c>
      <c r="EH219" s="58">
        <v>26.241643710000002</v>
      </c>
      <c r="EI219" s="58">
        <v>0.48604552600000001</v>
      </c>
      <c r="EJ219" s="58">
        <v>26.346767969999998</v>
      </c>
      <c r="EK219" s="58"/>
      <c r="EL219" s="58"/>
      <c r="EM219" s="58"/>
      <c r="EN219" s="58"/>
    </row>
    <row r="220" spans="1:144" x14ac:dyDescent="0.2">
      <c r="A220" s="70">
        <v>0.41547073400000001</v>
      </c>
      <c r="B220" s="70">
        <v>27.084515020000001</v>
      </c>
      <c r="C220" s="70">
        <v>0.35839720600000002</v>
      </c>
      <c r="D220" s="70">
        <v>27.12956827</v>
      </c>
      <c r="E220" s="70">
        <v>0.29089088299999999</v>
      </c>
      <c r="F220" s="70">
        <v>27.108918859999999</v>
      </c>
      <c r="G220" s="70">
        <v>0.30070998500000001</v>
      </c>
      <c r="H220" s="70">
        <v>27.067620049999999</v>
      </c>
      <c r="I220" s="70">
        <v>0.278617006</v>
      </c>
      <c r="J220" s="70">
        <v>27.0732517</v>
      </c>
      <c r="K220" s="70">
        <v>0.32893990200000001</v>
      </c>
      <c r="L220" s="70">
        <v>26.97751354</v>
      </c>
      <c r="M220" s="70">
        <v>0.29150457699999999</v>
      </c>
      <c r="N220" s="70">
        <v>26.746615609999999</v>
      </c>
      <c r="O220" s="70">
        <v>0.29886890300000002</v>
      </c>
      <c r="P220" s="70">
        <v>26.76914223</v>
      </c>
      <c r="Q220" s="70">
        <v>0.31666602500000002</v>
      </c>
      <c r="R220" s="70">
        <v>27.016935140000001</v>
      </c>
      <c r="S220" s="70">
        <v>0.470089486</v>
      </c>
      <c r="T220" s="70">
        <v>27.075128920000001</v>
      </c>
      <c r="U220" s="70"/>
      <c r="V220" s="70"/>
      <c r="W220" s="70"/>
      <c r="X220" s="70"/>
      <c r="Y220" s="70">
        <v>0.29395935200000001</v>
      </c>
      <c r="Z220" s="70">
        <v>27.058233950000002</v>
      </c>
      <c r="AA220" s="70">
        <v>0.23811321199999999</v>
      </c>
      <c r="AB220" s="70">
        <v>26.98689963</v>
      </c>
      <c r="AC220" s="70">
        <v>0.20681482600000001</v>
      </c>
      <c r="AD220" s="70">
        <v>26.87238928</v>
      </c>
      <c r="AE220" s="70">
        <v>0.236272131</v>
      </c>
      <c r="AF220" s="70">
        <v>26.97563632</v>
      </c>
      <c r="AG220" s="70">
        <v>0.22461194800000001</v>
      </c>
      <c r="AH220" s="70">
        <v>27.163358209999998</v>
      </c>
      <c r="AI220" s="70">
        <v>0.22215717200000001</v>
      </c>
      <c r="AJ220" s="70">
        <v>27.01505792</v>
      </c>
      <c r="AK220" s="70">
        <v>0.22890780499999999</v>
      </c>
      <c r="AL220" s="70">
        <v>26.90242478</v>
      </c>
      <c r="AM220" s="70">
        <v>0.217861315</v>
      </c>
      <c r="AN220" s="70">
        <v>26.754124480000002</v>
      </c>
      <c r="AO220" s="70">
        <v>0.269411599</v>
      </c>
      <c r="AP220" s="70">
        <v>26.583297559999998</v>
      </c>
      <c r="AQ220" s="70">
        <v>0.427744611</v>
      </c>
      <c r="AR220" s="70">
        <v>26.89116147</v>
      </c>
      <c r="AS220" s="70"/>
      <c r="AT220" s="70"/>
      <c r="AU220" s="70"/>
      <c r="AV220" s="70"/>
      <c r="AW220" s="70">
        <v>0.31482494300000002</v>
      </c>
      <c r="AX220" s="70">
        <v>25.714145179999999</v>
      </c>
      <c r="AY220" s="70">
        <v>0.22277086600000001</v>
      </c>
      <c r="AZ220" s="70">
        <v>25.755444000000001</v>
      </c>
      <c r="BA220" s="70">
        <v>0.234431049</v>
      </c>
      <c r="BB220" s="70">
        <v>25.70475909</v>
      </c>
      <c r="BC220" s="70">
        <v>0.21111068299999999</v>
      </c>
      <c r="BD220" s="70">
        <v>25.7160224</v>
      </c>
      <c r="BE220" s="70">
        <v>0.25836510899999998</v>
      </c>
      <c r="BF220" s="70">
        <v>25.702881869999999</v>
      </c>
      <c r="BG220" s="70">
        <v>0.42099397900000002</v>
      </c>
      <c r="BH220" s="70">
        <v>25.67660081</v>
      </c>
      <c r="BI220" s="70">
        <v>0.251614477</v>
      </c>
      <c r="BJ220" s="70">
        <v>25.712267969999999</v>
      </c>
      <c r="BK220" s="70">
        <v>0.242409069</v>
      </c>
      <c r="BL220" s="70">
        <v>25.684109679999999</v>
      </c>
      <c r="BM220" s="70">
        <v>0.219088703</v>
      </c>
      <c r="BN220" s="70">
        <v>25.712267969999999</v>
      </c>
      <c r="BO220" s="70">
        <v>0.35839720600000002</v>
      </c>
      <c r="BP220" s="70">
        <v>25.680355240000001</v>
      </c>
      <c r="BQ220" s="70"/>
      <c r="BR220" s="70"/>
      <c r="BS220" s="70"/>
      <c r="BT220" s="70"/>
      <c r="BU220" s="70">
        <v>0.29886890300000002</v>
      </c>
      <c r="BV220" s="70">
        <v>25.67847802</v>
      </c>
      <c r="BW220" s="70">
        <v>0.20251896899999999</v>
      </c>
      <c r="BX220" s="70">
        <v>25.682232460000002</v>
      </c>
      <c r="BY220" s="70">
        <v>0.208042214</v>
      </c>
      <c r="BZ220" s="70">
        <v>25.64844252</v>
      </c>
      <c r="CA220" s="70">
        <v>0.18779031700000001</v>
      </c>
      <c r="CB220" s="70">
        <v>25.672846369999998</v>
      </c>
      <c r="CC220" s="70">
        <v>0.18963139900000001</v>
      </c>
      <c r="CD220" s="70">
        <v>25.70475909</v>
      </c>
      <c r="CE220" s="70">
        <v>0.198836806</v>
      </c>
      <c r="CF220" s="70">
        <v>25.7160224</v>
      </c>
      <c r="CG220" s="70">
        <v>0.19699572500000001</v>
      </c>
      <c r="CH220" s="70">
        <v>25.74230347</v>
      </c>
      <c r="CI220" s="70">
        <v>0.19699572500000001</v>
      </c>
      <c r="CJ220" s="70">
        <v>25.714145179999999</v>
      </c>
      <c r="CK220" s="70">
        <v>0.19454094899999999</v>
      </c>
      <c r="CL220" s="70">
        <v>25.689741340000001</v>
      </c>
      <c r="CM220" s="70">
        <v>0.35410134900000001</v>
      </c>
      <c r="CN220" s="70">
        <v>25.691618559999998</v>
      </c>
      <c r="CO220" s="70"/>
      <c r="CP220" s="70"/>
      <c r="CQ220" s="70"/>
      <c r="CR220" s="70"/>
      <c r="CS220" s="70">
        <v>0.35532873700000001</v>
      </c>
      <c r="CT220" s="70">
        <v>25.693495779999999</v>
      </c>
      <c r="CU220" s="70">
        <v>0.23197627400000001</v>
      </c>
      <c r="CV220" s="70">
        <v>25.708513530000001</v>
      </c>
      <c r="CW220" s="70">
        <v>0.26327465999999999</v>
      </c>
      <c r="CX220" s="70">
        <v>25.740426249999999</v>
      </c>
      <c r="CY220" s="70">
        <v>0.226453029</v>
      </c>
      <c r="CZ220" s="70">
        <v>25.70475909</v>
      </c>
      <c r="DA220" s="70">
        <v>0.219088703</v>
      </c>
      <c r="DB220" s="70">
        <v>25.727285720000001</v>
      </c>
      <c r="DC220" s="70">
        <v>0.32832620800000001</v>
      </c>
      <c r="DD220" s="70">
        <v>25.736671810000001</v>
      </c>
      <c r="DE220" s="70">
        <v>0.39399144899999999</v>
      </c>
      <c r="DF220" s="70">
        <v>25.712267969999999</v>
      </c>
      <c r="DG220" s="70">
        <v>0.340600085</v>
      </c>
      <c r="DH220" s="70">
        <v>25.74418069</v>
      </c>
      <c r="DI220" s="70">
        <v>0.23013519199999999</v>
      </c>
      <c r="DJ220" s="70">
        <v>26.241643710000002</v>
      </c>
      <c r="DK220" s="70">
        <v>0.30377845399999998</v>
      </c>
      <c r="DL220" s="70">
        <v>26.209730990000001</v>
      </c>
      <c r="DM220" s="70"/>
      <c r="DN220" s="70"/>
      <c r="DO220" s="70"/>
      <c r="DP220" s="70"/>
      <c r="DQ220" s="58">
        <v>0.41362965200000001</v>
      </c>
      <c r="DR220" s="58">
        <v>26.30359193</v>
      </c>
      <c r="DS220" s="58">
        <v>0.339372697</v>
      </c>
      <c r="DT220" s="58">
        <v>26.40683898</v>
      </c>
      <c r="DU220" s="58">
        <v>0.36453414499999998</v>
      </c>
      <c r="DV220" s="58">
        <v>26.68279016</v>
      </c>
      <c r="DW220" s="58">
        <v>0.34121377899999999</v>
      </c>
      <c r="DX220" s="58">
        <v>26.585174779999999</v>
      </c>
      <c r="DY220" s="58">
        <v>0.30070998500000001</v>
      </c>
      <c r="DZ220" s="58">
        <v>26.60582419</v>
      </c>
      <c r="EA220" s="58">
        <v>0.278003312</v>
      </c>
      <c r="EB220" s="58">
        <v>26.44438336</v>
      </c>
      <c r="EC220" s="58">
        <v>0.29518674</v>
      </c>
      <c r="ED220" s="58">
        <v>26.32048691</v>
      </c>
      <c r="EE220" s="58">
        <v>0.27493484299999998</v>
      </c>
      <c r="EF220" s="58">
        <v>26.416225069999999</v>
      </c>
      <c r="EG220" s="58">
        <v>0.29764151500000002</v>
      </c>
      <c r="EH220" s="58">
        <v>26.373049040000001</v>
      </c>
      <c r="EI220" s="58">
        <v>0.48420444499999998</v>
      </c>
      <c r="EJ220" s="58">
        <v>26.478173300000002</v>
      </c>
      <c r="EK220" s="58"/>
      <c r="EL220" s="58"/>
      <c r="EM220" s="58"/>
      <c r="EN220" s="58"/>
    </row>
    <row r="221" spans="1:144" x14ac:dyDescent="0.2">
      <c r="A221" s="70">
        <v>0.41547073400000001</v>
      </c>
      <c r="B221" s="70">
        <v>27.21592034</v>
      </c>
      <c r="C221" s="70">
        <v>0.356556125</v>
      </c>
      <c r="D221" s="70">
        <v>27.2609736</v>
      </c>
      <c r="E221" s="70">
        <v>0.29027718899999999</v>
      </c>
      <c r="F221" s="70">
        <v>27.240324189999999</v>
      </c>
      <c r="G221" s="70">
        <v>0.29948259700000002</v>
      </c>
      <c r="H221" s="70">
        <v>27.199025370000001</v>
      </c>
      <c r="I221" s="70">
        <v>0.278003312</v>
      </c>
      <c r="J221" s="70">
        <v>27.20465703</v>
      </c>
      <c r="K221" s="70">
        <v>0.32832620800000001</v>
      </c>
      <c r="L221" s="70">
        <v>27.108918859999999</v>
      </c>
      <c r="M221" s="70">
        <v>0.29089088299999999</v>
      </c>
      <c r="N221" s="70">
        <v>26.878020930000002</v>
      </c>
      <c r="O221" s="70">
        <v>0.29886890300000002</v>
      </c>
      <c r="P221" s="70">
        <v>26.90054756</v>
      </c>
      <c r="Q221" s="70">
        <v>0.31605233100000002</v>
      </c>
      <c r="R221" s="70">
        <v>27.14834046</v>
      </c>
      <c r="S221" s="70">
        <v>0.469475792</v>
      </c>
      <c r="T221" s="70">
        <v>27.206534250000001</v>
      </c>
      <c r="U221" s="70"/>
      <c r="V221" s="70"/>
      <c r="W221" s="70"/>
      <c r="X221" s="70"/>
      <c r="Y221" s="70">
        <v>0.29395935200000001</v>
      </c>
      <c r="Z221" s="70">
        <v>27.189639280000002</v>
      </c>
      <c r="AA221" s="70">
        <v>0.23811321199999999</v>
      </c>
      <c r="AB221" s="70">
        <v>27.11830496</v>
      </c>
      <c r="AC221" s="70">
        <v>0.20558743900000001</v>
      </c>
      <c r="AD221" s="70">
        <v>27.003794599999999</v>
      </c>
      <c r="AE221" s="70">
        <v>0.236272131</v>
      </c>
      <c r="AF221" s="70">
        <v>27.107041649999999</v>
      </c>
      <c r="AG221" s="70">
        <v>0.225225642</v>
      </c>
      <c r="AH221" s="70">
        <v>27.294763540000002</v>
      </c>
      <c r="AI221" s="70">
        <v>0.22092978499999999</v>
      </c>
      <c r="AJ221" s="70">
        <v>27.146463239999999</v>
      </c>
      <c r="AK221" s="70">
        <v>0.22952149899999999</v>
      </c>
      <c r="AL221" s="70">
        <v>27.03383011</v>
      </c>
      <c r="AM221" s="70">
        <v>0.21602023400000001</v>
      </c>
      <c r="AN221" s="70">
        <v>26.885529810000001</v>
      </c>
      <c r="AO221" s="70">
        <v>0.269411599</v>
      </c>
      <c r="AP221" s="70">
        <v>26.714702890000002</v>
      </c>
      <c r="AQ221" s="70">
        <v>0.42283505999999998</v>
      </c>
      <c r="AR221" s="70">
        <v>27.022566789999999</v>
      </c>
      <c r="AS221" s="70"/>
      <c r="AT221" s="70"/>
      <c r="AU221" s="70"/>
      <c r="AV221" s="70"/>
      <c r="AW221" s="70">
        <v>0.31543863700000002</v>
      </c>
      <c r="AX221" s="70">
        <v>25.843673290000002</v>
      </c>
      <c r="AY221" s="70">
        <v>0.22215717200000001</v>
      </c>
      <c r="AZ221" s="70">
        <v>25.88497211</v>
      </c>
      <c r="BA221" s="70">
        <v>0.23320366200000001</v>
      </c>
      <c r="BB221" s="70">
        <v>25.834287199999999</v>
      </c>
      <c r="BC221" s="70">
        <v>0.209883295</v>
      </c>
      <c r="BD221" s="70">
        <v>25.845550509999999</v>
      </c>
      <c r="BE221" s="70">
        <v>0.25897880299999998</v>
      </c>
      <c r="BF221" s="70">
        <v>25.832409980000001</v>
      </c>
      <c r="BG221" s="70">
        <v>0.41424334600000001</v>
      </c>
      <c r="BH221" s="70">
        <v>25.806128910000002</v>
      </c>
      <c r="BI221" s="70">
        <v>0.25038708900000001</v>
      </c>
      <c r="BJ221" s="70">
        <v>25.841796070000001</v>
      </c>
      <c r="BK221" s="70">
        <v>0.24118168200000001</v>
      </c>
      <c r="BL221" s="70">
        <v>25.813637790000001</v>
      </c>
      <c r="BM221" s="70">
        <v>0.21970239699999999</v>
      </c>
      <c r="BN221" s="70">
        <v>25.841796070000001</v>
      </c>
      <c r="BO221" s="70">
        <v>0.35778351200000003</v>
      </c>
      <c r="BP221" s="70">
        <v>25.80988335</v>
      </c>
      <c r="BQ221" s="70"/>
      <c r="BR221" s="70"/>
      <c r="BS221" s="70"/>
      <c r="BT221" s="70"/>
      <c r="BU221" s="70">
        <v>0.29886890300000002</v>
      </c>
      <c r="BV221" s="70">
        <v>25.808006129999999</v>
      </c>
      <c r="BW221" s="70">
        <v>0.201905275</v>
      </c>
      <c r="BX221" s="70">
        <v>25.811760570000001</v>
      </c>
      <c r="BY221" s="70">
        <v>0.208042214</v>
      </c>
      <c r="BZ221" s="70">
        <v>25.777970629999999</v>
      </c>
      <c r="CA221" s="70">
        <v>0.18840401100000001</v>
      </c>
      <c r="CB221" s="70">
        <v>25.802374480000001</v>
      </c>
      <c r="CC221" s="70">
        <v>0.18963139900000001</v>
      </c>
      <c r="CD221" s="70">
        <v>25.834287199999999</v>
      </c>
      <c r="CE221" s="70">
        <v>0.19760941900000001</v>
      </c>
      <c r="CF221" s="70">
        <v>25.845550509999999</v>
      </c>
      <c r="CG221" s="70">
        <v>0.19699572500000001</v>
      </c>
      <c r="CH221" s="70">
        <v>25.871831579999998</v>
      </c>
      <c r="CI221" s="70">
        <v>0.19638203100000001</v>
      </c>
      <c r="CJ221" s="70">
        <v>25.843673290000002</v>
      </c>
      <c r="CK221" s="70">
        <v>0.19392725499999999</v>
      </c>
      <c r="CL221" s="70">
        <v>25.81926945</v>
      </c>
      <c r="CM221" s="70">
        <v>0.35410134900000001</v>
      </c>
      <c r="CN221" s="70">
        <v>25.82114666</v>
      </c>
      <c r="CO221" s="70"/>
      <c r="CP221" s="70"/>
      <c r="CQ221" s="70"/>
      <c r="CR221" s="70"/>
      <c r="CS221" s="70">
        <v>0.35410134900000001</v>
      </c>
      <c r="CT221" s="70">
        <v>25.823023880000001</v>
      </c>
      <c r="CU221" s="70">
        <v>0.23074888599999999</v>
      </c>
      <c r="CV221" s="70">
        <v>25.83804164</v>
      </c>
      <c r="CW221" s="70">
        <v>0.26327465999999999</v>
      </c>
      <c r="CX221" s="70">
        <v>25.869954360000001</v>
      </c>
      <c r="CY221" s="70">
        <v>0.226453029</v>
      </c>
      <c r="CZ221" s="70">
        <v>25.834287199999999</v>
      </c>
      <c r="DA221" s="70">
        <v>0.217861315</v>
      </c>
      <c r="DB221" s="70">
        <v>25.856813819999999</v>
      </c>
      <c r="DC221" s="70">
        <v>0.322189269</v>
      </c>
      <c r="DD221" s="70">
        <v>25.86619992</v>
      </c>
      <c r="DE221" s="70">
        <v>0.38539973599999999</v>
      </c>
      <c r="DF221" s="70">
        <v>25.841796070000001</v>
      </c>
      <c r="DG221" s="70">
        <v>0.33507683999999999</v>
      </c>
      <c r="DH221" s="70">
        <v>25.873708799999999</v>
      </c>
      <c r="DI221" s="70">
        <v>0.22952149899999999</v>
      </c>
      <c r="DJ221" s="70">
        <v>26.373049040000001</v>
      </c>
      <c r="DK221" s="70">
        <v>0.30377845399999998</v>
      </c>
      <c r="DL221" s="70">
        <v>26.34113631</v>
      </c>
      <c r="DM221" s="70"/>
      <c r="DN221" s="70"/>
      <c r="DO221" s="70"/>
      <c r="DP221" s="70"/>
      <c r="DQ221" s="58">
        <v>0.41362965200000001</v>
      </c>
      <c r="DR221" s="58">
        <v>26.434997259999999</v>
      </c>
      <c r="DS221" s="58">
        <v>0.33691792199999998</v>
      </c>
      <c r="DT221" s="58">
        <v>26.538244299999999</v>
      </c>
      <c r="DU221" s="58">
        <v>0.36330675699999998</v>
      </c>
      <c r="DV221" s="58">
        <v>26.814195489999999</v>
      </c>
      <c r="DW221" s="58">
        <v>0.340600085</v>
      </c>
      <c r="DX221" s="58">
        <v>26.716580100000002</v>
      </c>
      <c r="DY221" s="58">
        <v>0.30009629100000002</v>
      </c>
      <c r="DZ221" s="58">
        <v>26.737229509999999</v>
      </c>
      <c r="EA221" s="58">
        <v>0.27677592499999998</v>
      </c>
      <c r="EB221" s="58">
        <v>26.575788679999999</v>
      </c>
      <c r="EC221" s="58">
        <v>0.295800434</v>
      </c>
      <c r="ED221" s="58">
        <v>26.451892229999999</v>
      </c>
      <c r="EE221" s="58">
        <v>0.27493484299999998</v>
      </c>
      <c r="EF221" s="58">
        <v>26.547630399999999</v>
      </c>
      <c r="EG221" s="58">
        <v>0.296414128</v>
      </c>
      <c r="EH221" s="58">
        <v>26.50445436</v>
      </c>
      <c r="EI221" s="58">
        <v>0.48236336299999999</v>
      </c>
      <c r="EJ221" s="58">
        <v>26.609578620000001</v>
      </c>
      <c r="EK221" s="58"/>
      <c r="EL221" s="58"/>
      <c r="EM221" s="58"/>
      <c r="EN221" s="58"/>
    </row>
    <row r="222" spans="1:144" x14ac:dyDescent="0.2">
      <c r="A222" s="70">
        <v>0.41117487699999999</v>
      </c>
      <c r="B222" s="70">
        <v>27.34732567</v>
      </c>
      <c r="C222" s="70">
        <v>0.35348765599999998</v>
      </c>
      <c r="D222" s="70">
        <v>27.39237893</v>
      </c>
      <c r="E222" s="70">
        <v>0.29027718899999999</v>
      </c>
      <c r="F222" s="70">
        <v>27.371729519999999</v>
      </c>
      <c r="G222" s="70">
        <v>0.29948259700000002</v>
      </c>
      <c r="H222" s="70">
        <v>27.330430700000001</v>
      </c>
      <c r="I222" s="70">
        <v>0.27677592499999998</v>
      </c>
      <c r="J222" s="70">
        <v>27.33606236</v>
      </c>
      <c r="K222" s="70">
        <v>0.32709882000000001</v>
      </c>
      <c r="L222" s="70">
        <v>27.240324189999999</v>
      </c>
      <c r="M222" s="70">
        <v>0.29027718899999999</v>
      </c>
      <c r="N222" s="70">
        <v>27.009426260000001</v>
      </c>
      <c r="O222" s="70">
        <v>0.29825520900000002</v>
      </c>
      <c r="P222" s="70">
        <v>27.031952889999999</v>
      </c>
      <c r="Q222" s="70">
        <v>0.31543863700000002</v>
      </c>
      <c r="R222" s="70">
        <v>27.27974579</v>
      </c>
      <c r="S222" s="70">
        <v>0.46886209899999998</v>
      </c>
      <c r="T222" s="70">
        <v>27.33793958</v>
      </c>
      <c r="U222" s="70"/>
      <c r="V222" s="70"/>
      <c r="W222" s="70"/>
      <c r="X222" s="70"/>
      <c r="Y222" s="70">
        <v>0.29211827099999998</v>
      </c>
      <c r="Z222" s="70">
        <v>27.321044610000001</v>
      </c>
      <c r="AA222" s="70">
        <v>0.23688582499999999</v>
      </c>
      <c r="AB222" s="70">
        <v>27.249710289999999</v>
      </c>
      <c r="AC222" s="70">
        <v>0.20497374500000001</v>
      </c>
      <c r="AD222" s="70">
        <v>27.135199929999999</v>
      </c>
      <c r="AE222" s="70">
        <v>0.236272131</v>
      </c>
      <c r="AF222" s="70">
        <v>27.238446969999998</v>
      </c>
      <c r="AG222" s="70">
        <v>0.225225642</v>
      </c>
      <c r="AH222" s="70">
        <v>27.426168870000001</v>
      </c>
      <c r="AI222" s="70">
        <v>0.22031609099999999</v>
      </c>
      <c r="AJ222" s="70">
        <v>27.277868569999999</v>
      </c>
      <c r="AK222" s="70">
        <v>0.227680417</v>
      </c>
      <c r="AL222" s="70">
        <v>27.165235429999999</v>
      </c>
      <c r="AM222" s="70">
        <v>0.21540654000000001</v>
      </c>
      <c r="AN222" s="70">
        <v>27.016935140000001</v>
      </c>
      <c r="AO222" s="70">
        <v>0.26634312900000001</v>
      </c>
      <c r="AP222" s="70">
        <v>26.846108210000001</v>
      </c>
      <c r="AQ222" s="70">
        <v>0.416698122</v>
      </c>
      <c r="AR222" s="70">
        <v>27.153972119999999</v>
      </c>
      <c r="AS222" s="70"/>
      <c r="AT222" s="70"/>
      <c r="AU222" s="70"/>
      <c r="AV222" s="70"/>
      <c r="AW222" s="70">
        <v>0.312370168</v>
      </c>
      <c r="AX222" s="70">
        <v>25.973201400000001</v>
      </c>
      <c r="AY222" s="70">
        <v>0.22338456000000001</v>
      </c>
      <c r="AZ222" s="70">
        <v>26.014500219999999</v>
      </c>
      <c r="BA222" s="70">
        <v>0.23320366200000001</v>
      </c>
      <c r="BB222" s="70">
        <v>25.9638153</v>
      </c>
      <c r="BC222" s="70">
        <v>0.208655908</v>
      </c>
      <c r="BD222" s="70">
        <v>25.975078620000001</v>
      </c>
      <c r="BE222" s="70">
        <v>0.25959249699999998</v>
      </c>
      <c r="BF222" s="70">
        <v>25.96193809</v>
      </c>
      <c r="BG222" s="70">
        <v>0.40749271399999998</v>
      </c>
      <c r="BH222" s="70">
        <v>25.935657020000001</v>
      </c>
      <c r="BI222" s="70">
        <v>0.24915970200000001</v>
      </c>
      <c r="BJ222" s="70">
        <v>25.97132418</v>
      </c>
      <c r="BK222" s="70">
        <v>0.24056798800000001</v>
      </c>
      <c r="BL222" s="70">
        <v>25.9431659</v>
      </c>
      <c r="BM222" s="70">
        <v>0.219088703</v>
      </c>
      <c r="BN222" s="70">
        <v>25.97132418</v>
      </c>
      <c r="BO222" s="70">
        <v>0.357169819</v>
      </c>
      <c r="BP222" s="70">
        <v>25.939411459999999</v>
      </c>
      <c r="BQ222" s="70"/>
      <c r="BR222" s="70"/>
      <c r="BS222" s="70"/>
      <c r="BT222" s="70"/>
      <c r="BU222" s="70">
        <v>0.29825520900000002</v>
      </c>
      <c r="BV222" s="70">
        <v>25.937534240000002</v>
      </c>
      <c r="BW222" s="70">
        <v>0.201291582</v>
      </c>
      <c r="BX222" s="70">
        <v>25.94128868</v>
      </c>
      <c r="BY222" s="70">
        <v>0.208042214</v>
      </c>
      <c r="BZ222" s="70">
        <v>25.907498740000001</v>
      </c>
      <c r="CA222" s="70">
        <v>0.18779031700000001</v>
      </c>
      <c r="CB222" s="70">
        <v>25.931902579999999</v>
      </c>
      <c r="CC222" s="70">
        <v>0.18840401100000001</v>
      </c>
      <c r="CD222" s="70">
        <v>25.9638153</v>
      </c>
      <c r="CE222" s="70">
        <v>0.19699572500000001</v>
      </c>
      <c r="CF222" s="70">
        <v>25.975078620000001</v>
      </c>
      <c r="CG222" s="70">
        <v>0.19699572500000001</v>
      </c>
      <c r="CH222" s="70">
        <v>26.00135968</v>
      </c>
      <c r="CI222" s="70">
        <v>0.19576833699999999</v>
      </c>
      <c r="CJ222" s="70">
        <v>25.973201400000001</v>
      </c>
      <c r="CK222" s="70">
        <v>0.19331356199999999</v>
      </c>
      <c r="CL222" s="70">
        <v>25.948797549999998</v>
      </c>
      <c r="CM222" s="70">
        <v>0.35471504300000001</v>
      </c>
      <c r="CN222" s="70">
        <v>25.950674769999999</v>
      </c>
      <c r="CO222" s="70"/>
      <c r="CP222" s="70"/>
      <c r="CQ222" s="70"/>
      <c r="CR222" s="70"/>
      <c r="CS222" s="70">
        <v>0.35471504300000001</v>
      </c>
      <c r="CT222" s="70">
        <v>25.95255199</v>
      </c>
      <c r="CU222" s="70">
        <v>0.23013519199999999</v>
      </c>
      <c r="CV222" s="70">
        <v>25.967569739999998</v>
      </c>
      <c r="CW222" s="70">
        <v>0.262047272</v>
      </c>
      <c r="CX222" s="70">
        <v>25.999482459999999</v>
      </c>
      <c r="CY222" s="70">
        <v>0.225225642</v>
      </c>
      <c r="CZ222" s="70">
        <v>25.9638153</v>
      </c>
      <c r="DA222" s="70">
        <v>0.217861315</v>
      </c>
      <c r="DB222" s="70">
        <v>25.986341929999998</v>
      </c>
      <c r="DC222" s="70">
        <v>0.31605233100000002</v>
      </c>
      <c r="DD222" s="70">
        <v>25.995728029999999</v>
      </c>
      <c r="DE222" s="70">
        <v>0.37803540899999999</v>
      </c>
      <c r="DF222" s="70">
        <v>25.97132418</v>
      </c>
      <c r="DG222" s="70">
        <v>0.33016728899999997</v>
      </c>
      <c r="DH222" s="70">
        <v>26.003236900000001</v>
      </c>
      <c r="DI222" s="70">
        <v>0.23013519199999999</v>
      </c>
      <c r="DJ222" s="70">
        <v>26.50445436</v>
      </c>
      <c r="DK222" s="70">
        <v>0.30255106599999998</v>
      </c>
      <c r="DL222" s="70">
        <v>26.472541639999999</v>
      </c>
      <c r="DM222" s="70"/>
      <c r="DN222" s="70"/>
      <c r="DO222" s="70"/>
      <c r="DP222" s="70"/>
      <c r="DQ222" s="58">
        <v>0.41240226499999999</v>
      </c>
      <c r="DR222" s="58">
        <v>26.566402589999999</v>
      </c>
      <c r="DS222" s="58">
        <v>0.33569053399999998</v>
      </c>
      <c r="DT222" s="58">
        <v>26.669649629999999</v>
      </c>
      <c r="DU222" s="58">
        <v>0.36330675699999998</v>
      </c>
      <c r="DV222" s="58">
        <v>26.945600819999999</v>
      </c>
      <c r="DW222" s="58">
        <v>0.340600085</v>
      </c>
      <c r="DX222" s="58">
        <v>26.847985430000001</v>
      </c>
      <c r="DY222" s="58">
        <v>0.29948259700000002</v>
      </c>
      <c r="DZ222" s="58">
        <v>26.868634839999999</v>
      </c>
      <c r="EA222" s="58">
        <v>0.27738961899999998</v>
      </c>
      <c r="EB222" s="58">
        <v>26.707194009999998</v>
      </c>
      <c r="EC222" s="58">
        <v>0.29518674</v>
      </c>
      <c r="ED222" s="58">
        <v>26.583297559999998</v>
      </c>
      <c r="EE222" s="58">
        <v>0.27432114899999999</v>
      </c>
      <c r="EF222" s="58">
        <v>26.679035729999999</v>
      </c>
      <c r="EG222" s="58">
        <v>0.296414128</v>
      </c>
      <c r="EH222" s="58">
        <v>26.63585969</v>
      </c>
      <c r="EI222" s="58">
        <v>0.48113597600000002</v>
      </c>
      <c r="EJ222" s="58">
        <v>26.74098395</v>
      </c>
      <c r="EK222" s="58"/>
      <c r="EL222" s="58"/>
      <c r="EM222" s="58"/>
      <c r="EN222" s="58"/>
    </row>
    <row r="223" spans="1:144" x14ac:dyDescent="0.2">
      <c r="A223" s="70">
        <v>0.41240226499999999</v>
      </c>
      <c r="B223" s="70">
        <v>27.478731</v>
      </c>
      <c r="C223" s="70">
        <v>0.35103287999999999</v>
      </c>
      <c r="D223" s="70">
        <v>27.523784249999999</v>
      </c>
      <c r="E223" s="70">
        <v>0.29089088299999999</v>
      </c>
      <c r="F223" s="70">
        <v>27.503134840000001</v>
      </c>
      <c r="G223" s="70">
        <v>0.29825520900000002</v>
      </c>
      <c r="H223" s="70">
        <v>27.461836030000001</v>
      </c>
      <c r="I223" s="70">
        <v>0.27616223099999998</v>
      </c>
      <c r="J223" s="70">
        <v>27.467467679999999</v>
      </c>
      <c r="K223" s="70">
        <v>0.32648512600000001</v>
      </c>
      <c r="L223" s="70">
        <v>27.371729519999999</v>
      </c>
      <c r="M223" s="70">
        <v>0.28966349499999999</v>
      </c>
      <c r="N223" s="70">
        <v>27.140831590000001</v>
      </c>
      <c r="O223" s="70">
        <v>0.29764151500000002</v>
      </c>
      <c r="P223" s="70">
        <v>27.163358209999998</v>
      </c>
      <c r="Q223" s="70">
        <v>0.31543863700000002</v>
      </c>
      <c r="R223" s="70">
        <v>27.41115112</v>
      </c>
      <c r="S223" s="70">
        <v>0.46824840499999998</v>
      </c>
      <c r="T223" s="70">
        <v>27.469344899999999</v>
      </c>
      <c r="U223" s="70"/>
      <c r="V223" s="70"/>
      <c r="W223" s="70"/>
      <c r="X223" s="70"/>
      <c r="Y223" s="70">
        <v>0.29273196499999998</v>
      </c>
      <c r="Z223" s="70">
        <v>27.45244993</v>
      </c>
      <c r="AA223" s="70">
        <v>0.23688582499999999</v>
      </c>
      <c r="AB223" s="70">
        <v>27.381115609999998</v>
      </c>
      <c r="AC223" s="70">
        <v>0.20436005099999999</v>
      </c>
      <c r="AD223" s="70">
        <v>27.266605259999999</v>
      </c>
      <c r="AE223" s="70">
        <v>0.235658437</v>
      </c>
      <c r="AF223" s="70">
        <v>27.369852300000002</v>
      </c>
      <c r="AG223" s="70">
        <v>0.22461194800000001</v>
      </c>
      <c r="AH223" s="70">
        <v>27.55757419</v>
      </c>
      <c r="AI223" s="70">
        <v>0.22031609099999999</v>
      </c>
      <c r="AJ223" s="70">
        <v>27.409273899999999</v>
      </c>
      <c r="AK223" s="70">
        <v>0.227680417</v>
      </c>
      <c r="AL223" s="70">
        <v>27.296640759999999</v>
      </c>
      <c r="AM223" s="70">
        <v>0.21417915200000001</v>
      </c>
      <c r="AN223" s="70">
        <v>27.14834046</v>
      </c>
      <c r="AO223" s="70">
        <v>0.26757051700000001</v>
      </c>
      <c r="AP223" s="70">
        <v>26.97751354</v>
      </c>
      <c r="AQ223" s="70">
        <v>0.40933379600000003</v>
      </c>
      <c r="AR223" s="70">
        <v>27.285377449999999</v>
      </c>
      <c r="AS223" s="70"/>
      <c r="AT223" s="70"/>
      <c r="AU223" s="70"/>
      <c r="AV223" s="70"/>
      <c r="AW223" s="70">
        <v>0.313597556</v>
      </c>
      <c r="AX223" s="70">
        <v>26.10272951</v>
      </c>
      <c r="AY223" s="70">
        <v>0.22092978499999999</v>
      </c>
      <c r="AZ223" s="70">
        <v>26.14402832</v>
      </c>
      <c r="BA223" s="70">
        <v>0.23197627400000001</v>
      </c>
      <c r="BB223" s="70">
        <v>26.093343409999999</v>
      </c>
      <c r="BC223" s="70">
        <v>0.209269602</v>
      </c>
      <c r="BD223" s="70">
        <v>26.10460673</v>
      </c>
      <c r="BE223" s="70">
        <v>0.25836510899999998</v>
      </c>
      <c r="BF223" s="70">
        <v>26.091466189999998</v>
      </c>
      <c r="BG223" s="70">
        <v>0.39828730600000001</v>
      </c>
      <c r="BH223" s="70">
        <v>26.06518513</v>
      </c>
      <c r="BI223" s="70">
        <v>0.24854600800000001</v>
      </c>
      <c r="BJ223" s="70">
        <v>26.100852289999999</v>
      </c>
      <c r="BK223" s="70">
        <v>0.24056798800000001</v>
      </c>
      <c r="BL223" s="70">
        <v>26.072693999999998</v>
      </c>
      <c r="BM223" s="70">
        <v>0.217247622</v>
      </c>
      <c r="BN223" s="70">
        <v>26.100852289999999</v>
      </c>
      <c r="BO223" s="70">
        <v>0.355942431</v>
      </c>
      <c r="BP223" s="70">
        <v>26.068939570000001</v>
      </c>
      <c r="BQ223" s="70"/>
      <c r="BR223" s="70"/>
      <c r="BS223" s="70"/>
      <c r="BT223" s="70"/>
      <c r="BU223" s="70">
        <v>0.29825520900000002</v>
      </c>
      <c r="BV223" s="70">
        <v>26.06706235</v>
      </c>
      <c r="BW223" s="70">
        <v>0.1994505</v>
      </c>
      <c r="BX223" s="70">
        <v>26.070816789999999</v>
      </c>
      <c r="BY223" s="70">
        <v>0.20681482600000001</v>
      </c>
      <c r="BZ223" s="70">
        <v>26.037026839999999</v>
      </c>
      <c r="CA223" s="70">
        <v>0.18717662299999999</v>
      </c>
      <c r="CB223" s="70">
        <v>26.061430690000002</v>
      </c>
      <c r="CC223" s="70">
        <v>0.18779031700000001</v>
      </c>
      <c r="CD223" s="70">
        <v>26.093343409999999</v>
      </c>
      <c r="CE223" s="70">
        <v>0.19822311200000001</v>
      </c>
      <c r="CF223" s="70">
        <v>26.10460673</v>
      </c>
      <c r="CG223" s="70">
        <v>0.19576833699999999</v>
      </c>
      <c r="CH223" s="70">
        <v>26.130887789999999</v>
      </c>
      <c r="CI223" s="70">
        <v>0.19515464299999999</v>
      </c>
      <c r="CJ223" s="70">
        <v>26.10272951</v>
      </c>
      <c r="CK223" s="70">
        <v>0.19331356199999999</v>
      </c>
      <c r="CL223" s="70">
        <v>26.078325660000001</v>
      </c>
      <c r="CM223" s="70">
        <v>0.35287396199999999</v>
      </c>
      <c r="CN223" s="70">
        <v>26.080202880000002</v>
      </c>
      <c r="CO223" s="70"/>
      <c r="CP223" s="70"/>
      <c r="CQ223" s="70"/>
      <c r="CR223" s="70"/>
      <c r="CS223" s="70">
        <v>0.35471504300000001</v>
      </c>
      <c r="CT223" s="70">
        <v>26.082080099999999</v>
      </c>
      <c r="CU223" s="70">
        <v>0.22952149899999999</v>
      </c>
      <c r="CV223" s="70">
        <v>26.097097850000001</v>
      </c>
      <c r="CW223" s="70">
        <v>0.26081988499999997</v>
      </c>
      <c r="CX223" s="70">
        <v>26.129010569999998</v>
      </c>
      <c r="CY223" s="70">
        <v>0.22461194800000001</v>
      </c>
      <c r="CZ223" s="70">
        <v>26.093343409999999</v>
      </c>
      <c r="DA223" s="70">
        <v>0.217247622</v>
      </c>
      <c r="DB223" s="70">
        <v>26.115870040000001</v>
      </c>
      <c r="DC223" s="70">
        <v>0.30991539200000001</v>
      </c>
      <c r="DD223" s="70">
        <v>26.12525613</v>
      </c>
      <c r="DE223" s="70">
        <v>0.37067108300000001</v>
      </c>
      <c r="DF223" s="70">
        <v>26.100852289999999</v>
      </c>
      <c r="DG223" s="70">
        <v>0.32525773899999999</v>
      </c>
      <c r="DH223" s="70">
        <v>26.13276501</v>
      </c>
      <c r="DI223" s="70">
        <v>0.22890780499999999</v>
      </c>
      <c r="DJ223" s="70">
        <v>26.63585969</v>
      </c>
      <c r="DK223" s="70">
        <v>0.30193737199999998</v>
      </c>
      <c r="DL223" s="70">
        <v>26.603946969999999</v>
      </c>
      <c r="DM223" s="70"/>
      <c r="DN223" s="70"/>
      <c r="DO223" s="70"/>
      <c r="DP223" s="70"/>
      <c r="DQ223" s="58">
        <v>0.41240226499999999</v>
      </c>
      <c r="DR223" s="58">
        <v>26.697807910000002</v>
      </c>
      <c r="DS223" s="58">
        <v>0.33507683999999999</v>
      </c>
      <c r="DT223" s="58">
        <v>26.801054959999998</v>
      </c>
      <c r="DU223" s="58">
        <v>0.36207936899999998</v>
      </c>
      <c r="DV223" s="58">
        <v>27.077006140000002</v>
      </c>
      <c r="DW223" s="58">
        <v>0.339986391</v>
      </c>
      <c r="DX223" s="58">
        <v>26.979390760000001</v>
      </c>
      <c r="DY223" s="58">
        <v>0.29825520900000002</v>
      </c>
      <c r="DZ223" s="58">
        <v>27.000040169999998</v>
      </c>
      <c r="EA223" s="58">
        <v>0.27616223099999998</v>
      </c>
      <c r="EB223" s="58">
        <v>26.838599339999998</v>
      </c>
      <c r="EC223" s="58">
        <v>0.29457304600000001</v>
      </c>
      <c r="ED223" s="58">
        <v>26.714702890000002</v>
      </c>
      <c r="EE223" s="58">
        <v>0.27309376200000002</v>
      </c>
      <c r="EF223" s="58">
        <v>26.810441050000001</v>
      </c>
      <c r="EG223" s="58">
        <v>0.295800434</v>
      </c>
      <c r="EH223" s="58">
        <v>26.76726502</v>
      </c>
      <c r="EI223" s="58">
        <v>0.48052228200000002</v>
      </c>
      <c r="EJ223" s="58">
        <v>26.87238928</v>
      </c>
      <c r="EK223" s="58"/>
      <c r="EL223" s="58"/>
      <c r="EM223" s="58"/>
      <c r="EN223" s="58"/>
    </row>
    <row r="224" spans="1:144" x14ac:dyDescent="0.2">
      <c r="A224" s="70">
        <v>0.41240226499999999</v>
      </c>
      <c r="B224" s="70">
        <v>27.610136319999999</v>
      </c>
      <c r="C224" s="70">
        <v>0.349805492</v>
      </c>
      <c r="D224" s="70">
        <v>27.655189579999998</v>
      </c>
      <c r="E224" s="70">
        <v>0.29089088299999999</v>
      </c>
      <c r="F224" s="70">
        <v>27.634540170000001</v>
      </c>
      <c r="G224" s="70">
        <v>0.29764151500000002</v>
      </c>
      <c r="H224" s="70">
        <v>27.59324135</v>
      </c>
      <c r="I224" s="70">
        <v>0.27554853699999998</v>
      </c>
      <c r="J224" s="70">
        <v>27.598873009999998</v>
      </c>
      <c r="K224" s="70">
        <v>0.32648512600000001</v>
      </c>
      <c r="L224" s="70">
        <v>27.503134840000001</v>
      </c>
      <c r="M224" s="70">
        <v>0.28966349499999999</v>
      </c>
      <c r="N224" s="70">
        <v>27.27223691</v>
      </c>
      <c r="O224" s="70">
        <v>0.297027822</v>
      </c>
      <c r="P224" s="70">
        <v>27.294763540000002</v>
      </c>
      <c r="Q224" s="70">
        <v>0.31543863700000002</v>
      </c>
      <c r="R224" s="70">
        <v>27.542556439999998</v>
      </c>
      <c r="S224" s="70">
        <v>0.46702101699999998</v>
      </c>
      <c r="T224" s="70">
        <v>27.600750229999999</v>
      </c>
      <c r="U224" s="70"/>
      <c r="V224" s="70"/>
      <c r="W224" s="70"/>
      <c r="X224" s="70"/>
      <c r="Y224" s="70">
        <v>0.29150457699999999</v>
      </c>
      <c r="Z224" s="70">
        <v>27.58385526</v>
      </c>
      <c r="AA224" s="70">
        <v>0.235658437</v>
      </c>
      <c r="AB224" s="70">
        <v>27.512520940000002</v>
      </c>
      <c r="AC224" s="70">
        <v>0.20436005099999999</v>
      </c>
      <c r="AD224" s="70">
        <v>27.398010580000001</v>
      </c>
      <c r="AE224" s="70">
        <v>0.235044743</v>
      </c>
      <c r="AF224" s="70">
        <v>27.501257630000001</v>
      </c>
      <c r="AG224" s="70">
        <v>0.225225642</v>
      </c>
      <c r="AH224" s="70">
        <v>27.68897952</v>
      </c>
      <c r="AI224" s="70">
        <v>0.22031609099999999</v>
      </c>
      <c r="AJ224" s="70">
        <v>27.540679220000001</v>
      </c>
      <c r="AK224" s="70">
        <v>0.227680417</v>
      </c>
      <c r="AL224" s="70">
        <v>27.428046089999999</v>
      </c>
      <c r="AM224" s="70">
        <v>0.21417915200000001</v>
      </c>
      <c r="AN224" s="70">
        <v>27.27974579</v>
      </c>
      <c r="AO224" s="70">
        <v>0.26634312900000001</v>
      </c>
      <c r="AP224" s="70">
        <v>27.108918859999999</v>
      </c>
      <c r="AQ224" s="70">
        <v>0.40565163199999998</v>
      </c>
      <c r="AR224" s="70">
        <v>27.416782770000001</v>
      </c>
      <c r="AS224" s="70"/>
      <c r="AT224" s="70"/>
      <c r="AU224" s="70"/>
      <c r="AV224" s="70"/>
      <c r="AW224" s="70">
        <v>0.312370168</v>
      </c>
      <c r="AX224" s="70">
        <v>26.232257610000001</v>
      </c>
      <c r="AY224" s="70">
        <v>0.22154347899999999</v>
      </c>
      <c r="AZ224" s="70">
        <v>26.273556429999999</v>
      </c>
      <c r="BA224" s="70">
        <v>0.23136258000000001</v>
      </c>
      <c r="BB224" s="70">
        <v>26.222871520000002</v>
      </c>
      <c r="BC224" s="70">
        <v>0.208655908</v>
      </c>
      <c r="BD224" s="70">
        <v>26.234134829999999</v>
      </c>
      <c r="BE224" s="70">
        <v>0.25713772200000001</v>
      </c>
      <c r="BF224" s="70">
        <v>26.220994300000001</v>
      </c>
      <c r="BG224" s="70">
        <v>0.39030928599999998</v>
      </c>
      <c r="BH224" s="70">
        <v>26.194713239999999</v>
      </c>
      <c r="BI224" s="70">
        <v>0.24731861999999999</v>
      </c>
      <c r="BJ224" s="70">
        <v>26.230380400000001</v>
      </c>
      <c r="BK224" s="70">
        <v>0.23995429400000001</v>
      </c>
      <c r="BL224" s="70">
        <v>26.202222110000001</v>
      </c>
      <c r="BM224" s="70">
        <v>0.217247622</v>
      </c>
      <c r="BN224" s="70">
        <v>26.230380400000001</v>
      </c>
      <c r="BO224" s="70">
        <v>0.35471504300000001</v>
      </c>
      <c r="BP224" s="70">
        <v>26.198467669999999</v>
      </c>
      <c r="BQ224" s="70"/>
      <c r="BR224" s="70"/>
      <c r="BS224" s="70"/>
      <c r="BT224" s="70"/>
      <c r="BU224" s="70">
        <v>0.297027822</v>
      </c>
      <c r="BV224" s="70">
        <v>26.196590449999999</v>
      </c>
      <c r="BW224" s="70">
        <v>0.200064194</v>
      </c>
      <c r="BX224" s="70">
        <v>26.20034489</v>
      </c>
      <c r="BY224" s="70">
        <v>0.20681482600000001</v>
      </c>
      <c r="BZ224" s="70">
        <v>26.166554949999998</v>
      </c>
      <c r="CA224" s="70">
        <v>0.18717662299999999</v>
      </c>
      <c r="CB224" s="70">
        <v>26.190958800000001</v>
      </c>
      <c r="CC224" s="70">
        <v>0.18717662299999999</v>
      </c>
      <c r="CD224" s="70">
        <v>26.222871520000002</v>
      </c>
      <c r="CE224" s="70">
        <v>0.19638203100000001</v>
      </c>
      <c r="CF224" s="70">
        <v>26.234134829999999</v>
      </c>
      <c r="CG224" s="70">
        <v>0.19576833699999999</v>
      </c>
      <c r="CH224" s="70">
        <v>26.260415900000002</v>
      </c>
      <c r="CI224" s="70">
        <v>0.19515464299999999</v>
      </c>
      <c r="CJ224" s="70">
        <v>26.232257610000001</v>
      </c>
      <c r="CK224" s="70">
        <v>0.192086174</v>
      </c>
      <c r="CL224" s="70">
        <v>26.20785377</v>
      </c>
      <c r="CM224" s="70">
        <v>0.35287396199999999</v>
      </c>
      <c r="CN224" s="70">
        <v>26.209730990000001</v>
      </c>
      <c r="CO224" s="70"/>
      <c r="CP224" s="70"/>
      <c r="CQ224" s="70"/>
      <c r="CR224" s="70"/>
      <c r="CS224" s="70">
        <v>0.35410134900000001</v>
      </c>
      <c r="CT224" s="70">
        <v>26.211608210000001</v>
      </c>
      <c r="CU224" s="70">
        <v>0.22952149899999999</v>
      </c>
      <c r="CV224" s="70">
        <v>26.22662596</v>
      </c>
      <c r="CW224" s="70">
        <v>0.25959249699999998</v>
      </c>
      <c r="CX224" s="70">
        <v>26.258538680000001</v>
      </c>
      <c r="CY224" s="70">
        <v>0.22338456000000001</v>
      </c>
      <c r="CZ224" s="70">
        <v>26.222871520000002</v>
      </c>
      <c r="DA224" s="70">
        <v>0.216633928</v>
      </c>
      <c r="DB224" s="70">
        <v>26.24539815</v>
      </c>
      <c r="DC224" s="70">
        <v>0.30500584200000003</v>
      </c>
      <c r="DD224" s="70">
        <v>26.254784239999999</v>
      </c>
      <c r="DE224" s="70">
        <v>0.36269306299999998</v>
      </c>
      <c r="DF224" s="70">
        <v>26.230380400000001</v>
      </c>
      <c r="DG224" s="70">
        <v>0.31912079999999998</v>
      </c>
      <c r="DH224" s="70">
        <v>26.262293119999999</v>
      </c>
      <c r="DI224" s="70">
        <v>0.22890780499999999</v>
      </c>
      <c r="DJ224" s="70">
        <v>26.76726502</v>
      </c>
      <c r="DK224" s="70">
        <v>0.30193737199999998</v>
      </c>
      <c r="DL224" s="70">
        <v>26.735352290000002</v>
      </c>
      <c r="DM224" s="70"/>
      <c r="DN224" s="70"/>
      <c r="DO224" s="70"/>
      <c r="DP224" s="70"/>
      <c r="DQ224" s="58">
        <v>0.410561183</v>
      </c>
      <c r="DR224" s="58">
        <v>26.829213240000001</v>
      </c>
      <c r="DS224" s="58">
        <v>0.33384945199999999</v>
      </c>
      <c r="DT224" s="58">
        <v>26.932460280000001</v>
      </c>
      <c r="DU224" s="58">
        <v>0.36207936899999998</v>
      </c>
      <c r="DV224" s="58">
        <v>27.208411470000001</v>
      </c>
      <c r="DW224" s="58">
        <v>0.339986391</v>
      </c>
      <c r="DX224" s="58">
        <v>27.11079608</v>
      </c>
      <c r="DY224" s="58">
        <v>0.29825520900000002</v>
      </c>
      <c r="DZ224" s="58">
        <v>27.131445490000001</v>
      </c>
      <c r="EA224" s="58">
        <v>0.27554853699999998</v>
      </c>
      <c r="EB224" s="58">
        <v>26.970004660000001</v>
      </c>
      <c r="EC224" s="58">
        <v>0.29334565899999998</v>
      </c>
      <c r="ED224" s="58">
        <v>26.846108210000001</v>
      </c>
      <c r="EE224" s="58">
        <v>0.27370745499999999</v>
      </c>
      <c r="EF224" s="58">
        <v>26.941846380000001</v>
      </c>
      <c r="EG224" s="58">
        <v>0.29518674</v>
      </c>
      <c r="EH224" s="58">
        <v>26.898670339999999</v>
      </c>
      <c r="EI224" s="58">
        <v>0.47868119999999997</v>
      </c>
      <c r="EJ224" s="58">
        <v>27.003794599999999</v>
      </c>
      <c r="EK224" s="58"/>
      <c r="EL224" s="58"/>
      <c r="EM224" s="58"/>
      <c r="EN224" s="58"/>
    </row>
    <row r="225" spans="1:144" x14ac:dyDescent="0.2">
      <c r="A225" s="70">
        <v>0.41362965200000001</v>
      </c>
      <c r="B225" s="70">
        <v>27.741541649999998</v>
      </c>
      <c r="C225" s="70">
        <v>0.349805492</v>
      </c>
      <c r="D225" s="70">
        <v>27.786594910000002</v>
      </c>
      <c r="E225" s="70">
        <v>0.29027718899999999</v>
      </c>
      <c r="F225" s="70">
        <v>27.765945500000001</v>
      </c>
      <c r="G225" s="70">
        <v>0.296414128</v>
      </c>
      <c r="H225" s="70">
        <v>27.724646679999999</v>
      </c>
      <c r="I225" s="70">
        <v>0.27432114899999999</v>
      </c>
      <c r="J225" s="70">
        <v>27.730278340000002</v>
      </c>
      <c r="K225" s="70">
        <v>0.32587143200000002</v>
      </c>
      <c r="L225" s="70">
        <v>27.634540170000001</v>
      </c>
      <c r="M225" s="70">
        <v>0.28904980200000002</v>
      </c>
      <c r="N225" s="70">
        <v>27.40364224</v>
      </c>
      <c r="O225" s="70">
        <v>0.296414128</v>
      </c>
      <c r="P225" s="70">
        <v>27.426168870000001</v>
      </c>
      <c r="Q225" s="70">
        <v>0.31543863700000002</v>
      </c>
      <c r="R225" s="70">
        <v>27.673961769999998</v>
      </c>
      <c r="S225" s="70">
        <v>0.46702101699999998</v>
      </c>
      <c r="T225" s="70">
        <v>27.732155559999999</v>
      </c>
      <c r="U225" s="70"/>
      <c r="V225" s="70"/>
      <c r="W225" s="70"/>
      <c r="X225" s="70"/>
      <c r="Y225" s="70">
        <v>0.29150457699999999</v>
      </c>
      <c r="Z225" s="70">
        <v>27.71526059</v>
      </c>
      <c r="AA225" s="70">
        <v>0.235658437</v>
      </c>
      <c r="AB225" s="70">
        <v>27.643926270000001</v>
      </c>
      <c r="AC225" s="70">
        <v>0.20374635699999999</v>
      </c>
      <c r="AD225" s="70">
        <v>27.529415910000001</v>
      </c>
      <c r="AE225" s="70">
        <v>0.235658437</v>
      </c>
      <c r="AF225" s="70">
        <v>27.63266295</v>
      </c>
      <c r="AG225" s="70">
        <v>0.225225642</v>
      </c>
      <c r="AH225" s="70">
        <v>27.82038485</v>
      </c>
      <c r="AI225" s="70">
        <v>0.22031609099999999</v>
      </c>
      <c r="AJ225" s="70">
        <v>27.672084550000001</v>
      </c>
      <c r="AK225" s="70">
        <v>0.227066723</v>
      </c>
      <c r="AL225" s="70">
        <v>27.559451410000001</v>
      </c>
      <c r="AM225" s="70">
        <v>0.21356545900000001</v>
      </c>
      <c r="AN225" s="70">
        <v>27.41115112</v>
      </c>
      <c r="AO225" s="70">
        <v>0.26572943500000001</v>
      </c>
      <c r="AP225" s="70">
        <v>27.240324189999999</v>
      </c>
      <c r="AQ225" s="70">
        <v>0.399514694</v>
      </c>
      <c r="AR225" s="70">
        <v>27.548188100000001</v>
      </c>
      <c r="AS225" s="70"/>
      <c r="AT225" s="70"/>
      <c r="AU225" s="70"/>
      <c r="AV225" s="70"/>
      <c r="AW225" s="70">
        <v>0.31175647400000001</v>
      </c>
      <c r="AX225" s="70">
        <v>26.36178572</v>
      </c>
      <c r="AY225" s="70">
        <v>0.22092978499999999</v>
      </c>
      <c r="AZ225" s="70">
        <v>26.403084539999998</v>
      </c>
      <c r="BA225" s="70">
        <v>0.23197627400000001</v>
      </c>
      <c r="BB225" s="70">
        <v>26.352399630000001</v>
      </c>
      <c r="BC225" s="70">
        <v>0.20742852000000001</v>
      </c>
      <c r="BD225" s="70">
        <v>26.363662940000001</v>
      </c>
      <c r="BE225" s="70">
        <v>0.25652402800000002</v>
      </c>
      <c r="BF225" s="70">
        <v>26.35052241</v>
      </c>
      <c r="BG225" s="70">
        <v>0.384172348</v>
      </c>
      <c r="BH225" s="70">
        <v>26.32424134</v>
      </c>
      <c r="BI225" s="70">
        <v>0.24731861999999999</v>
      </c>
      <c r="BJ225" s="70">
        <v>26.3599085</v>
      </c>
      <c r="BK225" s="70">
        <v>0.23872690599999999</v>
      </c>
      <c r="BL225" s="70">
        <v>26.33175022</v>
      </c>
      <c r="BM225" s="70">
        <v>0.21602023400000001</v>
      </c>
      <c r="BN225" s="70">
        <v>26.3599085</v>
      </c>
      <c r="BO225" s="70">
        <v>0.35410134900000001</v>
      </c>
      <c r="BP225" s="70">
        <v>26.327995779999998</v>
      </c>
      <c r="BQ225" s="70"/>
      <c r="BR225" s="70"/>
      <c r="BS225" s="70"/>
      <c r="BT225" s="70"/>
      <c r="BU225" s="70">
        <v>0.297027822</v>
      </c>
      <c r="BV225" s="70">
        <v>26.326118560000001</v>
      </c>
      <c r="BW225" s="70">
        <v>0.19822311200000001</v>
      </c>
      <c r="BX225" s="70">
        <v>26.329872999999999</v>
      </c>
      <c r="BY225" s="70">
        <v>0.20620113200000001</v>
      </c>
      <c r="BZ225" s="70">
        <v>26.296083060000001</v>
      </c>
      <c r="CA225" s="70">
        <v>0.18656292899999999</v>
      </c>
      <c r="CB225" s="70">
        <v>26.32048691</v>
      </c>
      <c r="CC225" s="70">
        <v>0.18656292899999999</v>
      </c>
      <c r="CD225" s="70">
        <v>26.352399630000001</v>
      </c>
      <c r="CE225" s="70">
        <v>0.19576833699999999</v>
      </c>
      <c r="CF225" s="70">
        <v>26.363662940000001</v>
      </c>
      <c r="CG225" s="70">
        <v>0.19576833699999999</v>
      </c>
      <c r="CH225" s="70">
        <v>26.389944010000001</v>
      </c>
      <c r="CI225" s="70">
        <v>0.19454094899999999</v>
      </c>
      <c r="CJ225" s="70">
        <v>26.36178572</v>
      </c>
      <c r="CK225" s="70">
        <v>0.19331356199999999</v>
      </c>
      <c r="CL225" s="70">
        <v>26.337381879999999</v>
      </c>
      <c r="CM225" s="70">
        <v>0.35226026799999999</v>
      </c>
      <c r="CN225" s="70">
        <v>26.3392591</v>
      </c>
      <c r="CO225" s="70"/>
      <c r="CP225" s="70"/>
      <c r="CQ225" s="70"/>
      <c r="CR225" s="70"/>
      <c r="CS225" s="70">
        <v>0.35410134900000001</v>
      </c>
      <c r="CT225" s="70">
        <v>26.34113631</v>
      </c>
      <c r="CU225" s="70">
        <v>0.22829411099999999</v>
      </c>
      <c r="CV225" s="70">
        <v>26.356154069999999</v>
      </c>
      <c r="CW225" s="70">
        <v>0.25897880299999998</v>
      </c>
      <c r="CX225" s="70">
        <v>26.38806679</v>
      </c>
      <c r="CY225" s="70">
        <v>0.22277086600000001</v>
      </c>
      <c r="CZ225" s="70">
        <v>26.352399630000001</v>
      </c>
      <c r="DA225" s="70">
        <v>0.21602023400000001</v>
      </c>
      <c r="DB225" s="70">
        <v>26.374926259999999</v>
      </c>
      <c r="DC225" s="70">
        <v>0.29886890300000002</v>
      </c>
      <c r="DD225" s="70">
        <v>26.384312349999998</v>
      </c>
      <c r="DE225" s="70">
        <v>0.35532873700000001</v>
      </c>
      <c r="DF225" s="70">
        <v>26.3599085</v>
      </c>
      <c r="DG225" s="70">
        <v>0.31421124900000003</v>
      </c>
      <c r="DH225" s="70">
        <v>26.391821230000001</v>
      </c>
      <c r="DI225" s="70">
        <v>0.22890780499999999</v>
      </c>
      <c r="DJ225" s="70">
        <v>26.898670339999999</v>
      </c>
      <c r="DK225" s="70">
        <v>0.30132367900000001</v>
      </c>
      <c r="DL225" s="70">
        <v>26.866757620000001</v>
      </c>
      <c r="DM225" s="70"/>
      <c r="DN225" s="70"/>
      <c r="DO225" s="70"/>
      <c r="DP225" s="70"/>
      <c r="DQ225" s="58">
        <v>0.410561183</v>
      </c>
      <c r="DR225" s="58">
        <v>26.960618570000001</v>
      </c>
      <c r="DS225" s="58">
        <v>0.33200837100000002</v>
      </c>
      <c r="DT225" s="58">
        <v>27.063865610000001</v>
      </c>
      <c r="DU225" s="58">
        <v>0.36146567600000001</v>
      </c>
      <c r="DV225" s="58">
        <v>27.339816800000001</v>
      </c>
      <c r="DW225" s="58">
        <v>0.339372697</v>
      </c>
      <c r="DX225" s="58">
        <v>27.24220141</v>
      </c>
      <c r="DY225" s="58">
        <v>0.297027822</v>
      </c>
      <c r="DZ225" s="58">
        <v>27.262850820000001</v>
      </c>
      <c r="EA225" s="58">
        <v>0.27554853699999998</v>
      </c>
      <c r="EB225" s="58">
        <v>27.101409990000001</v>
      </c>
      <c r="EC225" s="58">
        <v>0.29334565899999998</v>
      </c>
      <c r="ED225" s="58">
        <v>26.97751354</v>
      </c>
      <c r="EE225" s="58">
        <v>0.27370745499999999</v>
      </c>
      <c r="EF225" s="58">
        <v>27.0732517</v>
      </c>
      <c r="EG225" s="58">
        <v>0.29457304600000001</v>
      </c>
      <c r="EH225" s="58">
        <v>27.030075669999999</v>
      </c>
      <c r="EI225" s="58">
        <v>0.47806750599999998</v>
      </c>
      <c r="EJ225" s="58">
        <v>27.135199929999999</v>
      </c>
      <c r="EK225" s="58"/>
      <c r="EL225" s="58"/>
      <c r="EM225" s="58"/>
      <c r="EN225" s="58"/>
    </row>
    <row r="226" spans="1:144" x14ac:dyDescent="0.2">
      <c r="A226" s="70">
        <v>0.41424334600000001</v>
      </c>
      <c r="B226" s="70">
        <v>27.872946979999998</v>
      </c>
      <c r="C226" s="70">
        <v>0.34796441099999997</v>
      </c>
      <c r="D226" s="70">
        <v>27.918000230000001</v>
      </c>
      <c r="E226" s="70">
        <v>0.29027718899999999</v>
      </c>
      <c r="F226" s="70">
        <v>27.89735082</v>
      </c>
      <c r="G226" s="70">
        <v>0.295800434</v>
      </c>
      <c r="H226" s="70">
        <v>27.856052009999999</v>
      </c>
      <c r="I226" s="70">
        <v>0.27432114899999999</v>
      </c>
      <c r="J226" s="70">
        <v>27.861683660000001</v>
      </c>
      <c r="K226" s="70">
        <v>0.32587143200000002</v>
      </c>
      <c r="L226" s="70">
        <v>27.765945500000001</v>
      </c>
      <c r="M226" s="70">
        <v>0.28843610800000002</v>
      </c>
      <c r="N226" s="70">
        <v>27.53504757</v>
      </c>
      <c r="O226" s="70">
        <v>0.296414128</v>
      </c>
      <c r="P226" s="70">
        <v>27.55757419</v>
      </c>
      <c r="Q226" s="70">
        <v>0.31543863700000002</v>
      </c>
      <c r="R226" s="70">
        <v>27.805367100000002</v>
      </c>
      <c r="S226" s="70">
        <v>0.46579362899999999</v>
      </c>
      <c r="T226" s="70">
        <v>27.863560880000001</v>
      </c>
      <c r="U226" s="70"/>
      <c r="V226" s="70"/>
      <c r="W226" s="70"/>
      <c r="X226" s="70"/>
      <c r="Y226" s="70">
        <v>0.29150457699999999</v>
      </c>
      <c r="Z226" s="70">
        <v>27.846665909999999</v>
      </c>
      <c r="AA226" s="70">
        <v>0.235658437</v>
      </c>
      <c r="AB226" s="70">
        <v>27.77533159</v>
      </c>
      <c r="AC226" s="70">
        <v>0.20313266299999999</v>
      </c>
      <c r="AD226" s="70">
        <v>27.660821240000001</v>
      </c>
      <c r="AE226" s="70">
        <v>0.235044743</v>
      </c>
      <c r="AF226" s="70">
        <v>27.76406828</v>
      </c>
      <c r="AG226" s="70">
        <v>0.22461194800000001</v>
      </c>
      <c r="AH226" s="70">
        <v>27.951790169999999</v>
      </c>
      <c r="AI226" s="70">
        <v>0.21970239699999999</v>
      </c>
      <c r="AJ226" s="70">
        <v>27.803489880000001</v>
      </c>
      <c r="AK226" s="70">
        <v>0.225839335</v>
      </c>
      <c r="AL226" s="70">
        <v>27.690856740000001</v>
      </c>
      <c r="AM226" s="70">
        <v>0.21233807099999999</v>
      </c>
      <c r="AN226" s="70">
        <v>27.542556439999998</v>
      </c>
      <c r="AO226" s="70">
        <v>0.26388835399999999</v>
      </c>
      <c r="AP226" s="70">
        <v>27.371729519999999</v>
      </c>
      <c r="AQ226" s="70">
        <v>0.39521883699999999</v>
      </c>
      <c r="AR226" s="70">
        <v>27.679593430000001</v>
      </c>
      <c r="AS226" s="70"/>
      <c r="AT226" s="70"/>
      <c r="AU226" s="70"/>
      <c r="AV226" s="70"/>
      <c r="AW226" s="70">
        <v>0.313597556</v>
      </c>
      <c r="AX226" s="70">
        <v>26.491313829999999</v>
      </c>
      <c r="AY226" s="70">
        <v>0.219088703</v>
      </c>
      <c r="AZ226" s="70">
        <v>26.532612650000001</v>
      </c>
      <c r="BA226" s="70">
        <v>0.23013519199999999</v>
      </c>
      <c r="BB226" s="70">
        <v>26.48192774</v>
      </c>
      <c r="BC226" s="70">
        <v>0.208655908</v>
      </c>
      <c r="BD226" s="70">
        <v>26.49319105</v>
      </c>
      <c r="BE226" s="70">
        <v>0.25713772200000001</v>
      </c>
      <c r="BF226" s="70">
        <v>26.480050519999999</v>
      </c>
      <c r="BG226" s="70">
        <v>0.37742171600000002</v>
      </c>
      <c r="BH226" s="70">
        <v>26.453769449999999</v>
      </c>
      <c r="BI226" s="70">
        <v>0.24731861999999999</v>
      </c>
      <c r="BJ226" s="70">
        <v>26.489436609999998</v>
      </c>
      <c r="BK226" s="70">
        <v>0.23811321199999999</v>
      </c>
      <c r="BL226" s="70">
        <v>26.461278329999999</v>
      </c>
      <c r="BM226" s="70">
        <v>0.21602023400000001</v>
      </c>
      <c r="BN226" s="70">
        <v>26.489436609999998</v>
      </c>
      <c r="BO226" s="70">
        <v>0.35287396199999999</v>
      </c>
      <c r="BP226" s="70">
        <v>26.457523890000001</v>
      </c>
      <c r="BQ226" s="70"/>
      <c r="BR226" s="70"/>
      <c r="BS226" s="70"/>
      <c r="BT226" s="70"/>
      <c r="BU226" s="70">
        <v>0.295800434</v>
      </c>
      <c r="BV226" s="70">
        <v>26.45564667</v>
      </c>
      <c r="BW226" s="70">
        <v>0.19760941900000001</v>
      </c>
      <c r="BX226" s="70">
        <v>26.459401110000002</v>
      </c>
      <c r="BY226" s="70">
        <v>0.20620113200000001</v>
      </c>
      <c r="BZ226" s="70">
        <v>26.42561117</v>
      </c>
      <c r="CA226" s="70">
        <v>0.18656292899999999</v>
      </c>
      <c r="CB226" s="70">
        <v>26.450015010000001</v>
      </c>
      <c r="CC226" s="70">
        <v>0.18594923499999999</v>
      </c>
      <c r="CD226" s="70">
        <v>26.48192774</v>
      </c>
      <c r="CE226" s="70">
        <v>0.19576833699999999</v>
      </c>
      <c r="CF226" s="70">
        <v>26.49319105</v>
      </c>
      <c r="CG226" s="70">
        <v>0.19515464299999999</v>
      </c>
      <c r="CH226" s="70">
        <v>26.519472109999999</v>
      </c>
      <c r="CI226" s="70">
        <v>0.19392725499999999</v>
      </c>
      <c r="CJ226" s="70">
        <v>26.491313829999999</v>
      </c>
      <c r="CK226" s="70">
        <v>0.192086174</v>
      </c>
      <c r="CL226" s="70">
        <v>26.466909980000001</v>
      </c>
      <c r="CM226" s="70">
        <v>0.35103287999999999</v>
      </c>
      <c r="CN226" s="70">
        <v>26.468787200000001</v>
      </c>
      <c r="CO226" s="70"/>
      <c r="CP226" s="70"/>
      <c r="CQ226" s="70"/>
      <c r="CR226" s="70"/>
      <c r="CS226" s="70">
        <v>0.35410134900000001</v>
      </c>
      <c r="CT226" s="70">
        <v>26.470664419999999</v>
      </c>
      <c r="CU226" s="70">
        <v>0.22829411099999999</v>
      </c>
      <c r="CV226" s="70">
        <v>26.48568217</v>
      </c>
      <c r="CW226" s="70">
        <v>0.25836510899999998</v>
      </c>
      <c r="CX226" s="70">
        <v>26.517594899999999</v>
      </c>
      <c r="CY226" s="70">
        <v>0.22215717200000001</v>
      </c>
      <c r="CZ226" s="70">
        <v>26.48192774</v>
      </c>
      <c r="DA226" s="70">
        <v>0.21540654000000001</v>
      </c>
      <c r="DB226" s="70">
        <v>26.50445436</v>
      </c>
      <c r="DC226" s="70">
        <v>0.29334565899999998</v>
      </c>
      <c r="DD226" s="70">
        <v>26.513840460000001</v>
      </c>
      <c r="DE226" s="70">
        <v>0.34796441099999997</v>
      </c>
      <c r="DF226" s="70">
        <v>26.489436609999998</v>
      </c>
      <c r="DG226" s="70">
        <v>0.30930169899999999</v>
      </c>
      <c r="DH226" s="70">
        <v>26.52134933</v>
      </c>
      <c r="DI226" s="70">
        <v>0.22829411099999999</v>
      </c>
      <c r="DJ226" s="70">
        <v>27.030075669999999</v>
      </c>
      <c r="DK226" s="70">
        <v>0.30070998500000001</v>
      </c>
      <c r="DL226" s="70">
        <v>26.998162950000001</v>
      </c>
      <c r="DM226" s="70"/>
      <c r="DN226" s="70"/>
      <c r="DO226" s="70"/>
      <c r="DP226" s="70"/>
      <c r="DQ226" s="58">
        <v>0.40933379600000003</v>
      </c>
      <c r="DR226" s="58">
        <v>27.09202389</v>
      </c>
      <c r="DS226" s="58">
        <v>0.33078098299999997</v>
      </c>
      <c r="DT226" s="58">
        <v>27.19527094</v>
      </c>
      <c r="DU226" s="58">
        <v>0.36085198200000002</v>
      </c>
      <c r="DV226" s="58">
        <v>27.47122212</v>
      </c>
      <c r="DW226" s="58">
        <v>0.33814530900000001</v>
      </c>
      <c r="DX226" s="58">
        <v>27.37360674</v>
      </c>
      <c r="DY226" s="58">
        <v>0.296414128</v>
      </c>
      <c r="DZ226" s="58">
        <v>27.39425615</v>
      </c>
      <c r="EA226" s="58">
        <v>0.27432114899999999</v>
      </c>
      <c r="EB226" s="58">
        <v>27.23281532</v>
      </c>
      <c r="EC226" s="58">
        <v>0.29211827099999998</v>
      </c>
      <c r="ED226" s="58">
        <v>27.108918859999999</v>
      </c>
      <c r="EE226" s="58">
        <v>0.27248006800000002</v>
      </c>
      <c r="EF226" s="58">
        <v>27.20465703</v>
      </c>
      <c r="EG226" s="58">
        <v>0.29395935200000001</v>
      </c>
      <c r="EH226" s="58">
        <v>27.161480999999998</v>
      </c>
      <c r="EI226" s="58">
        <v>0.47745381199999998</v>
      </c>
      <c r="EJ226" s="58">
        <v>27.266605259999999</v>
      </c>
      <c r="EK226" s="58"/>
      <c r="EL226" s="58"/>
      <c r="EM226" s="58"/>
      <c r="EN226" s="58"/>
    </row>
    <row r="227" spans="1:144" x14ac:dyDescent="0.2">
      <c r="A227" s="70">
        <v>0.410561183</v>
      </c>
      <c r="B227" s="70">
        <v>28.004352300000001</v>
      </c>
      <c r="C227" s="70">
        <v>0.34735071699999998</v>
      </c>
      <c r="D227" s="70">
        <v>28.04940556</v>
      </c>
      <c r="E227" s="70">
        <v>0.29089088299999999</v>
      </c>
      <c r="F227" s="70">
        <v>28.02875615</v>
      </c>
      <c r="G227" s="70">
        <v>0.295800434</v>
      </c>
      <c r="H227" s="70">
        <v>27.987457330000002</v>
      </c>
      <c r="I227" s="70">
        <v>0.27248006800000002</v>
      </c>
      <c r="J227" s="70">
        <v>27.99308899</v>
      </c>
      <c r="K227" s="70">
        <v>0.32587143200000002</v>
      </c>
      <c r="L227" s="70">
        <v>27.89735082</v>
      </c>
      <c r="M227" s="70">
        <v>0.28843610800000002</v>
      </c>
      <c r="N227" s="70">
        <v>27.666452889999999</v>
      </c>
      <c r="O227" s="70">
        <v>0.295800434</v>
      </c>
      <c r="P227" s="70">
        <v>27.68897952</v>
      </c>
      <c r="Q227" s="70">
        <v>0.31543863700000002</v>
      </c>
      <c r="R227" s="70">
        <v>27.93677242</v>
      </c>
      <c r="S227" s="70">
        <v>0.46456624200000002</v>
      </c>
      <c r="T227" s="70">
        <v>27.994966210000001</v>
      </c>
      <c r="U227" s="70"/>
      <c r="V227" s="70"/>
      <c r="W227" s="70"/>
      <c r="X227" s="70"/>
      <c r="Y227" s="70">
        <v>0.29027718899999999</v>
      </c>
      <c r="Z227" s="70">
        <v>27.978071239999998</v>
      </c>
      <c r="AA227" s="70">
        <v>0.235658437</v>
      </c>
      <c r="AB227" s="70">
        <v>27.90673692</v>
      </c>
      <c r="AC227" s="70">
        <v>0.201905275</v>
      </c>
      <c r="AD227" s="70">
        <v>27.79222656</v>
      </c>
      <c r="AE227" s="70">
        <v>0.235044743</v>
      </c>
      <c r="AF227" s="70">
        <v>27.89547361</v>
      </c>
      <c r="AG227" s="70">
        <v>0.22461194800000001</v>
      </c>
      <c r="AH227" s="70">
        <v>28.083195499999999</v>
      </c>
      <c r="AI227" s="70">
        <v>0.219088703</v>
      </c>
      <c r="AJ227" s="70">
        <v>27.9348952</v>
      </c>
      <c r="AK227" s="70">
        <v>0.225839335</v>
      </c>
      <c r="AL227" s="70">
        <v>27.822262070000001</v>
      </c>
      <c r="AM227" s="70">
        <v>0.21172437699999999</v>
      </c>
      <c r="AN227" s="70">
        <v>27.673961769999998</v>
      </c>
      <c r="AO227" s="70">
        <v>0.26327465999999999</v>
      </c>
      <c r="AP227" s="70">
        <v>27.503134840000001</v>
      </c>
      <c r="AQ227" s="70">
        <v>0.39092297999999998</v>
      </c>
      <c r="AR227" s="70">
        <v>27.81099875</v>
      </c>
      <c r="AS227" s="70"/>
      <c r="AT227" s="70"/>
      <c r="AU227" s="70"/>
      <c r="AV227" s="70"/>
      <c r="AW227" s="70">
        <v>0.31175647400000001</v>
      </c>
      <c r="AX227" s="70">
        <v>26.620841939999998</v>
      </c>
      <c r="AY227" s="70">
        <v>0.22031609099999999</v>
      </c>
      <c r="AZ227" s="70">
        <v>26.662140749999999</v>
      </c>
      <c r="BA227" s="70">
        <v>0.22890780499999999</v>
      </c>
      <c r="BB227" s="70">
        <v>26.611455840000001</v>
      </c>
      <c r="BC227" s="70">
        <v>0.208655908</v>
      </c>
      <c r="BD227" s="70">
        <v>26.622719159999999</v>
      </c>
      <c r="BE227" s="70">
        <v>0.25652402800000002</v>
      </c>
      <c r="BF227" s="70">
        <v>26.609578620000001</v>
      </c>
      <c r="BG227" s="70">
        <v>0.37067108300000001</v>
      </c>
      <c r="BH227" s="70">
        <v>26.583297559999998</v>
      </c>
      <c r="BI227" s="70">
        <v>0.24609123199999999</v>
      </c>
      <c r="BJ227" s="70">
        <v>26.618964720000001</v>
      </c>
      <c r="BK227" s="70">
        <v>0.23811321199999999</v>
      </c>
      <c r="BL227" s="70">
        <v>26.590806430000001</v>
      </c>
      <c r="BM227" s="70">
        <v>0.21602023400000001</v>
      </c>
      <c r="BN227" s="70">
        <v>26.618964720000001</v>
      </c>
      <c r="BO227" s="70">
        <v>0.35287396199999999</v>
      </c>
      <c r="BP227" s="70">
        <v>26.587052</v>
      </c>
      <c r="BQ227" s="70"/>
      <c r="BR227" s="70"/>
      <c r="BS227" s="70"/>
      <c r="BT227" s="70"/>
      <c r="BU227" s="70">
        <v>0.295800434</v>
      </c>
      <c r="BV227" s="70">
        <v>26.585174779999999</v>
      </c>
      <c r="BW227" s="70">
        <v>0.19760941900000001</v>
      </c>
      <c r="BX227" s="70">
        <v>26.588929220000001</v>
      </c>
      <c r="BY227" s="70">
        <v>0.20620113200000001</v>
      </c>
      <c r="BZ227" s="70">
        <v>26.555139270000002</v>
      </c>
      <c r="CA227" s="70">
        <v>0.18533554199999999</v>
      </c>
      <c r="CB227" s="70">
        <v>26.57954312</v>
      </c>
      <c r="CC227" s="70">
        <v>0.18594923499999999</v>
      </c>
      <c r="CD227" s="70">
        <v>26.611455840000001</v>
      </c>
      <c r="CE227" s="70">
        <v>0.19515464299999999</v>
      </c>
      <c r="CF227" s="70">
        <v>26.622719159999999</v>
      </c>
      <c r="CG227" s="70">
        <v>0.19515464299999999</v>
      </c>
      <c r="CH227" s="70">
        <v>26.649000220000001</v>
      </c>
      <c r="CI227" s="70">
        <v>0.19392725499999999</v>
      </c>
      <c r="CJ227" s="70">
        <v>26.620841939999998</v>
      </c>
      <c r="CK227" s="70">
        <v>0.192086174</v>
      </c>
      <c r="CL227" s="70">
        <v>26.596438089999999</v>
      </c>
      <c r="CM227" s="70">
        <v>0.35041918599999999</v>
      </c>
      <c r="CN227" s="70">
        <v>26.59831531</v>
      </c>
      <c r="CO227" s="70"/>
      <c r="CP227" s="70"/>
      <c r="CQ227" s="70"/>
      <c r="CR227" s="70"/>
      <c r="CS227" s="70">
        <v>0.35348765599999998</v>
      </c>
      <c r="CT227" s="70">
        <v>26.600192530000001</v>
      </c>
      <c r="CU227" s="70">
        <v>0.227680417</v>
      </c>
      <c r="CV227" s="70">
        <v>26.615210279999999</v>
      </c>
      <c r="CW227" s="70">
        <v>0.25775141499999998</v>
      </c>
      <c r="CX227" s="70">
        <v>26.647123000000001</v>
      </c>
      <c r="CY227" s="70">
        <v>0.22154347899999999</v>
      </c>
      <c r="CZ227" s="70">
        <v>26.611455840000001</v>
      </c>
      <c r="DA227" s="70">
        <v>0.21479284600000001</v>
      </c>
      <c r="DB227" s="70">
        <v>26.633982469999999</v>
      </c>
      <c r="DC227" s="70">
        <v>0.28843610800000002</v>
      </c>
      <c r="DD227" s="70">
        <v>26.64336857</v>
      </c>
      <c r="DE227" s="70">
        <v>0.34121377899999999</v>
      </c>
      <c r="DF227" s="70">
        <v>26.618964720000001</v>
      </c>
      <c r="DG227" s="70">
        <v>0.30377845399999998</v>
      </c>
      <c r="DH227" s="70">
        <v>26.650877439999999</v>
      </c>
      <c r="DI227" s="70">
        <v>0.227680417</v>
      </c>
      <c r="DJ227" s="70">
        <v>27.161480999999998</v>
      </c>
      <c r="DK227" s="70">
        <v>0.30009629100000002</v>
      </c>
      <c r="DL227" s="70">
        <v>27.12956827</v>
      </c>
      <c r="DM227" s="70"/>
      <c r="DN227" s="70"/>
      <c r="DO227" s="70"/>
      <c r="DP227" s="70"/>
      <c r="DQ227" s="58">
        <v>0.40810640799999998</v>
      </c>
      <c r="DR227" s="58">
        <v>27.22342922</v>
      </c>
      <c r="DS227" s="58">
        <v>0.33016728899999997</v>
      </c>
      <c r="DT227" s="58">
        <v>27.326676259999999</v>
      </c>
      <c r="DU227" s="58">
        <v>0.36146567600000001</v>
      </c>
      <c r="DV227" s="58">
        <v>27.60262745</v>
      </c>
      <c r="DW227" s="58">
        <v>0.33814530900000001</v>
      </c>
      <c r="DX227" s="58">
        <v>27.505012059999999</v>
      </c>
      <c r="DY227" s="58">
        <v>0.296414128</v>
      </c>
      <c r="DZ227" s="58">
        <v>27.525661469999999</v>
      </c>
      <c r="EA227" s="58">
        <v>0.27432114899999999</v>
      </c>
      <c r="EB227" s="58">
        <v>27.364220639999999</v>
      </c>
      <c r="EC227" s="58">
        <v>0.29211827099999998</v>
      </c>
      <c r="ED227" s="58">
        <v>27.240324189999999</v>
      </c>
      <c r="EE227" s="58">
        <v>0.27248006800000002</v>
      </c>
      <c r="EF227" s="58">
        <v>27.33606236</v>
      </c>
      <c r="EG227" s="58">
        <v>0.29334565899999998</v>
      </c>
      <c r="EH227" s="58">
        <v>27.292886320000001</v>
      </c>
      <c r="EI227" s="58">
        <v>0.47561273100000001</v>
      </c>
      <c r="EJ227" s="58">
        <v>27.398010580000001</v>
      </c>
      <c r="EK227" s="58"/>
      <c r="EL227" s="58"/>
      <c r="EM227" s="58"/>
      <c r="EN227" s="58"/>
    </row>
    <row r="228" spans="1:144" x14ac:dyDescent="0.2">
      <c r="A228" s="70">
        <v>0.40872010199999997</v>
      </c>
      <c r="B228" s="70">
        <v>28.135757630000001</v>
      </c>
      <c r="C228" s="70">
        <v>0.34550963600000001</v>
      </c>
      <c r="D228" s="70">
        <v>28.18081089</v>
      </c>
      <c r="E228" s="70">
        <v>0.29027718899999999</v>
      </c>
      <c r="F228" s="70">
        <v>28.160161479999999</v>
      </c>
      <c r="G228" s="70">
        <v>0.29518674</v>
      </c>
      <c r="H228" s="70">
        <v>28.118862660000001</v>
      </c>
      <c r="I228" s="70">
        <v>0.27248006800000002</v>
      </c>
      <c r="J228" s="70">
        <v>28.12449432</v>
      </c>
      <c r="K228" s="70">
        <v>0.32464404499999999</v>
      </c>
      <c r="L228" s="70">
        <v>28.02875615</v>
      </c>
      <c r="M228" s="70">
        <v>0.28843610800000002</v>
      </c>
      <c r="N228" s="70">
        <v>27.797858219999998</v>
      </c>
      <c r="O228" s="70">
        <v>0.295800434</v>
      </c>
      <c r="P228" s="70">
        <v>27.82038485</v>
      </c>
      <c r="Q228" s="70">
        <v>0.31543863700000002</v>
      </c>
      <c r="R228" s="70">
        <v>28.06817775</v>
      </c>
      <c r="S228" s="70">
        <v>0.46456624200000002</v>
      </c>
      <c r="T228" s="70">
        <v>28.126371540000001</v>
      </c>
      <c r="U228" s="70"/>
      <c r="V228" s="70"/>
      <c r="W228" s="70"/>
      <c r="X228" s="70"/>
      <c r="Y228" s="70">
        <v>0.28904980200000002</v>
      </c>
      <c r="Z228" s="70">
        <v>28.109476570000002</v>
      </c>
      <c r="AA228" s="70">
        <v>0.235044743</v>
      </c>
      <c r="AB228" s="70">
        <v>28.03814225</v>
      </c>
      <c r="AC228" s="70">
        <v>0.201905275</v>
      </c>
      <c r="AD228" s="70">
        <v>27.923631889999999</v>
      </c>
      <c r="AE228" s="70">
        <v>0.235658437</v>
      </c>
      <c r="AF228" s="70">
        <v>28.026878929999999</v>
      </c>
      <c r="AG228" s="70">
        <v>0.22399825400000001</v>
      </c>
      <c r="AH228" s="70">
        <v>28.214600829999998</v>
      </c>
      <c r="AI228" s="70">
        <v>0.219088703</v>
      </c>
      <c r="AJ228" s="70">
        <v>28.066300529999999</v>
      </c>
      <c r="AK228" s="70">
        <v>0.225839335</v>
      </c>
      <c r="AL228" s="70">
        <v>27.95366739</v>
      </c>
      <c r="AM228" s="70">
        <v>0.21172437699999999</v>
      </c>
      <c r="AN228" s="70">
        <v>27.805367100000002</v>
      </c>
      <c r="AO228" s="70">
        <v>0.262047272</v>
      </c>
      <c r="AP228" s="70">
        <v>27.634540170000001</v>
      </c>
      <c r="AQ228" s="70">
        <v>0.38662712300000002</v>
      </c>
      <c r="AR228" s="70">
        <v>27.942404079999999</v>
      </c>
      <c r="AS228" s="70"/>
      <c r="AT228" s="70"/>
      <c r="AU228" s="70"/>
      <c r="AV228" s="70"/>
      <c r="AW228" s="70">
        <v>0.31052908600000001</v>
      </c>
      <c r="AX228" s="70">
        <v>26.750370050000001</v>
      </c>
      <c r="AY228" s="70">
        <v>0.22031609099999999</v>
      </c>
      <c r="AZ228" s="70">
        <v>26.791668860000001</v>
      </c>
      <c r="BA228" s="70">
        <v>0.23013519199999999</v>
      </c>
      <c r="BB228" s="70">
        <v>26.74098395</v>
      </c>
      <c r="BC228" s="70">
        <v>0.20620113200000001</v>
      </c>
      <c r="BD228" s="70">
        <v>26.752247260000001</v>
      </c>
      <c r="BE228" s="70">
        <v>0.25468294600000002</v>
      </c>
      <c r="BF228" s="70">
        <v>26.73910673</v>
      </c>
      <c r="BG228" s="70">
        <v>0.36392045099999998</v>
      </c>
      <c r="BH228" s="70">
        <v>26.712825670000001</v>
      </c>
      <c r="BI228" s="70">
        <v>0.24609123199999999</v>
      </c>
      <c r="BJ228" s="70">
        <v>26.74849283</v>
      </c>
      <c r="BK228" s="70">
        <v>0.23811321199999999</v>
      </c>
      <c r="BL228" s="70">
        <v>26.72033454</v>
      </c>
      <c r="BM228" s="70">
        <v>0.21602023400000001</v>
      </c>
      <c r="BN228" s="70">
        <v>26.74849283</v>
      </c>
      <c r="BO228" s="70">
        <v>0.35164657399999999</v>
      </c>
      <c r="BP228" s="70">
        <v>26.716580100000002</v>
      </c>
      <c r="BQ228" s="70"/>
      <c r="BR228" s="70"/>
      <c r="BS228" s="70"/>
      <c r="BT228" s="70"/>
      <c r="BU228" s="70">
        <v>0.29518674</v>
      </c>
      <c r="BV228" s="70">
        <v>26.714702890000002</v>
      </c>
      <c r="BW228" s="70">
        <v>0.19699572500000001</v>
      </c>
      <c r="BX228" s="70">
        <v>26.718457319999999</v>
      </c>
      <c r="BY228" s="70">
        <v>0.20497374500000001</v>
      </c>
      <c r="BZ228" s="70">
        <v>26.68466738</v>
      </c>
      <c r="CA228" s="70">
        <v>0.18656292899999999</v>
      </c>
      <c r="CB228" s="70">
        <v>26.709071229999999</v>
      </c>
      <c r="CC228" s="70">
        <v>0.18533554199999999</v>
      </c>
      <c r="CD228" s="70">
        <v>26.74098395</v>
      </c>
      <c r="CE228" s="70">
        <v>0.19515464299999999</v>
      </c>
      <c r="CF228" s="70">
        <v>26.752247260000001</v>
      </c>
      <c r="CG228" s="70">
        <v>0.19515464299999999</v>
      </c>
      <c r="CH228" s="70">
        <v>26.77852833</v>
      </c>
      <c r="CI228" s="70">
        <v>0.19331356199999999</v>
      </c>
      <c r="CJ228" s="70">
        <v>26.750370050000001</v>
      </c>
      <c r="CK228" s="70">
        <v>0.192086174</v>
      </c>
      <c r="CL228" s="70">
        <v>26.725966199999998</v>
      </c>
      <c r="CM228" s="70">
        <v>0.349805492</v>
      </c>
      <c r="CN228" s="70">
        <v>26.727843419999999</v>
      </c>
      <c r="CO228" s="70"/>
      <c r="CP228" s="70"/>
      <c r="CQ228" s="70"/>
      <c r="CR228" s="70"/>
      <c r="CS228" s="70">
        <v>0.35348765599999998</v>
      </c>
      <c r="CT228" s="70">
        <v>26.72972064</v>
      </c>
      <c r="CU228" s="70">
        <v>0.227066723</v>
      </c>
      <c r="CV228" s="70">
        <v>26.744738389999998</v>
      </c>
      <c r="CW228" s="70">
        <v>0.25713772200000001</v>
      </c>
      <c r="CX228" s="70">
        <v>26.77665111</v>
      </c>
      <c r="CY228" s="70">
        <v>0.22031609099999999</v>
      </c>
      <c r="CZ228" s="70">
        <v>26.74098395</v>
      </c>
      <c r="DA228" s="70">
        <v>0.21479284600000001</v>
      </c>
      <c r="DB228" s="70">
        <v>26.763510579999998</v>
      </c>
      <c r="DC228" s="70">
        <v>0.28291286300000001</v>
      </c>
      <c r="DD228" s="70">
        <v>26.772896670000002</v>
      </c>
      <c r="DE228" s="70">
        <v>0.33384945199999999</v>
      </c>
      <c r="DF228" s="70">
        <v>26.74849283</v>
      </c>
      <c r="DG228" s="70">
        <v>0.29948259700000002</v>
      </c>
      <c r="DH228" s="70">
        <v>26.780405550000001</v>
      </c>
      <c r="DI228" s="70">
        <v>0.22829411099999999</v>
      </c>
      <c r="DJ228" s="70">
        <v>27.292886320000001</v>
      </c>
      <c r="DK228" s="70">
        <v>0.29948259700000002</v>
      </c>
      <c r="DL228" s="70">
        <v>27.2609736</v>
      </c>
      <c r="DM228" s="70"/>
      <c r="DN228" s="70"/>
      <c r="DO228" s="70"/>
      <c r="DP228" s="70"/>
      <c r="DQ228" s="58">
        <v>0.40749271399999998</v>
      </c>
      <c r="DR228" s="58">
        <v>27.35483455</v>
      </c>
      <c r="DS228" s="58">
        <v>0.32893990200000001</v>
      </c>
      <c r="DT228" s="58">
        <v>27.458081589999999</v>
      </c>
      <c r="DU228" s="58">
        <v>0.36023828800000002</v>
      </c>
      <c r="DV228" s="58">
        <v>27.73403278</v>
      </c>
      <c r="DW228" s="58">
        <v>0.33814530900000001</v>
      </c>
      <c r="DX228" s="58">
        <v>27.636417389999998</v>
      </c>
      <c r="DY228" s="58">
        <v>0.296414128</v>
      </c>
      <c r="DZ228" s="58">
        <v>27.657066799999999</v>
      </c>
      <c r="EA228" s="58">
        <v>0.27432114899999999</v>
      </c>
      <c r="EB228" s="58">
        <v>27.495625969999999</v>
      </c>
      <c r="EC228" s="58">
        <v>0.29150457699999999</v>
      </c>
      <c r="ED228" s="58">
        <v>27.371729519999999</v>
      </c>
      <c r="EE228" s="58">
        <v>0.27186637400000002</v>
      </c>
      <c r="EF228" s="58">
        <v>27.467467679999999</v>
      </c>
      <c r="EG228" s="58">
        <v>0.29273196499999998</v>
      </c>
      <c r="EH228" s="58">
        <v>27.424291650000001</v>
      </c>
      <c r="EI228" s="58">
        <v>0.47561273100000001</v>
      </c>
      <c r="EJ228" s="58">
        <v>27.529415910000001</v>
      </c>
      <c r="EK228" s="58"/>
      <c r="EL228" s="58"/>
      <c r="EM228" s="58"/>
      <c r="EN228" s="58"/>
    </row>
    <row r="229" spans="1:144" x14ac:dyDescent="0.2">
      <c r="A229" s="70">
        <v>0.41117487699999999</v>
      </c>
      <c r="B229" s="70">
        <v>28.26716296</v>
      </c>
      <c r="C229" s="70">
        <v>0.34489594200000001</v>
      </c>
      <c r="D229" s="70">
        <v>28.312216209999999</v>
      </c>
      <c r="E229" s="70">
        <v>0.28966349499999999</v>
      </c>
      <c r="F229" s="70">
        <v>28.291566799999998</v>
      </c>
      <c r="G229" s="70">
        <v>0.29457304600000001</v>
      </c>
      <c r="H229" s="70">
        <v>28.250267990000001</v>
      </c>
      <c r="I229" s="70">
        <v>0.27248006800000002</v>
      </c>
      <c r="J229" s="70">
        <v>28.255899639999999</v>
      </c>
      <c r="K229" s="70">
        <v>0.32525773899999999</v>
      </c>
      <c r="L229" s="70">
        <v>28.160161479999999</v>
      </c>
      <c r="M229" s="70">
        <v>0.28782241400000003</v>
      </c>
      <c r="N229" s="70">
        <v>27.929263550000002</v>
      </c>
      <c r="O229" s="70">
        <v>0.29518674</v>
      </c>
      <c r="P229" s="70">
        <v>27.951790169999999</v>
      </c>
      <c r="Q229" s="70">
        <v>0.31482494300000002</v>
      </c>
      <c r="R229" s="70">
        <v>28.19958308</v>
      </c>
      <c r="S229" s="70">
        <v>0.46456624200000002</v>
      </c>
      <c r="T229" s="70">
        <v>28.25777686</v>
      </c>
      <c r="U229" s="70"/>
      <c r="V229" s="70"/>
      <c r="W229" s="70"/>
      <c r="X229" s="70"/>
      <c r="Y229" s="70">
        <v>0.28904980200000002</v>
      </c>
      <c r="Z229" s="70">
        <v>28.240881890000001</v>
      </c>
      <c r="AA229" s="70">
        <v>0.234431049</v>
      </c>
      <c r="AB229" s="70">
        <v>28.169547569999999</v>
      </c>
      <c r="AC229" s="70">
        <v>0.201291582</v>
      </c>
      <c r="AD229" s="70">
        <v>28.055037219999999</v>
      </c>
      <c r="AE229" s="70">
        <v>0.235044743</v>
      </c>
      <c r="AF229" s="70">
        <v>28.158284259999999</v>
      </c>
      <c r="AG229" s="70">
        <v>0.22461194800000001</v>
      </c>
      <c r="AH229" s="70">
        <v>28.346006150000001</v>
      </c>
      <c r="AI229" s="70">
        <v>0.218475009</v>
      </c>
      <c r="AJ229" s="70">
        <v>28.197705859999999</v>
      </c>
      <c r="AK229" s="70">
        <v>0.225225642</v>
      </c>
      <c r="AL229" s="70">
        <v>28.085072719999999</v>
      </c>
      <c r="AM229" s="70">
        <v>0.21111068299999999</v>
      </c>
      <c r="AN229" s="70">
        <v>27.93677242</v>
      </c>
      <c r="AO229" s="70">
        <v>0.26143357900000003</v>
      </c>
      <c r="AP229" s="70">
        <v>27.765945500000001</v>
      </c>
      <c r="AQ229" s="70">
        <v>0.382331266</v>
      </c>
      <c r="AR229" s="70">
        <v>28.073809409999999</v>
      </c>
      <c r="AS229" s="70"/>
      <c r="AT229" s="70"/>
      <c r="AU229" s="70"/>
      <c r="AV229" s="70"/>
      <c r="AW229" s="70">
        <v>0.312370168</v>
      </c>
      <c r="AX229" s="70">
        <v>26.879898149999999</v>
      </c>
      <c r="AY229" s="70">
        <v>0.218475009</v>
      </c>
      <c r="AZ229" s="70">
        <v>26.92119697</v>
      </c>
      <c r="BA229" s="70">
        <v>0.22829411099999999</v>
      </c>
      <c r="BB229" s="70">
        <v>26.870512059999999</v>
      </c>
      <c r="BC229" s="70">
        <v>0.20742852000000001</v>
      </c>
      <c r="BD229" s="70">
        <v>26.88177537</v>
      </c>
      <c r="BE229" s="70">
        <v>0.25529664000000002</v>
      </c>
      <c r="BF229" s="70">
        <v>26.868634839999999</v>
      </c>
      <c r="BG229" s="70">
        <v>0.357169819</v>
      </c>
      <c r="BH229" s="70">
        <v>26.842353769999999</v>
      </c>
      <c r="BI229" s="70">
        <v>0.244250151</v>
      </c>
      <c r="BJ229" s="70">
        <v>26.878020930000002</v>
      </c>
      <c r="BK229" s="70">
        <v>0.23749951899999999</v>
      </c>
      <c r="BL229" s="70">
        <v>26.849862649999999</v>
      </c>
      <c r="BM229" s="70">
        <v>0.21479284600000001</v>
      </c>
      <c r="BN229" s="70">
        <v>26.878020930000002</v>
      </c>
      <c r="BO229" s="70">
        <v>0.35164657399999999</v>
      </c>
      <c r="BP229" s="70">
        <v>26.846108210000001</v>
      </c>
      <c r="BQ229" s="70"/>
      <c r="BR229" s="70"/>
      <c r="BS229" s="70"/>
      <c r="BT229" s="70"/>
      <c r="BU229" s="70">
        <v>0.29457304600000001</v>
      </c>
      <c r="BV229" s="70">
        <v>26.84423099</v>
      </c>
      <c r="BW229" s="70">
        <v>0.19638203100000001</v>
      </c>
      <c r="BX229" s="70">
        <v>26.847985430000001</v>
      </c>
      <c r="BY229" s="70">
        <v>0.20558743900000001</v>
      </c>
      <c r="BZ229" s="70">
        <v>26.814195489999999</v>
      </c>
      <c r="CA229" s="70">
        <v>0.18594923499999999</v>
      </c>
      <c r="CB229" s="70">
        <v>26.838599339999998</v>
      </c>
      <c r="CC229" s="70">
        <v>0.18472184799999999</v>
      </c>
      <c r="CD229" s="70">
        <v>26.870512059999999</v>
      </c>
      <c r="CE229" s="70">
        <v>0.19454094899999999</v>
      </c>
      <c r="CF229" s="70">
        <v>26.88177537</v>
      </c>
      <c r="CG229" s="70">
        <v>0.19392725499999999</v>
      </c>
      <c r="CH229" s="70">
        <v>26.908056439999999</v>
      </c>
      <c r="CI229" s="70">
        <v>0.192699868</v>
      </c>
      <c r="CJ229" s="70">
        <v>26.879898149999999</v>
      </c>
      <c r="CK229" s="70">
        <v>0.19147248</v>
      </c>
      <c r="CL229" s="70">
        <v>26.855494310000001</v>
      </c>
      <c r="CM229" s="70">
        <v>0.35041918599999999</v>
      </c>
      <c r="CN229" s="70">
        <v>26.857371530000002</v>
      </c>
      <c r="CO229" s="70"/>
      <c r="CP229" s="70"/>
      <c r="CQ229" s="70"/>
      <c r="CR229" s="70"/>
      <c r="CS229" s="70">
        <v>0.35287396199999999</v>
      </c>
      <c r="CT229" s="70">
        <v>26.859248740000002</v>
      </c>
      <c r="CU229" s="70">
        <v>0.226453029</v>
      </c>
      <c r="CV229" s="70">
        <v>26.874266500000001</v>
      </c>
      <c r="CW229" s="70">
        <v>0.25652402800000002</v>
      </c>
      <c r="CX229" s="70">
        <v>26.906179219999999</v>
      </c>
      <c r="CY229" s="70">
        <v>0.22031609099999999</v>
      </c>
      <c r="CZ229" s="70">
        <v>26.870512059999999</v>
      </c>
      <c r="DA229" s="70">
        <v>0.21417915200000001</v>
      </c>
      <c r="DB229" s="70">
        <v>26.893038690000001</v>
      </c>
      <c r="DC229" s="70">
        <v>0.278003312</v>
      </c>
      <c r="DD229" s="70">
        <v>26.90242478</v>
      </c>
      <c r="DE229" s="70">
        <v>0.32709882000000001</v>
      </c>
      <c r="DF229" s="70">
        <v>26.878020930000002</v>
      </c>
      <c r="DG229" s="70">
        <v>0.29518674</v>
      </c>
      <c r="DH229" s="70">
        <v>26.90993366</v>
      </c>
      <c r="DI229" s="70">
        <v>0.227680417</v>
      </c>
      <c r="DJ229" s="70">
        <v>27.424291650000001</v>
      </c>
      <c r="DK229" s="70">
        <v>0.29886890300000002</v>
      </c>
      <c r="DL229" s="70">
        <v>27.39237893</v>
      </c>
      <c r="DM229" s="70"/>
      <c r="DN229" s="70"/>
      <c r="DO229" s="70"/>
      <c r="DP229" s="70"/>
      <c r="DQ229" s="58">
        <v>0.40749271399999998</v>
      </c>
      <c r="DR229" s="58">
        <v>27.486239869999999</v>
      </c>
      <c r="DS229" s="58">
        <v>0.32832620800000001</v>
      </c>
      <c r="DT229" s="58">
        <v>27.589486919999999</v>
      </c>
      <c r="DU229" s="58">
        <v>0.35962459400000002</v>
      </c>
      <c r="DV229" s="58">
        <v>27.865438099999999</v>
      </c>
      <c r="DW229" s="58">
        <v>0.33753161599999998</v>
      </c>
      <c r="DX229" s="58">
        <v>27.767822720000002</v>
      </c>
      <c r="DY229" s="58">
        <v>0.29518674</v>
      </c>
      <c r="DZ229" s="58">
        <v>27.788472120000002</v>
      </c>
      <c r="EA229" s="58">
        <v>0.27309376200000002</v>
      </c>
      <c r="EB229" s="58">
        <v>27.627031299999999</v>
      </c>
      <c r="EC229" s="58">
        <v>0.29027718899999999</v>
      </c>
      <c r="ED229" s="58">
        <v>27.503134840000001</v>
      </c>
      <c r="EE229" s="58">
        <v>0.27186637400000002</v>
      </c>
      <c r="EF229" s="58">
        <v>27.598873009999998</v>
      </c>
      <c r="EG229" s="58">
        <v>0.29150457699999999</v>
      </c>
      <c r="EH229" s="58">
        <v>27.55569697</v>
      </c>
      <c r="EI229" s="58">
        <v>0.47499903700000001</v>
      </c>
      <c r="EJ229" s="58">
        <v>27.660821240000001</v>
      </c>
      <c r="EK229" s="58"/>
      <c r="EL229" s="58"/>
      <c r="EM229" s="58"/>
      <c r="EN229" s="58"/>
    </row>
    <row r="230" spans="1:144" x14ac:dyDescent="0.2">
      <c r="A230" s="70">
        <v>0.410561183</v>
      </c>
      <c r="B230" s="70">
        <v>28.398568279999999</v>
      </c>
      <c r="C230" s="70">
        <v>0.34305486000000002</v>
      </c>
      <c r="D230" s="70">
        <v>28.443621539999999</v>
      </c>
      <c r="E230" s="70">
        <v>0.28966349499999999</v>
      </c>
      <c r="F230" s="70">
        <v>28.422972130000002</v>
      </c>
      <c r="G230" s="70">
        <v>0.29457304600000001</v>
      </c>
      <c r="H230" s="70">
        <v>28.38167331</v>
      </c>
      <c r="I230" s="70">
        <v>0.27125268000000002</v>
      </c>
      <c r="J230" s="70">
        <v>28.387304969999999</v>
      </c>
      <c r="K230" s="70">
        <v>0.32403035099999999</v>
      </c>
      <c r="L230" s="70">
        <v>28.291566799999998</v>
      </c>
      <c r="M230" s="70">
        <v>0.28720871999999997</v>
      </c>
      <c r="N230" s="70">
        <v>28.060668870000001</v>
      </c>
      <c r="O230" s="70">
        <v>0.29518674</v>
      </c>
      <c r="P230" s="70">
        <v>28.083195499999999</v>
      </c>
      <c r="Q230" s="70">
        <v>0.31421124900000003</v>
      </c>
      <c r="R230" s="70">
        <v>28.330988399999999</v>
      </c>
      <c r="S230" s="70">
        <v>0.46395254800000002</v>
      </c>
      <c r="T230" s="70">
        <v>28.38918219</v>
      </c>
      <c r="U230" s="70"/>
      <c r="V230" s="70"/>
      <c r="W230" s="70"/>
      <c r="X230" s="70"/>
      <c r="Y230" s="70">
        <v>0.28966349499999999</v>
      </c>
      <c r="Z230" s="70">
        <v>28.37228722</v>
      </c>
      <c r="AA230" s="70">
        <v>0.233817355</v>
      </c>
      <c r="AB230" s="70">
        <v>28.300952899999999</v>
      </c>
      <c r="AC230" s="70">
        <v>0.200677888</v>
      </c>
      <c r="AD230" s="70">
        <v>28.186442540000002</v>
      </c>
      <c r="AE230" s="70">
        <v>0.235658437</v>
      </c>
      <c r="AF230" s="70">
        <v>28.289689580000001</v>
      </c>
      <c r="AG230" s="70">
        <v>0.22461194800000001</v>
      </c>
      <c r="AH230" s="70">
        <v>28.477411480000001</v>
      </c>
      <c r="AI230" s="70">
        <v>0.218475009</v>
      </c>
      <c r="AJ230" s="70">
        <v>28.329111180000002</v>
      </c>
      <c r="AK230" s="70">
        <v>0.22461194800000001</v>
      </c>
      <c r="AL230" s="70">
        <v>28.216478049999999</v>
      </c>
      <c r="AM230" s="70">
        <v>0.209883295</v>
      </c>
      <c r="AN230" s="70">
        <v>28.06817775</v>
      </c>
      <c r="AO230" s="70">
        <v>0.26020619099999998</v>
      </c>
      <c r="AP230" s="70">
        <v>27.89735082</v>
      </c>
      <c r="AQ230" s="70">
        <v>0.37803540899999999</v>
      </c>
      <c r="AR230" s="70">
        <v>28.205214730000002</v>
      </c>
      <c r="AS230" s="70"/>
      <c r="AT230" s="70"/>
      <c r="AU230" s="70"/>
      <c r="AV230" s="70"/>
      <c r="AW230" s="70">
        <v>0.31052908600000001</v>
      </c>
      <c r="AX230" s="70">
        <v>27.009426260000001</v>
      </c>
      <c r="AY230" s="70">
        <v>0.219088703</v>
      </c>
      <c r="AZ230" s="70">
        <v>27.050725079999999</v>
      </c>
      <c r="BA230" s="70">
        <v>0.226453029</v>
      </c>
      <c r="BB230" s="70">
        <v>27.000040169999998</v>
      </c>
      <c r="BC230" s="70">
        <v>0.20742852000000001</v>
      </c>
      <c r="BD230" s="70">
        <v>27.011303479999999</v>
      </c>
      <c r="BE230" s="70">
        <v>0.25529664000000002</v>
      </c>
      <c r="BF230" s="70">
        <v>26.998162950000001</v>
      </c>
      <c r="BG230" s="70">
        <v>0.35103287999999999</v>
      </c>
      <c r="BH230" s="70">
        <v>26.971881880000002</v>
      </c>
      <c r="BI230" s="70">
        <v>0.24547753899999999</v>
      </c>
      <c r="BJ230" s="70">
        <v>27.007549040000001</v>
      </c>
      <c r="BK230" s="70">
        <v>0.235658437</v>
      </c>
      <c r="BL230" s="70">
        <v>26.979390760000001</v>
      </c>
      <c r="BM230" s="70">
        <v>0.21479284600000001</v>
      </c>
      <c r="BN230" s="70">
        <v>27.007549040000001</v>
      </c>
      <c r="BO230" s="70">
        <v>0.35041918599999999</v>
      </c>
      <c r="BP230" s="70">
        <v>26.97563632</v>
      </c>
      <c r="BQ230" s="70"/>
      <c r="BR230" s="70"/>
      <c r="BS230" s="70"/>
      <c r="BT230" s="70"/>
      <c r="BU230" s="70">
        <v>0.29457304600000001</v>
      </c>
      <c r="BV230" s="70">
        <v>26.973759099999999</v>
      </c>
      <c r="BW230" s="70">
        <v>0.19638203100000001</v>
      </c>
      <c r="BX230" s="70">
        <v>26.97751354</v>
      </c>
      <c r="BY230" s="70">
        <v>0.20558743900000001</v>
      </c>
      <c r="BZ230" s="70">
        <v>26.943723599999998</v>
      </c>
      <c r="CA230" s="70">
        <v>0.18533554199999999</v>
      </c>
      <c r="CB230" s="70">
        <v>26.96812744</v>
      </c>
      <c r="CC230" s="70">
        <v>0.18533554199999999</v>
      </c>
      <c r="CD230" s="70">
        <v>27.000040169999998</v>
      </c>
      <c r="CE230" s="70">
        <v>0.19392725499999999</v>
      </c>
      <c r="CF230" s="70">
        <v>27.011303479999999</v>
      </c>
      <c r="CG230" s="70">
        <v>0.19392725499999999</v>
      </c>
      <c r="CH230" s="70">
        <v>27.037584540000001</v>
      </c>
      <c r="CI230" s="70">
        <v>0.192086174</v>
      </c>
      <c r="CJ230" s="70">
        <v>27.009426260000001</v>
      </c>
      <c r="CK230" s="70">
        <v>0.19147248</v>
      </c>
      <c r="CL230" s="70">
        <v>26.985022409999999</v>
      </c>
      <c r="CM230" s="70">
        <v>0.349805492</v>
      </c>
      <c r="CN230" s="70">
        <v>26.98689963</v>
      </c>
      <c r="CO230" s="70"/>
      <c r="CP230" s="70"/>
      <c r="CQ230" s="70"/>
      <c r="CR230" s="70"/>
      <c r="CS230" s="70">
        <v>0.35287396199999999</v>
      </c>
      <c r="CT230" s="70">
        <v>26.988776850000001</v>
      </c>
      <c r="CU230" s="70">
        <v>0.226453029</v>
      </c>
      <c r="CV230" s="70">
        <v>27.003794599999999</v>
      </c>
      <c r="CW230" s="70">
        <v>0.25591033400000002</v>
      </c>
      <c r="CX230" s="70">
        <v>27.035707330000001</v>
      </c>
      <c r="CY230" s="70">
        <v>0.22031609099999999</v>
      </c>
      <c r="CZ230" s="70">
        <v>27.000040169999998</v>
      </c>
      <c r="DA230" s="70">
        <v>0.21417915200000001</v>
      </c>
      <c r="DB230" s="70">
        <v>27.022566789999999</v>
      </c>
      <c r="DC230" s="70">
        <v>0.27370745499999999</v>
      </c>
      <c r="DD230" s="70">
        <v>27.031952889999999</v>
      </c>
      <c r="DE230" s="70">
        <v>0.32034818799999998</v>
      </c>
      <c r="DF230" s="70">
        <v>27.007549040000001</v>
      </c>
      <c r="DG230" s="70">
        <v>0.29089088299999999</v>
      </c>
      <c r="DH230" s="70">
        <v>27.039461759999998</v>
      </c>
      <c r="DI230" s="70">
        <v>0.22829411099999999</v>
      </c>
      <c r="DJ230" s="70">
        <v>27.55569697</v>
      </c>
      <c r="DK230" s="70">
        <v>0.29825520900000002</v>
      </c>
      <c r="DL230" s="70">
        <v>27.523784249999999</v>
      </c>
      <c r="DM230" s="70"/>
      <c r="DN230" s="70"/>
      <c r="DO230" s="70"/>
      <c r="DP230" s="70"/>
      <c r="DQ230" s="58">
        <v>0.40565163199999998</v>
      </c>
      <c r="DR230" s="58">
        <v>27.617645199999998</v>
      </c>
      <c r="DS230" s="58">
        <v>0.32709882000000001</v>
      </c>
      <c r="DT230" s="58">
        <v>27.720892240000001</v>
      </c>
      <c r="DU230" s="58">
        <v>0.35901090000000002</v>
      </c>
      <c r="DV230" s="58">
        <v>27.996843429999998</v>
      </c>
      <c r="DW230" s="58">
        <v>0.33691792199999998</v>
      </c>
      <c r="DX230" s="58">
        <v>27.899228040000001</v>
      </c>
      <c r="DY230" s="58">
        <v>0.29457304600000001</v>
      </c>
      <c r="DZ230" s="58">
        <v>27.919877450000001</v>
      </c>
      <c r="EA230" s="58">
        <v>0.27309376200000002</v>
      </c>
      <c r="EB230" s="58">
        <v>27.758436620000001</v>
      </c>
      <c r="EC230" s="58">
        <v>0.29027718899999999</v>
      </c>
      <c r="ED230" s="58">
        <v>27.634540170000001</v>
      </c>
      <c r="EE230" s="58">
        <v>0.27063898600000003</v>
      </c>
      <c r="EF230" s="58">
        <v>27.730278340000002</v>
      </c>
      <c r="EG230" s="58">
        <v>0.29150457699999999</v>
      </c>
      <c r="EH230" s="58">
        <v>27.687102299999999</v>
      </c>
      <c r="EI230" s="58">
        <v>0.47377164900000002</v>
      </c>
      <c r="EJ230" s="58">
        <v>27.79222656</v>
      </c>
      <c r="EK230" s="58"/>
      <c r="EL230" s="58"/>
      <c r="EM230" s="58"/>
      <c r="EN230" s="58"/>
    </row>
    <row r="231" spans="1:144" x14ac:dyDescent="0.2">
      <c r="A231" s="70">
        <v>0.41117487699999999</v>
      </c>
      <c r="B231" s="70">
        <v>28.529973609999999</v>
      </c>
      <c r="C231" s="70">
        <v>0.34366855400000001</v>
      </c>
      <c r="D231" s="70">
        <v>28.575026869999999</v>
      </c>
      <c r="E231" s="70">
        <v>0.29027718899999999</v>
      </c>
      <c r="F231" s="70">
        <v>28.554377460000001</v>
      </c>
      <c r="G231" s="70">
        <v>0.29395935200000001</v>
      </c>
      <c r="H231" s="70">
        <v>28.51307864</v>
      </c>
      <c r="I231" s="70">
        <v>0.27125268000000002</v>
      </c>
      <c r="J231" s="70">
        <v>28.518710299999999</v>
      </c>
      <c r="K231" s="70">
        <v>0.32403035099999999</v>
      </c>
      <c r="L231" s="70">
        <v>28.422972130000002</v>
      </c>
      <c r="M231" s="70">
        <v>0.28720871999999997</v>
      </c>
      <c r="N231" s="70">
        <v>28.1920742</v>
      </c>
      <c r="O231" s="70">
        <v>0.29518674</v>
      </c>
      <c r="P231" s="70">
        <v>28.214600829999998</v>
      </c>
      <c r="Q231" s="70">
        <v>0.31482494300000002</v>
      </c>
      <c r="R231" s="70">
        <v>28.462393729999999</v>
      </c>
      <c r="S231" s="70">
        <v>0.46272516000000002</v>
      </c>
      <c r="T231" s="70">
        <v>28.520587519999999</v>
      </c>
      <c r="U231" s="70"/>
      <c r="V231" s="70"/>
      <c r="W231" s="70"/>
      <c r="X231" s="70"/>
      <c r="Y231" s="70">
        <v>0.28843610800000002</v>
      </c>
      <c r="Z231" s="70">
        <v>28.503692539999999</v>
      </c>
      <c r="AA231" s="70">
        <v>0.233817355</v>
      </c>
      <c r="AB231" s="70">
        <v>28.432358220000001</v>
      </c>
      <c r="AC231" s="70">
        <v>0.200064194</v>
      </c>
      <c r="AD231" s="70">
        <v>28.317847870000001</v>
      </c>
      <c r="AE231" s="70">
        <v>0.235044743</v>
      </c>
      <c r="AF231" s="70">
        <v>28.421094910000001</v>
      </c>
      <c r="AG231" s="70">
        <v>0.225225642</v>
      </c>
      <c r="AH231" s="70">
        <v>28.60881681</v>
      </c>
      <c r="AI231" s="70">
        <v>0.217861315</v>
      </c>
      <c r="AJ231" s="70">
        <v>28.460516510000001</v>
      </c>
      <c r="AK231" s="70">
        <v>0.22461194800000001</v>
      </c>
      <c r="AL231" s="70">
        <v>28.347883370000002</v>
      </c>
      <c r="AM231" s="70">
        <v>0.209883295</v>
      </c>
      <c r="AN231" s="70">
        <v>28.19958308</v>
      </c>
      <c r="AO231" s="70">
        <v>0.25959249699999998</v>
      </c>
      <c r="AP231" s="70">
        <v>28.02875615</v>
      </c>
      <c r="AQ231" s="70">
        <v>0.373125859</v>
      </c>
      <c r="AR231" s="70">
        <v>28.336620060000001</v>
      </c>
      <c r="AS231" s="70"/>
      <c r="AT231" s="70"/>
      <c r="AU231" s="70"/>
      <c r="AV231" s="70"/>
      <c r="AW231" s="70">
        <v>0.31052908600000001</v>
      </c>
      <c r="AX231" s="70">
        <v>27.13895437</v>
      </c>
      <c r="AY231" s="70">
        <v>0.218475009</v>
      </c>
      <c r="AZ231" s="70">
        <v>27.180253180000001</v>
      </c>
      <c r="BA231" s="70">
        <v>0.227066723</v>
      </c>
      <c r="BB231" s="70">
        <v>27.12956827</v>
      </c>
      <c r="BC231" s="70">
        <v>0.20620113200000001</v>
      </c>
      <c r="BD231" s="70">
        <v>27.140831590000001</v>
      </c>
      <c r="BE231" s="70">
        <v>0.25406925200000002</v>
      </c>
      <c r="BF231" s="70">
        <v>27.127691049999999</v>
      </c>
      <c r="BG231" s="70">
        <v>0.34489594200000001</v>
      </c>
      <c r="BH231" s="70">
        <v>27.101409990000001</v>
      </c>
      <c r="BI231" s="70">
        <v>0.244250151</v>
      </c>
      <c r="BJ231" s="70">
        <v>27.13707715</v>
      </c>
      <c r="BK231" s="70">
        <v>0.235658437</v>
      </c>
      <c r="BL231" s="70">
        <v>27.108918859999999</v>
      </c>
      <c r="BM231" s="70">
        <v>0.21479284600000001</v>
      </c>
      <c r="BN231" s="70">
        <v>27.13707715</v>
      </c>
      <c r="BO231" s="70">
        <v>0.34919179900000002</v>
      </c>
      <c r="BP231" s="70">
        <v>27.105164429999999</v>
      </c>
      <c r="BQ231" s="70"/>
      <c r="BR231" s="70"/>
      <c r="BS231" s="70"/>
      <c r="BT231" s="70"/>
      <c r="BU231" s="70">
        <v>0.29457304600000001</v>
      </c>
      <c r="BV231" s="70">
        <v>27.103287210000001</v>
      </c>
      <c r="BW231" s="70">
        <v>0.19576833699999999</v>
      </c>
      <c r="BX231" s="70">
        <v>27.107041649999999</v>
      </c>
      <c r="BY231" s="70">
        <v>0.20497374500000001</v>
      </c>
      <c r="BZ231" s="70">
        <v>27.0732517</v>
      </c>
      <c r="CA231" s="70">
        <v>0.18472184799999999</v>
      </c>
      <c r="CB231" s="70">
        <v>27.097655549999999</v>
      </c>
      <c r="CC231" s="70">
        <v>0.184108154</v>
      </c>
      <c r="CD231" s="70">
        <v>27.12956827</v>
      </c>
      <c r="CE231" s="70">
        <v>0.19392725499999999</v>
      </c>
      <c r="CF231" s="70">
        <v>27.140831590000001</v>
      </c>
      <c r="CG231" s="70">
        <v>0.19392725499999999</v>
      </c>
      <c r="CH231" s="70">
        <v>27.16711265</v>
      </c>
      <c r="CI231" s="70">
        <v>0.192086174</v>
      </c>
      <c r="CJ231" s="70">
        <v>27.13895437</v>
      </c>
      <c r="CK231" s="70">
        <v>0.19147248</v>
      </c>
      <c r="CL231" s="70">
        <v>27.114550520000002</v>
      </c>
      <c r="CM231" s="70">
        <v>0.349805492</v>
      </c>
      <c r="CN231" s="70">
        <v>27.116427739999999</v>
      </c>
      <c r="CO231" s="70"/>
      <c r="CP231" s="70"/>
      <c r="CQ231" s="70"/>
      <c r="CR231" s="70"/>
      <c r="CS231" s="70">
        <v>0.35287396199999999</v>
      </c>
      <c r="CT231" s="70">
        <v>27.11830496</v>
      </c>
      <c r="CU231" s="70">
        <v>0.225839335</v>
      </c>
      <c r="CV231" s="70">
        <v>27.133322710000002</v>
      </c>
      <c r="CW231" s="70">
        <v>0.25591033400000002</v>
      </c>
      <c r="CX231" s="70">
        <v>27.165235429999999</v>
      </c>
      <c r="CY231" s="70">
        <v>0.219088703</v>
      </c>
      <c r="CZ231" s="70">
        <v>27.12956827</v>
      </c>
      <c r="DA231" s="70">
        <v>0.21417915200000001</v>
      </c>
      <c r="DB231" s="70">
        <v>27.152094900000002</v>
      </c>
      <c r="DC231" s="70">
        <v>0.26818421100000001</v>
      </c>
      <c r="DD231" s="70">
        <v>27.161480999999998</v>
      </c>
      <c r="DE231" s="70">
        <v>0.31482494300000002</v>
      </c>
      <c r="DF231" s="70">
        <v>27.13707715</v>
      </c>
      <c r="DG231" s="70">
        <v>0.28659502599999997</v>
      </c>
      <c r="DH231" s="70">
        <v>27.168989870000001</v>
      </c>
      <c r="DI231" s="70">
        <v>0.227066723</v>
      </c>
      <c r="DJ231" s="70">
        <v>27.687102299999999</v>
      </c>
      <c r="DK231" s="70">
        <v>0.29825520900000002</v>
      </c>
      <c r="DL231" s="70">
        <v>27.655189579999998</v>
      </c>
      <c r="DM231" s="70"/>
      <c r="DN231" s="70"/>
      <c r="DO231" s="70"/>
      <c r="DP231" s="70"/>
      <c r="DQ231" s="58">
        <v>0.40503793900000001</v>
      </c>
      <c r="DR231" s="58">
        <v>27.749050530000002</v>
      </c>
      <c r="DS231" s="58">
        <v>0.32587143200000002</v>
      </c>
      <c r="DT231" s="58">
        <v>27.852297570000001</v>
      </c>
      <c r="DU231" s="58">
        <v>0.35901090000000002</v>
      </c>
      <c r="DV231" s="58">
        <v>28.128248750000001</v>
      </c>
      <c r="DW231" s="58">
        <v>0.33691792199999998</v>
      </c>
      <c r="DX231" s="58">
        <v>28.03063337</v>
      </c>
      <c r="DY231" s="58">
        <v>0.29457304600000001</v>
      </c>
      <c r="DZ231" s="58">
        <v>28.051282780000001</v>
      </c>
      <c r="EA231" s="58">
        <v>0.27186637400000002</v>
      </c>
      <c r="EB231" s="58">
        <v>27.889841950000001</v>
      </c>
      <c r="EC231" s="58">
        <v>0.28966349499999999</v>
      </c>
      <c r="ED231" s="58">
        <v>27.765945500000001</v>
      </c>
      <c r="EE231" s="58">
        <v>0.27125268000000002</v>
      </c>
      <c r="EF231" s="58">
        <v>27.861683660000001</v>
      </c>
      <c r="EG231" s="58">
        <v>0.29089088299999999</v>
      </c>
      <c r="EH231" s="58">
        <v>27.818507629999999</v>
      </c>
      <c r="EI231" s="58">
        <v>0.47254426199999999</v>
      </c>
      <c r="EJ231" s="58">
        <v>27.923631889999999</v>
      </c>
      <c r="EK231" s="58"/>
      <c r="EL231" s="58"/>
      <c r="EM231" s="58"/>
      <c r="EN231" s="58"/>
    </row>
    <row r="232" spans="1:144" x14ac:dyDescent="0.2">
      <c r="A232" s="70">
        <v>0.41240226499999999</v>
      </c>
      <c r="B232" s="70">
        <v>28.661378939999999</v>
      </c>
      <c r="C232" s="70">
        <v>0.340600085</v>
      </c>
      <c r="D232" s="70">
        <v>28.706432190000001</v>
      </c>
      <c r="E232" s="70">
        <v>0.28966349499999999</v>
      </c>
      <c r="F232" s="70">
        <v>28.68578278</v>
      </c>
      <c r="G232" s="70">
        <v>0.29395935200000001</v>
      </c>
      <c r="H232" s="70">
        <v>28.64448397</v>
      </c>
      <c r="I232" s="70">
        <v>0.27063898600000003</v>
      </c>
      <c r="J232" s="70">
        <v>28.650115620000001</v>
      </c>
      <c r="K232" s="70">
        <v>0.323416657</v>
      </c>
      <c r="L232" s="70">
        <v>28.554377460000001</v>
      </c>
      <c r="M232" s="70">
        <v>0.28720871999999997</v>
      </c>
      <c r="N232" s="70">
        <v>28.32347953</v>
      </c>
      <c r="O232" s="70">
        <v>0.29457304600000001</v>
      </c>
      <c r="P232" s="70">
        <v>28.346006150000001</v>
      </c>
      <c r="Q232" s="70">
        <v>0.31421124900000003</v>
      </c>
      <c r="R232" s="70">
        <v>28.593799050000001</v>
      </c>
      <c r="S232" s="70">
        <v>0.46211146600000003</v>
      </c>
      <c r="T232" s="70">
        <v>28.651992839999998</v>
      </c>
      <c r="U232" s="70"/>
      <c r="V232" s="70"/>
      <c r="W232" s="70"/>
      <c r="X232" s="70"/>
      <c r="Y232" s="70">
        <v>0.28966349499999999</v>
      </c>
      <c r="Z232" s="70">
        <v>28.635097869999999</v>
      </c>
      <c r="AA232" s="70">
        <v>0.23320366200000001</v>
      </c>
      <c r="AB232" s="70">
        <v>28.563763550000001</v>
      </c>
      <c r="AC232" s="70">
        <v>0.1994505</v>
      </c>
      <c r="AD232" s="70">
        <v>28.449253200000001</v>
      </c>
      <c r="AE232" s="70">
        <v>0.235044743</v>
      </c>
      <c r="AF232" s="70">
        <v>28.552500240000001</v>
      </c>
      <c r="AG232" s="70">
        <v>0.225225642</v>
      </c>
      <c r="AH232" s="70">
        <v>28.740222129999999</v>
      </c>
      <c r="AI232" s="70">
        <v>0.217861315</v>
      </c>
      <c r="AJ232" s="70">
        <v>28.591921840000001</v>
      </c>
      <c r="AK232" s="70">
        <v>0.22399825400000001</v>
      </c>
      <c r="AL232" s="70">
        <v>28.479288700000001</v>
      </c>
      <c r="AM232" s="70">
        <v>0.209883295</v>
      </c>
      <c r="AN232" s="70">
        <v>28.330988399999999</v>
      </c>
      <c r="AO232" s="70">
        <v>0.25897880299999998</v>
      </c>
      <c r="AP232" s="70">
        <v>28.160161479999999</v>
      </c>
      <c r="AQ232" s="70">
        <v>0.36883000199999999</v>
      </c>
      <c r="AR232" s="70">
        <v>28.46802538</v>
      </c>
      <c r="AS232" s="70"/>
      <c r="AT232" s="70"/>
      <c r="AU232" s="70"/>
      <c r="AV232" s="70"/>
      <c r="AW232" s="70">
        <v>0.30991539200000001</v>
      </c>
      <c r="AX232" s="70">
        <v>27.268482479999999</v>
      </c>
      <c r="AY232" s="70">
        <v>0.217247622</v>
      </c>
      <c r="AZ232" s="70">
        <v>27.30978129</v>
      </c>
      <c r="BA232" s="70">
        <v>0.227066723</v>
      </c>
      <c r="BB232" s="70">
        <v>27.259096379999999</v>
      </c>
      <c r="BC232" s="70">
        <v>0.20681482600000001</v>
      </c>
      <c r="BD232" s="70">
        <v>27.270359689999999</v>
      </c>
      <c r="BE232" s="70">
        <v>0.25468294600000002</v>
      </c>
      <c r="BF232" s="70">
        <v>27.257219159999998</v>
      </c>
      <c r="BG232" s="70">
        <v>0.338759003</v>
      </c>
      <c r="BH232" s="70">
        <v>27.230938099999999</v>
      </c>
      <c r="BI232" s="70">
        <v>0.244250151</v>
      </c>
      <c r="BJ232" s="70">
        <v>27.266605259999999</v>
      </c>
      <c r="BK232" s="70">
        <v>0.235658437</v>
      </c>
      <c r="BL232" s="70">
        <v>27.238446969999998</v>
      </c>
      <c r="BM232" s="70">
        <v>0.21417915200000001</v>
      </c>
      <c r="BN232" s="70">
        <v>27.266605259999999</v>
      </c>
      <c r="BO232" s="70">
        <v>0.34857810500000003</v>
      </c>
      <c r="BP232" s="70">
        <v>27.23469253</v>
      </c>
      <c r="BQ232" s="70"/>
      <c r="BR232" s="70"/>
      <c r="BS232" s="70"/>
      <c r="BT232" s="70"/>
      <c r="BU232" s="70">
        <v>0.29395935200000001</v>
      </c>
      <c r="BV232" s="70">
        <v>27.23281532</v>
      </c>
      <c r="BW232" s="70">
        <v>0.19515464299999999</v>
      </c>
      <c r="BX232" s="70">
        <v>27.236569750000001</v>
      </c>
      <c r="BY232" s="70">
        <v>0.20436005099999999</v>
      </c>
      <c r="BZ232" s="70">
        <v>27.202779809999999</v>
      </c>
      <c r="CA232" s="70">
        <v>0.18472184799999999</v>
      </c>
      <c r="CB232" s="70">
        <v>27.227183660000001</v>
      </c>
      <c r="CC232" s="70">
        <v>0.18472184799999999</v>
      </c>
      <c r="CD232" s="70">
        <v>27.259096379999999</v>
      </c>
      <c r="CE232" s="70">
        <v>0.192699868</v>
      </c>
      <c r="CF232" s="70">
        <v>27.270359689999999</v>
      </c>
      <c r="CG232" s="70">
        <v>0.19331356199999999</v>
      </c>
      <c r="CH232" s="70">
        <v>27.296640759999999</v>
      </c>
      <c r="CI232" s="70">
        <v>0.192086174</v>
      </c>
      <c r="CJ232" s="70">
        <v>27.268482479999999</v>
      </c>
      <c r="CK232" s="70">
        <v>0.19147248</v>
      </c>
      <c r="CL232" s="70">
        <v>27.244078630000001</v>
      </c>
      <c r="CM232" s="70">
        <v>0.349805492</v>
      </c>
      <c r="CN232" s="70">
        <v>27.245955850000001</v>
      </c>
      <c r="CO232" s="70"/>
      <c r="CP232" s="70"/>
      <c r="CQ232" s="70"/>
      <c r="CR232" s="70"/>
      <c r="CS232" s="70">
        <v>0.35287396199999999</v>
      </c>
      <c r="CT232" s="70">
        <v>27.247833069999999</v>
      </c>
      <c r="CU232" s="70">
        <v>0.225225642</v>
      </c>
      <c r="CV232" s="70">
        <v>27.262850820000001</v>
      </c>
      <c r="CW232" s="70">
        <v>0.25468294600000002</v>
      </c>
      <c r="CX232" s="70">
        <v>27.294763540000002</v>
      </c>
      <c r="CY232" s="70">
        <v>0.21970239699999999</v>
      </c>
      <c r="CZ232" s="70">
        <v>27.259096379999999</v>
      </c>
      <c r="DA232" s="70">
        <v>0.21356545900000001</v>
      </c>
      <c r="DB232" s="70">
        <v>27.281623010000001</v>
      </c>
      <c r="DC232" s="70">
        <v>0.26327465999999999</v>
      </c>
      <c r="DD232" s="70">
        <v>27.2910091</v>
      </c>
      <c r="DE232" s="70">
        <v>0.30807431099999999</v>
      </c>
      <c r="DF232" s="70">
        <v>27.266605259999999</v>
      </c>
      <c r="DG232" s="70">
        <v>0.28229916900000002</v>
      </c>
      <c r="DH232" s="70">
        <v>27.29851798</v>
      </c>
      <c r="DI232" s="70">
        <v>0.227066723</v>
      </c>
      <c r="DJ232" s="70">
        <v>27.818507629999999</v>
      </c>
      <c r="DK232" s="70">
        <v>0.29825520900000002</v>
      </c>
      <c r="DL232" s="70">
        <v>27.786594910000002</v>
      </c>
      <c r="DM232" s="70"/>
      <c r="DN232" s="70"/>
      <c r="DO232" s="70"/>
      <c r="DP232" s="70"/>
      <c r="DQ232" s="58">
        <v>0.40381055100000002</v>
      </c>
      <c r="DR232" s="58">
        <v>27.880455850000001</v>
      </c>
      <c r="DS232" s="58">
        <v>0.32464404499999999</v>
      </c>
      <c r="DT232" s="58">
        <v>27.983702900000001</v>
      </c>
      <c r="DU232" s="58">
        <v>0.35839720600000002</v>
      </c>
      <c r="DV232" s="58">
        <v>28.259654080000001</v>
      </c>
      <c r="DW232" s="58">
        <v>0.33630422799999998</v>
      </c>
      <c r="DX232" s="58">
        <v>28.1620387</v>
      </c>
      <c r="DY232" s="58">
        <v>0.29395935200000001</v>
      </c>
      <c r="DZ232" s="58">
        <v>28.1826881</v>
      </c>
      <c r="EA232" s="58">
        <v>0.27248006800000002</v>
      </c>
      <c r="EB232" s="58">
        <v>28.02124727</v>
      </c>
      <c r="EC232" s="58">
        <v>0.28904980200000002</v>
      </c>
      <c r="ED232" s="58">
        <v>27.89735082</v>
      </c>
      <c r="EE232" s="58">
        <v>0.27063898600000003</v>
      </c>
      <c r="EF232" s="58">
        <v>27.99308899</v>
      </c>
      <c r="EG232" s="58">
        <v>0.29027718899999999</v>
      </c>
      <c r="EH232" s="58">
        <v>27.949912950000002</v>
      </c>
      <c r="EI232" s="58">
        <v>0.47193056799999999</v>
      </c>
      <c r="EJ232" s="58">
        <v>28.055037219999999</v>
      </c>
      <c r="EK232" s="58"/>
      <c r="EL232" s="58"/>
      <c r="EM232" s="58"/>
      <c r="EN232" s="58"/>
    </row>
    <row r="233" spans="1:144" x14ac:dyDescent="0.2">
      <c r="A233" s="70">
        <v>0.40933379600000003</v>
      </c>
      <c r="B233" s="70">
        <v>28.792784260000001</v>
      </c>
      <c r="C233" s="70">
        <v>0.33814530900000001</v>
      </c>
      <c r="D233" s="70">
        <v>28.837837520000001</v>
      </c>
      <c r="E233" s="70">
        <v>0.28966349499999999</v>
      </c>
      <c r="F233" s="70">
        <v>28.81718811</v>
      </c>
      <c r="G233" s="70">
        <v>0.29273196499999998</v>
      </c>
      <c r="H233" s="70">
        <v>28.775889289999999</v>
      </c>
      <c r="I233" s="70">
        <v>0.27063898600000003</v>
      </c>
      <c r="J233" s="70">
        <v>28.781520950000001</v>
      </c>
      <c r="K233" s="70">
        <v>0.323416657</v>
      </c>
      <c r="L233" s="70">
        <v>28.68578278</v>
      </c>
      <c r="M233" s="70">
        <v>0.28659502599999997</v>
      </c>
      <c r="N233" s="70">
        <v>28.454884849999999</v>
      </c>
      <c r="O233" s="70">
        <v>0.29395935200000001</v>
      </c>
      <c r="P233" s="70">
        <v>28.477411480000001</v>
      </c>
      <c r="Q233" s="70">
        <v>0.31482494300000002</v>
      </c>
      <c r="R233" s="70">
        <v>28.725204380000001</v>
      </c>
      <c r="S233" s="70">
        <v>0.46211146600000003</v>
      </c>
      <c r="T233" s="70">
        <v>28.783398170000002</v>
      </c>
      <c r="U233" s="70"/>
      <c r="V233" s="70"/>
      <c r="W233" s="70"/>
      <c r="X233" s="70"/>
      <c r="Y233" s="70">
        <v>0.28782241400000003</v>
      </c>
      <c r="Z233" s="70">
        <v>28.766503199999999</v>
      </c>
      <c r="AA233" s="70">
        <v>0.23258996800000001</v>
      </c>
      <c r="AB233" s="70">
        <v>28.695168880000001</v>
      </c>
      <c r="AC233" s="70">
        <v>0.198836806</v>
      </c>
      <c r="AD233" s="70">
        <v>28.58065852</v>
      </c>
      <c r="AE233" s="70">
        <v>0.235044743</v>
      </c>
      <c r="AF233" s="70">
        <v>28.683905559999999</v>
      </c>
      <c r="AG233" s="70">
        <v>0.22461194800000001</v>
      </c>
      <c r="AH233" s="70">
        <v>28.871627459999999</v>
      </c>
      <c r="AI233" s="70">
        <v>0.217861315</v>
      </c>
      <c r="AJ233" s="70">
        <v>28.72332716</v>
      </c>
      <c r="AK233" s="70">
        <v>0.22399825400000001</v>
      </c>
      <c r="AL233" s="70">
        <v>28.610694030000001</v>
      </c>
      <c r="AM233" s="70">
        <v>0.209269602</v>
      </c>
      <c r="AN233" s="70">
        <v>28.462393729999999</v>
      </c>
      <c r="AO233" s="70">
        <v>0.25713772200000001</v>
      </c>
      <c r="AP233" s="70">
        <v>28.291566799999998</v>
      </c>
      <c r="AQ233" s="70">
        <v>0.366375226</v>
      </c>
      <c r="AR233" s="70">
        <v>28.59943071</v>
      </c>
      <c r="AS233" s="70"/>
      <c r="AT233" s="70"/>
      <c r="AU233" s="70"/>
      <c r="AV233" s="70"/>
      <c r="AW233" s="70">
        <v>0.30868800499999999</v>
      </c>
      <c r="AX233" s="70">
        <v>27.398010580000001</v>
      </c>
      <c r="AY233" s="70">
        <v>0.219088703</v>
      </c>
      <c r="AZ233" s="70">
        <v>27.439309399999999</v>
      </c>
      <c r="BA233" s="70">
        <v>0.22461194800000001</v>
      </c>
      <c r="BB233" s="70">
        <v>27.388624490000002</v>
      </c>
      <c r="BC233" s="70">
        <v>0.20742852000000001</v>
      </c>
      <c r="BD233" s="70">
        <v>27.399887799999998</v>
      </c>
      <c r="BE233" s="70">
        <v>0.25529664000000002</v>
      </c>
      <c r="BF233" s="70">
        <v>27.386747270000001</v>
      </c>
      <c r="BG233" s="70">
        <v>0.33384945199999999</v>
      </c>
      <c r="BH233" s="70">
        <v>27.360466200000001</v>
      </c>
      <c r="BI233" s="70">
        <v>0.243636457</v>
      </c>
      <c r="BJ233" s="70">
        <v>27.39613336</v>
      </c>
      <c r="BK233" s="70">
        <v>0.235658437</v>
      </c>
      <c r="BL233" s="70">
        <v>27.367975080000001</v>
      </c>
      <c r="BM233" s="70">
        <v>0.21356545900000001</v>
      </c>
      <c r="BN233" s="70">
        <v>27.39613336</v>
      </c>
      <c r="BO233" s="70">
        <v>0.34796441099999997</v>
      </c>
      <c r="BP233" s="70">
        <v>27.364220639999999</v>
      </c>
      <c r="BQ233" s="70"/>
      <c r="BR233" s="70"/>
      <c r="BS233" s="70"/>
      <c r="BT233" s="70"/>
      <c r="BU233" s="70">
        <v>0.29395935200000001</v>
      </c>
      <c r="BV233" s="70">
        <v>27.362343419999998</v>
      </c>
      <c r="BW233" s="70">
        <v>0.19515464299999999</v>
      </c>
      <c r="BX233" s="70">
        <v>27.36609786</v>
      </c>
      <c r="BY233" s="70">
        <v>0.20436005099999999</v>
      </c>
      <c r="BZ233" s="70">
        <v>27.332307920000002</v>
      </c>
      <c r="CA233" s="70">
        <v>0.18533554199999999</v>
      </c>
      <c r="CB233" s="70">
        <v>27.35671177</v>
      </c>
      <c r="CC233" s="70">
        <v>0.184108154</v>
      </c>
      <c r="CD233" s="70">
        <v>27.388624490000002</v>
      </c>
      <c r="CE233" s="70">
        <v>0.19331356199999999</v>
      </c>
      <c r="CF233" s="70">
        <v>27.399887799999998</v>
      </c>
      <c r="CG233" s="70">
        <v>0.19392725499999999</v>
      </c>
      <c r="CH233" s="70">
        <v>27.426168870000001</v>
      </c>
      <c r="CI233" s="70">
        <v>0.19147248</v>
      </c>
      <c r="CJ233" s="70">
        <v>27.398010580000001</v>
      </c>
      <c r="CK233" s="70">
        <v>0.19147248</v>
      </c>
      <c r="CL233" s="70">
        <v>27.37360674</v>
      </c>
      <c r="CM233" s="70">
        <v>0.34857810500000003</v>
      </c>
      <c r="CN233" s="70">
        <v>27.37548396</v>
      </c>
      <c r="CO233" s="70"/>
      <c r="CP233" s="70"/>
      <c r="CQ233" s="70"/>
      <c r="CR233" s="70"/>
      <c r="CS233" s="70">
        <v>0.35287396199999999</v>
      </c>
      <c r="CT233" s="70">
        <v>27.37736117</v>
      </c>
      <c r="CU233" s="70">
        <v>0.225225642</v>
      </c>
      <c r="CV233" s="70">
        <v>27.39237893</v>
      </c>
      <c r="CW233" s="70">
        <v>0.25406925200000002</v>
      </c>
      <c r="CX233" s="70">
        <v>27.424291650000001</v>
      </c>
      <c r="CY233" s="70">
        <v>0.217861315</v>
      </c>
      <c r="CZ233" s="70">
        <v>27.388624490000002</v>
      </c>
      <c r="DA233" s="70">
        <v>0.21356545900000001</v>
      </c>
      <c r="DB233" s="70">
        <v>27.41115112</v>
      </c>
      <c r="DC233" s="70">
        <v>0.25897880299999998</v>
      </c>
      <c r="DD233" s="70">
        <v>27.420537209999999</v>
      </c>
      <c r="DE233" s="70">
        <v>0.30193737199999998</v>
      </c>
      <c r="DF233" s="70">
        <v>27.39613336</v>
      </c>
      <c r="DG233" s="70">
        <v>0.278617006</v>
      </c>
      <c r="DH233" s="70">
        <v>27.428046089999999</v>
      </c>
      <c r="DI233" s="70">
        <v>0.226453029</v>
      </c>
      <c r="DJ233" s="70">
        <v>27.949912950000002</v>
      </c>
      <c r="DK233" s="70">
        <v>0.29764151500000002</v>
      </c>
      <c r="DL233" s="70">
        <v>27.918000230000001</v>
      </c>
      <c r="DM233" s="70"/>
      <c r="DN233" s="70"/>
      <c r="DO233" s="70"/>
      <c r="DP233" s="70"/>
      <c r="DQ233" s="58">
        <v>0.40319685700000002</v>
      </c>
      <c r="DR233" s="58">
        <v>28.01186118</v>
      </c>
      <c r="DS233" s="58">
        <v>0.32403035099999999</v>
      </c>
      <c r="DT233" s="58">
        <v>28.11510822</v>
      </c>
      <c r="DU233" s="58">
        <v>0.35778351200000003</v>
      </c>
      <c r="DV233" s="58">
        <v>28.39105941</v>
      </c>
      <c r="DW233" s="58">
        <v>0.33630422799999998</v>
      </c>
      <c r="DX233" s="58">
        <v>28.293444019999999</v>
      </c>
      <c r="DY233" s="58">
        <v>0.29273196499999998</v>
      </c>
      <c r="DZ233" s="58">
        <v>28.31409343</v>
      </c>
      <c r="EA233" s="58">
        <v>0.27125268000000002</v>
      </c>
      <c r="EB233" s="58">
        <v>28.1526526</v>
      </c>
      <c r="EC233" s="58">
        <v>0.28843610800000002</v>
      </c>
      <c r="ED233" s="58">
        <v>28.02875615</v>
      </c>
      <c r="EE233" s="58">
        <v>0.27002529199999997</v>
      </c>
      <c r="EF233" s="58">
        <v>28.12449432</v>
      </c>
      <c r="EG233" s="58">
        <v>0.29027718899999999</v>
      </c>
      <c r="EH233" s="58">
        <v>28.081318280000001</v>
      </c>
      <c r="EI233" s="58">
        <v>0.471316874</v>
      </c>
      <c r="EJ233" s="58">
        <v>28.186442540000002</v>
      </c>
      <c r="EK233" s="58"/>
      <c r="EL233" s="58"/>
      <c r="EM233" s="58"/>
      <c r="EN233" s="58"/>
    </row>
    <row r="234" spans="1:144" x14ac:dyDescent="0.2">
      <c r="A234" s="70">
        <v>0.410561183</v>
      </c>
      <c r="B234" s="70">
        <v>28.924189590000001</v>
      </c>
      <c r="C234" s="70">
        <v>0.33814530900000001</v>
      </c>
      <c r="D234" s="70">
        <v>28.96924284</v>
      </c>
      <c r="E234" s="70">
        <v>0.28904980200000002</v>
      </c>
      <c r="F234" s="70">
        <v>28.94859344</v>
      </c>
      <c r="G234" s="70">
        <v>0.29273196499999998</v>
      </c>
      <c r="H234" s="70">
        <v>28.907294619999998</v>
      </c>
      <c r="I234" s="70">
        <v>0.27063898600000003</v>
      </c>
      <c r="J234" s="70">
        <v>28.912926280000001</v>
      </c>
      <c r="K234" s="70">
        <v>0.323416657</v>
      </c>
      <c r="L234" s="70">
        <v>28.81718811</v>
      </c>
      <c r="M234" s="70">
        <v>0.28598133199999998</v>
      </c>
      <c r="N234" s="70">
        <v>28.586290179999999</v>
      </c>
      <c r="O234" s="70">
        <v>0.29395935200000001</v>
      </c>
      <c r="P234" s="70">
        <v>28.60881681</v>
      </c>
      <c r="Q234" s="70">
        <v>0.31421124900000003</v>
      </c>
      <c r="R234" s="70">
        <v>28.856609710000001</v>
      </c>
      <c r="S234" s="70">
        <v>0.46149777199999997</v>
      </c>
      <c r="T234" s="70">
        <v>28.914803500000001</v>
      </c>
      <c r="U234" s="70"/>
      <c r="V234" s="70"/>
      <c r="W234" s="70"/>
      <c r="X234" s="70"/>
      <c r="Y234" s="70">
        <v>0.28843610800000002</v>
      </c>
      <c r="Z234" s="70">
        <v>28.897908520000001</v>
      </c>
      <c r="AA234" s="70">
        <v>0.23258996800000001</v>
      </c>
      <c r="AB234" s="70">
        <v>28.8265742</v>
      </c>
      <c r="AC234" s="70">
        <v>0.198836806</v>
      </c>
      <c r="AD234" s="70">
        <v>28.71206385</v>
      </c>
      <c r="AE234" s="70">
        <v>0.235044743</v>
      </c>
      <c r="AF234" s="70">
        <v>28.815310889999999</v>
      </c>
      <c r="AG234" s="70">
        <v>0.22399825400000001</v>
      </c>
      <c r="AH234" s="70">
        <v>29.003032789999999</v>
      </c>
      <c r="AI234" s="70">
        <v>0.217247622</v>
      </c>
      <c r="AJ234" s="70">
        <v>28.85473249</v>
      </c>
      <c r="AK234" s="70">
        <v>0.22338456000000001</v>
      </c>
      <c r="AL234" s="70">
        <v>28.74209935</v>
      </c>
      <c r="AM234" s="70">
        <v>0.208655908</v>
      </c>
      <c r="AN234" s="70">
        <v>28.593799050000001</v>
      </c>
      <c r="AO234" s="70">
        <v>0.25713772200000001</v>
      </c>
      <c r="AP234" s="70">
        <v>28.422972130000002</v>
      </c>
      <c r="AQ234" s="70">
        <v>0.36330675699999998</v>
      </c>
      <c r="AR234" s="70">
        <v>28.73083604</v>
      </c>
      <c r="AS234" s="70"/>
      <c r="AT234" s="70"/>
      <c r="AU234" s="70"/>
      <c r="AV234" s="70"/>
      <c r="AW234" s="70">
        <v>0.30930169899999999</v>
      </c>
      <c r="AX234" s="70">
        <v>27.52753869</v>
      </c>
      <c r="AY234" s="70">
        <v>0.217247622</v>
      </c>
      <c r="AZ234" s="70">
        <v>27.568837510000002</v>
      </c>
      <c r="BA234" s="70">
        <v>0.225225642</v>
      </c>
      <c r="BB234" s="70">
        <v>27.518152600000001</v>
      </c>
      <c r="BC234" s="70">
        <v>0.20558743900000001</v>
      </c>
      <c r="BD234" s="70">
        <v>27.529415910000001</v>
      </c>
      <c r="BE234" s="70">
        <v>0.25468294600000002</v>
      </c>
      <c r="BF234" s="70">
        <v>27.51627538</v>
      </c>
      <c r="BG234" s="70">
        <v>0.32771251400000001</v>
      </c>
      <c r="BH234" s="70">
        <v>27.48999431</v>
      </c>
      <c r="BI234" s="70">
        <v>0.243022763</v>
      </c>
      <c r="BJ234" s="70">
        <v>27.525661469999999</v>
      </c>
      <c r="BK234" s="70">
        <v>0.235044743</v>
      </c>
      <c r="BL234" s="70">
        <v>27.49750319</v>
      </c>
      <c r="BM234" s="70">
        <v>0.21417915200000001</v>
      </c>
      <c r="BN234" s="70">
        <v>27.525661469999999</v>
      </c>
      <c r="BO234" s="70">
        <v>0.34796441099999997</v>
      </c>
      <c r="BP234" s="70">
        <v>27.493748750000002</v>
      </c>
      <c r="BQ234" s="70"/>
      <c r="BR234" s="70"/>
      <c r="BS234" s="70"/>
      <c r="BT234" s="70"/>
      <c r="BU234" s="70">
        <v>0.29334565899999998</v>
      </c>
      <c r="BV234" s="70">
        <v>27.491871530000001</v>
      </c>
      <c r="BW234" s="70">
        <v>0.19454094899999999</v>
      </c>
      <c r="BX234" s="70">
        <v>27.495625969999999</v>
      </c>
      <c r="BY234" s="70">
        <v>0.20374635699999999</v>
      </c>
      <c r="BZ234" s="70">
        <v>27.461836030000001</v>
      </c>
      <c r="CA234" s="70">
        <v>0.18533554199999999</v>
      </c>
      <c r="CB234" s="70">
        <v>27.486239869999999</v>
      </c>
      <c r="CC234" s="70">
        <v>0.184108154</v>
      </c>
      <c r="CD234" s="70">
        <v>27.518152600000001</v>
      </c>
      <c r="CE234" s="70">
        <v>0.19331356199999999</v>
      </c>
      <c r="CF234" s="70">
        <v>27.529415910000001</v>
      </c>
      <c r="CG234" s="70">
        <v>0.19331356199999999</v>
      </c>
      <c r="CH234" s="70">
        <v>27.55569697</v>
      </c>
      <c r="CI234" s="70">
        <v>0.190858786</v>
      </c>
      <c r="CJ234" s="70">
        <v>27.52753869</v>
      </c>
      <c r="CK234" s="70">
        <v>0.190858786</v>
      </c>
      <c r="CL234" s="70">
        <v>27.503134840000001</v>
      </c>
      <c r="CM234" s="70">
        <v>0.34857810500000003</v>
      </c>
      <c r="CN234" s="70">
        <v>27.505012059999999</v>
      </c>
      <c r="CO234" s="70"/>
      <c r="CP234" s="70"/>
      <c r="CQ234" s="70"/>
      <c r="CR234" s="70"/>
      <c r="CS234" s="70">
        <v>0.35287396199999999</v>
      </c>
      <c r="CT234" s="70">
        <v>27.506889279999999</v>
      </c>
      <c r="CU234" s="70">
        <v>0.22461194800000001</v>
      </c>
      <c r="CV234" s="70">
        <v>27.521907030000001</v>
      </c>
      <c r="CW234" s="70">
        <v>0.253455559</v>
      </c>
      <c r="CX234" s="70">
        <v>27.55381976</v>
      </c>
      <c r="CY234" s="70">
        <v>0.218475009</v>
      </c>
      <c r="CZ234" s="70">
        <v>27.518152600000001</v>
      </c>
      <c r="DA234" s="70">
        <v>0.21233807099999999</v>
      </c>
      <c r="DB234" s="70">
        <v>27.540679220000001</v>
      </c>
      <c r="DC234" s="70">
        <v>0.25529664000000002</v>
      </c>
      <c r="DD234" s="70">
        <v>27.550065320000002</v>
      </c>
      <c r="DE234" s="70">
        <v>0.296414128</v>
      </c>
      <c r="DF234" s="70">
        <v>27.525661469999999</v>
      </c>
      <c r="DG234" s="70">
        <v>0.27554853699999998</v>
      </c>
      <c r="DH234" s="70">
        <v>27.55757419</v>
      </c>
      <c r="DI234" s="70">
        <v>0.227066723</v>
      </c>
      <c r="DJ234" s="70">
        <v>28.081318280000001</v>
      </c>
      <c r="DK234" s="70">
        <v>0.29764151500000002</v>
      </c>
      <c r="DL234" s="70">
        <v>28.04940556</v>
      </c>
      <c r="DM234" s="70"/>
      <c r="DN234" s="70"/>
      <c r="DO234" s="70"/>
      <c r="DP234" s="70"/>
      <c r="DQ234" s="58">
        <v>0.40381055100000002</v>
      </c>
      <c r="DR234" s="58">
        <v>28.14326651</v>
      </c>
      <c r="DS234" s="58">
        <v>0.323416657</v>
      </c>
      <c r="DT234" s="58">
        <v>28.24651355</v>
      </c>
      <c r="DU234" s="58">
        <v>0.357169819</v>
      </c>
      <c r="DV234" s="58">
        <v>28.522464729999999</v>
      </c>
      <c r="DW234" s="58">
        <v>0.33507683999999999</v>
      </c>
      <c r="DX234" s="58">
        <v>28.424849349999999</v>
      </c>
      <c r="DY234" s="58">
        <v>0.29211827099999998</v>
      </c>
      <c r="DZ234" s="58">
        <v>28.44549876</v>
      </c>
      <c r="EA234" s="58">
        <v>0.27063898600000003</v>
      </c>
      <c r="EB234" s="58">
        <v>28.284057929999999</v>
      </c>
      <c r="EC234" s="58">
        <v>0.28782241400000003</v>
      </c>
      <c r="ED234" s="58">
        <v>28.160161479999999</v>
      </c>
      <c r="EE234" s="58">
        <v>0.27002529199999997</v>
      </c>
      <c r="EF234" s="58">
        <v>28.255899639999999</v>
      </c>
      <c r="EG234" s="58">
        <v>0.28966349499999999</v>
      </c>
      <c r="EH234" s="58">
        <v>28.212723610000001</v>
      </c>
      <c r="EI234" s="58">
        <v>0.470089486</v>
      </c>
      <c r="EJ234" s="58">
        <v>28.317847870000001</v>
      </c>
      <c r="EK234" s="58"/>
      <c r="EL234" s="58"/>
      <c r="EM234" s="58"/>
      <c r="EN234" s="58"/>
    </row>
    <row r="235" spans="1:144" x14ac:dyDescent="0.2">
      <c r="A235" s="70">
        <v>0.40933379600000003</v>
      </c>
      <c r="B235" s="70">
        <v>29.055594920000001</v>
      </c>
      <c r="C235" s="70">
        <v>0.33691792199999998</v>
      </c>
      <c r="D235" s="70">
        <v>29.100648169999999</v>
      </c>
      <c r="E235" s="70">
        <v>0.28904980200000002</v>
      </c>
      <c r="F235" s="70">
        <v>29.079998759999999</v>
      </c>
      <c r="G235" s="70">
        <v>0.29150457699999999</v>
      </c>
      <c r="H235" s="70">
        <v>29.038699950000002</v>
      </c>
      <c r="I235" s="70">
        <v>0.269411599</v>
      </c>
      <c r="J235" s="70">
        <v>29.0443316</v>
      </c>
      <c r="K235" s="70">
        <v>0.322802963</v>
      </c>
      <c r="L235" s="70">
        <v>28.94859344</v>
      </c>
      <c r="M235" s="70">
        <v>0.28598133199999998</v>
      </c>
      <c r="N235" s="70">
        <v>28.717695509999999</v>
      </c>
      <c r="O235" s="70">
        <v>0.29334565899999998</v>
      </c>
      <c r="P235" s="70">
        <v>28.740222129999999</v>
      </c>
      <c r="Q235" s="70">
        <v>0.313597556</v>
      </c>
      <c r="R235" s="70">
        <v>28.98801503</v>
      </c>
      <c r="S235" s="70">
        <v>0.460270385</v>
      </c>
      <c r="T235" s="70">
        <v>29.04620882</v>
      </c>
      <c r="U235" s="70"/>
      <c r="V235" s="70"/>
      <c r="W235" s="70"/>
      <c r="X235" s="70"/>
      <c r="Y235" s="70">
        <v>0.28843610800000002</v>
      </c>
      <c r="Z235" s="70">
        <v>29.029313850000001</v>
      </c>
      <c r="AA235" s="70">
        <v>0.23197627400000001</v>
      </c>
      <c r="AB235" s="70">
        <v>28.957979529999999</v>
      </c>
      <c r="AC235" s="70">
        <v>0.19760941900000001</v>
      </c>
      <c r="AD235" s="70">
        <v>28.84346918</v>
      </c>
      <c r="AE235" s="70">
        <v>0.235044743</v>
      </c>
      <c r="AF235" s="70">
        <v>28.946716219999999</v>
      </c>
      <c r="AG235" s="70">
        <v>0.22399825400000001</v>
      </c>
      <c r="AH235" s="70">
        <v>29.134438110000001</v>
      </c>
      <c r="AI235" s="70">
        <v>0.217861315</v>
      </c>
      <c r="AJ235" s="70">
        <v>28.98613782</v>
      </c>
      <c r="AK235" s="70">
        <v>0.22277086600000001</v>
      </c>
      <c r="AL235" s="70">
        <v>28.87350468</v>
      </c>
      <c r="AM235" s="70">
        <v>0.208042214</v>
      </c>
      <c r="AN235" s="70">
        <v>28.725204380000001</v>
      </c>
      <c r="AO235" s="70">
        <v>0.25591033400000002</v>
      </c>
      <c r="AP235" s="70">
        <v>28.554377460000001</v>
      </c>
      <c r="AQ235" s="70">
        <v>0.35962459400000002</v>
      </c>
      <c r="AR235" s="70">
        <v>28.862241359999999</v>
      </c>
      <c r="AS235" s="70"/>
      <c r="AT235" s="70"/>
      <c r="AU235" s="70"/>
      <c r="AV235" s="70"/>
      <c r="AW235" s="70">
        <v>0.30991539200000001</v>
      </c>
      <c r="AX235" s="70">
        <v>27.657066799999999</v>
      </c>
      <c r="AY235" s="70">
        <v>0.217861315</v>
      </c>
      <c r="AZ235" s="70">
        <v>27.698365620000001</v>
      </c>
      <c r="BA235" s="70">
        <v>0.225839335</v>
      </c>
      <c r="BB235" s="70">
        <v>27.647680699999999</v>
      </c>
      <c r="BC235" s="70">
        <v>0.20620113200000001</v>
      </c>
      <c r="BD235" s="70">
        <v>27.65894402</v>
      </c>
      <c r="BE235" s="70">
        <v>0.252841865</v>
      </c>
      <c r="BF235" s="70">
        <v>27.645803480000001</v>
      </c>
      <c r="BG235" s="70">
        <v>0.32157557599999997</v>
      </c>
      <c r="BH235" s="70">
        <v>27.619522419999999</v>
      </c>
      <c r="BI235" s="70">
        <v>0.242409069</v>
      </c>
      <c r="BJ235" s="70">
        <v>27.655189579999998</v>
      </c>
      <c r="BK235" s="70">
        <v>0.235044743</v>
      </c>
      <c r="BL235" s="70">
        <v>27.627031299999999</v>
      </c>
      <c r="BM235" s="70">
        <v>0.21295176499999999</v>
      </c>
      <c r="BN235" s="70">
        <v>27.655189579999998</v>
      </c>
      <c r="BO235" s="70">
        <v>0.34735071699999998</v>
      </c>
      <c r="BP235" s="70">
        <v>27.623276860000001</v>
      </c>
      <c r="BQ235" s="70"/>
      <c r="BR235" s="70"/>
      <c r="BS235" s="70"/>
      <c r="BT235" s="70"/>
      <c r="BU235" s="70">
        <v>0.29273196499999998</v>
      </c>
      <c r="BV235" s="70">
        <v>27.62139964</v>
      </c>
      <c r="BW235" s="70">
        <v>0.19392725499999999</v>
      </c>
      <c r="BX235" s="70">
        <v>27.625154080000001</v>
      </c>
      <c r="BY235" s="70">
        <v>0.20436005099999999</v>
      </c>
      <c r="BZ235" s="70">
        <v>27.59136414</v>
      </c>
      <c r="CA235" s="70">
        <v>0.184108154</v>
      </c>
      <c r="CB235" s="70">
        <v>27.615767980000001</v>
      </c>
      <c r="CC235" s="70">
        <v>0.18349446</v>
      </c>
      <c r="CD235" s="70">
        <v>27.647680699999999</v>
      </c>
      <c r="CE235" s="70">
        <v>0.192086174</v>
      </c>
      <c r="CF235" s="70">
        <v>27.65894402</v>
      </c>
      <c r="CG235" s="70">
        <v>0.19331356199999999</v>
      </c>
      <c r="CH235" s="70">
        <v>27.685225079999999</v>
      </c>
      <c r="CI235" s="70">
        <v>0.19147248</v>
      </c>
      <c r="CJ235" s="70">
        <v>27.657066799999999</v>
      </c>
      <c r="CK235" s="70">
        <v>0.190858786</v>
      </c>
      <c r="CL235" s="70">
        <v>27.63266295</v>
      </c>
      <c r="CM235" s="70">
        <v>0.34857810500000003</v>
      </c>
      <c r="CN235" s="70">
        <v>27.634540170000001</v>
      </c>
      <c r="CO235" s="70"/>
      <c r="CP235" s="70"/>
      <c r="CQ235" s="70"/>
      <c r="CR235" s="70"/>
      <c r="CS235" s="70">
        <v>0.35226026799999999</v>
      </c>
      <c r="CT235" s="70">
        <v>27.636417389999998</v>
      </c>
      <c r="CU235" s="70">
        <v>0.22399825400000001</v>
      </c>
      <c r="CV235" s="70">
        <v>27.65143514</v>
      </c>
      <c r="CW235" s="70">
        <v>0.25406925200000002</v>
      </c>
      <c r="CX235" s="70">
        <v>27.683347860000001</v>
      </c>
      <c r="CY235" s="70">
        <v>0.216633928</v>
      </c>
      <c r="CZ235" s="70">
        <v>27.647680699999999</v>
      </c>
      <c r="DA235" s="70">
        <v>0.21295176499999999</v>
      </c>
      <c r="DB235" s="70">
        <v>27.67020733</v>
      </c>
      <c r="DC235" s="70">
        <v>0.25100078300000001</v>
      </c>
      <c r="DD235" s="70">
        <v>27.679593430000001</v>
      </c>
      <c r="DE235" s="70">
        <v>0.29089088299999999</v>
      </c>
      <c r="DF235" s="70">
        <v>27.655189579999998</v>
      </c>
      <c r="DG235" s="70">
        <v>0.27186637400000002</v>
      </c>
      <c r="DH235" s="70">
        <v>27.687102299999999</v>
      </c>
      <c r="DI235" s="70">
        <v>0.226453029</v>
      </c>
      <c r="DJ235" s="70">
        <v>28.212723610000001</v>
      </c>
      <c r="DK235" s="70">
        <v>0.29764151500000002</v>
      </c>
      <c r="DL235" s="70">
        <v>28.18081089</v>
      </c>
      <c r="DM235" s="70"/>
      <c r="DN235" s="70"/>
      <c r="DO235" s="70"/>
      <c r="DP235" s="70"/>
      <c r="DQ235" s="58">
        <v>0.40196946900000002</v>
      </c>
      <c r="DR235" s="58">
        <v>28.274671829999999</v>
      </c>
      <c r="DS235" s="58">
        <v>0.322189269</v>
      </c>
      <c r="DT235" s="58">
        <v>28.377918879999999</v>
      </c>
      <c r="DU235" s="58">
        <v>0.357169819</v>
      </c>
      <c r="DV235" s="58">
        <v>28.653870059999999</v>
      </c>
      <c r="DW235" s="58">
        <v>0.33507683999999999</v>
      </c>
      <c r="DX235" s="58">
        <v>28.556254679999999</v>
      </c>
      <c r="DY235" s="58">
        <v>0.29150457699999999</v>
      </c>
      <c r="DZ235" s="58">
        <v>28.576904079999998</v>
      </c>
      <c r="EA235" s="58">
        <v>0.27063898600000003</v>
      </c>
      <c r="EB235" s="58">
        <v>28.415463249999998</v>
      </c>
      <c r="EC235" s="58">
        <v>0.28720871999999997</v>
      </c>
      <c r="ED235" s="58">
        <v>28.291566799999998</v>
      </c>
      <c r="EE235" s="58">
        <v>0.27063898600000003</v>
      </c>
      <c r="EF235" s="58">
        <v>28.387304969999999</v>
      </c>
      <c r="EG235" s="58">
        <v>0.28966349499999999</v>
      </c>
      <c r="EH235" s="58">
        <v>28.34412893</v>
      </c>
      <c r="EI235" s="58">
        <v>0.470089486</v>
      </c>
      <c r="EJ235" s="58">
        <v>28.449253200000001</v>
      </c>
      <c r="EK235" s="58"/>
      <c r="EL235" s="58"/>
      <c r="EM235" s="58"/>
      <c r="EN235" s="58"/>
    </row>
    <row r="236" spans="1:144" x14ac:dyDescent="0.2">
      <c r="A236" s="70">
        <v>0.41178857099999999</v>
      </c>
      <c r="B236" s="70">
        <v>29.18700024</v>
      </c>
      <c r="C236" s="70">
        <v>0.33753161599999998</v>
      </c>
      <c r="D236" s="70">
        <v>29.232053499999999</v>
      </c>
      <c r="E236" s="70">
        <v>0.28966349499999999</v>
      </c>
      <c r="F236" s="70">
        <v>29.211404089999998</v>
      </c>
      <c r="G236" s="70">
        <v>0.29150457699999999</v>
      </c>
      <c r="H236" s="70">
        <v>29.170105270000001</v>
      </c>
      <c r="I236" s="70">
        <v>0.268797905</v>
      </c>
      <c r="J236" s="70">
        <v>29.175736929999999</v>
      </c>
      <c r="K236" s="70">
        <v>0.322802963</v>
      </c>
      <c r="L236" s="70">
        <v>29.079998759999999</v>
      </c>
      <c r="M236" s="70">
        <v>0.28598133199999998</v>
      </c>
      <c r="N236" s="70">
        <v>28.849100830000001</v>
      </c>
      <c r="O236" s="70">
        <v>0.29334565899999998</v>
      </c>
      <c r="P236" s="70">
        <v>28.871627459999999</v>
      </c>
      <c r="Q236" s="70">
        <v>0.31421124900000003</v>
      </c>
      <c r="R236" s="70">
        <v>29.119420359999999</v>
      </c>
      <c r="S236" s="70">
        <v>0.460884079</v>
      </c>
      <c r="T236" s="70">
        <v>29.17761415</v>
      </c>
      <c r="U236" s="70"/>
      <c r="V236" s="70"/>
      <c r="W236" s="70"/>
      <c r="X236" s="70"/>
      <c r="Y236" s="70">
        <v>0.28782241400000003</v>
      </c>
      <c r="Z236" s="70">
        <v>29.160719180000001</v>
      </c>
      <c r="AA236" s="70">
        <v>0.23197627400000001</v>
      </c>
      <c r="AB236" s="70">
        <v>29.089384859999999</v>
      </c>
      <c r="AC236" s="70">
        <v>0.19760941900000001</v>
      </c>
      <c r="AD236" s="70">
        <v>28.974874499999999</v>
      </c>
      <c r="AE236" s="70">
        <v>0.234431049</v>
      </c>
      <c r="AF236" s="70">
        <v>29.078121540000001</v>
      </c>
      <c r="AG236" s="70">
        <v>0.22461194800000001</v>
      </c>
      <c r="AH236" s="70">
        <v>29.265843440000001</v>
      </c>
      <c r="AI236" s="70">
        <v>0.217861315</v>
      </c>
      <c r="AJ236" s="70">
        <v>29.117543139999999</v>
      </c>
      <c r="AK236" s="70">
        <v>0.22277086600000001</v>
      </c>
      <c r="AL236" s="70">
        <v>29.004909999999999</v>
      </c>
      <c r="AM236" s="70">
        <v>0.208042214</v>
      </c>
      <c r="AN236" s="70">
        <v>28.856609710000001</v>
      </c>
      <c r="AO236" s="70">
        <v>0.25468294600000002</v>
      </c>
      <c r="AP236" s="70">
        <v>28.68578278</v>
      </c>
      <c r="AQ236" s="70">
        <v>0.356556125</v>
      </c>
      <c r="AR236" s="70">
        <v>28.993646689999999</v>
      </c>
      <c r="AS236" s="70"/>
      <c r="AT236" s="70"/>
      <c r="AU236" s="70"/>
      <c r="AV236" s="70"/>
      <c r="AW236" s="70">
        <v>0.30807431099999999</v>
      </c>
      <c r="AX236" s="70">
        <v>27.786594910000002</v>
      </c>
      <c r="AY236" s="70">
        <v>0.217247622</v>
      </c>
      <c r="AZ236" s="70">
        <v>27.827893719999999</v>
      </c>
      <c r="BA236" s="70">
        <v>0.22461194800000001</v>
      </c>
      <c r="BB236" s="70">
        <v>27.777208810000001</v>
      </c>
      <c r="BC236" s="70">
        <v>0.20681482600000001</v>
      </c>
      <c r="BD236" s="70">
        <v>27.788472120000002</v>
      </c>
      <c r="BE236" s="70">
        <v>0.252841865</v>
      </c>
      <c r="BF236" s="70">
        <v>27.77533159</v>
      </c>
      <c r="BG236" s="70">
        <v>0.31605233100000002</v>
      </c>
      <c r="BH236" s="70">
        <v>27.749050530000002</v>
      </c>
      <c r="BI236" s="70">
        <v>0.242409069</v>
      </c>
      <c r="BJ236" s="70">
        <v>27.784717690000001</v>
      </c>
      <c r="BK236" s="70">
        <v>0.234431049</v>
      </c>
      <c r="BL236" s="70">
        <v>27.7565594</v>
      </c>
      <c r="BM236" s="70">
        <v>0.21295176499999999</v>
      </c>
      <c r="BN236" s="70">
        <v>27.784717690000001</v>
      </c>
      <c r="BO236" s="70">
        <v>0.34673702299999998</v>
      </c>
      <c r="BP236" s="70">
        <v>27.752804959999999</v>
      </c>
      <c r="BQ236" s="70"/>
      <c r="BR236" s="70"/>
      <c r="BS236" s="70"/>
      <c r="BT236" s="70"/>
      <c r="BU236" s="70">
        <v>0.29273196499999998</v>
      </c>
      <c r="BV236" s="70">
        <v>27.750927749999999</v>
      </c>
      <c r="BW236" s="70">
        <v>0.19454094899999999</v>
      </c>
      <c r="BX236" s="70">
        <v>27.75468218</v>
      </c>
      <c r="BY236" s="70">
        <v>0.20374635699999999</v>
      </c>
      <c r="BZ236" s="70">
        <v>27.720892240000001</v>
      </c>
      <c r="CA236" s="70">
        <v>0.18349446</v>
      </c>
      <c r="CB236" s="70">
        <v>27.74529609</v>
      </c>
      <c r="CC236" s="70">
        <v>0.18349446</v>
      </c>
      <c r="CD236" s="70">
        <v>27.777208810000001</v>
      </c>
      <c r="CE236" s="70">
        <v>0.192699868</v>
      </c>
      <c r="CF236" s="70">
        <v>27.788472120000002</v>
      </c>
      <c r="CG236" s="70">
        <v>0.19331356199999999</v>
      </c>
      <c r="CH236" s="70">
        <v>27.814753190000001</v>
      </c>
      <c r="CI236" s="70">
        <v>0.190858786</v>
      </c>
      <c r="CJ236" s="70">
        <v>27.786594910000002</v>
      </c>
      <c r="CK236" s="70">
        <v>0.190245092</v>
      </c>
      <c r="CL236" s="70">
        <v>27.762191059999999</v>
      </c>
      <c r="CM236" s="70">
        <v>0.34796441099999997</v>
      </c>
      <c r="CN236" s="70">
        <v>27.76406828</v>
      </c>
      <c r="CO236" s="70"/>
      <c r="CP236" s="70"/>
      <c r="CQ236" s="70"/>
      <c r="CR236" s="70"/>
      <c r="CS236" s="70">
        <v>0.35226026799999999</v>
      </c>
      <c r="CT236" s="70">
        <v>27.765945500000001</v>
      </c>
      <c r="CU236" s="70">
        <v>0.22399825400000001</v>
      </c>
      <c r="CV236" s="70">
        <v>27.780963249999999</v>
      </c>
      <c r="CW236" s="70">
        <v>0.252841865</v>
      </c>
      <c r="CX236" s="70">
        <v>27.81287597</v>
      </c>
      <c r="CY236" s="70">
        <v>0.217861315</v>
      </c>
      <c r="CZ236" s="70">
        <v>27.777208810000001</v>
      </c>
      <c r="DA236" s="70">
        <v>0.21295176499999999</v>
      </c>
      <c r="DB236" s="70">
        <v>27.799735439999999</v>
      </c>
      <c r="DC236" s="70">
        <v>0.24731861999999999</v>
      </c>
      <c r="DD236" s="70">
        <v>27.809121529999999</v>
      </c>
      <c r="DE236" s="70">
        <v>0.28536763900000001</v>
      </c>
      <c r="DF236" s="70">
        <v>27.784717690000001</v>
      </c>
      <c r="DG236" s="70">
        <v>0.268797905</v>
      </c>
      <c r="DH236" s="70">
        <v>27.816630409999998</v>
      </c>
      <c r="DI236" s="70">
        <v>0.225839335</v>
      </c>
      <c r="DJ236" s="70">
        <v>28.34412893</v>
      </c>
      <c r="DK236" s="70">
        <v>0.297027822</v>
      </c>
      <c r="DL236" s="70">
        <v>28.312216209999999</v>
      </c>
      <c r="DM236" s="70"/>
      <c r="DN236" s="70"/>
      <c r="DO236" s="70"/>
      <c r="DP236" s="70"/>
      <c r="DQ236" s="58">
        <v>0.401355776</v>
      </c>
      <c r="DR236" s="58">
        <v>28.406077159999999</v>
      </c>
      <c r="DS236" s="58">
        <v>0.32157557599999997</v>
      </c>
      <c r="DT236" s="58">
        <v>28.509324199999998</v>
      </c>
      <c r="DU236" s="58">
        <v>0.357169819</v>
      </c>
      <c r="DV236" s="58">
        <v>28.785275389999999</v>
      </c>
      <c r="DW236" s="58">
        <v>0.33507683999999999</v>
      </c>
      <c r="DX236" s="58">
        <v>28.687660000000001</v>
      </c>
      <c r="DY236" s="58">
        <v>0.29150457699999999</v>
      </c>
      <c r="DZ236" s="58">
        <v>28.708309409999998</v>
      </c>
      <c r="EA236" s="58">
        <v>0.27002529199999997</v>
      </c>
      <c r="EB236" s="58">
        <v>28.546868580000002</v>
      </c>
      <c r="EC236" s="58">
        <v>0.28659502599999997</v>
      </c>
      <c r="ED236" s="58">
        <v>28.422972130000002</v>
      </c>
      <c r="EE236" s="58">
        <v>0.27063898600000003</v>
      </c>
      <c r="EF236" s="58">
        <v>28.518710299999999</v>
      </c>
      <c r="EG236" s="58">
        <v>0.28904980200000002</v>
      </c>
      <c r="EH236" s="58">
        <v>28.47553426</v>
      </c>
      <c r="EI236" s="58">
        <v>0.46886209899999998</v>
      </c>
      <c r="EJ236" s="58">
        <v>28.58065852</v>
      </c>
      <c r="EK236" s="58"/>
      <c r="EL236" s="58"/>
      <c r="EM236" s="58"/>
      <c r="EN236" s="58"/>
    </row>
    <row r="237" spans="1:144" x14ac:dyDescent="0.2">
      <c r="A237" s="70">
        <v>0.40810640799999998</v>
      </c>
      <c r="B237" s="70">
        <v>29.318405569999999</v>
      </c>
      <c r="C237" s="70">
        <v>0.33384945199999999</v>
      </c>
      <c r="D237" s="70">
        <v>29.363458820000002</v>
      </c>
      <c r="E237" s="70">
        <v>0.28904980200000002</v>
      </c>
      <c r="F237" s="70">
        <v>29.342809419999998</v>
      </c>
      <c r="G237" s="70">
        <v>0.29089088299999999</v>
      </c>
      <c r="H237" s="70">
        <v>29.3015106</v>
      </c>
      <c r="I237" s="70">
        <v>0.26818421100000001</v>
      </c>
      <c r="J237" s="70">
        <v>29.307142259999999</v>
      </c>
      <c r="K237" s="70">
        <v>0.322802963</v>
      </c>
      <c r="L237" s="70">
        <v>29.211404089999998</v>
      </c>
      <c r="M237" s="70">
        <v>0.28414025100000001</v>
      </c>
      <c r="N237" s="70">
        <v>28.980506160000001</v>
      </c>
      <c r="O237" s="70">
        <v>0.29273196499999998</v>
      </c>
      <c r="P237" s="70">
        <v>29.003032789999999</v>
      </c>
      <c r="Q237" s="70">
        <v>0.31421124900000003</v>
      </c>
      <c r="R237" s="70">
        <v>29.250825689999999</v>
      </c>
      <c r="S237" s="70">
        <v>0.45904299700000001</v>
      </c>
      <c r="T237" s="70">
        <v>29.309019469999999</v>
      </c>
      <c r="U237" s="70"/>
      <c r="V237" s="70"/>
      <c r="W237" s="70"/>
      <c r="X237" s="70"/>
      <c r="Y237" s="70">
        <v>0.28782241400000003</v>
      </c>
      <c r="Z237" s="70">
        <v>29.2921245</v>
      </c>
      <c r="AA237" s="70">
        <v>0.23074888599999999</v>
      </c>
      <c r="AB237" s="70">
        <v>29.220790180000002</v>
      </c>
      <c r="AC237" s="70">
        <v>0.19699572500000001</v>
      </c>
      <c r="AD237" s="70">
        <v>29.106279829999998</v>
      </c>
      <c r="AE237" s="70">
        <v>0.235044743</v>
      </c>
      <c r="AF237" s="70">
        <v>29.209526870000001</v>
      </c>
      <c r="AG237" s="70">
        <v>0.22461194800000001</v>
      </c>
      <c r="AH237" s="70">
        <v>29.397248770000001</v>
      </c>
      <c r="AI237" s="70">
        <v>0.217861315</v>
      </c>
      <c r="AJ237" s="70">
        <v>29.248948469999998</v>
      </c>
      <c r="AK237" s="70">
        <v>0.22215717200000001</v>
      </c>
      <c r="AL237" s="70">
        <v>29.136315329999999</v>
      </c>
      <c r="AM237" s="70">
        <v>0.208042214</v>
      </c>
      <c r="AN237" s="70">
        <v>28.98801503</v>
      </c>
      <c r="AO237" s="70">
        <v>0.25468294600000002</v>
      </c>
      <c r="AP237" s="70">
        <v>28.81718811</v>
      </c>
      <c r="AQ237" s="70">
        <v>0.35410134900000001</v>
      </c>
      <c r="AR237" s="70">
        <v>29.125052019999998</v>
      </c>
      <c r="AS237" s="70"/>
      <c r="AT237" s="70"/>
      <c r="AU237" s="70"/>
      <c r="AV237" s="70"/>
      <c r="AW237" s="70">
        <v>0.30930169899999999</v>
      </c>
      <c r="AX237" s="70">
        <v>27.91612301</v>
      </c>
      <c r="AY237" s="70">
        <v>0.21602023400000001</v>
      </c>
      <c r="AZ237" s="70">
        <v>27.957421830000001</v>
      </c>
      <c r="BA237" s="70">
        <v>0.22277086600000001</v>
      </c>
      <c r="BB237" s="70">
        <v>27.90673692</v>
      </c>
      <c r="BC237" s="70">
        <v>0.20558743900000001</v>
      </c>
      <c r="BD237" s="70">
        <v>27.918000230000001</v>
      </c>
      <c r="BE237" s="70">
        <v>0.25406925200000002</v>
      </c>
      <c r="BF237" s="70">
        <v>27.904859699999999</v>
      </c>
      <c r="BG237" s="70">
        <v>0.31114278000000001</v>
      </c>
      <c r="BH237" s="70">
        <v>27.87857863</v>
      </c>
      <c r="BI237" s="70">
        <v>0.242409069</v>
      </c>
      <c r="BJ237" s="70">
        <v>27.914245789999999</v>
      </c>
      <c r="BK237" s="70">
        <v>0.233817355</v>
      </c>
      <c r="BL237" s="70">
        <v>27.886087509999999</v>
      </c>
      <c r="BM237" s="70">
        <v>0.21295176499999999</v>
      </c>
      <c r="BN237" s="70">
        <v>27.914245789999999</v>
      </c>
      <c r="BO237" s="70">
        <v>0.34612332899999998</v>
      </c>
      <c r="BP237" s="70">
        <v>27.882333070000001</v>
      </c>
      <c r="BQ237" s="70"/>
      <c r="BR237" s="70"/>
      <c r="BS237" s="70"/>
      <c r="BT237" s="70"/>
      <c r="BU237" s="70">
        <v>0.29273196499999998</v>
      </c>
      <c r="BV237" s="70">
        <v>27.880455850000001</v>
      </c>
      <c r="BW237" s="70">
        <v>0.19331356199999999</v>
      </c>
      <c r="BX237" s="70">
        <v>27.884210289999999</v>
      </c>
      <c r="BY237" s="70">
        <v>0.20251896899999999</v>
      </c>
      <c r="BZ237" s="70">
        <v>27.85042035</v>
      </c>
      <c r="CA237" s="70">
        <v>0.184108154</v>
      </c>
      <c r="CB237" s="70">
        <v>27.874824199999999</v>
      </c>
      <c r="CC237" s="70">
        <v>0.18349446</v>
      </c>
      <c r="CD237" s="70">
        <v>27.90673692</v>
      </c>
      <c r="CE237" s="70">
        <v>0.19147248</v>
      </c>
      <c r="CF237" s="70">
        <v>27.918000230000001</v>
      </c>
      <c r="CG237" s="70">
        <v>0.19392725499999999</v>
      </c>
      <c r="CH237" s="70">
        <v>27.9442813</v>
      </c>
      <c r="CI237" s="70">
        <v>0.190245092</v>
      </c>
      <c r="CJ237" s="70">
        <v>27.91612301</v>
      </c>
      <c r="CK237" s="70">
        <v>0.18963139900000001</v>
      </c>
      <c r="CL237" s="70">
        <v>27.891719169999998</v>
      </c>
      <c r="CM237" s="70">
        <v>0.34796441099999997</v>
      </c>
      <c r="CN237" s="70">
        <v>27.893596389999999</v>
      </c>
      <c r="CO237" s="70"/>
      <c r="CP237" s="70"/>
      <c r="CQ237" s="70"/>
      <c r="CR237" s="70"/>
      <c r="CS237" s="70">
        <v>0.35164657399999999</v>
      </c>
      <c r="CT237" s="70">
        <v>27.89547361</v>
      </c>
      <c r="CU237" s="70">
        <v>0.22277086600000001</v>
      </c>
      <c r="CV237" s="70">
        <v>27.910491360000002</v>
      </c>
      <c r="CW237" s="70">
        <v>0.252841865</v>
      </c>
      <c r="CX237" s="70">
        <v>27.942404079999999</v>
      </c>
      <c r="CY237" s="70">
        <v>0.217247622</v>
      </c>
      <c r="CZ237" s="70">
        <v>27.90673692</v>
      </c>
      <c r="DA237" s="70">
        <v>0.21295176499999999</v>
      </c>
      <c r="DB237" s="70">
        <v>27.929263550000002</v>
      </c>
      <c r="DC237" s="70">
        <v>0.243636457</v>
      </c>
      <c r="DD237" s="70">
        <v>27.938649640000001</v>
      </c>
      <c r="DE237" s="70">
        <v>0.28045808799999999</v>
      </c>
      <c r="DF237" s="70">
        <v>27.914245789999999</v>
      </c>
      <c r="DG237" s="70">
        <v>0.26511574199999999</v>
      </c>
      <c r="DH237" s="70">
        <v>27.946158520000001</v>
      </c>
      <c r="DI237" s="70">
        <v>0.226453029</v>
      </c>
      <c r="DJ237" s="70">
        <v>28.47553426</v>
      </c>
      <c r="DK237" s="70">
        <v>0.296414128</v>
      </c>
      <c r="DL237" s="70">
        <v>28.443621539999999</v>
      </c>
      <c r="DM237" s="70"/>
      <c r="DN237" s="70"/>
      <c r="DO237" s="70"/>
      <c r="DP237" s="70"/>
      <c r="DQ237" s="58">
        <v>0.400742082</v>
      </c>
      <c r="DR237" s="58">
        <v>28.537482489999999</v>
      </c>
      <c r="DS237" s="58">
        <v>0.32034818799999998</v>
      </c>
      <c r="DT237" s="58">
        <v>28.640729530000002</v>
      </c>
      <c r="DU237" s="58">
        <v>0.357169819</v>
      </c>
      <c r="DV237" s="58">
        <v>28.916680710000001</v>
      </c>
      <c r="DW237" s="58">
        <v>0.33384945199999999</v>
      </c>
      <c r="DX237" s="58">
        <v>28.819065330000001</v>
      </c>
      <c r="DY237" s="58">
        <v>0.29027718899999999</v>
      </c>
      <c r="DZ237" s="58">
        <v>28.839714740000002</v>
      </c>
      <c r="EA237" s="58">
        <v>0.27002529199999997</v>
      </c>
      <c r="EB237" s="58">
        <v>28.678273910000001</v>
      </c>
      <c r="EC237" s="58">
        <v>0.28659502599999997</v>
      </c>
      <c r="ED237" s="58">
        <v>28.554377460000001</v>
      </c>
      <c r="EE237" s="58">
        <v>0.269411599</v>
      </c>
      <c r="EF237" s="58">
        <v>28.650115620000001</v>
      </c>
      <c r="EG237" s="58">
        <v>0.28843610800000002</v>
      </c>
      <c r="EH237" s="58">
        <v>28.60693959</v>
      </c>
      <c r="EI237" s="58">
        <v>0.46824840499999998</v>
      </c>
      <c r="EJ237" s="58">
        <v>28.71206385</v>
      </c>
      <c r="EK237" s="58"/>
      <c r="EL237" s="58"/>
      <c r="EM237" s="58"/>
      <c r="EN237" s="58"/>
    </row>
    <row r="238" spans="1:144" x14ac:dyDescent="0.2">
      <c r="A238" s="70">
        <v>0.40872010199999997</v>
      </c>
      <c r="B238" s="70">
        <v>29.449810899999999</v>
      </c>
      <c r="C238" s="70">
        <v>0.33200837100000002</v>
      </c>
      <c r="D238" s="70">
        <v>29.494864150000002</v>
      </c>
      <c r="E238" s="70">
        <v>0.28904980200000002</v>
      </c>
      <c r="F238" s="70">
        <v>29.474214740000001</v>
      </c>
      <c r="G238" s="70">
        <v>0.29089088299999999</v>
      </c>
      <c r="H238" s="70">
        <v>29.43291593</v>
      </c>
      <c r="I238" s="70">
        <v>0.26818421100000001</v>
      </c>
      <c r="J238" s="70">
        <v>29.438547580000002</v>
      </c>
      <c r="K238" s="70">
        <v>0.322189269</v>
      </c>
      <c r="L238" s="70">
        <v>29.342809419999998</v>
      </c>
      <c r="M238" s="70">
        <v>0.28536763900000001</v>
      </c>
      <c r="N238" s="70">
        <v>29.11191148</v>
      </c>
      <c r="O238" s="70">
        <v>0.29334565899999998</v>
      </c>
      <c r="P238" s="70">
        <v>29.134438110000001</v>
      </c>
      <c r="Q238" s="70">
        <v>0.312983862</v>
      </c>
      <c r="R238" s="70">
        <v>29.382231010000002</v>
      </c>
      <c r="S238" s="70">
        <v>0.45904299700000001</v>
      </c>
      <c r="T238" s="70">
        <v>29.440424799999999</v>
      </c>
      <c r="U238" s="70"/>
      <c r="V238" s="70"/>
      <c r="W238" s="70"/>
      <c r="X238" s="70"/>
      <c r="Y238" s="70">
        <v>0.28720871999999997</v>
      </c>
      <c r="Z238" s="70">
        <v>29.42352983</v>
      </c>
      <c r="AA238" s="70">
        <v>0.23074888599999999</v>
      </c>
      <c r="AB238" s="70">
        <v>29.352195510000001</v>
      </c>
      <c r="AC238" s="70">
        <v>0.19638203100000001</v>
      </c>
      <c r="AD238" s="70">
        <v>29.237685150000001</v>
      </c>
      <c r="AE238" s="70">
        <v>0.234431049</v>
      </c>
      <c r="AF238" s="70">
        <v>29.340932200000001</v>
      </c>
      <c r="AG238" s="70">
        <v>0.22461194800000001</v>
      </c>
      <c r="AH238" s="70">
        <v>29.52865409</v>
      </c>
      <c r="AI238" s="70">
        <v>0.217247622</v>
      </c>
      <c r="AJ238" s="70">
        <v>29.380353790000001</v>
      </c>
      <c r="AK238" s="70">
        <v>0.22215717200000001</v>
      </c>
      <c r="AL238" s="70">
        <v>29.267720659999998</v>
      </c>
      <c r="AM238" s="70">
        <v>0.20742852000000001</v>
      </c>
      <c r="AN238" s="70">
        <v>29.119420359999999</v>
      </c>
      <c r="AO238" s="70">
        <v>0.253455559</v>
      </c>
      <c r="AP238" s="70">
        <v>28.94859344</v>
      </c>
      <c r="AQ238" s="70">
        <v>0.35103287999999999</v>
      </c>
      <c r="AR238" s="70">
        <v>29.256457340000001</v>
      </c>
      <c r="AS238" s="70"/>
      <c r="AT238" s="70"/>
      <c r="AU238" s="70"/>
      <c r="AV238" s="70"/>
      <c r="AW238" s="70">
        <v>0.30868800499999999</v>
      </c>
      <c r="AX238" s="70">
        <v>28.045651119999999</v>
      </c>
      <c r="AY238" s="70">
        <v>0.217247622</v>
      </c>
      <c r="AZ238" s="70">
        <v>28.08694994</v>
      </c>
      <c r="BA238" s="70">
        <v>0.22399825400000001</v>
      </c>
      <c r="BB238" s="70">
        <v>28.036265029999999</v>
      </c>
      <c r="BC238" s="70">
        <v>0.20497374500000001</v>
      </c>
      <c r="BD238" s="70">
        <v>28.04752834</v>
      </c>
      <c r="BE238" s="70">
        <v>0.252841865</v>
      </c>
      <c r="BF238" s="70">
        <v>28.034387809999998</v>
      </c>
      <c r="BG238" s="70">
        <v>0.30684692299999999</v>
      </c>
      <c r="BH238" s="70">
        <v>28.008106739999999</v>
      </c>
      <c r="BI238" s="70">
        <v>0.242409069</v>
      </c>
      <c r="BJ238" s="70">
        <v>28.043773900000001</v>
      </c>
      <c r="BK238" s="70">
        <v>0.23320366200000001</v>
      </c>
      <c r="BL238" s="70">
        <v>28.015615619999998</v>
      </c>
      <c r="BM238" s="70">
        <v>0.21233807099999999</v>
      </c>
      <c r="BN238" s="70">
        <v>28.043773900000001</v>
      </c>
      <c r="BO238" s="70">
        <v>0.34550963600000001</v>
      </c>
      <c r="BP238" s="70">
        <v>28.01186118</v>
      </c>
      <c r="BQ238" s="70"/>
      <c r="BR238" s="70"/>
      <c r="BS238" s="70"/>
      <c r="BT238" s="70"/>
      <c r="BU238" s="70">
        <v>0.29211827099999998</v>
      </c>
      <c r="BV238" s="70">
        <v>28.00998396</v>
      </c>
      <c r="BW238" s="70">
        <v>0.19392725499999999</v>
      </c>
      <c r="BX238" s="70">
        <v>28.013738400000001</v>
      </c>
      <c r="BY238" s="70">
        <v>0.20313266299999999</v>
      </c>
      <c r="BZ238" s="70">
        <v>27.979948459999999</v>
      </c>
      <c r="CA238" s="70">
        <v>0.184108154</v>
      </c>
      <c r="CB238" s="70">
        <v>28.004352300000001</v>
      </c>
      <c r="CC238" s="70">
        <v>0.182880766</v>
      </c>
      <c r="CD238" s="70">
        <v>28.036265029999999</v>
      </c>
      <c r="CE238" s="70">
        <v>0.190858786</v>
      </c>
      <c r="CF238" s="70">
        <v>28.04752834</v>
      </c>
      <c r="CG238" s="70">
        <v>0.19331356199999999</v>
      </c>
      <c r="CH238" s="70">
        <v>28.073809409999999</v>
      </c>
      <c r="CI238" s="70">
        <v>0.190245092</v>
      </c>
      <c r="CJ238" s="70">
        <v>28.045651119999999</v>
      </c>
      <c r="CK238" s="70">
        <v>0.190245092</v>
      </c>
      <c r="CL238" s="70">
        <v>28.02124727</v>
      </c>
      <c r="CM238" s="70">
        <v>0.34796441099999997</v>
      </c>
      <c r="CN238" s="70">
        <v>28.023124490000001</v>
      </c>
      <c r="CO238" s="70"/>
      <c r="CP238" s="70"/>
      <c r="CQ238" s="70"/>
      <c r="CR238" s="70"/>
      <c r="CS238" s="70">
        <v>0.35164657399999999</v>
      </c>
      <c r="CT238" s="70">
        <v>28.025001710000002</v>
      </c>
      <c r="CU238" s="70">
        <v>0.22277086600000001</v>
      </c>
      <c r="CV238" s="70">
        <v>28.04001946</v>
      </c>
      <c r="CW238" s="70">
        <v>0.252228171</v>
      </c>
      <c r="CX238" s="70">
        <v>28.071932189999998</v>
      </c>
      <c r="CY238" s="70">
        <v>0.217247622</v>
      </c>
      <c r="CZ238" s="70">
        <v>28.036265029999999</v>
      </c>
      <c r="DA238" s="70">
        <v>0.21233807099999999</v>
      </c>
      <c r="DB238" s="70">
        <v>28.05879165</v>
      </c>
      <c r="DC238" s="70">
        <v>0.24056798800000001</v>
      </c>
      <c r="DD238" s="70">
        <v>28.06817775</v>
      </c>
      <c r="DE238" s="70">
        <v>0.27554853699999998</v>
      </c>
      <c r="DF238" s="70">
        <v>28.043773900000001</v>
      </c>
      <c r="DG238" s="70">
        <v>0.262047272</v>
      </c>
      <c r="DH238" s="70">
        <v>28.075686619999999</v>
      </c>
      <c r="DI238" s="70">
        <v>0.225839335</v>
      </c>
      <c r="DJ238" s="70">
        <v>28.60693959</v>
      </c>
      <c r="DK238" s="70">
        <v>0.297027822</v>
      </c>
      <c r="DL238" s="70">
        <v>28.575026869999999</v>
      </c>
      <c r="DM238" s="70"/>
      <c r="DN238" s="70"/>
      <c r="DO238" s="70"/>
      <c r="DP238" s="70"/>
      <c r="DQ238" s="58">
        <v>0.399514694</v>
      </c>
      <c r="DR238" s="58">
        <v>28.668887810000001</v>
      </c>
      <c r="DS238" s="58">
        <v>0.31912079999999998</v>
      </c>
      <c r="DT238" s="58">
        <v>28.77213485</v>
      </c>
      <c r="DU238" s="58">
        <v>0.355942431</v>
      </c>
      <c r="DV238" s="58">
        <v>29.048086040000001</v>
      </c>
      <c r="DW238" s="58">
        <v>0.33384945199999999</v>
      </c>
      <c r="DX238" s="58">
        <v>28.950470660000001</v>
      </c>
      <c r="DY238" s="58">
        <v>0.28966349499999999</v>
      </c>
      <c r="DZ238" s="58">
        <v>28.971120060000001</v>
      </c>
      <c r="EA238" s="58">
        <v>0.269411599</v>
      </c>
      <c r="EB238" s="58">
        <v>28.80967923</v>
      </c>
      <c r="EC238" s="58">
        <v>0.28598133199999998</v>
      </c>
      <c r="ED238" s="58">
        <v>28.68578278</v>
      </c>
      <c r="EE238" s="58">
        <v>0.269411599</v>
      </c>
      <c r="EF238" s="58">
        <v>28.781520950000001</v>
      </c>
      <c r="EG238" s="58">
        <v>0.28782241400000003</v>
      </c>
      <c r="EH238" s="58">
        <v>28.738344909999999</v>
      </c>
      <c r="EI238" s="58">
        <v>0.46824840499999998</v>
      </c>
      <c r="EJ238" s="58">
        <v>28.84346918</v>
      </c>
      <c r="EK238" s="58"/>
      <c r="EL238" s="58"/>
      <c r="EM238" s="58"/>
      <c r="EN238" s="58"/>
    </row>
    <row r="239" spans="1:144" x14ac:dyDescent="0.2">
      <c r="A239" s="70">
        <v>0.40933379600000003</v>
      </c>
      <c r="B239" s="70">
        <v>29.581216220000002</v>
      </c>
      <c r="C239" s="70">
        <v>0.33262206500000002</v>
      </c>
      <c r="D239" s="70">
        <v>29.626269480000001</v>
      </c>
      <c r="E239" s="70">
        <v>0.28843610800000002</v>
      </c>
      <c r="F239" s="70">
        <v>29.605620070000001</v>
      </c>
      <c r="G239" s="70">
        <v>0.29027718899999999</v>
      </c>
      <c r="H239" s="70">
        <v>29.564321249999999</v>
      </c>
      <c r="I239" s="70">
        <v>0.26757051700000001</v>
      </c>
      <c r="J239" s="70">
        <v>29.569952910000001</v>
      </c>
      <c r="K239" s="70">
        <v>0.322802963</v>
      </c>
      <c r="L239" s="70">
        <v>29.474214740000001</v>
      </c>
      <c r="M239" s="70">
        <v>0.28536763900000001</v>
      </c>
      <c r="N239" s="70">
        <v>29.24331681</v>
      </c>
      <c r="O239" s="70">
        <v>0.29273196499999998</v>
      </c>
      <c r="P239" s="70">
        <v>29.265843440000001</v>
      </c>
      <c r="Q239" s="70">
        <v>0.313597556</v>
      </c>
      <c r="R239" s="70">
        <v>29.513636340000001</v>
      </c>
      <c r="S239" s="70">
        <v>0.45842930300000001</v>
      </c>
      <c r="T239" s="70">
        <v>29.571830129999999</v>
      </c>
      <c r="U239" s="70"/>
      <c r="V239" s="70"/>
      <c r="W239" s="70"/>
      <c r="X239" s="70"/>
      <c r="Y239" s="70">
        <v>0.28720871999999997</v>
      </c>
      <c r="Z239" s="70">
        <v>29.554935159999999</v>
      </c>
      <c r="AA239" s="70">
        <v>0.23074888599999999</v>
      </c>
      <c r="AB239" s="70">
        <v>29.483600840000001</v>
      </c>
      <c r="AC239" s="70">
        <v>0.19576833699999999</v>
      </c>
      <c r="AD239" s="70">
        <v>29.369090480000001</v>
      </c>
      <c r="AE239" s="70">
        <v>0.234431049</v>
      </c>
      <c r="AF239" s="70">
        <v>29.47233752</v>
      </c>
      <c r="AG239" s="70">
        <v>0.22399825400000001</v>
      </c>
      <c r="AH239" s="70">
        <v>29.66005942</v>
      </c>
      <c r="AI239" s="70">
        <v>0.216633928</v>
      </c>
      <c r="AJ239" s="70">
        <v>29.511759120000001</v>
      </c>
      <c r="AK239" s="70">
        <v>0.22215717200000001</v>
      </c>
      <c r="AL239" s="70">
        <v>29.399125980000001</v>
      </c>
      <c r="AM239" s="70">
        <v>0.20681482600000001</v>
      </c>
      <c r="AN239" s="70">
        <v>29.250825689999999</v>
      </c>
      <c r="AO239" s="70">
        <v>0.252228171</v>
      </c>
      <c r="AP239" s="70">
        <v>29.079998759999999</v>
      </c>
      <c r="AQ239" s="70">
        <v>0.34857810500000003</v>
      </c>
      <c r="AR239" s="70">
        <v>29.387862670000001</v>
      </c>
      <c r="AS239" s="70"/>
      <c r="AT239" s="70"/>
      <c r="AU239" s="70"/>
      <c r="AV239" s="70"/>
      <c r="AW239" s="70">
        <v>0.30746061699999999</v>
      </c>
      <c r="AX239" s="70">
        <v>28.175179230000001</v>
      </c>
      <c r="AY239" s="70">
        <v>0.216633928</v>
      </c>
      <c r="AZ239" s="70">
        <v>28.216478049999999</v>
      </c>
      <c r="BA239" s="70">
        <v>0.22338456000000001</v>
      </c>
      <c r="BB239" s="70">
        <v>28.165793130000001</v>
      </c>
      <c r="BC239" s="70">
        <v>0.20558743900000001</v>
      </c>
      <c r="BD239" s="70">
        <v>28.177056449999998</v>
      </c>
      <c r="BE239" s="70">
        <v>0.252841865</v>
      </c>
      <c r="BF239" s="70">
        <v>28.16391591</v>
      </c>
      <c r="BG239" s="70">
        <v>0.30193737199999998</v>
      </c>
      <c r="BH239" s="70">
        <v>28.137634850000001</v>
      </c>
      <c r="BI239" s="70">
        <v>0.24179537500000001</v>
      </c>
      <c r="BJ239" s="70">
        <v>28.17330201</v>
      </c>
      <c r="BK239" s="70">
        <v>0.233817355</v>
      </c>
      <c r="BL239" s="70">
        <v>28.145143730000001</v>
      </c>
      <c r="BM239" s="70">
        <v>0.21233807099999999</v>
      </c>
      <c r="BN239" s="70">
        <v>28.17330201</v>
      </c>
      <c r="BO239" s="70">
        <v>0.34489594200000001</v>
      </c>
      <c r="BP239" s="70">
        <v>28.141389289999999</v>
      </c>
      <c r="BQ239" s="70"/>
      <c r="BR239" s="70"/>
      <c r="BS239" s="70"/>
      <c r="BT239" s="70"/>
      <c r="BU239" s="70">
        <v>0.29211827099999998</v>
      </c>
      <c r="BV239" s="70">
        <v>28.139512069999999</v>
      </c>
      <c r="BW239" s="70">
        <v>0.19392725499999999</v>
      </c>
      <c r="BX239" s="70">
        <v>28.14326651</v>
      </c>
      <c r="BY239" s="70">
        <v>0.20251896899999999</v>
      </c>
      <c r="BZ239" s="70">
        <v>28.109476570000002</v>
      </c>
      <c r="CA239" s="70">
        <v>0.182880766</v>
      </c>
      <c r="CB239" s="70">
        <v>28.13388041</v>
      </c>
      <c r="CC239" s="70">
        <v>0.182880766</v>
      </c>
      <c r="CD239" s="70">
        <v>28.165793130000001</v>
      </c>
      <c r="CE239" s="70">
        <v>0.19147248</v>
      </c>
      <c r="CF239" s="70">
        <v>28.177056449999998</v>
      </c>
      <c r="CG239" s="70">
        <v>0.192699868</v>
      </c>
      <c r="CH239" s="70">
        <v>28.203337510000001</v>
      </c>
      <c r="CI239" s="70">
        <v>0.190245092</v>
      </c>
      <c r="CJ239" s="70">
        <v>28.175179230000001</v>
      </c>
      <c r="CK239" s="70">
        <v>0.18963139900000001</v>
      </c>
      <c r="CL239" s="70">
        <v>28.150775379999999</v>
      </c>
      <c r="CM239" s="70">
        <v>0.34735071699999998</v>
      </c>
      <c r="CN239" s="70">
        <v>28.1526526</v>
      </c>
      <c r="CO239" s="70"/>
      <c r="CP239" s="70"/>
      <c r="CQ239" s="70"/>
      <c r="CR239" s="70"/>
      <c r="CS239" s="70">
        <v>0.35226026799999999</v>
      </c>
      <c r="CT239" s="70">
        <v>28.15452982</v>
      </c>
      <c r="CU239" s="70">
        <v>0.22277086600000001</v>
      </c>
      <c r="CV239" s="70">
        <v>28.169547569999999</v>
      </c>
      <c r="CW239" s="70">
        <v>0.251614477</v>
      </c>
      <c r="CX239" s="70">
        <v>28.20146029</v>
      </c>
      <c r="CY239" s="70">
        <v>0.216633928</v>
      </c>
      <c r="CZ239" s="70">
        <v>28.165793130000001</v>
      </c>
      <c r="DA239" s="70">
        <v>0.21233807099999999</v>
      </c>
      <c r="DB239" s="70">
        <v>28.188319759999999</v>
      </c>
      <c r="DC239" s="70">
        <v>0.236272131</v>
      </c>
      <c r="DD239" s="70">
        <v>28.197705859999999</v>
      </c>
      <c r="DE239" s="70">
        <v>0.27063898600000003</v>
      </c>
      <c r="DF239" s="70">
        <v>28.17330201</v>
      </c>
      <c r="DG239" s="70">
        <v>0.25897880299999998</v>
      </c>
      <c r="DH239" s="70">
        <v>28.205214730000002</v>
      </c>
      <c r="DI239" s="70">
        <v>0.225225642</v>
      </c>
      <c r="DJ239" s="70">
        <v>28.738344909999999</v>
      </c>
      <c r="DK239" s="70">
        <v>0.295800434</v>
      </c>
      <c r="DL239" s="70">
        <v>28.706432190000001</v>
      </c>
      <c r="DM239" s="70"/>
      <c r="DN239" s="70"/>
      <c r="DO239" s="70"/>
      <c r="DP239" s="70"/>
      <c r="DQ239" s="58">
        <v>0.399514694</v>
      </c>
      <c r="DR239" s="58">
        <v>28.800293140000001</v>
      </c>
      <c r="DS239" s="58">
        <v>0.31912079999999998</v>
      </c>
      <c r="DT239" s="58">
        <v>28.90354018</v>
      </c>
      <c r="DU239" s="58">
        <v>0.355942431</v>
      </c>
      <c r="DV239" s="58">
        <v>29.179491370000001</v>
      </c>
      <c r="DW239" s="58">
        <v>0.33323575900000002</v>
      </c>
      <c r="DX239" s="58">
        <v>29.08187598</v>
      </c>
      <c r="DY239" s="58">
        <v>0.28904980200000002</v>
      </c>
      <c r="DZ239" s="58">
        <v>29.10252539</v>
      </c>
      <c r="EA239" s="58">
        <v>0.268797905</v>
      </c>
      <c r="EB239" s="58">
        <v>28.94108456</v>
      </c>
      <c r="EC239" s="58">
        <v>0.28536763900000001</v>
      </c>
      <c r="ED239" s="58">
        <v>28.81718811</v>
      </c>
      <c r="EE239" s="58">
        <v>0.269411599</v>
      </c>
      <c r="EF239" s="58">
        <v>28.912926280000001</v>
      </c>
      <c r="EG239" s="58">
        <v>0.28782241400000003</v>
      </c>
      <c r="EH239" s="58">
        <v>28.869750239999998</v>
      </c>
      <c r="EI239" s="58">
        <v>0.46824840499999998</v>
      </c>
      <c r="EJ239" s="58">
        <v>28.974874499999999</v>
      </c>
      <c r="EK239" s="58"/>
      <c r="EL239" s="58"/>
      <c r="EM239" s="58"/>
      <c r="EN239" s="58"/>
    </row>
    <row r="240" spans="1:144" x14ac:dyDescent="0.2">
      <c r="A240" s="70">
        <v>0.410561183</v>
      </c>
      <c r="B240" s="70">
        <v>29.712621550000001</v>
      </c>
      <c r="C240" s="70">
        <v>0.33139467700000003</v>
      </c>
      <c r="D240" s="70">
        <v>29.7576748</v>
      </c>
      <c r="E240" s="70">
        <v>0.28782241400000003</v>
      </c>
      <c r="F240" s="70">
        <v>29.7370254</v>
      </c>
      <c r="G240" s="70">
        <v>0.29027718899999999</v>
      </c>
      <c r="H240" s="70">
        <v>29.695726579999999</v>
      </c>
      <c r="I240" s="70">
        <v>0.26757051700000001</v>
      </c>
      <c r="J240" s="70">
        <v>29.701358240000001</v>
      </c>
      <c r="K240" s="70">
        <v>0.322189269</v>
      </c>
      <c r="L240" s="70">
        <v>29.605620070000001</v>
      </c>
      <c r="M240" s="70">
        <v>0.28475394500000001</v>
      </c>
      <c r="N240" s="70">
        <v>29.374722139999999</v>
      </c>
      <c r="O240" s="70">
        <v>0.29273196499999998</v>
      </c>
      <c r="P240" s="70">
        <v>29.397248770000001</v>
      </c>
      <c r="Q240" s="70">
        <v>0.312983862</v>
      </c>
      <c r="R240" s="70">
        <v>29.645041670000001</v>
      </c>
      <c r="S240" s="70">
        <v>0.45842930300000001</v>
      </c>
      <c r="T240" s="70">
        <v>29.703235450000001</v>
      </c>
      <c r="U240" s="70"/>
      <c r="V240" s="70"/>
      <c r="W240" s="70"/>
      <c r="X240" s="70"/>
      <c r="Y240" s="70">
        <v>0.28720871999999997</v>
      </c>
      <c r="Z240" s="70">
        <v>29.686340479999998</v>
      </c>
      <c r="AA240" s="70">
        <v>0.22952149899999999</v>
      </c>
      <c r="AB240" s="70">
        <v>29.61500616</v>
      </c>
      <c r="AC240" s="70">
        <v>0.19515464299999999</v>
      </c>
      <c r="AD240" s="70">
        <v>29.50049581</v>
      </c>
      <c r="AE240" s="70">
        <v>0.235044743</v>
      </c>
      <c r="AF240" s="70">
        <v>29.60374285</v>
      </c>
      <c r="AG240" s="70">
        <v>0.22338456000000001</v>
      </c>
      <c r="AH240" s="70">
        <v>29.791464749999999</v>
      </c>
      <c r="AI240" s="70">
        <v>0.217247622</v>
      </c>
      <c r="AJ240" s="70">
        <v>29.64316445</v>
      </c>
      <c r="AK240" s="70">
        <v>0.22031609099999999</v>
      </c>
      <c r="AL240" s="70">
        <v>29.530531310000001</v>
      </c>
      <c r="AM240" s="70">
        <v>0.20620113200000001</v>
      </c>
      <c r="AN240" s="70">
        <v>29.382231010000002</v>
      </c>
      <c r="AO240" s="70">
        <v>0.252228171</v>
      </c>
      <c r="AP240" s="70">
        <v>29.211404089999998</v>
      </c>
      <c r="AQ240" s="70">
        <v>0.34550963600000001</v>
      </c>
      <c r="AR240" s="70">
        <v>29.519268</v>
      </c>
      <c r="AS240" s="70"/>
      <c r="AT240" s="70"/>
      <c r="AU240" s="70"/>
      <c r="AV240" s="70"/>
      <c r="AW240" s="70">
        <v>0.30868800499999999</v>
      </c>
      <c r="AX240" s="70">
        <v>28.30470734</v>
      </c>
      <c r="AY240" s="70">
        <v>0.21602023400000001</v>
      </c>
      <c r="AZ240" s="70">
        <v>28.346006150000001</v>
      </c>
      <c r="BA240" s="70">
        <v>0.22215717200000001</v>
      </c>
      <c r="BB240" s="70">
        <v>28.29532124</v>
      </c>
      <c r="BC240" s="70">
        <v>0.20436005099999999</v>
      </c>
      <c r="BD240" s="70">
        <v>28.306584560000001</v>
      </c>
      <c r="BE240" s="70">
        <v>0.25406925200000002</v>
      </c>
      <c r="BF240" s="70">
        <v>28.293444019999999</v>
      </c>
      <c r="BG240" s="70">
        <v>0.297027822</v>
      </c>
      <c r="BH240" s="70">
        <v>28.26716296</v>
      </c>
      <c r="BI240" s="70">
        <v>0.24118168200000001</v>
      </c>
      <c r="BJ240" s="70">
        <v>28.302830119999999</v>
      </c>
      <c r="BK240" s="70">
        <v>0.233817355</v>
      </c>
      <c r="BL240" s="70">
        <v>28.274671829999999</v>
      </c>
      <c r="BM240" s="70">
        <v>0.21172437699999999</v>
      </c>
      <c r="BN240" s="70">
        <v>28.302830119999999</v>
      </c>
      <c r="BO240" s="70">
        <v>0.34489594200000001</v>
      </c>
      <c r="BP240" s="70">
        <v>28.270917399999998</v>
      </c>
      <c r="BQ240" s="70"/>
      <c r="BR240" s="70"/>
      <c r="BS240" s="70"/>
      <c r="BT240" s="70"/>
      <c r="BU240" s="70">
        <v>0.29211827099999998</v>
      </c>
      <c r="BV240" s="70">
        <v>28.269040180000001</v>
      </c>
      <c r="BW240" s="70">
        <v>0.19331356199999999</v>
      </c>
      <c r="BX240" s="70">
        <v>28.272794609999998</v>
      </c>
      <c r="BY240" s="70">
        <v>0.20251896899999999</v>
      </c>
      <c r="BZ240" s="70">
        <v>28.23900467</v>
      </c>
      <c r="CA240" s="70">
        <v>0.18349446</v>
      </c>
      <c r="CB240" s="70">
        <v>28.263408519999999</v>
      </c>
      <c r="CC240" s="70">
        <v>0.182880766</v>
      </c>
      <c r="CD240" s="70">
        <v>28.29532124</v>
      </c>
      <c r="CE240" s="70">
        <v>0.192086174</v>
      </c>
      <c r="CF240" s="70">
        <v>28.306584560000001</v>
      </c>
      <c r="CG240" s="70">
        <v>0.19331356199999999</v>
      </c>
      <c r="CH240" s="70">
        <v>28.33286562</v>
      </c>
      <c r="CI240" s="70">
        <v>0.190858786</v>
      </c>
      <c r="CJ240" s="70">
        <v>28.30470734</v>
      </c>
      <c r="CK240" s="70">
        <v>0.18901770500000001</v>
      </c>
      <c r="CL240" s="70">
        <v>28.280303490000001</v>
      </c>
      <c r="CM240" s="70">
        <v>0.34735071699999998</v>
      </c>
      <c r="CN240" s="70">
        <v>28.282180709999999</v>
      </c>
      <c r="CO240" s="70"/>
      <c r="CP240" s="70"/>
      <c r="CQ240" s="70"/>
      <c r="CR240" s="70"/>
      <c r="CS240" s="70">
        <v>0.35103287999999999</v>
      </c>
      <c r="CT240" s="70">
        <v>28.284057929999999</v>
      </c>
      <c r="CU240" s="70">
        <v>0.22154347899999999</v>
      </c>
      <c r="CV240" s="70">
        <v>28.299075680000001</v>
      </c>
      <c r="CW240" s="70">
        <v>0.25100078300000001</v>
      </c>
      <c r="CX240" s="70">
        <v>28.330988399999999</v>
      </c>
      <c r="CY240" s="70">
        <v>0.217247622</v>
      </c>
      <c r="CZ240" s="70">
        <v>28.29532124</v>
      </c>
      <c r="DA240" s="70">
        <v>0.21172437699999999</v>
      </c>
      <c r="DB240" s="70">
        <v>28.317847870000001</v>
      </c>
      <c r="DC240" s="70">
        <v>0.23320366200000001</v>
      </c>
      <c r="DD240" s="70">
        <v>28.327233960000001</v>
      </c>
      <c r="DE240" s="70">
        <v>0.26634312900000001</v>
      </c>
      <c r="DF240" s="70">
        <v>28.302830119999999</v>
      </c>
      <c r="DG240" s="70">
        <v>0.25591033400000002</v>
      </c>
      <c r="DH240" s="70">
        <v>28.334742840000001</v>
      </c>
      <c r="DI240" s="70">
        <v>0.225225642</v>
      </c>
      <c r="DJ240" s="70">
        <v>28.869750239999998</v>
      </c>
      <c r="DK240" s="70">
        <v>0.295800434</v>
      </c>
      <c r="DL240" s="70">
        <v>28.837837520000001</v>
      </c>
      <c r="DM240" s="70"/>
      <c r="DN240" s="70"/>
      <c r="DO240" s="70"/>
      <c r="DP240" s="70"/>
      <c r="DQ240" s="58">
        <v>0.39828730600000001</v>
      </c>
      <c r="DR240" s="58">
        <v>28.931698470000001</v>
      </c>
      <c r="DS240" s="58">
        <v>0.31850710599999998</v>
      </c>
      <c r="DT240" s="58">
        <v>29.03494551</v>
      </c>
      <c r="DU240" s="58">
        <v>0.35532873700000001</v>
      </c>
      <c r="DV240" s="58">
        <v>29.31089669</v>
      </c>
      <c r="DW240" s="58">
        <v>0.33262206500000002</v>
      </c>
      <c r="DX240" s="58">
        <v>29.213281309999999</v>
      </c>
      <c r="DY240" s="58">
        <v>0.28843610800000002</v>
      </c>
      <c r="DZ240" s="58">
        <v>29.23393072</v>
      </c>
      <c r="EA240" s="58">
        <v>0.268797905</v>
      </c>
      <c r="EB240" s="58">
        <v>29.07248989</v>
      </c>
      <c r="EC240" s="58">
        <v>0.28536763900000001</v>
      </c>
      <c r="ED240" s="58">
        <v>28.94859344</v>
      </c>
      <c r="EE240" s="58">
        <v>0.26818421100000001</v>
      </c>
      <c r="EF240" s="58">
        <v>29.0443316</v>
      </c>
      <c r="EG240" s="58">
        <v>0.28720871999999997</v>
      </c>
      <c r="EH240" s="58">
        <v>29.001155570000002</v>
      </c>
      <c r="EI240" s="58">
        <v>0.46763471099999998</v>
      </c>
      <c r="EJ240" s="58">
        <v>29.106279829999998</v>
      </c>
      <c r="EK240" s="58"/>
      <c r="EL240" s="58"/>
      <c r="EM240" s="58"/>
      <c r="EN240" s="58"/>
    </row>
    <row r="241" spans="1:144" x14ac:dyDescent="0.2">
      <c r="A241" s="70">
        <v>0.40749271399999998</v>
      </c>
      <c r="B241" s="70">
        <v>29.844026880000001</v>
      </c>
      <c r="C241" s="70">
        <v>0.32832620800000001</v>
      </c>
      <c r="D241" s="70">
        <v>29.88908013</v>
      </c>
      <c r="E241" s="70">
        <v>0.28843610800000002</v>
      </c>
      <c r="F241" s="70">
        <v>29.868430719999999</v>
      </c>
      <c r="G241" s="70">
        <v>0.28966349499999999</v>
      </c>
      <c r="H241" s="70">
        <v>29.827131909999999</v>
      </c>
      <c r="I241" s="70">
        <v>0.26757051700000001</v>
      </c>
      <c r="J241" s="70">
        <v>29.83276356</v>
      </c>
      <c r="K241" s="70">
        <v>0.32157557599999997</v>
      </c>
      <c r="L241" s="70">
        <v>29.7370254</v>
      </c>
      <c r="M241" s="70">
        <v>0.28536763900000001</v>
      </c>
      <c r="N241" s="70">
        <v>29.506127459999998</v>
      </c>
      <c r="O241" s="70">
        <v>0.29211827099999998</v>
      </c>
      <c r="P241" s="70">
        <v>29.52865409</v>
      </c>
      <c r="Q241" s="70">
        <v>0.313597556</v>
      </c>
      <c r="R241" s="70">
        <v>29.77644699</v>
      </c>
      <c r="S241" s="70">
        <v>0.45720191599999999</v>
      </c>
      <c r="T241" s="70">
        <v>29.834640780000001</v>
      </c>
      <c r="U241" s="70"/>
      <c r="V241" s="70"/>
      <c r="W241" s="70"/>
      <c r="X241" s="70"/>
      <c r="Y241" s="70">
        <v>0.28720871999999997</v>
      </c>
      <c r="Z241" s="70">
        <v>29.817745810000002</v>
      </c>
      <c r="AA241" s="70">
        <v>0.23013519199999999</v>
      </c>
      <c r="AB241" s="70">
        <v>29.74641149</v>
      </c>
      <c r="AC241" s="70">
        <v>0.19454094899999999</v>
      </c>
      <c r="AD241" s="70">
        <v>29.631901129999999</v>
      </c>
      <c r="AE241" s="70">
        <v>0.234431049</v>
      </c>
      <c r="AF241" s="70">
        <v>29.735148179999999</v>
      </c>
      <c r="AG241" s="70">
        <v>0.22399825400000001</v>
      </c>
      <c r="AH241" s="70">
        <v>29.922870069999998</v>
      </c>
      <c r="AI241" s="70">
        <v>0.216633928</v>
      </c>
      <c r="AJ241" s="70">
        <v>29.774569769999999</v>
      </c>
      <c r="AK241" s="70">
        <v>0.22092978499999999</v>
      </c>
      <c r="AL241" s="70">
        <v>29.66193664</v>
      </c>
      <c r="AM241" s="70">
        <v>0.20620113200000001</v>
      </c>
      <c r="AN241" s="70">
        <v>29.513636340000001</v>
      </c>
      <c r="AO241" s="70">
        <v>0.25038708900000001</v>
      </c>
      <c r="AP241" s="70">
        <v>29.342809419999998</v>
      </c>
      <c r="AQ241" s="70">
        <v>0.34244116600000002</v>
      </c>
      <c r="AR241" s="70">
        <v>29.650673319999999</v>
      </c>
      <c r="AS241" s="70"/>
      <c r="AT241" s="70"/>
      <c r="AU241" s="70"/>
      <c r="AV241" s="70"/>
      <c r="AW241" s="70">
        <v>0.30930169899999999</v>
      </c>
      <c r="AX241" s="70">
        <v>28.434235439999998</v>
      </c>
      <c r="AY241" s="70">
        <v>0.216633928</v>
      </c>
      <c r="AZ241" s="70">
        <v>28.47553426</v>
      </c>
      <c r="BA241" s="70">
        <v>0.22215717200000001</v>
      </c>
      <c r="BB241" s="70">
        <v>28.424849349999999</v>
      </c>
      <c r="BC241" s="70">
        <v>0.20374635699999999</v>
      </c>
      <c r="BD241" s="70">
        <v>28.436112659999999</v>
      </c>
      <c r="BE241" s="70">
        <v>0.252841865</v>
      </c>
      <c r="BF241" s="70">
        <v>28.422972130000002</v>
      </c>
      <c r="BG241" s="70">
        <v>0.29395935200000001</v>
      </c>
      <c r="BH241" s="70">
        <v>28.396691059999998</v>
      </c>
      <c r="BI241" s="70">
        <v>0.24118168200000001</v>
      </c>
      <c r="BJ241" s="70">
        <v>28.432358220000001</v>
      </c>
      <c r="BK241" s="70">
        <v>0.23320366200000001</v>
      </c>
      <c r="BL241" s="70">
        <v>28.404199940000002</v>
      </c>
      <c r="BM241" s="70">
        <v>0.21172437699999999</v>
      </c>
      <c r="BN241" s="70">
        <v>28.432358220000001</v>
      </c>
      <c r="BO241" s="70">
        <v>0.34428224800000001</v>
      </c>
      <c r="BP241" s="70">
        <v>28.4004455</v>
      </c>
      <c r="BQ241" s="70"/>
      <c r="BR241" s="70"/>
      <c r="BS241" s="70"/>
      <c r="BT241" s="70"/>
      <c r="BU241" s="70">
        <v>0.29211827099999998</v>
      </c>
      <c r="BV241" s="70">
        <v>28.398568279999999</v>
      </c>
      <c r="BW241" s="70">
        <v>0.19331356199999999</v>
      </c>
      <c r="BX241" s="70">
        <v>28.402322720000001</v>
      </c>
      <c r="BY241" s="70">
        <v>0.201291582</v>
      </c>
      <c r="BZ241" s="70">
        <v>28.368532779999999</v>
      </c>
      <c r="CA241" s="70">
        <v>0.18349446</v>
      </c>
      <c r="CB241" s="70">
        <v>28.392936630000001</v>
      </c>
      <c r="CC241" s="70">
        <v>0.182267072</v>
      </c>
      <c r="CD241" s="70">
        <v>28.424849349999999</v>
      </c>
      <c r="CE241" s="70">
        <v>0.190858786</v>
      </c>
      <c r="CF241" s="70">
        <v>28.436112659999999</v>
      </c>
      <c r="CG241" s="70">
        <v>0.192699868</v>
      </c>
      <c r="CH241" s="70">
        <v>28.462393729999999</v>
      </c>
      <c r="CI241" s="70">
        <v>0.190858786</v>
      </c>
      <c r="CJ241" s="70">
        <v>28.434235439999998</v>
      </c>
      <c r="CK241" s="70">
        <v>0.18963139900000001</v>
      </c>
      <c r="CL241" s="70">
        <v>28.4098316</v>
      </c>
      <c r="CM241" s="70">
        <v>0.34673702299999998</v>
      </c>
      <c r="CN241" s="70">
        <v>28.411708820000001</v>
      </c>
      <c r="CO241" s="70"/>
      <c r="CP241" s="70"/>
      <c r="CQ241" s="70"/>
      <c r="CR241" s="70"/>
      <c r="CS241" s="70">
        <v>0.35103287999999999</v>
      </c>
      <c r="CT241" s="70">
        <v>28.413586039999998</v>
      </c>
      <c r="CU241" s="70">
        <v>0.22154347899999999</v>
      </c>
      <c r="CV241" s="70">
        <v>28.42860379</v>
      </c>
      <c r="CW241" s="70">
        <v>0.25100078300000001</v>
      </c>
      <c r="CX241" s="70">
        <v>28.460516510000001</v>
      </c>
      <c r="CY241" s="70">
        <v>0.216633928</v>
      </c>
      <c r="CZ241" s="70">
        <v>28.424849349999999</v>
      </c>
      <c r="DA241" s="70">
        <v>0.21233807099999999</v>
      </c>
      <c r="DB241" s="70">
        <v>28.44737598</v>
      </c>
      <c r="DC241" s="70">
        <v>0.23013519199999999</v>
      </c>
      <c r="DD241" s="70">
        <v>28.45676207</v>
      </c>
      <c r="DE241" s="70">
        <v>0.26143357900000003</v>
      </c>
      <c r="DF241" s="70">
        <v>28.432358220000001</v>
      </c>
      <c r="DG241" s="70">
        <v>0.253455559</v>
      </c>
      <c r="DH241" s="70">
        <v>28.46427095</v>
      </c>
      <c r="DI241" s="70">
        <v>0.225225642</v>
      </c>
      <c r="DJ241" s="70">
        <v>29.001155570000002</v>
      </c>
      <c r="DK241" s="70">
        <v>0.295800434</v>
      </c>
      <c r="DL241" s="70">
        <v>28.96924284</v>
      </c>
      <c r="DM241" s="70"/>
      <c r="DN241" s="70"/>
      <c r="DO241" s="70"/>
      <c r="DP241" s="70"/>
      <c r="DQ241" s="58">
        <v>0.39767361200000001</v>
      </c>
      <c r="DR241" s="58">
        <v>29.06310379</v>
      </c>
      <c r="DS241" s="58">
        <v>0.31666602500000002</v>
      </c>
      <c r="DT241" s="58">
        <v>29.166350829999999</v>
      </c>
      <c r="DU241" s="58">
        <v>0.35532873700000001</v>
      </c>
      <c r="DV241" s="58">
        <v>29.44230202</v>
      </c>
      <c r="DW241" s="58">
        <v>0.33139467700000003</v>
      </c>
      <c r="DX241" s="58">
        <v>29.344686630000002</v>
      </c>
      <c r="DY241" s="58">
        <v>0.28782241400000003</v>
      </c>
      <c r="DZ241" s="58">
        <v>29.365336039999999</v>
      </c>
      <c r="EA241" s="58">
        <v>0.26818421100000001</v>
      </c>
      <c r="EB241" s="58">
        <v>29.203895209999999</v>
      </c>
      <c r="EC241" s="58">
        <v>0.28414025100000001</v>
      </c>
      <c r="ED241" s="58">
        <v>29.079998759999999</v>
      </c>
      <c r="EE241" s="58">
        <v>0.26818421100000001</v>
      </c>
      <c r="EF241" s="58">
        <v>29.175736929999999</v>
      </c>
      <c r="EG241" s="58">
        <v>0.28659502599999997</v>
      </c>
      <c r="EH241" s="58">
        <v>29.132560890000001</v>
      </c>
      <c r="EI241" s="58">
        <v>0.46640732299999998</v>
      </c>
      <c r="EJ241" s="58">
        <v>29.237685150000001</v>
      </c>
      <c r="EK241" s="58"/>
      <c r="EL241" s="58"/>
      <c r="EM241" s="58"/>
      <c r="EN241" s="58"/>
    </row>
    <row r="242" spans="1:144" x14ac:dyDescent="0.2">
      <c r="A242" s="70">
        <v>0.40933379600000003</v>
      </c>
      <c r="B242" s="70">
        <v>29.9754322</v>
      </c>
      <c r="C242" s="70">
        <v>0.32771251400000001</v>
      </c>
      <c r="D242" s="70">
        <v>30.02048546</v>
      </c>
      <c r="E242" s="70">
        <v>0.28782241400000003</v>
      </c>
      <c r="F242" s="70">
        <v>29.999836049999999</v>
      </c>
      <c r="G242" s="70">
        <v>0.28966349499999999</v>
      </c>
      <c r="H242" s="70">
        <v>29.958537230000001</v>
      </c>
      <c r="I242" s="70">
        <v>0.26757051700000001</v>
      </c>
      <c r="J242" s="70">
        <v>29.96416889</v>
      </c>
      <c r="K242" s="70">
        <v>0.322189269</v>
      </c>
      <c r="L242" s="70">
        <v>29.868430719999999</v>
      </c>
      <c r="M242" s="70">
        <v>0.28414025100000001</v>
      </c>
      <c r="N242" s="70">
        <v>29.637532790000002</v>
      </c>
      <c r="O242" s="70">
        <v>0.29150457699999999</v>
      </c>
      <c r="P242" s="70">
        <v>29.66005942</v>
      </c>
      <c r="Q242" s="70">
        <v>0.312983862</v>
      </c>
      <c r="R242" s="70">
        <v>29.90785232</v>
      </c>
      <c r="S242" s="70">
        <v>0.45720191599999999</v>
      </c>
      <c r="T242" s="70">
        <v>29.966046110000001</v>
      </c>
      <c r="U242" s="70"/>
      <c r="V242" s="70"/>
      <c r="W242" s="70"/>
      <c r="X242" s="70"/>
      <c r="Y242" s="70">
        <v>0.28720871999999997</v>
      </c>
      <c r="Z242" s="70">
        <v>29.949151140000001</v>
      </c>
      <c r="AA242" s="70">
        <v>0.22952149899999999</v>
      </c>
      <c r="AB242" s="70">
        <v>29.87781682</v>
      </c>
      <c r="AC242" s="70">
        <v>0.19392725499999999</v>
      </c>
      <c r="AD242" s="70">
        <v>29.763306459999999</v>
      </c>
      <c r="AE242" s="70">
        <v>0.234431049</v>
      </c>
      <c r="AF242" s="70">
        <v>29.866553499999998</v>
      </c>
      <c r="AG242" s="70">
        <v>0.22338456000000001</v>
      </c>
      <c r="AH242" s="70">
        <v>30.054275400000002</v>
      </c>
      <c r="AI242" s="70">
        <v>0.217247622</v>
      </c>
      <c r="AJ242" s="70">
        <v>29.905975099999999</v>
      </c>
      <c r="AK242" s="70">
        <v>0.21970239699999999</v>
      </c>
      <c r="AL242" s="70">
        <v>29.793341959999999</v>
      </c>
      <c r="AM242" s="70">
        <v>0.20558743900000001</v>
      </c>
      <c r="AN242" s="70">
        <v>29.645041670000001</v>
      </c>
      <c r="AO242" s="70">
        <v>0.24977339500000001</v>
      </c>
      <c r="AP242" s="70">
        <v>29.474214740000001</v>
      </c>
      <c r="AQ242" s="70">
        <v>0.340600085</v>
      </c>
      <c r="AR242" s="70">
        <v>29.782078649999999</v>
      </c>
      <c r="AS242" s="70"/>
      <c r="AT242" s="70"/>
      <c r="AU242" s="70"/>
      <c r="AV242" s="70"/>
      <c r="AW242" s="70">
        <v>0.30684692299999999</v>
      </c>
      <c r="AX242" s="70">
        <v>28.563763550000001</v>
      </c>
      <c r="AY242" s="70">
        <v>0.21540654000000001</v>
      </c>
      <c r="AZ242" s="70">
        <v>28.605062369999999</v>
      </c>
      <c r="BA242" s="70">
        <v>0.22399825400000001</v>
      </c>
      <c r="BB242" s="70">
        <v>28.554377460000001</v>
      </c>
      <c r="BC242" s="70">
        <v>0.20558743900000001</v>
      </c>
      <c r="BD242" s="70">
        <v>28.565640770000002</v>
      </c>
      <c r="BE242" s="70">
        <v>0.251614477</v>
      </c>
      <c r="BF242" s="70">
        <v>28.552500240000001</v>
      </c>
      <c r="BG242" s="70">
        <v>0.28843610800000002</v>
      </c>
      <c r="BH242" s="70">
        <v>28.526219170000001</v>
      </c>
      <c r="BI242" s="70">
        <v>0.24179537500000001</v>
      </c>
      <c r="BJ242" s="70">
        <v>28.56188633</v>
      </c>
      <c r="BK242" s="70">
        <v>0.23258996800000001</v>
      </c>
      <c r="BL242" s="70">
        <v>28.533728050000001</v>
      </c>
      <c r="BM242" s="70">
        <v>0.21172437699999999</v>
      </c>
      <c r="BN242" s="70">
        <v>28.56188633</v>
      </c>
      <c r="BO242" s="70">
        <v>0.34366855400000001</v>
      </c>
      <c r="BP242" s="70">
        <v>28.529973609999999</v>
      </c>
      <c r="BQ242" s="70"/>
      <c r="BR242" s="70"/>
      <c r="BS242" s="70"/>
      <c r="BT242" s="70"/>
      <c r="BU242" s="70">
        <v>0.29211827099999998</v>
      </c>
      <c r="BV242" s="70">
        <v>28.528096390000002</v>
      </c>
      <c r="BW242" s="70">
        <v>0.19331356199999999</v>
      </c>
      <c r="BX242" s="70">
        <v>28.53185083</v>
      </c>
      <c r="BY242" s="70">
        <v>0.201291582</v>
      </c>
      <c r="BZ242" s="70">
        <v>28.498060890000001</v>
      </c>
      <c r="CA242" s="70">
        <v>0.18349446</v>
      </c>
      <c r="CB242" s="70">
        <v>28.522464729999999</v>
      </c>
      <c r="CC242" s="70">
        <v>0.182880766</v>
      </c>
      <c r="CD242" s="70">
        <v>28.554377460000001</v>
      </c>
      <c r="CE242" s="70">
        <v>0.190245092</v>
      </c>
      <c r="CF242" s="70">
        <v>28.565640770000002</v>
      </c>
      <c r="CG242" s="70">
        <v>0.19331356199999999</v>
      </c>
      <c r="CH242" s="70">
        <v>28.591921840000001</v>
      </c>
      <c r="CI242" s="70">
        <v>0.190245092</v>
      </c>
      <c r="CJ242" s="70">
        <v>28.563763550000001</v>
      </c>
      <c r="CK242" s="70">
        <v>0.18901770500000001</v>
      </c>
      <c r="CL242" s="70">
        <v>28.539359709999999</v>
      </c>
      <c r="CM242" s="70">
        <v>0.34673702299999998</v>
      </c>
      <c r="CN242" s="70">
        <v>28.541236919999999</v>
      </c>
      <c r="CO242" s="70"/>
      <c r="CP242" s="70"/>
      <c r="CQ242" s="70"/>
      <c r="CR242" s="70"/>
      <c r="CS242" s="70">
        <v>0.35103287999999999</v>
      </c>
      <c r="CT242" s="70">
        <v>28.54311414</v>
      </c>
      <c r="CU242" s="70">
        <v>0.22092978499999999</v>
      </c>
      <c r="CV242" s="70">
        <v>28.558131889999999</v>
      </c>
      <c r="CW242" s="70">
        <v>0.25038708900000001</v>
      </c>
      <c r="CX242" s="70">
        <v>28.59004462</v>
      </c>
      <c r="CY242" s="70">
        <v>0.21602023400000001</v>
      </c>
      <c r="CZ242" s="70">
        <v>28.554377460000001</v>
      </c>
      <c r="DA242" s="70">
        <v>0.21172437699999999</v>
      </c>
      <c r="DB242" s="70">
        <v>28.576904079999998</v>
      </c>
      <c r="DC242" s="70">
        <v>0.227066723</v>
      </c>
      <c r="DD242" s="70">
        <v>28.586290179999999</v>
      </c>
      <c r="DE242" s="70">
        <v>0.25775141499999998</v>
      </c>
      <c r="DF242" s="70">
        <v>28.56188633</v>
      </c>
      <c r="DG242" s="70">
        <v>0.25100078300000001</v>
      </c>
      <c r="DH242" s="70">
        <v>28.593799050000001</v>
      </c>
      <c r="DI242" s="70">
        <v>0.22461194800000001</v>
      </c>
      <c r="DJ242" s="70">
        <v>29.132560890000001</v>
      </c>
      <c r="DK242" s="70">
        <v>0.295800434</v>
      </c>
      <c r="DL242" s="70">
        <v>29.100648169999999</v>
      </c>
      <c r="DM242" s="70"/>
      <c r="DN242" s="70"/>
      <c r="DO242" s="70"/>
      <c r="DP242" s="70"/>
      <c r="DQ242" s="58">
        <v>0.39705991899999998</v>
      </c>
      <c r="DR242" s="58">
        <v>29.194509119999999</v>
      </c>
      <c r="DS242" s="58">
        <v>0.31605233100000002</v>
      </c>
      <c r="DT242" s="58">
        <v>29.297756159999999</v>
      </c>
      <c r="DU242" s="58">
        <v>0.35532873700000001</v>
      </c>
      <c r="DV242" s="58">
        <v>29.573707349999999</v>
      </c>
      <c r="DW242" s="58">
        <v>0.33139467700000003</v>
      </c>
      <c r="DX242" s="58">
        <v>29.476091960000002</v>
      </c>
      <c r="DY242" s="58">
        <v>0.28720871999999997</v>
      </c>
      <c r="DZ242" s="58">
        <v>29.496741369999999</v>
      </c>
      <c r="EA242" s="58">
        <v>0.26818421100000001</v>
      </c>
      <c r="EB242" s="58">
        <v>29.335300539999999</v>
      </c>
      <c r="EC242" s="58">
        <v>0.28352655700000001</v>
      </c>
      <c r="ED242" s="58">
        <v>29.211404089999998</v>
      </c>
      <c r="EE242" s="58">
        <v>0.26818421100000001</v>
      </c>
      <c r="EF242" s="58">
        <v>29.307142259999999</v>
      </c>
      <c r="EG242" s="58">
        <v>0.28659502599999997</v>
      </c>
      <c r="EH242" s="58">
        <v>29.26396622</v>
      </c>
      <c r="EI242" s="58">
        <v>0.46640732299999998</v>
      </c>
      <c r="EJ242" s="58">
        <v>29.369090480000001</v>
      </c>
      <c r="EK242" s="58"/>
      <c r="EL242" s="58"/>
      <c r="EM242" s="58"/>
      <c r="EN242" s="58"/>
    </row>
    <row r="243" spans="1:144" x14ac:dyDescent="0.2">
      <c r="A243" s="70">
        <v>0.40810640799999998</v>
      </c>
      <c r="B243" s="70">
        <v>30.10683753</v>
      </c>
      <c r="C243" s="70">
        <v>0.32709882000000001</v>
      </c>
      <c r="D243" s="70">
        <v>30.151890779999999</v>
      </c>
      <c r="E243" s="70">
        <v>0.28720871999999997</v>
      </c>
      <c r="F243" s="70">
        <v>30.131241379999999</v>
      </c>
      <c r="G243" s="70">
        <v>0.28904980200000002</v>
      </c>
      <c r="H243" s="70">
        <v>30.089942560000001</v>
      </c>
      <c r="I243" s="70">
        <v>0.26695682300000001</v>
      </c>
      <c r="J243" s="70">
        <v>30.09557422</v>
      </c>
      <c r="K243" s="70">
        <v>0.32157557599999997</v>
      </c>
      <c r="L243" s="70">
        <v>29.999836049999999</v>
      </c>
      <c r="M243" s="70">
        <v>0.28414025100000001</v>
      </c>
      <c r="N243" s="70">
        <v>29.768938120000001</v>
      </c>
      <c r="O243" s="70">
        <v>0.29150457699999999</v>
      </c>
      <c r="P243" s="70">
        <v>29.791464749999999</v>
      </c>
      <c r="Q243" s="70">
        <v>0.312983862</v>
      </c>
      <c r="R243" s="70">
        <v>30.03925765</v>
      </c>
      <c r="S243" s="70">
        <v>0.45720191599999999</v>
      </c>
      <c r="T243" s="70">
        <v>30.09745143</v>
      </c>
      <c r="U243" s="70"/>
      <c r="V243" s="70"/>
      <c r="W243" s="70"/>
      <c r="X243" s="70"/>
      <c r="Y243" s="70">
        <v>0.28720871999999997</v>
      </c>
      <c r="Z243" s="70">
        <v>30.08055646</v>
      </c>
      <c r="AA243" s="70">
        <v>0.22952149899999999</v>
      </c>
      <c r="AB243" s="70">
        <v>30.009222139999999</v>
      </c>
      <c r="AC243" s="70">
        <v>0.192699868</v>
      </c>
      <c r="AD243" s="70">
        <v>29.894711789999999</v>
      </c>
      <c r="AE243" s="70">
        <v>0.233817355</v>
      </c>
      <c r="AF243" s="70">
        <v>29.997958830000002</v>
      </c>
      <c r="AG243" s="70">
        <v>0.22399825400000001</v>
      </c>
      <c r="AH243" s="70">
        <v>30.185680720000001</v>
      </c>
      <c r="AI243" s="70">
        <v>0.217247622</v>
      </c>
      <c r="AJ243" s="70">
        <v>30.037380429999999</v>
      </c>
      <c r="AK243" s="70">
        <v>0.21970239699999999</v>
      </c>
      <c r="AL243" s="70">
        <v>29.924747289999999</v>
      </c>
      <c r="AM243" s="70">
        <v>0.20497374500000001</v>
      </c>
      <c r="AN243" s="70">
        <v>29.77644699</v>
      </c>
      <c r="AO243" s="70">
        <v>0.24915970200000001</v>
      </c>
      <c r="AP243" s="70">
        <v>29.605620070000001</v>
      </c>
      <c r="AQ243" s="70">
        <v>0.33814530900000001</v>
      </c>
      <c r="AR243" s="70">
        <v>29.913483979999999</v>
      </c>
      <c r="AS243" s="70"/>
      <c r="AT243" s="70"/>
      <c r="AU243" s="70"/>
      <c r="AV243" s="70"/>
      <c r="AW243" s="70">
        <v>0.30868800499999999</v>
      </c>
      <c r="AX243" s="70">
        <v>28.69329166</v>
      </c>
      <c r="AY243" s="70">
        <v>0.21540654000000001</v>
      </c>
      <c r="AZ243" s="70">
        <v>28.734590480000001</v>
      </c>
      <c r="BA243" s="70">
        <v>0.22092978499999999</v>
      </c>
      <c r="BB243" s="70">
        <v>28.683905559999999</v>
      </c>
      <c r="BC243" s="70">
        <v>0.20374635699999999</v>
      </c>
      <c r="BD243" s="70">
        <v>28.695168880000001</v>
      </c>
      <c r="BE243" s="70">
        <v>0.252841865</v>
      </c>
      <c r="BF243" s="70">
        <v>28.68202835</v>
      </c>
      <c r="BG243" s="70">
        <v>0.28598133199999998</v>
      </c>
      <c r="BH243" s="70">
        <v>28.65574728</v>
      </c>
      <c r="BI243" s="70">
        <v>0.24118168200000001</v>
      </c>
      <c r="BJ243" s="70">
        <v>28.691414439999999</v>
      </c>
      <c r="BK243" s="70">
        <v>0.23258996800000001</v>
      </c>
      <c r="BL243" s="70">
        <v>28.66325616</v>
      </c>
      <c r="BM243" s="70">
        <v>0.21172437699999999</v>
      </c>
      <c r="BN243" s="70">
        <v>28.691414439999999</v>
      </c>
      <c r="BO243" s="70">
        <v>0.34305486000000002</v>
      </c>
      <c r="BP243" s="70">
        <v>28.659501720000002</v>
      </c>
      <c r="BQ243" s="70"/>
      <c r="BR243" s="70"/>
      <c r="BS243" s="70"/>
      <c r="BT243" s="70"/>
      <c r="BU243" s="70">
        <v>0.29150457699999999</v>
      </c>
      <c r="BV243" s="70">
        <v>28.657624500000001</v>
      </c>
      <c r="BW243" s="70">
        <v>0.19331356199999999</v>
      </c>
      <c r="BX243" s="70">
        <v>28.661378939999999</v>
      </c>
      <c r="BY243" s="70">
        <v>0.200677888</v>
      </c>
      <c r="BZ243" s="70">
        <v>28.627589</v>
      </c>
      <c r="CA243" s="70">
        <v>0.182267072</v>
      </c>
      <c r="CB243" s="70">
        <v>28.651992839999998</v>
      </c>
      <c r="CC243" s="70">
        <v>0.182880766</v>
      </c>
      <c r="CD243" s="70">
        <v>28.683905559999999</v>
      </c>
      <c r="CE243" s="70">
        <v>0.190858786</v>
      </c>
      <c r="CF243" s="70">
        <v>28.695168880000001</v>
      </c>
      <c r="CG243" s="70">
        <v>0.192699868</v>
      </c>
      <c r="CH243" s="70">
        <v>28.721449939999999</v>
      </c>
      <c r="CI243" s="70">
        <v>0.190858786</v>
      </c>
      <c r="CJ243" s="70">
        <v>28.69329166</v>
      </c>
      <c r="CK243" s="70">
        <v>0.18901770500000001</v>
      </c>
      <c r="CL243" s="70">
        <v>28.668887810000001</v>
      </c>
      <c r="CM243" s="70">
        <v>0.34673702299999998</v>
      </c>
      <c r="CN243" s="70">
        <v>28.670765029999998</v>
      </c>
      <c r="CO243" s="70"/>
      <c r="CP243" s="70"/>
      <c r="CQ243" s="70"/>
      <c r="CR243" s="70"/>
      <c r="CS243" s="70">
        <v>0.35103287999999999</v>
      </c>
      <c r="CT243" s="70">
        <v>28.672642249999999</v>
      </c>
      <c r="CU243" s="70">
        <v>0.22092978499999999</v>
      </c>
      <c r="CV243" s="70">
        <v>28.687660000000001</v>
      </c>
      <c r="CW243" s="70">
        <v>0.25038708900000001</v>
      </c>
      <c r="CX243" s="70">
        <v>28.719572719999999</v>
      </c>
      <c r="CY243" s="70">
        <v>0.21602023400000001</v>
      </c>
      <c r="CZ243" s="70">
        <v>28.683905559999999</v>
      </c>
      <c r="DA243" s="70">
        <v>0.21111068299999999</v>
      </c>
      <c r="DB243" s="70">
        <v>28.706432190000001</v>
      </c>
      <c r="DC243" s="70">
        <v>0.22399825400000001</v>
      </c>
      <c r="DD243" s="70">
        <v>28.715818290000001</v>
      </c>
      <c r="DE243" s="70">
        <v>0.25406925200000002</v>
      </c>
      <c r="DF243" s="70">
        <v>28.691414439999999</v>
      </c>
      <c r="DG243" s="70">
        <v>0.24793231399999999</v>
      </c>
      <c r="DH243" s="70">
        <v>28.72332716</v>
      </c>
      <c r="DI243" s="70">
        <v>0.22461194800000001</v>
      </c>
      <c r="DJ243" s="70">
        <v>29.26396622</v>
      </c>
      <c r="DK243" s="70">
        <v>0.29457304600000001</v>
      </c>
      <c r="DL243" s="70">
        <v>29.232053499999999</v>
      </c>
      <c r="DM243" s="70"/>
      <c r="DN243" s="70"/>
      <c r="DO243" s="70"/>
      <c r="DP243" s="70"/>
      <c r="DQ243" s="58">
        <v>0.39583253099999999</v>
      </c>
      <c r="DR243" s="58">
        <v>29.325914449999999</v>
      </c>
      <c r="DS243" s="58">
        <v>0.31543863700000002</v>
      </c>
      <c r="DT243" s="58">
        <v>29.429161489999998</v>
      </c>
      <c r="DU243" s="58">
        <v>0.35410134900000001</v>
      </c>
      <c r="DV243" s="58">
        <v>29.705112669999998</v>
      </c>
      <c r="DW243" s="58">
        <v>0.33139467700000003</v>
      </c>
      <c r="DX243" s="58">
        <v>29.607497290000001</v>
      </c>
      <c r="DY243" s="58">
        <v>0.28659502599999997</v>
      </c>
      <c r="DZ243" s="58">
        <v>29.628146699999999</v>
      </c>
      <c r="EA243" s="58">
        <v>0.26757051700000001</v>
      </c>
      <c r="EB243" s="58">
        <v>29.466705869999998</v>
      </c>
      <c r="EC243" s="58">
        <v>0.28291286300000001</v>
      </c>
      <c r="ED243" s="58">
        <v>29.342809419999998</v>
      </c>
      <c r="EE243" s="58">
        <v>0.26757051700000001</v>
      </c>
      <c r="EF243" s="58">
        <v>29.438547580000002</v>
      </c>
      <c r="EG243" s="58">
        <v>0.28536763900000001</v>
      </c>
      <c r="EH243" s="58">
        <v>29.39537155</v>
      </c>
      <c r="EI243" s="58">
        <v>0.46579362899999999</v>
      </c>
      <c r="EJ243" s="58">
        <v>29.50049581</v>
      </c>
      <c r="EK243" s="58"/>
      <c r="EL243" s="58"/>
      <c r="EM243" s="58"/>
      <c r="EN243" s="58"/>
    </row>
    <row r="244" spans="1:144" x14ac:dyDescent="0.2">
      <c r="A244" s="70">
        <v>0.409947489</v>
      </c>
      <c r="B244" s="70">
        <v>30.23824286</v>
      </c>
      <c r="C244" s="70">
        <v>0.32525773899999999</v>
      </c>
      <c r="D244" s="70">
        <v>30.283296109999998</v>
      </c>
      <c r="E244" s="70">
        <v>0.28659502599999997</v>
      </c>
      <c r="F244" s="70">
        <v>30.262646700000001</v>
      </c>
      <c r="G244" s="70">
        <v>0.28904980200000002</v>
      </c>
      <c r="H244" s="70">
        <v>30.22134788</v>
      </c>
      <c r="I244" s="70">
        <v>0.26695682300000001</v>
      </c>
      <c r="J244" s="70">
        <v>30.226979539999999</v>
      </c>
      <c r="K244" s="70">
        <v>0.32096188199999998</v>
      </c>
      <c r="L244" s="70">
        <v>30.131241379999999</v>
      </c>
      <c r="M244" s="70">
        <v>0.28352655700000001</v>
      </c>
      <c r="N244" s="70">
        <v>29.90034344</v>
      </c>
      <c r="O244" s="70">
        <v>0.29211827099999998</v>
      </c>
      <c r="P244" s="70">
        <v>29.922870069999998</v>
      </c>
      <c r="Q244" s="70">
        <v>0.312983862</v>
      </c>
      <c r="R244" s="70">
        <v>30.170662969999999</v>
      </c>
      <c r="S244" s="70">
        <v>0.45597452799999999</v>
      </c>
      <c r="T244" s="70">
        <v>30.228856759999999</v>
      </c>
      <c r="U244" s="70"/>
      <c r="V244" s="70"/>
      <c r="W244" s="70"/>
      <c r="X244" s="70"/>
      <c r="Y244" s="70">
        <v>0.28659502599999997</v>
      </c>
      <c r="Z244" s="70">
        <v>30.21196179</v>
      </c>
      <c r="AA244" s="70">
        <v>0.22952149899999999</v>
      </c>
      <c r="AB244" s="70">
        <v>30.140627469999998</v>
      </c>
      <c r="AC244" s="70">
        <v>0.19331356199999999</v>
      </c>
      <c r="AD244" s="70">
        <v>30.026117110000001</v>
      </c>
      <c r="AE244" s="70">
        <v>0.234431049</v>
      </c>
      <c r="AF244" s="70">
        <v>30.129364160000002</v>
      </c>
      <c r="AG244" s="70">
        <v>0.22399825400000001</v>
      </c>
      <c r="AH244" s="70">
        <v>30.31708605</v>
      </c>
      <c r="AI244" s="70">
        <v>0.217247622</v>
      </c>
      <c r="AJ244" s="70">
        <v>30.168785750000001</v>
      </c>
      <c r="AK244" s="70">
        <v>0.21970239699999999</v>
      </c>
      <c r="AL244" s="70">
        <v>30.056152619999999</v>
      </c>
      <c r="AM244" s="70">
        <v>0.20436005099999999</v>
      </c>
      <c r="AN244" s="70">
        <v>29.90785232</v>
      </c>
      <c r="AO244" s="70">
        <v>0.24793231399999999</v>
      </c>
      <c r="AP244" s="70">
        <v>29.7370254</v>
      </c>
      <c r="AQ244" s="70">
        <v>0.33569053399999998</v>
      </c>
      <c r="AR244" s="70">
        <v>30.044889300000001</v>
      </c>
      <c r="AS244" s="70"/>
      <c r="AT244" s="70"/>
      <c r="AU244" s="70"/>
      <c r="AV244" s="70"/>
      <c r="AW244" s="70">
        <v>0.30684692299999999</v>
      </c>
      <c r="AX244" s="70">
        <v>28.822819769999999</v>
      </c>
      <c r="AY244" s="70">
        <v>0.21602023400000001</v>
      </c>
      <c r="AZ244" s="70">
        <v>28.86411858</v>
      </c>
      <c r="BA244" s="70">
        <v>0.22154347899999999</v>
      </c>
      <c r="BB244" s="70">
        <v>28.813433669999998</v>
      </c>
      <c r="BC244" s="70">
        <v>0.20313266299999999</v>
      </c>
      <c r="BD244" s="70">
        <v>28.82469699</v>
      </c>
      <c r="BE244" s="70">
        <v>0.253455559</v>
      </c>
      <c r="BF244" s="70">
        <v>28.811556450000001</v>
      </c>
      <c r="BG244" s="70">
        <v>0.28107178199999999</v>
      </c>
      <c r="BH244" s="70">
        <v>28.785275389999999</v>
      </c>
      <c r="BI244" s="70">
        <v>0.24056798800000001</v>
      </c>
      <c r="BJ244" s="70">
        <v>28.820942550000002</v>
      </c>
      <c r="BK244" s="70">
        <v>0.23197627400000001</v>
      </c>
      <c r="BL244" s="70">
        <v>28.792784260000001</v>
      </c>
      <c r="BM244" s="70">
        <v>0.21111068299999999</v>
      </c>
      <c r="BN244" s="70">
        <v>28.820942550000002</v>
      </c>
      <c r="BO244" s="70">
        <v>0.34305486000000002</v>
      </c>
      <c r="BP244" s="70">
        <v>28.78902983</v>
      </c>
      <c r="BQ244" s="70"/>
      <c r="BR244" s="70"/>
      <c r="BS244" s="70"/>
      <c r="BT244" s="70"/>
      <c r="BU244" s="70">
        <v>0.29150457699999999</v>
      </c>
      <c r="BV244" s="70">
        <v>28.78715261</v>
      </c>
      <c r="BW244" s="70">
        <v>0.192699868</v>
      </c>
      <c r="BX244" s="70">
        <v>28.79090704</v>
      </c>
      <c r="BY244" s="70">
        <v>0.200677888</v>
      </c>
      <c r="BZ244" s="70">
        <v>28.757117099999999</v>
      </c>
      <c r="CA244" s="70">
        <v>0.182267072</v>
      </c>
      <c r="CB244" s="70">
        <v>28.781520950000001</v>
      </c>
      <c r="CC244" s="70">
        <v>0.182880766</v>
      </c>
      <c r="CD244" s="70">
        <v>28.813433669999998</v>
      </c>
      <c r="CE244" s="70">
        <v>0.190245092</v>
      </c>
      <c r="CF244" s="70">
        <v>28.82469699</v>
      </c>
      <c r="CG244" s="70">
        <v>0.192086174</v>
      </c>
      <c r="CH244" s="70">
        <v>28.850978049999998</v>
      </c>
      <c r="CI244" s="70">
        <v>0.190858786</v>
      </c>
      <c r="CJ244" s="70">
        <v>28.822819769999999</v>
      </c>
      <c r="CK244" s="70">
        <v>0.18840401100000001</v>
      </c>
      <c r="CL244" s="70">
        <v>28.79841592</v>
      </c>
      <c r="CM244" s="70">
        <v>0.34612332899999998</v>
      </c>
      <c r="CN244" s="70">
        <v>28.800293140000001</v>
      </c>
      <c r="CO244" s="70"/>
      <c r="CP244" s="70"/>
      <c r="CQ244" s="70"/>
      <c r="CR244" s="70"/>
      <c r="CS244" s="70">
        <v>0.35103287999999999</v>
      </c>
      <c r="CT244" s="70">
        <v>28.802170360000002</v>
      </c>
      <c r="CU244" s="70">
        <v>0.21970239699999999</v>
      </c>
      <c r="CV244" s="70">
        <v>28.81718811</v>
      </c>
      <c r="CW244" s="70">
        <v>0.25038708900000001</v>
      </c>
      <c r="CX244" s="70">
        <v>28.849100830000001</v>
      </c>
      <c r="CY244" s="70">
        <v>0.21602023400000001</v>
      </c>
      <c r="CZ244" s="70">
        <v>28.813433669999998</v>
      </c>
      <c r="DA244" s="70">
        <v>0.21111068299999999</v>
      </c>
      <c r="DB244" s="70">
        <v>28.8359603</v>
      </c>
      <c r="DC244" s="70">
        <v>0.22092978499999999</v>
      </c>
      <c r="DD244" s="70">
        <v>28.84534639</v>
      </c>
      <c r="DE244" s="70">
        <v>0.24977339500000001</v>
      </c>
      <c r="DF244" s="70">
        <v>28.820942550000002</v>
      </c>
      <c r="DG244" s="70">
        <v>0.24609123199999999</v>
      </c>
      <c r="DH244" s="70">
        <v>28.852855269999999</v>
      </c>
      <c r="DI244" s="70">
        <v>0.22399825400000001</v>
      </c>
      <c r="DJ244" s="70">
        <v>29.39537155</v>
      </c>
      <c r="DK244" s="70">
        <v>0.295800434</v>
      </c>
      <c r="DL244" s="70">
        <v>29.363458820000002</v>
      </c>
      <c r="DM244" s="70"/>
      <c r="DN244" s="70"/>
      <c r="DO244" s="70"/>
      <c r="DP244" s="70"/>
      <c r="DQ244" s="58">
        <v>0.39460514299999999</v>
      </c>
      <c r="DR244" s="58">
        <v>29.457319770000002</v>
      </c>
      <c r="DS244" s="58">
        <v>0.31482494300000002</v>
      </c>
      <c r="DT244" s="58">
        <v>29.560566810000001</v>
      </c>
      <c r="DU244" s="58">
        <v>0.35410134900000001</v>
      </c>
      <c r="DV244" s="58">
        <v>29.836518000000002</v>
      </c>
      <c r="DW244" s="58">
        <v>0.33016728899999997</v>
      </c>
      <c r="DX244" s="58">
        <v>29.73890261</v>
      </c>
      <c r="DY244" s="58">
        <v>0.28598133199999998</v>
      </c>
      <c r="DZ244" s="58">
        <v>29.759552020000001</v>
      </c>
      <c r="EA244" s="58">
        <v>0.26757051700000001</v>
      </c>
      <c r="EB244" s="58">
        <v>29.598111190000001</v>
      </c>
      <c r="EC244" s="58">
        <v>0.28291286300000001</v>
      </c>
      <c r="ED244" s="58">
        <v>29.474214740000001</v>
      </c>
      <c r="EE244" s="58">
        <v>0.26818421100000001</v>
      </c>
      <c r="EF244" s="58">
        <v>29.569952910000001</v>
      </c>
      <c r="EG244" s="58">
        <v>0.28536763900000001</v>
      </c>
      <c r="EH244" s="58">
        <v>29.526776869999999</v>
      </c>
      <c r="EI244" s="58">
        <v>0.46640732299999998</v>
      </c>
      <c r="EJ244" s="58">
        <v>29.631901129999999</v>
      </c>
      <c r="EK244" s="58"/>
      <c r="EL244" s="58"/>
      <c r="EM244" s="58"/>
      <c r="EN244" s="58"/>
    </row>
    <row r="245" spans="1:144" x14ac:dyDescent="0.2">
      <c r="A245" s="70">
        <v>0.40626532599999998</v>
      </c>
      <c r="B245" s="70">
        <v>30.369648179999999</v>
      </c>
      <c r="C245" s="70">
        <v>0.32525773899999999</v>
      </c>
      <c r="D245" s="70">
        <v>30.414701440000002</v>
      </c>
      <c r="E245" s="70">
        <v>0.28659502599999997</v>
      </c>
      <c r="F245" s="70">
        <v>30.394052030000001</v>
      </c>
      <c r="G245" s="70">
        <v>0.28904980200000002</v>
      </c>
      <c r="H245" s="70">
        <v>30.352753209999999</v>
      </c>
      <c r="I245" s="70">
        <v>0.26634312900000001</v>
      </c>
      <c r="J245" s="70">
        <v>30.358384869999998</v>
      </c>
      <c r="K245" s="70">
        <v>0.32096188199999998</v>
      </c>
      <c r="L245" s="70">
        <v>30.262646700000001</v>
      </c>
      <c r="M245" s="70">
        <v>0.28291286300000001</v>
      </c>
      <c r="N245" s="70">
        <v>30.03174877</v>
      </c>
      <c r="O245" s="70">
        <v>0.29150457699999999</v>
      </c>
      <c r="P245" s="70">
        <v>30.054275400000002</v>
      </c>
      <c r="Q245" s="70">
        <v>0.312370168</v>
      </c>
      <c r="R245" s="70">
        <v>30.302068299999998</v>
      </c>
      <c r="S245" s="70">
        <v>0.45597452799999999</v>
      </c>
      <c r="T245" s="70">
        <v>30.360262089999999</v>
      </c>
      <c r="U245" s="70"/>
      <c r="V245" s="70"/>
      <c r="W245" s="70"/>
      <c r="X245" s="70"/>
      <c r="Y245" s="70">
        <v>0.28659502599999997</v>
      </c>
      <c r="Z245" s="70">
        <v>30.34336712</v>
      </c>
      <c r="AA245" s="70">
        <v>0.22890780499999999</v>
      </c>
      <c r="AB245" s="70">
        <v>30.272032800000002</v>
      </c>
      <c r="AC245" s="70">
        <v>0.192699868</v>
      </c>
      <c r="AD245" s="70">
        <v>30.157522440000001</v>
      </c>
      <c r="AE245" s="70">
        <v>0.23320366200000001</v>
      </c>
      <c r="AF245" s="70">
        <v>30.26076948</v>
      </c>
      <c r="AG245" s="70">
        <v>0.22338456000000001</v>
      </c>
      <c r="AH245" s="70">
        <v>30.44849138</v>
      </c>
      <c r="AI245" s="70">
        <v>0.216633928</v>
      </c>
      <c r="AJ245" s="70">
        <v>30.300191080000001</v>
      </c>
      <c r="AK245" s="70">
        <v>0.219088703</v>
      </c>
      <c r="AL245" s="70">
        <v>30.187557940000001</v>
      </c>
      <c r="AM245" s="70">
        <v>0.20374635699999999</v>
      </c>
      <c r="AN245" s="70">
        <v>30.03925765</v>
      </c>
      <c r="AO245" s="70">
        <v>0.24731861999999999</v>
      </c>
      <c r="AP245" s="70">
        <v>29.868430719999999</v>
      </c>
      <c r="AQ245" s="70">
        <v>0.33446314599999999</v>
      </c>
      <c r="AR245" s="70">
        <v>30.176294630000001</v>
      </c>
      <c r="AS245" s="70"/>
      <c r="AT245" s="70"/>
      <c r="AU245" s="70"/>
      <c r="AV245" s="70"/>
      <c r="AW245" s="70">
        <v>0.306233229</v>
      </c>
      <c r="AX245" s="70">
        <v>28.952347870000001</v>
      </c>
      <c r="AY245" s="70">
        <v>0.21479284600000001</v>
      </c>
      <c r="AZ245" s="70">
        <v>28.993646689999999</v>
      </c>
      <c r="BA245" s="70">
        <v>0.22277086600000001</v>
      </c>
      <c r="BB245" s="70">
        <v>28.942961780000001</v>
      </c>
      <c r="BC245" s="70">
        <v>0.20436005099999999</v>
      </c>
      <c r="BD245" s="70">
        <v>28.954225090000001</v>
      </c>
      <c r="BE245" s="70">
        <v>0.252228171</v>
      </c>
      <c r="BF245" s="70">
        <v>28.94108456</v>
      </c>
      <c r="BG245" s="70">
        <v>0.278003312</v>
      </c>
      <c r="BH245" s="70">
        <v>28.914803500000001</v>
      </c>
      <c r="BI245" s="70">
        <v>0.23995429400000001</v>
      </c>
      <c r="BJ245" s="70">
        <v>28.950470660000001</v>
      </c>
      <c r="BK245" s="70">
        <v>0.23197627400000001</v>
      </c>
      <c r="BL245" s="70">
        <v>28.92231237</v>
      </c>
      <c r="BM245" s="70">
        <v>0.21111068299999999</v>
      </c>
      <c r="BN245" s="70">
        <v>28.950470660000001</v>
      </c>
      <c r="BO245" s="70">
        <v>0.34182747200000002</v>
      </c>
      <c r="BP245" s="70">
        <v>28.918557929999999</v>
      </c>
      <c r="BQ245" s="70"/>
      <c r="BR245" s="70"/>
      <c r="BS245" s="70"/>
      <c r="BT245" s="70"/>
      <c r="BU245" s="70">
        <v>0.29089088299999999</v>
      </c>
      <c r="BV245" s="70">
        <v>28.916680710000001</v>
      </c>
      <c r="BW245" s="70">
        <v>0.192699868</v>
      </c>
      <c r="BX245" s="70">
        <v>28.920435149999999</v>
      </c>
      <c r="BY245" s="70">
        <v>0.200677888</v>
      </c>
      <c r="BZ245" s="70">
        <v>28.886645210000001</v>
      </c>
      <c r="CA245" s="70">
        <v>0.182880766</v>
      </c>
      <c r="CB245" s="70">
        <v>28.91104906</v>
      </c>
      <c r="CC245" s="70">
        <v>0.182880766</v>
      </c>
      <c r="CD245" s="70">
        <v>28.942961780000001</v>
      </c>
      <c r="CE245" s="70">
        <v>0.18963139900000001</v>
      </c>
      <c r="CF245" s="70">
        <v>28.954225090000001</v>
      </c>
      <c r="CG245" s="70">
        <v>0.192699868</v>
      </c>
      <c r="CH245" s="70">
        <v>28.980506160000001</v>
      </c>
      <c r="CI245" s="70">
        <v>0.190245092</v>
      </c>
      <c r="CJ245" s="70">
        <v>28.952347870000001</v>
      </c>
      <c r="CK245" s="70">
        <v>0.18840401100000001</v>
      </c>
      <c r="CL245" s="70">
        <v>28.927944029999999</v>
      </c>
      <c r="CM245" s="70">
        <v>0.34673702299999998</v>
      </c>
      <c r="CN245" s="70">
        <v>28.92982125</v>
      </c>
      <c r="CO245" s="70"/>
      <c r="CP245" s="70"/>
      <c r="CQ245" s="70"/>
      <c r="CR245" s="70"/>
      <c r="CS245" s="70">
        <v>0.35041918599999999</v>
      </c>
      <c r="CT245" s="70">
        <v>28.931698470000001</v>
      </c>
      <c r="CU245" s="70">
        <v>0.21970239699999999</v>
      </c>
      <c r="CV245" s="70">
        <v>28.946716219999999</v>
      </c>
      <c r="CW245" s="70">
        <v>0.25038708900000001</v>
      </c>
      <c r="CX245" s="70">
        <v>28.97862894</v>
      </c>
      <c r="CY245" s="70">
        <v>0.21540654000000001</v>
      </c>
      <c r="CZ245" s="70">
        <v>28.942961780000001</v>
      </c>
      <c r="DA245" s="70">
        <v>0.21111068299999999</v>
      </c>
      <c r="DB245" s="70">
        <v>28.965488409999999</v>
      </c>
      <c r="DC245" s="70">
        <v>0.218475009</v>
      </c>
      <c r="DD245" s="70">
        <v>28.974874499999999</v>
      </c>
      <c r="DE245" s="70">
        <v>0.24609123199999999</v>
      </c>
      <c r="DF245" s="70">
        <v>28.950470660000001</v>
      </c>
      <c r="DG245" s="70">
        <v>0.243022763</v>
      </c>
      <c r="DH245" s="70">
        <v>28.982383380000002</v>
      </c>
      <c r="DI245" s="70">
        <v>0.22399825400000001</v>
      </c>
      <c r="DJ245" s="70">
        <v>29.526776869999999</v>
      </c>
      <c r="DK245" s="70">
        <v>0.29457304600000001</v>
      </c>
      <c r="DL245" s="70">
        <v>29.494864150000002</v>
      </c>
      <c r="DM245" s="70"/>
      <c r="DN245" s="70"/>
      <c r="DO245" s="70"/>
      <c r="DP245" s="70"/>
      <c r="DQ245" s="58">
        <v>0.39460514299999999</v>
      </c>
      <c r="DR245" s="58">
        <v>29.588725100000001</v>
      </c>
      <c r="DS245" s="58">
        <v>0.313597556</v>
      </c>
      <c r="DT245" s="58">
        <v>29.691972140000001</v>
      </c>
      <c r="DU245" s="58">
        <v>0.35410134900000001</v>
      </c>
      <c r="DV245" s="58">
        <v>29.967923330000001</v>
      </c>
      <c r="DW245" s="58">
        <v>0.33016728899999997</v>
      </c>
      <c r="DX245" s="58">
        <v>29.87030794</v>
      </c>
      <c r="DY245" s="58">
        <v>0.28536763900000001</v>
      </c>
      <c r="DZ245" s="58">
        <v>29.890957350000001</v>
      </c>
      <c r="EA245" s="58">
        <v>0.26634312900000001</v>
      </c>
      <c r="EB245" s="58">
        <v>29.729516520000001</v>
      </c>
      <c r="EC245" s="58">
        <v>0.28168547500000002</v>
      </c>
      <c r="ED245" s="58">
        <v>29.605620070000001</v>
      </c>
      <c r="EE245" s="58">
        <v>0.26757051700000001</v>
      </c>
      <c r="EF245" s="58">
        <v>29.701358240000001</v>
      </c>
      <c r="EG245" s="58">
        <v>0.28475394500000001</v>
      </c>
      <c r="EH245" s="58">
        <v>29.658182199999999</v>
      </c>
      <c r="EI245" s="58">
        <v>0.46517993600000002</v>
      </c>
      <c r="EJ245" s="58">
        <v>29.763306459999999</v>
      </c>
      <c r="EK245" s="58"/>
      <c r="EL245" s="58"/>
      <c r="EM245" s="58"/>
      <c r="EN245" s="58"/>
    </row>
    <row r="246" spans="1:144" x14ac:dyDescent="0.2">
      <c r="A246" s="70">
        <v>0.40872010199999997</v>
      </c>
      <c r="B246" s="70">
        <v>30.501053509999998</v>
      </c>
      <c r="C246" s="70">
        <v>0.32157557599999997</v>
      </c>
      <c r="D246" s="70">
        <v>30.546106760000001</v>
      </c>
      <c r="E246" s="70">
        <v>0.28720871999999997</v>
      </c>
      <c r="F246" s="70">
        <v>30.52545735</v>
      </c>
      <c r="G246" s="70">
        <v>0.28843610800000002</v>
      </c>
      <c r="H246" s="70">
        <v>30.484158539999999</v>
      </c>
      <c r="I246" s="70">
        <v>0.26695682300000001</v>
      </c>
      <c r="J246" s="70">
        <v>30.489790190000001</v>
      </c>
      <c r="K246" s="70">
        <v>0.32096188199999998</v>
      </c>
      <c r="L246" s="70">
        <v>30.394052030000001</v>
      </c>
      <c r="M246" s="70">
        <v>0.28352655700000001</v>
      </c>
      <c r="N246" s="70">
        <v>30.1631541</v>
      </c>
      <c r="O246" s="70">
        <v>0.29211827099999998</v>
      </c>
      <c r="P246" s="70">
        <v>30.185680720000001</v>
      </c>
      <c r="Q246" s="70">
        <v>0.312983862</v>
      </c>
      <c r="R246" s="70">
        <v>30.433473630000002</v>
      </c>
      <c r="S246" s="70">
        <v>0.45474713999999999</v>
      </c>
      <c r="T246" s="70">
        <v>30.491667410000002</v>
      </c>
      <c r="U246" s="70"/>
      <c r="V246" s="70"/>
      <c r="W246" s="70"/>
      <c r="X246" s="70"/>
      <c r="Y246" s="70">
        <v>0.28659502599999997</v>
      </c>
      <c r="Z246" s="70">
        <v>30.474772439999999</v>
      </c>
      <c r="AA246" s="70">
        <v>0.22890780499999999</v>
      </c>
      <c r="AB246" s="70">
        <v>30.403438120000001</v>
      </c>
      <c r="AC246" s="70">
        <v>0.19147248</v>
      </c>
      <c r="AD246" s="70">
        <v>30.288927770000001</v>
      </c>
      <c r="AE246" s="70">
        <v>0.23320366200000001</v>
      </c>
      <c r="AF246" s="70">
        <v>30.39217481</v>
      </c>
      <c r="AG246" s="70">
        <v>0.22399825400000001</v>
      </c>
      <c r="AH246" s="70">
        <v>30.579896699999999</v>
      </c>
      <c r="AI246" s="70">
        <v>0.216633928</v>
      </c>
      <c r="AJ246" s="70">
        <v>30.431596410000001</v>
      </c>
      <c r="AK246" s="70">
        <v>0.219088703</v>
      </c>
      <c r="AL246" s="70">
        <v>30.318963270000001</v>
      </c>
      <c r="AM246" s="70">
        <v>0.20374635699999999</v>
      </c>
      <c r="AN246" s="70">
        <v>30.170662969999999</v>
      </c>
      <c r="AO246" s="70">
        <v>0.24670492599999999</v>
      </c>
      <c r="AP246" s="70">
        <v>29.999836049999999</v>
      </c>
      <c r="AQ246" s="70">
        <v>0.33139467700000003</v>
      </c>
      <c r="AR246" s="70">
        <v>30.307699960000001</v>
      </c>
      <c r="AS246" s="70"/>
      <c r="AT246" s="70"/>
      <c r="AU246" s="70"/>
      <c r="AV246" s="70"/>
      <c r="AW246" s="70">
        <v>0.30807431099999999</v>
      </c>
      <c r="AX246" s="70">
        <v>29.08187598</v>
      </c>
      <c r="AY246" s="70">
        <v>0.21602023400000001</v>
      </c>
      <c r="AZ246" s="70">
        <v>29.123174800000001</v>
      </c>
      <c r="BA246" s="70">
        <v>0.22215717200000001</v>
      </c>
      <c r="BB246" s="70">
        <v>29.07248989</v>
      </c>
      <c r="BC246" s="70">
        <v>0.20313266299999999</v>
      </c>
      <c r="BD246" s="70">
        <v>29.0837532</v>
      </c>
      <c r="BE246" s="70">
        <v>0.252228171</v>
      </c>
      <c r="BF246" s="70">
        <v>29.070612669999999</v>
      </c>
      <c r="BG246" s="70">
        <v>0.27432114899999999</v>
      </c>
      <c r="BH246" s="70">
        <v>29.0443316</v>
      </c>
      <c r="BI246" s="70">
        <v>0.23995429400000001</v>
      </c>
      <c r="BJ246" s="70">
        <v>29.079998759999999</v>
      </c>
      <c r="BK246" s="70">
        <v>0.23197627400000001</v>
      </c>
      <c r="BL246" s="70">
        <v>29.051840479999999</v>
      </c>
      <c r="BM246" s="70">
        <v>0.21111068299999999</v>
      </c>
      <c r="BN246" s="70">
        <v>29.079998759999999</v>
      </c>
      <c r="BO246" s="70">
        <v>0.34182747200000002</v>
      </c>
      <c r="BP246" s="70">
        <v>29.048086040000001</v>
      </c>
      <c r="BQ246" s="70"/>
      <c r="BR246" s="70"/>
      <c r="BS246" s="70"/>
      <c r="BT246" s="70"/>
      <c r="BU246" s="70">
        <v>0.29089088299999999</v>
      </c>
      <c r="BV246" s="70">
        <v>29.04620882</v>
      </c>
      <c r="BW246" s="70">
        <v>0.192086174</v>
      </c>
      <c r="BX246" s="70">
        <v>29.049963259999998</v>
      </c>
      <c r="BY246" s="70">
        <v>0.200064194</v>
      </c>
      <c r="BZ246" s="70">
        <v>29.01617332</v>
      </c>
      <c r="CA246" s="70">
        <v>0.182267072</v>
      </c>
      <c r="CB246" s="70">
        <v>29.040577160000002</v>
      </c>
      <c r="CC246" s="70">
        <v>0.182267072</v>
      </c>
      <c r="CD246" s="70">
        <v>29.07248989</v>
      </c>
      <c r="CE246" s="70">
        <v>0.18901770500000001</v>
      </c>
      <c r="CF246" s="70">
        <v>29.0837532</v>
      </c>
      <c r="CG246" s="70">
        <v>0.19147248</v>
      </c>
      <c r="CH246" s="70">
        <v>29.11003427</v>
      </c>
      <c r="CI246" s="70">
        <v>0.18963139900000001</v>
      </c>
      <c r="CJ246" s="70">
        <v>29.08187598</v>
      </c>
      <c r="CK246" s="70">
        <v>0.18779031700000001</v>
      </c>
      <c r="CL246" s="70">
        <v>29.057472140000002</v>
      </c>
      <c r="CM246" s="70">
        <v>0.34673702299999998</v>
      </c>
      <c r="CN246" s="70">
        <v>29.059349350000002</v>
      </c>
      <c r="CO246" s="70"/>
      <c r="CP246" s="70"/>
      <c r="CQ246" s="70"/>
      <c r="CR246" s="70"/>
      <c r="CS246" s="70">
        <v>0.35103287999999999</v>
      </c>
      <c r="CT246" s="70">
        <v>29.061226569999999</v>
      </c>
      <c r="CU246" s="70">
        <v>0.21970239699999999</v>
      </c>
      <c r="CV246" s="70">
        <v>29.076244320000001</v>
      </c>
      <c r="CW246" s="70">
        <v>0.24977339500000001</v>
      </c>
      <c r="CX246" s="70">
        <v>29.108157049999999</v>
      </c>
      <c r="CY246" s="70">
        <v>0.21540654000000001</v>
      </c>
      <c r="CZ246" s="70">
        <v>29.07248989</v>
      </c>
      <c r="DA246" s="70">
        <v>0.21111068299999999</v>
      </c>
      <c r="DB246" s="70">
        <v>29.095016510000001</v>
      </c>
      <c r="DC246" s="70">
        <v>0.21602023400000001</v>
      </c>
      <c r="DD246" s="70">
        <v>29.104402610000001</v>
      </c>
      <c r="DE246" s="70">
        <v>0.242409069</v>
      </c>
      <c r="DF246" s="70">
        <v>29.079998759999999</v>
      </c>
      <c r="DG246" s="70">
        <v>0.24118168200000001</v>
      </c>
      <c r="DH246" s="70">
        <v>29.11191148</v>
      </c>
      <c r="DI246" s="70">
        <v>0.22399825400000001</v>
      </c>
      <c r="DJ246" s="70">
        <v>29.658182199999999</v>
      </c>
      <c r="DK246" s="70">
        <v>0.29457304600000001</v>
      </c>
      <c r="DL246" s="70">
        <v>29.626269480000001</v>
      </c>
      <c r="DM246" s="70"/>
      <c r="DN246" s="70"/>
      <c r="DO246" s="70"/>
      <c r="DP246" s="70"/>
      <c r="DQ246" s="58">
        <v>0.39399144899999999</v>
      </c>
      <c r="DR246" s="58">
        <v>29.72013042</v>
      </c>
      <c r="DS246" s="58">
        <v>0.312370168</v>
      </c>
      <c r="DT246" s="58">
        <v>29.82337747</v>
      </c>
      <c r="DU246" s="58">
        <v>0.35348765599999998</v>
      </c>
      <c r="DV246" s="58">
        <v>30.09932865</v>
      </c>
      <c r="DW246" s="58">
        <v>0.329553596</v>
      </c>
      <c r="DX246" s="58">
        <v>30.00171327</v>
      </c>
      <c r="DY246" s="58">
        <v>0.28475394500000001</v>
      </c>
      <c r="DZ246" s="58">
        <v>30.022362680000001</v>
      </c>
      <c r="EA246" s="58">
        <v>0.26634312900000001</v>
      </c>
      <c r="EB246" s="58">
        <v>29.86092185</v>
      </c>
      <c r="EC246" s="58">
        <v>0.28168547500000002</v>
      </c>
      <c r="ED246" s="58">
        <v>29.7370254</v>
      </c>
      <c r="EE246" s="58">
        <v>0.26757051700000001</v>
      </c>
      <c r="EF246" s="58">
        <v>29.83276356</v>
      </c>
      <c r="EG246" s="58">
        <v>0.28352655700000001</v>
      </c>
      <c r="EH246" s="58">
        <v>29.789587529999999</v>
      </c>
      <c r="EI246" s="58">
        <v>0.46456624200000002</v>
      </c>
      <c r="EJ246" s="58">
        <v>29.894711789999999</v>
      </c>
      <c r="EK246" s="58"/>
      <c r="EL246" s="58"/>
      <c r="EM246" s="58"/>
      <c r="EN246" s="58"/>
    </row>
    <row r="247" spans="1:144" x14ac:dyDescent="0.2">
      <c r="A247" s="70">
        <v>0.40933379600000003</v>
      </c>
      <c r="B247" s="70">
        <v>30.632458830000001</v>
      </c>
      <c r="C247" s="70">
        <v>0.322189269</v>
      </c>
      <c r="D247" s="70">
        <v>30.67751209</v>
      </c>
      <c r="E247" s="70">
        <v>0.28720871999999997</v>
      </c>
      <c r="F247" s="70">
        <v>30.65686268</v>
      </c>
      <c r="G247" s="70">
        <v>0.28720871999999997</v>
      </c>
      <c r="H247" s="70">
        <v>30.615563860000002</v>
      </c>
      <c r="I247" s="70">
        <v>0.26634312900000001</v>
      </c>
      <c r="J247" s="70">
        <v>30.621195520000001</v>
      </c>
      <c r="K247" s="70">
        <v>0.32096188199999998</v>
      </c>
      <c r="L247" s="70">
        <v>30.52545735</v>
      </c>
      <c r="M247" s="70">
        <v>0.28291286300000001</v>
      </c>
      <c r="N247" s="70">
        <v>30.294559419999999</v>
      </c>
      <c r="O247" s="70">
        <v>0.29089088299999999</v>
      </c>
      <c r="P247" s="70">
        <v>30.31708605</v>
      </c>
      <c r="Q247" s="70">
        <v>0.312370168</v>
      </c>
      <c r="R247" s="70">
        <v>30.564878950000001</v>
      </c>
      <c r="S247" s="70">
        <v>0.454133446</v>
      </c>
      <c r="T247" s="70">
        <v>30.623072740000001</v>
      </c>
      <c r="U247" s="70"/>
      <c r="V247" s="70"/>
      <c r="W247" s="70"/>
      <c r="X247" s="70"/>
      <c r="Y247" s="70">
        <v>0.28598133199999998</v>
      </c>
      <c r="Z247" s="70">
        <v>30.606177769999999</v>
      </c>
      <c r="AA247" s="70">
        <v>0.22829411099999999</v>
      </c>
      <c r="AB247" s="70">
        <v>30.53484345</v>
      </c>
      <c r="AC247" s="70">
        <v>0.190858786</v>
      </c>
      <c r="AD247" s="70">
        <v>30.42033309</v>
      </c>
      <c r="AE247" s="70">
        <v>0.233817355</v>
      </c>
      <c r="AF247" s="70">
        <v>30.52358014</v>
      </c>
      <c r="AG247" s="70">
        <v>0.22277086600000001</v>
      </c>
      <c r="AH247" s="70">
        <v>30.711302029999999</v>
      </c>
      <c r="AI247" s="70">
        <v>0.216633928</v>
      </c>
      <c r="AJ247" s="70">
        <v>30.56300173</v>
      </c>
      <c r="AK247" s="70">
        <v>0.218475009</v>
      </c>
      <c r="AL247" s="70">
        <v>30.450368600000001</v>
      </c>
      <c r="AM247" s="70">
        <v>0.20313266299999999</v>
      </c>
      <c r="AN247" s="70">
        <v>30.302068299999998</v>
      </c>
      <c r="AO247" s="70">
        <v>0.24547753899999999</v>
      </c>
      <c r="AP247" s="70">
        <v>30.131241379999999</v>
      </c>
      <c r="AQ247" s="70">
        <v>0.33078098299999997</v>
      </c>
      <c r="AR247" s="70">
        <v>30.43910528</v>
      </c>
      <c r="AS247" s="70"/>
      <c r="AT247" s="70"/>
      <c r="AU247" s="70"/>
      <c r="AV247" s="70"/>
      <c r="AW247" s="70">
        <v>0.30746061699999999</v>
      </c>
      <c r="AX247" s="70">
        <v>29.211404089999998</v>
      </c>
      <c r="AY247" s="70">
        <v>0.21540654000000001</v>
      </c>
      <c r="AZ247" s="70">
        <v>29.25270291</v>
      </c>
      <c r="BA247" s="70">
        <v>0.21970239699999999</v>
      </c>
      <c r="BB247" s="70">
        <v>29.202017990000002</v>
      </c>
      <c r="BC247" s="70">
        <v>0.20313266299999999</v>
      </c>
      <c r="BD247" s="70">
        <v>29.213281309999999</v>
      </c>
      <c r="BE247" s="70">
        <v>0.253455559</v>
      </c>
      <c r="BF247" s="70">
        <v>29.200140780000002</v>
      </c>
      <c r="BG247" s="70">
        <v>0.27125268000000002</v>
      </c>
      <c r="BH247" s="70">
        <v>29.173859709999999</v>
      </c>
      <c r="BI247" s="70">
        <v>0.24056798800000001</v>
      </c>
      <c r="BJ247" s="70">
        <v>29.209526870000001</v>
      </c>
      <c r="BK247" s="70">
        <v>0.23136258000000001</v>
      </c>
      <c r="BL247" s="70">
        <v>29.181368590000002</v>
      </c>
      <c r="BM247" s="70">
        <v>0.21111068299999999</v>
      </c>
      <c r="BN247" s="70">
        <v>29.209526870000001</v>
      </c>
      <c r="BO247" s="70">
        <v>0.34182747200000002</v>
      </c>
      <c r="BP247" s="70">
        <v>29.17761415</v>
      </c>
      <c r="BQ247" s="70"/>
      <c r="BR247" s="70"/>
      <c r="BS247" s="70"/>
      <c r="BT247" s="70"/>
      <c r="BU247" s="70">
        <v>0.29089088299999999</v>
      </c>
      <c r="BV247" s="70">
        <v>29.175736929999999</v>
      </c>
      <c r="BW247" s="70">
        <v>0.192699868</v>
      </c>
      <c r="BX247" s="70">
        <v>29.179491370000001</v>
      </c>
      <c r="BY247" s="70">
        <v>0.1994505</v>
      </c>
      <c r="BZ247" s="70">
        <v>29.145701429999999</v>
      </c>
      <c r="CA247" s="70">
        <v>0.18103968500000001</v>
      </c>
      <c r="CB247" s="70">
        <v>29.170105270000001</v>
      </c>
      <c r="CC247" s="70">
        <v>0.181653379</v>
      </c>
      <c r="CD247" s="70">
        <v>29.202017990000002</v>
      </c>
      <c r="CE247" s="70">
        <v>0.18901770500000001</v>
      </c>
      <c r="CF247" s="70">
        <v>29.213281309999999</v>
      </c>
      <c r="CG247" s="70">
        <v>0.19147248</v>
      </c>
      <c r="CH247" s="70">
        <v>29.239562370000002</v>
      </c>
      <c r="CI247" s="70">
        <v>0.190245092</v>
      </c>
      <c r="CJ247" s="70">
        <v>29.211404089999998</v>
      </c>
      <c r="CK247" s="70">
        <v>0.18779031700000001</v>
      </c>
      <c r="CL247" s="70">
        <v>29.18700024</v>
      </c>
      <c r="CM247" s="70">
        <v>0.34673702299999998</v>
      </c>
      <c r="CN247" s="70">
        <v>29.18887746</v>
      </c>
      <c r="CO247" s="70"/>
      <c r="CP247" s="70"/>
      <c r="CQ247" s="70"/>
      <c r="CR247" s="70"/>
      <c r="CS247" s="70">
        <v>0.349805492</v>
      </c>
      <c r="CT247" s="70">
        <v>29.190754680000001</v>
      </c>
      <c r="CU247" s="70">
        <v>0.219088703</v>
      </c>
      <c r="CV247" s="70">
        <v>29.20577243</v>
      </c>
      <c r="CW247" s="70">
        <v>0.24915970200000001</v>
      </c>
      <c r="CX247" s="70">
        <v>29.237685150000001</v>
      </c>
      <c r="CY247" s="70">
        <v>0.21540654000000001</v>
      </c>
      <c r="CZ247" s="70">
        <v>29.202017990000002</v>
      </c>
      <c r="DA247" s="70">
        <v>0.21111068299999999</v>
      </c>
      <c r="DB247" s="70">
        <v>29.22454462</v>
      </c>
      <c r="DC247" s="70">
        <v>0.21417915200000001</v>
      </c>
      <c r="DD247" s="70">
        <v>29.23393072</v>
      </c>
      <c r="DE247" s="70">
        <v>0.23934059999999999</v>
      </c>
      <c r="DF247" s="70">
        <v>29.209526870000001</v>
      </c>
      <c r="DG247" s="70">
        <v>0.23811321199999999</v>
      </c>
      <c r="DH247" s="70">
        <v>29.241439589999999</v>
      </c>
      <c r="DI247" s="70">
        <v>0.22399825400000001</v>
      </c>
      <c r="DJ247" s="70">
        <v>29.789587529999999</v>
      </c>
      <c r="DK247" s="70">
        <v>0.29457304600000001</v>
      </c>
      <c r="DL247" s="70">
        <v>29.7576748</v>
      </c>
      <c r="DM247" s="70"/>
      <c r="DN247" s="70"/>
      <c r="DO247" s="70"/>
      <c r="DP247" s="70"/>
      <c r="DQ247" s="58">
        <v>0.39276406200000002</v>
      </c>
      <c r="DR247" s="58">
        <v>29.85153575</v>
      </c>
      <c r="DS247" s="58">
        <v>0.31114278000000001</v>
      </c>
      <c r="DT247" s="58">
        <v>29.954782789999999</v>
      </c>
      <c r="DU247" s="58">
        <v>0.35348765599999998</v>
      </c>
      <c r="DV247" s="58">
        <v>30.23073398</v>
      </c>
      <c r="DW247" s="58">
        <v>0.329553596</v>
      </c>
      <c r="DX247" s="58">
        <v>30.133118589999999</v>
      </c>
      <c r="DY247" s="58">
        <v>0.28414025100000001</v>
      </c>
      <c r="DZ247" s="58">
        <v>30.153767999999999</v>
      </c>
      <c r="EA247" s="58">
        <v>0.26634312900000001</v>
      </c>
      <c r="EB247" s="58">
        <v>29.992327169999999</v>
      </c>
      <c r="EC247" s="58">
        <v>0.28168547500000002</v>
      </c>
      <c r="ED247" s="58">
        <v>29.868430719999999</v>
      </c>
      <c r="EE247" s="58">
        <v>0.26695682300000001</v>
      </c>
      <c r="EF247" s="58">
        <v>29.96416889</v>
      </c>
      <c r="EG247" s="58">
        <v>0.28414025100000001</v>
      </c>
      <c r="EH247" s="58">
        <v>29.920992850000001</v>
      </c>
      <c r="EI247" s="58">
        <v>0.46395254800000002</v>
      </c>
      <c r="EJ247" s="58">
        <v>30.026117110000001</v>
      </c>
      <c r="EK247" s="58"/>
      <c r="EL247" s="58"/>
      <c r="EM247" s="58"/>
      <c r="EN247" s="58"/>
    </row>
    <row r="248" spans="1:144" x14ac:dyDescent="0.2">
      <c r="A248" s="70">
        <v>0.40503793900000001</v>
      </c>
      <c r="B248" s="70">
        <v>30.763864160000001</v>
      </c>
      <c r="C248" s="70">
        <v>0.32096188199999998</v>
      </c>
      <c r="D248" s="70">
        <v>30.80891742</v>
      </c>
      <c r="E248" s="70">
        <v>0.28720871999999997</v>
      </c>
      <c r="F248" s="70">
        <v>30.788268009999999</v>
      </c>
      <c r="G248" s="70">
        <v>0.28720871999999997</v>
      </c>
      <c r="H248" s="70">
        <v>30.746969190000002</v>
      </c>
      <c r="I248" s="70">
        <v>0.26572943500000001</v>
      </c>
      <c r="J248" s="70">
        <v>30.75260085</v>
      </c>
      <c r="K248" s="70">
        <v>0.32096188199999998</v>
      </c>
      <c r="L248" s="70">
        <v>30.65686268</v>
      </c>
      <c r="M248" s="70">
        <v>0.28291286300000001</v>
      </c>
      <c r="N248" s="70">
        <v>30.425964749999999</v>
      </c>
      <c r="O248" s="70">
        <v>0.29027718899999999</v>
      </c>
      <c r="P248" s="70">
        <v>30.44849138</v>
      </c>
      <c r="Q248" s="70">
        <v>0.312983862</v>
      </c>
      <c r="R248" s="70">
        <v>30.69628428</v>
      </c>
      <c r="S248" s="70">
        <v>0.454133446</v>
      </c>
      <c r="T248" s="70">
        <v>30.754478070000001</v>
      </c>
      <c r="U248" s="70"/>
      <c r="V248" s="70"/>
      <c r="W248" s="70"/>
      <c r="X248" s="70"/>
      <c r="Y248" s="70">
        <v>0.28598133199999998</v>
      </c>
      <c r="Z248" s="70">
        <v>30.737583099999998</v>
      </c>
      <c r="AA248" s="70">
        <v>0.22829411099999999</v>
      </c>
      <c r="AB248" s="70">
        <v>30.66624878</v>
      </c>
      <c r="AC248" s="70">
        <v>0.190245092</v>
      </c>
      <c r="AD248" s="70">
        <v>30.55173842</v>
      </c>
      <c r="AE248" s="70">
        <v>0.233817355</v>
      </c>
      <c r="AF248" s="70">
        <v>30.654985459999999</v>
      </c>
      <c r="AG248" s="70">
        <v>0.22215717200000001</v>
      </c>
      <c r="AH248" s="70">
        <v>30.842707359999999</v>
      </c>
      <c r="AI248" s="70">
        <v>0.216633928</v>
      </c>
      <c r="AJ248" s="70">
        <v>30.69440706</v>
      </c>
      <c r="AK248" s="70">
        <v>0.218475009</v>
      </c>
      <c r="AL248" s="70">
        <v>30.58177392</v>
      </c>
      <c r="AM248" s="70">
        <v>0.20313266299999999</v>
      </c>
      <c r="AN248" s="70">
        <v>30.433473630000002</v>
      </c>
      <c r="AO248" s="70">
        <v>0.244250151</v>
      </c>
      <c r="AP248" s="70">
        <v>30.262646700000001</v>
      </c>
      <c r="AQ248" s="70">
        <v>0.32832620800000001</v>
      </c>
      <c r="AR248" s="70">
        <v>30.570510609999999</v>
      </c>
      <c r="AS248" s="70"/>
      <c r="AT248" s="70"/>
      <c r="AU248" s="70"/>
      <c r="AV248" s="70"/>
      <c r="AW248" s="70">
        <v>0.30561953600000002</v>
      </c>
      <c r="AX248" s="70">
        <v>29.340932200000001</v>
      </c>
      <c r="AY248" s="70">
        <v>0.21417915200000001</v>
      </c>
      <c r="AZ248" s="70">
        <v>29.382231010000002</v>
      </c>
      <c r="BA248" s="70">
        <v>0.22154347899999999</v>
      </c>
      <c r="BB248" s="70">
        <v>29.331546100000001</v>
      </c>
      <c r="BC248" s="70">
        <v>0.20436005099999999</v>
      </c>
      <c r="BD248" s="70">
        <v>29.342809419999998</v>
      </c>
      <c r="BE248" s="70">
        <v>0.252841865</v>
      </c>
      <c r="BF248" s="70">
        <v>29.32966888</v>
      </c>
      <c r="BG248" s="70">
        <v>0.26757051700000001</v>
      </c>
      <c r="BH248" s="70">
        <v>29.303387820000001</v>
      </c>
      <c r="BI248" s="70">
        <v>0.24118168200000001</v>
      </c>
      <c r="BJ248" s="70">
        <v>29.33905498</v>
      </c>
      <c r="BK248" s="70">
        <v>0.23074888599999999</v>
      </c>
      <c r="BL248" s="70">
        <v>29.31089669</v>
      </c>
      <c r="BM248" s="70">
        <v>0.209883295</v>
      </c>
      <c r="BN248" s="70">
        <v>29.33905498</v>
      </c>
      <c r="BO248" s="70">
        <v>0.34182747200000002</v>
      </c>
      <c r="BP248" s="70">
        <v>29.307142259999999</v>
      </c>
      <c r="BQ248" s="70"/>
      <c r="BR248" s="70"/>
      <c r="BS248" s="70"/>
      <c r="BT248" s="70"/>
      <c r="BU248" s="70">
        <v>0.29027718899999999</v>
      </c>
      <c r="BV248" s="70">
        <v>29.305265039999998</v>
      </c>
      <c r="BW248" s="70">
        <v>0.192086174</v>
      </c>
      <c r="BX248" s="70">
        <v>29.309019469999999</v>
      </c>
      <c r="BY248" s="70">
        <v>0.198836806</v>
      </c>
      <c r="BZ248" s="70">
        <v>29.275229530000001</v>
      </c>
      <c r="CA248" s="70">
        <v>0.181653379</v>
      </c>
      <c r="CB248" s="70">
        <v>29.29963338</v>
      </c>
      <c r="CC248" s="70">
        <v>0.181653379</v>
      </c>
      <c r="CD248" s="70">
        <v>29.331546100000001</v>
      </c>
      <c r="CE248" s="70">
        <v>0.18901770500000001</v>
      </c>
      <c r="CF248" s="70">
        <v>29.342809419999998</v>
      </c>
      <c r="CG248" s="70">
        <v>0.192086174</v>
      </c>
      <c r="CH248" s="70">
        <v>29.369090480000001</v>
      </c>
      <c r="CI248" s="70">
        <v>0.190858786</v>
      </c>
      <c r="CJ248" s="70">
        <v>29.340932200000001</v>
      </c>
      <c r="CK248" s="70">
        <v>0.18779031700000001</v>
      </c>
      <c r="CL248" s="70">
        <v>29.316528349999999</v>
      </c>
      <c r="CM248" s="70">
        <v>0.34673702299999998</v>
      </c>
      <c r="CN248" s="70">
        <v>29.318405569999999</v>
      </c>
      <c r="CO248" s="70"/>
      <c r="CP248" s="70"/>
      <c r="CQ248" s="70"/>
      <c r="CR248" s="70"/>
      <c r="CS248" s="70">
        <v>0.35103287999999999</v>
      </c>
      <c r="CT248" s="70">
        <v>29.32028279</v>
      </c>
      <c r="CU248" s="70">
        <v>0.21970239699999999</v>
      </c>
      <c r="CV248" s="70">
        <v>29.335300539999999</v>
      </c>
      <c r="CW248" s="70">
        <v>0.24854600800000001</v>
      </c>
      <c r="CX248" s="70">
        <v>29.36721326</v>
      </c>
      <c r="CY248" s="70">
        <v>0.21602023400000001</v>
      </c>
      <c r="CZ248" s="70">
        <v>29.331546100000001</v>
      </c>
      <c r="DA248" s="70">
        <v>0.210496989</v>
      </c>
      <c r="DB248" s="70">
        <v>29.354072729999999</v>
      </c>
      <c r="DC248" s="70">
        <v>0.21111068299999999</v>
      </c>
      <c r="DD248" s="70">
        <v>29.363458820000002</v>
      </c>
      <c r="DE248" s="70">
        <v>0.236272131</v>
      </c>
      <c r="DF248" s="70">
        <v>29.33905498</v>
      </c>
      <c r="DG248" s="70">
        <v>0.23688582499999999</v>
      </c>
      <c r="DH248" s="70">
        <v>29.370967700000001</v>
      </c>
      <c r="DI248" s="70">
        <v>0.22338456000000001</v>
      </c>
      <c r="DJ248" s="70">
        <v>29.920992850000001</v>
      </c>
      <c r="DK248" s="70">
        <v>0.29457304600000001</v>
      </c>
      <c r="DL248" s="70">
        <v>29.88908013</v>
      </c>
      <c r="DM248" s="70"/>
      <c r="DN248" s="70"/>
      <c r="DO248" s="70"/>
      <c r="DP248" s="70"/>
      <c r="DQ248" s="58">
        <v>0.39092297999999998</v>
      </c>
      <c r="DR248" s="58">
        <v>29.98294108</v>
      </c>
      <c r="DS248" s="58">
        <v>0.31114278000000001</v>
      </c>
      <c r="DT248" s="58">
        <v>30.086188119999999</v>
      </c>
      <c r="DU248" s="58">
        <v>0.35287396199999999</v>
      </c>
      <c r="DV248" s="58">
        <v>30.36213931</v>
      </c>
      <c r="DW248" s="58">
        <v>0.32832620800000001</v>
      </c>
      <c r="DX248" s="58">
        <v>30.264523919999998</v>
      </c>
      <c r="DY248" s="58">
        <v>0.28352655700000001</v>
      </c>
      <c r="DZ248" s="58">
        <v>30.285173329999999</v>
      </c>
      <c r="EA248" s="58">
        <v>0.26572943500000001</v>
      </c>
      <c r="EB248" s="58">
        <v>30.123732499999999</v>
      </c>
      <c r="EC248" s="58">
        <v>0.28107178199999999</v>
      </c>
      <c r="ED248" s="58">
        <v>29.999836049999999</v>
      </c>
      <c r="EE248" s="58">
        <v>0.26572943500000001</v>
      </c>
      <c r="EF248" s="58">
        <v>30.09557422</v>
      </c>
      <c r="EG248" s="58">
        <v>0.28352655700000001</v>
      </c>
      <c r="EH248" s="58">
        <v>30.052398180000001</v>
      </c>
      <c r="EI248" s="58">
        <v>0.46395254800000002</v>
      </c>
      <c r="EJ248" s="58">
        <v>30.157522440000001</v>
      </c>
      <c r="EK248" s="58"/>
      <c r="EL248" s="58"/>
      <c r="EM248" s="58"/>
      <c r="EN248" s="58"/>
    </row>
    <row r="249" spans="1:144" x14ac:dyDescent="0.2">
      <c r="A249" s="70">
        <v>0.40749271399999998</v>
      </c>
      <c r="B249" s="70">
        <v>30.89526949</v>
      </c>
      <c r="C249" s="70">
        <v>0.31789341199999999</v>
      </c>
      <c r="D249" s="70">
        <v>30.940322739999999</v>
      </c>
      <c r="E249" s="70">
        <v>0.28720871999999997</v>
      </c>
      <c r="F249" s="70">
        <v>30.919673329999998</v>
      </c>
      <c r="G249" s="70">
        <v>0.28598133199999998</v>
      </c>
      <c r="H249" s="70">
        <v>30.878374520000001</v>
      </c>
      <c r="I249" s="70">
        <v>0.26572943500000001</v>
      </c>
      <c r="J249" s="70">
        <v>30.884006169999999</v>
      </c>
      <c r="K249" s="70">
        <v>0.32096188199999998</v>
      </c>
      <c r="L249" s="70">
        <v>30.788268009999999</v>
      </c>
      <c r="M249" s="70">
        <v>0.28291286300000001</v>
      </c>
      <c r="N249" s="70">
        <v>30.557370079999998</v>
      </c>
      <c r="O249" s="70">
        <v>0.29089088299999999</v>
      </c>
      <c r="P249" s="70">
        <v>30.579896699999999</v>
      </c>
      <c r="Q249" s="70">
        <v>0.312370168</v>
      </c>
      <c r="R249" s="70">
        <v>30.82768961</v>
      </c>
      <c r="S249" s="70">
        <v>0.45290605900000003</v>
      </c>
      <c r="T249" s="70">
        <v>30.88588339</v>
      </c>
      <c r="U249" s="70"/>
      <c r="V249" s="70"/>
      <c r="W249" s="70"/>
      <c r="X249" s="70"/>
      <c r="Y249" s="70">
        <v>0.28536763900000001</v>
      </c>
      <c r="Z249" s="70">
        <v>30.868988420000001</v>
      </c>
      <c r="AA249" s="70">
        <v>0.227680417</v>
      </c>
      <c r="AB249" s="70">
        <v>30.797654099999999</v>
      </c>
      <c r="AC249" s="70">
        <v>0.190245092</v>
      </c>
      <c r="AD249" s="70">
        <v>30.683143749999999</v>
      </c>
      <c r="AE249" s="70">
        <v>0.233817355</v>
      </c>
      <c r="AF249" s="70">
        <v>30.786390789999999</v>
      </c>
      <c r="AG249" s="70">
        <v>0.22277086600000001</v>
      </c>
      <c r="AH249" s="70">
        <v>30.974112680000001</v>
      </c>
      <c r="AI249" s="70">
        <v>0.217247622</v>
      </c>
      <c r="AJ249" s="70">
        <v>30.825812389999999</v>
      </c>
      <c r="AK249" s="70">
        <v>0.217861315</v>
      </c>
      <c r="AL249" s="70">
        <v>30.71317925</v>
      </c>
      <c r="AM249" s="70">
        <v>0.20313266299999999</v>
      </c>
      <c r="AN249" s="70">
        <v>30.564878950000001</v>
      </c>
      <c r="AO249" s="70">
        <v>0.243636457</v>
      </c>
      <c r="AP249" s="70">
        <v>30.394052030000001</v>
      </c>
      <c r="AQ249" s="70">
        <v>0.32648512600000001</v>
      </c>
      <c r="AR249" s="70">
        <v>30.701915939999999</v>
      </c>
      <c r="AS249" s="70"/>
      <c r="AT249" s="70"/>
      <c r="AU249" s="70"/>
      <c r="AV249" s="70"/>
      <c r="AW249" s="70">
        <v>0.30807431099999999</v>
      </c>
      <c r="AX249" s="70">
        <v>29.470460299999999</v>
      </c>
      <c r="AY249" s="70">
        <v>0.21602023400000001</v>
      </c>
      <c r="AZ249" s="70">
        <v>29.511759120000001</v>
      </c>
      <c r="BA249" s="70">
        <v>0.22154347899999999</v>
      </c>
      <c r="BB249" s="70">
        <v>29.46107421</v>
      </c>
      <c r="BC249" s="70">
        <v>0.20251896899999999</v>
      </c>
      <c r="BD249" s="70">
        <v>29.47233752</v>
      </c>
      <c r="BE249" s="70">
        <v>0.251614477</v>
      </c>
      <c r="BF249" s="70">
        <v>29.459196989999999</v>
      </c>
      <c r="BG249" s="70">
        <v>0.26511574199999999</v>
      </c>
      <c r="BH249" s="70">
        <v>29.43291593</v>
      </c>
      <c r="BI249" s="70">
        <v>0.23995429400000001</v>
      </c>
      <c r="BJ249" s="70">
        <v>29.468583089999999</v>
      </c>
      <c r="BK249" s="70">
        <v>0.23013519199999999</v>
      </c>
      <c r="BL249" s="70">
        <v>29.440424799999999</v>
      </c>
      <c r="BM249" s="70">
        <v>0.209269602</v>
      </c>
      <c r="BN249" s="70">
        <v>29.468583089999999</v>
      </c>
      <c r="BO249" s="70">
        <v>0.340600085</v>
      </c>
      <c r="BP249" s="70">
        <v>29.436670360000001</v>
      </c>
      <c r="BQ249" s="70"/>
      <c r="BR249" s="70"/>
      <c r="BS249" s="70"/>
      <c r="BT249" s="70"/>
      <c r="BU249" s="70">
        <v>0.29027718899999999</v>
      </c>
      <c r="BV249" s="70">
        <v>29.43479314</v>
      </c>
      <c r="BW249" s="70">
        <v>0.19147248</v>
      </c>
      <c r="BX249" s="70">
        <v>29.438547580000002</v>
      </c>
      <c r="BY249" s="70">
        <v>0.198836806</v>
      </c>
      <c r="BZ249" s="70">
        <v>29.40475764</v>
      </c>
      <c r="CA249" s="70">
        <v>0.181653379</v>
      </c>
      <c r="CB249" s="70">
        <v>29.429161489999998</v>
      </c>
      <c r="CC249" s="70">
        <v>0.18103968500000001</v>
      </c>
      <c r="CD249" s="70">
        <v>29.46107421</v>
      </c>
      <c r="CE249" s="70">
        <v>0.18840401100000001</v>
      </c>
      <c r="CF249" s="70">
        <v>29.47233752</v>
      </c>
      <c r="CG249" s="70">
        <v>0.19147248</v>
      </c>
      <c r="CH249" s="70">
        <v>29.49861859</v>
      </c>
      <c r="CI249" s="70">
        <v>0.190858786</v>
      </c>
      <c r="CJ249" s="70">
        <v>29.470460299999999</v>
      </c>
      <c r="CK249" s="70">
        <v>0.18779031700000001</v>
      </c>
      <c r="CL249" s="70">
        <v>29.446056460000001</v>
      </c>
      <c r="CM249" s="70">
        <v>0.34612332899999998</v>
      </c>
      <c r="CN249" s="70">
        <v>29.447933679999998</v>
      </c>
      <c r="CO249" s="70"/>
      <c r="CP249" s="70"/>
      <c r="CQ249" s="70"/>
      <c r="CR249" s="70"/>
      <c r="CS249" s="70">
        <v>0.349805492</v>
      </c>
      <c r="CT249" s="70">
        <v>29.449810899999999</v>
      </c>
      <c r="CU249" s="70">
        <v>0.219088703</v>
      </c>
      <c r="CV249" s="70">
        <v>29.464828650000001</v>
      </c>
      <c r="CW249" s="70">
        <v>0.24854600800000001</v>
      </c>
      <c r="CX249" s="70">
        <v>29.496741369999999</v>
      </c>
      <c r="CY249" s="70">
        <v>0.21540654000000001</v>
      </c>
      <c r="CZ249" s="70">
        <v>29.46107421</v>
      </c>
      <c r="DA249" s="70">
        <v>0.210496989</v>
      </c>
      <c r="DB249" s="70">
        <v>29.483600840000001</v>
      </c>
      <c r="DC249" s="70">
        <v>0.209269602</v>
      </c>
      <c r="DD249" s="70">
        <v>29.492986930000001</v>
      </c>
      <c r="DE249" s="70">
        <v>0.23258996800000001</v>
      </c>
      <c r="DF249" s="70">
        <v>29.468583089999999</v>
      </c>
      <c r="DG249" s="70">
        <v>0.234431049</v>
      </c>
      <c r="DH249" s="70">
        <v>29.50049581</v>
      </c>
      <c r="DI249" s="70">
        <v>0.22338456000000001</v>
      </c>
      <c r="DJ249" s="70">
        <v>30.052398180000001</v>
      </c>
      <c r="DK249" s="70">
        <v>0.29457304600000001</v>
      </c>
      <c r="DL249" s="70">
        <v>30.02048546</v>
      </c>
      <c r="DM249" s="70"/>
      <c r="DN249" s="70"/>
      <c r="DO249" s="70"/>
      <c r="DP249" s="70"/>
      <c r="DQ249" s="58">
        <v>0.39092297999999998</v>
      </c>
      <c r="DR249" s="58">
        <v>30.114346399999999</v>
      </c>
      <c r="DS249" s="58">
        <v>0.30991539200000001</v>
      </c>
      <c r="DT249" s="58">
        <v>30.217593449999999</v>
      </c>
      <c r="DU249" s="58">
        <v>0.35226026799999999</v>
      </c>
      <c r="DV249" s="58">
        <v>30.493544629999999</v>
      </c>
      <c r="DW249" s="58">
        <v>0.32771251400000001</v>
      </c>
      <c r="DX249" s="58">
        <v>30.395929249999998</v>
      </c>
      <c r="DY249" s="58">
        <v>0.28352655700000001</v>
      </c>
      <c r="DZ249" s="58">
        <v>30.416578659999999</v>
      </c>
      <c r="EA249" s="58">
        <v>0.26511574199999999</v>
      </c>
      <c r="EB249" s="58">
        <v>30.255137829999999</v>
      </c>
      <c r="EC249" s="58">
        <v>0.279844394</v>
      </c>
      <c r="ED249" s="58">
        <v>30.131241379999999</v>
      </c>
      <c r="EE249" s="58">
        <v>0.26634312900000001</v>
      </c>
      <c r="EF249" s="58">
        <v>30.226979539999999</v>
      </c>
      <c r="EG249" s="58">
        <v>0.28229916900000002</v>
      </c>
      <c r="EH249" s="58">
        <v>30.183803510000001</v>
      </c>
      <c r="EI249" s="58">
        <v>0.46333885400000002</v>
      </c>
      <c r="EJ249" s="58">
        <v>30.288927770000001</v>
      </c>
      <c r="EK249" s="58"/>
      <c r="EL249" s="58"/>
      <c r="EM249" s="58"/>
      <c r="EN249" s="58"/>
    </row>
    <row r="250" spans="1:144" x14ac:dyDescent="0.2">
      <c r="A250" s="70">
        <v>0.40749271399999998</v>
      </c>
      <c r="B250" s="70">
        <v>31.026674809999999</v>
      </c>
      <c r="C250" s="70">
        <v>0.31850710599999998</v>
      </c>
      <c r="D250" s="70">
        <v>31.071728069999999</v>
      </c>
      <c r="E250" s="70">
        <v>0.28720871999999997</v>
      </c>
      <c r="F250" s="70">
        <v>31.051078660000002</v>
      </c>
      <c r="G250" s="70">
        <v>0.28659502599999997</v>
      </c>
      <c r="H250" s="70">
        <v>31.00977984</v>
      </c>
      <c r="I250" s="70">
        <v>0.26572943500000001</v>
      </c>
      <c r="J250" s="70">
        <v>31.015411499999999</v>
      </c>
      <c r="K250" s="70">
        <v>0.32096188199999998</v>
      </c>
      <c r="L250" s="70">
        <v>30.919673329999998</v>
      </c>
      <c r="M250" s="70">
        <v>0.28229916900000002</v>
      </c>
      <c r="N250" s="70">
        <v>30.688775400000001</v>
      </c>
      <c r="O250" s="70">
        <v>0.29027718899999999</v>
      </c>
      <c r="P250" s="70">
        <v>30.711302029999999</v>
      </c>
      <c r="Q250" s="70">
        <v>0.312983862</v>
      </c>
      <c r="R250" s="70">
        <v>30.959094929999999</v>
      </c>
      <c r="S250" s="70">
        <v>0.453519752</v>
      </c>
      <c r="T250" s="70">
        <v>31.01728872</v>
      </c>
      <c r="U250" s="70"/>
      <c r="V250" s="70"/>
      <c r="W250" s="70"/>
      <c r="X250" s="70"/>
      <c r="Y250" s="70">
        <v>0.28475394500000001</v>
      </c>
      <c r="Z250" s="70">
        <v>31.000393750000001</v>
      </c>
      <c r="AA250" s="70">
        <v>0.22829411099999999</v>
      </c>
      <c r="AB250" s="70">
        <v>30.929059429999999</v>
      </c>
      <c r="AC250" s="70">
        <v>0.18901770500000001</v>
      </c>
      <c r="AD250" s="70">
        <v>30.814549070000002</v>
      </c>
      <c r="AE250" s="70">
        <v>0.233817355</v>
      </c>
      <c r="AF250" s="70">
        <v>30.917796119999998</v>
      </c>
      <c r="AG250" s="70">
        <v>0.22277086600000001</v>
      </c>
      <c r="AH250" s="70">
        <v>31.105518010000001</v>
      </c>
      <c r="AI250" s="70">
        <v>0.21602023400000001</v>
      </c>
      <c r="AJ250" s="70">
        <v>30.957217709999998</v>
      </c>
      <c r="AK250" s="70">
        <v>0.217861315</v>
      </c>
      <c r="AL250" s="70">
        <v>30.844584579999999</v>
      </c>
      <c r="AM250" s="70">
        <v>0.20251896899999999</v>
      </c>
      <c r="AN250" s="70">
        <v>30.69628428</v>
      </c>
      <c r="AO250" s="70">
        <v>0.243022763</v>
      </c>
      <c r="AP250" s="70">
        <v>30.52545735</v>
      </c>
      <c r="AQ250" s="70">
        <v>0.32464404499999999</v>
      </c>
      <c r="AR250" s="70">
        <v>30.833321260000002</v>
      </c>
      <c r="AS250" s="70"/>
      <c r="AT250" s="70"/>
      <c r="AU250" s="70"/>
      <c r="AV250" s="70"/>
      <c r="AW250" s="70">
        <v>0.30561953600000002</v>
      </c>
      <c r="AX250" s="70">
        <v>29.599988410000002</v>
      </c>
      <c r="AY250" s="70">
        <v>0.21295176499999999</v>
      </c>
      <c r="AZ250" s="70">
        <v>29.64128723</v>
      </c>
      <c r="BA250" s="70">
        <v>0.22031609099999999</v>
      </c>
      <c r="BB250" s="70">
        <v>29.590602319999999</v>
      </c>
      <c r="BC250" s="70">
        <v>0.201905275</v>
      </c>
      <c r="BD250" s="70">
        <v>29.601865629999999</v>
      </c>
      <c r="BE250" s="70">
        <v>0.25100078300000001</v>
      </c>
      <c r="BF250" s="70">
        <v>29.588725100000001</v>
      </c>
      <c r="BG250" s="70">
        <v>0.26143357900000003</v>
      </c>
      <c r="BH250" s="70">
        <v>29.562444030000002</v>
      </c>
      <c r="BI250" s="70">
        <v>0.23934059999999999</v>
      </c>
      <c r="BJ250" s="70">
        <v>29.598111190000001</v>
      </c>
      <c r="BK250" s="70">
        <v>0.23013519199999999</v>
      </c>
      <c r="BL250" s="70">
        <v>29.569952910000001</v>
      </c>
      <c r="BM250" s="70">
        <v>0.209883295</v>
      </c>
      <c r="BN250" s="70">
        <v>29.598111190000001</v>
      </c>
      <c r="BO250" s="70">
        <v>0.339986391</v>
      </c>
      <c r="BP250" s="70">
        <v>29.56619847</v>
      </c>
      <c r="BQ250" s="70"/>
      <c r="BR250" s="70"/>
      <c r="BS250" s="70"/>
      <c r="BT250" s="70"/>
      <c r="BU250" s="70">
        <v>0.29027718899999999</v>
      </c>
      <c r="BV250" s="70">
        <v>29.564321249999999</v>
      </c>
      <c r="BW250" s="70">
        <v>0.19147248</v>
      </c>
      <c r="BX250" s="70">
        <v>29.568075690000001</v>
      </c>
      <c r="BY250" s="70">
        <v>0.198836806</v>
      </c>
      <c r="BZ250" s="70">
        <v>29.534285749999999</v>
      </c>
      <c r="CA250" s="70">
        <v>0.18103968500000001</v>
      </c>
      <c r="CB250" s="70">
        <v>29.558689600000001</v>
      </c>
      <c r="CC250" s="70">
        <v>0.18042599100000001</v>
      </c>
      <c r="CD250" s="70">
        <v>29.590602319999999</v>
      </c>
      <c r="CE250" s="70">
        <v>0.18779031700000001</v>
      </c>
      <c r="CF250" s="70">
        <v>29.601865629999999</v>
      </c>
      <c r="CG250" s="70">
        <v>0.19147248</v>
      </c>
      <c r="CH250" s="70">
        <v>29.628146699999999</v>
      </c>
      <c r="CI250" s="70">
        <v>0.190245092</v>
      </c>
      <c r="CJ250" s="70">
        <v>29.599988410000002</v>
      </c>
      <c r="CK250" s="70">
        <v>0.18594923499999999</v>
      </c>
      <c r="CL250" s="70">
        <v>29.57558457</v>
      </c>
      <c r="CM250" s="70">
        <v>0.34550963600000001</v>
      </c>
      <c r="CN250" s="70">
        <v>29.57746178</v>
      </c>
      <c r="CO250" s="70"/>
      <c r="CP250" s="70"/>
      <c r="CQ250" s="70"/>
      <c r="CR250" s="70"/>
      <c r="CS250" s="70">
        <v>0.349805492</v>
      </c>
      <c r="CT250" s="70">
        <v>29.579339000000001</v>
      </c>
      <c r="CU250" s="70">
        <v>0.219088703</v>
      </c>
      <c r="CV250" s="70">
        <v>29.59435676</v>
      </c>
      <c r="CW250" s="70">
        <v>0.24854600800000001</v>
      </c>
      <c r="CX250" s="70">
        <v>29.626269480000001</v>
      </c>
      <c r="CY250" s="70">
        <v>0.21602023400000001</v>
      </c>
      <c r="CZ250" s="70">
        <v>29.590602319999999</v>
      </c>
      <c r="DA250" s="70">
        <v>0.209883295</v>
      </c>
      <c r="DB250" s="70">
        <v>29.613128939999999</v>
      </c>
      <c r="DC250" s="70">
        <v>0.20742852000000001</v>
      </c>
      <c r="DD250" s="70">
        <v>29.62251504</v>
      </c>
      <c r="DE250" s="70">
        <v>0.22952149899999999</v>
      </c>
      <c r="DF250" s="70">
        <v>29.598111190000001</v>
      </c>
      <c r="DG250" s="70">
        <v>0.23197627400000001</v>
      </c>
      <c r="DH250" s="70">
        <v>29.630023919999999</v>
      </c>
      <c r="DI250" s="70">
        <v>0.22277086600000001</v>
      </c>
      <c r="DJ250" s="70">
        <v>30.183803510000001</v>
      </c>
      <c r="DK250" s="70">
        <v>0.29395935200000001</v>
      </c>
      <c r="DL250" s="70">
        <v>30.151890779999999</v>
      </c>
      <c r="DM250" s="70"/>
      <c r="DN250" s="70"/>
      <c r="DO250" s="70"/>
      <c r="DP250" s="70"/>
      <c r="DQ250" s="58">
        <v>0.39030928599999998</v>
      </c>
      <c r="DR250" s="58">
        <v>30.245751729999999</v>
      </c>
      <c r="DS250" s="58">
        <v>0.30807431099999999</v>
      </c>
      <c r="DT250" s="58">
        <v>30.348998770000001</v>
      </c>
      <c r="DU250" s="58">
        <v>0.35226026799999999</v>
      </c>
      <c r="DV250" s="58">
        <v>30.624949959999999</v>
      </c>
      <c r="DW250" s="58">
        <v>0.32709882000000001</v>
      </c>
      <c r="DX250" s="58">
        <v>30.527334570000001</v>
      </c>
      <c r="DY250" s="58">
        <v>0.28168547500000002</v>
      </c>
      <c r="DZ250" s="58">
        <v>30.547983980000001</v>
      </c>
      <c r="EA250" s="58">
        <v>0.26511574199999999</v>
      </c>
      <c r="EB250" s="58">
        <v>30.386543150000001</v>
      </c>
      <c r="EC250" s="58">
        <v>0.28045808799999999</v>
      </c>
      <c r="ED250" s="58">
        <v>30.262646700000001</v>
      </c>
      <c r="EE250" s="58">
        <v>0.26572943500000001</v>
      </c>
      <c r="EF250" s="58">
        <v>30.358384869999998</v>
      </c>
      <c r="EG250" s="58">
        <v>0.28291286300000001</v>
      </c>
      <c r="EH250" s="58">
        <v>30.31520883</v>
      </c>
      <c r="EI250" s="58">
        <v>0.46272516000000002</v>
      </c>
      <c r="EJ250" s="58">
        <v>30.42033309</v>
      </c>
      <c r="EK250" s="58"/>
      <c r="EL250" s="58"/>
      <c r="EM250" s="58"/>
      <c r="EN250" s="58"/>
    </row>
    <row r="251" spans="1:144" x14ac:dyDescent="0.2">
      <c r="A251" s="70">
        <v>0.40933379600000003</v>
      </c>
      <c r="B251" s="70">
        <v>31.158080139999999</v>
      </c>
      <c r="C251" s="70">
        <v>0.31482494300000002</v>
      </c>
      <c r="D251" s="70">
        <v>31.203133399999999</v>
      </c>
      <c r="E251" s="70">
        <v>0.28659502599999997</v>
      </c>
      <c r="F251" s="70">
        <v>31.182483990000001</v>
      </c>
      <c r="G251" s="70">
        <v>0.28598133199999998</v>
      </c>
      <c r="H251" s="70">
        <v>31.14118517</v>
      </c>
      <c r="I251" s="70">
        <v>0.26572943500000001</v>
      </c>
      <c r="J251" s="70">
        <v>31.146816829999999</v>
      </c>
      <c r="K251" s="70">
        <v>0.32096188199999998</v>
      </c>
      <c r="L251" s="70">
        <v>31.051078660000002</v>
      </c>
      <c r="M251" s="70">
        <v>0.28168547500000002</v>
      </c>
      <c r="N251" s="70">
        <v>30.820180730000001</v>
      </c>
      <c r="O251" s="70">
        <v>0.29027718899999999</v>
      </c>
      <c r="P251" s="70">
        <v>30.842707359999999</v>
      </c>
      <c r="Q251" s="70">
        <v>0.312370168</v>
      </c>
      <c r="R251" s="70">
        <v>31.090500259999999</v>
      </c>
      <c r="S251" s="70">
        <v>0.45229236499999997</v>
      </c>
      <c r="T251" s="70">
        <v>31.14869405</v>
      </c>
      <c r="U251" s="70"/>
      <c r="V251" s="70"/>
      <c r="W251" s="70"/>
      <c r="X251" s="70"/>
      <c r="Y251" s="70">
        <v>0.28536763900000001</v>
      </c>
      <c r="Z251" s="70">
        <v>31.13179908</v>
      </c>
      <c r="AA251" s="70">
        <v>0.227680417</v>
      </c>
      <c r="AB251" s="70">
        <v>31.060464759999999</v>
      </c>
      <c r="AC251" s="70">
        <v>0.18779031700000001</v>
      </c>
      <c r="AD251" s="70">
        <v>30.945954400000002</v>
      </c>
      <c r="AE251" s="70">
        <v>0.23320366200000001</v>
      </c>
      <c r="AF251" s="70">
        <v>31.049201440000001</v>
      </c>
      <c r="AG251" s="70">
        <v>0.22215717200000001</v>
      </c>
      <c r="AH251" s="70">
        <v>31.236923340000001</v>
      </c>
      <c r="AI251" s="70">
        <v>0.21602023400000001</v>
      </c>
      <c r="AJ251" s="70">
        <v>31.088623040000002</v>
      </c>
      <c r="AK251" s="70">
        <v>0.217247622</v>
      </c>
      <c r="AL251" s="70">
        <v>30.975989899999998</v>
      </c>
      <c r="AM251" s="70">
        <v>0.20251896899999999</v>
      </c>
      <c r="AN251" s="70">
        <v>30.82768961</v>
      </c>
      <c r="AO251" s="70">
        <v>0.242409069</v>
      </c>
      <c r="AP251" s="70">
        <v>30.65686268</v>
      </c>
      <c r="AQ251" s="70">
        <v>0.32403035099999999</v>
      </c>
      <c r="AR251" s="70">
        <v>30.964726590000001</v>
      </c>
      <c r="AS251" s="70"/>
      <c r="AT251" s="70"/>
      <c r="AU251" s="70"/>
      <c r="AV251" s="70"/>
      <c r="AW251" s="70">
        <v>0.30500584200000003</v>
      </c>
      <c r="AX251" s="70">
        <v>29.729516520000001</v>
      </c>
      <c r="AY251" s="70">
        <v>0.21417915200000001</v>
      </c>
      <c r="AZ251" s="70">
        <v>29.770815339999999</v>
      </c>
      <c r="BA251" s="70">
        <v>0.21970239699999999</v>
      </c>
      <c r="BB251" s="70">
        <v>29.72013042</v>
      </c>
      <c r="BC251" s="70">
        <v>0.20374635699999999</v>
      </c>
      <c r="BD251" s="70">
        <v>29.731393740000001</v>
      </c>
      <c r="BE251" s="70">
        <v>0.253455559</v>
      </c>
      <c r="BF251" s="70">
        <v>29.71825321</v>
      </c>
      <c r="BG251" s="70">
        <v>0.25775141499999998</v>
      </c>
      <c r="BH251" s="70">
        <v>29.691972140000001</v>
      </c>
      <c r="BI251" s="70">
        <v>0.23872690599999999</v>
      </c>
      <c r="BJ251" s="70">
        <v>29.7276393</v>
      </c>
      <c r="BK251" s="70">
        <v>0.23013519199999999</v>
      </c>
      <c r="BL251" s="70">
        <v>29.69948102</v>
      </c>
      <c r="BM251" s="70">
        <v>0.209269602</v>
      </c>
      <c r="BN251" s="70">
        <v>29.7276393</v>
      </c>
      <c r="BO251" s="70">
        <v>0.339986391</v>
      </c>
      <c r="BP251" s="70">
        <v>29.695726579999999</v>
      </c>
      <c r="BQ251" s="70"/>
      <c r="BR251" s="70"/>
      <c r="BS251" s="70"/>
      <c r="BT251" s="70"/>
      <c r="BU251" s="70">
        <v>0.29027718899999999</v>
      </c>
      <c r="BV251" s="70">
        <v>29.693849360000002</v>
      </c>
      <c r="BW251" s="70">
        <v>0.190858786</v>
      </c>
      <c r="BX251" s="70">
        <v>29.6976038</v>
      </c>
      <c r="BY251" s="70">
        <v>0.19822311200000001</v>
      </c>
      <c r="BZ251" s="70">
        <v>29.663813860000001</v>
      </c>
      <c r="CA251" s="70">
        <v>0.18103968500000001</v>
      </c>
      <c r="CB251" s="70">
        <v>29.688217699999999</v>
      </c>
      <c r="CC251" s="70">
        <v>0.18042599100000001</v>
      </c>
      <c r="CD251" s="70">
        <v>29.72013042</v>
      </c>
      <c r="CE251" s="70">
        <v>0.18717662299999999</v>
      </c>
      <c r="CF251" s="70">
        <v>29.731393740000001</v>
      </c>
      <c r="CG251" s="70">
        <v>0.19147248</v>
      </c>
      <c r="CH251" s="70">
        <v>29.7576748</v>
      </c>
      <c r="CI251" s="70">
        <v>0.18963139900000001</v>
      </c>
      <c r="CJ251" s="70">
        <v>29.729516520000001</v>
      </c>
      <c r="CK251" s="70">
        <v>0.18656292899999999</v>
      </c>
      <c r="CL251" s="70">
        <v>29.705112669999998</v>
      </c>
      <c r="CM251" s="70">
        <v>0.34612332899999998</v>
      </c>
      <c r="CN251" s="70">
        <v>29.706989889999999</v>
      </c>
      <c r="CO251" s="70"/>
      <c r="CP251" s="70"/>
      <c r="CQ251" s="70"/>
      <c r="CR251" s="70"/>
      <c r="CS251" s="70">
        <v>0.349805492</v>
      </c>
      <c r="CT251" s="70">
        <v>29.70886711</v>
      </c>
      <c r="CU251" s="70">
        <v>0.217861315</v>
      </c>
      <c r="CV251" s="70">
        <v>29.723884859999998</v>
      </c>
      <c r="CW251" s="70">
        <v>0.24793231399999999</v>
      </c>
      <c r="CX251" s="70">
        <v>29.75579759</v>
      </c>
      <c r="CY251" s="70">
        <v>0.21479284600000001</v>
      </c>
      <c r="CZ251" s="70">
        <v>29.72013042</v>
      </c>
      <c r="DA251" s="70">
        <v>0.209269602</v>
      </c>
      <c r="DB251" s="70">
        <v>29.742657049999998</v>
      </c>
      <c r="DC251" s="70">
        <v>0.20497374500000001</v>
      </c>
      <c r="DD251" s="70">
        <v>29.752043149999999</v>
      </c>
      <c r="DE251" s="70">
        <v>0.227066723</v>
      </c>
      <c r="DF251" s="70">
        <v>29.7276393</v>
      </c>
      <c r="DG251" s="70">
        <v>0.23013519199999999</v>
      </c>
      <c r="DH251" s="70">
        <v>29.759552020000001</v>
      </c>
      <c r="DI251" s="70">
        <v>0.22338456000000001</v>
      </c>
      <c r="DJ251" s="70">
        <v>30.31520883</v>
      </c>
      <c r="DK251" s="70">
        <v>0.29395935200000001</v>
      </c>
      <c r="DL251" s="70">
        <v>30.283296109999998</v>
      </c>
      <c r="DM251" s="70"/>
      <c r="DN251" s="70"/>
      <c r="DO251" s="70"/>
      <c r="DP251" s="70"/>
      <c r="DQ251" s="58">
        <v>0.38969559199999998</v>
      </c>
      <c r="DR251" s="58">
        <v>30.377157059999998</v>
      </c>
      <c r="DS251" s="58">
        <v>0.30746061699999999</v>
      </c>
      <c r="DT251" s="58">
        <v>30.480404100000001</v>
      </c>
      <c r="DU251" s="58">
        <v>0.35164657399999999</v>
      </c>
      <c r="DV251" s="58">
        <v>30.756355289999998</v>
      </c>
      <c r="DW251" s="58">
        <v>0.32709882000000001</v>
      </c>
      <c r="DX251" s="58">
        <v>30.6587399</v>
      </c>
      <c r="DY251" s="58">
        <v>0.28168547500000002</v>
      </c>
      <c r="DZ251" s="58">
        <v>30.679389310000001</v>
      </c>
      <c r="EA251" s="58">
        <v>0.26450204799999999</v>
      </c>
      <c r="EB251" s="58">
        <v>30.517948480000001</v>
      </c>
      <c r="EC251" s="58">
        <v>0.28045808799999999</v>
      </c>
      <c r="ED251" s="58">
        <v>30.394052030000001</v>
      </c>
      <c r="EE251" s="58">
        <v>0.26572943500000001</v>
      </c>
      <c r="EF251" s="58">
        <v>30.489790190000001</v>
      </c>
      <c r="EG251" s="58">
        <v>0.28229916900000002</v>
      </c>
      <c r="EH251" s="58">
        <v>30.446614159999999</v>
      </c>
      <c r="EI251" s="58">
        <v>0.46272516000000002</v>
      </c>
      <c r="EJ251" s="58">
        <v>30.55173842</v>
      </c>
      <c r="EK251" s="58"/>
      <c r="EL251" s="58"/>
      <c r="EM251" s="58"/>
      <c r="EN251" s="58"/>
    </row>
    <row r="252" spans="1:144" x14ac:dyDescent="0.2">
      <c r="A252" s="70">
        <v>0.40687901999999998</v>
      </c>
      <c r="B252" s="70">
        <v>31.289485469999999</v>
      </c>
      <c r="C252" s="70">
        <v>0.31482494300000002</v>
      </c>
      <c r="D252" s="70">
        <v>31.334538720000001</v>
      </c>
      <c r="E252" s="70">
        <v>0.28659502599999997</v>
      </c>
      <c r="F252" s="70">
        <v>31.31388931</v>
      </c>
      <c r="G252" s="70">
        <v>0.28598133199999998</v>
      </c>
      <c r="H252" s="70">
        <v>31.2725905</v>
      </c>
      <c r="I252" s="70">
        <v>0.26511574199999999</v>
      </c>
      <c r="J252" s="70">
        <v>31.278222150000001</v>
      </c>
      <c r="K252" s="70">
        <v>0.32034818799999998</v>
      </c>
      <c r="L252" s="70">
        <v>31.182483990000001</v>
      </c>
      <c r="M252" s="70">
        <v>0.28168547500000002</v>
      </c>
      <c r="N252" s="70">
        <v>30.95158606</v>
      </c>
      <c r="O252" s="70">
        <v>0.28966349499999999</v>
      </c>
      <c r="P252" s="70">
        <v>30.974112680000001</v>
      </c>
      <c r="Q252" s="70">
        <v>0.31114278000000001</v>
      </c>
      <c r="R252" s="70">
        <v>31.221905589999999</v>
      </c>
      <c r="S252" s="70">
        <v>0.45167867099999998</v>
      </c>
      <c r="T252" s="70">
        <v>31.280099369999999</v>
      </c>
      <c r="U252" s="70"/>
      <c r="V252" s="70"/>
      <c r="W252" s="70"/>
      <c r="X252" s="70"/>
      <c r="Y252" s="70">
        <v>0.28536763900000001</v>
      </c>
      <c r="Z252" s="70">
        <v>31.263204399999999</v>
      </c>
      <c r="AA252" s="70">
        <v>0.227066723</v>
      </c>
      <c r="AB252" s="70">
        <v>31.191870080000001</v>
      </c>
      <c r="AC252" s="70">
        <v>0.18779031700000001</v>
      </c>
      <c r="AD252" s="70">
        <v>31.077359730000001</v>
      </c>
      <c r="AE252" s="70">
        <v>0.23320366200000001</v>
      </c>
      <c r="AF252" s="70">
        <v>31.180606770000001</v>
      </c>
      <c r="AG252" s="70">
        <v>0.22277086600000001</v>
      </c>
      <c r="AH252" s="70">
        <v>31.36832866</v>
      </c>
      <c r="AI252" s="70">
        <v>0.217247622</v>
      </c>
      <c r="AJ252" s="70">
        <v>31.220028370000001</v>
      </c>
      <c r="AK252" s="70">
        <v>0.216633928</v>
      </c>
      <c r="AL252" s="70">
        <v>31.107395230000002</v>
      </c>
      <c r="AM252" s="70">
        <v>0.20251896899999999</v>
      </c>
      <c r="AN252" s="70">
        <v>30.959094929999999</v>
      </c>
      <c r="AO252" s="70">
        <v>0.24118168200000001</v>
      </c>
      <c r="AP252" s="70">
        <v>30.788268009999999</v>
      </c>
      <c r="AQ252" s="70">
        <v>0.32096188199999998</v>
      </c>
      <c r="AR252" s="70">
        <v>31.096131920000001</v>
      </c>
      <c r="AS252" s="70"/>
      <c r="AT252" s="70"/>
      <c r="AU252" s="70"/>
      <c r="AV252" s="70"/>
      <c r="AW252" s="70">
        <v>0.30746061699999999</v>
      </c>
      <c r="AX252" s="70">
        <v>29.85904463</v>
      </c>
      <c r="AY252" s="70">
        <v>0.21356545900000001</v>
      </c>
      <c r="AZ252" s="70">
        <v>29.90034344</v>
      </c>
      <c r="BA252" s="70">
        <v>0.22092978499999999</v>
      </c>
      <c r="BB252" s="70">
        <v>29.849658529999999</v>
      </c>
      <c r="BC252" s="70">
        <v>0.201905275</v>
      </c>
      <c r="BD252" s="70">
        <v>29.86092185</v>
      </c>
      <c r="BE252" s="70">
        <v>0.251614477</v>
      </c>
      <c r="BF252" s="70">
        <v>29.847781309999998</v>
      </c>
      <c r="BG252" s="70">
        <v>0.25591033400000002</v>
      </c>
      <c r="BH252" s="70">
        <v>29.82150025</v>
      </c>
      <c r="BI252" s="70">
        <v>0.23934059999999999</v>
      </c>
      <c r="BJ252" s="70">
        <v>29.857167409999999</v>
      </c>
      <c r="BK252" s="70">
        <v>0.23013519199999999</v>
      </c>
      <c r="BL252" s="70">
        <v>29.829009119999998</v>
      </c>
      <c r="BM252" s="70">
        <v>0.209883295</v>
      </c>
      <c r="BN252" s="70">
        <v>29.857167409999999</v>
      </c>
      <c r="BO252" s="70">
        <v>0.339372697</v>
      </c>
      <c r="BP252" s="70">
        <v>29.825254690000001</v>
      </c>
      <c r="BQ252" s="70"/>
      <c r="BR252" s="70"/>
      <c r="BS252" s="70"/>
      <c r="BT252" s="70"/>
      <c r="BU252" s="70">
        <v>0.28966349499999999</v>
      </c>
      <c r="BV252" s="70">
        <v>29.82337747</v>
      </c>
      <c r="BW252" s="70">
        <v>0.19147248</v>
      </c>
      <c r="BX252" s="70">
        <v>29.827131909999999</v>
      </c>
      <c r="BY252" s="70">
        <v>0.19760941900000001</v>
      </c>
      <c r="BZ252" s="70">
        <v>29.793341959999999</v>
      </c>
      <c r="CA252" s="70">
        <v>0.181653379</v>
      </c>
      <c r="CB252" s="70">
        <v>29.817745810000002</v>
      </c>
      <c r="CC252" s="70">
        <v>0.18042599100000001</v>
      </c>
      <c r="CD252" s="70">
        <v>29.849658529999999</v>
      </c>
      <c r="CE252" s="70">
        <v>0.18717662299999999</v>
      </c>
      <c r="CF252" s="70">
        <v>29.86092185</v>
      </c>
      <c r="CG252" s="70">
        <v>0.19147248</v>
      </c>
      <c r="CH252" s="70">
        <v>29.887202909999999</v>
      </c>
      <c r="CI252" s="70">
        <v>0.190245092</v>
      </c>
      <c r="CJ252" s="70">
        <v>29.85904463</v>
      </c>
      <c r="CK252" s="70">
        <v>0.18594923499999999</v>
      </c>
      <c r="CL252" s="70">
        <v>29.834640780000001</v>
      </c>
      <c r="CM252" s="70">
        <v>0.34612332899999998</v>
      </c>
      <c r="CN252" s="70">
        <v>29.836518000000002</v>
      </c>
      <c r="CO252" s="70"/>
      <c r="CP252" s="70"/>
      <c r="CQ252" s="70"/>
      <c r="CR252" s="70"/>
      <c r="CS252" s="70">
        <v>0.349805492</v>
      </c>
      <c r="CT252" s="70">
        <v>29.838395219999999</v>
      </c>
      <c r="CU252" s="70">
        <v>0.217861315</v>
      </c>
      <c r="CV252" s="70">
        <v>29.853412970000001</v>
      </c>
      <c r="CW252" s="70">
        <v>0.24854600800000001</v>
      </c>
      <c r="CX252" s="70">
        <v>29.885325689999998</v>
      </c>
      <c r="CY252" s="70">
        <v>0.21540654000000001</v>
      </c>
      <c r="CZ252" s="70">
        <v>29.849658529999999</v>
      </c>
      <c r="DA252" s="70">
        <v>0.209883295</v>
      </c>
      <c r="DB252" s="70">
        <v>29.872185160000001</v>
      </c>
      <c r="DC252" s="70">
        <v>0.20313266299999999</v>
      </c>
      <c r="DD252" s="70">
        <v>29.88157125</v>
      </c>
      <c r="DE252" s="70">
        <v>0.22399825400000001</v>
      </c>
      <c r="DF252" s="70">
        <v>29.857167409999999</v>
      </c>
      <c r="DG252" s="70">
        <v>0.227680417</v>
      </c>
      <c r="DH252" s="70">
        <v>29.88908013</v>
      </c>
      <c r="DI252" s="70">
        <v>0.22277086600000001</v>
      </c>
      <c r="DJ252" s="70">
        <v>30.446614159999999</v>
      </c>
      <c r="DK252" s="70">
        <v>0.29395935200000001</v>
      </c>
      <c r="DL252" s="70">
        <v>30.414701440000002</v>
      </c>
      <c r="DM252" s="70"/>
      <c r="DN252" s="70"/>
      <c r="DO252" s="70"/>
      <c r="DP252" s="70"/>
      <c r="DQ252" s="58">
        <v>0.38846820500000001</v>
      </c>
      <c r="DR252" s="58">
        <v>30.508562380000001</v>
      </c>
      <c r="DS252" s="58">
        <v>0.30684692299999999</v>
      </c>
      <c r="DT252" s="58">
        <v>30.611809430000001</v>
      </c>
      <c r="DU252" s="58">
        <v>0.35103287999999999</v>
      </c>
      <c r="DV252" s="58">
        <v>30.887760610000001</v>
      </c>
      <c r="DW252" s="58">
        <v>0.32648512600000001</v>
      </c>
      <c r="DX252" s="58">
        <v>30.79014523</v>
      </c>
      <c r="DY252" s="58">
        <v>0.28168547500000002</v>
      </c>
      <c r="DZ252" s="58">
        <v>30.810794640000001</v>
      </c>
      <c r="EA252" s="58">
        <v>0.26450204799999999</v>
      </c>
      <c r="EB252" s="58">
        <v>30.649353810000001</v>
      </c>
      <c r="EC252" s="58">
        <v>0.279844394</v>
      </c>
      <c r="ED252" s="58">
        <v>30.52545735</v>
      </c>
      <c r="EE252" s="58">
        <v>0.26511574199999999</v>
      </c>
      <c r="EF252" s="58">
        <v>30.621195520000001</v>
      </c>
      <c r="EG252" s="58">
        <v>0.28107178199999999</v>
      </c>
      <c r="EH252" s="58">
        <v>30.578019489999999</v>
      </c>
      <c r="EI252" s="58">
        <v>0.46211146600000003</v>
      </c>
      <c r="EJ252" s="58">
        <v>30.683143749999999</v>
      </c>
      <c r="EK252" s="58"/>
      <c r="EL252" s="58"/>
      <c r="EM252" s="58"/>
      <c r="EN252" s="58"/>
    </row>
    <row r="253" spans="1:144" x14ac:dyDescent="0.2">
      <c r="A253" s="70">
        <v>0.40565163199999998</v>
      </c>
      <c r="B253" s="70">
        <v>31.420890790000001</v>
      </c>
      <c r="C253" s="70">
        <v>0.312983862</v>
      </c>
      <c r="D253" s="70">
        <v>31.465944050000001</v>
      </c>
      <c r="E253" s="70">
        <v>0.28536763900000001</v>
      </c>
      <c r="F253" s="70">
        <v>31.44529464</v>
      </c>
      <c r="G253" s="70">
        <v>0.28598133199999998</v>
      </c>
      <c r="H253" s="70">
        <v>31.403995819999999</v>
      </c>
      <c r="I253" s="70">
        <v>0.26450204799999999</v>
      </c>
      <c r="J253" s="70">
        <v>31.409627480000001</v>
      </c>
      <c r="K253" s="70">
        <v>0.32034818799999998</v>
      </c>
      <c r="L253" s="70">
        <v>31.31388931</v>
      </c>
      <c r="M253" s="70">
        <v>0.28168547500000002</v>
      </c>
      <c r="N253" s="70">
        <v>31.082991379999999</v>
      </c>
      <c r="O253" s="70">
        <v>0.29027718899999999</v>
      </c>
      <c r="P253" s="70">
        <v>31.105518010000001</v>
      </c>
      <c r="Q253" s="70">
        <v>0.312370168</v>
      </c>
      <c r="R253" s="70">
        <v>31.353310910000001</v>
      </c>
      <c r="S253" s="70">
        <v>0.45167867099999998</v>
      </c>
      <c r="T253" s="70">
        <v>31.411504699999998</v>
      </c>
      <c r="U253" s="70"/>
      <c r="V253" s="70"/>
      <c r="W253" s="70"/>
      <c r="X253" s="70"/>
      <c r="Y253" s="70">
        <v>0.28414025100000001</v>
      </c>
      <c r="Z253" s="70">
        <v>31.394609729999999</v>
      </c>
      <c r="AA253" s="70">
        <v>0.227066723</v>
      </c>
      <c r="AB253" s="70">
        <v>31.323275410000001</v>
      </c>
      <c r="AC253" s="70">
        <v>0.18656292899999999</v>
      </c>
      <c r="AD253" s="70">
        <v>31.20876505</v>
      </c>
      <c r="AE253" s="70">
        <v>0.23258996800000001</v>
      </c>
      <c r="AF253" s="70">
        <v>31.3120121</v>
      </c>
      <c r="AG253" s="70">
        <v>0.22277086600000001</v>
      </c>
      <c r="AH253" s="70">
        <v>31.499733989999999</v>
      </c>
      <c r="AI253" s="70">
        <v>0.217247622</v>
      </c>
      <c r="AJ253" s="70">
        <v>31.35143369</v>
      </c>
      <c r="AK253" s="70">
        <v>0.21602023400000001</v>
      </c>
      <c r="AL253" s="70">
        <v>31.238800560000001</v>
      </c>
      <c r="AM253" s="70">
        <v>0.20251896899999999</v>
      </c>
      <c r="AN253" s="70">
        <v>31.090500259999999</v>
      </c>
      <c r="AO253" s="70">
        <v>0.24056798800000001</v>
      </c>
      <c r="AP253" s="70">
        <v>30.919673329999998</v>
      </c>
      <c r="AQ253" s="70">
        <v>0.32096188199999998</v>
      </c>
      <c r="AR253" s="70">
        <v>31.22753724</v>
      </c>
      <c r="AS253" s="70"/>
      <c r="AT253" s="70"/>
      <c r="AU253" s="70"/>
      <c r="AV253" s="70"/>
      <c r="AW253" s="70">
        <v>0.30561953600000002</v>
      </c>
      <c r="AX253" s="70">
        <v>29.988572730000001</v>
      </c>
      <c r="AY253" s="70">
        <v>0.21233807099999999</v>
      </c>
      <c r="AZ253" s="70">
        <v>30.029871549999999</v>
      </c>
      <c r="BA253" s="70">
        <v>0.22031609099999999</v>
      </c>
      <c r="BB253" s="70">
        <v>29.979186640000002</v>
      </c>
      <c r="BC253" s="70">
        <v>0.201905275</v>
      </c>
      <c r="BD253" s="70">
        <v>29.990449949999999</v>
      </c>
      <c r="BE253" s="70">
        <v>0.25100078300000001</v>
      </c>
      <c r="BF253" s="70">
        <v>29.977309420000001</v>
      </c>
      <c r="BG253" s="70">
        <v>0.253455559</v>
      </c>
      <c r="BH253" s="70">
        <v>29.951028359999999</v>
      </c>
      <c r="BI253" s="70">
        <v>0.23934059999999999</v>
      </c>
      <c r="BJ253" s="70">
        <v>29.986695520000001</v>
      </c>
      <c r="BK253" s="70">
        <v>0.22952149899999999</v>
      </c>
      <c r="BL253" s="70">
        <v>29.958537230000001</v>
      </c>
      <c r="BM253" s="70">
        <v>0.208042214</v>
      </c>
      <c r="BN253" s="70">
        <v>29.986695520000001</v>
      </c>
      <c r="BO253" s="70">
        <v>0.33814530900000001</v>
      </c>
      <c r="BP253" s="70">
        <v>29.954782789999999</v>
      </c>
      <c r="BQ253" s="70"/>
      <c r="BR253" s="70"/>
      <c r="BS253" s="70"/>
      <c r="BT253" s="70"/>
      <c r="BU253" s="70">
        <v>0.28966349499999999</v>
      </c>
      <c r="BV253" s="70">
        <v>29.952905569999999</v>
      </c>
      <c r="BW253" s="70">
        <v>0.190245092</v>
      </c>
      <c r="BX253" s="70">
        <v>29.95666001</v>
      </c>
      <c r="BY253" s="70">
        <v>0.19760941900000001</v>
      </c>
      <c r="BZ253" s="70">
        <v>29.922870069999998</v>
      </c>
      <c r="CA253" s="70">
        <v>0.18103968500000001</v>
      </c>
      <c r="CB253" s="70">
        <v>29.947273920000001</v>
      </c>
      <c r="CC253" s="70">
        <v>0.17981229700000001</v>
      </c>
      <c r="CD253" s="70">
        <v>29.979186640000002</v>
      </c>
      <c r="CE253" s="70">
        <v>0.18717662299999999</v>
      </c>
      <c r="CF253" s="70">
        <v>29.990449949999999</v>
      </c>
      <c r="CG253" s="70">
        <v>0.190858786</v>
      </c>
      <c r="CH253" s="70">
        <v>30.016731020000002</v>
      </c>
      <c r="CI253" s="70">
        <v>0.190245092</v>
      </c>
      <c r="CJ253" s="70">
        <v>29.988572730000001</v>
      </c>
      <c r="CK253" s="70">
        <v>0.18594923499999999</v>
      </c>
      <c r="CL253" s="70">
        <v>29.96416889</v>
      </c>
      <c r="CM253" s="70">
        <v>0.34550963600000001</v>
      </c>
      <c r="CN253" s="70">
        <v>29.966046110000001</v>
      </c>
      <c r="CO253" s="70"/>
      <c r="CP253" s="70"/>
      <c r="CQ253" s="70"/>
      <c r="CR253" s="70"/>
      <c r="CS253" s="70">
        <v>0.349805492</v>
      </c>
      <c r="CT253" s="70">
        <v>29.967923330000001</v>
      </c>
      <c r="CU253" s="70">
        <v>0.217861315</v>
      </c>
      <c r="CV253" s="70">
        <v>29.98294108</v>
      </c>
      <c r="CW253" s="70">
        <v>0.24793231399999999</v>
      </c>
      <c r="CX253" s="70">
        <v>30.014853800000001</v>
      </c>
      <c r="CY253" s="70">
        <v>0.21602023400000001</v>
      </c>
      <c r="CZ253" s="70">
        <v>29.979186640000002</v>
      </c>
      <c r="DA253" s="70">
        <v>0.209269602</v>
      </c>
      <c r="DB253" s="70">
        <v>30.00171327</v>
      </c>
      <c r="DC253" s="70">
        <v>0.201291582</v>
      </c>
      <c r="DD253" s="70">
        <v>30.011099359999999</v>
      </c>
      <c r="DE253" s="70">
        <v>0.22092978499999999</v>
      </c>
      <c r="DF253" s="70">
        <v>29.986695520000001</v>
      </c>
      <c r="DG253" s="70">
        <v>0.226453029</v>
      </c>
      <c r="DH253" s="70">
        <v>30.018608239999999</v>
      </c>
      <c r="DI253" s="70">
        <v>0.22277086600000001</v>
      </c>
      <c r="DJ253" s="70">
        <v>30.578019489999999</v>
      </c>
      <c r="DK253" s="70">
        <v>0.29334565899999998</v>
      </c>
      <c r="DL253" s="70">
        <v>30.546106760000001</v>
      </c>
      <c r="DM253" s="70"/>
      <c r="DN253" s="70"/>
      <c r="DO253" s="70"/>
      <c r="DP253" s="70"/>
      <c r="DQ253" s="58">
        <v>0.38846820500000001</v>
      </c>
      <c r="DR253" s="58">
        <v>30.639967710000001</v>
      </c>
      <c r="DS253" s="58">
        <v>0.306233229</v>
      </c>
      <c r="DT253" s="58">
        <v>30.74321475</v>
      </c>
      <c r="DU253" s="58">
        <v>0.35103287999999999</v>
      </c>
      <c r="DV253" s="58">
        <v>31.019165940000001</v>
      </c>
      <c r="DW253" s="58">
        <v>0.32525773899999999</v>
      </c>
      <c r="DX253" s="58">
        <v>30.921550549999999</v>
      </c>
      <c r="DY253" s="58">
        <v>0.279844394</v>
      </c>
      <c r="DZ253" s="58">
        <v>30.94219996</v>
      </c>
      <c r="EA253" s="58">
        <v>0.26450204799999999</v>
      </c>
      <c r="EB253" s="58">
        <v>30.78075913</v>
      </c>
      <c r="EC253" s="58">
        <v>0.278617006</v>
      </c>
      <c r="ED253" s="58">
        <v>30.65686268</v>
      </c>
      <c r="EE253" s="58">
        <v>0.26511574199999999</v>
      </c>
      <c r="EF253" s="58">
        <v>30.75260085</v>
      </c>
      <c r="EG253" s="58">
        <v>0.28045808799999999</v>
      </c>
      <c r="EH253" s="58">
        <v>30.709424810000002</v>
      </c>
      <c r="EI253" s="58">
        <v>0.46211146600000003</v>
      </c>
      <c r="EJ253" s="58">
        <v>30.814549070000002</v>
      </c>
      <c r="EK253" s="58"/>
      <c r="EL253" s="58"/>
      <c r="EM253" s="58"/>
      <c r="EN253" s="58"/>
    </row>
    <row r="254" spans="1:144" x14ac:dyDescent="0.2">
      <c r="A254" s="70">
        <v>0.40626532599999998</v>
      </c>
      <c r="B254" s="70">
        <v>31.552296120000001</v>
      </c>
      <c r="C254" s="70">
        <v>0.312370168</v>
      </c>
      <c r="D254" s="70">
        <v>31.597349380000001</v>
      </c>
      <c r="E254" s="70">
        <v>0.28536763900000001</v>
      </c>
      <c r="F254" s="70">
        <v>31.57669997</v>
      </c>
      <c r="G254" s="70">
        <v>0.28598133199999998</v>
      </c>
      <c r="H254" s="70">
        <v>31.535401149999998</v>
      </c>
      <c r="I254" s="70">
        <v>0.26511574199999999</v>
      </c>
      <c r="J254" s="70">
        <v>31.541032810000001</v>
      </c>
      <c r="K254" s="70">
        <v>0.32034818799999998</v>
      </c>
      <c r="L254" s="70">
        <v>31.44529464</v>
      </c>
      <c r="M254" s="70">
        <v>0.28168547500000002</v>
      </c>
      <c r="N254" s="70">
        <v>31.214396709999999</v>
      </c>
      <c r="O254" s="70">
        <v>0.28966349499999999</v>
      </c>
      <c r="P254" s="70">
        <v>31.236923340000001</v>
      </c>
      <c r="Q254" s="70">
        <v>0.312370168</v>
      </c>
      <c r="R254" s="70">
        <v>31.484716240000001</v>
      </c>
      <c r="S254" s="70">
        <v>0.45045128299999998</v>
      </c>
      <c r="T254" s="70">
        <v>31.542910030000002</v>
      </c>
      <c r="U254" s="70"/>
      <c r="V254" s="70"/>
      <c r="W254" s="70"/>
      <c r="X254" s="70"/>
      <c r="Y254" s="70">
        <v>0.28475394500000001</v>
      </c>
      <c r="Z254" s="70">
        <v>31.526015059999999</v>
      </c>
      <c r="AA254" s="70">
        <v>0.227680417</v>
      </c>
      <c r="AB254" s="70">
        <v>31.454680740000001</v>
      </c>
      <c r="AC254" s="70">
        <v>0.18717662299999999</v>
      </c>
      <c r="AD254" s="70">
        <v>31.34017038</v>
      </c>
      <c r="AE254" s="70">
        <v>0.23258996800000001</v>
      </c>
      <c r="AF254" s="70">
        <v>31.443417419999999</v>
      </c>
      <c r="AG254" s="70">
        <v>0.22154347899999999</v>
      </c>
      <c r="AH254" s="70">
        <v>31.631139319999999</v>
      </c>
      <c r="AI254" s="70">
        <v>0.21602023400000001</v>
      </c>
      <c r="AJ254" s="70">
        <v>31.48283902</v>
      </c>
      <c r="AK254" s="70">
        <v>0.21602023400000001</v>
      </c>
      <c r="AL254" s="70">
        <v>31.37020588</v>
      </c>
      <c r="AM254" s="70">
        <v>0.201905275</v>
      </c>
      <c r="AN254" s="70">
        <v>31.221905589999999</v>
      </c>
      <c r="AO254" s="70">
        <v>0.23995429400000001</v>
      </c>
      <c r="AP254" s="70">
        <v>31.051078660000002</v>
      </c>
      <c r="AQ254" s="70">
        <v>0.31912079999999998</v>
      </c>
      <c r="AR254" s="70">
        <v>31.35894257</v>
      </c>
      <c r="AS254" s="70"/>
      <c r="AT254" s="70"/>
      <c r="AU254" s="70"/>
      <c r="AV254" s="70"/>
      <c r="AW254" s="70">
        <v>0.30439214799999997</v>
      </c>
      <c r="AX254" s="70">
        <v>30.11810084</v>
      </c>
      <c r="AY254" s="70">
        <v>0.21417915200000001</v>
      </c>
      <c r="AZ254" s="70">
        <v>30.159399659999998</v>
      </c>
      <c r="BA254" s="70">
        <v>0.219088703</v>
      </c>
      <c r="BB254" s="70">
        <v>30.108714750000001</v>
      </c>
      <c r="BC254" s="70">
        <v>0.20313266299999999</v>
      </c>
      <c r="BD254" s="70">
        <v>30.119978060000001</v>
      </c>
      <c r="BE254" s="70">
        <v>0.251614477</v>
      </c>
      <c r="BF254" s="70">
        <v>30.10683753</v>
      </c>
      <c r="BG254" s="70">
        <v>0.25038708900000001</v>
      </c>
      <c r="BH254" s="70">
        <v>30.08055646</v>
      </c>
      <c r="BI254" s="70">
        <v>0.23872690599999999</v>
      </c>
      <c r="BJ254" s="70">
        <v>30.11622362</v>
      </c>
      <c r="BK254" s="70">
        <v>0.22890780499999999</v>
      </c>
      <c r="BL254" s="70">
        <v>30.08806534</v>
      </c>
      <c r="BM254" s="70">
        <v>0.208655908</v>
      </c>
      <c r="BN254" s="70">
        <v>30.11622362</v>
      </c>
      <c r="BO254" s="70">
        <v>0.338759003</v>
      </c>
      <c r="BP254" s="70">
        <v>30.084310899999998</v>
      </c>
      <c r="BQ254" s="70"/>
      <c r="BR254" s="70"/>
      <c r="BS254" s="70"/>
      <c r="BT254" s="70"/>
      <c r="BU254" s="70">
        <v>0.28843610800000002</v>
      </c>
      <c r="BV254" s="70">
        <v>30.082433680000001</v>
      </c>
      <c r="BW254" s="70">
        <v>0.190245092</v>
      </c>
      <c r="BX254" s="70">
        <v>30.086188119999999</v>
      </c>
      <c r="BY254" s="70">
        <v>0.19699572500000001</v>
      </c>
      <c r="BZ254" s="70">
        <v>30.052398180000001</v>
      </c>
      <c r="CA254" s="70">
        <v>0.18103968500000001</v>
      </c>
      <c r="CB254" s="70">
        <v>30.07680203</v>
      </c>
      <c r="CC254" s="70">
        <v>0.17981229700000001</v>
      </c>
      <c r="CD254" s="70">
        <v>30.108714750000001</v>
      </c>
      <c r="CE254" s="70">
        <v>0.18656292899999999</v>
      </c>
      <c r="CF254" s="70">
        <v>30.119978060000001</v>
      </c>
      <c r="CG254" s="70">
        <v>0.19147248</v>
      </c>
      <c r="CH254" s="70">
        <v>30.146259130000001</v>
      </c>
      <c r="CI254" s="70">
        <v>0.190245092</v>
      </c>
      <c r="CJ254" s="70">
        <v>30.11810084</v>
      </c>
      <c r="CK254" s="70">
        <v>0.18594923499999999</v>
      </c>
      <c r="CL254" s="70">
        <v>30.093696999999999</v>
      </c>
      <c r="CM254" s="70">
        <v>0.34612332899999998</v>
      </c>
      <c r="CN254" s="70">
        <v>30.09557422</v>
      </c>
      <c r="CO254" s="70"/>
      <c r="CP254" s="70"/>
      <c r="CQ254" s="70"/>
      <c r="CR254" s="70"/>
      <c r="CS254" s="70">
        <v>0.34919179900000002</v>
      </c>
      <c r="CT254" s="70">
        <v>30.09745143</v>
      </c>
      <c r="CU254" s="70">
        <v>0.217247622</v>
      </c>
      <c r="CV254" s="70">
        <v>30.112469189999999</v>
      </c>
      <c r="CW254" s="70">
        <v>0.24731861999999999</v>
      </c>
      <c r="CX254" s="70">
        <v>30.14438191</v>
      </c>
      <c r="CY254" s="70">
        <v>0.21479284600000001</v>
      </c>
      <c r="CZ254" s="70">
        <v>30.108714750000001</v>
      </c>
      <c r="DA254" s="70">
        <v>0.209269602</v>
      </c>
      <c r="DB254" s="70">
        <v>30.131241379999999</v>
      </c>
      <c r="DC254" s="70">
        <v>0.198836806</v>
      </c>
      <c r="DD254" s="70">
        <v>30.140627469999998</v>
      </c>
      <c r="DE254" s="70">
        <v>0.218475009</v>
      </c>
      <c r="DF254" s="70">
        <v>30.11622362</v>
      </c>
      <c r="DG254" s="70">
        <v>0.22461194800000001</v>
      </c>
      <c r="DH254" s="70">
        <v>30.148136350000001</v>
      </c>
      <c r="DI254" s="70">
        <v>0.22277086600000001</v>
      </c>
      <c r="DJ254" s="70">
        <v>30.709424810000002</v>
      </c>
      <c r="DK254" s="70">
        <v>0.29395935200000001</v>
      </c>
      <c r="DL254" s="70">
        <v>30.67751209</v>
      </c>
      <c r="DM254" s="70"/>
      <c r="DN254" s="70"/>
      <c r="DO254" s="70"/>
      <c r="DP254" s="70"/>
      <c r="DQ254" s="58">
        <v>0.38662712300000002</v>
      </c>
      <c r="DR254" s="58">
        <v>30.77137304</v>
      </c>
      <c r="DS254" s="58">
        <v>0.30500584200000003</v>
      </c>
      <c r="DT254" s="58">
        <v>30.87462008</v>
      </c>
      <c r="DU254" s="58">
        <v>0.35041918599999999</v>
      </c>
      <c r="DV254" s="58">
        <v>31.15057127</v>
      </c>
      <c r="DW254" s="58">
        <v>0.32525773899999999</v>
      </c>
      <c r="DX254" s="58">
        <v>31.052955879999999</v>
      </c>
      <c r="DY254" s="58">
        <v>0.279844394</v>
      </c>
      <c r="DZ254" s="58">
        <v>31.07360529</v>
      </c>
      <c r="EA254" s="58">
        <v>0.26450204799999999</v>
      </c>
      <c r="EB254" s="58">
        <v>30.91216446</v>
      </c>
      <c r="EC254" s="58">
        <v>0.278003312</v>
      </c>
      <c r="ED254" s="58">
        <v>30.788268009999999</v>
      </c>
      <c r="EE254" s="58">
        <v>0.26511574199999999</v>
      </c>
      <c r="EF254" s="58">
        <v>30.884006169999999</v>
      </c>
      <c r="EG254" s="58">
        <v>0.279844394</v>
      </c>
      <c r="EH254" s="58">
        <v>30.840830140000001</v>
      </c>
      <c r="EI254" s="58">
        <v>0.46211146600000003</v>
      </c>
      <c r="EJ254" s="58">
        <v>30.945954400000002</v>
      </c>
      <c r="EK254" s="58"/>
      <c r="EL254" s="58"/>
      <c r="EM254" s="58"/>
      <c r="EN254" s="58"/>
    </row>
    <row r="255" spans="1:144" x14ac:dyDescent="0.2">
      <c r="A255" s="58"/>
      <c r="B255" s="58"/>
      <c r="C255" s="58"/>
      <c r="D255" s="58"/>
      <c r="E255" s="58"/>
      <c r="F255" s="58"/>
      <c r="G255" s="58"/>
      <c r="H255" s="58"/>
      <c r="I255" s="58"/>
      <c r="J255" s="58"/>
      <c r="K255" s="58"/>
      <c r="L255" s="58"/>
      <c r="M255" s="58"/>
      <c r="N255" s="58"/>
      <c r="O255" s="58"/>
      <c r="P255" s="58"/>
      <c r="Q255" s="58"/>
      <c r="R255" s="58"/>
      <c r="S255" s="58"/>
      <c r="T255" s="58"/>
      <c r="U255" s="58"/>
      <c r="V255" s="58"/>
      <c r="W255" s="58"/>
      <c r="X255" s="58"/>
      <c r="Y255" s="58"/>
      <c r="Z255" s="58"/>
      <c r="AA255" s="58"/>
      <c r="AB255" s="58"/>
      <c r="AC255" s="58"/>
      <c r="AD255" s="58"/>
      <c r="AE255" s="58"/>
      <c r="AF255" s="58"/>
      <c r="AG255" s="58"/>
      <c r="AH255" s="58"/>
      <c r="AI255" s="58"/>
      <c r="AJ255" s="58"/>
      <c r="AK255" s="58"/>
      <c r="AL255" s="58"/>
      <c r="AM255" s="58"/>
      <c r="AN255" s="58"/>
      <c r="AO255" s="58"/>
      <c r="AP255" s="58"/>
      <c r="AQ255" s="58"/>
      <c r="AR255" s="58"/>
      <c r="AS255" s="58"/>
      <c r="AT255" s="58"/>
      <c r="AU255" s="58"/>
      <c r="AV255" s="58"/>
      <c r="AW255" s="58"/>
      <c r="AX255" s="58"/>
      <c r="AY255" s="58"/>
      <c r="AZ255" s="58"/>
      <c r="BA255" s="58"/>
      <c r="BB255" s="58"/>
      <c r="BC255" s="58"/>
      <c r="BD255" s="58"/>
      <c r="BE255" s="58"/>
      <c r="BF255" s="58"/>
      <c r="BG255" s="58"/>
      <c r="BH255" s="58"/>
      <c r="BI255" s="58"/>
      <c r="BJ255" s="58"/>
      <c r="BK255" s="58"/>
      <c r="BL255" s="58"/>
      <c r="BM255" s="58"/>
      <c r="BN255" s="58"/>
      <c r="BO255" s="58"/>
      <c r="BP255" s="58"/>
      <c r="BQ255" s="58"/>
      <c r="BR255" s="58"/>
      <c r="BS255" s="58"/>
      <c r="BT255" s="58"/>
      <c r="BU255" s="58"/>
      <c r="BV255" s="58"/>
      <c r="BW255" s="58"/>
      <c r="BX255" s="58"/>
      <c r="BY255" s="58"/>
      <c r="BZ255" s="58"/>
      <c r="CA255" s="58"/>
      <c r="CB255" s="58"/>
      <c r="CC255" s="58"/>
      <c r="CD255" s="58"/>
      <c r="CE255" s="58"/>
      <c r="CF255" s="58"/>
      <c r="CG255" s="58"/>
      <c r="CH255" s="58"/>
      <c r="CI255" s="58"/>
      <c r="CJ255" s="58"/>
      <c r="CK255" s="58"/>
      <c r="CL255" s="58"/>
      <c r="CM255" s="58"/>
      <c r="CN255" s="58"/>
      <c r="CO255" s="58"/>
      <c r="CP255" s="58"/>
      <c r="CQ255" s="58"/>
      <c r="CR255" s="58"/>
      <c r="CS255" s="58"/>
      <c r="CT255" s="58"/>
      <c r="CU255" s="58"/>
      <c r="CV255" s="58"/>
      <c r="CW255" s="58"/>
      <c r="CX255" s="58"/>
      <c r="CY255" s="58"/>
      <c r="CZ255" s="58"/>
      <c r="DA255" s="58"/>
      <c r="DB255" s="58"/>
      <c r="DC255" s="58"/>
      <c r="DD255" s="58"/>
      <c r="DE255" s="58"/>
      <c r="DF255" s="58"/>
      <c r="DG255" s="58"/>
      <c r="DH255" s="58"/>
      <c r="DI255" s="58"/>
      <c r="DJ255" s="58"/>
      <c r="DK255" s="58"/>
      <c r="DL255" s="58"/>
      <c r="DM255" s="58"/>
      <c r="DN255" s="58"/>
      <c r="DO255" s="58"/>
      <c r="DP255" s="58"/>
      <c r="DQ255" s="58"/>
      <c r="DR255" s="58"/>
      <c r="DS255" s="58"/>
      <c r="DT255" s="58"/>
      <c r="DU255" s="58"/>
      <c r="DV255" s="58"/>
      <c r="DW255" s="58"/>
      <c r="DX255" s="58"/>
      <c r="DY255" s="58"/>
      <c r="DZ255" s="58"/>
      <c r="EA255" s="58"/>
      <c r="EB255" s="58"/>
      <c r="EC255" s="58"/>
      <c r="ED255" s="58"/>
      <c r="EE255" s="58"/>
      <c r="EF255" s="58"/>
      <c r="EG255" s="58"/>
      <c r="EH255" s="58"/>
      <c r="EI255" s="58"/>
      <c r="EJ255" s="58"/>
      <c r="EK255" s="58"/>
      <c r="EL255" s="58"/>
      <c r="EM255" s="58"/>
      <c r="EN255" s="58"/>
    </row>
    <row r="256" spans="1:144" x14ac:dyDescent="0.2">
      <c r="A256" s="58"/>
      <c r="B256" s="58"/>
      <c r="C256" s="58"/>
      <c r="D256" s="58"/>
      <c r="E256" s="58"/>
      <c r="F256" s="58"/>
      <c r="G256" s="58"/>
      <c r="H256" s="58"/>
      <c r="I256" s="58"/>
      <c r="J256" s="58"/>
      <c r="K256" s="58"/>
      <c r="L256" s="58"/>
      <c r="M256" s="58"/>
      <c r="N256" s="58"/>
      <c r="O256" s="58"/>
      <c r="P256" s="58"/>
      <c r="Q256" s="58"/>
      <c r="R256" s="58"/>
      <c r="S256" s="58"/>
      <c r="T256" s="58"/>
      <c r="U256" s="58"/>
      <c r="V256" s="58"/>
      <c r="W256" s="58"/>
      <c r="X256" s="58"/>
      <c r="Y256" s="58"/>
      <c r="Z256" s="58"/>
      <c r="AA256" s="58"/>
      <c r="AB256" s="58"/>
      <c r="AC256" s="58"/>
      <c r="AD256" s="58"/>
      <c r="AE256" s="58"/>
      <c r="AF256" s="58"/>
      <c r="AG256" s="58"/>
      <c r="AH256" s="58"/>
      <c r="AI256" s="58"/>
      <c r="AJ256" s="58"/>
      <c r="AK256" s="58"/>
      <c r="AL256" s="58"/>
      <c r="AM256" s="58"/>
      <c r="AN256" s="58"/>
      <c r="AO256" s="58"/>
      <c r="AP256" s="58"/>
      <c r="AQ256" s="58"/>
      <c r="AR256" s="58"/>
      <c r="AS256" s="58"/>
      <c r="AT256" s="58"/>
      <c r="AU256" s="58"/>
      <c r="AV256" s="58"/>
      <c r="AW256" s="58"/>
      <c r="AX256" s="58"/>
      <c r="AY256" s="58"/>
      <c r="AZ256" s="58"/>
      <c r="BA256" s="58"/>
      <c r="BB256" s="58"/>
      <c r="BC256" s="58"/>
      <c r="BD256" s="58"/>
      <c r="BE256" s="58"/>
      <c r="BF256" s="58"/>
      <c r="BG256" s="58"/>
      <c r="BH256" s="58"/>
      <c r="BI256" s="58"/>
      <c r="BJ256" s="58"/>
      <c r="BK256" s="58"/>
      <c r="BL256" s="58"/>
      <c r="BM256" s="58"/>
      <c r="BN256" s="58"/>
      <c r="BO256" s="58"/>
      <c r="BP256" s="58"/>
      <c r="BQ256" s="58"/>
      <c r="BR256" s="58"/>
      <c r="BS256" s="58"/>
      <c r="BT256" s="58"/>
      <c r="BU256" s="58"/>
      <c r="BV256" s="58"/>
      <c r="BW256" s="58"/>
      <c r="BX256" s="58"/>
      <c r="BY256" s="58"/>
      <c r="BZ256" s="58"/>
      <c r="CA256" s="58"/>
      <c r="CB256" s="58"/>
      <c r="CC256" s="58"/>
      <c r="CD256" s="58"/>
      <c r="CE256" s="58"/>
      <c r="CF256" s="58"/>
      <c r="CG256" s="58"/>
      <c r="CH256" s="58"/>
      <c r="CI256" s="58"/>
      <c r="CJ256" s="58"/>
      <c r="CK256" s="58"/>
      <c r="CL256" s="58"/>
      <c r="CM256" s="58"/>
      <c r="CN256" s="58"/>
      <c r="CO256" s="58"/>
      <c r="CP256" s="58"/>
      <c r="CQ256" s="58"/>
      <c r="CR256" s="58"/>
      <c r="CS256" s="58"/>
      <c r="CT256" s="58"/>
      <c r="CU256" s="58"/>
      <c r="CV256" s="58"/>
      <c r="CW256" s="58"/>
      <c r="CX256" s="58"/>
      <c r="CY256" s="58"/>
      <c r="CZ256" s="58"/>
      <c r="DA256" s="58"/>
      <c r="DB256" s="58"/>
      <c r="DC256" s="58"/>
      <c r="DD256" s="58"/>
      <c r="DE256" s="58"/>
      <c r="DF256" s="58"/>
      <c r="DG256" s="58"/>
      <c r="DH256" s="58"/>
      <c r="DI256" s="58"/>
      <c r="DJ256" s="58"/>
      <c r="DK256" s="58"/>
      <c r="DL256" s="58"/>
      <c r="DM256" s="58"/>
      <c r="DN256" s="58"/>
      <c r="DO256" s="58"/>
      <c r="DP256" s="58"/>
      <c r="DQ256" s="58"/>
      <c r="DR256" s="58"/>
      <c r="DS256" s="58"/>
      <c r="DT256" s="58"/>
      <c r="DU256" s="58"/>
      <c r="DV256" s="58"/>
      <c r="DW256" s="58"/>
      <c r="DX256" s="58"/>
      <c r="DY256" s="58"/>
      <c r="DZ256" s="58"/>
      <c r="EA256" s="58"/>
      <c r="EB256" s="58"/>
      <c r="EC256" s="58"/>
      <c r="ED256" s="58"/>
      <c r="EE256" s="58"/>
      <c r="EF256" s="58"/>
      <c r="EG256" s="58"/>
      <c r="EH256" s="58"/>
      <c r="EI256" s="58"/>
      <c r="EJ256" s="58"/>
      <c r="EK256" s="58"/>
      <c r="EL256" s="58"/>
      <c r="EM256" s="58"/>
      <c r="EN256" s="58"/>
    </row>
  </sheetData>
  <sortState xmlns:xlrd2="http://schemas.microsoft.com/office/spreadsheetml/2017/richdata2" columnSort="1" ref="A5:EN253">
    <sortCondition ref="A7:EN7"/>
  </sortState>
  <mergeCells count="72">
    <mergeCell ref="W4:X4"/>
    <mergeCell ref="A4:B4"/>
    <mergeCell ref="C4:D4"/>
    <mergeCell ref="E4:F4"/>
    <mergeCell ref="G4:H4"/>
    <mergeCell ref="I4:J4"/>
    <mergeCell ref="K4:L4"/>
    <mergeCell ref="M4:N4"/>
    <mergeCell ref="O4:P4"/>
    <mergeCell ref="Q4:R4"/>
    <mergeCell ref="S4:T4"/>
    <mergeCell ref="U4:V4"/>
    <mergeCell ref="AU4:AV4"/>
    <mergeCell ref="Y4:Z4"/>
    <mergeCell ref="AA4:AB4"/>
    <mergeCell ref="AC4:AD4"/>
    <mergeCell ref="AE4:AF4"/>
    <mergeCell ref="AG4:AH4"/>
    <mergeCell ref="AI4:AJ4"/>
    <mergeCell ref="AK4:AL4"/>
    <mergeCell ref="AM4:AN4"/>
    <mergeCell ref="AO4:AP4"/>
    <mergeCell ref="AQ4:AR4"/>
    <mergeCell ref="AS4:AT4"/>
    <mergeCell ref="BS4:BT4"/>
    <mergeCell ref="AW4:AX4"/>
    <mergeCell ref="AY4:AZ4"/>
    <mergeCell ref="BA4:BB4"/>
    <mergeCell ref="BC4:BD4"/>
    <mergeCell ref="BE4:BF4"/>
    <mergeCell ref="BG4:BH4"/>
    <mergeCell ref="BI4:BJ4"/>
    <mergeCell ref="BK4:BL4"/>
    <mergeCell ref="BM4:BN4"/>
    <mergeCell ref="BO4:BP4"/>
    <mergeCell ref="BQ4:BR4"/>
    <mergeCell ref="CQ4:CR4"/>
    <mergeCell ref="BU4:BV4"/>
    <mergeCell ref="BW4:BX4"/>
    <mergeCell ref="BY4:BZ4"/>
    <mergeCell ref="CA4:CB4"/>
    <mergeCell ref="CC4:CD4"/>
    <mergeCell ref="CE4:CF4"/>
    <mergeCell ref="CG4:CH4"/>
    <mergeCell ref="CI4:CJ4"/>
    <mergeCell ref="CK4:CL4"/>
    <mergeCell ref="CM4:CN4"/>
    <mergeCell ref="CO4:CP4"/>
    <mergeCell ref="DO4:DP4"/>
    <mergeCell ref="CS4:CT4"/>
    <mergeCell ref="CU4:CV4"/>
    <mergeCell ref="CW4:CX4"/>
    <mergeCell ref="CY4:CZ4"/>
    <mergeCell ref="DA4:DB4"/>
    <mergeCell ref="DC4:DD4"/>
    <mergeCell ref="DE4:DF4"/>
    <mergeCell ref="DG4:DH4"/>
    <mergeCell ref="DI4:DJ4"/>
    <mergeCell ref="DK4:DL4"/>
    <mergeCell ref="DM4:DN4"/>
    <mergeCell ref="EM4:EN4"/>
    <mergeCell ref="DQ4:DR4"/>
    <mergeCell ref="DS4:DT4"/>
    <mergeCell ref="DU4:DV4"/>
    <mergeCell ref="DW4:DX4"/>
    <mergeCell ref="DY4:DZ4"/>
    <mergeCell ref="EA4:EB4"/>
    <mergeCell ref="EC4:ED4"/>
    <mergeCell ref="EE4:EF4"/>
    <mergeCell ref="EG4:EH4"/>
    <mergeCell ref="EI4:EJ4"/>
    <mergeCell ref="EK4:EL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theme="3" tint="-0.249977111117893"/>
  </sheetPr>
  <dimension ref="B2:P38"/>
  <sheetViews>
    <sheetView workbookViewId="0">
      <selection activeCell="G11" sqref="G11"/>
    </sheetView>
  </sheetViews>
  <sheetFormatPr defaultColWidth="9.140625" defaultRowHeight="12.75" x14ac:dyDescent="0.2"/>
  <cols>
    <col min="1" max="1" width="3.7109375" style="13" customWidth="1"/>
    <col min="2" max="7" width="9.140625" style="13" customWidth="1"/>
    <col min="8" max="16384" width="9.140625" style="13"/>
  </cols>
  <sheetData>
    <row r="2" spans="2:16" x14ac:dyDescent="0.2">
      <c r="B2" s="98" t="s">
        <v>165</v>
      </c>
      <c r="C2" s="98"/>
      <c r="D2" s="98"/>
      <c r="E2" s="98" t="s">
        <v>166</v>
      </c>
      <c r="F2" s="98"/>
      <c r="G2" s="98"/>
      <c r="I2" s="14"/>
      <c r="J2" s="14"/>
      <c r="K2" s="14"/>
      <c r="L2" s="14"/>
      <c r="M2" s="14"/>
      <c r="N2" s="14"/>
      <c r="O2" s="14"/>
      <c r="P2" s="14"/>
    </row>
    <row r="3" spans="2:16" x14ac:dyDescent="0.2">
      <c r="B3" s="128" t="s">
        <v>170</v>
      </c>
      <c r="C3" s="128"/>
      <c r="D3" s="48"/>
      <c r="E3" s="128" t="s">
        <v>169</v>
      </c>
      <c r="F3" s="128"/>
      <c r="G3" s="49"/>
      <c r="I3" s="14"/>
      <c r="J3" s="14"/>
      <c r="K3" s="14"/>
      <c r="L3" s="14"/>
      <c r="M3" s="14"/>
      <c r="N3" s="14"/>
      <c r="O3" s="14"/>
      <c r="P3" s="14"/>
    </row>
    <row r="4" spans="2:16" x14ac:dyDescent="0.2">
      <c r="B4" s="128" t="s">
        <v>167</v>
      </c>
      <c r="C4" s="128"/>
      <c r="D4" s="48"/>
      <c r="E4" s="128" t="s">
        <v>172</v>
      </c>
      <c r="F4" s="128"/>
      <c r="G4" s="49"/>
      <c r="I4" s="14"/>
      <c r="J4" s="14"/>
      <c r="K4" s="14"/>
      <c r="L4" s="14"/>
      <c r="M4" s="14"/>
      <c r="N4" s="14"/>
      <c r="O4" s="14"/>
      <c r="P4" s="14"/>
    </row>
    <row r="5" spans="2:16" x14ac:dyDescent="0.2">
      <c r="B5" s="128" t="s">
        <v>169</v>
      </c>
      <c r="C5" s="128"/>
      <c r="D5" s="48"/>
      <c r="E5" s="128" t="s">
        <v>171</v>
      </c>
      <c r="F5" s="128"/>
      <c r="G5" s="49"/>
      <c r="I5" s="14"/>
      <c r="J5" s="14"/>
      <c r="K5" s="14"/>
      <c r="L5" s="14"/>
      <c r="M5" s="14"/>
      <c r="N5" s="14"/>
      <c r="O5" s="14"/>
      <c r="P5" s="14"/>
    </row>
    <row r="6" spans="2:16" x14ac:dyDescent="0.2">
      <c r="B6" s="128" t="s">
        <v>168</v>
      </c>
      <c r="C6" s="128"/>
      <c r="D6" s="48"/>
      <c r="I6" s="14"/>
      <c r="J6" s="14"/>
      <c r="K6" s="14"/>
      <c r="L6" s="14"/>
      <c r="M6" s="14"/>
      <c r="N6" s="14"/>
      <c r="O6" s="14"/>
      <c r="P6" s="14"/>
    </row>
    <row r="8" spans="2:16" x14ac:dyDescent="0.2">
      <c r="B8" s="98" t="s">
        <v>163</v>
      </c>
      <c r="C8" s="98"/>
      <c r="D8" s="98"/>
      <c r="E8" s="98"/>
    </row>
    <row r="9" spans="2:16" x14ac:dyDescent="0.2">
      <c r="B9" s="30" t="s">
        <v>164</v>
      </c>
      <c r="C9" s="127" t="s">
        <v>174</v>
      </c>
      <c r="D9" s="127"/>
      <c r="E9" s="127"/>
    </row>
    <row r="10" spans="2:16" x14ac:dyDescent="0.2">
      <c r="B10" s="31" t="s">
        <v>164</v>
      </c>
      <c r="C10" s="127" t="s">
        <v>173</v>
      </c>
      <c r="D10" s="127"/>
      <c r="E10" s="127"/>
    </row>
    <row r="12" spans="2:16" x14ac:dyDescent="0.2">
      <c r="B12" s="124" t="s">
        <v>162</v>
      </c>
      <c r="C12" s="125"/>
      <c r="D12" s="125"/>
      <c r="E12" s="125"/>
      <c r="F12" s="125"/>
      <c r="G12" s="126"/>
    </row>
    <row r="13" spans="2:16" x14ac:dyDescent="0.2">
      <c r="B13" s="15" t="s">
        <v>11</v>
      </c>
      <c r="C13" s="15" t="s">
        <v>23</v>
      </c>
      <c r="D13" s="15" t="s">
        <v>35</v>
      </c>
      <c r="E13" s="15" t="s">
        <v>54</v>
      </c>
      <c r="F13" s="15" t="s">
        <v>47</v>
      </c>
      <c r="G13" s="15" t="s">
        <v>71</v>
      </c>
    </row>
    <row r="14" spans="2:16" x14ac:dyDescent="0.2">
      <c r="B14" s="15" t="s">
        <v>10</v>
      </c>
      <c r="C14" s="15" t="s">
        <v>22</v>
      </c>
      <c r="D14" s="15" t="s">
        <v>34</v>
      </c>
      <c r="E14" s="15" t="s">
        <v>53</v>
      </c>
      <c r="F14" s="15" t="s">
        <v>46</v>
      </c>
      <c r="G14" s="15" t="s">
        <v>70</v>
      </c>
    </row>
    <row r="15" spans="2:16" x14ac:dyDescent="0.2">
      <c r="B15" s="15" t="s">
        <v>9</v>
      </c>
      <c r="C15" s="15" t="s">
        <v>21</v>
      </c>
      <c r="D15" s="15" t="s">
        <v>33</v>
      </c>
      <c r="E15" s="15" t="s">
        <v>52</v>
      </c>
      <c r="F15" s="15" t="s">
        <v>45</v>
      </c>
      <c r="G15" s="15" t="s">
        <v>69</v>
      </c>
    </row>
    <row r="16" spans="2:16" x14ac:dyDescent="0.2">
      <c r="B16" s="15" t="s">
        <v>8</v>
      </c>
      <c r="C16" s="15" t="s">
        <v>20</v>
      </c>
      <c r="D16" s="15" t="s">
        <v>32</v>
      </c>
      <c r="E16" s="15" t="s">
        <v>51</v>
      </c>
      <c r="F16" s="15" t="s">
        <v>44</v>
      </c>
      <c r="G16" s="15" t="s">
        <v>68</v>
      </c>
    </row>
    <row r="17" spans="2:7" x14ac:dyDescent="0.2">
      <c r="B17" s="15" t="s">
        <v>7</v>
      </c>
      <c r="C17" s="15" t="s">
        <v>19</v>
      </c>
      <c r="D17" s="15" t="s">
        <v>31</v>
      </c>
      <c r="E17" s="15" t="s">
        <v>50</v>
      </c>
      <c r="F17" s="15" t="s">
        <v>43</v>
      </c>
      <c r="G17" s="15" t="s">
        <v>67</v>
      </c>
    </row>
    <row r="18" spans="2:7" x14ac:dyDescent="0.2">
      <c r="B18" s="15" t="s">
        <v>6</v>
      </c>
      <c r="C18" s="15" t="s">
        <v>18</v>
      </c>
      <c r="D18" s="15" t="s">
        <v>30</v>
      </c>
      <c r="E18" s="15" t="s">
        <v>49</v>
      </c>
      <c r="F18" s="15" t="s">
        <v>42</v>
      </c>
      <c r="G18" s="15" t="s">
        <v>66</v>
      </c>
    </row>
    <row r="19" spans="2:7" x14ac:dyDescent="0.2">
      <c r="B19" s="15" t="s">
        <v>5</v>
      </c>
      <c r="C19" s="15" t="s">
        <v>17</v>
      </c>
      <c r="D19" s="15" t="s">
        <v>29</v>
      </c>
      <c r="E19" s="15" t="s">
        <v>48</v>
      </c>
      <c r="F19" s="15" t="s">
        <v>41</v>
      </c>
      <c r="G19" s="15" t="s">
        <v>65</v>
      </c>
    </row>
    <row r="20" spans="2:7" x14ac:dyDescent="0.2">
      <c r="B20" s="15" t="s">
        <v>4</v>
      </c>
      <c r="C20" s="15" t="s">
        <v>16</v>
      </c>
      <c r="D20" s="15" t="s">
        <v>28</v>
      </c>
      <c r="E20" s="15" t="s">
        <v>40</v>
      </c>
      <c r="F20" s="15" t="s">
        <v>59</v>
      </c>
      <c r="G20" s="15" t="s">
        <v>64</v>
      </c>
    </row>
    <row r="21" spans="2:7" x14ac:dyDescent="0.2">
      <c r="B21" s="15" t="s">
        <v>3</v>
      </c>
      <c r="C21" s="15" t="s">
        <v>15</v>
      </c>
      <c r="D21" s="15" t="s">
        <v>27</v>
      </c>
      <c r="E21" s="15" t="s">
        <v>39</v>
      </c>
      <c r="F21" s="15" t="s">
        <v>58</v>
      </c>
      <c r="G21" s="15" t="s">
        <v>63</v>
      </c>
    </row>
    <row r="22" spans="2:7" x14ac:dyDescent="0.2">
      <c r="B22" s="15" t="s">
        <v>2</v>
      </c>
      <c r="C22" s="15" t="s">
        <v>14</v>
      </c>
      <c r="D22" s="15" t="s">
        <v>26</v>
      </c>
      <c r="E22" s="15" t="s">
        <v>38</v>
      </c>
      <c r="F22" s="15" t="s">
        <v>57</v>
      </c>
      <c r="G22" s="15" t="s">
        <v>62</v>
      </c>
    </row>
    <row r="23" spans="2:7" x14ac:dyDescent="0.2">
      <c r="B23" s="15" t="s">
        <v>1</v>
      </c>
      <c r="C23" s="15" t="s">
        <v>13</v>
      </c>
      <c r="D23" s="15" t="s">
        <v>25</v>
      </c>
      <c r="E23" s="15" t="s">
        <v>37</v>
      </c>
      <c r="F23" s="15" t="s">
        <v>56</v>
      </c>
      <c r="G23" s="15" t="s">
        <v>61</v>
      </c>
    </row>
    <row r="24" spans="2:7" x14ac:dyDescent="0.2">
      <c r="B24" s="15" t="s">
        <v>0</v>
      </c>
      <c r="C24" s="15" t="s">
        <v>12</v>
      </c>
      <c r="D24" s="15" t="s">
        <v>24</v>
      </c>
      <c r="E24" s="15" t="s">
        <v>36</v>
      </c>
      <c r="F24" s="15" t="s">
        <v>55</v>
      </c>
      <c r="G24" s="15" t="s">
        <v>60</v>
      </c>
    </row>
    <row r="26" spans="2:7" x14ac:dyDescent="0.2">
      <c r="B26" s="124" t="s">
        <v>208</v>
      </c>
      <c r="C26" s="125"/>
      <c r="D26" s="125"/>
      <c r="E26" s="125"/>
      <c r="F26" s="125"/>
      <c r="G26" s="126"/>
    </row>
    <row r="27" spans="2:7" x14ac:dyDescent="0.2">
      <c r="B27" s="15" t="s">
        <v>101</v>
      </c>
      <c r="C27" s="15" t="s">
        <v>113</v>
      </c>
      <c r="D27" s="15" t="s">
        <v>125</v>
      </c>
      <c r="E27" s="15" t="s">
        <v>137</v>
      </c>
      <c r="F27" s="15" t="s">
        <v>149</v>
      </c>
      <c r="G27" s="15" t="s">
        <v>161</v>
      </c>
    </row>
    <row r="28" spans="2:7" x14ac:dyDescent="0.2">
      <c r="B28" s="15" t="s">
        <v>100</v>
      </c>
      <c r="C28" s="15" t="s">
        <v>112</v>
      </c>
      <c r="D28" s="15" t="s">
        <v>124</v>
      </c>
      <c r="E28" s="15" t="s">
        <v>136</v>
      </c>
      <c r="F28" s="15" t="s">
        <v>148</v>
      </c>
      <c r="G28" s="15" t="s">
        <v>160</v>
      </c>
    </row>
    <row r="29" spans="2:7" x14ac:dyDescent="0.2">
      <c r="B29" s="16" t="s">
        <v>99</v>
      </c>
      <c r="C29" s="16" t="s">
        <v>111</v>
      </c>
      <c r="D29" s="16" t="s">
        <v>123</v>
      </c>
      <c r="E29" s="16" t="s">
        <v>135</v>
      </c>
      <c r="F29" s="16" t="s">
        <v>147</v>
      </c>
      <c r="G29" s="16" t="s">
        <v>159</v>
      </c>
    </row>
    <row r="30" spans="2:7" x14ac:dyDescent="0.2">
      <c r="B30" s="16" t="s">
        <v>98</v>
      </c>
      <c r="C30" s="16" t="s">
        <v>110</v>
      </c>
      <c r="D30" s="16" t="s">
        <v>122</v>
      </c>
      <c r="E30" s="16" t="s">
        <v>134</v>
      </c>
      <c r="F30" s="16" t="s">
        <v>146</v>
      </c>
      <c r="G30" s="16" t="s">
        <v>158</v>
      </c>
    </row>
    <row r="31" spans="2:7" x14ac:dyDescent="0.2">
      <c r="B31" s="16" t="s">
        <v>97</v>
      </c>
      <c r="C31" s="16" t="s">
        <v>109</v>
      </c>
      <c r="D31" s="16" t="s">
        <v>121</v>
      </c>
      <c r="E31" s="16" t="s">
        <v>133</v>
      </c>
      <c r="F31" s="16" t="s">
        <v>145</v>
      </c>
      <c r="G31" s="16" t="s">
        <v>157</v>
      </c>
    </row>
    <row r="32" spans="2:7" x14ac:dyDescent="0.2">
      <c r="B32" s="16" t="s">
        <v>96</v>
      </c>
      <c r="C32" s="16" t="s">
        <v>108</v>
      </c>
      <c r="D32" s="16" t="s">
        <v>120</v>
      </c>
      <c r="E32" s="16" t="s">
        <v>132</v>
      </c>
      <c r="F32" s="16" t="s">
        <v>144</v>
      </c>
      <c r="G32" s="16" t="s">
        <v>156</v>
      </c>
    </row>
    <row r="33" spans="2:7" x14ac:dyDescent="0.2">
      <c r="B33" s="16" t="s">
        <v>95</v>
      </c>
      <c r="C33" s="16" t="s">
        <v>107</v>
      </c>
      <c r="D33" s="16" t="s">
        <v>119</v>
      </c>
      <c r="E33" s="16" t="s">
        <v>131</v>
      </c>
      <c r="F33" s="16" t="s">
        <v>143</v>
      </c>
      <c r="G33" s="16" t="s">
        <v>155</v>
      </c>
    </row>
    <row r="34" spans="2:7" x14ac:dyDescent="0.2">
      <c r="B34" s="16" t="s">
        <v>94</v>
      </c>
      <c r="C34" s="16" t="s">
        <v>106</v>
      </c>
      <c r="D34" s="16" t="s">
        <v>118</v>
      </c>
      <c r="E34" s="16" t="s">
        <v>130</v>
      </c>
      <c r="F34" s="16" t="s">
        <v>142</v>
      </c>
      <c r="G34" s="16" t="s">
        <v>154</v>
      </c>
    </row>
    <row r="35" spans="2:7" x14ac:dyDescent="0.2">
      <c r="B35" s="16" t="s">
        <v>93</v>
      </c>
      <c r="C35" s="16" t="s">
        <v>105</v>
      </c>
      <c r="D35" s="16" t="s">
        <v>117</v>
      </c>
      <c r="E35" s="16" t="s">
        <v>129</v>
      </c>
      <c r="F35" s="16" t="s">
        <v>141</v>
      </c>
      <c r="G35" s="16" t="s">
        <v>153</v>
      </c>
    </row>
    <row r="36" spans="2:7" x14ac:dyDescent="0.2">
      <c r="B36" s="15" t="s">
        <v>92</v>
      </c>
      <c r="C36" s="15" t="s">
        <v>104</v>
      </c>
      <c r="D36" s="15" t="s">
        <v>116</v>
      </c>
      <c r="E36" s="15" t="s">
        <v>128</v>
      </c>
      <c r="F36" s="15" t="s">
        <v>140</v>
      </c>
      <c r="G36" s="15" t="s">
        <v>152</v>
      </c>
    </row>
    <row r="37" spans="2:7" x14ac:dyDescent="0.2">
      <c r="B37" s="15" t="s">
        <v>91</v>
      </c>
      <c r="C37" s="15" t="s">
        <v>103</v>
      </c>
      <c r="D37" s="15" t="s">
        <v>115</v>
      </c>
      <c r="E37" s="15" t="s">
        <v>127</v>
      </c>
      <c r="F37" s="15" t="s">
        <v>139</v>
      </c>
      <c r="G37" s="15" t="s">
        <v>151</v>
      </c>
    </row>
    <row r="38" spans="2:7" x14ac:dyDescent="0.2">
      <c r="B38" s="15" t="s">
        <v>90</v>
      </c>
      <c r="C38" s="15" t="s">
        <v>102</v>
      </c>
      <c r="D38" s="15" t="s">
        <v>114</v>
      </c>
      <c r="E38" s="15" t="s">
        <v>126</v>
      </c>
      <c r="F38" s="15" t="s">
        <v>138</v>
      </c>
      <c r="G38" s="15" t="s">
        <v>150</v>
      </c>
    </row>
  </sheetData>
  <mergeCells count="14">
    <mergeCell ref="B12:G12"/>
    <mergeCell ref="B26:G26"/>
    <mergeCell ref="B5:C5"/>
    <mergeCell ref="E5:F5"/>
    <mergeCell ref="B6:C6"/>
    <mergeCell ref="B8:E8"/>
    <mergeCell ref="C9:E9"/>
    <mergeCell ref="C10:E10"/>
    <mergeCell ref="B2:D2"/>
    <mergeCell ref="E2:G2"/>
    <mergeCell ref="B3:C3"/>
    <mergeCell ref="E3:F3"/>
    <mergeCell ref="B4:C4"/>
    <mergeCell ref="E4:F4"/>
  </mergeCells>
  <conditionalFormatting sqref="D3:D6 G3:G5">
    <cfRule type="containsBlanks" dxfId="0" priority="1">
      <formula>LEN(TRIM(D3))=0</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tabColor theme="3" tint="0.59999389629810485"/>
  </sheetPr>
  <dimension ref="A1:FD1324"/>
  <sheetViews>
    <sheetView zoomScaleNormal="100" workbookViewId="0">
      <selection activeCell="J14" sqref="J14"/>
    </sheetView>
  </sheetViews>
  <sheetFormatPr defaultRowHeight="12.75" x14ac:dyDescent="0.2"/>
  <cols>
    <col min="1" max="1" width="11.28515625" style="6" bestFit="1" customWidth="1"/>
    <col min="2" max="36" width="12" style="6" bestFit="1" customWidth="1"/>
    <col min="37" max="37" width="12.5703125" style="6" bestFit="1" customWidth="1"/>
    <col min="38" max="54" width="12" style="6" bestFit="1" customWidth="1"/>
    <col min="55" max="55" width="12.5703125" style="6" bestFit="1" customWidth="1"/>
    <col min="56" max="134" width="12" style="6" bestFit="1" customWidth="1"/>
    <col min="135" max="135" width="12.5703125" style="6" bestFit="1" customWidth="1"/>
    <col min="136" max="156" width="12" style="6" bestFit="1" customWidth="1"/>
    <col min="157" max="160" width="12.7109375" style="6" bestFit="1" customWidth="1"/>
    <col min="161" max="16384" width="9.140625" style="6"/>
  </cols>
  <sheetData>
    <row r="1" spans="1:160" x14ac:dyDescent="0.2">
      <c r="A1" s="32" t="s">
        <v>226</v>
      </c>
    </row>
    <row r="2" spans="1:160" x14ac:dyDescent="0.2">
      <c r="A2" s="32" t="s">
        <v>227</v>
      </c>
    </row>
    <row r="3" spans="1:160" x14ac:dyDescent="0.2">
      <c r="A3" s="32" t="s">
        <v>228</v>
      </c>
    </row>
    <row r="4" spans="1:160" x14ac:dyDescent="0.2">
      <c r="A4" s="129" t="s">
        <v>0</v>
      </c>
      <c r="B4" s="129"/>
      <c r="C4" s="129" t="s">
        <v>1</v>
      </c>
      <c r="D4" s="129"/>
      <c r="E4" s="129" t="s">
        <v>2</v>
      </c>
      <c r="F4" s="129"/>
      <c r="G4" s="129" t="s">
        <v>3</v>
      </c>
      <c r="H4" s="129"/>
      <c r="I4" s="129" t="s">
        <v>4</v>
      </c>
      <c r="J4" s="129"/>
      <c r="K4" s="129" t="s">
        <v>5</v>
      </c>
      <c r="L4" s="129"/>
      <c r="M4" s="129" t="s">
        <v>6</v>
      </c>
      <c r="N4" s="129"/>
      <c r="O4" s="129" t="s">
        <v>7</v>
      </c>
      <c r="P4" s="129"/>
      <c r="Q4" s="129" t="s">
        <v>8</v>
      </c>
      <c r="R4" s="129"/>
      <c r="S4" s="129" t="s">
        <v>9</v>
      </c>
      <c r="T4" s="129"/>
      <c r="U4" s="129" t="s">
        <v>10</v>
      </c>
      <c r="V4" s="129"/>
      <c r="W4" s="129" t="s">
        <v>11</v>
      </c>
      <c r="X4" s="129"/>
      <c r="Y4" s="129" t="s">
        <v>12</v>
      </c>
      <c r="Z4" s="129"/>
      <c r="AA4" s="129" t="s">
        <v>13</v>
      </c>
      <c r="AB4" s="129"/>
      <c r="AC4" s="129" t="s">
        <v>14</v>
      </c>
      <c r="AD4" s="129"/>
      <c r="AE4" s="129" t="s">
        <v>15</v>
      </c>
      <c r="AF4" s="129"/>
      <c r="AG4" s="129" t="s">
        <v>16</v>
      </c>
      <c r="AH4" s="129"/>
      <c r="AI4" s="129" t="s">
        <v>17</v>
      </c>
      <c r="AJ4" s="129"/>
      <c r="AK4" s="129" t="s">
        <v>18</v>
      </c>
      <c r="AL4" s="129"/>
      <c r="AM4" s="129" t="s">
        <v>19</v>
      </c>
      <c r="AN4" s="129"/>
      <c r="AO4" s="129" t="s">
        <v>20</v>
      </c>
      <c r="AP4" s="129"/>
      <c r="AQ4" s="129" t="s">
        <v>21</v>
      </c>
      <c r="AR4" s="129"/>
      <c r="AS4" s="129" t="s">
        <v>22</v>
      </c>
      <c r="AT4" s="129"/>
      <c r="AU4" s="129" t="s">
        <v>23</v>
      </c>
      <c r="AV4" s="129"/>
      <c r="AW4" s="129" t="s">
        <v>24</v>
      </c>
      <c r="AX4" s="129"/>
      <c r="AY4" s="129" t="s">
        <v>25</v>
      </c>
      <c r="AZ4" s="129"/>
      <c r="BA4" s="129" t="s">
        <v>26</v>
      </c>
      <c r="BB4" s="129"/>
      <c r="BC4" s="129" t="s">
        <v>27</v>
      </c>
      <c r="BD4" s="129"/>
      <c r="BE4" s="129" t="s">
        <v>28</v>
      </c>
      <c r="BF4" s="129"/>
      <c r="BG4" s="129" t="s">
        <v>29</v>
      </c>
      <c r="BH4" s="129"/>
      <c r="BI4" s="129" t="s">
        <v>30</v>
      </c>
      <c r="BJ4" s="129"/>
      <c r="BK4" s="129" t="s">
        <v>31</v>
      </c>
      <c r="BL4" s="129"/>
      <c r="BM4" s="129" t="s">
        <v>32</v>
      </c>
      <c r="BN4" s="129"/>
      <c r="BO4" s="129" t="s">
        <v>33</v>
      </c>
      <c r="BP4" s="129"/>
      <c r="BQ4" s="129" t="s">
        <v>34</v>
      </c>
      <c r="BR4" s="129"/>
      <c r="BS4" s="129" t="s">
        <v>35</v>
      </c>
      <c r="BT4" s="129"/>
      <c r="BU4" s="129" t="s">
        <v>36</v>
      </c>
      <c r="BV4" s="129"/>
      <c r="BW4" s="129" t="s">
        <v>37</v>
      </c>
      <c r="BX4" s="129"/>
      <c r="BY4" s="129" t="s">
        <v>38</v>
      </c>
      <c r="BZ4" s="129"/>
      <c r="CA4" s="129" t="s">
        <v>39</v>
      </c>
      <c r="CB4" s="129"/>
      <c r="CC4" s="129" t="s">
        <v>40</v>
      </c>
      <c r="CD4" s="129"/>
      <c r="CE4" s="129" t="s">
        <v>48</v>
      </c>
      <c r="CF4" s="129"/>
      <c r="CG4" s="129" t="s">
        <v>49</v>
      </c>
      <c r="CH4" s="129"/>
      <c r="CI4" s="129" t="s">
        <v>50</v>
      </c>
      <c r="CJ4" s="129"/>
      <c r="CK4" s="129" t="s">
        <v>51</v>
      </c>
      <c r="CL4" s="129"/>
      <c r="CM4" s="129" t="s">
        <v>52</v>
      </c>
      <c r="CN4" s="129"/>
      <c r="CO4" s="129" t="s">
        <v>53</v>
      </c>
      <c r="CP4" s="129"/>
      <c r="CQ4" s="129" t="s">
        <v>54</v>
      </c>
      <c r="CR4" s="129"/>
      <c r="CS4" s="129" t="s">
        <v>55</v>
      </c>
      <c r="CT4" s="129"/>
      <c r="CU4" s="129" t="s">
        <v>56</v>
      </c>
      <c r="CV4" s="129"/>
      <c r="CW4" s="129" t="s">
        <v>57</v>
      </c>
      <c r="CX4" s="129"/>
      <c r="CY4" s="129" t="s">
        <v>58</v>
      </c>
      <c r="CZ4" s="129"/>
      <c r="DA4" s="129" t="s">
        <v>59</v>
      </c>
      <c r="DB4" s="129"/>
      <c r="DC4" s="129" t="s">
        <v>41</v>
      </c>
      <c r="DD4" s="129"/>
      <c r="DE4" s="129" t="s">
        <v>42</v>
      </c>
      <c r="DF4" s="129"/>
      <c r="DG4" s="129" t="s">
        <v>43</v>
      </c>
      <c r="DH4" s="129"/>
      <c r="DI4" s="129" t="s">
        <v>44</v>
      </c>
      <c r="DJ4" s="129"/>
      <c r="DK4" s="129" t="s">
        <v>45</v>
      </c>
      <c r="DL4" s="129"/>
      <c r="DM4" s="129" t="s">
        <v>46</v>
      </c>
      <c r="DN4" s="129"/>
      <c r="DO4" s="129" t="s">
        <v>47</v>
      </c>
      <c r="DP4" s="129"/>
      <c r="DQ4" s="129" t="s">
        <v>60</v>
      </c>
      <c r="DR4" s="129"/>
      <c r="DS4" s="129" t="s">
        <v>61</v>
      </c>
      <c r="DT4" s="129"/>
      <c r="DU4" s="129" t="s">
        <v>62</v>
      </c>
      <c r="DV4" s="129"/>
      <c r="DW4" s="129" t="s">
        <v>63</v>
      </c>
      <c r="DX4" s="129"/>
      <c r="DY4" s="129" t="s">
        <v>64</v>
      </c>
      <c r="DZ4" s="129"/>
      <c r="EA4" s="129" t="s">
        <v>65</v>
      </c>
      <c r="EB4" s="129"/>
      <c r="EC4" s="129" t="s">
        <v>66</v>
      </c>
      <c r="ED4" s="129"/>
      <c r="EE4" s="129" t="s">
        <v>67</v>
      </c>
      <c r="EF4" s="129"/>
      <c r="EG4" s="129" t="s">
        <v>68</v>
      </c>
      <c r="EH4" s="129"/>
      <c r="EI4" s="129" t="s">
        <v>69</v>
      </c>
      <c r="EJ4" s="129"/>
      <c r="EK4" s="129" t="s">
        <v>70</v>
      </c>
      <c r="EL4" s="129"/>
      <c r="EM4" s="129" t="s">
        <v>71</v>
      </c>
      <c r="EN4" s="129"/>
    </row>
    <row r="5" spans="1:160" ht="15" x14ac:dyDescent="0.25">
      <c r="A5"/>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row>
    <row r="6" spans="1:160" ht="15" x14ac:dyDescent="0.25">
      <c r="A6"/>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s="10"/>
      <c r="EP6" s="10"/>
      <c r="EQ6" s="10"/>
      <c r="ER6" s="10"/>
      <c r="ES6" s="10"/>
      <c r="ET6" s="10"/>
      <c r="EU6" s="10"/>
      <c r="EV6" s="10"/>
      <c r="EW6" s="10"/>
      <c r="EX6" s="10"/>
      <c r="EY6" s="10"/>
      <c r="EZ6" s="10"/>
      <c r="FA6" s="10"/>
      <c r="FB6" s="10"/>
      <c r="FC6" s="10"/>
      <c r="FD6" s="10"/>
    </row>
    <row r="7" spans="1:160" ht="15" x14ac:dyDescent="0.25">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s="11"/>
      <c r="EP7" s="11"/>
      <c r="EQ7" s="11"/>
      <c r="ER7" s="11"/>
      <c r="ES7" s="11"/>
      <c r="ET7" s="11"/>
      <c r="EU7" s="11"/>
      <c r="EV7" s="11"/>
      <c r="EW7" s="11"/>
      <c r="EX7" s="11"/>
      <c r="EY7" s="11"/>
      <c r="EZ7" s="11"/>
      <c r="FA7" s="11"/>
      <c r="FB7" s="11"/>
      <c r="FC7" s="11"/>
      <c r="FD7" s="11"/>
    </row>
    <row r="8" spans="1:160" ht="15" x14ac:dyDescent="0.25">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row>
    <row r="9" spans="1:160" ht="15" x14ac:dyDescent="0.25">
      <c r="A9"/>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row>
    <row r="10" spans="1:160" ht="15" x14ac:dyDescent="0.25">
      <c r="A10"/>
      <c r="B10" s="62"/>
      <c r="C10"/>
      <c r="D10" s="62"/>
      <c r="E10"/>
      <c r="F10" s="62"/>
      <c r="G10"/>
      <c r="H10" s="62"/>
      <c r="I10"/>
      <c r="J10" s="62"/>
      <c r="K10"/>
      <c r="L10" s="62"/>
      <c r="M10"/>
      <c r="N10" s="62"/>
      <c r="O10"/>
      <c r="P10" s="62"/>
      <c r="Q10"/>
      <c r="R10" s="62"/>
      <c r="S10"/>
      <c r="T10" s="62"/>
      <c r="U10"/>
      <c r="V10" s="62"/>
      <c r="W10"/>
      <c r="X10" s="62"/>
      <c r="Y10"/>
      <c r="Z10" s="62"/>
      <c r="AA10"/>
      <c r="AB10" s="62"/>
      <c r="AC10"/>
      <c r="AD10" s="62"/>
      <c r="AE10"/>
      <c r="AF10" s="62"/>
      <c r="AG10"/>
      <c r="AH10" s="62"/>
      <c r="AI10"/>
      <c r="AJ10" s="62"/>
      <c r="AK10"/>
      <c r="AL10" s="62"/>
      <c r="AM10"/>
      <c r="AN10" s="62"/>
      <c r="AO10"/>
      <c r="AP10" s="62"/>
      <c r="AQ10"/>
      <c r="AR10" s="62"/>
      <c r="AS10"/>
      <c r="AT10" s="62"/>
      <c r="AU10"/>
      <c r="AV10" s="62"/>
      <c r="AW10"/>
      <c r="AX10" s="62"/>
      <c r="AY10"/>
      <c r="AZ10" s="62"/>
      <c r="BA10"/>
      <c r="BB10" s="62"/>
      <c r="BC10"/>
      <c r="BD10" s="62"/>
      <c r="BE10"/>
      <c r="BF10" s="62"/>
      <c r="BG10"/>
      <c r="BH10" s="62"/>
      <c r="BI10"/>
      <c r="BJ10" s="62"/>
      <c r="BK10"/>
      <c r="BL10" s="62"/>
      <c r="BM10"/>
      <c r="BN10" s="62"/>
      <c r="BO10"/>
      <c r="BP10" s="62"/>
      <c r="BQ10"/>
      <c r="BR10" s="62"/>
      <c r="BS10"/>
      <c r="BT10" s="62"/>
      <c r="BU10"/>
      <c r="BV10" s="62"/>
      <c r="BW10"/>
      <c r="BX10" s="62"/>
      <c r="BY10"/>
      <c r="BZ10" s="62"/>
      <c r="CA10"/>
      <c r="CB10" s="62"/>
      <c r="CC10"/>
      <c r="CD10" s="62"/>
      <c r="CE10"/>
      <c r="CF10" s="62"/>
      <c r="CG10"/>
      <c r="CH10" s="62"/>
      <c r="CI10"/>
      <c r="CJ10" s="62"/>
      <c r="CK10"/>
      <c r="CL10" s="62"/>
      <c r="CM10"/>
      <c r="CN10" s="62"/>
      <c r="CO10"/>
      <c r="CP10" s="62"/>
      <c r="CQ10"/>
      <c r="CR10" s="62"/>
      <c r="CS10"/>
      <c r="CT10" s="62"/>
      <c r="CU10"/>
      <c r="CV10" s="62"/>
      <c r="CW10"/>
      <c r="CX10" s="62"/>
      <c r="CY10"/>
      <c r="CZ10" s="62"/>
      <c r="DA10"/>
      <c r="DB10" s="62"/>
      <c r="DC10"/>
      <c r="DD10" s="62"/>
      <c r="DE10"/>
      <c r="DF10" s="62"/>
      <c r="DG10"/>
      <c r="DH10" s="62"/>
      <c r="DI10"/>
      <c r="DJ10" s="62"/>
      <c r="DK10"/>
      <c r="DL10" s="62"/>
      <c r="DM10"/>
      <c r="DN10" s="62"/>
      <c r="DO10"/>
      <c r="DP10" s="62"/>
      <c r="DQ10"/>
      <c r="DR10" s="62"/>
      <c r="DS10"/>
      <c r="DT10" s="62"/>
      <c r="DU10"/>
      <c r="DV10" s="62"/>
      <c r="DW10"/>
      <c r="DX10" s="62"/>
      <c r="DY10"/>
      <c r="DZ10" s="62"/>
      <c r="EA10"/>
      <c r="EB10" s="62"/>
      <c r="EC10"/>
      <c r="ED10" s="62"/>
      <c r="EE10"/>
      <c r="EF10" s="62"/>
      <c r="EG10"/>
      <c r="EH10" s="62"/>
      <c r="EI10"/>
      <c r="EJ10" s="62"/>
      <c r="EK10"/>
      <c r="EL10" s="62"/>
      <c r="EM10"/>
      <c r="EN10" s="62"/>
    </row>
    <row r="11" spans="1:160" ht="15" x14ac:dyDescent="0.25">
      <c r="A11" s="63"/>
      <c r="B11" s="63"/>
      <c r="C11" s="63"/>
      <c r="D11" s="63"/>
      <c r="E11" s="63"/>
      <c r="F11" s="63"/>
      <c r="G11" s="63"/>
      <c r="H11" s="63"/>
      <c r="I11" s="63"/>
      <c r="J11" s="63"/>
      <c r="K11" s="63"/>
      <c r="L11" s="63"/>
      <c r="M11" s="63"/>
      <c r="N11" s="63"/>
      <c r="O11" s="63"/>
      <c r="P11" s="63"/>
      <c r="Q11" s="63"/>
      <c r="R11" s="63"/>
      <c r="S11" s="63"/>
      <c r="T11" s="63"/>
      <c r="U11" s="63"/>
      <c r="V11" s="63"/>
      <c r="W11" s="63"/>
      <c r="X11" s="63"/>
      <c r="Y11" s="63"/>
      <c r="Z11" s="63"/>
      <c r="AA11" s="63"/>
      <c r="AB11" s="63"/>
      <c r="AC11" s="63"/>
      <c r="AD11" s="63"/>
      <c r="AE11" s="63"/>
      <c r="AF11" s="63"/>
      <c r="AG11" s="63"/>
      <c r="AH11" s="63"/>
      <c r="AI11" s="63"/>
      <c r="AJ11" s="63"/>
      <c r="AK11" s="63"/>
      <c r="AL11" s="63"/>
      <c r="AM11" s="63"/>
      <c r="AN11" s="63"/>
      <c r="AO11" s="63"/>
      <c r="AP11" s="63"/>
      <c r="AQ11" s="63"/>
      <c r="AR11" s="63"/>
      <c r="AS11" s="63"/>
      <c r="AT11" s="63"/>
      <c r="AU11" s="63"/>
      <c r="AV11" s="63"/>
      <c r="AW11" s="63"/>
      <c r="AX11" s="63"/>
      <c r="AY11" s="63"/>
      <c r="AZ11" s="63"/>
      <c r="BA11" s="63"/>
      <c r="BB11" s="63"/>
      <c r="BC11" s="63"/>
      <c r="BD11" s="63"/>
      <c r="BE11" s="63"/>
      <c r="BF11" s="63"/>
      <c r="BG11" s="63"/>
      <c r="BH11" s="63"/>
      <c r="BI11" s="63"/>
      <c r="BJ11" s="63"/>
      <c r="BK11" s="63"/>
      <c r="BL11" s="63"/>
      <c r="BM11" s="63"/>
      <c r="BN11" s="63"/>
      <c r="BO11" s="63"/>
      <c r="BP11" s="63"/>
      <c r="BQ11" s="63"/>
      <c r="BR11" s="63"/>
      <c r="BS11" s="63"/>
      <c r="BT11" s="63"/>
      <c r="BU11" s="63"/>
      <c r="BV11" s="63"/>
      <c r="BW11" s="63"/>
      <c r="BX11" s="63"/>
      <c r="BY11" s="63"/>
      <c r="BZ11" s="63"/>
      <c r="CA11" s="63"/>
      <c r="CB11" s="63"/>
      <c r="CC11" s="63"/>
      <c r="CD11" s="63"/>
      <c r="CE11" s="63"/>
      <c r="CF11" s="63"/>
      <c r="CG11" s="63"/>
      <c r="CH11" s="63"/>
      <c r="CI11" s="63"/>
      <c r="CJ11" s="63"/>
      <c r="CK11" s="63"/>
      <c r="CL11" s="63"/>
      <c r="CM11" s="63"/>
      <c r="CN11" s="63"/>
      <c r="CO11" s="63"/>
      <c r="CP11" s="63"/>
      <c r="CQ11" s="63"/>
      <c r="CR11" s="63"/>
      <c r="CS11" s="63"/>
      <c r="CT11" s="63"/>
      <c r="CU11" s="63"/>
      <c r="CV11" s="63"/>
      <c r="CW11" s="63"/>
      <c r="CX11" s="63"/>
      <c r="CY11" s="63"/>
      <c r="CZ11" s="63"/>
      <c r="DA11" s="63"/>
      <c r="DB11" s="63"/>
      <c r="DC11" s="63"/>
      <c r="DD11" s="63"/>
      <c r="DE11" s="63"/>
      <c r="DF11" s="63"/>
      <c r="DG11" s="63"/>
      <c r="DH11" s="63"/>
      <c r="DI11" s="63"/>
      <c r="DJ11" s="63"/>
      <c r="DK11" s="63"/>
      <c r="DL11" s="63"/>
      <c r="DM11" s="63"/>
      <c r="DN11" s="63"/>
      <c r="DO11" s="63"/>
      <c r="DP11" s="63"/>
      <c r="DQ11" s="63"/>
      <c r="DR11" s="63"/>
      <c r="DS11" s="63"/>
      <c r="DT11" s="63"/>
      <c r="DU11" s="63"/>
      <c r="DV11" s="63"/>
      <c r="DW11" s="63"/>
      <c r="DX11" s="63"/>
      <c r="DY11" s="63"/>
      <c r="DZ11" s="63"/>
      <c r="EA11" s="63"/>
      <c r="EB11" s="63"/>
      <c r="EC11" s="63"/>
      <c r="ED11" s="63"/>
      <c r="EE11" s="63"/>
      <c r="EF11" s="63"/>
      <c r="EG11" s="63"/>
      <c r="EH11" s="63"/>
      <c r="EI11" s="63"/>
      <c r="EJ11" s="63"/>
      <c r="EK11" s="63"/>
      <c r="EL11" s="63"/>
      <c r="EM11" s="63"/>
      <c r="EN11" s="63"/>
    </row>
    <row r="12" spans="1:160" ht="15"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row>
    <row r="13" spans="1:160" ht="15"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row>
    <row r="14" spans="1:160" ht="15"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row>
    <row r="15" spans="1:160" ht="15"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row>
    <row r="16" spans="1:160" ht="15" x14ac:dyDescent="0.2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row>
    <row r="17" spans="1:144" ht="15"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row>
    <row r="18" spans="1:144" ht="15"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row>
    <row r="19" spans="1:144" ht="15"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row>
    <row r="20" spans="1:144" ht="15"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row>
    <row r="21" spans="1:144" ht="15"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row>
    <row r="22" spans="1:144" ht="15"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row>
    <row r="23" spans="1:144" ht="15" x14ac:dyDescent="0.25">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row>
    <row r="24" spans="1:144" ht="15" x14ac:dyDescent="0.25">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row>
    <row r="25" spans="1:144" ht="15" x14ac:dyDescent="0.25">
      <c r="A25"/>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row>
    <row r="26" spans="1:144" ht="15" x14ac:dyDescent="0.25">
      <c r="A26"/>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row>
    <row r="27" spans="1:144" ht="15" x14ac:dyDescent="0.25">
      <c r="A27"/>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row>
    <row r="28" spans="1:144" ht="15" x14ac:dyDescent="0.25">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row>
    <row r="29" spans="1:144" ht="15"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row>
    <row r="30" spans="1:144" ht="15"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row>
    <row r="31" spans="1:144" ht="15"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row>
    <row r="32" spans="1:144" ht="15"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row>
    <row r="33" spans="1:144" ht="15"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row>
    <row r="34" spans="1:144" ht="15"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row>
    <row r="35" spans="1:144" ht="15"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row>
    <row r="36" spans="1:144" ht="15"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row>
    <row r="37" spans="1:144" ht="15"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row>
    <row r="38" spans="1:144" ht="15"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row>
    <row r="39" spans="1:144" ht="15"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row>
    <row r="40" spans="1:144" ht="15"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row>
    <row r="41" spans="1:144" ht="15"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row>
    <row r="42" spans="1:144" ht="15"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row>
    <row r="43" spans="1:144" ht="15"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row>
    <row r="44" spans="1:144" ht="15"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row>
    <row r="45" spans="1:144" ht="15"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row>
    <row r="46" spans="1:144" ht="15"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row>
    <row r="47" spans="1:144" ht="15"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row>
    <row r="48" spans="1:144" ht="15"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row>
    <row r="49" spans="1:144" ht="15" x14ac:dyDescent="0.2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row>
    <row r="50" spans="1:144" ht="15" x14ac:dyDescent="0.2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row>
    <row r="51" spans="1:144" ht="15" x14ac:dyDescent="0.2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row>
    <row r="52" spans="1:144" ht="15" x14ac:dyDescent="0.2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row>
    <row r="53" spans="1:144" ht="15" x14ac:dyDescent="0.2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row>
    <row r="54" spans="1:144" ht="15" x14ac:dyDescent="0.2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row>
    <row r="55" spans="1:144" ht="15" x14ac:dyDescent="0.2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row>
    <row r="56" spans="1:144" ht="15" x14ac:dyDescent="0.2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row>
    <row r="57" spans="1:144" ht="15" x14ac:dyDescent="0.2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row>
    <row r="58" spans="1:144" ht="15" x14ac:dyDescent="0.2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row>
    <row r="59" spans="1:144" ht="15" x14ac:dyDescent="0.2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row>
    <row r="60" spans="1:144" ht="15" x14ac:dyDescent="0.2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row>
    <row r="61" spans="1:144" ht="15"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row>
    <row r="62" spans="1:144" ht="15"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row>
    <row r="63" spans="1:144" ht="15"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row>
    <row r="64" spans="1:144" ht="15"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row>
    <row r="65" spans="1:144" ht="15"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row>
    <row r="66" spans="1:144" ht="15"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row>
    <row r="67" spans="1:144" ht="15"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row>
    <row r="68" spans="1:144" ht="15"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row>
    <row r="69" spans="1:144" ht="15"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row>
    <row r="70" spans="1:144" ht="15"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row>
    <row r="71" spans="1:144" ht="15"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row>
    <row r="72" spans="1:144" ht="15"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row>
    <row r="73" spans="1:144" ht="15"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row>
    <row r="74" spans="1:144" ht="15"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row>
    <row r="75" spans="1:144" ht="15"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row>
    <row r="76" spans="1:144" ht="15"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row>
    <row r="77" spans="1:144" ht="15"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row>
    <row r="78" spans="1:144" ht="15"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row>
    <row r="79" spans="1:144" ht="15"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row>
    <row r="80" spans="1:144" ht="15"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row>
    <row r="81" spans="1:144" ht="15"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row>
    <row r="82" spans="1:144" ht="15"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row>
    <row r="83" spans="1:144" ht="15"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row>
    <row r="84" spans="1:144" ht="15"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row>
    <row r="85" spans="1:144" ht="15"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row>
    <row r="86" spans="1:144" ht="15"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row>
    <row r="87" spans="1:144" ht="15"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row>
    <row r="88" spans="1:144" ht="15"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row>
    <row r="89" spans="1:144" ht="15"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row>
    <row r="90" spans="1:144" ht="15"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row>
    <row r="91" spans="1:144" ht="15"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row>
    <row r="92" spans="1:144" ht="15"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row>
    <row r="93" spans="1:144" ht="15"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row>
    <row r="94" spans="1:144" ht="15"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row>
    <row r="95" spans="1:144" ht="15"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row>
    <row r="96" spans="1:144" ht="15"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row>
    <row r="97" spans="1:144" ht="15"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row>
    <row r="98" spans="1:144" ht="15"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row>
    <row r="99" spans="1:144" ht="15"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row>
    <row r="100" spans="1:144" ht="15"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row>
    <row r="101" spans="1:144" ht="15"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row>
    <row r="102" spans="1:144" ht="15"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row>
    <row r="103" spans="1:144" ht="15"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row>
    <row r="104" spans="1:144" ht="15"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row>
    <row r="105" spans="1:144" ht="15"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row>
    <row r="106" spans="1:144" ht="15"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row>
    <row r="107" spans="1:144" ht="15"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row>
    <row r="108" spans="1:144" ht="15"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row>
    <row r="109" spans="1:144" ht="15"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row>
    <row r="110" spans="1:144" ht="15"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row>
    <row r="111" spans="1:144" ht="15"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row>
    <row r="112" spans="1:144" ht="15"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row>
    <row r="113" spans="1:144" ht="15"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row>
    <row r="114" spans="1:144" ht="15"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row>
    <row r="115" spans="1:144" ht="15"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row>
    <row r="116" spans="1:144" ht="15"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row>
    <row r="117" spans="1:144" ht="15"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row>
    <row r="118" spans="1:144" ht="15"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row>
    <row r="119" spans="1:144" ht="15"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row>
    <row r="120" spans="1:144" ht="15"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row>
    <row r="121" spans="1:144" ht="15"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row>
    <row r="122" spans="1:144" ht="15"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row>
    <row r="123" spans="1:144" ht="15"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row>
    <row r="124" spans="1:144" ht="15"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row>
    <row r="125" spans="1:144" ht="15"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row>
    <row r="126" spans="1:144" ht="15"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row>
    <row r="127" spans="1:144" ht="15"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row>
    <row r="128" spans="1:144" ht="15"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row>
    <row r="129" spans="1:144" ht="15"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row>
    <row r="130" spans="1:144" ht="15"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row>
    <row r="131" spans="1:144" ht="15"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row>
    <row r="132" spans="1:144" ht="15"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row>
    <row r="133" spans="1:144" ht="15"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row>
    <row r="134" spans="1:144" ht="15"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row>
    <row r="135" spans="1:144" ht="15"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row>
    <row r="136" spans="1:144" ht="15"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row>
    <row r="137" spans="1:144" ht="15"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row>
    <row r="138" spans="1:144" ht="15"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row>
    <row r="139" spans="1:144" ht="15"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row>
    <row r="140" spans="1:144" ht="15"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row>
    <row r="141" spans="1:144" ht="15"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row>
    <row r="142" spans="1:144" ht="15"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row>
    <row r="143" spans="1:144" ht="15"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row>
    <row r="144" spans="1:144" ht="15"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row>
    <row r="145" spans="1:144" ht="15"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row>
    <row r="146" spans="1:144" ht="15"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row>
    <row r="147" spans="1:144" ht="15"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row>
    <row r="148" spans="1:144" ht="15"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row>
    <row r="149" spans="1:144" ht="15"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row>
    <row r="150" spans="1:144" ht="15"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row>
    <row r="151" spans="1:144" ht="15"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row>
    <row r="152" spans="1:144" ht="15"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row>
    <row r="153" spans="1:144" ht="15"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row>
    <row r="154" spans="1:144" ht="15"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row>
    <row r="155" spans="1:144" ht="15"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row>
    <row r="156" spans="1:144" ht="15"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row>
    <row r="157" spans="1:144" ht="15"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row>
    <row r="158" spans="1:144" ht="15"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row>
    <row r="159" spans="1:144" ht="15"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row>
    <row r="160" spans="1:144" ht="15"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row>
    <row r="161" spans="1:144" ht="15"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row>
    <row r="162" spans="1:144" ht="15"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row>
    <row r="163" spans="1:144" ht="15"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row>
    <row r="164" spans="1:144" ht="15"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row>
    <row r="165" spans="1:144" ht="15"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row>
    <row r="166" spans="1:144" ht="15"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row>
    <row r="167" spans="1:144" ht="15"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row>
    <row r="168" spans="1:144" ht="15"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row>
    <row r="169" spans="1:144" ht="15"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row>
    <row r="170" spans="1:144" ht="15"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row>
    <row r="171" spans="1:144" ht="15"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row>
    <row r="172" spans="1:144" ht="15"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row>
    <row r="173" spans="1:144" ht="15"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row>
    <row r="174" spans="1:144" ht="15"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row>
    <row r="175" spans="1:144" ht="15"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row>
    <row r="176" spans="1:144" ht="15"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row>
    <row r="177" spans="1:144" ht="15"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row>
    <row r="178" spans="1:144" ht="15"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row>
    <row r="179" spans="1:144" ht="15"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row>
    <row r="180" spans="1:144" ht="15"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row>
    <row r="181" spans="1:144" ht="15"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row>
    <row r="182" spans="1:144" ht="15"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row>
    <row r="183" spans="1:144" ht="15"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row>
    <row r="184" spans="1:144" ht="15"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row>
    <row r="185" spans="1:144" ht="15"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row>
    <row r="186" spans="1:144" ht="15"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row>
    <row r="187" spans="1:144" ht="15"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row>
    <row r="188" spans="1:144" ht="15"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row>
    <row r="189" spans="1:144" ht="15"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row>
    <row r="190" spans="1:144" ht="15"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row>
    <row r="191" spans="1:144" ht="15"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row>
    <row r="192" spans="1:144" ht="15"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row>
    <row r="193" spans="1:144" ht="15"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row>
    <row r="194" spans="1:144" ht="15"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row>
    <row r="195" spans="1:144" ht="15"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row>
    <row r="196" spans="1:144" ht="15"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row>
    <row r="197" spans="1:144" ht="15"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row>
    <row r="198" spans="1:144" ht="15"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row>
    <row r="199" spans="1:144" ht="15"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row>
    <row r="200" spans="1:144" ht="15"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row>
    <row r="201" spans="1:144" ht="15"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row>
    <row r="202" spans="1:144" ht="15"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row>
    <row r="203" spans="1:144" ht="15"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row>
    <row r="204" spans="1:144" ht="15"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row>
    <row r="205" spans="1:144" ht="15"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row>
    <row r="206" spans="1:144" ht="15"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row>
    <row r="207" spans="1:144" ht="15"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row>
    <row r="208" spans="1:144" ht="15"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row>
    <row r="209" spans="1:144" ht="15"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row>
    <row r="210" spans="1:144" ht="15"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row>
    <row r="211" spans="1:144" ht="15"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row>
    <row r="212" spans="1:144" ht="15"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row>
    <row r="213" spans="1:144" ht="15"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row>
    <row r="214" spans="1:144" ht="15"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row>
    <row r="215" spans="1:144" ht="15"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row>
    <row r="216" spans="1:144" ht="15"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row>
    <row r="217" spans="1:144" ht="15"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row>
    <row r="218" spans="1:144" ht="15"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row>
    <row r="219" spans="1:144" ht="15"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row>
    <row r="220" spans="1:144" ht="15"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row>
    <row r="221" spans="1:144" ht="15"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row>
    <row r="222" spans="1:144" ht="15"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row>
    <row r="223" spans="1:144" ht="15"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row>
    <row r="224" spans="1:144" ht="15"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row>
    <row r="225" spans="1:144" ht="15"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row>
    <row r="226" spans="1:144" ht="15"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row>
    <row r="227" spans="1:144" ht="15"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row>
    <row r="228" spans="1:144" ht="15"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row>
    <row r="229" spans="1:144" ht="15"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row>
    <row r="230" spans="1:144" ht="15"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row>
    <row r="231" spans="1:144" ht="15"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row>
    <row r="232" spans="1:144" ht="15"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row>
    <row r="233" spans="1:144" ht="15"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row>
    <row r="234" spans="1:144" ht="15"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row>
    <row r="235" spans="1:144" ht="15"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row>
    <row r="236" spans="1:144" ht="15"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row>
    <row r="237" spans="1:144" ht="15"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row>
    <row r="238" spans="1:144" ht="15"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row>
    <row r="239" spans="1:144" ht="15"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row>
    <row r="240" spans="1:144" ht="15"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row>
    <row r="241" spans="1:144" ht="15"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row>
    <row r="242" spans="1:144" ht="15"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row>
    <row r="243" spans="1:144" ht="15"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row>
    <row r="244" spans="1:144" ht="15"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row>
    <row r="245" spans="1:144" ht="15"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row>
    <row r="246" spans="1:144" ht="15"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row>
    <row r="247" spans="1:144" ht="15"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row>
    <row r="248" spans="1:144" ht="15"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row>
    <row r="249" spans="1:144" ht="15"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row>
    <row r="250" spans="1:144" ht="15"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row>
    <row r="251" spans="1:144" ht="15"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row>
    <row r="252" spans="1:144" ht="15"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row>
    <row r="253" spans="1:144" ht="15"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row>
    <row r="254" spans="1:144" ht="15"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row>
    <row r="255" spans="1:144" ht="15"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row>
    <row r="256" spans="1:144" ht="15"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row>
    <row r="257" spans="1:144" ht="15"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row>
    <row r="258" spans="1:144" ht="15"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row>
    <row r="259" spans="1:144" ht="15"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row>
    <row r="260" spans="1:144" ht="15"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row>
    <row r="261" spans="1:144" ht="15"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row>
    <row r="262" spans="1:144" ht="15"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row>
    <row r="263" spans="1:144" ht="15"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row>
    <row r="264" spans="1:144" ht="15"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row>
    <row r="265" spans="1:144" ht="15"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row>
    <row r="266" spans="1:144" ht="15"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row>
    <row r="267" spans="1:144" ht="15"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row>
    <row r="268" spans="1:144" ht="15"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row>
    <row r="269" spans="1:144" ht="15"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row>
    <row r="270" spans="1:144" ht="15"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row>
    <row r="271" spans="1:144" ht="15"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row>
    <row r="272" spans="1:144" ht="15"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row>
    <row r="273" spans="1:144" ht="15"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row>
    <row r="274" spans="1:144" ht="15"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row>
    <row r="275" spans="1:144" ht="15"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row>
    <row r="276" spans="1:144" ht="15"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row>
    <row r="277" spans="1:144" ht="15"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row>
    <row r="278" spans="1:144" ht="15"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row>
    <row r="279" spans="1:144" ht="15"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row>
    <row r="280" spans="1:144" ht="15"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row>
    <row r="281" spans="1:144" ht="15"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row>
    <row r="282" spans="1:144" ht="15"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row>
    <row r="283" spans="1:144" ht="15"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row>
    <row r="284" spans="1:144" ht="15"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row>
    <row r="285" spans="1:144" ht="15"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row>
    <row r="286" spans="1:144" ht="15"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row>
    <row r="287" spans="1:144" ht="15"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row>
    <row r="288" spans="1:144" ht="15"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row>
    <row r="289" spans="1:144" ht="15"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row>
    <row r="290" spans="1:144" ht="15"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row>
    <row r="291" spans="1:144" ht="15"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row>
    <row r="292" spans="1:144" ht="15"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row>
    <row r="293" spans="1:144" ht="15"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row>
    <row r="294" spans="1:144" ht="15"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row>
    <row r="295" spans="1:144" ht="15"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row>
    <row r="296" spans="1:144" ht="15"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row>
    <row r="297" spans="1:144" ht="15"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row>
    <row r="298" spans="1:144" ht="15"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row>
    <row r="299" spans="1:144" ht="15"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row>
    <row r="300" spans="1:144" ht="15"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row>
    <row r="301" spans="1:144" ht="15"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row>
    <row r="302" spans="1:144" ht="15"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row>
    <row r="303" spans="1:144" ht="15"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row>
    <row r="304" spans="1:144" ht="15"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row>
    <row r="305" spans="1:144" ht="15"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row>
    <row r="306" spans="1:144" ht="15"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row>
    <row r="307" spans="1:144" ht="15"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row>
    <row r="308" spans="1:144" ht="15"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row>
    <row r="309" spans="1:144" ht="15"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row>
    <row r="310" spans="1:144" ht="15"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row>
    <row r="311" spans="1:144" ht="15"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row>
    <row r="312" spans="1:144" ht="15"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row>
    <row r="313" spans="1:144" ht="15"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row>
    <row r="314" spans="1:144" ht="15"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row>
    <row r="315" spans="1:144" ht="15"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row>
    <row r="316" spans="1:144" ht="15"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row>
    <row r="317" spans="1:144" ht="15"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row>
    <row r="318" spans="1:144" ht="15"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row>
    <row r="319" spans="1:144" ht="15"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row>
    <row r="320" spans="1:144" ht="15"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row>
    <row r="321" spans="1:144" ht="15"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row>
    <row r="322" spans="1:144" ht="15"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row>
    <row r="323" spans="1:144" ht="15"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row>
    <row r="324" spans="1:144" ht="15"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row>
    <row r="325" spans="1:144" ht="15"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row>
    <row r="326" spans="1:144" ht="15"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row>
    <row r="327" spans="1:144" ht="15"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row>
    <row r="328" spans="1:144" ht="15"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row>
    <row r="329" spans="1:144" ht="15"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row>
    <row r="330" spans="1:144" ht="15"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row>
    <row r="331" spans="1:144" ht="15"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row>
    <row r="332" spans="1:144" ht="15"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row>
    <row r="333" spans="1:144" ht="15"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row>
    <row r="334" spans="1:144" ht="15"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row>
    <row r="335" spans="1:144" ht="15"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row>
    <row r="336" spans="1:144" ht="15"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row>
    <row r="337" spans="1:144" ht="15"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row>
    <row r="338" spans="1:144" ht="15"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row>
    <row r="339" spans="1:144" ht="15"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row>
    <row r="340" spans="1:144" ht="15"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row>
    <row r="341" spans="1:144" ht="15"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row>
    <row r="342" spans="1:144" ht="15"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row>
    <row r="343" spans="1:144" ht="15"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row>
    <row r="344" spans="1:144" ht="15"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row>
    <row r="345" spans="1:144" ht="15"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row>
    <row r="346" spans="1:144" ht="15"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row>
    <row r="347" spans="1:144" ht="15"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row>
    <row r="348" spans="1:144" ht="15"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row>
    <row r="349" spans="1:144" ht="15"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row>
    <row r="350" spans="1:144" ht="15"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row>
    <row r="351" spans="1:144" ht="15"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row>
    <row r="352" spans="1:144" ht="15"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row>
    <row r="353" spans="1:144" ht="15"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row>
    <row r="354" spans="1:144" ht="15"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row>
    <row r="355" spans="1:144" ht="15"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row>
    <row r="356" spans="1:144" ht="15"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row>
    <row r="357" spans="1:144" ht="15"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row>
    <row r="358" spans="1:144" ht="15"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row>
    <row r="359" spans="1:144" ht="15"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row>
    <row r="360" spans="1:144" ht="15"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row>
    <row r="361" spans="1:144" ht="15"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row>
    <row r="362" spans="1:144" ht="15"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row>
    <row r="363" spans="1:144" ht="15"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row>
    <row r="364" spans="1:144" ht="15"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row>
    <row r="365" spans="1:144" ht="15"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row>
    <row r="366" spans="1:144" ht="15"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row>
    <row r="367" spans="1:144" ht="15"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row>
    <row r="368" spans="1:144" ht="15"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row>
    <row r="369" spans="1:144" ht="15"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row>
    <row r="370" spans="1:144" ht="15"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row>
    <row r="371" spans="1:144" ht="15"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row>
    <row r="372" spans="1:144" ht="15"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row>
    <row r="373" spans="1:144" ht="15"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row>
    <row r="374" spans="1:144" ht="15"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row>
    <row r="375" spans="1:144" ht="15"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row>
    <row r="376" spans="1:144" ht="15"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row>
    <row r="377" spans="1:144" ht="15"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row>
    <row r="378" spans="1:144" ht="15"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row>
    <row r="379" spans="1:144" ht="15"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row>
    <row r="380" spans="1:144" ht="15"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row>
    <row r="381" spans="1:144" ht="15"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row>
    <row r="382" spans="1:144" ht="15"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row>
    <row r="383" spans="1:144" ht="15"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row>
    <row r="384" spans="1:144" ht="15"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row>
    <row r="385" spans="1:144" ht="15"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row>
    <row r="386" spans="1:144" ht="15"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row>
    <row r="387" spans="1:144" ht="15"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row>
    <row r="388" spans="1:144" ht="15"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row>
    <row r="389" spans="1:144" ht="15"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row>
    <row r="390" spans="1:144" ht="15"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row>
    <row r="391" spans="1:144" ht="15"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row>
    <row r="392" spans="1:144" ht="15"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row>
    <row r="393" spans="1:144" ht="15"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row>
    <row r="394" spans="1:144" ht="15"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row>
    <row r="395" spans="1:144" ht="15"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row>
    <row r="396" spans="1:144" ht="15"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row>
    <row r="397" spans="1:144" ht="15"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row>
    <row r="398" spans="1:144" ht="15"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row>
    <row r="399" spans="1:144" ht="15"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row>
    <row r="400" spans="1:144" ht="15"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row>
    <row r="401" spans="1:144" ht="15"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row>
    <row r="402" spans="1:144" ht="15"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row>
    <row r="403" spans="1:144" ht="15"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row>
    <row r="404" spans="1:144" ht="15"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row>
    <row r="405" spans="1:144" ht="15"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row>
    <row r="406" spans="1:144" ht="15"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row>
    <row r="407" spans="1:144" ht="15"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row>
    <row r="408" spans="1:144" ht="15"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row>
    <row r="409" spans="1:144" ht="15"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row>
    <row r="410" spans="1:144" ht="15"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row>
    <row r="411" spans="1:144" ht="15"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row>
    <row r="412" spans="1:144" ht="15"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row>
    <row r="413" spans="1:144" ht="15"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row>
    <row r="414" spans="1:144" ht="15"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row>
    <row r="415" spans="1:144" ht="15"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row>
    <row r="416" spans="1:144" ht="15"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row>
    <row r="417" spans="1:144" ht="15"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row>
    <row r="418" spans="1:144" ht="15"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row>
    <row r="419" spans="1:144" ht="15"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row>
    <row r="420" spans="1:144" ht="15"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row>
    <row r="421" spans="1:144" ht="15"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row>
    <row r="422" spans="1:144" ht="15"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row>
    <row r="423" spans="1:144" ht="15"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row>
    <row r="424" spans="1:144" ht="15"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row>
    <row r="425" spans="1:144" ht="15"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row>
    <row r="426" spans="1:144" ht="15"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row>
    <row r="427" spans="1:144" ht="15"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row>
    <row r="428" spans="1:144" ht="15"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row>
    <row r="429" spans="1:144" ht="15" x14ac:dyDescent="0.2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row>
    <row r="430" spans="1:144" ht="15" x14ac:dyDescent="0.2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row>
    <row r="431" spans="1:144" ht="15" x14ac:dyDescent="0.2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row>
    <row r="432" spans="1:144" ht="15" x14ac:dyDescent="0.2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row>
    <row r="433" spans="1:144" ht="15" x14ac:dyDescent="0.2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row>
    <row r="434" spans="1:144" ht="15" x14ac:dyDescent="0.2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row>
    <row r="435" spans="1:144" ht="15" x14ac:dyDescent="0.2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row>
    <row r="436" spans="1:144" ht="15" x14ac:dyDescent="0.2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row>
    <row r="437" spans="1:144" ht="15" x14ac:dyDescent="0.2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row>
    <row r="438" spans="1:144" ht="15" x14ac:dyDescent="0.2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row>
    <row r="439" spans="1:144" ht="15" x14ac:dyDescent="0.2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row>
    <row r="440" spans="1:144" ht="15" x14ac:dyDescent="0.2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row>
    <row r="441" spans="1:144" ht="15" x14ac:dyDescent="0.2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row>
    <row r="442" spans="1:144" ht="15" x14ac:dyDescent="0.2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row>
    <row r="443" spans="1:144" ht="15" x14ac:dyDescent="0.2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row>
    <row r="444" spans="1:144" ht="15" x14ac:dyDescent="0.2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row>
    <row r="445" spans="1:144" ht="15" x14ac:dyDescent="0.2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row>
    <row r="446" spans="1:144" ht="15" x14ac:dyDescent="0.2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row>
    <row r="447" spans="1:144" ht="15" x14ac:dyDescent="0.2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row>
    <row r="448" spans="1:144" ht="15" x14ac:dyDescent="0.2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row>
    <row r="449" spans="1:144" ht="15" x14ac:dyDescent="0.2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row>
    <row r="450" spans="1:144" ht="15" x14ac:dyDescent="0.2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row>
    <row r="451" spans="1:144" ht="15" x14ac:dyDescent="0.2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row>
    <row r="452" spans="1:144" ht="15" x14ac:dyDescent="0.2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row>
    <row r="453" spans="1:144" ht="15" x14ac:dyDescent="0.2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row>
    <row r="454" spans="1:144" ht="15" x14ac:dyDescent="0.2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row>
    <row r="455" spans="1:144" ht="15" x14ac:dyDescent="0.2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row>
    <row r="456" spans="1:144" ht="15" x14ac:dyDescent="0.2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row>
    <row r="457" spans="1:144" ht="15" x14ac:dyDescent="0.2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row>
    <row r="458" spans="1:144" ht="15" x14ac:dyDescent="0.2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row>
    <row r="459" spans="1:144" ht="15" x14ac:dyDescent="0.2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row>
    <row r="460" spans="1:144" ht="15" x14ac:dyDescent="0.2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row>
    <row r="461" spans="1:144" ht="15" x14ac:dyDescent="0.2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row>
    <row r="462" spans="1:144" ht="15" x14ac:dyDescent="0.2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row>
    <row r="463" spans="1:144" ht="15" x14ac:dyDescent="0.2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row>
    <row r="464" spans="1:144" ht="15" x14ac:dyDescent="0.2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row>
    <row r="465" spans="1:144" ht="15" x14ac:dyDescent="0.2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row>
    <row r="466" spans="1:144" ht="15" x14ac:dyDescent="0.2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row>
    <row r="467" spans="1:144" ht="15" x14ac:dyDescent="0.2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row>
    <row r="468" spans="1:144" ht="15" x14ac:dyDescent="0.2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row>
    <row r="469" spans="1:144" ht="15" x14ac:dyDescent="0.2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row>
    <row r="470" spans="1:144" ht="15" x14ac:dyDescent="0.2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row>
    <row r="471" spans="1:144" ht="15" x14ac:dyDescent="0.2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row>
    <row r="472" spans="1:144" ht="15" x14ac:dyDescent="0.2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row>
    <row r="473" spans="1:144" ht="15" x14ac:dyDescent="0.2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row>
    <row r="474" spans="1:144" ht="15" x14ac:dyDescent="0.2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row>
    <row r="475" spans="1:144" ht="15" x14ac:dyDescent="0.2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row>
    <row r="476" spans="1:144" ht="15" x14ac:dyDescent="0.2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row>
    <row r="477" spans="1:144" ht="15" x14ac:dyDescent="0.2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row>
    <row r="478" spans="1:144" ht="15" x14ac:dyDescent="0.2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row>
    <row r="479" spans="1:144" ht="15" x14ac:dyDescent="0.2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row>
    <row r="480" spans="1:144" ht="15" x14ac:dyDescent="0.2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row>
    <row r="481" spans="1:144" ht="15" x14ac:dyDescent="0.2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row>
    <row r="482" spans="1:144" ht="15" x14ac:dyDescent="0.2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row>
    <row r="483" spans="1:144" ht="15" x14ac:dyDescent="0.2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row>
    <row r="484" spans="1:144" ht="15" x14ac:dyDescent="0.2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row>
    <row r="485" spans="1:144" ht="15" x14ac:dyDescent="0.2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row>
    <row r="486" spans="1:144" ht="15" x14ac:dyDescent="0.2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row>
    <row r="487" spans="1:144" ht="15" x14ac:dyDescent="0.2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row>
    <row r="488" spans="1:144" ht="15" x14ac:dyDescent="0.2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row>
    <row r="489" spans="1:144" ht="15" x14ac:dyDescent="0.2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row>
    <row r="490" spans="1:144" ht="15" x14ac:dyDescent="0.2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row>
    <row r="491" spans="1:144" ht="15" x14ac:dyDescent="0.2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row>
    <row r="492" spans="1:144" ht="15" x14ac:dyDescent="0.2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row>
    <row r="493" spans="1:144" ht="15" x14ac:dyDescent="0.2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row>
    <row r="494" spans="1:144" ht="15" x14ac:dyDescent="0.2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row>
    <row r="495" spans="1:144" ht="15" x14ac:dyDescent="0.2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row>
    <row r="496" spans="1:144" ht="15" x14ac:dyDescent="0.2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row>
    <row r="497" spans="1:144" ht="15" x14ac:dyDescent="0.2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row>
    <row r="498" spans="1:144" ht="15" x14ac:dyDescent="0.2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row>
    <row r="499" spans="1:144" ht="15" x14ac:dyDescent="0.2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row>
    <row r="500" spans="1:144" ht="15" x14ac:dyDescent="0.2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row>
    <row r="501" spans="1:144" ht="15" x14ac:dyDescent="0.25">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row>
    <row r="502" spans="1:144" ht="15" x14ac:dyDescent="0.25">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row>
    <row r="503" spans="1:144" ht="15" x14ac:dyDescent="0.25">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row>
    <row r="504" spans="1:144" ht="15" x14ac:dyDescent="0.25">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row>
    <row r="505" spans="1:144" ht="15" x14ac:dyDescent="0.25">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row>
    <row r="506" spans="1:144" ht="15" x14ac:dyDescent="0.25">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row>
    <row r="507" spans="1:144" ht="15" x14ac:dyDescent="0.25">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row>
    <row r="508" spans="1:144" ht="15" x14ac:dyDescent="0.25">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row>
    <row r="509" spans="1:144" ht="15" x14ac:dyDescent="0.25">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row>
    <row r="510" spans="1:144" ht="15" x14ac:dyDescent="0.25">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row>
    <row r="511" spans="1:144" ht="15" x14ac:dyDescent="0.25">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row>
    <row r="512" spans="1:144" ht="15" x14ac:dyDescent="0.25">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row>
    <row r="513" spans="1:144" ht="15" x14ac:dyDescent="0.25">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row>
    <row r="514" spans="1:144" ht="15" x14ac:dyDescent="0.25">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row>
    <row r="515" spans="1:144" ht="15" x14ac:dyDescent="0.25">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row>
    <row r="516" spans="1:144" ht="15" x14ac:dyDescent="0.25">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row>
    <row r="517" spans="1:144" ht="15" x14ac:dyDescent="0.25">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row>
    <row r="518" spans="1:144" ht="15" x14ac:dyDescent="0.25">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row>
    <row r="519" spans="1:144" ht="15" x14ac:dyDescent="0.25">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row>
    <row r="520" spans="1:144" ht="15" x14ac:dyDescent="0.25">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row>
    <row r="521" spans="1:144" ht="15" x14ac:dyDescent="0.25">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row>
    <row r="522" spans="1:144" ht="15" x14ac:dyDescent="0.25">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row>
    <row r="523" spans="1:144" ht="15" x14ac:dyDescent="0.25">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row>
    <row r="524" spans="1:144" ht="15" x14ac:dyDescent="0.25">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row>
    <row r="525" spans="1:144" ht="15" x14ac:dyDescent="0.25">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row>
    <row r="526" spans="1:144" ht="15" x14ac:dyDescent="0.25">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row>
    <row r="527" spans="1:144" ht="15" x14ac:dyDescent="0.25">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row>
    <row r="528" spans="1:144" ht="15" x14ac:dyDescent="0.25">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row>
    <row r="529" spans="1:144" ht="15" x14ac:dyDescent="0.25">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row>
    <row r="530" spans="1:144" ht="15" x14ac:dyDescent="0.25">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row>
    <row r="531" spans="1:144" ht="15" x14ac:dyDescent="0.25">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row>
    <row r="532" spans="1:144" ht="15" x14ac:dyDescent="0.25">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row>
    <row r="533" spans="1:144" ht="15" x14ac:dyDescent="0.25">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row>
    <row r="534" spans="1:144" ht="15" x14ac:dyDescent="0.25">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row>
    <row r="535" spans="1:144" ht="15" x14ac:dyDescent="0.25">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row>
    <row r="536" spans="1:144" ht="15" x14ac:dyDescent="0.25">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row>
    <row r="537" spans="1:144" ht="15" x14ac:dyDescent="0.25">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row>
    <row r="538" spans="1:144" ht="15" x14ac:dyDescent="0.25">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row>
    <row r="539" spans="1:144" ht="15" x14ac:dyDescent="0.25">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row>
    <row r="540" spans="1:144" ht="15" x14ac:dyDescent="0.25">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row>
    <row r="541" spans="1:144" ht="15" x14ac:dyDescent="0.25">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row>
    <row r="542" spans="1:144" ht="15" x14ac:dyDescent="0.25">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row>
    <row r="543" spans="1:144" ht="15" x14ac:dyDescent="0.25">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row>
    <row r="544" spans="1:144" ht="15" x14ac:dyDescent="0.25">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row>
    <row r="545" spans="1:144" ht="15" x14ac:dyDescent="0.25">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row>
    <row r="546" spans="1:144" ht="15" x14ac:dyDescent="0.25">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row>
    <row r="547" spans="1:144" ht="15" x14ac:dyDescent="0.25">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row>
    <row r="548" spans="1:144" ht="15" x14ac:dyDescent="0.25">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row>
    <row r="549" spans="1:144" ht="15" x14ac:dyDescent="0.25">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row>
    <row r="550" spans="1:144" ht="15" x14ac:dyDescent="0.25">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row>
    <row r="551" spans="1:144" ht="15" x14ac:dyDescent="0.25">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row>
    <row r="552" spans="1:144" ht="15" x14ac:dyDescent="0.25">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row>
    <row r="553" spans="1:144" ht="15" x14ac:dyDescent="0.25">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row>
    <row r="554" spans="1:144" ht="15" x14ac:dyDescent="0.25">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row>
    <row r="555" spans="1:144" ht="15" x14ac:dyDescent="0.25">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row>
    <row r="556" spans="1:144" ht="15" x14ac:dyDescent="0.25">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row>
    <row r="557" spans="1:144" ht="15" x14ac:dyDescent="0.25">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row>
    <row r="558" spans="1:144" ht="15" x14ac:dyDescent="0.25">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row>
    <row r="559" spans="1:144" ht="15" x14ac:dyDescent="0.25">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row>
    <row r="560" spans="1:144" ht="15" x14ac:dyDescent="0.25">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row>
    <row r="561" spans="1:144" ht="15" x14ac:dyDescent="0.25">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row>
    <row r="562" spans="1:144" ht="15" x14ac:dyDescent="0.25">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row>
    <row r="563" spans="1:144" ht="15" x14ac:dyDescent="0.25">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row>
    <row r="564" spans="1:144" ht="15" x14ac:dyDescent="0.25">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row>
    <row r="565" spans="1:144" ht="15" x14ac:dyDescent="0.25">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row>
    <row r="566" spans="1:144" ht="15" x14ac:dyDescent="0.25">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row>
    <row r="567" spans="1:144" ht="15" x14ac:dyDescent="0.25">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row>
    <row r="568" spans="1:144" ht="15" x14ac:dyDescent="0.25">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row>
    <row r="569" spans="1:144" ht="15" x14ac:dyDescent="0.25">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row>
    <row r="570" spans="1:144" ht="15" x14ac:dyDescent="0.25">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row>
    <row r="571" spans="1:144" ht="15" x14ac:dyDescent="0.25">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row>
    <row r="572" spans="1:144" ht="15" x14ac:dyDescent="0.25">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row>
    <row r="573" spans="1:144" ht="15" x14ac:dyDescent="0.25">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row>
    <row r="574" spans="1:144" ht="15" x14ac:dyDescent="0.25">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row>
    <row r="575" spans="1:144" ht="15" x14ac:dyDescent="0.25">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row>
    <row r="576" spans="1:144" ht="15" x14ac:dyDescent="0.25">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row>
    <row r="577" spans="1:144" ht="15" x14ac:dyDescent="0.25">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row>
    <row r="578" spans="1:144" ht="15" x14ac:dyDescent="0.25">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row>
    <row r="579" spans="1:144" ht="15" x14ac:dyDescent="0.25">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row>
    <row r="580" spans="1:144" ht="15" x14ac:dyDescent="0.25">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row>
    <row r="581" spans="1:144" ht="15" x14ac:dyDescent="0.25">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row>
    <row r="582" spans="1:144" ht="15" x14ac:dyDescent="0.25">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row>
    <row r="583" spans="1:144" ht="15" x14ac:dyDescent="0.25">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row>
    <row r="584" spans="1:144" ht="15" x14ac:dyDescent="0.25">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row>
    <row r="585" spans="1:144" ht="15" x14ac:dyDescent="0.25">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row>
    <row r="586" spans="1:144" ht="15" x14ac:dyDescent="0.25">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row>
    <row r="587" spans="1:144" ht="15" x14ac:dyDescent="0.25">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row>
    <row r="588" spans="1:144" ht="15" x14ac:dyDescent="0.25">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row>
    <row r="589" spans="1:144" ht="15" x14ac:dyDescent="0.25">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row>
    <row r="590" spans="1:144" ht="15" x14ac:dyDescent="0.25">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row>
    <row r="591" spans="1:144" ht="15" x14ac:dyDescent="0.25">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row>
    <row r="592" spans="1:144" ht="15" x14ac:dyDescent="0.25">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row>
    <row r="593" spans="1:144" ht="15" x14ac:dyDescent="0.25">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row>
    <row r="594" spans="1:144" ht="15" x14ac:dyDescent="0.25">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row>
    <row r="595" spans="1:144" ht="15" x14ac:dyDescent="0.25">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row>
    <row r="596" spans="1:144" ht="15" x14ac:dyDescent="0.25">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row>
    <row r="597" spans="1:144" ht="15" x14ac:dyDescent="0.25">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row>
    <row r="598" spans="1:144" ht="15" x14ac:dyDescent="0.25">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row>
    <row r="599" spans="1:144" ht="15" x14ac:dyDescent="0.25">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row>
    <row r="600" spans="1:144" ht="15" x14ac:dyDescent="0.25">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row>
    <row r="601" spans="1:144" ht="15" x14ac:dyDescent="0.25">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row>
    <row r="602" spans="1:144" ht="15" x14ac:dyDescent="0.25">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row>
    <row r="603" spans="1:144" ht="15" x14ac:dyDescent="0.25">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row>
    <row r="604" spans="1:144" ht="15" x14ac:dyDescent="0.25">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row>
    <row r="605" spans="1:144" ht="15" x14ac:dyDescent="0.25">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row>
    <row r="606" spans="1:144" ht="15" x14ac:dyDescent="0.25">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row>
    <row r="607" spans="1:144" ht="15" x14ac:dyDescent="0.25">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row>
    <row r="608" spans="1:144" ht="15" x14ac:dyDescent="0.25">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row>
    <row r="609" spans="1:144" ht="15" x14ac:dyDescent="0.25">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row>
    <row r="610" spans="1:144" ht="15" x14ac:dyDescent="0.25">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row>
    <row r="611" spans="1:144" ht="15" x14ac:dyDescent="0.25">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row>
    <row r="612" spans="1:144" ht="15" x14ac:dyDescent="0.25">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row>
    <row r="613" spans="1:144" ht="15" x14ac:dyDescent="0.25">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row>
    <row r="614" spans="1:144" ht="15" x14ac:dyDescent="0.25">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row>
    <row r="615" spans="1:144" ht="15" x14ac:dyDescent="0.25">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row>
    <row r="616" spans="1:144" ht="15" x14ac:dyDescent="0.25">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row>
    <row r="617" spans="1:144" ht="15" x14ac:dyDescent="0.25">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row>
    <row r="618" spans="1:144" ht="15" x14ac:dyDescent="0.25">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row>
    <row r="619" spans="1:144" ht="15" x14ac:dyDescent="0.25">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row>
    <row r="620" spans="1:144" ht="15" x14ac:dyDescent="0.25">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row>
    <row r="621" spans="1:144" ht="15" x14ac:dyDescent="0.25">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row>
    <row r="622" spans="1:144" ht="15" x14ac:dyDescent="0.25">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row>
    <row r="623" spans="1:144" ht="15" x14ac:dyDescent="0.25">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row>
    <row r="624" spans="1:144" ht="15" x14ac:dyDescent="0.25">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row>
    <row r="625" spans="1:144" ht="15" x14ac:dyDescent="0.25">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row>
    <row r="626" spans="1:144" ht="15" x14ac:dyDescent="0.25">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row>
    <row r="627" spans="1:144" ht="15" x14ac:dyDescent="0.25">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row>
    <row r="628" spans="1:144" ht="15" x14ac:dyDescent="0.25">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row>
    <row r="629" spans="1:144" ht="15" x14ac:dyDescent="0.25">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row>
    <row r="630" spans="1:144" ht="15" x14ac:dyDescent="0.25">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row>
    <row r="631" spans="1:144" ht="15" x14ac:dyDescent="0.25">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row>
    <row r="632" spans="1:144" ht="15" x14ac:dyDescent="0.25">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row>
    <row r="633" spans="1:144" ht="15" x14ac:dyDescent="0.25">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row>
    <row r="634" spans="1:144" ht="15" x14ac:dyDescent="0.25">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row>
    <row r="635" spans="1:144" ht="15" x14ac:dyDescent="0.25">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row>
    <row r="636" spans="1:144" ht="15" x14ac:dyDescent="0.25">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row>
    <row r="637" spans="1:144" ht="15" x14ac:dyDescent="0.25">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c r="DF637"/>
      <c r="DG637"/>
      <c r="DH637"/>
      <c r="DI637"/>
      <c r="DJ637"/>
      <c r="DK637"/>
      <c r="DL637"/>
      <c r="DM637"/>
      <c r="DN637"/>
      <c r="DO637"/>
      <c r="DP637"/>
      <c r="DQ637"/>
      <c r="DR637"/>
      <c r="DS637"/>
      <c r="DT637"/>
      <c r="DU637"/>
      <c r="DV637"/>
      <c r="DW637"/>
      <c r="DX637"/>
      <c r="DY637"/>
      <c r="DZ637"/>
      <c r="EA637"/>
      <c r="EB637"/>
      <c r="EC637"/>
      <c r="ED637"/>
      <c r="EE637"/>
      <c r="EF637"/>
      <c r="EG637"/>
      <c r="EH637"/>
      <c r="EI637"/>
      <c r="EJ637"/>
      <c r="EK637"/>
      <c r="EL637"/>
      <c r="EM637"/>
      <c r="EN637"/>
    </row>
    <row r="638" spans="1:144" ht="15" x14ac:dyDescent="0.25">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c r="DF638"/>
      <c r="DG638"/>
      <c r="DH638"/>
      <c r="DI638"/>
      <c r="DJ638"/>
      <c r="DK638"/>
      <c r="DL638"/>
      <c r="DM638"/>
      <c r="DN638"/>
      <c r="DO638"/>
      <c r="DP638"/>
      <c r="DQ638"/>
      <c r="DR638"/>
      <c r="DS638"/>
      <c r="DT638"/>
      <c r="DU638"/>
      <c r="DV638"/>
      <c r="DW638"/>
      <c r="DX638"/>
      <c r="DY638"/>
      <c r="DZ638"/>
      <c r="EA638"/>
      <c r="EB638"/>
      <c r="EC638"/>
      <c r="ED638"/>
      <c r="EE638"/>
      <c r="EF638"/>
      <c r="EG638"/>
      <c r="EH638"/>
      <c r="EI638"/>
      <c r="EJ638"/>
      <c r="EK638"/>
      <c r="EL638"/>
      <c r="EM638"/>
      <c r="EN638"/>
    </row>
    <row r="639" spans="1:144" ht="15" x14ac:dyDescent="0.25">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c r="DF639"/>
      <c r="DG639"/>
      <c r="DH639"/>
      <c r="DI639"/>
      <c r="DJ639"/>
      <c r="DK639"/>
      <c r="DL639"/>
      <c r="DM639"/>
      <c r="DN639"/>
      <c r="DO639"/>
      <c r="DP639"/>
      <c r="DQ639"/>
      <c r="DR639"/>
      <c r="DS639"/>
      <c r="DT639"/>
      <c r="DU639"/>
      <c r="DV639"/>
      <c r="DW639"/>
      <c r="DX639"/>
      <c r="DY639"/>
      <c r="DZ639"/>
      <c r="EA639"/>
      <c r="EB639"/>
      <c r="EC639"/>
      <c r="ED639"/>
      <c r="EE639"/>
      <c r="EF639"/>
      <c r="EG639"/>
      <c r="EH639"/>
      <c r="EI639"/>
      <c r="EJ639"/>
      <c r="EK639"/>
      <c r="EL639"/>
      <c r="EM639"/>
      <c r="EN639"/>
    </row>
    <row r="640" spans="1:144" ht="15" x14ac:dyDescent="0.25">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c r="DF640"/>
      <c r="DG640"/>
      <c r="DH640"/>
      <c r="DI640"/>
      <c r="DJ640"/>
      <c r="DK640"/>
      <c r="DL640"/>
      <c r="DM640"/>
      <c r="DN640"/>
      <c r="DO640"/>
      <c r="DP640"/>
      <c r="DQ640"/>
      <c r="DR640"/>
      <c r="DS640"/>
      <c r="DT640"/>
      <c r="DU640"/>
      <c r="DV640"/>
      <c r="DW640"/>
      <c r="DX640"/>
      <c r="DY640"/>
      <c r="DZ640"/>
      <c r="EA640"/>
      <c r="EB640"/>
      <c r="EC640"/>
      <c r="ED640"/>
      <c r="EE640"/>
      <c r="EF640"/>
      <c r="EG640"/>
      <c r="EH640"/>
      <c r="EI640"/>
      <c r="EJ640"/>
      <c r="EK640"/>
      <c r="EL640"/>
      <c r="EM640"/>
      <c r="EN640"/>
    </row>
    <row r="641" spans="1:144" ht="15" x14ac:dyDescent="0.25">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c r="DF641"/>
      <c r="DG641"/>
      <c r="DH641"/>
      <c r="DI641"/>
      <c r="DJ641"/>
      <c r="DK641"/>
      <c r="DL641"/>
      <c r="DM641"/>
      <c r="DN641"/>
      <c r="DO641"/>
      <c r="DP641"/>
      <c r="DQ641"/>
      <c r="DR641"/>
      <c r="DS641"/>
      <c r="DT641"/>
      <c r="DU641"/>
      <c r="DV641"/>
      <c r="DW641"/>
      <c r="DX641"/>
      <c r="DY641"/>
      <c r="DZ641"/>
      <c r="EA641"/>
      <c r="EB641"/>
      <c r="EC641"/>
      <c r="ED641"/>
      <c r="EE641"/>
      <c r="EF641"/>
      <c r="EG641"/>
      <c r="EH641"/>
      <c r="EI641"/>
      <c r="EJ641"/>
      <c r="EK641"/>
      <c r="EL641"/>
      <c r="EM641"/>
      <c r="EN641"/>
    </row>
    <row r="642" spans="1:144" ht="15" x14ac:dyDescent="0.25">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c r="DF642"/>
      <c r="DG642"/>
      <c r="DH642"/>
      <c r="DI642"/>
      <c r="DJ642"/>
      <c r="DK642"/>
      <c r="DL642"/>
      <c r="DM642"/>
      <c r="DN642"/>
      <c r="DO642"/>
      <c r="DP642"/>
      <c r="DQ642"/>
      <c r="DR642"/>
      <c r="DS642"/>
      <c r="DT642"/>
      <c r="DU642"/>
      <c r="DV642"/>
      <c r="DW642"/>
      <c r="DX642"/>
      <c r="DY642"/>
      <c r="DZ642"/>
      <c r="EA642"/>
      <c r="EB642"/>
      <c r="EC642"/>
      <c r="ED642"/>
      <c r="EE642"/>
      <c r="EF642"/>
      <c r="EG642"/>
      <c r="EH642"/>
      <c r="EI642"/>
      <c r="EJ642"/>
      <c r="EK642"/>
      <c r="EL642"/>
      <c r="EM642"/>
      <c r="EN642"/>
    </row>
    <row r="643" spans="1:144" ht="15" x14ac:dyDescent="0.25">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c r="DF643"/>
      <c r="DG643"/>
      <c r="DH643"/>
      <c r="DI643"/>
      <c r="DJ643"/>
      <c r="DK643"/>
      <c r="DL643"/>
      <c r="DM643"/>
      <c r="DN643"/>
      <c r="DO643"/>
      <c r="DP643"/>
      <c r="DQ643"/>
      <c r="DR643"/>
      <c r="DS643"/>
      <c r="DT643"/>
      <c r="DU643"/>
      <c r="DV643"/>
      <c r="DW643"/>
      <c r="DX643"/>
      <c r="DY643"/>
      <c r="DZ643"/>
      <c r="EA643"/>
      <c r="EB643"/>
      <c r="EC643"/>
      <c r="ED643"/>
      <c r="EE643"/>
      <c r="EF643"/>
      <c r="EG643"/>
      <c r="EH643"/>
      <c r="EI643"/>
      <c r="EJ643"/>
      <c r="EK643"/>
      <c r="EL643"/>
      <c r="EM643"/>
      <c r="EN643"/>
    </row>
    <row r="644" spans="1:144" ht="15" x14ac:dyDescent="0.25">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c r="DF644"/>
      <c r="DG644"/>
      <c r="DH644"/>
      <c r="DI644"/>
      <c r="DJ644"/>
      <c r="DK644"/>
      <c r="DL644"/>
      <c r="DM644"/>
      <c r="DN644"/>
      <c r="DO644"/>
      <c r="DP644"/>
      <c r="DQ644"/>
      <c r="DR644"/>
      <c r="DS644"/>
      <c r="DT644"/>
      <c r="DU644"/>
      <c r="DV644"/>
      <c r="DW644"/>
      <c r="DX644"/>
      <c r="DY644"/>
      <c r="DZ644"/>
      <c r="EA644"/>
      <c r="EB644"/>
      <c r="EC644"/>
      <c r="ED644"/>
      <c r="EE644"/>
      <c r="EF644"/>
      <c r="EG644"/>
      <c r="EH644"/>
      <c r="EI644"/>
      <c r="EJ644"/>
      <c r="EK644"/>
      <c r="EL644"/>
      <c r="EM644"/>
      <c r="EN644"/>
    </row>
    <row r="645" spans="1:144" ht="15" x14ac:dyDescent="0.25">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c r="DF645"/>
      <c r="DG645"/>
      <c r="DH645"/>
      <c r="DI645"/>
      <c r="DJ645"/>
      <c r="DK645"/>
      <c r="DL645"/>
      <c r="DM645"/>
      <c r="DN645"/>
      <c r="DO645"/>
      <c r="DP645"/>
      <c r="DQ645"/>
      <c r="DR645"/>
      <c r="DS645"/>
      <c r="DT645"/>
      <c r="DU645"/>
      <c r="DV645"/>
      <c r="DW645"/>
      <c r="DX645"/>
      <c r="DY645"/>
      <c r="DZ645"/>
      <c r="EA645"/>
      <c r="EB645"/>
      <c r="EC645"/>
      <c r="ED645"/>
      <c r="EE645"/>
      <c r="EF645"/>
      <c r="EG645"/>
      <c r="EH645"/>
      <c r="EI645"/>
      <c r="EJ645"/>
      <c r="EK645"/>
      <c r="EL645"/>
      <c r="EM645"/>
      <c r="EN645"/>
    </row>
    <row r="646" spans="1:144" ht="15" x14ac:dyDescent="0.25">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c r="DF646"/>
      <c r="DG646"/>
      <c r="DH646"/>
      <c r="DI646"/>
      <c r="DJ646"/>
      <c r="DK646"/>
      <c r="DL646"/>
      <c r="DM646"/>
      <c r="DN646"/>
      <c r="DO646"/>
      <c r="DP646"/>
      <c r="DQ646"/>
      <c r="DR646"/>
      <c r="DS646"/>
      <c r="DT646"/>
      <c r="DU646"/>
      <c r="DV646"/>
      <c r="DW646"/>
      <c r="DX646"/>
      <c r="DY646"/>
      <c r="DZ646"/>
      <c r="EA646"/>
      <c r="EB646"/>
      <c r="EC646"/>
      <c r="ED646"/>
      <c r="EE646"/>
      <c r="EF646"/>
      <c r="EG646"/>
      <c r="EH646"/>
      <c r="EI646"/>
      <c r="EJ646"/>
      <c r="EK646"/>
      <c r="EL646"/>
      <c r="EM646"/>
      <c r="EN646"/>
    </row>
    <row r="647" spans="1:144" ht="15" x14ac:dyDescent="0.25">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c r="DF647"/>
      <c r="DG647"/>
      <c r="DH647"/>
      <c r="DI647"/>
      <c r="DJ647"/>
      <c r="DK647"/>
      <c r="DL647"/>
      <c r="DM647"/>
      <c r="DN647"/>
      <c r="DO647"/>
      <c r="DP647"/>
      <c r="DQ647"/>
      <c r="DR647"/>
      <c r="DS647"/>
      <c r="DT647"/>
      <c r="DU647"/>
      <c r="DV647"/>
      <c r="DW647"/>
      <c r="DX647"/>
      <c r="DY647"/>
      <c r="DZ647"/>
      <c r="EA647"/>
      <c r="EB647"/>
      <c r="EC647"/>
      <c r="ED647"/>
      <c r="EE647"/>
      <c r="EF647"/>
      <c r="EG647"/>
      <c r="EH647"/>
      <c r="EI647"/>
      <c r="EJ647"/>
      <c r="EK647"/>
      <c r="EL647"/>
      <c r="EM647"/>
      <c r="EN647"/>
    </row>
    <row r="648" spans="1:144" ht="15" x14ac:dyDescent="0.25">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c r="DF648"/>
      <c r="DG648"/>
      <c r="DH648"/>
      <c r="DI648"/>
      <c r="DJ648"/>
      <c r="DK648"/>
      <c r="DL648"/>
      <c r="DM648"/>
      <c r="DN648"/>
      <c r="DO648"/>
      <c r="DP648"/>
      <c r="DQ648"/>
      <c r="DR648"/>
      <c r="DS648"/>
      <c r="DT648"/>
      <c r="DU648"/>
      <c r="DV648"/>
      <c r="DW648"/>
      <c r="DX648"/>
      <c r="DY648"/>
      <c r="DZ648"/>
      <c r="EA648"/>
      <c r="EB648"/>
      <c r="EC648"/>
      <c r="ED648"/>
      <c r="EE648"/>
      <c r="EF648"/>
      <c r="EG648"/>
      <c r="EH648"/>
      <c r="EI648"/>
      <c r="EJ648"/>
      <c r="EK648"/>
      <c r="EL648"/>
      <c r="EM648"/>
      <c r="EN648"/>
    </row>
    <row r="649" spans="1:144" ht="15" x14ac:dyDescent="0.25">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c r="DF649"/>
      <c r="DG649"/>
      <c r="DH649"/>
      <c r="DI649"/>
      <c r="DJ649"/>
      <c r="DK649"/>
      <c r="DL649"/>
      <c r="DM649"/>
      <c r="DN649"/>
      <c r="DO649"/>
      <c r="DP649"/>
      <c r="DQ649"/>
      <c r="DR649"/>
      <c r="DS649"/>
      <c r="DT649"/>
      <c r="DU649"/>
      <c r="DV649"/>
      <c r="DW649"/>
      <c r="DX649"/>
      <c r="DY649"/>
      <c r="DZ649"/>
      <c r="EA649"/>
      <c r="EB649"/>
      <c r="EC649"/>
      <c r="ED649"/>
      <c r="EE649"/>
      <c r="EF649"/>
      <c r="EG649"/>
      <c r="EH649"/>
      <c r="EI649"/>
      <c r="EJ649"/>
      <c r="EK649"/>
      <c r="EL649"/>
      <c r="EM649"/>
      <c r="EN649"/>
    </row>
    <row r="650" spans="1:144" ht="15" x14ac:dyDescent="0.25">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c r="DF650"/>
      <c r="DG650"/>
      <c r="DH650"/>
      <c r="DI650"/>
      <c r="DJ650"/>
      <c r="DK650"/>
      <c r="DL650"/>
      <c r="DM650"/>
      <c r="DN650"/>
      <c r="DO650"/>
      <c r="DP650"/>
      <c r="DQ650"/>
      <c r="DR650"/>
      <c r="DS650"/>
      <c r="DT650"/>
      <c r="DU650"/>
      <c r="DV650"/>
      <c r="DW650"/>
      <c r="DX650"/>
      <c r="DY650"/>
      <c r="DZ650"/>
      <c r="EA650"/>
      <c r="EB650"/>
      <c r="EC650"/>
      <c r="ED650"/>
      <c r="EE650"/>
      <c r="EF650"/>
      <c r="EG650"/>
      <c r="EH650"/>
      <c r="EI650"/>
      <c r="EJ650"/>
      <c r="EK650"/>
      <c r="EL650"/>
      <c r="EM650"/>
      <c r="EN650"/>
    </row>
    <row r="651" spans="1:144" ht="15" x14ac:dyDescent="0.25">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c r="DF651"/>
      <c r="DG651"/>
      <c r="DH651"/>
      <c r="DI651"/>
      <c r="DJ651"/>
      <c r="DK651"/>
      <c r="DL651"/>
      <c r="DM651"/>
      <c r="DN651"/>
      <c r="DO651"/>
      <c r="DP651"/>
      <c r="DQ651"/>
      <c r="DR651"/>
      <c r="DS651"/>
      <c r="DT651"/>
      <c r="DU651"/>
      <c r="DV651"/>
      <c r="DW651"/>
      <c r="DX651"/>
      <c r="DY651"/>
      <c r="DZ651"/>
      <c r="EA651"/>
      <c r="EB651"/>
      <c r="EC651"/>
      <c r="ED651"/>
      <c r="EE651"/>
      <c r="EF651"/>
      <c r="EG651"/>
      <c r="EH651"/>
      <c r="EI651"/>
      <c r="EJ651"/>
      <c r="EK651"/>
      <c r="EL651"/>
      <c r="EM651"/>
      <c r="EN651"/>
    </row>
    <row r="652" spans="1:144" ht="15" x14ac:dyDescent="0.25">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c r="DF652"/>
      <c r="DG652"/>
      <c r="DH652"/>
      <c r="DI652"/>
      <c r="DJ652"/>
      <c r="DK652"/>
      <c r="DL652"/>
      <c r="DM652"/>
      <c r="DN652"/>
      <c r="DO652"/>
      <c r="DP652"/>
      <c r="DQ652"/>
      <c r="DR652"/>
      <c r="DS652"/>
      <c r="DT652"/>
      <c r="DU652"/>
      <c r="DV652"/>
      <c r="DW652"/>
      <c r="DX652"/>
      <c r="DY652"/>
      <c r="DZ652"/>
      <c r="EA652"/>
      <c r="EB652"/>
      <c r="EC652"/>
      <c r="ED652"/>
      <c r="EE652"/>
      <c r="EF652"/>
      <c r="EG652"/>
      <c r="EH652"/>
      <c r="EI652"/>
      <c r="EJ652"/>
      <c r="EK652"/>
      <c r="EL652"/>
      <c r="EM652"/>
      <c r="EN652"/>
    </row>
    <row r="653" spans="1:144" ht="15" x14ac:dyDescent="0.25">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c r="DF653"/>
      <c r="DG653"/>
      <c r="DH653"/>
      <c r="DI653"/>
      <c r="DJ653"/>
      <c r="DK653"/>
      <c r="DL653"/>
      <c r="DM653"/>
      <c r="DN653"/>
      <c r="DO653"/>
      <c r="DP653"/>
      <c r="DQ653"/>
      <c r="DR653"/>
      <c r="DS653"/>
      <c r="DT653"/>
      <c r="DU653"/>
      <c r="DV653"/>
      <c r="DW653"/>
      <c r="DX653"/>
      <c r="DY653"/>
      <c r="DZ653"/>
      <c r="EA653"/>
      <c r="EB653"/>
      <c r="EC653"/>
      <c r="ED653"/>
      <c r="EE653"/>
      <c r="EF653"/>
      <c r="EG653"/>
      <c r="EH653"/>
      <c r="EI653"/>
      <c r="EJ653"/>
      <c r="EK653"/>
      <c r="EL653"/>
      <c r="EM653"/>
      <c r="EN653"/>
    </row>
    <row r="654" spans="1:144" ht="15" x14ac:dyDescent="0.25">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c r="DF654"/>
      <c r="DG654"/>
      <c r="DH654"/>
      <c r="DI654"/>
      <c r="DJ654"/>
      <c r="DK654"/>
      <c r="DL654"/>
      <c r="DM654"/>
      <c r="DN654"/>
      <c r="DO654"/>
      <c r="DP654"/>
      <c r="DQ654"/>
      <c r="DR654"/>
      <c r="DS654"/>
      <c r="DT654"/>
      <c r="DU654"/>
      <c r="DV654"/>
      <c r="DW654"/>
      <c r="DX654"/>
      <c r="DY654"/>
      <c r="DZ654"/>
      <c r="EA654"/>
      <c r="EB654"/>
      <c r="EC654"/>
      <c r="ED654"/>
      <c r="EE654"/>
      <c r="EF654"/>
      <c r="EG654"/>
      <c r="EH654"/>
      <c r="EI654"/>
      <c r="EJ654"/>
      <c r="EK654"/>
      <c r="EL654"/>
      <c r="EM654"/>
      <c r="EN654"/>
    </row>
    <row r="655" spans="1:144" ht="15" x14ac:dyDescent="0.25">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c r="DF655"/>
      <c r="DG655"/>
      <c r="DH655"/>
      <c r="DI655"/>
      <c r="DJ655"/>
      <c r="DK655"/>
      <c r="DL655"/>
      <c r="DM655"/>
      <c r="DN655"/>
      <c r="DO655"/>
      <c r="DP655"/>
      <c r="DQ655"/>
      <c r="DR655"/>
      <c r="DS655"/>
      <c r="DT655"/>
      <c r="DU655"/>
      <c r="DV655"/>
      <c r="DW655"/>
      <c r="DX655"/>
      <c r="DY655"/>
      <c r="DZ655"/>
      <c r="EA655"/>
      <c r="EB655"/>
      <c r="EC655"/>
      <c r="ED655"/>
      <c r="EE655"/>
      <c r="EF655"/>
      <c r="EG655"/>
      <c r="EH655"/>
      <c r="EI655"/>
      <c r="EJ655"/>
      <c r="EK655"/>
      <c r="EL655"/>
      <c r="EM655"/>
      <c r="EN655"/>
    </row>
    <row r="656" spans="1:144" ht="15" x14ac:dyDescent="0.25">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c r="DF656"/>
      <c r="DG656"/>
      <c r="DH656"/>
      <c r="DI656"/>
      <c r="DJ656"/>
      <c r="DK656"/>
      <c r="DL656"/>
      <c r="DM656"/>
      <c r="DN656"/>
      <c r="DO656"/>
      <c r="DP656"/>
      <c r="DQ656"/>
      <c r="DR656"/>
      <c r="DS656"/>
      <c r="DT656"/>
      <c r="DU656"/>
      <c r="DV656"/>
      <c r="DW656"/>
      <c r="DX656"/>
      <c r="DY656"/>
      <c r="DZ656"/>
      <c r="EA656"/>
      <c r="EB656"/>
      <c r="EC656"/>
      <c r="ED656"/>
      <c r="EE656"/>
      <c r="EF656"/>
      <c r="EG656"/>
      <c r="EH656"/>
      <c r="EI656"/>
      <c r="EJ656"/>
      <c r="EK656"/>
      <c r="EL656"/>
      <c r="EM656"/>
      <c r="EN656"/>
    </row>
    <row r="657" spans="1:144" ht="15" x14ac:dyDescent="0.25">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c r="DF657"/>
      <c r="DG657"/>
      <c r="DH657"/>
      <c r="DI657"/>
      <c r="DJ657"/>
      <c r="DK657"/>
      <c r="DL657"/>
      <c r="DM657"/>
      <c r="DN657"/>
      <c r="DO657"/>
      <c r="DP657"/>
      <c r="DQ657"/>
      <c r="DR657"/>
      <c r="DS657"/>
      <c r="DT657"/>
      <c r="DU657"/>
      <c r="DV657"/>
      <c r="DW657"/>
      <c r="DX657"/>
      <c r="DY657"/>
      <c r="DZ657"/>
      <c r="EA657"/>
      <c r="EB657"/>
      <c r="EC657"/>
      <c r="ED657"/>
      <c r="EE657"/>
      <c r="EF657"/>
      <c r="EG657"/>
      <c r="EH657"/>
      <c r="EI657"/>
      <c r="EJ657"/>
      <c r="EK657"/>
      <c r="EL657"/>
      <c r="EM657"/>
      <c r="EN657"/>
    </row>
    <row r="658" spans="1:144" ht="15" x14ac:dyDescent="0.25">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c r="DF658"/>
      <c r="DG658"/>
      <c r="DH658"/>
      <c r="DI658"/>
      <c r="DJ658"/>
      <c r="DK658"/>
      <c r="DL658"/>
      <c r="DM658"/>
      <c r="DN658"/>
      <c r="DO658"/>
      <c r="DP658"/>
      <c r="DQ658"/>
      <c r="DR658"/>
      <c r="DS658"/>
      <c r="DT658"/>
      <c r="DU658"/>
      <c r="DV658"/>
      <c r="DW658"/>
      <c r="DX658"/>
      <c r="DY658"/>
      <c r="DZ658"/>
      <c r="EA658"/>
      <c r="EB658"/>
      <c r="EC658"/>
      <c r="ED658"/>
      <c r="EE658"/>
      <c r="EF658"/>
      <c r="EG658"/>
      <c r="EH658"/>
      <c r="EI658"/>
      <c r="EJ658"/>
      <c r="EK658"/>
      <c r="EL658"/>
      <c r="EM658"/>
      <c r="EN658"/>
    </row>
    <row r="659" spans="1:144" ht="15" x14ac:dyDescent="0.25">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c r="DF659"/>
      <c r="DG659"/>
      <c r="DH659"/>
      <c r="DI659"/>
      <c r="DJ659"/>
      <c r="DK659"/>
      <c r="DL659"/>
      <c r="DM659"/>
      <c r="DN659"/>
      <c r="DO659"/>
      <c r="DP659"/>
      <c r="DQ659"/>
      <c r="DR659"/>
      <c r="DS659"/>
      <c r="DT659"/>
      <c r="DU659"/>
      <c r="DV659"/>
      <c r="DW659"/>
      <c r="DX659"/>
      <c r="DY659"/>
      <c r="DZ659"/>
      <c r="EA659"/>
      <c r="EB659"/>
      <c r="EC659"/>
      <c r="ED659"/>
      <c r="EE659"/>
      <c r="EF659"/>
      <c r="EG659"/>
      <c r="EH659"/>
      <c r="EI659"/>
      <c r="EJ659"/>
      <c r="EK659"/>
      <c r="EL659"/>
      <c r="EM659"/>
      <c r="EN659"/>
    </row>
    <row r="660" spans="1:144" ht="15" x14ac:dyDescent="0.25">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c r="DF660"/>
      <c r="DG660"/>
      <c r="DH660"/>
      <c r="DI660"/>
      <c r="DJ660"/>
      <c r="DK660"/>
      <c r="DL660"/>
      <c r="DM660"/>
      <c r="DN660"/>
      <c r="DO660"/>
      <c r="DP660"/>
      <c r="DQ660"/>
      <c r="DR660"/>
      <c r="DS660"/>
      <c r="DT660"/>
      <c r="DU660"/>
      <c r="DV660"/>
      <c r="DW660"/>
      <c r="DX660"/>
      <c r="DY660"/>
      <c r="DZ660"/>
      <c r="EA660"/>
      <c r="EB660"/>
      <c r="EC660"/>
      <c r="ED660"/>
      <c r="EE660"/>
      <c r="EF660"/>
      <c r="EG660"/>
      <c r="EH660"/>
      <c r="EI660"/>
      <c r="EJ660"/>
      <c r="EK660"/>
      <c r="EL660"/>
      <c r="EM660"/>
      <c r="EN660"/>
    </row>
    <row r="661" spans="1:144" ht="15" x14ac:dyDescent="0.25">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c r="DF661"/>
      <c r="DG661"/>
      <c r="DH661"/>
      <c r="DI661"/>
      <c r="DJ661"/>
      <c r="DK661"/>
      <c r="DL661"/>
      <c r="DM661"/>
      <c r="DN661"/>
      <c r="DO661"/>
      <c r="DP661"/>
      <c r="DQ661"/>
      <c r="DR661"/>
      <c r="DS661"/>
      <c r="DT661"/>
      <c r="DU661"/>
      <c r="DV661"/>
      <c r="DW661"/>
      <c r="DX661"/>
      <c r="DY661"/>
      <c r="DZ661"/>
      <c r="EA661"/>
      <c r="EB661"/>
      <c r="EC661"/>
      <c r="ED661"/>
      <c r="EE661"/>
      <c r="EF661"/>
      <c r="EG661"/>
      <c r="EH661"/>
      <c r="EI661"/>
      <c r="EJ661"/>
      <c r="EK661"/>
      <c r="EL661"/>
      <c r="EM661"/>
      <c r="EN661"/>
    </row>
    <row r="662" spans="1:144" ht="15" x14ac:dyDescent="0.25">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c r="DF662"/>
      <c r="DG662"/>
      <c r="DH662"/>
      <c r="DI662"/>
      <c r="DJ662"/>
      <c r="DK662"/>
      <c r="DL662"/>
      <c r="DM662"/>
      <c r="DN662"/>
      <c r="DO662"/>
      <c r="DP662"/>
      <c r="DQ662"/>
      <c r="DR662"/>
      <c r="DS662"/>
      <c r="DT662"/>
      <c r="DU662"/>
      <c r="DV662"/>
      <c r="DW662"/>
      <c r="DX662"/>
      <c r="DY662"/>
      <c r="DZ662"/>
      <c r="EA662"/>
      <c r="EB662"/>
      <c r="EC662"/>
      <c r="ED662"/>
      <c r="EE662"/>
      <c r="EF662"/>
      <c r="EG662"/>
      <c r="EH662"/>
      <c r="EI662"/>
      <c r="EJ662"/>
      <c r="EK662"/>
      <c r="EL662"/>
      <c r="EM662"/>
      <c r="EN662"/>
    </row>
    <row r="663" spans="1:144" ht="15" x14ac:dyDescent="0.25">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c r="EK663"/>
      <c r="EL663"/>
      <c r="EM663"/>
      <c r="EN663"/>
    </row>
    <row r="664" spans="1:144" ht="15" x14ac:dyDescent="0.25">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c r="DF664"/>
      <c r="DG664"/>
      <c r="DH664"/>
      <c r="DI664"/>
      <c r="DJ664"/>
      <c r="DK664"/>
      <c r="DL664"/>
      <c r="DM664"/>
      <c r="DN664"/>
      <c r="DO664"/>
      <c r="DP664"/>
      <c r="DQ664"/>
      <c r="DR664"/>
      <c r="DS664"/>
      <c r="DT664"/>
      <c r="DU664"/>
      <c r="DV664"/>
      <c r="DW664"/>
      <c r="DX664"/>
      <c r="DY664"/>
      <c r="DZ664"/>
      <c r="EA664"/>
      <c r="EB664"/>
      <c r="EC664"/>
      <c r="ED664"/>
      <c r="EE664"/>
      <c r="EF664"/>
      <c r="EG664"/>
      <c r="EH664"/>
      <c r="EI664"/>
      <c r="EJ664"/>
      <c r="EK664"/>
      <c r="EL664"/>
      <c r="EM664"/>
      <c r="EN664"/>
    </row>
    <row r="665" spans="1:144" ht="15" x14ac:dyDescent="0.25">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c r="DF665"/>
      <c r="DG665"/>
      <c r="DH665"/>
      <c r="DI665"/>
      <c r="DJ665"/>
      <c r="DK665"/>
      <c r="DL665"/>
      <c r="DM665"/>
      <c r="DN665"/>
      <c r="DO665"/>
      <c r="DP665"/>
      <c r="DQ665"/>
      <c r="DR665"/>
      <c r="DS665"/>
      <c r="DT665"/>
      <c r="DU665"/>
      <c r="DV665"/>
      <c r="DW665"/>
      <c r="DX665"/>
      <c r="DY665"/>
      <c r="DZ665"/>
      <c r="EA665"/>
      <c r="EB665"/>
      <c r="EC665"/>
      <c r="ED665"/>
      <c r="EE665"/>
      <c r="EF665"/>
      <c r="EG665"/>
      <c r="EH665"/>
      <c r="EI665"/>
      <c r="EJ665"/>
      <c r="EK665"/>
      <c r="EL665"/>
      <c r="EM665"/>
      <c r="EN665"/>
    </row>
    <row r="666" spans="1:144" ht="15" x14ac:dyDescent="0.25">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c r="DF666"/>
      <c r="DG666"/>
      <c r="DH666"/>
      <c r="DI666"/>
      <c r="DJ666"/>
      <c r="DK666"/>
      <c r="DL666"/>
      <c r="DM666"/>
      <c r="DN666"/>
      <c r="DO666"/>
      <c r="DP666"/>
      <c r="DQ666"/>
      <c r="DR666"/>
      <c r="DS666"/>
      <c r="DT666"/>
      <c r="DU666"/>
      <c r="DV666"/>
      <c r="DW666"/>
      <c r="DX666"/>
      <c r="DY666"/>
      <c r="DZ666"/>
      <c r="EA666"/>
      <c r="EB666"/>
      <c r="EC666"/>
      <c r="ED666"/>
      <c r="EE666"/>
      <c r="EF666"/>
      <c r="EG666"/>
      <c r="EH666"/>
      <c r="EI666"/>
      <c r="EJ666"/>
      <c r="EK666"/>
      <c r="EL666"/>
      <c r="EM666"/>
      <c r="EN666"/>
    </row>
    <row r="667" spans="1:144" ht="15" x14ac:dyDescent="0.25">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c r="DF667"/>
      <c r="DG667"/>
      <c r="DH667"/>
      <c r="DI667"/>
      <c r="DJ667"/>
      <c r="DK667"/>
      <c r="DL667"/>
      <c r="DM667"/>
      <c r="DN667"/>
      <c r="DO667"/>
      <c r="DP667"/>
      <c r="DQ667"/>
      <c r="DR667"/>
      <c r="DS667"/>
      <c r="DT667"/>
      <c r="DU667"/>
      <c r="DV667"/>
      <c r="DW667"/>
      <c r="DX667"/>
      <c r="DY667"/>
      <c r="DZ667"/>
      <c r="EA667"/>
      <c r="EB667"/>
      <c r="EC667"/>
      <c r="ED667"/>
      <c r="EE667"/>
      <c r="EF667"/>
      <c r="EG667"/>
      <c r="EH667"/>
      <c r="EI667"/>
      <c r="EJ667"/>
      <c r="EK667"/>
      <c r="EL667"/>
      <c r="EM667"/>
      <c r="EN667"/>
    </row>
    <row r="668" spans="1:144" ht="15" x14ac:dyDescent="0.25">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c r="DF668"/>
      <c r="DG668"/>
      <c r="DH668"/>
      <c r="DI668"/>
      <c r="DJ668"/>
      <c r="DK668"/>
      <c r="DL668"/>
      <c r="DM668"/>
      <c r="DN668"/>
      <c r="DO668"/>
      <c r="DP668"/>
      <c r="DQ668"/>
      <c r="DR668"/>
      <c r="DS668"/>
      <c r="DT668"/>
      <c r="DU668"/>
      <c r="DV668"/>
      <c r="DW668"/>
      <c r="DX668"/>
      <c r="DY668"/>
      <c r="DZ668"/>
      <c r="EA668"/>
      <c r="EB668"/>
      <c r="EC668"/>
      <c r="ED668"/>
      <c r="EE668"/>
      <c r="EF668"/>
      <c r="EG668"/>
      <c r="EH668"/>
      <c r="EI668"/>
      <c r="EJ668"/>
      <c r="EK668"/>
      <c r="EL668"/>
      <c r="EM668"/>
      <c r="EN668"/>
    </row>
    <row r="669" spans="1:144" ht="15" x14ac:dyDescent="0.25">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c r="DF669"/>
      <c r="DG669"/>
      <c r="DH669"/>
      <c r="DI669"/>
      <c r="DJ669"/>
      <c r="DK669"/>
      <c r="DL669"/>
      <c r="DM669"/>
      <c r="DN669"/>
      <c r="DO669"/>
      <c r="DP669"/>
      <c r="DQ669"/>
      <c r="DR669"/>
      <c r="DS669"/>
      <c r="DT669"/>
      <c r="DU669"/>
      <c r="DV669"/>
      <c r="DW669"/>
      <c r="DX669"/>
      <c r="DY669"/>
      <c r="DZ669"/>
      <c r="EA669"/>
      <c r="EB669"/>
      <c r="EC669"/>
      <c r="ED669"/>
      <c r="EE669"/>
      <c r="EF669"/>
      <c r="EG669"/>
      <c r="EH669"/>
      <c r="EI669"/>
      <c r="EJ669"/>
      <c r="EK669"/>
      <c r="EL669"/>
      <c r="EM669"/>
      <c r="EN669"/>
    </row>
    <row r="670" spans="1:144" ht="15" x14ac:dyDescent="0.25">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c r="DF670"/>
      <c r="DG670"/>
      <c r="DH670"/>
      <c r="DI670"/>
      <c r="DJ670"/>
      <c r="DK670"/>
      <c r="DL670"/>
      <c r="DM670"/>
      <c r="DN670"/>
      <c r="DO670"/>
      <c r="DP670"/>
      <c r="DQ670"/>
      <c r="DR670"/>
      <c r="DS670"/>
      <c r="DT670"/>
      <c r="DU670"/>
      <c r="DV670"/>
      <c r="DW670"/>
      <c r="DX670"/>
      <c r="DY670"/>
      <c r="DZ670"/>
      <c r="EA670"/>
      <c r="EB670"/>
      <c r="EC670"/>
      <c r="ED670"/>
      <c r="EE670"/>
      <c r="EF670"/>
      <c r="EG670"/>
      <c r="EH670"/>
      <c r="EI670"/>
      <c r="EJ670"/>
      <c r="EK670"/>
      <c r="EL670"/>
      <c r="EM670"/>
      <c r="EN670"/>
    </row>
    <row r="671" spans="1:144" ht="15" x14ac:dyDescent="0.25">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c r="DF671"/>
      <c r="DG671"/>
      <c r="DH671"/>
      <c r="DI671"/>
      <c r="DJ671"/>
      <c r="DK671"/>
      <c r="DL671"/>
      <c r="DM671"/>
      <c r="DN671"/>
      <c r="DO671"/>
      <c r="DP671"/>
      <c r="DQ671"/>
      <c r="DR671"/>
      <c r="DS671"/>
      <c r="DT671"/>
      <c r="DU671"/>
      <c r="DV671"/>
      <c r="DW671"/>
      <c r="DX671"/>
      <c r="DY671"/>
      <c r="DZ671"/>
      <c r="EA671"/>
      <c r="EB671"/>
      <c r="EC671"/>
      <c r="ED671"/>
      <c r="EE671"/>
      <c r="EF671"/>
      <c r="EG671"/>
      <c r="EH671"/>
      <c r="EI671"/>
      <c r="EJ671"/>
      <c r="EK671"/>
      <c r="EL671"/>
      <c r="EM671"/>
      <c r="EN671"/>
    </row>
    <row r="672" spans="1:144" ht="15" x14ac:dyDescent="0.25">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c r="DF672"/>
      <c r="DG672"/>
      <c r="DH672"/>
      <c r="DI672"/>
      <c r="DJ672"/>
      <c r="DK672"/>
      <c r="DL672"/>
      <c r="DM672"/>
      <c r="DN672"/>
      <c r="DO672"/>
      <c r="DP672"/>
      <c r="DQ672"/>
      <c r="DR672"/>
      <c r="DS672"/>
      <c r="DT672"/>
      <c r="DU672"/>
      <c r="DV672"/>
      <c r="DW672"/>
      <c r="DX672"/>
      <c r="DY672"/>
      <c r="DZ672"/>
      <c r="EA672"/>
      <c r="EB672"/>
      <c r="EC672"/>
      <c r="ED672"/>
      <c r="EE672"/>
      <c r="EF672"/>
      <c r="EG672"/>
      <c r="EH672"/>
      <c r="EI672"/>
      <c r="EJ672"/>
      <c r="EK672"/>
      <c r="EL672"/>
      <c r="EM672"/>
      <c r="EN672"/>
    </row>
    <row r="673" spans="1:144" ht="15" x14ac:dyDescent="0.25">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c r="DF673"/>
      <c r="DG673"/>
      <c r="DH673"/>
      <c r="DI673"/>
      <c r="DJ673"/>
      <c r="DK673"/>
      <c r="DL673"/>
      <c r="DM673"/>
      <c r="DN673"/>
      <c r="DO673"/>
      <c r="DP673"/>
      <c r="DQ673"/>
      <c r="DR673"/>
      <c r="DS673"/>
      <c r="DT673"/>
      <c r="DU673"/>
      <c r="DV673"/>
      <c r="DW673"/>
      <c r="DX673"/>
      <c r="DY673"/>
      <c r="DZ673"/>
      <c r="EA673"/>
      <c r="EB673"/>
      <c r="EC673"/>
      <c r="ED673"/>
      <c r="EE673"/>
      <c r="EF673"/>
      <c r="EG673"/>
      <c r="EH673"/>
      <c r="EI673"/>
      <c r="EJ673"/>
      <c r="EK673"/>
      <c r="EL673"/>
      <c r="EM673"/>
      <c r="EN673"/>
    </row>
    <row r="674" spans="1:144" ht="15" x14ac:dyDescent="0.25">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c r="DF674"/>
      <c r="DG674"/>
      <c r="DH674"/>
      <c r="DI674"/>
      <c r="DJ674"/>
      <c r="DK674"/>
      <c r="DL674"/>
      <c r="DM674"/>
      <c r="DN674"/>
      <c r="DO674"/>
      <c r="DP674"/>
      <c r="DQ674"/>
      <c r="DR674"/>
      <c r="DS674"/>
      <c r="DT674"/>
      <c r="DU674"/>
      <c r="DV674"/>
      <c r="DW674"/>
      <c r="DX674"/>
      <c r="DY674"/>
      <c r="DZ674"/>
      <c r="EA674"/>
      <c r="EB674"/>
      <c r="EC674"/>
      <c r="ED674"/>
      <c r="EE674"/>
      <c r="EF674"/>
      <c r="EG674"/>
      <c r="EH674"/>
      <c r="EI674"/>
      <c r="EJ674"/>
      <c r="EK674"/>
      <c r="EL674"/>
      <c r="EM674"/>
      <c r="EN674"/>
    </row>
    <row r="675" spans="1:144" ht="15" x14ac:dyDescent="0.25">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c r="DF675"/>
      <c r="DG675"/>
      <c r="DH675"/>
      <c r="DI675"/>
      <c r="DJ675"/>
      <c r="DK675"/>
      <c r="DL675"/>
      <c r="DM675"/>
      <c r="DN675"/>
      <c r="DO675"/>
      <c r="DP675"/>
      <c r="DQ675"/>
      <c r="DR675"/>
      <c r="DS675"/>
      <c r="DT675"/>
      <c r="DU675"/>
      <c r="DV675"/>
      <c r="DW675"/>
      <c r="DX675"/>
      <c r="DY675"/>
      <c r="DZ675"/>
      <c r="EA675"/>
      <c r="EB675"/>
      <c r="EC675"/>
      <c r="ED675"/>
      <c r="EE675"/>
      <c r="EF675"/>
      <c r="EG675"/>
      <c r="EH675"/>
      <c r="EI675"/>
      <c r="EJ675"/>
      <c r="EK675"/>
      <c r="EL675"/>
      <c r="EM675"/>
      <c r="EN675"/>
    </row>
    <row r="676" spans="1:144" ht="15" x14ac:dyDescent="0.25">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c r="DF676"/>
      <c r="DG676"/>
      <c r="DH676"/>
      <c r="DI676"/>
      <c r="DJ676"/>
      <c r="DK676"/>
      <c r="DL676"/>
      <c r="DM676"/>
      <c r="DN676"/>
      <c r="DO676"/>
      <c r="DP676"/>
      <c r="DQ676"/>
      <c r="DR676"/>
      <c r="DS676"/>
      <c r="DT676"/>
      <c r="DU676"/>
      <c r="DV676"/>
      <c r="DW676"/>
      <c r="DX676"/>
      <c r="DY676"/>
      <c r="DZ676"/>
      <c r="EA676"/>
      <c r="EB676"/>
      <c r="EC676"/>
      <c r="ED676"/>
      <c r="EE676"/>
      <c r="EF676"/>
      <c r="EG676"/>
      <c r="EH676"/>
      <c r="EI676"/>
      <c r="EJ676"/>
      <c r="EK676"/>
      <c r="EL676"/>
      <c r="EM676"/>
      <c r="EN676"/>
    </row>
    <row r="677" spans="1:144" ht="15" x14ac:dyDescent="0.25">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c r="DF677"/>
      <c r="DG677"/>
      <c r="DH677"/>
      <c r="DI677"/>
      <c r="DJ677"/>
      <c r="DK677"/>
      <c r="DL677"/>
      <c r="DM677"/>
      <c r="DN677"/>
      <c r="DO677"/>
      <c r="DP677"/>
      <c r="DQ677"/>
      <c r="DR677"/>
      <c r="DS677"/>
      <c r="DT677"/>
      <c r="DU677"/>
      <c r="DV677"/>
      <c r="DW677"/>
      <c r="DX677"/>
      <c r="DY677"/>
      <c r="DZ677"/>
      <c r="EA677"/>
      <c r="EB677"/>
      <c r="EC677"/>
      <c r="ED677"/>
      <c r="EE677"/>
      <c r="EF677"/>
      <c r="EG677"/>
      <c r="EH677"/>
      <c r="EI677"/>
      <c r="EJ677"/>
      <c r="EK677"/>
      <c r="EL677"/>
      <c r="EM677"/>
      <c r="EN677"/>
    </row>
    <row r="678" spans="1:144" ht="15" x14ac:dyDescent="0.25">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c r="DF678"/>
      <c r="DG678"/>
      <c r="DH678"/>
      <c r="DI678"/>
      <c r="DJ678"/>
      <c r="DK678"/>
      <c r="DL678"/>
      <c r="DM678"/>
      <c r="DN678"/>
      <c r="DO678"/>
      <c r="DP678"/>
      <c r="DQ678"/>
      <c r="DR678"/>
      <c r="DS678"/>
      <c r="DT678"/>
      <c r="DU678"/>
      <c r="DV678"/>
      <c r="DW678"/>
      <c r="DX678"/>
      <c r="DY678"/>
      <c r="DZ678"/>
      <c r="EA678"/>
      <c r="EB678"/>
      <c r="EC678"/>
      <c r="ED678"/>
      <c r="EE678"/>
      <c r="EF678"/>
      <c r="EG678"/>
      <c r="EH678"/>
      <c r="EI678"/>
      <c r="EJ678"/>
      <c r="EK678"/>
      <c r="EL678"/>
      <c r="EM678"/>
      <c r="EN678"/>
    </row>
    <row r="679" spans="1:144" ht="15" x14ac:dyDescent="0.25">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c r="DF679"/>
      <c r="DG679"/>
      <c r="DH679"/>
      <c r="DI679"/>
      <c r="DJ679"/>
      <c r="DK679"/>
      <c r="DL679"/>
      <c r="DM679"/>
      <c r="DN679"/>
      <c r="DO679"/>
      <c r="DP679"/>
      <c r="DQ679"/>
      <c r="DR679"/>
      <c r="DS679"/>
      <c r="DT679"/>
      <c r="DU679"/>
      <c r="DV679"/>
      <c r="DW679"/>
      <c r="DX679"/>
      <c r="DY679"/>
      <c r="DZ679"/>
      <c r="EA679"/>
      <c r="EB679"/>
      <c r="EC679"/>
      <c r="ED679"/>
      <c r="EE679"/>
      <c r="EF679"/>
      <c r="EG679"/>
      <c r="EH679"/>
      <c r="EI679"/>
      <c r="EJ679"/>
      <c r="EK679"/>
      <c r="EL679"/>
      <c r="EM679"/>
      <c r="EN679"/>
    </row>
    <row r="680" spans="1:144" ht="15" x14ac:dyDescent="0.25">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c r="DF680"/>
      <c r="DG680"/>
      <c r="DH680"/>
      <c r="DI680"/>
      <c r="DJ680"/>
      <c r="DK680"/>
      <c r="DL680"/>
      <c r="DM680"/>
      <c r="DN680"/>
      <c r="DO680"/>
      <c r="DP680"/>
      <c r="DQ680"/>
      <c r="DR680"/>
      <c r="DS680"/>
      <c r="DT680"/>
      <c r="DU680"/>
      <c r="DV680"/>
      <c r="DW680"/>
      <c r="DX680"/>
      <c r="DY680"/>
      <c r="DZ680"/>
      <c r="EA680"/>
      <c r="EB680"/>
      <c r="EC680"/>
      <c r="ED680"/>
      <c r="EE680"/>
      <c r="EF680"/>
      <c r="EG680"/>
      <c r="EH680"/>
      <c r="EI680"/>
      <c r="EJ680"/>
      <c r="EK680"/>
      <c r="EL680"/>
      <c r="EM680"/>
      <c r="EN680"/>
    </row>
    <row r="681" spans="1:144" ht="15" x14ac:dyDescent="0.25">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c r="DF681"/>
      <c r="DG681"/>
      <c r="DH681"/>
      <c r="DI681"/>
      <c r="DJ681"/>
      <c r="DK681"/>
      <c r="DL681"/>
      <c r="DM681"/>
      <c r="DN681"/>
      <c r="DO681"/>
      <c r="DP681"/>
      <c r="DQ681"/>
      <c r="DR681"/>
      <c r="DS681"/>
      <c r="DT681"/>
      <c r="DU681"/>
      <c r="DV681"/>
      <c r="DW681"/>
      <c r="DX681"/>
      <c r="DY681"/>
      <c r="DZ681"/>
      <c r="EA681"/>
      <c r="EB681"/>
      <c r="EC681"/>
      <c r="ED681"/>
      <c r="EE681"/>
      <c r="EF681"/>
      <c r="EG681"/>
      <c r="EH681"/>
      <c r="EI681"/>
      <c r="EJ681"/>
      <c r="EK681"/>
      <c r="EL681"/>
      <c r="EM681"/>
      <c r="EN681"/>
    </row>
    <row r="682" spans="1:144" ht="15" x14ac:dyDescent="0.25">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c r="DF682"/>
      <c r="DG682"/>
      <c r="DH682"/>
      <c r="DI682"/>
      <c r="DJ682"/>
      <c r="DK682"/>
      <c r="DL682"/>
      <c r="DM682"/>
      <c r="DN682"/>
      <c r="DO682"/>
      <c r="DP682"/>
      <c r="DQ682"/>
      <c r="DR682"/>
      <c r="DS682"/>
      <c r="DT682"/>
      <c r="DU682"/>
      <c r="DV682"/>
      <c r="DW682"/>
      <c r="DX682"/>
      <c r="DY682"/>
      <c r="DZ682"/>
      <c r="EA682"/>
      <c r="EB682"/>
      <c r="EC682"/>
      <c r="ED682"/>
      <c r="EE682"/>
      <c r="EF682"/>
      <c r="EG682"/>
      <c r="EH682"/>
      <c r="EI682"/>
      <c r="EJ682"/>
      <c r="EK682"/>
      <c r="EL682"/>
      <c r="EM682"/>
      <c r="EN682"/>
    </row>
    <row r="683" spans="1:144" ht="15" x14ac:dyDescent="0.25">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c r="DF683"/>
      <c r="DG683"/>
      <c r="DH683"/>
      <c r="DI683"/>
      <c r="DJ683"/>
      <c r="DK683"/>
      <c r="DL683"/>
      <c r="DM683"/>
      <c r="DN683"/>
      <c r="DO683"/>
      <c r="DP683"/>
      <c r="DQ683"/>
      <c r="DR683"/>
      <c r="DS683"/>
      <c r="DT683"/>
      <c r="DU683"/>
      <c r="DV683"/>
      <c r="DW683"/>
      <c r="DX683"/>
      <c r="DY683"/>
      <c r="DZ683"/>
      <c r="EA683"/>
      <c r="EB683"/>
      <c r="EC683"/>
      <c r="ED683"/>
      <c r="EE683"/>
      <c r="EF683"/>
      <c r="EG683"/>
      <c r="EH683"/>
      <c r="EI683"/>
      <c r="EJ683"/>
      <c r="EK683"/>
      <c r="EL683"/>
      <c r="EM683"/>
      <c r="EN683"/>
    </row>
    <row r="684" spans="1:144" ht="15" x14ac:dyDescent="0.25">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c r="DF684"/>
      <c r="DG684"/>
      <c r="DH684"/>
      <c r="DI684"/>
      <c r="DJ684"/>
      <c r="DK684"/>
      <c r="DL684"/>
      <c r="DM684"/>
      <c r="DN684"/>
      <c r="DO684"/>
      <c r="DP684"/>
      <c r="DQ684"/>
      <c r="DR684"/>
      <c r="DS684"/>
      <c r="DT684"/>
      <c r="DU684"/>
      <c r="DV684"/>
      <c r="DW684"/>
      <c r="DX684"/>
      <c r="DY684"/>
      <c r="DZ684"/>
      <c r="EA684"/>
      <c r="EB684"/>
      <c r="EC684"/>
      <c r="ED684"/>
      <c r="EE684"/>
      <c r="EF684"/>
      <c r="EG684"/>
      <c r="EH684"/>
      <c r="EI684"/>
      <c r="EJ684"/>
      <c r="EK684"/>
      <c r="EL684"/>
      <c r="EM684"/>
      <c r="EN684"/>
    </row>
    <row r="685" spans="1:144" ht="15" x14ac:dyDescent="0.25">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c r="DF685"/>
      <c r="DG685"/>
      <c r="DH685"/>
      <c r="DI685"/>
      <c r="DJ685"/>
      <c r="DK685"/>
      <c r="DL685"/>
      <c r="DM685"/>
      <c r="DN685"/>
      <c r="DO685"/>
      <c r="DP685"/>
      <c r="DQ685"/>
      <c r="DR685"/>
      <c r="DS685"/>
      <c r="DT685"/>
      <c r="DU685"/>
      <c r="DV685"/>
      <c r="DW685"/>
      <c r="DX685"/>
      <c r="DY685"/>
      <c r="DZ685"/>
      <c r="EA685"/>
      <c r="EB685"/>
      <c r="EC685"/>
      <c r="ED685"/>
      <c r="EE685"/>
      <c r="EF685"/>
      <c r="EG685"/>
      <c r="EH685"/>
      <c r="EI685"/>
      <c r="EJ685"/>
      <c r="EK685"/>
      <c r="EL685"/>
      <c r="EM685"/>
      <c r="EN685"/>
    </row>
    <row r="686" spans="1:144" ht="15" x14ac:dyDescent="0.25">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c r="DF686"/>
      <c r="DG686"/>
      <c r="DH686"/>
      <c r="DI686"/>
      <c r="DJ686"/>
      <c r="DK686"/>
      <c r="DL686"/>
      <c r="DM686"/>
      <c r="DN686"/>
      <c r="DO686"/>
      <c r="DP686"/>
      <c r="DQ686"/>
      <c r="DR686"/>
      <c r="DS686"/>
      <c r="DT686"/>
      <c r="DU686"/>
      <c r="DV686"/>
      <c r="DW686"/>
      <c r="DX686"/>
      <c r="DY686"/>
      <c r="DZ686"/>
      <c r="EA686"/>
      <c r="EB686"/>
      <c r="EC686"/>
      <c r="ED686"/>
      <c r="EE686"/>
      <c r="EF686"/>
      <c r="EG686"/>
      <c r="EH686"/>
      <c r="EI686"/>
      <c r="EJ686"/>
      <c r="EK686"/>
      <c r="EL686"/>
      <c r="EM686"/>
      <c r="EN686"/>
    </row>
    <row r="687" spans="1:144" ht="15" x14ac:dyDescent="0.25">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c r="DF687"/>
      <c r="DG687"/>
      <c r="DH687"/>
      <c r="DI687"/>
      <c r="DJ687"/>
      <c r="DK687"/>
      <c r="DL687"/>
      <c r="DM687"/>
      <c r="DN687"/>
      <c r="DO687"/>
      <c r="DP687"/>
      <c r="DQ687"/>
      <c r="DR687"/>
      <c r="DS687"/>
      <c r="DT687"/>
      <c r="DU687"/>
      <c r="DV687"/>
      <c r="DW687"/>
      <c r="DX687"/>
      <c r="DY687"/>
      <c r="DZ687"/>
      <c r="EA687"/>
      <c r="EB687"/>
      <c r="EC687"/>
      <c r="ED687"/>
      <c r="EE687"/>
      <c r="EF687"/>
      <c r="EG687"/>
      <c r="EH687"/>
      <c r="EI687"/>
      <c r="EJ687"/>
      <c r="EK687"/>
      <c r="EL687"/>
      <c r="EM687"/>
      <c r="EN687"/>
    </row>
    <row r="688" spans="1:144" ht="15" x14ac:dyDescent="0.25">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c r="DF688"/>
      <c r="DG688"/>
      <c r="DH688"/>
      <c r="DI688"/>
      <c r="DJ688"/>
      <c r="DK688"/>
      <c r="DL688"/>
      <c r="DM688"/>
      <c r="DN688"/>
      <c r="DO688"/>
      <c r="DP688"/>
      <c r="DQ688"/>
      <c r="DR688"/>
      <c r="DS688"/>
      <c r="DT688"/>
      <c r="DU688"/>
      <c r="DV688"/>
      <c r="DW688"/>
      <c r="DX688"/>
      <c r="DY688"/>
      <c r="DZ688"/>
      <c r="EA688"/>
      <c r="EB688"/>
      <c r="EC688"/>
      <c r="ED688"/>
      <c r="EE688"/>
      <c r="EF688"/>
      <c r="EG688"/>
      <c r="EH688"/>
      <c r="EI688"/>
      <c r="EJ688"/>
      <c r="EK688"/>
      <c r="EL688"/>
      <c r="EM688"/>
      <c r="EN688"/>
    </row>
    <row r="689" spans="1:144" ht="15" x14ac:dyDescent="0.25">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c r="DF689"/>
      <c r="DG689"/>
      <c r="DH689"/>
      <c r="DI689"/>
      <c r="DJ689"/>
      <c r="DK689"/>
      <c r="DL689"/>
      <c r="DM689"/>
      <c r="DN689"/>
      <c r="DO689"/>
      <c r="DP689"/>
      <c r="DQ689"/>
      <c r="DR689"/>
      <c r="DS689"/>
      <c r="DT689"/>
      <c r="DU689"/>
      <c r="DV689"/>
      <c r="DW689"/>
      <c r="DX689"/>
      <c r="DY689"/>
      <c r="DZ689"/>
      <c r="EA689"/>
      <c r="EB689"/>
      <c r="EC689"/>
      <c r="ED689"/>
      <c r="EE689"/>
      <c r="EF689"/>
      <c r="EG689"/>
      <c r="EH689"/>
      <c r="EI689"/>
      <c r="EJ689"/>
      <c r="EK689"/>
      <c r="EL689"/>
      <c r="EM689"/>
      <c r="EN689"/>
    </row>
    <row r="690" spans="1:144" ht="15" x14ac:dyDescent="0.25">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c r="DF690"/>
      <c r="DG690"/>
      <c r="DH690"/>
      <c r="DI690"/>
      <c r="DJ690"/>
      <c r="DK690"/>
      <c r="DL690"/>
      <c r="DM690"/>
      <c r="DN690"/>
      <c r="DO690"/>
      <c r="DP690"/>
      <c r="DQ690"/>
      <c r="DR690"/>
      <c r="DS690"/>
      <c r="DT690"/>
      <c r="DU690"/>
      <c r="DV690"/>
      <c r="DW690"/>
      <c r="DX690"/>
      <c r="DY690"/>
      <c r="DZ690"/>
      <c r="EA690"/>
      <c r="EB690"/>
      <c r="EC690"/>
      <c r="ED690"/>
      <c r="EE690"/>
      <c r="EF690"/>
      <c r="EG690"/>
      <c r="EH690"/>
      <c r="EI690"/>
      <c r="EJ690"/>
      <c r="EK690"/>
      <c r="EL690"/>
      <c r="EM690"/>
      <c r="EN690"/>
    </row>
    <row r="691" spans="1:144" ht="15" x14ac:dyDescent="0.25">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c r="DF691"/>
      <c r="DG691"/>
      <c r="DH691"/>
      <c r="DI691"/>
      <c r="DJ691"/>
      <c r="DK691"/>
      <c r="DL691"/>
      <c r="DM691"/>
      <c r="DN691"/>
      <c r="DO691"/>
      <c r="DP691"/>
      <c r="DQ691"/>
      <c r="DR691"/>
      <c r="DS691"/>
      <c r="DT691"/>
      <c r="DU691"/>
      <c r="DV691"/>
      <c r="DW691"/>
      <c r="DX691"/>
      <c r="DY691"/>
      <c r="DZ691"/>
      <c r="EA691"/>
      <c r="EB691"/>
      <c r="EC691"/>
      <c r="ED691"/>
      <c r="EE691"/>
      <c r="EF691"/>
      <c r="EG691"/>
      <c r="EH691"/>
      <c r="EI691"/>
      <c r="EJ691"/>
      <c r="EK691"/>
      <c r="EL691"/>
      <c r="EM691"/>
      <c r="EN691"/>
    </row>
    <row r="692" spans="1:144" ht="15" x14ac:dyDescent="0.25">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c r="DF692"/>
      <c r="DG692"/>
      <c r="DH692"/>
      <c r="DI692"/>
      <c r="DJ692"/>
      <c r="DK692"/>
      <c r="DL692"/>
      <c r="DM692"/>
      <c r="DN692"/>
      <c r="DO692"/>
      <c r="DP692"/>
      <c r="DQ692"/>
      <c r="DR692"/>
      <c r="DS692"/>
      <c r="DT692"/>
      <c r="DU692"/>
      <c r="DV692"/>
      <c r="DW692"/>
      <c r="DX692"/>
      <c r="DY692"/>
      <c r="DZ692"/>
      <c r="EA692"/>
      <c r="EB692"/>
      <c r="EC692"/>
      <c r="ED692"/>
      <c r="EE692"/>
      <c r="EF692"/>
      <c r="EG692"/>
      <c r="EH692"/>
      <c r="EI692"/>
      <c r="EJ692"/>
      <c r="EK692"/>
      <c r="EL692"/>
      <c r="EM692"/>
      <c r="EN692"/>
    </row>
    <row r="693" spans="1:144" ht="15" x14ac:dyDescent="0.25">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c r="DF693"/>
      <c r="DG693"/>
      <c r="DH693"/>
      <c r="DI693"/>
      <c r="DJ693"/>
      <c r="DK693"/>
      <c r="DL693"/>
      <c r="DM693"/>
      <c r="DN693"/>
      <c r="DO693"/>
      <c r="DP693"/>
      <c r="DQ693"/>
      <c r="DR693"/>
      <c r="DS693"/>
      <c r="DT693"/>
      <c r="DU693"/>
      <c r="DV693"/>
      <c r="DW693"/>
      <c r="DX693"/>
      <c r="DY693"/>
      <c r="DZ693"/>
      <c r="EA693"/>
      <c r="EB693"/>
      <c r="EC693"/>
      <c r="ED693"/>
      <c r="EE693"/>
      <c r="EF693"/>
      <c r="EG693"/>
      <c r="EH693"/>
      <c r="EI693"/>
      <c r="EJ693"/>
      <c r="EK693"/>
      <c r="EL693"/>
      <c r="EM693"/>
      <c r="EN693"/>
    </row>
    <row r="694" spans="1:144" ht="15" x14ac:dyDescent="0.25">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c r="DF694"/>
      <c r="DG694"/>
      <c r="DH694"/>
      <c r="DI694"/>
      <c r="DJ694"/>
      <c r="DK694"/>
      <c r="DL694"/>
      <c r="DM694"/>
      <c r="DN694"/>
      <c r="DO694"/>
      <c r="DP694"/>
      <c r="DQ694"/>
      <c r="DR694"/>
      <c r="DS694"/>
      <c r="DT694"/>
      <c r="DU694"/>
      <c r="DV694"/>
      <c r="DW694"/>
      <c r="DX694"/>
      <c r="DY694"/>
      <c r="DZ694"/>
      <c r="EA694"/>
      <c r="EB694"/>
      <c r="EC694"/>
      <c r="ED694"/>
      <c r="EE694"/>
      <c r="EF694"/>
      <c r="EG694"/>
      <c r="EH694"/>
      <c r="EI694"/>
      <c r="EJ694"/>
      <c r="EK694"/>
      <c r="EL694"/>
      <c r="EM694"/>
      <c r="EN694"/>
    </row>
    <row r="695" spans="1:144" ht="15" x14ac:dyDescent="0.25">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c r="DF695"/>
      <c r="DG695"/>
      <c r="DH695"/>
      <c r="DI695"/>
      <c r="DJ695"/>
      <c r="DK695"/>
      <c r="DL695"/>
      <c r="DM695"/>
      <c r="DN695"/>
      <c r="DO695"/>
      <c r="DP695"/>
      <c r="DQ695"/>
      <c r="DR695"/>
      <c r="DS695"/>
      <c r="DT695"/>
      <c r="DU695"/>
      <c r="DV695"/>
      <c r="DW695"/>
      <c r="DX695"/>
      <c r="DY695"/>
      <c r="DZ695"/>
      <c r="EA695"/>
      <c r="EB695"/>
      <c r="EC695"/>
      <c r="ED695"/>
      <c r="EE695"/>
      <c r="EF695"/>
      <c r="EG695"/>
      <c r="EH695"/>
      <c r="EI695"/>
      <c r="EJ695"/>
      <c r="EK695"/>
      <c r="EL695"/>
      <c r="EM695"/>
      <c r="EN695"/>
    </row>
    <row r="696" spans="1:144" ht="15" x14ac:dyDescent="0.25">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c r="DF696"/>
      <c r="DG696"/>
      <c r="DH696"/>
      <c r="DI696"/>
      <c r="DJ696"/>
      <c r="DK696"/>
      <c r="DL696"/>
      <c r="DM696"/>
      <c r="DN696"/>
      <c r="DO696"/>
      <c r="DP696"/>
      <c r="DQ696"/>
      <c r="DR696"/>
      <c r="DS696"/>
      <c r="DT696"/>
      <c r="DU696"/>
      <c r="DV696"/>
      <c r="DW696"/>
      <c r="DX696"/>
      <c r="DY696"/>
      <c r="DZ696"/>
      <c r="EA696"/>
      <c r="EB696"/>
      <c r="EC696"/>
      <c r="ED696"/>
      <c r="EE696"/>
      <c r="EF696"/>
      <c r="EG696"/>
      <c r="EH696"/>
      <c r="EI696"/>
      <c r="EJ696"/>
      <c r="EK696"/>
      <c r="EL696"/>
      <c r="EM696"/>
      <c r="EN696"/>
    </row>
    <row r="697" spans="1:144" ht="15" x14ac:dyDescent="0.25">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c r="DF697"/>
      <c r="DG697"/>
      <c r="DH697"/>
      <c r="DI697"/>
      <c r="DJ697"/>
      <c r="DK697"/>
      <c r="DL697"/>
      <c r="DM697"/>
      <c r="DN697"/>
      <c r="DO697"/>
      <c r="DP697"/>
      <c r="DQ697"/>
      <c r="DR697"/>
      <c r="DS697"/>
      <c r="DT697"/>
      <c r="DU697"/>
      <c r="DV697"/>
      <c r="DW697"/>
      <c r="DX697"/>
      <c r="DY697"/>
      <c r="DZ697"/>
      <c r="EA697"/>
      <c r="EB697"/>
      <c r="EC697"/>
      <c r="ED697"/>
      <c r="EE697"/>
      <c r="EF697"/>
      <c r="EG697"/>
      <c r="EH697"/>
      <c r="EI697"/>
      <c r="EJ697"/>
      <c r="EK697"/>
      <c r="EL697"/>
      <c r="EM697"/>
      <c r="EN697"/>
    </row>
    <row r="698" spans="1:144" ht="15" x14ac:dyDescent="0.25">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c r="DF698"/>
      <c r="DG698"/>
      <c r="DH698"/>
      <c r="DI698"/>
      <c r="DJ698"/>
      <c r="DK698"/>
      <c r="DL698"/>
      <c r="DM698"/>
      <c r="DN698"/>
      <c r="DO698"/>
      <c r="DP698"/>
      <c r="DQ698"/>
      <c r="DR698"/>
      <c r="DS698"/>
      <c r="DT698"/>
      <c r="DU698"/>
      <c r="DV698"/>
      <c r="DW698"/>
      <c r="DX698"/>
      <c r="DY698"/>
      <c r="DZ698"/>
      <c r="EA698"/>
      <c r="EB698"/>
      <c r="EC698"/>
      <c r="ED698"/>
      <c r="EE698"/>
      <c r="EF698"/>
      <c r="EG698"/>
      <c r="EH698"/>
      <c r="EI698"/>
      <c r="EJ698"/>
      <c r="EK698"/>
      <c r="EL698"/>
      <c r="EM698"/>
      <c r="EN698"/>
    </row>
    <row r="699" spans="1:144" ht="15" x14ac:dyDescent="0.25">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c r="DF699"/>
      <c r="DG699"/>
      <c r="DH699"/>
      <c r="DI699"/>
      <c r="DJ699"/>
      <c r="DK699"/>
      <c r="DL699"/>
      <c r="DM699"/>
      <c r="DN699"/>
      <c r="DO699"/>
      <c r="DP699"/>
      <c r="DQ699"/>
      <c r="DR699"/>
      <c r="DS699"/>
      <c r="DT699"/>
      <c r="DU699"/>
      <c r="DV699"/>
      <c r="DW699"/>
      <c r="DX699"/>
      <c r="DY699"/>
      <c r="DZ699"/>
      <c r="EA699"/>
      <c r="EB699"/>
      <c r="EC699"/>
      <c r="ED699"/>
      <c r="EE699"/>
      <c r="EF699"/>
      <c r="EG699"/>
      <c r="EH699"/>
      <c r="EI699"/>
      <c r="EJ699"/>
      <c r="EK699"/>
      <c r="EL699"/>
      <c r="EM699"/>
      <c r="EN699"/>
    </row>
    <row r="700" spans="1:144" ht="15" x14ac:dyDescent="0.25">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c r="DF700"/>
      <c r="DG700"/>
      <c r="DH700"/>
      <c r="DI700"/>
      <c r="DJ700"/>
      <c r="DK700"/>
      <c r="DL700"/>
      <c r="DM700"/>
      <c r="DN700"/>
      <c r="DO700"/>
      <c r="DP700"/>
      <c r="DQ700"/>
      <c r="DR700"/>
      <c r="DS700"/>
      <c r="DT700"/>
      <c r="DU700"/>
      <c r="DV700"/>
      <c r="DW700"/>
      <c r="DX700"/>
      <c r="DY700"/>
      <c r="DZ700"/>
      <c r="EA700"/>
      <c r="EB700"/>
      <c r="EC700"/>
      <c r="ED700"/>
      <c r="EE700"/>
      <c r="EF700"/>
      <c r="EG700"/>
      <c r="EH700"/>
      <c r="EI700"/>
      <c r="EJ700"/>
      <c r="EK700"/>
      <c r="EL700"/>
      <c r="EM700"/>
      <c r="EN700"/>
    </row>
    <row r="701" spans="1:144" ht="15" x14ac:dyDescent="0.25">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c r="DF701"/>
      <c r="DG701"/>
      <c r="DH701"/>
      <c r="DI701"/>
      <c r="DJ701"/>
      <c r="DK701"/>
      <c r="DL701"/>
      <c r="DM701"/>
      <c r="DN701"/>
      <c r="DO701"/>
      <c r="DP701"/>
      <c r="DQ701"/>
      <c r="DR701"/>
      <c r="DS701"/>
      <c r="DT701"/>
      <c r="DU701"/>
      <c r="DV701"/>
      <c r="DW701"/>
      <c r="DX701"/>
      <c r="DY701"/>
      <c r="DZ701"/>
      <c r="EA701"/>
      <c r="EB701"/>
      <c r="EC701"/>
      <c r="ED701"/>
      <c r="EE701"/>
      <c r="EF701"/>
      <c r="EG701"/>
      <c r="EH701"/>
      <c r="EI701"/>
      <c r="EJ701"/>
      <c r="EK701"/>
      <c r="EL701"/>
      <c r="EM701"/>
      <c r="EN701"/>
    </row>
    <row r="702" spans="1:144" ht="15" x14ac:dyDescent="0.25">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c r="DF702"/>
      <c r="DG702"/>
      <c r="DH702"/>
      <c r="DI702"/>
      <c r="DJ702"/>
      <c r="DK702"/>
      <c r="DL702"/>
      <c r="DM702"/>
      <c r="DN702"/>
      <c r="DO702"/>
      <c r="DP702"/>
      <c r="DQ702"/>
      <c r="DR702"/>
      <c r="DS702"/>
      <c r="DT702"/>
      <c r="DU702"/>
      <c r="DV702"/>
      <c r="DW702"/>
      <c r="DX702"/>
      <c r="DY702"/>
      <c r="DZ702"/>
      <c r="EA702"/>
      <c r="EB702"/>
      <c r="EC702"/>
      <c r="ED702"/>
      <c r="EE702"/>
      <c r="EF702"/>
      <c r="EG702"/>
      <c r="EH702"/>
      <c r="EI702"/>
      <c r="EJ702"/>
      <c r="EK702"/>
      <c r="EL702"/>
      <c r="EM702"/>
      <c r="EN702"/>
    </row>
    <row r="703" spans="1:144" ht="15" x14ac:dyDescent="0.25">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c r="DF703"/>
      <c r="DG703"/>
      <c r="DH703"/>
      <c r="DI703"/>
      <c r="DJ703"/>
      <c r="DK703"/>
      <c r="DL703"/>
      <c r="DM703"/>
      <c r="DN703"/>
      <c r="DO703"/>
      <c r="DP703"/>
      <c r="DQ703"/>
      <c r="DR703"/>
      <c r="DS703"/>
      <c r="DT703"/>
      <c r="DU703"/>
      <c r="DV703"/>
      <c r="DW703"/>
      <c r="DX703"/>
      <c r="DY703"/>
      <c r="DZ703"/>
      <c r="EA703"/>
      <c r="EB703"/>
      <c r="EC703"/>
      <c r="ED703"/>
      <c r="EE703"/>
      <c r="EF703"/>
      <c r="EG703"/>
      <c r="EH703"/>
      <c r="EI703"/>
      <c r="EJ703"/>
      <c r="EK703"/>
      <c r="EL703"/>
      <c r="EM703"/>
      <c r="EN703"/>
    </row>
    <row r="704" spans="1:144" ht="15" x14ac:dyDescent="0.25">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c r="DF704"/>
      <c r="DG704"/>
      <c r="DH704"/>
      <c r="DI704"/>
      <c r="DJ704"/>
      <c r="DK704"/>
      <c r="DL704"/>
      <c r="DM704"/>
      <c r="DN704"/>
      <c r="DO704"/>
      <c r="DP704"/>
      <c r="DQ704"/>
      <c r="DR704"/>
      <c r="DS704"/>
      <c r="DT704"/>
      <c r="DU704"/>
      <c r="DV704"/>
      <c r="DW704"/>
      <c r="DX704"/>
      <c r="DY704"/>
      <c r="DZ704"/>
      <c r="EA704"/>
      <c r="EB704"/>
      <c r="EC704"/>
      <c r="ED704"/>
      <c r="EE704"/>
      <c r="EF704"/>
      <c r="EG704"/>
      <c r="EH704"/>
      <c r="EI704"/>
      <c r="EJ704"/>
      <c r="EK704"/>
      <c r="EL704"/>
      <c r="EM704"/>
      <c r="EN704"/>
    </row>
    <row r="705" spans="1:144" ht="15" x14ac:dyDescent="0.25">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c r="DF705"/>
      <c r="DG705"/>
      <c r="DH705"/>
      <c r="DI705"/>
      <c r="DJ705"/>
      <c r="DK705"/>
      <c r="DL705"/>
      <c r="DM705"/>
      <c r="DN705"/>
      <c r="DO705"/>
      <c r="DP705"/>
      <c r="DQ705"/>
      <c r="DR705"/>
      <c r="DS705"/>
      <c r="DT705"/>
      <c r="DU705"/>
      <c r="DV705"/>
      <c r="DW705"/>
      <c r="DX705"/>
      <c r="DY705"/>
      <c r="DZ705"/>
      <c r="EA705"/>
      <c r="EB705"/>
      <c r="EC705"/>
      <c r="ED705"/>
      <c r="EE705"/>
      <c r="EF705"/>
      <c r="EG705"/>
      <c r="EH705"/>
      <c r="EI705"/>
      <c r="EJ705"/>
      <c r="EK705"/>
      <c r="EL705"/>
      <c r="EM705"/>
      <c r="EN705"/>
    </row>
    <row r="706" spans="1:144" ht="15" x14ac:dyDescent="0.25">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c r="DF706"/>
      <c r="DG706"/>
      <c r="DH706"/>
      <c r="DI706"/>
      <c r="DJ706"/>
      <c r="DK706"/>
      <c r="DL706"/>
      <c r="DM706"/>
      <c r="DN706"/>
      <c r="DO706"/>
      <c r="DP706"/>
      <c r="DQ706"/>
      <c r="DR706"/>
      <c r="DS706"/>
      <c r="DT706"/>
      <c r="DU706"/>
      <c r="DV706"/>
      <c r="DW706"/>
      <c r="DX706"/>
      <c r="DY706"/>
      <c r="DZ706"/>
      <c r="EA706"/>
      <c r="EB706"/>
      <c r="EC706"/>
      <c r="ED706"/>
      <c r="EE706"/>
      <c r="EF706"/>
      <c r="EG706"/>
      <c r="EH706"/>
      <c r="EI706"/>
      <c r="EJ706"/>
      <c r="EK706"/>
      <c r="EL706"/>
      <c r="EM706"/>
      <c r="EN706"/>
    </row>
    <row r="707" spans="1:144" ht="15" x14ac:dyDescent="0.25">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c r="DF707"/>
      <c r="DG707"/>
      <c r="DH707"/>
      <c r="DI707"/>
      <c r="DJ707"/>
      <c r="DK707"/>
      <c r="DL707"/>
      <c r="DM707"/>
      <c r="DN707"/>
      <c r="DO707"/>
      <c r="DP707"/>
      <c r="DQ707"/>
      <c r="DR707"/>
      <c r="DS707"/>
      <c r="DT707"/>
      <c r="DU707"/>
      <c r="DV707"/>
      <c r="DW707"/>
      <c r="DX707"/>
      <c r="DY707"/>
      <c r="DZ707"/>
      <c r="EA707"/>
      <c r="EB707"/>
      <c r="EC707"/>
      <c r="ED707"/>
      <c r="EE707"/>
      <c r="EF707"/>
      <c r="EG707"/>
      <c r="EH707"/>
      <c r="EI707"/>
      <c r="EJ707"/>
      <c r="EK707"/>
      <c r="EL707"/>
      <c r="EM707"/>
      <c r="EN707"/>
    </row>
    <row r="708" spans="1:144" ht="15" x14ac:dyDescent="0.25">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c r="DF708"/>
      <c r="DG708"/>
      <c r="DH708"/>
      <c r="DI708"/>
      <c r="DJ708"/>
      <c r="DK708"/>
      <c r="DL708"/>
      <c r="DM708"/>
      <c r="DN708"/>
      <c r="DO708"/>
      <c r="DP708"/>
      <c r="DQ708"/>
      <c r="DR708"/>
      <c r="DS708"/>
      <c r="DT708"/>
      <c r="DU708"/>
      <c r="DV708"/>
      <c r="DW708"/>
      <c r="DX708"/>
      <c r="DY708"/>
      <c r="DZ708"/>
      <c r="EA708"/>
      <c r="EB708"/>
      <c r="EC708"/>
      <c r="ED708"/>
      <c r="EE708"/>
      <c r="EF708"/>
      <c r="EG708"/>
      <c r="EH708"/>
      <c r="EI708"/>
      <c r="EJ708"/>
      <c r="EK708"/>
      <c r="EL708"/>
      <c r="EM708"/>
      <c r="EN708"/>
    </row>
    <row r="709" spans="1:144" ht="15" x14ac:dyDescent="0.25">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c r="DF709"/>
      <c r="DG709"/>
      <c r="DH709"/>
      <c r="DI709"/>
      <c r="DJ709"/>
      <c r="DK709"/>
      <c r="DL709"/>
      <c r="DM709"/>
      <c r="DN709"/>
      <c r="DO709"/>
      <c r="DP709"/>
      <c r="DQ709"/>
      <c r="DR709"/>
      <c r="DS709"/>
      <c r="DT709"/>
      <c r="DU709"/>
      <c r="DV709"/>
      <c r="DW709"/>
      <c r="DX709"/>
      <c r="DY709"/>
      <c r="DZ709"/>
      <c r="EA709"/>
      <c r="EB709"/>
      <c r="EC709"/>
      <c r="ED709"/>
      <c r="EE709"/>
      <c r="EF709"/>
      <c r="EG709"/>
      <c r="EH709"/>
      <c r="EI709"/>
      <c r="EJ709"/>
      <c r="EK709"/>
      <c r="EL709"/>
      <c r="EM709"/>
      <c r="EN709"/>
    </row>
    <row r="710" spans="1:144" ht="15" x14ac:dyDescent="0.25">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c r="DF710"/>
      <c r="DG710"/>
      <c r="DH710"/>
      <c r="DI710"/>
      <c r="DJ710"/>
      <c r="DK710"/>
      <c r="DL710"/>
      <c r="DM710"/>
      <c r="DN710"/>
      <c r="DO710"/>
      <c r="DP710"/>
      <c r="DQ710"/>
      <c r="DR710"/>
      <c r="DS710"/>
      <c r="DT710"/>
      <c r="DU710"/>
      <c r="DV710"/>
      <c r="DW710"/>
      <c r="DX710"/>
      <c r="DY710"/>
      <c r="DZ710"/>
      <c r="EA710"/>
      <c r="EB710"/>
      <c r="EC710"/>
      <c r="ED710"/>
      <c r="EE710"/>
      <c r="EF710"/>
      <c r="EG710"/>
      <c r="EH710"/>
      <c r="EI710"/>
      <c r="EJ710"/>
      <c r="EK710"/>
      <c r="EL710"/>
      <c r="EM710"/>
      <c r="EN710"/>
    </row>
    <row r="711" spans="1:144" ht="15" x14ac:dyDescent="0.25">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c r="DF711"/>
      <c r="DG711"/>
      <c r="DH711"/>
      <c r="DI711"/>
      <c r="DJ711"/>
      <c r="DK711"/>
      <c r="DL711"/>
      <c r="DM711"/>
      <c r="DN711"/>
      <c r="DO711"/>
      <c r="DP711"/>
      <c r="DQ711"/>
      <c r="DR711"/>
      <c r="DS711"/>
      <c r="DT711"/>
      <c r="DU711"/>
      <c r="DV711"/>
      <c r="DW711"/>
      <c r="DX711"/>
      <c r="DY711"/>
      <c r="DZ711"/>
      <c r="EA711"/>
      <c r="EB711"/>
      <c r="EC711"/>
      <c r="ED711"/>
      <c r="EE711"/>
      <c r="EF711"/>
      <c r="EG711"/>
      <c r="EH711"/>
      <c r="EI711"/>
      <c r="EJ711"/>
      <c r="EK711"/>
      <c r="EL711"/>
      <c r="EM711"/>
      <c r="EN711"/>
    </row>
    <row r="712" spans="1:144" ht="15" x14ac:dyDescent="0.25">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c r="DF712"/>
      <c r="DG712"/>
      <c r="DH712"/>
      <c r="DI712"/>
      <c r="DJ712"/>
      <c r="DK712"/>
      <c r="DL712"/>
      <c r="DM712"/>
      <c r="DN712"/>
      <c r="DO712"/>
      <c r="DP712"/>
      <c r="DQ712"/>
      <c r="DR712"/>
      <c r="DS712"/>
      <c r="DT712"/>
      <c r="DU712"/>
      <c r="DV712"/>
      <c r="DW712"/>
      <c r="DX712"/>
      <c r="DY712"/>
      <c r="DZ712"/>
      <c r="EA712"/>
      <c r="EB712"/>
      <c r="EC712"/>
      <c r="ED712"/>
      <c r="EE712"/>
      <c r="EF712"/>
      <c r="EG712"/>
      <c r="EH712"/>
      <c r="EI712"/>
      <c r="EJ712"/>
      <c r="EK712"/>
      <c r="EL712"/>
      <c r="EM712"/>
      <c r="EN712"/>
    </row>
    <row r="713" spans="1:144" ht="15" x14ac:dyDescent="0.25">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c r="DF713"/>
      <c r="DG713"/>
      <c r="DH713"/>
      <c r="DI713"/>
      <c r="DJ713"/>
      <c r="DK713"/>
      <c r="DL713"/>
      <c r="DM713"/>
      <c r="DN713"/>
      <c r="DO713"/>
      <c r="DP713"/>
      <c r="DQ713"/>
      <c r="DR713"/>
      <c r="DS713"/>
      <c r="DT713"/>
      <c r="DU713"/>
      <c r="DV713"/>
      <c r="DW713"/>
      <c r="DX713"/>
      <c r="DY713"/>
      <c r="DZ713"/>
      <c r="EA713"/>
      <c r="EB713"/>
      <c r="EC713"/>
      <c r="ED713"/>
      <c r="EE713"/>
      <c r="EF713"/>
      <c r="EG713"/>
      <c r="EH713"/>
      <c r="EI713"/>
      <c r="EJ713"/>
      <c r="EK713"/>
      <c r="EL713"/>
      <c r="EM713"/>
      <c r="EN713"/>
    </row>
    <row r="714" spans="1:144" ht="15" x14ac:dyDescent="0.25">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c r="DF714"/>
      <c r="DG714"/>
      <c r="DH714"/>
      <c r="DI714"/>
      <c r="DJ714"/>
      <c r="DK714"/>
      <c r="DL714"/>
      <c r="DM714"/>
      <c r="DN714"/>
      <c r="DO714"/>
      <c r="DP714"/>
      <c r="DQ714"/>
      <c r="DR714"/>
      <c r="DS714"/>
      <c r="DT714"/>
      <c r="DU714"/>
      <c r="DV714"/>
      <c r="DW714"/>
      <c r="DX714"/>
      <c r="DY714"/>
      <c r="DZ714"/>
      <c r="EA714"/>
      <c r="EB714"/>
      <c r="EC714"/>
      <c r="ED714"/>
      <c r="EE714"/>
      <c r="EF714"/>
      <c r="EG714"/>
      <c r="EH714"/>
      <c r="EI714"/>
      <c r="EJ714"/>
      <c r="EK714"/>
      <c r="EL714"/>
      <c r="EM714"/>
      <c r="EN714"/>
    </row>
    <row r="715" spans="1:144" ht="15" x14ac:dyDescent="0.25">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c r="DF715"/>
      <c r="DG715"/>
      <c r="DH715"/>
      <c r="DI715"/>
      <c r="DJ715"/>
      <c r="DK715"/>
      <c r="DL715"/>
      <c r="DM715"/>
      <c r="DN715"/>
      <c r="DO715"/>
      <c r="DP715"/>
      <c r="DQ715"/>
      <c r="DR715"/>
      <c r="DS715"/>
      <c r="DT715"/>
      <c r="DU715"/>
      <c r="DV715"/>
      <c r="DW715"/>
      <c r="DX715"/>
      <c r="DY715"/>
      <c r="DZ715"/>
      <c r="EA715"/>
      <c r="EB715"/>
      <c r="EC715"/>
      <c r="ED715"/>
      <c r="EE715"/>
      <c r="EF715"/>
      <c r="EG715"/>
      <c r="EH715"/>
      <c r="EI715"/>
      <c r="EJ715"/>
      <c r="EK715"/>
      <c r="EL715"/>
      <c r="EM715"/>
      <c r="EN715"/>
    </row>
    <row r="716" spans="1:144" ht="15" x14ac:dyDescent="0.25">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c r="DF716"/>
      <c r="DG716"/>
      <c r="DH716"/>
      <c r="DI716"/>
      <c r="DJ716"/>
      <c r="DK716"/>
      <c r="DL716"/>
      <c r="DM716"/>
      <c r="DN716"/>
      <c r="DO716"/>
      <c r="DP716"/>
      <c r="DQ716"/>
      <c r="DR716"/>
      <c r="DS716"/>
      <c r="DT716"/>
      <c r="DU716"/>
      <c r="DV716"/>
      <c r="DW716"/>
      <c r="DX716"/>
      <c r="DY716"/>
      <c r="DZ716"/>
      <c r="EA716"/>
      <c r="EB716"/>
      <c r="EC716"/>
      <c r="ED716"/>
      <c r="EE716"/>
      <c r="EF716"/>
      <c r="EG716"/>
      <c r="EH716"/>
      <c r="EI716"/>
      <c r="EJ716"/>
      <c r="EK716"/>
      <c r="EL716"/>
      <c r="EM716"/>
      <c r="EN716"/>
    </row>
    <row r="717" spans="1:144" ht="15" x14ac:dyDescent="0.25">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c r="DF717"/>
      <c r="DG717"/>
      <c r="DH717"/>
      <c r="DI717"/>
      <c r="DJ717"/>
      <c r="DK717"/>
      <c r="DL717"/>
      <c r="DM717"/>
      <c r="DN717"/>
      <c r="DO717"/>
      <c r="DP717"/>
      <c r="DQ717"/>
      <c r="DR717"/>
      <c r="DS717"/>
      <c r="DT717"/>
      <c r="DU717"/>
      <c r="DV717"/>
      <c r="DW717"/>
      <c r="DX717"/>
      <c r="DY717"/>
      <c r="DZ717"/>
      <c r="EA717"/>
      <c r="EB717"/>
      <c r="EC717"/>
      <c r="ED717"/>
      <c r="EE717"/>
      <c r="EF717"/>
      <c r="EG717"/>
      <c r="EH717"/>
      <c r="EI717"/>
      <c r="EJ717"/>
      <c r="EK717"/>
      <c r="EL717"/>
      <c r="EM717"/>
      <c r="EN717"/>
    </row>
    <row r="718" spans="1:144" ht="15" x14ac:dyDescent="0.25">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c r="DF718"/>
      <c r="DG718"/>
      <c r="DH718"/>
      <c r="DI718"/>
      <c r="DJ718"/>
      <c r="DK718"/>
      <c r="DL718"/>
      <c r="DM718"/>
      <c r="DN718"/>
      <c r="DO718"/>
      <c r="DP718"/>
      <c r="DQ718"/>
      <c r="DR718"/>
      <c r="DS718"/>
      <c r="DT718"/>
      <c r="DU718"/>
      <c r="DV718"/>
      <c r="DW718"/>
      <c r="DX718"/>
      <c r="DY718"/>
      <c r="DZ718"/>
      <c r="EA718"/>
      <c r="EB718"/>
      <c r="EC718"/>
      <c r="ED718"/>
      <c r="EE718"/>
      <c r="EF718"/>
      <c r="EG718"/>
      <c r="EH718"/>
      <c r="EI718"/>
      <c r="EJ718"/>
      <c r="EK718"/>
      <c r="EL718"/>
      <c r="EM718"/>
      <c r="EN718"/>
    </row>
    <row r="719" spans="1:144" ht="15" x14ac:dyDescent="0.25">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c r="DF719"/>
      <c r="DG719"/>
      <c r="DH719"/>
      <c r="DI719"/>
      <c r="DJ719"/>
      <c r="DK719"/>
      <c r="DL719"/>
      <c r="DM719"/>
      <c r="DN719"/>
      <c r="DO719"/>
      <c r="DP719"/>
      <c r="DQ719"/>
      <c r="DR719"/>
      <c r="DS719"/>
      <c r="DT719"/>
      <c r="DU719"/>
      <c r="DV719"/>
      <c r="DW719"/>
      <c r="DX719"/>
      <c r="DY719"/>
      <c r="DZ719"/>
      <c r="EA719"/>
      <c r="EB719"/>
      <c r="EC719"/>
      <c r="ED719"/>
      <c r="EE719"/>
      <c r="EF719"/>
      <c r="EG719"/>
      <c r="EH719"/>
      <c r="EI719"/>
      <c r="EJ719"/>
      <c r="EK719"/>
      <c r="EL719"/>
      <c r="EM719"/>
      <c r="EN719"/>
    </row>
    <row r="720" spans="1:144" ht="15" x14ac:dyDescent="0.25">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c r="DF720"/>
      <c r="DG720"/>
      <c r="DH720"/>
      <c r="DI720"/>
      <c r="DJ720"/>
      <c r="DK720"/>
      <c r="DL720"/>
      <c r="DM720"/>
      <c r="DN720"/>
      <c r="DO720"/>
      <c r="DP720"/>
      <c r="DQ720"/>
      <c r="DR720"/>
      <c r="DS720"/>
      <c r="DT720"/>
      <c r="DU720"/>
      <c r="DV720"/>
      <c r="DW720"/>
      <c r="DX720"/>
      <c r="DY720"/>
      <c r="DZ720"/>
      <c r="EA720"/>
      <c r="EB720"/>
      <c r="EC720"/>
      <c r="ED720"/>
      <c r="EE720"/>
      <c r="EF720"/>
      <c r="EG720"/>
      <c r="EH720"/>
      <c r="EI720"/>
      <c r="EJ720"/>
      <c r="EK720"/>
      <c r="EL720"/>
      <c r="EM720"/>
      <c r="EN720"/>
    </row>
    <row r="721" spans="1:144" ht="15" x14ac:dyDescent="0.25">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c r="DF721"/>
      <c r="DG721"/>
      <c r="DH721"/>
      <c r="DI721"/>
      <c r="DJ721"/>
      <c r="DK721"/>
      <c r="DL721"/>
      <c r="DM721"/>
      <c r="DN721"/>
      <c r="DO721"/>
      <c r="DP721"/>
      <c r="DQ721"/>
      <c r="DR721"/>
      <c r="DS721"/>
      <c r="DT721"/>
      <c r="DU721"/>
      <c r="DV721"/>
      <c r="DW721"/>
      <c r="DX721"/>
      <c r="DY721"/>
      <c r="DZ721"/>
      <c r="EA721"/>
      <c r="EB721"/>
      <c r="EC721"/>
      <c r="ED721"/>
      <c r="EE721"/>
      <c r="EF721"/>
      <c r="EG721"/>
      <c r="EH721"/>
      <c r="EI721"/>
      <c r="EJ721"/>
      <c r="EK721"/>
      <c r="EL721"/>
      <c r="EM721"/>
      <c r="EN721"/>
    </row>
    <row r="722" spans="1:144" ht="15" x14ac:dyDescent="0.25">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c r="DF722"/>
      <c r="DG722"/>
      <c r="DH722"/>
      <c r="DI722"/>
      <c r="DJ722"/>
      <c r="DK722"/>
      <c r="DL722"/>
      <c r="DM722"/>
      <c r="DN722"/>
      <c r="DO722"/>
      <c r="DP722"/>
      <c r="DQ722"/>
      <c r="DR722"/>
      <c r="DS722"/>
      <c r="DT722"/>
      <c r="DU722"/>
      <c r="DV722"/>
      <c r="DW722"/>
      <c r="DX722"/>
      <c r="DY722"/>
      <c r="DZ722"/>
      <c r="EA722"/>
      <c r="EB722"/>
      <c r="EC722"/>
      <c r="ED722"/>
      <c r="EE722"/>
      <c r="EF722"/>
      <c r="EG722"/>
      <c r="EH722"/>
      <c r="EI722"/>
      <c r="EJ722"/>
      <c r="EK722"/>
      <c r="EL722"/>
      <c r="EM722"/>
      <c r="EN722"/>
    </row>
    <row r="723" spans="1:144" ht="15" x14ac:dyDescent="0.25">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c r="DF723"/>
      <c r="DG723"/>
      <c r="DH723"/>
      <c r="DI723"/>
      <c r="DJ723"/>
      <c r="DK723"/>
      <c r="DL723"/>
      <c r="DM723"/>
      <c r="DN723"/>
      <c r="DO723"/>
      <c r="DP723"/>
      <c r="DQ723"/>
      <c r="DR723"/>
      <c r="DS723"/>
      <c r="DT723"/>
      <c r="DU723"/>
      <c r="DV723"/>
      <c r="DW723"/>
      <c r="DX723"/>
      <c r="DY723"/>
      <c r="DZ723"/>
      <c r="EA723"/>
      <c r="EB723"/>
      <c r="EC723"/>
      <c r="ED723"/>
      <c r="EE723"/>
      <c r="EF723"/>
      <c r="EG723"/>
      <c r="EH723"/>
      <c r="EI723"/>
      <c r="EJ723"/>
      <c r="EK723"/>
      <c r="EL723"/>
      <c r="EM723"/>
      <c r="EN723"/>
    </row>
    <row r="724" spans="1:144" ht="15" x14ac:dyDescent="0.25">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c r="DF724"/>
      <c r="DG724"/>
      <c r="DH724"/>
      <c r="DI724"/>
      <c r="DJ724"/>
      <c r="DK724"/>
      <c r="DL724"/>
      <c r="DM724"/>
      <c r="DN724"/>
      <c r="DO724"/>
      <c r="DP724"/>
      <c r="DQ724"/>
      <c r="DR724"/>
      <c r="DS724"/>
      <c r="DT724"/>
      <c r="DU724"/>
      <c r="DV724"/>
      <c r="DW724"/>
      <c r="DX724"/>
      <c r="DY724"/>
      <c r="DZ724"/>
      <c r="EA724"/>
      <c r="EB724"/>
      <c r="EC724"/>
      <c r="ED724"/>
      <c r="EE724"/>
      <c r="EF724"/>
      <c r="EG724"/>
      <c r="EH724"/>
      <c r="EI724"/>
      <c r="EJ724"/>
      <c r="EK724"/>
      <c r="EL724"/>
      <c r="EM724"/>
      <c r="EN724"/>
    </row>
    <row r="725" spans="1:144" ht="15" x14ac:dyDescent="0.25">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c r="DF725"/>
      <c r="DG725"/>
      <c r="DH725"/>
      <c r="DI725"/>
      <c r="DJ725"/>
      <c r="DK725"/>
      <c r="DL725"/>
      <c r="DM725"/>
      <c r="DN725"/>
      <c r="DO725"/>
      <c r="DP725"/>
      <c r="DQ725"/>
      <c r="DR725"/>
      <c r="DS725"/>
      <c r="DT725"/>
      <c r="DU725"/>
      <c r="DV725"/>
      <c r="DW725"/>
      <c r="DX725"/>
      <c r="DY725"/>
      <c r="DZ725"/>
      <c r="EA725"/>
      <c r="EB725"/>
      <c r="EC725"/>
      <c r="ED725"/>
      <c r="EE725"/>
      <c r="EF725"/>
      <c r="EG725"/>
      <c r="EH725"/>
      <c r="EI725"/>
      <c r="EJ725"/>
      <c r="EK725"/>
      <c r="EL725"/>
      <c r="EM725"/>
      <c r="EN725"/>
    </row>
    <row r="726" spans="1:144" ht="15" x14ac:dyDescent="0.25">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c r="DF726"/>
      <c r="DG726"/>
      <c r="DH726"/>
      <c r="DI726"/>
      <c r="DJ726"/>
      <c r="DK726"/>
      <c r="DL726"/>
      <c r="DM726"/>
      <c r="DN726"/>
      <c r="DO726"/>
      <c r="DP726"/>
      <c r="DQ726"/>
      <c r="DR726"/>
      <c r="DS726"/>
      <c r="DT726"/>
      <c r="DU726"/>
      <c r="DV726"/>
      <c r="DW726"/>
      <c r="DX726"/>
      <c r="DY726"/>
      <c r="DZ726"/>
      <c r="EA726"/>
      <c r="EB726"/>
      <c r="EC726"/>
      <c r="ED726"/>
      <c r="EE726"/>
      <c r="EF726"/>
      <c r="EG726"/>
      <c r="EH726"/>
      <c r="EI726"/>
      <c r="EJ726"/>
      <c r="EK726"/>
      <c r="EL726"/>
      <c r="EM726"/>
      <c r="EN726"/>
    </row>
    <row r="727" spans="1:144" ht="15" x14ac:dyDescent="0.25">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c r="DF727"/>
      <c r="DG727"/>
      <c r="DH727"/>
      <c r="DI727"/>
      <c r="DJ727"/>
      <c r="DK727"/>
      <c r="DL727"/>
      <c r="DM727"/>
      <c r="DN727"/>
      <c r="DO727"/>
      <c r="DP727"/>
      <c r="DQ727"/>
      <c r="DR727"/>
      <c r="DS727"/>
      <c r="DT727"/>
      <c r="DU727"/>
      <c r="DV727"/>
      <c r="DW727"/>
      <c r="DX727"/>
      <c r="DY727"/>
      <c r="DZ727"/>
      <c r="EA727"/>
      <c r="EB727"/>
      <c r="EC727"/>
      <c r="ED727"/>
      <c r="EE727"/>
      <c r="EF727"/>
      <c r="EG727"/>
      <c r="EH727"/>
      <c r="EI727"/>
      <c r="EJ727"/>
      <c r="EK727"/>
      <c r="EL727"/>
      <c r="EM727"/>
      <c r="EN727"/>
    </row>
    <row r="728" spans="1:144" ht="15" x14ac:dyDescent="0.25">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c r="DF728"/>
      <c r="DG728"/>
      <c r="DH728"/>
      <c r="DI728"/>
      <c r="DJ728"/>
      <c r="DK728"/>
      <c r="DL728"/>
      <c r="DM728"/>
      <c r="DN728"/>
      <c r="DO728"/>
      <c r="DP728"/>
      <c r="DQ728"/>
      <c r="DR728"/>
      <c r="DS728"/>
      <c r="DT728"/>
      <c r="DU728"/>
      <c r="DV728"/>
      <c r="DW728"/>
      <c r="DX728"/>
      <c r="DY728"/>
      <c r="DZ728"/>
      <c r="EA728"/>
      <c r="EB728"/>
      <c r="EC728"/>
      <c r="ED728"/>
      <c r="EE728"/>
      <c r="EF728"/>
      <c r="EG728"/>
      <c r="EH728"/>
      <c r="EI728"/>
      <c r="EJ728"/>
      <c r="EK728"/>
      <c r="EL728"/>
      <c r="EM728"/>
      <c r="EN728"/>
    </row>
    <row r="729" spans="1:144" ht="15" x14ac:dyDescent="0.25">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c r="DF729"/>
      <c r="DG729"/>
      <c r="DH729"/>
      <c r="DI729"/>
      <c r="DJ729"/>
      <c r="DK729"/>
      <c r="DL729"/>
      <c r="DM729"/>
      <c r="DN729"/>
      <c r="DO729"/>
      <c r="DP729"/>
      <c r="DQ729"/>
      <c r="DR729"/>
      <c r="DS729"/>
      <c r="DT729"/>
      <c r="DU729"/>
      <c r="DV729"/>
      <c r="DW729"/>
      <c r="DX729"/>
      <c r="DY729"/>
      <c r="DZ729"/>
      <c r="EA729"/>
      <c r="EB729"/>
      <c r="EC729"/>
      <c r="ED729"/>
      <c r="EE729"/>
      <c r="EF729"/>
      <c r="EG729"/>
      <c r="EH729"/>
      <c r="EI729"/>
      <c r="EJ729"/>
      <c r="EK729"/>
      <c r="EL729"/>
      <c r="EM729"/>
      <c r="EN729"/>
    </row>
    <row r="730" spans="1:144" ht="15" x14ac:dyDescent="0.25">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c r="DF730"/>
      <c r="DG730"/>
      <c r="DH730"/>
      <c r="DI730"/>
      <c r="DJ730"/>
      <c r="DK730"/>
      <c r="DL730"/>
      <c r="DM730"/>
      <c r="DN730"/>
      <c r="DO730"/>
      <c r="DP730"/>
      <c r="DQ730"/>
      <c r="DR730"/>
      <c r="DS730"/>
      <c r="DT730"/>
      <c r="DU730"/>
      <c r="DV730"/>
      <c r="DW730"/>
      <c r="DX730"/>
      <c r="DY730"/>
      <c r="DZ730"/>
      <c r="EA730"/>
      <c r="EB730"/>
      <c r="EC730"/>
      <c r="ED730"/>
      <c r="EE730"/>
      <c r="EF730"/>
      <c r="EG730"/>
      <c r="EH730"/>
      <c r="EI730"/>
      <c r="EJ730"/>
      <c r="EK730"/>
      <c r="EL730"/>
      <c r="EM730"/>
      <c r="EN730"/>
    </row>
    <row r="731" spans="1:144" ht="15" x14ac:dyDescent="0.25">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c r="DF731"/>
      <c r="DG731"/>
      <c r="DH731"/>
      <c r="DI731"/>
      <c r="DJ731"/>
      <c r="DK731"/>
      <c r="DL731"/>
      <c r="DM731"/>
      <c r="DN731"/>
      <c r="DO731"/>
      <c r="DP731"/>
      <c r="DQ731"/>
      <c r="DR731"/>
      <c r="DS731"/>
      <c r="DT731"/>
      <c r="DU731"/>
      <c r="DV731"/>
      <c r="DW731"/>
      <c r="DX731"/>
      <c r="DY731"/>
      <c r="DZ731"/>
      <c r="EA731"/>
      <c r="EB731"/>
      <c r="EC731"/>
      <c r="ED731"/>
      <c r="EE731"/>
      <c r="EF731"/>
      <c r="EG731"/>
      <c r="EH731"/>
      <c r="EI731"/>
      <c r="EJ731"/>
      <c r="EK731"/>
      <c r="EL731"/>
      <c r="EM731"/>
      <c r="EN731"/>
    </row>
    <row r="732" spans="1:144" ht="15" x14ac:dyDescent="0.25">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c r="DF732"/>
      <c r="DG732"/>
      <c r="DH732"/>
      <c r="DI732"/>
      <c r="DJ732"/>
      <c r="DK732"/>
      <c r="DL732"/>
      <c r="DM732"/>
      <c r="DN732"/>
      <c r="DO732"/>
      <c r="DP732"/>
      <c r="DQ732"/>
      <c r="DR732"/>
      <c r="DS732"/>
      <c r="DT732"/>
      <c r="DU732"/>
      <c r="DV732"/>
      <c r="DW732"/>
      <c r="DX732"/>
      <c r="DY732"/>
      <c r="DZ732"/>
      <c r="EA732"/>
      <c r="EB732"/>
      <c r="EC732"/>
      <c r="ED732"/>
      <c r="EE732"/>
      <c r="EF732"/>
      <c r="EG732"/>
      <c r="EH732"/>
      <c r="EI732"/>
      <c r="EJ732"/>
      <c r="EK732"/>
      <c r="EL732"/>
      <c r="EM732"/>
      <c r="EN732"/>
    </row>
    <row r="733" spans="1:144" ht="15" x14ac:dyDescent="0.25">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c r="DF733"/>
      <c r="DG733"/>
      <c r="DH733"/>
      <c r="DI733"/>
      <c r="DJ733"/>
      <c r="DK733"/>
      <c r="DL733"/>
      <c r="DM733"/>
      <c r="DN733"/>
      <c r="DO733"/>
      <c r="DP733"/>
      <c r="DQ733"/>
      <c r="DR733"/>
      <c r="DS733"/>
      <c r="DT733"/>
      <c r="DU733"/>
      <c r="DV733"/>
      <c r="DW733"/>
      <c r="DX733"/>
      <c r="DY733"/>
      <c r="DZ733"/>
      <c r="EA733"/>
      <c r="EB733"/>
      <c r="EC733"/>
      <c r="ED733"/>
      <c r="EE733"/>
      <c r="EF733"/>
      <c r="EG733"/>
      <c r="EH733"/>
      <c r="EI733"/>
      <c r="EJ733"/>
      <c r="EK733"/>
      <c r="EL733"/>
      <c r="EM733"/>
      <c r="EN733"/>
    </row>
    <row r="734" spans="1:144" ht="15" x14ac:dyDescent="0.25">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c r="DF734"/>
      <c r="DG734"/>
      <c r="DH734"/>
      <c r="DI734"/>
      <c r="DJ734"/>
      <c r="DK734"/>
      <c r="DL734"/>
      <c r="DM734"/>
      <c r="DN734"/>
      <c r="DO734"/>
      <c r="DP734"/>
      <c r="DQ734"/>
      <c r="DR734"/>
      <c r="DS734"/>
      <c r="DT734"/>
      <c r="DU734"/>
      <c r="DV734"/>
      <c r="DW734"/>
      <c r="DX734"/>
      <c r="DY734"/>
      <c r="DZ734"/>
      <c r="EA734"/>
      <c r="EB734"/>
      <c r="EC734"/>
      <c r="ED734"/>
      <c r="EE734"/>
      <c r="EF734"/>
      <c r="EG734"/>
      <c r="EH734"/>
      <c r="EI734"/>
      <c r="EJ734"/>
      <c r="EK734"/>
      <c r="EL734"/>
      <c r="EM734"/>
      <c r="EN734"/>
    </row>
    <row r="735" spans="1:144" ht="15" x14ac:dyDescent="0.25">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c r="DF735"/>
      <c r="DG735"/>
      <c r="DH735"/>
      <c r="DI735"/>
      <c r="DJ735"/>
      <c r="DK735"/>
      <c r="DL735"/>
      <c r="DM735"/>
      <c r="DN735"/>
      <c r="DO735"/>
      <c r="DP735"/>
      <c r="DQ735"/>
      <c r="DR735"/>
      <c r="DS735"/>
      <c r="DT735"/>
      <c r="DU735"/>
      <c r="DV735"/>
      <c r="DW735"/>
      <c r="DX735"/>
      <c r="DY735"/>
      <c r="DZ735"/>
      <c r="EA735"/>
      <c r="EB735"/>
      <c r="EC735"/>
      <c r="ED735"/>
      <c r="EE735"/>
      <c r="EF735"/>
      <c r="EG735"/>
      <c r="EH735"/>
      <c r="EI735"/>
      <c r="EJ735"/>
      <c r="EK735"/>
      <c r="EL735"/>
      <c r="EM735"/>
      <c r="EN735"/>
    </row>
    <row r="736" spans="1:144" ht="15" x14ac:dyDescent="0.25">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c r="DF736"/>
      <c r="DG736"/>
      <c r="DH736"/>
      <c r="DI736"/>
      <c r="DJ736"/>
      <c r="DK736"/>
      <c r="DL736"/>
      <c r="DM736"/>
      <c r="DN736"/>
      <c r="DO736"/>
      <c r="DP736"/>
      <c r="DQ736"/>
      <c r="DR736"/>
      <c r="DS736"/>
      <c r="DT736"/>
      <c r="DU736"/>
      <c r="DV736"/>
      <c r="DW736"/>
      <c r="DX736"/>
      <c r="DY736"/>
      <c r="DZ736"/>
      <c r="EA736"/>
      <c r="EB736"/>
      <c r="EC736"/>
      <c r="ED736"/>
      <c r="EE736"/>
      <c r="EF736"/>
      <c r="EG736"/>
      <c r="EH736"/>
      <c r="EI736"/>
      <c r="EJ736"/>
      <c r="EK736"/>
      <c r="EL736"/>
      <c r="EM736"/>
      <c r="EN736"/>
    </row>
    <row r="737" spans="1:144" ht="15" x14ac:dyDescent="0.25">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c r="DF737"/>
      <c r="DG737"/>
      <c r="DH737"/>
      <c r="DI737"/>
      <c r="DJ737"/>
      <c r="DK737"/>
      <c r="DL737"/>
      <c r="DM737"/>
      <c r="DN737"/>
      <c r="DO737"/>
      <c r="DP737"/>
      <c r="DQ737"/>
      <c r="DR737"/>
      <c r="DS737"/>
      <c r="DT737"/>
      <c r="DU737"/>
      <c r="DV737"/>
      <c r="DW737"/>
      <c r="DX737"/>
      <c r="DY737"/>
      <c r="DZ737"/>
      <c r="EA737"/>
      <c r="EB737"/>
      <c r="EC737"/>
      <c r="ED737"/>
      <c r="EE737"/>
      <c r="EF737"/>
      <c r="EG737"/>
      <c r="EH737"/>
      <c r="EI737"/>
      <c r="EJ737"/>
      <c r="EK737"/>
      <c r="EL737"/>
      <c r="EM737"/>
      <c r="EN737"/>
    </row>
    <row r="738" spans="1:144" ht="15" x14ac:dyDescent="0.25">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c r="DF738"/>
      <c r="DG738"/>
      <c r="DH738"/>
      <c r="DI738"/>
      <c r="DJ738"/>
      <c r="DK738"/>
      <c r="DL738"/>
      <c r="DM738"/>
      <c r="DN738"/>
      <c r="DO738"/>
      <c r="DP738"/>
      <c r="DQ738"/>
      <c r="DR738"/>
      <c r="DS738"/>
      <c r="DT738"/>
      <c r="DU738"/>
      <c r="DV738"/>
      <c r="DW738"/>
      <c r="DX738"/>
      <c r="DY738"/>
      <c r="DZ738"/>
      <c r="EA738"/>
      <c r="EB738"/>
      <c r="EC738"/>
      <c r="ED738"/>
      <c r="EE738"/>
      <c r="EF738"/>
      <c r="EG738"/>
      <c r="EH738"/>
      <c r="EI738"/>
      <c r="EJ738"/>
      <c r="EK738"/>
      <c r="EL738"/>
      <c r="EM738"/>
      <c r="EN738"/>
    </row>
    <row r="739" spans="1:144" ht="15" x14ac:dyDescent="0.25">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c r="DF739"/>
      <c r="DG739"/>
      <c r="DH739"/>
      <c r="DI739"/>
      <c r="DJ739"/>
      <c r="DK739"/>
      <c r="DL739"/>
      <c r="DM739"/>
      <c r="DN739"/>
      <c r="DO739"/>
      <c r="DP739"/>
      <c r="DQ739"/>
      <c r="DR739"/>
      <c r="DS739"/>
      <c r="DT739"/>
      <c r="DU739"/>
      <c r="DV739"/>
      <c r="DW739"/>
      <c r="DX739"/>
      <c r="DY739"/>
      <c r="DZ739"/>
      <c r="EA739"/>
      <c r="EB739"/>
      <c r="EC739"/>
      <c r="ED739"/>
      <c r="EE739"/>
      <c r="EF739"/>
      <c r="EG739"/>
      <c r="EH739"/>
      <c r="EI739"/>
      <c r="EJ739"/>
      <c r="EK739"/>
      <c r="EL739"/>
      <c r="EM739"/>
      <c r="EN739"/>
    </row>
    <row r="740" spans="1:144" ht="15" x14ac:dyDescent="0.25">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c r="DF740"/>
      <c r="DG740"/>
      <c r="DH740"/>
      <c r="DI740"/>
      <c r="DJ740"/>
      <c r="DK740"/>
      <c r="DL740"/>
      <c r="DM740"/>
      <c r="DN740"/>
      <c r="DO740"/>
      <c r="DP740"/>
      <c r="DQ740"/>
      <c r="DR740"/>
      <c r="DS740"/>
      <c r="DT740"/>
      <c r="DU740"/>
      <c r="DV740"/>
      <c r="DW740"/>
      <c r="DX740"/>
      <c r="DY740"/>
      <c r="DZ740"/>
      <c r="EA740"/>
      <c r="EB740"/>
      <c r="EC740"/>
      <c r="ED740"/>
      <c r="EE740"/>
      <c r="EF740"/>
      <c r="EG740"/>
      <c r="EH740"/>
      <c r="EI740"/>
      <c r="EJ740"/>
      <c r="EK740"/>
      <c r="EL740"/>
      <c r="EM740"/>
      <c r="EN740"/>
    </row>
    <row r="741" spans="1:144" ht="15" x14ac:dyDescent="0.25">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c r="DF741"/>
      <c r="DG741"/>
      <c r="DH741"/>
      <c r="DI741"/>
      <c r="DJ741"/>
      <c r="DK741"/>
      <c r="DL741"/>
      <c r="DM741"/>
      <c r="DN741"/>
      <c r="DO741"/>
      <c r="DP741"/>
      <c r="DQ741"/>
      <c r="DR741"/>
      <c r="DS741"/>
      <c r="DT741"/>
      <c r="DU741"/>
      <c r="DV741"/>
      <c r="DW741"/>
      <c r="DX741"/>
      <c r="DY741"/>
      <c r="DZ741"/>
      <c r="EA741"/>
      <c r="EB741"/>
      <c r="EC741"/>
      <c r="ED741"/>
      <c r="EE741"/>
      <c r="EF741"/>
      <c r="EG741"/>
      <c r="EH741"/>
      <c r="EI741"/>
      <c r="EJ741"/>
      <c r="EK741"/>
      <c r="EL741"/>
      <c r="EM741"/>
      <c r="EN741"/>
    </row>
    <row r="742" spans="1:144" ht="15" x14ac:dyDescent="0.25">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c r="DF742"/>
      <c r="DG742"/>
      <c r="DH742"/>
      <c r="DI742"/>
      <c r="DJ742"/>
      <c r="DK742"/>
      <c r="DL742"/>
      <c r="DM742"/>
      <c r="DN742"/>
      <c r="DO742"/>
      <c r="DP742"/>
      <c r="DQ742"/>
      <c r="DR742"/>
      <c r="DS742"/>
      <c r="DT742"/>
      <c r="DU742"/>
      <c r="DV742"/>
      <c r="DW742"/>
      <c r="DX742"/>
      <c r="DY742"/>
      <c r="DZ742"/>
      <c r="EA742"/>
      <c r="EB742"/>
      <c r="EC742"/>
      <c r="ED742"/>
      <c r="EE742"/>
      <c r="EF742"/>
      <c r="EG742"/>
      <c r="EH742"/>
      <c r="EI742"/>
      <c r="EJ742"/>
      <c r="EK742"/>
      <c r="EL742"/>
      <c r="EM742"/>
      <c r="EN742"/>
    </row>
    <row r="743" spans="1:144" ht="15" x14ac:dyDescent="0.25">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c r="DF743"/>
      <c r="DG743"/>
      <c r="DH743"/>
      <c r="DI743"/>
      <c r="DJ743"/>
      <c r="DK743"/>
      <c r="DL743"/>
      <c r="DM743"/>
      <c r="DN743"/>
      <c r="DO743"/>
      <c r="DP743"/>
      <c r="DQ743"/>
      <c r="DR743"/>
      <c r="DS743"/>
      <c r="DT743"/>
      <c r="DU743"/>
      <c r="DV743"/>
      <c r="DW743"/>
      <c r="DX743"/>
      <c r="DY743"/>
      <c r="DZ743"/>
      <c r="EA743"/>
      <c r="EB743"/>
      <c r="EC743"/>
      <c r="ED743"/>
      <c r="EE743"/>
      <c r="EF743"/>
      <c r="EG743"/>
      <c r="EH743"/>
      <c r="EI743"/>
      <c r="EJ743"/>
      <c r="EK743"/>
      <c r="EL743"/>
      <c r="EM743"/>
      <c r="EN743"/>
    </row>
    <row r="744" spans="1:144" ht="15" x14ac:dyDescent="0.25">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c r="DF744"/>
      <c r="DG744"/>
      <c r="DH744"/>
      <c r="DI744"/>
      <c r="DJ744"/>
      <c r="DK744"/>
      <c r="DL744"/>
      <c r="DM744"/>
      <c r="DN744"/>
      <c r="DO744"/>
      <c r="DP744"/>
      <c r="DQ744"/>
      <c r="DR744"/>
      <c r="DS744"/>
      <c r="DT744"/>
      <c r="DU744"/>
      <c r="DV744"/>
      <c r="DW744"/>
      <c r="DX744"/>
      <c r="DY744"/>
      <c r="DZ744"/>
      <c r="EA744"/>
      <c r="EB744"/>
      <c r="EC744"/>
      <c r="ED744"/>
      <c r="EE744"/>
      <c r="EF744"/>
      <c r="EG744"/>
      <c r="EH744"/>
      <c r="EI744"/>
      <c r="EJ744"/>
      <c r="EK744"/>
      <c r="EL744"/>
      <c r="EM744"/>
      <c r="EN744"/>
    </row>
    <row r="745" spans="1:144" ht="15" x14ac:dyDescent="0.25">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c r="DF745"/>
      <c r="DG745"/>
      <c r="DH745"/>
      <c r="DI745"/>
      <c r="DJ745"/>
      <c r="DK745"/>
      <c r="DL745"/>
      <c r="DM745"/>
      <c r="DN745"/>
      <c r="DO745"/>
      <c r="DP745"/>
      <c r="DQ745"/>
      <c r="DR745"/>
      <c r="DS745"/>
      <c r="DT745"/>
      <c r="DU745"/>
      <c r="DV745"/>
      <c r="DW745"/>
      <c r="DX745"/>
      <c r="DY745"/>
      <c r="DZ745"/>
      <c r="EA745"/>
      <c r="EB745"/>
      <c r="EC745"/>
      <c r="ED745"/>
      <c r="EE745"/>
      <c r="EF745"/>
      <c r="EG745"/>
      <c r="EH745"/>
      <c r="EI745"/>
      <c r="EJ745"/>
      <c r="EK745"/>
      <c r="EL745"/>
      <c r="EM745"/>
      <c r="EN745"/>
    </row>
    <row r="746" spans="1:144" ht="15" x14ac:dyDescent="0.25">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c r="DF746"/>
      <c r="DG746"/>
      <c r="DH746"/>
      <c r="DI746"/>
      <c r="DJ746"/>
      <c r="DK746"/>
      <c r="DL746"/>
      <c r="DM746"/>
      <c r="DN746"/>
      <c r="DO746"/>
      <c r="DP746"/>
      <c r="DQ746"/>
      <c r="DR746"/>
      <c r="DS746"/>
      <c r="DT746"/>
      <c r="DU746"/>
      <c r="DV746"/>
      <c r="DW746"/>
      <c r="DX746"/>
      <c r="DY746"/>
      <c r="DZ746"/>
      <c r="EA746"/>
      <c r="EB746"/>
      <c r="EC746"/>
      <c r="ED746"/>
      <c r="EE746"/>
      <c r="EF746"/>
      <c r="EG746"/>
      <c r="EH746"/>
      <c r="EI746"/>
      <c r="EJ746"/>
      <c r="EK746"/>
      <c r="EL746"/>
      <c r="EM746"/>
      <c r="EN746"/>
    </row>
    <row r="747" spans="1:144" ht="15" x14ac:dyDescent="0.25">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c r="DF747"/>
      <c r="DG747"/>
      <c r="DH747"/>
      <c r="DI747"/>
      <c r="DJ747"/>
      <c r="DK747"/>
      <c r="DL747"/>
      <c r="DM747"/>
      <c r="DN747"/>
      <c r="DO747"/>
      <c r="DP747"/>
      <c r="DQ747"/>
      <c r="DR747"/>
      <c r="DS747"/>
      <c r="DT747"/>
      <c r="DU747"/>
      <c r="DV747"/>
      <c r="DW747"/>
      <c r="DX747"/>
      <c r="DY747"/>
      <c r="DZ747"/>
      <c r="EA747"/>
      <c r="EB747"/>
      <c r="EC747"/>
      <c r="ED747"/>
      <c r="EE747"/>
      <c r="EF747"/>
      <c r="EG747"/>
      <c r="EH747"/>
      <c r="EI747"/>
      <c r="EJ747"/>
      <c r="EK747"/>
      <c r="EL747"/>
      <c r="EM747"/>
      <c r="EN747"/>
    </row>
    <row r="748" spans="1:144" ht="15" x14ac:dyDescent="0.25">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c r="DF748"/>
      <c r="DG748"/>
      <c r="DH748"/>
      <c r="DI748"/>
      <c r="DJ748"/>
      <c r="DK748"/>
      <c r="DL748"/>
      <c r="DM748"/>
      <c r="DN748"/>
      <c r="DO748"/>
      <c r="DP748"/>
      <c r="DQ748"/>
      <c r="DR748"/>
      <c r="DS748"/>
      <c r="DT748"/>
      <c r="DU748"/>
      <c r="DV748"/>
      <c r="DW748"/>
      <c r="DX748"/>
      <c r="DY748"/>
      <c r="DZ748"/>
      <c r="EA748"/>
      <c r="EB748"/>
      <c r="EC748"/>
      <c r="ED748"/>
      <c r="EE748"/>
      <c r="EF748"/>
      <c r="EG748"/>
      <c r="EH748"/>
      <c r="EI748"/>
      <c r="EJ748"/>
      <c r="EK748"/>
      <c r="EL748"/>
      <c r="EM748"/>
      <c r="EN748"/>
    </row>
    <row r="749" spans="1:144" ht="15" x14ac:dyDescent="0.25">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c r="DF749"/>
      <c r="DG749"/>
      <c r="DH749"/>
      <c r="DI749"/>
      <c r="DJ749"/>
      <c r="DK749"/>
      <c r="DL749"/>
      <c r="DM749"/>
      <c r="DN749"/>
      <c r="DO749"/>
      <c r="DP749"/>
      <c r="DQ749"/>
      <c r="DR749"/>
      <c r="DS749"/>
      <c r="DT749"/>
      <c r="DU749"/>
      <c r="DV749"/>
      <c r="DW749"/>
      <c r="DX749"/>
      <c r="DY749"/>
      <c r="DZ749"/>
      <c r="EA749"/>
      <c r="EB749"/>
      <c r="EC749"/>
      <c r="ED749"/>
      <c r="EE749"/>
      <c r="EF749"/>
      <c r="EG749"/>
      <c r="EH749"/>
      <c r="EI749"/>
      <c r="EJ749"/>
      <c r="EK749"/>
      <c r="EL749"/>
      <c r="EM749"/>
      <c r="EN749"/>
    </row>
    <row r="750" spans="1:144" ht="15" x14ac:dyDescent="0.25">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c r="DF750"/>
      <c r="DG750"/>
      <c r="DH750"/>
      <c r="DI750"/>
      <c r="DJ750"/>
      <c r="DK750"/>
      <c r="DL750"/>
      <c r="DM750"/>
      <c r="DN750"/>
      <c r="DO750"/>
      <c r="DP750"/>
      <c r="DQ750"/>
      <c r="DR750"/>
      <c r="DS750"/>
      <c r="DT750"/>
      <c r="DU750"/>
      <c r="DV750"/>
      <c r="DW750"/>
      <c r="DX750"/>
      <c r="DY750"/>
      <c r="DZ750"/>
      <c r="EA750"/>
      <c r="EB750"/>
      <c r="EC750"/>
      <c r="ED750"/>
      <c r="EE750"/>
      <c r="EF750"/>
      <c r="EG750"/>
      <c r="EH750"/>
      <c r="EI750"/>
      <c r="EJ750"/>
      <c r="EK750"/>
      <c r="EL750"/>
      <c r="EM750"/>
      <c r="EN750"/>
    </row>
    <row r="751" spans="1:144" ht="15" x14ac:dyDescent="0.25">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c r="DF751"/>
      <c r="DG751"/>
      <c r="DH751"/>
      <c r="DI751"/>
      <c r="DJ751"/>
      <c r="DK751"/>
      <c r="DL751"/>
      <c r="DM751"/>
      <c r="DN751"/>
      <c r="DO751"/>
      <c r="DP751"/>
      <c r="DQ751"/>
      <c r="DR751"/>
      <c r="DS751"/>
      <c r="DT751"/>
      <c r="DU751"/>
      <c r="DV751"/>
      <c r="DW751"/>
      <c r="DX751"/>
      <c r="DY751"/>
      <c r="DZ751"/>
      <c r="EA751"/>
      <c r="EB751"/>
      <c r="EC751"/>
      <c r="ED751"/>
      <c r="EE751"/>
      <c r="EF751"/>
      <c r="EG751"/>
      <c r="EH751"/>
      <c r="EI751"/>
      <c r="EJ751"/>
      <c r="EK751"/>
      <c r="EL751"/>
      <c r="EM751"/>
      <c r="EN751"/>
    </row>
    <row r="752" spans="1:144" ht="15" x14ac:dyDescent="0.25">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c r="DF752"/>
      <c r="DG752"/>
      <c r="DH752"/>
      <c r="DI752"/>
      <c r="DJ752"/>
      <c r="DK752"/>
      <c r="DL752"/>
      <c r="DM752"/>
      <c r="DN752"/>
      <c r="DO752"/>
      <c r="DP752"/>
      <c r="DQ752"/>
      <c r="DR752"/>
      <c r="DS752"/>
      <c r="DT752"/>
      <c r="DU752"/>
      <c r="DV752"/>
      <c r="DW752"/>
      <c r="DX752"/>
      <c r="DY752"/>
      <c r="DZ752"/>
      <c r="EA752"/>
      <c r="EB752"/>
      <c r="EC752"/>
      <c r="ED752"/>
      <c r="EE752"/>
      <c r="EF752"/>
      <c r="EG752"/>
      <c r="EH752"/>
      <c r="EI752"/>
      <c r="EJ752"/>
      <c r="EK752"/>
      <c r="EL752"/>
      <c r="EM752"/>
      <c r="EN752"/>
    </row>
    <row r="753" spans="1:144" ht="15" x14ac:dyDescent="0.25">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c r="DF753"/>
      <c r="DG753"/>
      <c r="DH753"/>
      <c r="DI753"/>
      <c r="DJ753"/>
      <c r="DK753"/>
      <c r="DL753"/>
      <c r="DM753"/>
      <c r="DN753"/>
      <c r="DO753"/>
      <c r="DP753"/>
      <c r="DQ753"/>
      <c r="DR753"/>
      <c r="DS753"/>
      <c r="DT753"/>
      <c r="DU753"/>
      <c r="DV753"/>
      <c r="DW753"/>
      <c r="DX753"/>
      <c r="DY753"/>
      <c r="DZ753"/>
      <c r="EA753"/>
      <c r="EB753"/>
      <c r="EC753"/>
      <c r="ED753"/>
      <c r="EE753"/>
      <c r="EF753"/>
      <c r="EG753"/>
      <c r="EH753"/>
      <c r="EI753"/>
      <c r="EJ753"/>
      <c r="EK753"/>
      <c r="EL753"/>
      <c r="EM753"/>
      <c r="EN753"/>
    </row>
    <row r="754" spans="1:144" ht="15" x14ac:dyDescent="0.25">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c r="DF754"/>
      <c r="DG754"/>
      <c r="DH754"/>
      <c r="DI754"/>
      <c r="DJ754"/>
      <c r="DK754"/>
      <c r="DL754"/>
      <c r="DM754"/>
      <c r="DN754"/>
      <c r="DO754"/>
      <c r="DP754"/>
      <c r="DQ754"/>
      <c r="DR754"/>
      <c r="DS754"/>
      <c r="DT754"/>
      <c r="DU754"/>
      <c r="DV754"/>
      <c r="DW754"/>
      <c r="DX754"/>
      <c r="DY754"/>
      <c r="DZ754"/>
      <c r="EA754"/>
      <c r="EB754"/>
      <c r="EC754"/>
      <c r="ED754"/>
      <c r="EE754"/>
      <c r="EF754"/>
      <c r="EG754"/>
      <c r="EH754"/>
      <c r="EI754"/>
      <c r="EJ754"/>
      <c r="EK754"/>
      <c r="EL754"/>
      <c r="EM754"/>
      <c r="EN754"/>
    </row>
    <row r="755" spans="1:144" ht="15" x14ac:dyDescent="0.25">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c r="DF755"/>
      <c r="DG755"/>
      <c r="DH755"/>
      <c r="DI755"/>
      <c r="DJ755"/>
      <c r="DK755"/>
      <c r="DL755"/>
      <c r="DM755"/>
      <c r="DN755"/>
      <c r="DO755"/>
      <c r="DP755"/>
      <c r="DQ755"/>
      <c r="DR755"/>
      <c r="DS755"/>
      <c r="DT755"/>
      <c r="DU755"/>
      <c r="DV755"/>
      <c r="DW755"/>
      <c r="DX755"/>
      <c r="DY755"/>
      <c r="DZ755"/>
      <c r="EA755"/>
      <c r="EB755"/>
      <c r="EC755"/>
      <c r="ED755"/>
      <c r="EE755"/>
      <c r="EF755"/>
      <c r="EG755"/>
      <c r="EH755"/>
      <c r="EI755"/>
      <c r="EJ755"/>
      <c r="EK755"/>
      <c r="EL755"/>
      <c r="EM755"/>
      <c r="EN755"/>
    </row>
    <row r="756" spans="1:144" ht="15" x14ac:dyDescent="0.25">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c r="DF756"/>
      <c r="DG756"/>
      <c r="DH756"/>
      <c r="DI756"/>
      <c r="DJ756"/>
      <c r="DK756"/>
      <c r="DL756"/>
      <c r="DM756"/>
      <c r="DN756"/>
      <c r="DO756"/>
      <c r="DP756"/>
      <c r="DQ756"/>
      <c r="DR756"/>
      <c r="DS756"/>
      <c r="DT756"/>
      <c r="DU756"/>
      <c r="DV756"/>
      <c r="DW756"/>
      <c r="DX756"/>
      <c r="DY756"/>
      <c r="DZ756"/>
      <c r="EA756"/>
      <c r="EB756"/>
      <c r="EC756"/>
      <c r="ED756"/>
      <c r="EE756"/>
      <c r="EF756"/>
      <c r="EG756"/>
      <c r="EH756"/>
      <c r="EI756"/>
      <c r="EJ756"/>
      <c r="EK756"/>
      <c r="EL756"/>
      <c r="EM756"/>
      <c r="EN756"/>
    </row>
    <row r="757" spans="1:144" ht="15" x14ac:dyDescent="0.25">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c r="DF757"/>
      <c r="DG757"/>
      <c r="DH757"/>
      <c r="DI757"/>
      <c r="DJ757"/>
      <c r="DK757"/>
      <c r="DL757"/>
      <c r="DM757"/>
      <c r="DN757"/>
      <c r="DO757"/>
      <c r="DP757"/>
      <c r="DQ757"/>
      <c r="DR757"/>
      <c r="DS757"/>
      <c r="DT757"/>
      <c r="DU757"/>
      <c r="DV757"/>
      <c r="DW757"/>
      <c r="DX757"/>
      <c r="DY757"/>
      <c r="DZ757"/>
      <c r="EA757"/>
      <c r="EB757"/>
      <c r="EC757"/>
      <c r="ED757"/>
      <c r="EE757"/>
      <c r="EF757"/>
      <c r="EG757"/>
      <c r="EH757"/>
      <c r="EI757"/>
      <c r="EJ757"/>
      <c r="EK757"/>
      <c r="EL757"/>
      <c r="EM757"/>
      <c r="EN757"/>
    </row>
    <row r="758" spans="1:144" ht="15" x14ac:dyDescent="0.25">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c r="DF758"/>
      <c r="DG758"/>
      <c r="DH758"/>
      <c r="DI758"/>
      <c r="DJ758"/>
      <c r="DK758"/>
      <c r="DL758"/>
      <c r="DM758"/>
      <c r="DN758"/>
      <c r="DO758"/>
      <c r="DP758"/>
      <c r="DQ758"/>
      <c r="DR758"/>
      <c r="DS758"/>
      <c r="DT758"/>
      <c r="DU758"/>
      <c r="DV758"/>
      <c r="DW758"/>
      <c r="DX758"/>
      <c r="DY758"/>
      <c r="DZ758"/>
      <c r="EA758"/>
      <c r="EB758"/>
      <c r="EC758"/>
      <c r="ED758"/>
      <c r="EE758"/>
      <c r="EF758"/>
      <c r="EG758"/>
      <c r="EH758"/>
      <c r="EI758"/>
      <c r="EJ758"/>
      <c r="EK758"/>
      <c r="EL758"/>
      <c r="EM758"/>
      <c r="EN758"/>
    </row>
    <row r="759" spans="1:144" ht="15" x14ac:dyDescent="0.25">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c r="DF759"/>
      <c r="DG759"/>
      <c r="DH759"/>
      <c r="DI759"/>
      <c r="DJ759"/>
      <c r="DK759"/>
      <c r="DL759"/>
      <c r="DM759"/>
      <c r="DN759"/>
      <c r="DO759"/>
      <c r="DP759"/>
      <c r="DQ759"/>
      <c r="DR759"/>
      <c r="DS759"/>
      <c r="DT759"/>
      <c r="DU759"/>
      <c r="DV759"/>
      <c r="DW759"/>
      <c r="DX759"/>
      <c r="DY759"/>
      <c r="DZ759"/>
      <c r="EA759"/>
      <c r="EB759"/>
      <c r="EC759"/>
      <c r="ED759"/>
      <c r="EE759"/>
      <c r="EF759"/>
      <c r="EG759"/>
      <c r="EH759"/>
      <c r="EI759"/>
      <c r="EJ759"/>
      <c r="EK759"/>
      <c r="EL759"/>
      <c r="EM759"/>
      <c r="EN759"/>
    </row>
    <row r="760" spans="1:144" ht="15" x14ac:dyDescent="0.25">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c r="DF760"/>
      <c r="DG760"/>
      <c r="DH760"/>
      <c r="DI760"/>
      <c r="DJ760"/>
      <c r="DK760"/>
      <c r="DL760"/>
      <c r="DM760"/>
      <c r="DN760"/>
      <c r="DO760"/>
      <c r="DP760"/>
      <c r="DQ760"/>
      <c r="DR760"/>
      <c r="DS760"/>
      <c r="DT760"/>
      <c r="DU760"/>
      <c r="DV760"/>
      <c r="DW760"/>
      <c r="DX760"/>
      <c r="DY760"/>
      <c r="DZ760"/>
      <c r="EA760"/>
      <c r="EB760"/>
      <c r="EC760"/>
      <c r="ED760"/>
      <c r="EE760"/>
      <c r="EF760"/>
      <c r="EG760"/>
      <c r="EH760"/>
      <c r="EI760"/>
      <c r="EJ760"/>
      <c r="EK760"/>
      <c r="EL760"/>
      <c r="EM760"/>
      <c r="EN760"/>
    </row>
    <row r="761" spans="1:144" ht="15" x14ac:dyDescent="0.25">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c r="DF761"/>
      <c r="DG761"/>
      <c r="DH761"/>
      <c r="DI761"/>
      <c r="DJ761"/>
      <c r="DK761"/>
      <c r="DL761"/>
      <c r="DM761"/>
      <c r="DN761"/>
      <c r="DO761"/>
      <c r="DP761"/>
      <c r="DQ761"/>
      <c r="DR761"/>
      <c r="DS761"/>
      <c r="DT761"/>
      <c r="DU761"/>
      <c r="DV761"/>
      <c r="DW761"/>
      <c r="DX761"/>
      <c r="DY761"/>
      <c r="DZ761"/>
      <c r="EA761"/>
      <c r="EB761"/>
      <c r="EC761"/>
      <c r="ED761"/>
      <c r="EE761"/>
      <c r="EF761"/>
      <c r="EG761"/>
      <c r="EH761"/>
      <c r="EI761"/>
      <c r="EJ761"/>
      <c r="EK761"/>
      <c r="EL761"/>
      <c r="EM761"/>
      <c r="EN761"/>
    </row>
    <row r="762" spans="1:144" ht="15" x14ac:dyDescent="0.25">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c r="DF762"/>
      <c r="DG762"/>
      <c r="DH762"/>
      <c r="DI762"/>
      <c r="DJ762"/>
      <c r="DK762"/>
      <c r="DL762"/>
      <c r="DM762"/>
      <c r="DN762"/>
      <c r="DO762"/>
      <c r="DP762"/>
      <c r="DQ762"/>
      <c r="DR762"/>
      <c r="DS762"/>
      <c r="DT762"/>
      <c r="DU762"/>
      <c r="DV762"/>
      <c r="DW762"/>
      <c r="DX762"/>
      <c r="DY762"/>
      <c r="DZ762"/>
      <c r="EA762"/>
      <c r="EB762"/>
      <c r="EC762"/>
      <c r="ED762"/>
      <c r="EE762"/>
      <c r="EF762"/>
      <c r="EG762"/>
      <c r="EH762"/>
      <c r="EI762"/>
      <c r="EJ762"/>
      <c r="EK762"/>
      <c r="EL762"/>
      <c r="EM762"/>
      <c r="EN762"/>
    </row>
    <row r="763" spans="1:144" ht="15" x14ac:dyDescent="0.25">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c r="DF763"/>
      <c r="DG763"/>
      <c r="DH763"/>
      <c r="DI763"/>
      <c r="DJ763"/>
      <c r="DK763"/>
      <c r="DL763"/>
      <c r="DM763"/>
      <c r="DN763"/>
      <c r="DO763"/>
      <c r="DP763"/>
      <c r="DQ763"/>
      <c r="DR763"/>
      <c r="DS763"/>
      <c r="DT763"/>
      <c r="DU763"/>
      <c r="DV763"/>
      <c r="DW763"/>
      <c r="DX763"/>
      <c r="DY763"/>
      <c r="DZ763"/>
      <c r="EA763"/>
      <c r="EB763"/>
      <c r="EC763"/>
      <c r="ED763"/>
      <c r="EE763"/>
      <c r="EF763"/>
      <c r="EG763"/>
      <c r="EH763"/>
      <c r="EI763"/>
      <c r="EJ763"/>
      <c r="EK763"/>
      <c r="EL763"/>
      <c r="EM763"/>
      <c r="EN763"/>
    </row>
    <row r="764" spans="1:144" ht="15" x14ac:dyDescent="0.25">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c r="DW764"/>
      <c r="DX764"/>
      <c r="DY764"/>
      <c r="DZ764"/>
      <c r="EA764"/>
      <c r="EB764"/>
      <c r="EC764"/>
      <c r="ED764"/>
      <c r="EE764"/>
      <c r="EF764"/>
      <c r="EG764"/>
      <c r="EH764"/>
      <c r="EI764"/>
      <c r="EJ764"/>
      <c r="EK764"/>
      <c r="EL764"/>
      <c r="EM764"/>
      <c r="EN764"/>
    </row>
    <row r="765" spans="1:144" ht="15" x14ac:dyDescent="0.25">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c r="DF765"/>
      <c r="DG765"/>
      <c r="DH765"/>
      <c r="DI765"/>
      <c r="DJ765"/>
      <c r="DK765"/>
      <c r="DL765"/>
      <c r="DM765"/>
      <c r="DN765"/>
      <c r="DO765"/>
      <c r="DP765"/>
      <c r="DQ765"/>
      <c r="DR765"/>
      <c r="DS765"/>
      <c r="DT765"/>
      <c r="DU765"/>
      <c r="DV765"/>
      <c r="DW765"/>
      <c r="DX765"/>
      <c r="DY765"/>
      <c r="DZ765"/>
      <c r="EA765"/>
      <c r="EB765"/>
      <c r="EC765"/>
      <c r="ED765"/>
      <c r="EE765"/>
      <c r="EF765"/>
      <c r="EG765"/>
      <c r="EH765"/>
      <c r="EI765"/>
      <c r="EJ765"/>
      <c r="EK765"/>
      <c r="EL765"/>
      <c r="EM765"/>
      <c r="EN765"/>
    </row>
    <row r="766" spans="1:144" ht="15" x14ac:dyDescent="0.25">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c r="DF766"/>
      <c r="DG766"/>
      <c r="DH766"/>
      <c r="DI766"/>
      <c r="DJ766"/>
      <c r="DK766"/>
      <c r="DL766"/>
      <c r="DM766"/>
      <c r="DN766"/>
      <c r="DO766"/>
      <c r="DP766"/>
      <c r="DQ766"/>
      <c r="DR766"/>
      <c r="DS766"/>
      <c r="DT766"/>
      <c r="DU766"/>
      <c r="DV766"/>
      <c r="DW766"/>
      <c r="DX766"/>
      <c r="DY766"/>
      <c r="DZ766"/>
      <c r="EA766"/>
      <c r="EB766"/>
      <c r="EC766"/>
      <c r="ED766"/>
      <c r="EE766"/>
      <c r="EF766"/>
      <c r="EG766"/>
      <c r="EH766"/>
      <c r="EI766"/>
      <c r="EJ766"/>
      <c r="EK766"/>
      <c r="EL766"/>
      <c r="EM766"/>
      <c r="EN766"/>
    </row>
    <row r="767" spans="1:144" ht="15" x14ac:dyDescent="0.25">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c r="DF767"/>
      <c r="DG767"/>
      <c r="DH767"/>
      <c r="DI767"/>
      <c r="DJ767"/>
      <c r="DK767"/>
      <c r="DL767"/>
      <c r="DM767"/>
      <c r="DN767"/>
      <c r="DO767"/>
      <c r="DP767"/>
      <c r="DQ767"/>
      <c r="DR767"/>
      <c r="DS767"/>
      <c r="DT767"/>
      <c r="DU767"/>
      <c r="DV767"/>
      <c r="DW767"/>
      <c r="DX767"/>
      <c r="DY767"/>
      <c r="DZ767"/>
      <c r="EA767"/>
      <c r="EB767"/>
      <c r="EC767"/>
      <c r="ED767"/>
      <c r="EE767"/>
      <c r="EF767"/>
      <c r="EG767"/>
      <c r="EH767"/>
      <c r="EI767"/>
      <c r="EJ767"/>
      <c r="EK767"/>
      <c r="EL767"/>
      <c r="EM767"/>
      <c r="EN767"/>
    </row>
    <row r="768" spans="1:144" ht="15" x14ac:dyDescent="0.25">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c r="DF768"/>
      <c r="DG768"/>
      <c r="DH768"/>
      <c r="DI768"/>
      <c r="DJ768"/>
      <c r="DK768"/>
      <c r="DL768"/>
      <c r="DM768"/>
      <c r="DN768"/>
      <c r="DO768"/>
      <c r="DP768"/>
      <c r="DQ768"/>
      <c r="DR768"/>
      <c r="DS768"/>
      <c r="DT768"/>
      <c r="DU768"/>
      <c r="DV768"/>
      <c r="DW768"/>
      <c r="DX768"/>
      <c r="DY768"/>
      <c r="DZ768"/>
      <c r="EA768"/>
      <c r="EB768"/>
      <c r="EC768"/>
      <c r="ED768"/>
      <c r="EE768"/>
      <c r="EF768"/>
      <c r="EG768"/>
      <c r="EH768"/>
      <c r="EI768"/>
      <c r="EJ768"/>
      <c r="EK768"/>
      <c r="EL768"/>
      <c r="EM768"/>
      <c r="EN768"/>
    </row>
    <row r="769" spans="1:144" ht="15" x14ac:dyDescent="0.25">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c r="DF769"/>
      <c r="DG769"/>
      <c r="DH769"/>
      <c r="DI769"/>
      <c r="DJ769"/>
      <c r="DK769"/>
      <c r="DL769"/>
      <c r="DM769"/>
      <c r="DN769"/>
      <c r="DO769"/>
      <c r="DP769"/>
      <c r="DQ769"/>
      <c r="DR769"/>
      <c r="DS769"/>
      <c r="DT769"/>
      <c r="DU769"/>
      <c r="DV769"/>
      <c r="DW769"/>
      <c r="DX769"/>
      <c r="DY769"/>
      <c r="DZ769"/>
      <c r="EA769"/>
      <c r="EB769"/>
      <c r="EC769"/>
      <c r="ED769"/>
      <c r="EE769"/>
      <c r="EF769"/>
      <c r="EG769"/>
      <c r="EH769"/>
      <c r="EI769"/>
      <c r="EJ769"/>
      <c r="EK769"/>
      <c r="EL769"/>
      <c r="EM769"/>
      <c r="EN769"/>
    </row>
    <row r="770" spans="1:144" ht="15" x14ac:dyDescent="0.25">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c r="DF770"/>
      <c r="DG770"/>
      <c r="DH770"/>
      <c r="DI770"/>
      <c r="DJ770"/>
      <c r="DK770"/>
      <c r="DL770"/>
      <c r="DM770"/>
      <c r="DN770"/>
      <c r="DO770"/>
      <c r="DP770"/>
      <c r="DQ770"/>
      <c r="DR770"/>
      <c r="DS770"/>
      <c r="DT770"/>
      <c r="DU770"/>
      <c r="DV770"/>
      <c r="DW770"/>
      <c r="DX770"/>
      <c r="DY770"/>
      <c r="DZ770"/>
      <c r="EA770"/>
      <c r="EB770"/>
      <c r="EC770"/>
      <c r="ED770"/>
      <c r="EE770"/>
      <c r="EF770"/>
      <c r="EG770"/>
      <c r="EH770"/>
      <c r="EI770"/>
      <c r="EJ770"/>
      <c r="EK770"/>
      <c r="EL770"/>
      <c r="EM770"/>
      <c r="EN770"/>
    </row>
    <row r="771" spans="1:144" ht="15" x14ac:dyDescent="0.25">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c r="DF771"/>
      <c r="DG771"/>
      <c r="DH771"/>
      <c r="DI771"/>
      <c r="DJ771"/>
      <c r="DK771"/>
      <c r="DL771"/>
      <c r="DM771"/>
      <c r="DN771"/>
      <c r="DO771"/>
      <c r="DP771"/>
      <c r="DQ771"/>
      <c r="DR771"/>
      <c r="DS771"/>
      <c r="DT771"/>
      <c r="DU771"/>
      <c r="DV771"/>
      <c r="DW771"/>
      <c r="DX771"/>
      <c r="DY771"/>
      <c r="DZ771"/>
      <c r="EA771"/>
      <c r="EB771"/>
      <c r="EC771"/>
      <c r="ED771"/>
      <c r="EE771"/>
      <c r="EF771"/>
      <c r="EG771"/>
      <c r="EH771"/>
      <c r="EI771"/>
      <c r="EJ771"/>
      <c r="EK771"/>
      <c r="EL771"/>
      <c r="EM771"/>
      <c r="EN771"/>
    </row>
    <row r="772" spans="1:144" ht="15" x14ac:dyDescent="0.25">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c r="DF772"/>
      <c r="DG772"/>
      <c r="DH772"/>
      <c r="DI772"/>
      <c r="DJ772"/>
      <c r="DK772"/>
      <c r="DL772"/>
      <c r="DM772"/>
      <c r="DN772"/>
      <c r="DO772"/>
      <c r="DP772"/>
      <c r="DQ772"/>
      <c r="DR772"/>
      <c r="DS772"/>
      <c r="DT772"/>
      <c r="DU772"/>
      <c r="DV772"/>
      <c r="DW772"/>
      <c r="DX772"/>
      <c r="DY772"/>
      <c r="DZ772"/>
      <c r="EA772"/>
      <c r="EB772"/>
      <c r="EC772"/>
      <c r="ED772"/>
      <c r="EE772"/>
      <c r="EF772"/>
      <c r="EG772"/>
      <c r="EH772"/>
      <c r="EI772"/>
      <c r="EJ772"/>
      <c r="EK772"/>
      <c r="EL772"/>
      <c r="EM772"/>
      <c r="EN772"/>
    </row>
    <row r="773" spans="1:144" ht="15" x14ac:dyDescent="0.25">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c r="DF773"/>
      <c r="DG773"/>
      <c r="DH773"/>
      <c r="DI773"/>
      <c r="DJ773"/>
      <c r="DK773"/>
      <c r="DL773"/>
      <c r="DM773"/>
      <c r="DN773"/>
      <c r="DO773"/>
      <c r="DP773"/>
      <c r="DQ773"/>
      <c r="DR773"/>
      <c r="DS773"/>
      <c r="DT773"/>
      <c r="DU773"/>
      <c r="DV773"/>
      <c r="DW773"/>
      <c r="DX773"/>
      <c r="DY773"/>
      <c r="DZ773"/>
      <c r="EA773"/>
      <c r="EB773"/>
      <c r="EC773"/>
      <c r="ED773"/>
      <c r="EE773"/>
      <c r="EF773"/>
      <c r="EG773"/>
      <c r="EH773"/>
      <c r="EI773"/>
      <c r="EJ773"/>
      <c r="EK773"/>
      <c r="EL773"/>
      <c r="EM773"/>
      <c r="EN773"/>
    </row>
    <row r="774" spans="1:144" ht="15" x14ac:dyDescent="0.25">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c r="DF774"/>
      <c r="DG774"/>
      <c r="DH774"/>
      <c r="DI774"/>
      <c r="DJ774"/>
      <c r="DK774"/>
      <c r="DL774"/>
      <c r="DM774"/>
      <c r="DN774"/>
      <c r="DO774"/>
      <c r="DP774"/>
      <c r="DQ774"/>
      <c r="DR774"/>
      <c r="DS774"/>
      <c r="DT774"/>
      <c r="DU774"/>
      <c r="DV774"/>
      <c r="DW774"/>
      <c r="DX774"/>
      <c r="DY774"/>
      <c r="DZ774"/>
      <c r="EA774"/>
      <c r="EB774"/>
      <c r="EC774"/>
      <c r="ED774"/>
      <c r="EE774"/>
      <c r="EF774"/>
      <c r="EG774"/>
      <c r="EH774"/>
      <c r="EI774"/>
      <c r="EJ774"/>
      <c r="EK774"/>
      <c r="EL774"/>
      <c r="EM774"/>
      <c r="EN774"/>
    </row>
    <row r="775" spans="1:144" ht="15" x14ac:dyDescent="0.25">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c r="DF775"/>
      <c r="DG775"/>
      <c r="DH775"/>
      <c r="DI775"/>
      <c r="DJ775"/>
      <c r="DK775"/>
      <c r="DL775"/>
      <c r="DM775"/>
      <c r="DN775"/>
      <c r="DO775"/>
      <c r="DP775"/>
      <c r="DQ775"/>
      <c r="DR775"/>
      <c r="DS775"/>
      <c r="DT775"/>
      <c r="DU775"/>
      <c r="DV775"/>
      <c r="DW775"/>
      <c r="DX775"/>
      <c r="DY775"/>
      <c r="DZ775"/>
      <c r="EA775"/>
      <c r="EB775"/>
      <c r="EC775"/>
      <c r="ED775"/>
      <c r="EE775"/>
      <c r="EF775"/>
      <c r="EG775"/>
      <c r="EH775"/>
      <c r="EI775"/>
      <c r="EJ775"/>
      <c r="EK775"/>
      <c r="EL775"/>
      <c r="EM775"/>
      <c r="EN775"/>
    </row>
    <row r="776" spans="1:144" ht="15" x14ac:dyDescent="0.25">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c r="DF776"/>
      <c r="DG776"/>
      <c r="DH776"/>
      <c r="DI776"/>
      <c r="DJ776"/>
      <c r="DK776"/>
      <c r="DL776"/>
      <c r="DM776"/>
      <c r="DN776"/>
      <c r="DO776"/>
      <c r="DP776"/>
      <c r="DQ776"/>
      <c r="DR776"/>
      <c r="DS776"/>
      <c r="DT776"/>
      <c r="DU776"/>
      <c r="DV776"/>
      <c r="DW776"/>
      <c r="DX776"/>
      <c r="DY776"/>
      <c r="DZ776"/>
      <c r="EA776"/>
      <c r="EB776"/>
      <c r="EC776"/>
      <c r="ED776"/>
      <c r="EE776"/>
      <c r="EF776"/>
      <c r="EG776"/>
      <c r="EH776"/>
      <c r="EI776"/>
      <c r="EJ776"/>
      <c r="EK776"/>
      <c r="EL776"/>
      <c r="EM776"/>
      <c r="EN776"/>
    </row>
    <row r="777" spans="1:144" ht="15" x14ac:dyDescent="0.25">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c r="DF777"/>
      <c r="DG777"/>
      <c r="DH777"/>
      <c r="DI777"/>
      <c r="DJ777"/>
      <c r="DK777"/>
      <c r="DL777"/>
      <c r="DM777"/>
      <c r="DN777"/>
      <c r="DO777"/>
      <c r="DP777"/>
      <c r="DQ777"/>
      <c r="DR777"/>
      <c r="DS777"/>
      <c r="DT777"/>
      <c r="DU777"/>
      <c r="DV777"/>
      <c r="DW777"/>
      <c r="DX777"/>
      <c r="DY777"/>
      <c r="DZ777"/>
      <c r="EA777"/>
      <c r="EB777"/>
      <c r="EC777"/>
      <c r="ED777"/>
      <c r="EE777"/>
      <c r="EF777"/>
      <c r="EG777"/>
      <c r="EH777"/>
      <c r="EI777"/>
      <c r="EJ777"/>
      <c r="EK777"/>
      <c r="EL777"/>
      <c r="EM777"/>
      <c r="EN777"/>
    </row>
    <row r="778" spans="1:144" ht="15" x14ac:dyDescent="0.25">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c r="DF778"/>
      <c r="DG778"/>
      <c r="DH778"/>
      <c r="DI778"/>
      <c r="DJ778"/>
      <c r="DK778"/>
      <c r="DL778"/>
      <c r="DM778"/>
      <c r="DN778"/>
      <c r="DO778"/>
      <c r="DP778"/>
      <c r="DQ778"/>
      <c r="DR778"/>
      <c r="DS778"/>
      <c r="DT778"/>
      <c r="DU778"/>
      <c r="DV778"/>
      <c r="DW778"/>
      <c r="DX778"/>
      <c r="DY778"/>
      <c r="DZ778"/>
      <c r="EA778"/>
      <c r="EB778"/>
      <c r="EC778"/>
      <c r="ED778"/>
      <c r="EE778"/>
      <c r="EF778"/>
      <c r="EG778"/>
      <c r="EH778"/>
      <c r="EI778"/>
      <c r="EJ778"/>
      <c r="EK778"/>
      <c r="EL778"/>
      <c r="EM778"/>
      <c r="EN778"/>
    </row>
    <row r="779" spans="1:144" ht="15" x14ac:dyDescent="0.25">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c r="DF779"/>
      <c r="DG779"/>
      <c r="DH779"/>
      <c r="DI779"/>
      <c r="DJ779"/>
      <c r="DK779"/>
      <c r="DL779"/>
      <c r="DM779"/>
      <c r="DN779"/>
      <c r="DO779"/>
      <c r="DP779"/>
      <c r="DQ779"/>
      <c r="DR779"/>
      <c r="DS779"/>
      <c r="DT779"/>
      <c r="DU779"/>
      <c r="DV779"/>
      <c r="DW779"/>
      <c r="DX779"/>
      <c r="DY779"/>
      <c r="DZ779"/>
      <c r="EA779"/>
      <c r="EB779"/>
      <c r="EC779"/>
      <c r="ED779"/>
      <c r="EE779"/>
      <c r="EF779"/>
      <c r="EG779"/>
      <c r="EH779"/>
      <c r="EI779"/>
      <c r="EJ779"/>
      <c r="EK779"/>
      <c r="EL779"/>
      <c r="EM779"/>
      <c r="EN779"/>
    </row>
    <row r="780" spans="1:144" ht="15" x14ac:dyDescent="0.25">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c r="DF780"/>
      <c r="DG780"/>
      <c r="DH780"/>
      <c r="DI780"/>
      <c r="DJ780"/>
      <c r="DK780"/>
      <c r="DL780"/>
      <c r="DM780"/>
      <c r="DN780"/>
      <c r="DO780"/>
      <c r="DP780"/>
      <c r="DQ780"/>
      <c r="DR780"/>
      <c r="DS780"/>
      <c r="DT780"/>
      <c r="DU780"/>
      <c r="DV780"/>
      <c r="DW780"/>
      <c r="DX780"/>
      <c r="DY780"/>
      <c r="DZ780"/>
      <c r="EA780"/>
      <c r="EB780"/>
      <c r="EC780"/>
      <c r="ED780"/>
      <c r="EE780"/>
      <c r="EF780"/>
      <c r="EG780"/>
      <c r="EH780"/>
      <c r="EI780"/>
      <c r="EJ780"/>
      <c r="EK780"/>
      <c r="EL780"/>
      <c r="EM780"/>
      <c r="EN780"/>
    </row>
    <row r="781" spans="1:144" ht="15" x14ac:dyDescent="0.25">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c r="DF781"/>
      <c r="DG781"/>
      <c r="DH781"/>
      <c r="DI781"/>
      <c r="DJ781"/>
      <c r="DK781"/>
      <c r="DL781"/>
      <c r="DM781"/>
      <c r="DN781"/>
      <c r="DO781"/>
      <c r="DP781"/>
      <c r="DQ781"/>
      <c r="DR781"/>
      <c r="DS781"/>
      <c r="DT781"/>
      <c r="DU781"/>
      <c r="DV781"/>
      <c r="DW781"/>
      <c r="DX781"/>
      <c r="DY781"/>
      <c r="DZ781"/>
      <c r="EA781"/>
      <c r="EB781"/>
      <c r="EC781"/>
      <c r="ED781"/>
      <c r="EE781"/>
      <c r="EF781"/>
      <c r="EG781"/>
      <c r="EH781"/>
      <c r="EI781"/>
      <c r="EJ781"/>
      <c r="EK781"/>
      <c r="EL781"/>
      <c r="EM781"/>
      <c r="EN781"/>
    </row>
    <row r="782" spans="1:144" ht="15" x14ac:dyDescent="0.25">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c r="DF782"/>
      <c r="DG782"/>
      <c r="DH782"/>
      <c r="DI782"/>
      <c r="DJ782"/>
      <c r="DK782"/>
      <c r="DL782"/>
      <c r="DM782"/>
      <c r="DN782"/>
      <c r="DO782"/>
      <c r="DP782"/>
      <c r="DQ782"/>
      <c r="DR782"/>
      <c r="DS782"/>
      <c r="DT782"/>
      <c r="DU782"/>
      <c r="DV782"/>
      <c r="DW782"/>
      <c r="DX782"/>
      <c r="DY782"/>
      <c r="DZ782"/>
      <c r="EA782"/>
      <c r="EB782"/>
      <c r="EC782"/>
      <c r="ED782"/>
      <c r="EE782"/>
      <c r="EF782"/>
      <c r="EG782"/>
      <c r="EH782"/>
      <c r="EI782"/>
      <c r="EJ782"/>
      <c r="EK782"/>
      <c r="EL782"/>
      <c r="EM782"/>
      <c r="EN782"/>
    </row>
    <row r="783" spans="1:144" ht="15" x14ac:dyDescent="0.25">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c r="DM783"/>
      <c r="DN783"/>
      <c r="DO783"/>
      <c r="DP783"/>
      <c r="DQ783"/>
      <c r="DR783"/>
      <c r="DS783"/>
      <c r="DT783"/>
      <c r="DU783"/>
      <c r="DV783"/>
      <c r="DW783"/>
      <c r="DX783"/>
      <c r="DY783"/>
      <c r="DZ783"/>
      <c r="EA783"/>
      <c r="EB783"/>
      <c r="EC783"/>
      <c r="ED783"/>
      <c r="EE783"/>
      <c r="EF783"/>
      <c r="EG783"/>
      <c r="EH783"/>
      <c r="EI783"/>
      <c r="EJ783"/>
      <c r="EK783"/>
      <c r="EL783"/>
      <c r="EM783"/>
      <c r="EN783"/>
    </row>
    <row r="784" spans="1:144" ht="15" x14ac:dyDescent="0.25">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c r="DF784"/>
      <c r="DG784"/>
      <c r="DH784"/>
      <c r="DI784"/>
      <c r="DJ784"/>
      <c r="DK784"/>
      <c r="DL784"/>
      <c r="DM784"/>
      <c r="DN784"/>
      <c r="DO784"/>
      <c r="DP784"/>
      <c r="DQ784"/>
      <c r="DR784"/>
      <c r="DS784"/>
      <c r="DT784"/>
      <c r="DU784"/>
      <c r="DV784"/>
      <c r="DW784"/>
      <c r="DX784"/>
      <c r="DY784"/>
      <c r="DZ784"/>
      <c r="EA784"/>
      <c r="EB784"/>
      <c r="EC784"/>
      <c r="ED784"/>
      <c r="EE784"/>
      <c r="EF784"/>
      <c r="EG784"/>
      <c r="EH784"/>
      <c r="EI784"/>
      <c r="EJ784"/>
      <c r="EK784"/>
      <c r="EL784"/>
      <c r="EM784"/>
      <c r="EN784"/>
    </row>
    <row r="785" spans="1:144" ht="15" x14ac:dyDescent="0.25">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c r="DF785"/>
      <c r="DG785"/>
      <c r="DH785"/>
      <c r="DI785"/>
      <c r="DJ785"/>
      <c r="DK785"/>
      <c r="DL785"/>
      <c r="DM785"/>
      <c r="DN785"/>
      <c r="DO785"/>
      <c r="DP785"/>
      <c r="DQ785"/>
      <c r="DR785"/>
      <c r="DS785"/>
      <c r="DT785"/>
      <c r="DU785"/>
      <c r="DV785"/>
      <c r="DW785"/>
      <c r="DX785"/>
      <c r="DY785"/>
      <c r="DZ785"/>
      <c r="EA785"/>
      <c r="EB785"/>
      <c r="EC785"/>
      <c r="ED785"/>
      <c r="EE785"/>
      <c r="EF785"/>
      <c r="EG785"/>
      <c r="EH785"/>
      <c r="EI785"/>
      <c r="EJ785"/>
      <c r="EK785"/>
      <c r="EL785"/>
      <c r="EM785"/>
      <c r="EN785"/>
    </row>
    <row r="786" spans="1:144" ht="15" x14ac:dyDescent="0.25">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c r="DF786"/>
      <c r="DG786"/>
      <c r="DH786"/>
      <c r="DI786"/>
      <c r="DJ786"/>
      <c r="DK786"/>
      <c r="DL786"/>
      <c r="DM786"/>
      <c r="DN786"/>
      <c r="DO786"/>
      <c r="DP786"/>
      <c r="DQ786"/>
      <c r="DR786"/>
      <c r="DS786"/>
      <c r="DT786"/>
      <c r="DU786"/>
      <c r="DV786"/>
      <c r="DW786"/>
      <c r="DX786"/>
      <c r="DY786"/>
      <c r="DZ786"/>
      <c r="EA786"/>
      <c r="EB786"/>
      <c r="EC786"/>
      <c r="ED786"/>
      <c r="EE786"/>
      <c r="EF786"/>
      <c r="EG786"/>
      <c r="EH786"/>
      <c r="EI786"/>
      <c r="EJ786"/>
      <c r="EK786"/>
      <c r="EL786"/>
      <c r="EM786"/>
      <c r="EN786"/>
    </row>
    <row r="787" spans="1:144" ht="15" x14ac:dyDescent="0.25">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c r="DF787"/>
      <c r="DG787"/>
      <c r="DH787"/>
      <c r="DI787"/>
      <c r="DJ787"/>
      <c r="DK787"/>
      <c r="DL787"/>
      <c r="DM787"/>
      <c r="DN787"/>
      <c r="DO787"/>
      <c r="DP787"/>
      <c r="DQ787"/>
      <c r="DR787"/>
      <c r="DS787"/>
      <c r="DT787"/>
      <c r="DU787"/>
      <c r="DV787"/>
      <c r="DW787"/>
      <c r="DX787"/>
      <c r="DY787"/>
      <c r="DZ787"/>
      <c r="EA787"/>
      <c r="EB787"/>
      <c r="EC787"/>
      <c r="ED787"/>
      <c r="EE787"/>
      <c r="EF787"/>
      <c r="EG787"/>
      <c r="EH787"/>
      <c r="EI787"/>
      <c r="EJ787"/>
      <c r="EK787"/>
      <c r="EL787"/>
      <c r="EM787"/>
      <c r="EN787"/>
    </row>
    <row r="788" spans="1:144" ht="15" x14ac:dyDescent="0.25">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c r="DF788"/>
      <c r="DG788"/>
      <c r="DH788"/>
      <c r="DI788"/>
      <c r="DJ788"/>
      <c r="DK788"/>
      <c r="DL788"/>
      <c r="DM788"/>
      <c r="DN788"/>
      <c r="DO788"/>
      <c r="DP788"/>
      <c r="DQ788"/>
      <c r="DR788"/>
      <c r="DS788"/>
      <c r="DT788"/>
      <c r="DU788"/>
      <c r="DV788"/>
      <c r="DW788"/>
      <c r="DX788"/>
      <c r="DY788"/>
      <c r="DZ788"/>
      <c r="EA788"/>
      <c r="EB788"/>
      <c r="EC788"/>
      <c r="ED788"/>
      <c r="EE788"/>
      <c r="EF788"/>
      <c r="EG788"/>
      <c r="EH788"/>
      <c r="EI788"/>
      <c r="EJ788"/>
      <c r="EK788"/>
      <c r="EL788"/>
      <c r="EM788"/>
      <c r="EN788"/>
    </row>
    <row r="789" spans="1:144" ht="15" x14ac:dyDescent="0.25">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c r="DF789"/>
      <c r="DG789"/>
      <c r="DH789"/>
      <c r="DI789"/>
      <c r="DJ789"/>
      <c r="DK789"/>
      <c r="DL789"/>
      <c r="DM789"/>
      <c r="DN789"/>
      <c r="DO789"/>
      <c r="DP789"/>
      <c r="DQ789"/>
      <c r="DR789"/>
      <c r="DS789"/>
      <c r="DT789"/>
      <c r="DU789"/>
      <c r="DV789"/>
      <c r="DW789"/>
      <c r="DX789"/>
      <c r="DY789"/>
      <c r="DZ789"/>
      <c r="EA789"/>
      <c r="EB789"/>
      <c r="EC789"/>
      <c r="ED789"/>
      <c r="EE789"/>
      <c r="EF789"/>
      <c r="EG789"/>
      <c r="EH789"/>
      <c r="EI789"/>
      <c r="EJ789"/>
      <c r="EK789"/>
      <c r="EL789"/>
      <c r="EM789"/>
      <c r="EN789"/>
    </row>
    <row r="790" spans="1:144" ht="15" x14ac:dyDescent="0.25">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c r="DF790"/>
      <c r="DG790"/>
      <c r="DH790"/>
      <c r="DI790"/>
      <c r="DJ790"/>
      <c r="DK790"/>
      <c r="DL790"/>
      <c r="DM790"/>
      <c r="DN790"/>
      <c r="DO790"/>
      <c r="DP790"/>
      <c r="DQ790"/>
      <c r="DR790"/>
      <c r="DS790"/>
      <c r="DT790"/>
      <c r="DU790"/>
      <c r="DV790"/>
      <c r="DW790"/>
      <c r="DX790"/>
      <c r="DY790"/>
      <c r="DZ790"/>
      <c r="EA790"/>
      <c r="EB790"/>
      <c r="EC790"/>
      <c r="ED790"/>
      <c r="EE790"/>
      <c r="EF790"/>
      <c r="EG790"/>
      <c r="EH790"/>
      <c r="EI790"/>
      <c r="EJ790"/>
      <c r="EK790"/>
      <c r="EL790"/>
      <c r="EM790"/>
      <c r="EN790"/>
    </row>
    <row r="791" spans="1:144" ht="15" x14ac:dyDescent="0.25">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c r="DF791"/>
      <c r="DG791"/>
      <c r="DH791"/>
      <c r="DI791"/>
      <c r="DJ791"/>
      <c r="DK791"/>
      <c r="DL791"/>
      <c r="DM791"/>
      <c r="DN791"/>
      <c r="DO791"/>
      <c r="DP791"/>
      <c r="DQ791"/>
      <c r="DR791"/>
      <c r="DS791"/>
      <c r="DT791"/>
      <c r="DU791"/>
      <c r="DV791"/>
      <c r="DW791"/>
      <c r="DX791"/>
      <c r="DY791"/>
      <c r="DZ791"/>
      <c r="EA791"/>
      <c r="EB791"/>
      <c r="EC791"/>
      <c r="ED791"/>
      <c r="EE791"/>
      <c r="EF791"/>
      <c r="EG791"/>
      <c r="EH791"/>
      <c r="EI791"/>
      <c r="EJ791"/>
      <c r="EK791"/>
      <c r="EL791"/>
      <c r="EM791"/>
      <c r="EN791"/>
    </row>
    <row r="792" spans="1:144" ht="15" x14ac:dyDescent="0.25">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c r="DF792"/>
      <c r="DG792"/>
      <c r="DH792"/>
      <c r="DI792"/>
      <c r="DJ792"/>
      <c r="DK792"/>
      <c r="DL792"/>
      <c r="DM792"/>
      <c r="DN792"/>
      <c r="DO792"/>
      <c r="DP792"/>
      <c r="DQ792"/>
      <c r="DR792"/>
      <c r="DS792"/>
      <c r="DT792"/>
      <c r="DU792"/>
      <c r="DV792"/>
      <c r="DW792"/>
      <c r="DX792"/>
      <c r="DY792"/>
      <c r="DZ792"/>
      <c r="EA792"/>
      <c r="EB792"/>
      <c r="EC792"/>
      <c r="ED792"/>
      <c r="EE792"/>
      <c r="EF792"/>
      <c r="EG792"/>
      <c r="EH792"/>
      <c r="EI792"/>
      <c r="EJ792"/>
      <c r="EK792"/>
      <c r="EL792"/>
      <c r="EM792"/>
      <c r="EN792"/>
    </row>
    <row r="793" spans="1:144" ht="15" x14ac:dyDescent="0.25">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c r="DF793"/>
      <c r="DG793"/>
      <c r="DH793"/>
      <c r="DI793"/>
      <c r="DJ793"/>
      <c r="DK793"/>
      <c r="DL793"/>
      <c r="DM793"/>
      <c r="DN793"/>
      <c r="DO793"/>
      <c r="DP793"/>
      <c r="DQ793"/>
      <c r="DR793"/>
      <c r="DS793"/>
      <c r="DT793"/>
      <c r="DU793"/>
      <c r="DV793"/>
      <c r="DW793"/>
      <c r="DX793"/>
      <c r="DY793"/>
      <c r="DZ793"/>
      <c r="EA793"/>
      <c r="EB793"/>
      <c r="EC793"/>
      <c r="ED793"/>
      <c r="EE793"/>
      <c r="EF793"/>
      <c r="EG793"/>
      <c r="EH793"/>
      <c r="EI793"/>
      <c r="EJ793"/>
      <c r="EK793"/>
      <c r="EL793"/>
      <c r="EM793"/>
      <c r="EN793"/>
    </row>
    <row r="794" spans="1:144" ht="15" x14ac:dyDescent="0.25">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c r="DF794"/>
      <c r="DG794"/>
      <c r="DH794"/>
      <c r="DI794"/>
      <c r="DJ794"/>
      <c r="DK794"/>
      <c r="DL794"/>
      <c r="DM794"/>
      <c r="DN794"/>
      <c r="DO794"/>
      <c r="DP794"/>
      <c r="DQ794"/>
      <c r="DR794"/>
      <c r="DS794"/>
      <c r="DT794"/>
      <c r="DU794"/>
      <c r="DV794"/>
      <c r="DW794"/>
      <c r="DX794"/>
      <c r="DY794"/>
      <c r="DZ794"/>
      <c r="EA794"/>
      <c r="EB794"/>
      <c r="EC794"/>
      <c r="ED794"/>
      <c r="EE794"/>
      <c r="EF794"/>
      <c r="EG794"/>
      <c r="EH794"/>
      <c r="EI794"/>
      <c r="EJ794"/>
      <c r="EK794"/>
      <c r="EL794"/>
      <c r="EM794"/>
      <c r="EN794"/>
    </row>
    <row r="795" spans="1:144" ht="15" x14ac:dyDescent="0.25">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c r="DF795"/>
      <c r="DG795"/>
      <c r="DH795"/>
      <c r="DI795"/>
      <c r="DJ795"/>
      <c r="DK795"/>
      <c r="DL795"/>
      <c r="DM795"/>
      <c r="DN795"/>
      <c r="DO795"/>
      <c r="DP795"/>
      <c r="DQ795"/>
      <c r="DR795"/>
      <c r="DS795"/>
      <c r="DT795"/>
      <c r="DU795"/>
      <c r="DV795"/>
      <c r="DW795"/>
      <c r="DX795"/>
      <c r="DY795"/>
      <c r="DZ795"/>
      <c r="EA795"/>
      <c r="EB795"/>
      <c r="EC795"/>
      <c r="ED795"/>
      <c r="EE795"/>
      <c r="EF795"/>
      <c r="EG795"/>
      <c r="EH795"/>
      <c r="EI795"/>
      <c r="EJ795"/>
      <c r="EK795"/>
      <c r="EL795"/>
      <c r="EM795"/>
      <c r="EN795"/>
    </row>
    <row r="796" spans="1:144" ht="15" x14ac:dyDescent="0.25">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c r="DF796"/>
      <c r="DG796"/>
      <c r="DH796"/>
      <c r="DI796"/>
      <c r="DJ796"/>
      <c r="DK796"/>
      <c r="DL796"/>
      <c r="DM796"/>
      <c r="DN796"/>
      <c r="DO796"/>
      <c r="DP796"/>
      <c r="DQ796"/>
      <c r="DR796"/>
      <c r="DS796"/>
      <c r="DT796"/>
      <c r="DU796"/>
      <c r="DV796"/>
      <c r="DW796"/>
      <c r="DX796"/>
      <c r="DY796"/>
      <c r="DZ796"/>
      <c r="EA796"/>
      <c r="EB796"/>
      <c r="EC796"/>
      <c r="ED796"/>
      <c r="EE796"/>
      <c r="EF796"/>
      <c r="EG796"/>
      <c r="EH796"/>
      <c r="EI796"/>
      <c r="EJ796"/>
      <c r="EK796"/>
      <c r="EL796"/>
      <c r="EM796"/>
      <c r="EN796"/>
    </row>
    <row r="797" spans="1:144" ht="15" x14ac:dyDescent="0.25">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c r="DF797"/>
      <c r="DG797"/>
      <c r="DH797"/>
      <c r="DI797"/>
      <c r="DJ797"/>
      <c r="DK797"/>
      <c r="DL797"/>
      <c r="DM797"/>
      <c r="DN797"/>
      <c r="DO797"/>
      <c r="DP797"/>
      <c r="DQ797"/>
      <c r="DR797"/>
      <c r="DS797"/>
      <c r="DT797"/>
      <c r="DU797"/>
      <c r="DV797"/>
      <c r="DW797"/>
      <c r="DX797"/>
      <c r="DY797"/>
      <c r="DZ797"/>
      <c r="EA797"/>
      <c r="EB797"/>
      <c r="EC797"/>
      <c r="ED797"/>
      <c r="EE797"/>
      <c r="EF797"/>
      <c r="EG797"/>
      <c r="EH797"/>
      <c r="EI797"/>
      <c r="EJ797"/>
      <c r="EK797"/>
      <c r="EL797"/>
      <c r="EM797"/>
      <c r="EN797"/>
    </row>
    <row r="798" spans="1:144" ht="15" x14ac:dyDescent="0.25">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c r="DF798"/>
      <c r="DG798"/>
      <c r="DH798"/>
      <c r="DI798"/>
      <c r="DJ798"/>
      <c r="DK798"/>
      <c r="DL798"/>
      <c r="DM798"/>
      <c r="DN798"/>
      <c r="DO798"/>
      <c r="DP798"/>
      <c r="DQ798"/>
      <c r="DR798"/>
      <c r="DS798"/>
      <c r="DT798"/>
      <c r="DU798"/>
      <c r="DV798"/>
      <c r="DW798"/>
      <c r="DX798"/>
      <c r="DY798"/>
      <c r="DZ798"/>
      <c r="EA798"/>
      <c r="EB798"/>
      <c r="EC798"/>
      <c r="ED798"/>
      <c r="EE798"/>
      <c r="EF798"/>
      <c r="EG798"/>
      <c r="EH798"/>
      <c r="EI798"/>
      <c r="EJ798"/>
      <c r="EK798"/>
      <c r="EL798"/>
      <c r="EM798"/>
      <c r="EN798"/>
    </row>
    <row r="799" spans="1:144" ht="15" x14ac:dyDescent="0.25">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c r="DF799"/>
      <c r="DG799"/>
      <c r="DH799"/>
      <c r="DI799"/>
      <c r="DJ799"/>
      <c r="DK799"/>
      <c r="DL799"/>
      <c r="DM799"/>
      <c r="DN799"/>
      <c r="DO799"/>
      <c r="DP799"/>
      <c r="DQ799"/>
      <c r="DR799"/>
      <c r="DS799"/>
      <c r="DT799"/>
      <c r="DU799"/>
      <c r="DV799"/>
      <c r="DW799"/>
      <c r="DX799"/>
      <c r="DY799"/>
      <c r="DZ799"/>
      <c r="EA799"/>
      <c r="EB799"/>
      <c r="EC799"/>
      <c r="ED799"/>
      <c r="EE799"/>
      <c r="EF799"/>
      <c r="EG799"/>
      <c r="EH799"/>
      <c r="EI799"/>
      <c r="EJ799"/>
      <c r="EK799"/>
      <c r="EL799"/>
      <c r="EM799"/>
      <c r="EN799"/>
    </row>
    <row r="800" spans="1:144" ht="15" x14ac:dyDescent="0.25">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c r="DF800"/>
      <c r="DG800"/>
      <c r="DH800"/>
      <c r="DI800"/>
      <c r="DJ800"/>
      <c r="DK800"/>
      <c r="DL800"/>
      <c r="DM800"/>
      <c r="DN800"/>
      <c r="DO800"/>
      <c r="DP800"/>
      <c r="DQ800"/>
      <c r="DR800"/>
      <c r="DS800"/>
      <c r="DT800"/>
      <c r="DU800"/>
      <c r="DV800"/>
      <c r="DW800"/>
      <c r="DX800"/>
      <c r="DY800"/>
      <c r="DZ800"/>
      <c r="EA800"/>
      <c r="EB800"/>
      <c r="EC800"/>
      <c r="ED800"/>
      <c r="EE800"/>
      <c r="EF800"/>
      <c r="EG800"/>
      <c r="EH800"/>
      <c r="EI800"/>
      <c r="EJ800"/>
      <c r="EK800"/>
      <c r="EL800"/>
      <c r="EM800"/>
      <c r="EN800"/>
    </row>
    <row r="801" spans="1:144" ht="15" x14ac:dyDescent="0.25">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c r="DF801"/>
      <c r="DG801"/>
      <c r="DH801"/>
      <c r="DI801"/>
      <c r="DJ801"/>
      <c r="DK801"/>
      <c r="DL801"/>
      <c r="DM801"/>
      <c r="DN801"/>
      <c r="DO801"/>
      <c r="DP801"/>
      <c r="DQ801"/>
      <c r="DR801"/>
      <c r="DS801"/>
      <c r="DT801"/>
      <c r="DU801"/>
      <c r="DV801"/>
      <c r="DW801"/>
      <c r="DX801"/>
      <c r="DY801"/>
      <c r="DZ801"/>
      <c r="EA801"/>
      <c r="EB801"/>
      <c r="EC801"/>
      <c r="ED801"/>
      <c r="EE801"/>
      <c r="EF801"/>
      <c r="EG801"/>
      <c r="EH801"/>
      <c r="EI801"/>
      <c r="EJ801"/>
      <c r="EK801"/>
      <c r="EL801"/>
      <c r="EM801"/>
      <c r="EN801"/>
    </row>
    <row r="802" spans="1:144" ht="15" x14ac:dyDescent="0.25">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c r="DF802"/>
      <c r="DG802"/>
      <c r="DH802"/>
      <c r="DI802"/>
      <c r="DJ802"/>
      <c r="DK802"/>
      <c r="DL802"/>
      <c r="DM802"/>
      <c r="DN802"/>
      <c r="DO802"/>
      <c r="DP802"/>
      <c r="DQ802"/>
      <c r="DR802"/>
      <c r="DS802"/>
      <c r="DT802"/>
      <c r="DU802"/>
      <c r="DV802"/>
      <c r="DW802"/>
      <c r="DX802"/>
      <c r="DY802"/>
      <c r="DZ802"/>
      <c r="EA802"/>
      <c r="EB802"/>
      <c r="EC802"/>
      <c r="ED802"/>
      <c r="EE802"/>
      <c r="EF802"/>
      <c r="EG802"/>
      <c r="EH802"/>
      <c r="EI802"/>
      <c r="EJ802"/>
      <c r="EK802"/>
      <c r="EL802"/>
      <c r="EM802"/>
      <c r="EN802"/>
    </row>
    <row r="803" spans="1:144" ht="15" x14ac:dyDescent="0.25">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c r="DF803"/>
      <c r="DG803"/>
      <c r="DH803"/>
      <c r="DI803"/>
      <c r="DJ803"/>
      <c r="DK803"/>
      <c r="DL803"/>
      <c r="DM803"/>
      <c r="DN803"/>
      <c r="DO803"/>
      <c r="DP803"/>
      <c r="DQ803"/>
      <c r="DR803"/>
      <c r="DS803"/>
      <c r="DT803"/>
      <c r="DU803"/>
      <c r="DV803"/>
      <c r="DW803"/>
      <c r="DX803"/>
      <c r="DY803"/>
      <c r="DZ803"/>
      <c r="EA803"/>
      <c r="EB803"/>
      <c r="EC803"/>
      <c r="ED803"/>
      <c r="EE803"/>
      <c r="EF803"/>
      <c r="EG803"/>
      <c r="EH803"/>
      <c r="EI803"/>
      <c r="EJ803"/>
      <c r="EK803"/>
      <c r="EL803"/>
      <c r="EM803"/>
      <c r="EN803"/>
    </row>
    <row r="804" spans="1:144" ht="15" x14ac:dyDescent="0.25">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c r="DF804"/>
      <c r="DG804"/>
      <c r="DH804"/>
      <c r="DI804"/>
      <c r="DJ804"/>
      <c r="DK804"/>
      <c r="DL804"/>
      <c r="DM804"/>
      <c r="DN804"/>
      <c r="DO804"/>
      <c r="DP804"/>
      <c r="DQ804"/>
      <c r="DR804"/>
      <c r="DS804"/>
      <c r="DT804"/>
      <c r="DU804"/>
      <c r="DV804"/>
      <c r="DW804"/>
      <c r="DX804"/>
      <c r="DY804"/>
      <c r="DZ804"/>
      <c r="EA804"/>
      <c r="EB804"/>
      <c r="EC804"/>
      <c r="ED804"/>
      <c r="EE804"/>
      <c r="EF804"/>
      <c r="EG804"/>
      <c r="EH804"/>
      <c r="EI804"/>
      <c r="EJ804"/>
      <c r="EK804"/>
      <c r="EL804"/>
      <c r="EM804"/>
      <c r="EN804"/>
    </row>
    <row r="805" spans="1:144" ht="15" x14ac:dyDescent="0.25">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c r="DF805"/>
      <c r="DG805"/>
      <c r="DH805"/>
      <c r="DI805"/>
      <c r="DJ805"/>
      <c r="DK805"/>
      <c r="DL805"/>
      <c r="DM805"/>
      <c r="DN805"/>
      <c r="DO805"/>
      <c r="DP805"/>
      <c r="DQ805"/>
      <c r="DR805"/>
      <c r="DS805"/>
      <c r="DT805"/>
      <c r="DU805"/>
      <c r="DV805"/>
      <c r="DW805"/>
      <c r="DX805"/>
      <c r="DY805"/>
      <c r="DZ805"/>
      <c r="EA805"/>
      <c r="EB805"/>
      <c r="EC805"/>
      <c r="ED805"/>
      <c r="EE805"/>
      <c r="EF805"/>
      <c r="EG805"/>
      <c r="EH805"/>
      <c r="EI805"/>
      <c r="EJ805"/>
      <c r="EK805"/>
      <c r="EL805"/>
      <c r="EM805"/>
      <c r="EN805"/>
    </row>
    <row r="806" spans="1:144" ht="15" x14ac:dyDescent="0.25">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c r="DF806"/>
      <c r="DG806"/>
      <c r="DH806"/>
      <c r="DI806"/>
      <c r="DJ806"/>
      <c r="DK806"/>
      <c r="DL806"/>
      <c r="DM806"/>
      <c r="DN806"/>
      <c r="DO806"/>
      <c r="DP806"/>
      <c r="DQ806"/>
      <c r="DR806"/>
      <c r="DS806"/>
      <c r="DT806"/>
      <c r="DU806"/>
      <c r="DV806"/>
      <c r="DW806"/>
      <c r="DX806"/>
      <c r="DY806"/>
      <c r="DZ806"/>
      <c r="EA806"/>
      <c r="EB806"/>
      <c r="EC806"/>
      <c r="ED806"/>
      <c r="EE806"/>
      <c r="EF806"/>
      <c r="EG806"/>
      <c r="EH806"/>
      <c r="EI806"/>
      <c r="EJ806"/>
      <c r="EK806"/>
      <c r="EL806"/>
      <c r="EM806"/>
      <c r="EN806"/>
    </row>
    <row r="807" spans="1:144" ht="15" x14ac:dyDescent="0.25">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c r="DF807"/>
      <c r="DG807"/>
      <c r="DH807"/>
      <c r="DI807"/>
      <c r="DJ807"/>
      <c r="DK807"/>
      <c r="DL807"/>
      <c r="DM807"/>
      <c r="DN807"/>
      <c r="DO807"/>
      <c r="DP807"/>
      <c r="DQ807"/>
      <c r="DR807"/>
      <c r="DS807"/>
      <c r="DT807"/>
      <c r="DU807"/>
      <c r="DV807"/>
      <c r="DW807"/>
      <c r="DX807"/>
      <c r="DY807"/>
      <c r="DZ807"/>
      <c r="EA807"/>
      <c r="EB807"/>
      <c r="EC807"/>
      <c r="ED807"/>
      <c r="EE807"/>
      <c r="EF807"/>
      <c r="EG807"/>
      <c r="EH807"/>
      <c r="EI807"/>
      <c r="EJ807"/>
      <c r="EK807"/>
      <c r="EL807"/>
      <c r="EM807"/>
      <c r="EN807"/>
    </row>
    <row r="808" spans="1:144" ht="15" x14ac:dyDescent="0.25">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c r="DF808"/>
      <c r="DG808"/>
      <c r="DH808"/>
      <c r="DI808"/>
      <c r="DJ808"/>
      <c r="DK808"/>
      <c r="DL808"/>
      <c r="DM808"/>
      <c r="DN808"/>
      <c r="DO808"/>
      <c r="DP808"/>
      <c r="DQ808"/>
      <c r="DR808"/>
      <c r="DS808"/>
      <c r="DT808"/>
      <c r="DU808"/>
      <c r="DV808"/>
      <c r="DW808"/>
      <c r="DX808"/>
      <c r="DY808"/>
      <c r="DZ808"/>
      <c r="EA808"/>
      <c r="EB808"/>
      <c r="EC808"/>
      <c r="ED808"/>
      <c r="EE808"/>
      <c r="EF808"/>
      <c r="EG808"/>
      <c r="EH808"/>
      <c r="EI808"/>
      <c r="EJ808"/>
      <c r="EK808"/>
      <c r="EL808"/>
      <c r="EM808"/>
      <c r="EN808"/>
    </row>
    <row r="809" spans="1:144" ht="15" x14ac:dyDescent="0.25">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c r="DF809"/>
      <c r="DG809"/>
      <c r="DH809"/>
      <c r="DI809"/>
      <c r="DJ809"/>
      <c r="DK809"/>
      <c r="DL809"/>
      <c r="DM809"/>
      <c r="DN809"/>
      <c r="DO809"/>
      <c r="DP809"/>
      <c r="DQ809"/>
      <c r="DR809"/>
      <c r="DS809"/>
      <c r="DT809"/>
      <c r="DU809"/>
      <c r="DV809"/>
      <c r="DW809"/>
      <c r="DX809"/>
      <c r="DY809"/>
      <c r="DZ809"/>
      <c r="EA809"/>
      <c r="EB809"/>
      <c r="EC809"/>
      <c r="ED809"/>
      <c r="EE809"/>
      <c r="EF809"/>
      <c r="EG809"/>
      <c r="EH809"/>
      <c r="EI809"/>
      <c r="EJ809"/>
      <c r="EK809"/>
      <c r="EL809"/>
      <c r="EM809"/>
      <c r="EN809"/>
    </row>
    <row r="810" spans="1:144" ht="15" x14ac:dyDescent="0.25">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c r="DF810"/>
      <c r="DG810"/>
      <c r="DH810"/>
      <c r="DI810"/>
      <c r="DJ810"/>
      <c r="DK810"/>
      <c r="DL810"/>
      <c r="DM810"/>
      <c r="DN810"/>
      <c r="DO810"/>
      <c r="DP810"/>
      <c r="DQ810"/>
      <c r="DR810"/>
      <c r="DS810"/>
      <c r="DT810"/>
      <c r="DU810"/>
      <c r="DV810"/>
      <c r="DW810"/>
      <c r="DX810"/>
      <c r="DY810"/>
      <c r="DZ810"/>
      <c r="EA810"/>
      <c r="EB810"/>
      <c r="EC810"/>
      <c r="ED810"/>
      <c r="EE810"/>
      <c r="EF810"/>
      <c r="EG810"/>
      <c r="EH810"/>
      <c r="EI810"/>
      <c r="EJ810"/>
      <c r="EK810"/>
      <c r="EL810"/>
      <c r="EM810"/>
      <c r="EN810"/>
    </row>
    <row r="811" spans="1:144" ht="15" x14ac:dyDescent="0.25">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c r="DF811"/>
      <c r="DG811"/>
      <c r="DH811"/>
      <c r="DI811"/>
      <c r="DJ811"/>
      <c r="DK811"/>
      <c r="DL811"/>
      <c r="DM811"/>
      <c r="DN811"/>
      <c r="DO811"/>
      <c r="DP811"/>
      <c r="DQ811"/>
      <c r="DR811"/>
      <c r="DS811"/>
      <c r="DT811"/>
      <c r="DU811"/>
      <c r="DV811"/>
      <c r="DW811"/>
      <c r="DX811"/>
      <c r="DY811"/>
      <c r="DZ811"/>
      <c r="EA811"/>
      <c r="EB811"/>
      <c r="EC811"/>
      <c r="ED811"/>
      <c r="EE811"/>
      <c r="EF811"/>
      <c r="EG811"/>
      <c r="EH811"/>
      <c r="EI811"/>
      <c r="EJ811"/>
      <c r="EK811"/>
      <c r="EL811"/>
      <c r="EM811"/>
      <c r="EN811"/>
    </row>
    <row r="812" spans="1:144" ht="15" x14ac:dyDescent="0.25">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c r="DF812"/>
      <c r="DG812"/>
      <c r="DH812"/>
      <c r="DI812"/>
      <c r="DJ812"/>
      <c r="DK812"/>
      <c r="DL812"/>
      <c r="DM812"/>
      <c r="DN812"/>
      <c r="DO812"/>
      <c r="DP812"/>
      <c r="DQ812"/>
      <c r="DR812"/>
      <c r="DS812"/>
      <c r="DT812"/>
      <c r="DU812"/>
      <c r="DV812"/>
      <c r="DW812"/>
      <c r="DX812"/>
      <c r="DY812"/>
      <c r="DZ812"/>
      <c r="EA812"/>
      <c r="EB812"/>
      <c r="EC812"/>
      <c r="ED812"/>
      <c r="EE812"/>
      <c r="EF812"/>
      <c r="EG812"/>
      <c r="EH812"/>
      <c r="EI812"/>
      <c r="EJ812"/>
      <c r="EK812"/>
      <c r="EL812"/>
      <c r="EM812"/>
      <c r="EN812"/>
    </row>
    <row r="813" spans="1:144" ht="15" x14ac:dyDescent="0.25">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c r="DF813"/>
      <c r="DG813"/>
      <c r="DH813"/>
      <c r="DI813"/>
      <c r="DJ813"/>
      <c r="DK813"/>
      <c r="DL813"/>
      <c r="DM813"/>
      <c r="DN813"/>
      <c r="DO813"/>
      <c r="DP813"/>
      <c r="DQ813"/>
      <c r="DR813"/>
      <c r="DS813"/>
      <c r="DT813"/>
      <c r="DU813"/>
      <c r="DV813"/>
      <c r="DW813"/>
      <c r="DX813"/>
      <c r="DY813"/>
      <c r="DZ813"/>
      <c r="EA813"/>
      <c r="EB813"/>
      <c r="EC813"/>
      <c r="ED813"/>
      <c r="EE813"/>
      <c r="EF813"/>
      <c r="EG813"/>
      <c r="EH813"/>
      <c r="EI813"/>
      <c r="EJ813"/>
      <c r="EK813"/>
      <c r="EL813"/>
      <c r="EM813"/>
      <c r="EN813"/>
    </row>
    <row r="814" spans="1:144" ht="15" x14ac:dyDescent="0.25">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c r="DF814"/>
      <c r="DG814"/>
      <c r="DH814"/>
      <c r="DI814"/>
      <c r="DJ814"/>
      <c r="DK814"/>
      <c r="DL814"/>
      <c r="DM814"/>
      <c r="DN814"/>
      <c r="DO814"/>
      <c r="DP814"/>
      <c r="DQ814"/>
      <c r="DR814"/>
      <c r="DS814"/>
      <c r="DT814"/>
      <c r="DU814"/>
      <c r="DV814"/>
      <c r="DW814"/>
      <c r="DX814"/>
      <c r="DY814"/>
      <c r="DZ814"/>
      <c r="EA814"/>
      <c r="EB814"/>
      <c r="EC814"/>
      <c r="ED814"/>
      <c r="EE814"/>
      <c r="EF814"/>
      <c r="EG814"/>
      <c r="EH814"/>
      <c r="EI814"/>
      <c r="EJ814"/>
      <c r="EK814"/>
      <c r="EL814"/>
      <c r="EM814"/>
      <c r="EN814"/>
    </row>
    <row r="815" spans="1:144" ht="15" x14ac:dyDescent="0.25">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c r="DF815"/>
      <c r="DG815"/>
      <c r="DH815"/>
      <c r="DI815"/>
      <c r="DJ815"/>
      <c r="DK815"/>
      <c r="DL815"/>
      <c r="DM815"/>
      <c r="DN815"/>
      <c r="DO815"/>
      <c r="DP815"/>
      <c r="DQ815"/>
      <c r="DR815"/>
      <c r="DS815"/>
      <c r="DT815"/>
      <c r="DU815"/>
      <c r="DV815"/>
      <c r="DW815"/>
      <c r="DX815"/>
      <c r="DY815"/>
      <c r="DZ815"/>
      <c r="EA815"/>
      <c r="EB815"/>
      <c r="EC815"/>
      <c r="ED815"/>
      <c r="EE815"/>
      <c r="EF815"/>
      <c r="EG815"/>
      <c r="EH815"/>
      <c r="EI815"/>
      <c r="EJ815"/>
      <c r="EK815"/>
      <c r="EL815"/>
      <c r="EM815"/>
      <c r="EN815"/>
    </row>
    <row r="816" spans="1:144" ht="15" x14ac:dyDescent="0.25">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c r="DF816"/>
      <c r="DG816"/>
      <c r="DH816"/>
      <c r="DI816"/>
      <c r="DJ816"/>
      <c r="DK816"/>
      <c r="DL816"/>
      <c r="DM816"/>
      <c r="DN816"/>
      <c r="DO816"/>
      <c r="DP816"/>
      <c r="DQ816"/>
      <c r="DR816"/>
      <c r="DS816"/>
      <c r="DT816"/>
      <c r="DU816"/>
      <c r="DV816"/>
      <c r="DW816"/>
      <c r="DX816"/>
      <c r="DY816"/>
      <c r="DZ816"/>
      <c r="EA816"/>
      <c r="EB816"/>
      <c r="EC816"/>
      <c r="ED816"/>
      <c r="EE816"/>
      <c r="EF816"/>
      <c r="EG816"/>
      <c r="EH816"/>
      <c r="EI816"/>
      <c r="EJ816"/>
      <c r="EK816"/>
      <c r="EL816"/>
      <c r="EM816"/>
      <c r="EN816"/>
    </row>
    <row r="817" spans="1:144" ht="15" x14ac:dyDescent="0.25">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c r="DF817"/>
      <c r="DG817"/>
      <c r="DH817"/>
      <c r="DI817"/>
      <c r="DJ817"/>
      <c r="DK817"/>
      <c r="DL817"/>
      <c r="DM817"/>
      <c r="DN817"/>
      <c r="DO817"/>
      <c r="DP817"/>
      <c r="DQ817"/>
      <c r="DR817"/>
      <c r="DS817"/>
      <c r="DT817"/>
      <c r="DU817"/>
      <c r="DV817"/>
      <c r="DW817"/>
      <c r="DX817"/>
      <c r="DY817"/>
      <c r="DZ817"/>
      <c r="EA817"/>
      <c r="EB817"/>
      <c r="EC817"/>
      <c r="ED817"/>
      <c r="EE817"/>
      <c r="EF817"/>
      <c r="EG817"/>
      <c r="EH817"/>
      <c r="EI817"/>
      <c r="EJ817"/>
      <c r="EK817"/>
      <c r="EL817"/>
      <c r="EM817"/>
      <c r="EN817"/>
    </row>
    <row r="818" spans="1:144" ht="15" x14ac:dyDescent="0.25">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c r="DF818"/>
      <c r="DG818"/>
      <c r="DH818"/>
      <c r="DI818"/>
      <c r="DJ818"/>
      <c r="DK818"/>
      <c r="DL818"/>
      <c r="DM818"/>
      <c r="DN818"/>
      <c r="DO818"/>
      <c r="DP818"/>
      <c r="DQ818"/>
      <c r="DR818"/>
      <c r="DS818"/>
      <c r="DT818"/>
      <c r="DU818"/>
      <c r="DV818"/>
      <c r="DW818"/>
      <c r="DX818"/>
      <c r="DY818"/>
      <c r="DZ818"/>
      <c r="EA818"/>
      <c r="EB818"/>
      <c r="EC818"/>
      <c r="ED818"/>
      <c r="EE818"/>
      <c r="EF818"/>
      <c r="EG818"/>
      <c r="EH818"/>
      <c r="EI818"/>
      <c r="EJ818"/>
      <c r="EK818"/>
      <c r="EL818"/>
      <c r="EM818"/>
      <c r="EN818"/>
    </row>
    <row r="819" spans="1:144" ht="15" x14ac:dyDescent="0.25">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c r="DF819"/>
      <c r="DG819"/>
      <c r="DH819"/>
      <c r="DI819"/>
      <c r="DJ819"/>
      <c r="DK819"/>
      <c r="DL819"/>
      <c r="DM819"/>
      <c r="DN819"/>
      <c r="DO819"/>
      <c r="DP819"/>
      <c r="DQ819"/>
      <c r="DR819"/>
      <c r="DS819"/>
      <c r="DT819"/>
      <c r="DU819"/>
      <c r="DV819"/>
      <c r="DW819"/>
      <c r="DX819"/>
      <c r="DY819"/>
      <c r="DZ819"/>
      <c r="EA819"/>
      <c r="EB819"/>
      <c r="EC819"/>
      <c r="ED819"/>
      <c r="EE819"/>
      <c r="EF819"/>
      <c r="EG819"/>
      <c r="EH819"/>
      <c r="EI819"/>
      <c r="EJ819"/>
      <c r="EK819"/>
      <c r="EL819"/>
      <c r="EM819"/>
      <c r="EN819"/>
    </row>
    <row r="820" spans="1:144" ht="15" x14ac:dyDescent="0.25">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c r="DF820"/>
      <c r="DG820"/>
      <c r="DH820"/>
      <c r="DI820"/>
      <c r="DJ820"/>
      <c r="DK820"/>
      <c r="DL820"/>
      <c r="DM820"/>
      <c r="DN820"/>
      <c r="DO820"/>
      <c r="DP820"/>
      <c r="DQ820"/>
      <c r="DR820"/>
      <c r="DS820"/>
      <c r="DT820"/>
      <c r="DU820"/>
      <c r="DV820"/>
      <c r="DW820"/>
      <c r="DX820"/>
      <c r="DY820"/>
      <c r="DZ820"/>
      <c r="EA820"/>
      <c r="EB820"/>
      <c r="EC820"/>
      <c r="ED820"/>
      <c r="EE820"/>
      <c r="EF820"/>
      <c r="EG820"/>
      <c r="EH820"/>
      <c r="EI820"/>
      <c r="EJ820"/>
      <c r="EK820"/>
      <c r="EL820"/>
      <c r="EM820"/>
      <c r="EN820"/>
    </row>
    <row r="821" spans="1:144" ht="15" x14ac:dyDescent="0.25">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c r="DF821"/>
      <c r="DG821"/>
      <c r="DH821"/>
      <c r="DI821"/>
      <c r="DJ821"/>
      <c r="DK821"/>
      <c r="DL821"/>
      <c r="DM821"/>
      <c r="DN821"/>
      <c r="DO821"/>
      <c r="DP821"/>
      <c r="DQ821"/>
      <c r="DR821"/>
      <c r="DS821"/>
      <c r="DT821"/>
      <c r="DU821"/>
      <c r="DV821"/>
      <c r="DW821"/>
      <c r="DX821"/>
      <c r="DY821"/>
      <c r="DZ821"/>
      <c r="EA821"/>
      <c r="EB821"/>
      <c r="EC821"/>
      <c r="ED821"/>
      <c r="EE821"/>
      <c r="EF821"/>
      <c r="EG821"/>
      <c r="EH821"/>
      <c r="EI821"/>
      <c r="EJ821"/>
      <c r="EK821"/>
      <c r="EL821"/>
      <c r="EM821"/>
      <c r="EN821"/>
    </row>
    <row r="822" spans="1:144" ht="15" x14ac:dyDescent="0.25">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c r="DF822"/>
      <c r="DG822"/>
      <c r="DH822"/>
      <c r="DI822"/>
      <c r="DJ822"/>
      <c r="DK822"/>
      <c r="DL822"/>
      <c r="DM822"/>
      <c r="DN822"/>
      <c r="DO822"/>
      <c r="DP822"/>
      <c r="DQ822"/>
      <c r="DR822"/>
      <c r="DS822"/>
      <c r="DT822"/>
      <c r="DU822"/>
      <c r="DV822"/>
      <c r="DW822"/>
      <c r="DX822"/>
      <c r="DY822"/>
      <c r="DZ822"/>
      <c r="EA822"/>
      <c r="EB822"/>
      <c r="EC822"/>
      <c r="ED822"/>
      <c r="EE822"/>
      <c r="EF822"/>
      <c r="EG822"/>
      <c r="EH822"/>
      <c r="EI822"/>
      <c r="EJ822"/>
      <c r="EK822"/>
      <c r="EL822"/>
      <c r="EM822"/>
      <c r="EN822"/>
    </row>
    <row r="823" spans="1:144" ht="15" x14ac:dyDescent="0.25">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c r="DF823"/>
      <c r="DG823"/>
      <c r="DH823"/>
      <c r="DI823"/>
      <c r="DJ823"/>
      <c r="DK823"/>
      <c r="DL823"/>
      <c r="DM823"/>
      <c r="DN823"/>
      <c r="DO823"/>
      <c r="DP823"/>
      <c r="DQ823"/>
      <c r="DR823"/>
      <c r="DS823"/>
      <c r="DT823"/>
      <c r="DU823"/>
      <c r="DV823"/>
      <c r="DW823"/>
      <c r="DX823"/>
      <c r="DY823"/>
      <c r="DZ823"/>
      <c r="EA823"/>
      <c r="EB823"/>
      <c r="EC823"/>
      <c r="ED823"/>
      <c r="EE823"/>
      <c r="EF823"/>
      <c r="EG823"/>
      <c r="EH823"/>
      <c r="EI823"/>
      <c r="EJ823"/>
      <c r="EK823"/>
      <c r="EL823"/>
      <c r="EM823"/>
      <c r="EN823"/>
    </row>
    <row r="824" spans="1:144" ht="15" x14ac:dyDescent="0.25">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c r="DF824"/>
      <c r="DG824"/>
      <c r="DH824"/>
      <c r="DI824"/>
      <c r="DJ824"/>
      <c r="DK824"/>
      <c r="DL824"/>
      <c r="DM824"/>
      <c r="DN824"/>
      <c r="DO824"/>
      <c r="DP824"/>
      <c r="DQ824"/>
      <c r="DR824"/>
      <c r="DS824"/>
      <c r="DT824"/>
      <c r="DU824"/>
      <c r="DV824"/>
      <c r="DW824"/>
      <c r="DX824"/>
      <c r="DY824"/>
      <c r="DZ824"/>
      <c r="EA824"/>
      <c r="EB824"/>
      <c r="EC824"/>
      <c r="ED824"/>
      <c r="EE824"/>
      <c r="EF824"/>
      <c r="EG824"/>
      <c r="EH824"/>
      <c r="EI824"/>
      <c r="EJ824"/>
      <c r="EK824"/>
      <c r="EL824"/>
      <c r="EM824"/>
      <c r="EN824"/>
    </row>
    <row r="825" spans="1:144" ht="15" x14ac:dyDescent="0.25">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c r="DF825"/>
      <c r="DG825"/>
      <c r="DH825"/>
      <c r="DI825"/>
      <c r="DJ825"/>
      <c r="DK825"/>
      <c r="DL825"/>
      <c r="DM825"/>
      <c r="DN825"/>
      <c r="DO825"/>
      <c r="DP825"/>
      <c r="DQ825"/>
      <c r="DR825"/>
      <c r="DS825"/>
      <c r="DT825"/>
      <c r="DU825"/>
      <c r="DV825"/>
      <c r="DW825"/>
      <c r="DX825"/>
      <c r="DY825"/>
      <c r="DZ825"/>
      <c r="EA825"/>
      <c r="EB825"/>
      <c r="EC825"/>
      <c r="ED825"/>
      <c r="EE825"/>
      <c r="EF825"/>
      <c r="EG825"/>
      <c r="EH825"/>
      <c r="EI825"/>
      <c r="EJ825"/>
      <c r="EK825"/>
      <c r="EL825"/>
      <c r="EM825"/>
      <c r="EN825"/>
    </row>
    <row r="826" spans="1:144" ht="15" x14ac:dyDescent="0.25">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c r="DF826"/>
      <c r="DG826"/>
      <c r="DH826"/>
      <c r="DI826"/>
      <c r="DJ826"/>
      <c r="DK826"/>
      <c r="DL826"/>
      <c r="DM826"/>
      <c r="DN826"/>
      <c r="DO826"/>
      <c r="DP826"/>
      <c r="DQ826"/>
      <c r="DR826"/>
      <c r="DS826"/>
      <c r="DT826"/>
      <c r="DU826"/>
      <c r="DV826"/>
      <c r="DW826"/>
      <c r="DX826"/>
      <c r="DY826"/>
      <c r="DZ826"/>
      <c r="EA826"/>
      <c r="EB826"/>
      <c r="EC826"/>
      <c r="ED826"/>
      <c r="EE826"/>
      <c r="EF826"/>
      <c r="EG826"/>
      <c r="EH826"/>
      <c r="EI826"/>
      <c r="EJ826"/>
      <c r="EK826"/>
      <c r="EL826"/>
      <c r="EM826"/>
      <c r="EN826"/>
    </row>
    <row r="827" spans="1:144" ht="15" x14ac:dyDescent="0.25">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c r="DF827"/>
      <c r="DG827"/>
      <c r="DH827"/>
      <c r="DI827"/>
      <c r="DJ827"/>
      <c r="DK827"/>
      <c r="DL827"/>
      <c r="DM827"/>
      <c r="DN827"/>
      <c r="DO827"/>
      <c r="DP827"/>
      <c r="DQ827"/>
      <c r="DR827"/>
      <c r="DS827"/>
      <c r="DT827"/>
      <c r="DU827"/>
      <c r="DV827"/>
      <c r="DW827"/>
      <c r="DX827"/>
      <c r="DY827"/>
      <c r="DZ827"/>
      <c r="EA827"/>
      <c r="EB827"/>
      <c r="EC827"/>
      <c r="ED827"/>
      <c r="EE827"/>
      <c r="EF827"/>
      <c r="EG827"/>
      <c r="EH827"/>
      <c r="EI827"/>
      <c r="EJ827"/>
      <c r="EK827"/>
      <c r="EL827"/>
      <c r="EM827"/>
      <c r="EN827"/>
    </row>
    <row r="828" spans="1:144" ht="15" x14ac:dyDescent="0.25">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c r="DF828"/>
      <c r="DG828"/>
      <c r="DH828"/>
      <c r="DI828"/>
      <c r="DJ828"/>
      <c r="DK828"/>
      <c r="DL828"/>
      <c r="DM828"/>
      <c r="DN828"/>
      <c r="DO828"/>
      <c r="DP828"/>
      <c r="DQ828"/>
      <c r="DR828"/>
      <c r="DS828"/>
      <c r="DT828"/>
      <c r="DU828"/>
      <c r="DV828"/>
      <c r="DW828"/>
      <c r="DX828"/>
      <c r="DY828"/>
      <c r="DZ828"/>
      <c r="EA828"/>
      <c r="EB828"/>
      <c r="EC828"/>
      <c r="ED828"/>
      <c r="EE828"/>
      <c r="EF828"/>
      <c r="EG828"/>
      <c r="EH828"/>
      <c r="EI828"/>
      <c r="EJ828"/>
      <c r="EK828"/>
      <c r="EL828"/>
      <c r="EM828"/>
      <c r="EN828"/>
    </row>
    <row r="829" spans="1:144" ht="15" x14ac:dyDescent="0.25">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c r="DF829"/>
      <c r="DG829"/>
      <c r="DH829"/>
      <c r="DI829"/>
      <c r="DJ829"/>
      <c r="DK829"/>
      <c r="DL829"/>
      <c r="DM829"/>
      <c r="DN829"/>
      <c r="DO829"/>
      <c r="DP829"/>
      <c r="DQ829"/>
      <c r="DR829"/>
      <c r="DS829"/>
      <c r="DT829"/>
      <c r="DU829"/>
      <c r="DV829"/>
      <c r="DW829"/>
      <c r="DX829"/>
      <c r="DY829"/>
      <c r="DZ829"/>
      <c r="EA829"/>
      <c r="EB829"/>
      <c r="EC829"/>
      <c r="ED829"/>
      <c r="EE829"/>
      <c r="EF829"/>
      <c r="EG829"/>
      <c r="EH829"/>
      <c r="EI829"/>
      <c r="EJ829"/>
      <c r="EK829"/>
      <c r="EL829"/>
      <c r="EM829"/>
      <c r="EN829"/>
    </row>
    <row r="830" spans="1:144" ht="15" x14ac:dyDescent="0.25">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c r="DF830"/>
      <c r="DG830"/>
      <c r="DH830"/>
      <c r="DI830"/>
      <c r="DJ830"/>
      <c r="DK830"/>
      <c r="DL830"/>
      <c r="DM830"/>
      <c r="DN830"/>
      <c r="DO830"/>
      <c r="DP830"/>
      <c r="DQ830"/>
      <c r="DR830"/>
      <c r="DS830"/>
      <c r="DT830"/>
      <c r="DU830"/>
      <c r="DV830"/>
      <c r="DW830"/>
      <c r="DX830"/>
      <c r="DY830"/>
      <c r="DZ830"/>
      <c r="EA830"/>
      <c r="EB830"/>
      <c r="EC830"/>
      <c r="ED830"/>
      <c r="EE830"/>
      <c r="EF830"/>
      <c r="EG830"/>
      <c r="EH830"/>
      <c r="EI830"/>
      <c r="EJ830"/>
      <c r="EK830"/>
      <c r="EL830"/>
      <c r="EM830"/>
      <c r="EN830"/>
    </row>
    <row r="831" spans="1:144" ht="15" x14ac:dyDescent="0.25">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c r="DF831"/>
      <c r="DG831"/>
      <c r="DH831"/>
      <c r="DI831"/>
      <c r="DJ831"/>
      <c r="DK831"/>
      <c r="DL831"/>
      <c r="DM831"/>
      <c r="DN831"/>
      <c r="DO831"/>
      <c r="DP831"/>
      <c r="DQ831"/>
      <c r="DR831"/>
      <c r="DS831"/>
      <c r="DT831"/>
      <c r="DU831"/>
      <c r="DV831"/>
      <c r="DW831"/>
      <c r="DX831"/>
      <c r="DY831"/>
      <c r="DZ831"/>
      <c r="EA831"/>
      <c r="EB831"/>
      <c r="EC831"/>
      <c r="ED831"/>
      <c r="EE831"/>
      <c r="EF831"/>
      <c r="EG831"/>
      <c r="EH831"/>
      <c r="EI831"/>
      <c r="EJ831"/>
      <c r="EK831"/>
      <c r="EL831"/>
      <c r="EM831"/>
      <c r="EN831"/>
    </row>
    <row r="832" spans="1:144" ht="15" x14ac:dyDescent="0.25">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c r="DF832"/>
      <c r="DG832"/>
      <c r="DH832"/>
      <c r="DI832"/>
      <c r="DJ832"/>
      <c r="DK832"/>
      <c r="DL832"/>
      <c r="DM832"/>
      <c r="DN832"/>
      <c r="DO832"/>
      <c r="DP832"/>
      <c r="DQ832"/>
      <c r="DR832"/>
      <c r="DS832"/>
      <c r="DT832"/>
      <c r="DU832"/>
      <c r="DV832"/>
      <c r="DW832"/>
      <c r="DX832"/>
      <c r="DY832"/>
      <c r="DZ832"/>
      <c r="EA832"/>
      <c r="EB832"/>
      <c r="EC832"/>
      <c r="ED832"/>
      <c r="EE832"/>
      <c r="EF832"/>
      <c r="EG832"/>
      <c r="EH832"/>
      <c r="EI832"/>
      <c r="EJ832"/>
      <c r="EK832"/>
      <c r="EL832"/>
      <c r="EM832"/>
      <c r="EN832"/>
    </row>
    <row r="833" spans="1:144" ht="15" x14ac:dyDescent="0.25">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c r="DF833"/>
      <c r="DG833"/>
      <c r="DH833"/>
      <c r="DI833"/>
      <c r="DJ833"/>
      <c r="DK833"/>
      <c r="DL833"/>
      <c r="DM833"/>
      <c r="DN833"/>
      <c r="DO833"/>
      <c r="DP833"/>
      <c r="DQ833"/>
      <c r="DR833"/>
      <c r="DS833"/>
      <c r="DT833"/>
      <c r="DU833"/>
      <c r="DV833"/>
      <c r="DW833"/>
      <c r="DX833"/>
      <c r="DY833"/>
      <c r="DZ833"/>
      <c r="EA833"/>
      <c r="EB833"/>
      <c r="EC833"/>
      <c r="ED833"/>
      <c r="EE833"/>
      <c r="EF833"/>
      <c r="EG833"/>
      <c r="EH833"/>
      <c r="EI833"/>
      <c r="EJ833"/>
      <c r="EK833"/>
      <c r="EL833"/>
      <c r="EM833"/>
      <c r="EN833"/>
    </row>
    <row r="834" spans="1:144" ht="15" x14ac:dyDescent="0.25">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c r="DF834"/>
      <c r="DG834"/>
      <c r="DH834"/>
      <c r="DI834"/>
      <c r="DJ834"/>
      <c r="DK834"/>
      <c r="DL834"/>
      <c r="DM834"/>
      <c r="DN834"/>
      <c r="DO834"/>
      <c r="DP834"/>
      <c r="DQ834"/>
      <c r="DR834"/>
      <c r="DS834"/>
      <c r="DT834"/>
      <c r="DU834"/>
      <c r="DV834"/>
      <c r="DW834"/>
      <c r="DX834"/>
      <c r="DY834"/>
      <c r="DZ834"/>
      <c r="EA834"/>
      <c r="EB834"/>
      <c r="EC834"/>
      <c r="ED834"/>
      <c r="EE834"/>
      <c r="EF834"/>
      <c r="EG834"/>
      <c r="EH834"/>
      <c r="EI834"/>
      <c r="EJ834"/>
      <c r="EK834"/>
      <c r="EL834"/>
      <c r="EM834"/>
      <c r="EN834"/>
    </row>
    <row r="835" spans="1:144" ht="15" x14ac:dyDescent="0.25">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c r="DF835"/>
      <c r="DG835"/>
      <c r="DH835"/>
      <c r="DI835"/>
      <c r="DJ835"/>
      <c r="DK835"/>
      <c r="DL835"/>
      <c r="DM835"/>
      <c r="DN835"/>
      <c r="DO835"/>
      <c r="DP835"/>
      <c r="DQ835"/>
      <c r="DR835"/>
      <c r="DS835"/>
      <c r="DT835"/>
      <c r="DU835"/>
      <c r="DV835"/>
      <c r="DW835"/>
      <c r="DX835"/>
      <c r="DY835"/>
      <c r="DZ835"/>
      <c r="EA835"/>
      <c r="EB835"/>
      <c r="EC835"/>
      <c r="ED835"/>
      <c r="EE835"/>
      <c r="EF835"/>
      <c r="EG835"/>
      <c r="EH835"/>
      <c r="EI835"/>
      <c r="EJ835"/>
      <c r="EK835"/>
      <c r="EL835"/>
      <c r="EM835"/>
      <c r="EN835"/>
    </row>
    <row r="836" spans="1:144" ht="15" x14ac:dyDescent="0.25">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c r="DF836"/>
      <c r="DG836"/>
      <c r="DH836"/>
      <c r="DI836"/>
      <c r="DJ836"/>
      <c r="DK836"/>
      <c r="DL836"/>
      <c r="DM836"/>
      <c r="DN836"/>
      <c r="DO836"/>
      <c r="DP836"/>
      <c r="DQ836"/>
      <c r="DR836"/>
      <c r="DS836"/>
      <c r="DT836"/>
      <c r="DU836"/>
      <c r="DV836"/>
      <c r="DW836"/>
      <c r="DX836"/>
      <c r="DY836"/>
      <c r="DZ836"/>
      <c r="EA836"/>
      <c r="EB836"/>
      <c r="EC836"/>
      <c r="ED836"/>
      <c r="EE836"/>
      <c r="EF836"/>
      <c r="EG836"/>
      <c r="EH836"/>
      <c r="EI836"/>
      <c r="EJ836"/>
      <c r="EK836"/>
      <c r="EL836"/>
      <c r="EM836"/>
      <c r="EN836"/>
    </row>
    <row r="837" spans="1:144" ht="15" x14ac:dyDescent="0.25">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c r="DF837"/>
      <c r="DG837"/>
      <c r="DH837"/>
      <c r="DI837"/>
      <c r="DJ837"/>
      <c r="DK837"/>
      <c r="DL837"/>
      <c r="DM837"/>
      <c r="DN837"/>
      <c r="DO837"/>
      <c r="DP837"/>
      <c r="DQ837"/>
      <c r="DR837"/>
      <c r="DS837"/>
      <c r="DT837"/>
      <c r="DU837"/>
      <c r="DV837"/>
      <c r="DW837"/>
      <c r="DX837"/>
      <c r="DY837"/>
      <c r="DZ837"/>
      <c r="EA837"/>
      <c r="EB837"/>
      <c r="EC837"/>
      <c r="ED837"/>
      <c r="EE837"/>
      <c r="EF837"/>
      <c r="EG837"/>
      <c r="EH837"/>
      <c r="EI837"/>
      <c r="EJ837"/>
      <c r="EK837"/>
      <c r="EL837"/>
      <c r="EM837"/>
      <c r="EN837"/>
    </row>
    <row r="838" spans="1:144" ht="15" x14ac:dyDescent="0.25">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c r="DF838"/>
      <c r="DG838"/>
      <c r="DH838"/>
      <c r="DI838"/>
      <c r="DJ838"/>
      <c r="DK838"/>
      <c r="DL838"/>
      <c r="DM838"/>
      <c r="DN838"/>
      <c r="DO838"/>
      <c r="DP838"/>
      <c r="DQ838"/>
      <c r="DR838"/>
      <c r="DS838"/>
      <c r="DT838"/>
      <c r="DU838"/>
      <c r="DV838"/>
      <c r="DW838"/>
      <c r="DX838"/>
      <c r="DY838"/>
      <c r="DZ838"/>
      <c r="EA838"/>
      <c r="EB838"/>
      <c r="EC838"/>
      <c r="ED838"/>
      <c r="EE838"/>
      <c r="EF838"/>
      <c r="EG838"/>
      <c r="EH838"/>
      <c r="EI838"/>
      <c r="EJ838"/>
      <c r="EK838"/>
      <c r="EL838"/>
      <c r="EM838"/>
      <c r="EN838"/>
    </row>
    <row r="839" spans="1:144" ht="15" x14ac:dyDescent="0.25">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c r="DF839"/>
      <c r="DG839"/>
      <c r="DH839"/>
      <c r="DI839"/>
      <c r="DJ839"/>
      <c r="DK839"/>
      <c r="DL839"/>
      <c r="DM839"/>
      <c r="DN839"/>
      <c r="DO839"/>
      <c r="DP839"/>
      <c r="DQ839"/>
      <c r="DR839"/>
      <c r="DS839"/>
      <c r="DT839"/>
      <c r="DU839"/>
      <c r="DV839"/>
      <c r="DW839"/>
      <c r="DX839"/>
      <c r="DY839"/>
      <c r="DZ839"/>
      <c r="EA839"/>
      <c r="EB839"/>
      <c r="EC839"/>
      <c r="ED839"/>
      <c r="EE839"/>
      <c r="EF839"/>
      <c r="EG839"/>
      <c r="EH839"/>
      <c r="EI839"/>
      <c r="EJ839"/>
      <c r="EK839"/>
      <c r="EL839"/>
      <c r="EM839"/>
      <c r="EN839"/>
    </row>
    <row r="840" spans="1:144" ht="15" x14ac:dyDescent="0.25">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c r="DF840"/>
      <c r="DG840"/>
      <c r="DH840"/>
      <c r="DI840"/>
      <c r="DJ840"/>
      <c r="DK840"/>
      <c r="DL840"/>
      <c r="DM840"/>
      <c r="DN840"/>
      <c r="DO840"/>
      <c r="DP840"/>
      <c r="DQ840"/>
      <c r="DR840"/>
      <c r="DS840"/>
      <c r="DT840"/>
      <c r="DU840"/>
      <c r="DV840"/>
      <c r="DW840"/>
      <c r="DX840"/>
      <c r="DY840"/>
      <c r="DZ840"/>
      <c r="EA840"/>
      <c r="EB840"/>
      <c r="EC840"/>
      <c r="ED840"/>
      <c r="EE840"/>
      <c r="EF840"/>
      <c r="EG840"/>
      <c r="EH840"/>
      <c r="EI840"/>
      <c r="EJ840"/>
      <c r="EK840"/>
      <c r="EL840"/>
      <c r="EM840"/>
      <c r="EN840"/>
    </row>
    <row r="841" spans="1:144" ht="15" x14ac:dyDescent="0.25">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c r="DF841"/>
      <c r="DG841"/>
      <c r="DH841"/>
      <c r="DI841"/>
      <c r="DJ841"/>
      <c r="DK841"/>
      <c r="DL841"/>
      <c r="DM841"/>
      <c r="DN841"/>
      <c r="DO841"/>
      <c r="DP841"/>
      <c r="DQ841"/>
      <c r="DR841"/>
      <c r="DS841"/>
      <c r="DT841"/>
      <c r="DU841"/>
      <c r="DV841"/>
      <c r="DW841"/>
      <c r="DX841"/>
      <c r="DY841"/>
      <c r="DZ841"/>
      <c r="EA841"/>
      <c r="EB841"/>
      <c r="EC841"/>
      <c r="ED841"/>
      <c r="EE841"/>
      <c r="EF841"/>
      <c r="EG841"/>
      <c r="EH841"/>
      <c r="EI841"/>
      <c r="EJ841"/>
      <c r="EK841"/>
      <c r="EL841"/>
      <c r="EM841"/>
      <c r="EN841"/>
    </row>
    <row r="842" spans="1:144" ht="15" x14ac:dyDescent="0.25">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c r="DF842"/>
      <c r="DG842"/>
      <c r="DH842"/>
      <c r="DI842"/>
      <c r="DJ842"/>
      <c r="DK842"/>
      <c r="DL842"/>
      <c r="DM842"/>
      <c r="DN842"/>
      <c r="DO842"/>
      <c r="DP842"/>
      <c r="DQ842"/>
      <c r="DR842"/>
      <c r="DS842"/>
      <c r="DT842"/>
      <c r="DU842"/>
      <c r="DV842"/>
      <c r="DW842"/>
      <c r="DX842"/>
      <c r="DY842"/>
      <c r="DZ842"/>
      <c r="EA842"/>
      <c r="EB842"/>
      <c r="EC842"/>
      <c r="ED842"/>
      <c r="EE842"/>
      <c r="EF842"/>
      <c r="EG842"/>
      <c r="EH842"/>
      <c r="EI842"/>
      <c r="EJ842"/>
      <c r="EK842"/>
      <c r="EL842"/>
      <c r="EM842"/>
      <c r="EN842"/>
    </row>
    <row r="843" spans="1:144" ht="15" x14ac:dyDescent="0.25">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c r="DF843"/>
      <c r="DG843"/>
      <c r="DH843"/>
      <c r="DI843"/>
      <c r="DJ843"/>
      <c r="DK843"/>
      <c r="DL843"/>
      <c r="DM843"/>
      <c r="DN843"/>
      <c r="DO843"/>
      <c r="DP843"/>
      <c r="DQ843"/>
      <c r="DR843"/>
      <c r="DS843"/>
      <c r="DT843"/>
      <c r="DU843"/>
      <c r="DV843"/>
      <c r="DW843"/>
      <c r="DX843"/>
      <c r="DY843"/>
      <c r="DZ843"/>
      <c r="EA843"/>
      <c r="EB843"/>
      <c r="EC843"/>
      <c r="ED843"/>
      <c r="EE843"/>
      <c r="EF843"/>
      <c r="EG843"/>
      <c r="EH843"/>
      <c r="EI843"/>
      <c r="EJ843"/>
      <c r="EK843"/>
      <c r="EL843"/>
      <c r="EM843"/>
      <c r="EN843"/>
    </row>
    <row r="844" spans="1:144" ht="15" x14ac:dyDescent="0.25">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c r="DF844"/>
      <c r="DG844"/>
      <c r="DH844"/>
      <c r="DI844"/>
      <c r="DJ844"/>
      <c r="DK844"/>
      <c r="DL844"/>
      <c r="DM844"/>
      <c r="DN844"/>
      <c r="DO844"/>
      <c r="DP844"/>
      <c r="DQ844"/>
      <c r="DR844"/>
      <c r="DS844"/>
      <c r="DT844"/>
      <c r="DU844"/>
      <c r="DV844"/>
      <c r="DW844"/>
      <c r="DX844"/>
      <c r="DY844"/>
      <c r="DZ844"/>
      <c r="EA844"/>
      <c r="EB844"/>
      <c r="EC844"/>
      <c r="ED844"/>
      <c r="EE844"/>
      <c r="EF844"/>
      <c r="EG844"/>
      <c r="EH844"/>
      <c r="EI844"/>
      <c r="EJ844"/>
      <c r="EK844"/>
      <c r="EL844"/>
      <c r="EM844"/>
      <c r="EN844"/>
    </row>
    <row r="845" spans="1:144" ht="15" x14ac:dyDescent="0.25">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c r="DF845"/>
      <c r="DG845"/>
      <c r="DH845"/>
      <c r="DI845"/>
      <c r="DJ845"/>
      <c r="DK845"/>
      <c r="DL845"/>
      <c r="DM845"/>
      <c r="DN845"/>
      <c r="DO845"/>
      <c r="DP845"/>
      <c r="DQ845"/>
      <c r="DR845"/>
      <c r="DS845"/>
      <c r="DT845"/>
      <c r="DU845"/>
      <c r="DV845"/>
      <c r="DW845"/>
      <c r="DX845"/>
      <c r="DY845"/>
      <c r="DZ845"/>
      <c r="EA845"/>
      <c r="EB845"/>
      <c r="EC845"/>
      <c r="ED845"/>
      <c r="EE845"/>
      <c r="EF845"/>
      <c r="EG845"/>
      <c r="EH845"/>
      <c r="EI845"/>
      <c r="EJ845"/>
      <c r="EK845"/>
      <c r="EL845"/>
      <c r="EM845"/>
      <c r="EN845"/>
    </row>
    <row r="846" spans="1:144" ht="15" x14ac:dyDescent="0.25">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c r="DF846"/>
      <c r="DG846"/>
      <c r="DH846"/>
      <c r="DI846"/>
      <c r="DJ846"/>
      <c r="DK846"/>
      <c r="DL846"/>
      <c r="DM846"/>
      <c r="DN846"/>
      <c r="DO846"/>
      <c r="DP846"/>
      <c r="DQ846"/>
      <c r="DR846"/>
      <c r="DS846"/>
      <c r="DT846"/>
      <c r="DU846"/>
      <c r="DV846"/>
      <c r="DW846"/>
      <c r="DX846"/>
      <c r="DY846"/>
      <c r="DZ846"/>
      <c r="EA846"/>
      <c r="EB846"/>
      <c r="EC846"/>
      <c r="ED846"/>
      <c r="EE846"/>
      <c r="EF846"/>
      <c r="EG846"/>
      <c r="EH846"/>
      <c r="EI846"/>
      <c r="EJ846"/>
      <c r="EK846"/>
      <c r="EL846"/>
      <c r="EM846"/>
      <c r="EN846"/>
    </row>
    <row r="847" spans="1:144" ht="15" x14ac:dyDescent="0.25">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c r="DF847"/>
      <c r="DG847"/>
      <c r="DH847"/>
      <c r="DI847"/>
      <c r="DJ847"/>
      <c r="DK847"/>
      <c r="DL847"/>
      <c r="DM847"/>
      <c r="DN847"/>
      <c r="DO847"/>
      <c r="DP847"/>
      <c r="DQ847"/>
      <c r="DR847"/>
      <c r="DS847"/>
      <c r="DT847"/>
      <c r="DU847"/>
      <c r="DV847"/>
      <c r="DW847"/>
      <c r="DX847"/>
      <c r="DY847"/>
      <c r="DZ847"/>
      <c r="EA847"/>
      <c r="EB847"/>
      <c r="EC847"/>
      <c r="ED847"/>
      <c r="EE847"/>
      <c r="EF847"/>
      <c r="EG847"/>
      <c r="EH847"/>
      <c r="EI847"/>
      <c r="EJ847"/>
      <c r="EK847"/>
      <c r="EL847"/>
      <c r="EM847"/>
      <c r="EN847"/>
    </row>
    <row r="848" spans="1:144" ht="15" x14ac:dyDescent="0.25">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c r="DF848"/>
      <c r="DG848"/>
      <c r="DH848"/>
      <c r="DI848"/>
      <c r="DJ848"/>
      <c r="DK848"/>
      <c r="DL848"/>
      <c r="DM848"/>
      <c r="DN848"/>
      <c r="DO848"/>
      <c r="DP848"/>
      <c r="DQ848"/>
      <c r="DR848"/>
      <c r="DS848"/>
      <c r="DT848"/>
      <c r="DU848"/>
      <c r="DV848"/>
      <c r="DW848"/>
      <c r="DX848"/>
      <c r="DY848"/>
      <c r="DZ848"/>
      <c r="EA848"/>
      <c r="EB848"/>
      <c r="EC848"/>
      <c r="ED848"/>
      <c r="EE848"/>
      <c r="EF848"/>
      <c r="EG848"/>
      <c r="EH848"/>
      <c r="EI848"/>
      <c r="EJ848"/>
      <c r="EK848"/>
      <c r="EL848"/>
      <c r="EM848"/>
      <c r="EN848"/>
    </row>
    <row r="849" spans="1:144" ht="15" x14ac:dyDescent="0.25">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c r="DF849"/>
      <c r="DG849"/>
      <c r="DH849"/>
      <c r="DI849"/>
      <c r="DJ849"/>
      <c r="DK849"/>
      <c r="DL849"/>
      <c r="DM849"/>
      <c r="DN849"/>
      <c r="DO849"/>
      <c r="DP849"/>
      <c r="DQ849"/>
      <c r="DR849"/>
      <c r="DS849"/>
      <c r="DT849"/>
      <c r="DU849"/>
      <c r="DV849"/>
      <c r="DW849"/>
      <c r="DX849"/>
      <c r="DY849"/>
      <c r="DZ849"/>
      <c r="EA849"/>
      <c r="EB849"/>
      <c r="EC849"/>
      <c r="ED849"/>
      <c r="EE849"/>
      <c r="EF849"/>
      <c r="EG849"/>
      <c r="EH849"/>
      <c r="EI849"/>
      <c r="EJ849"/>
      <c r="EK849"/>
      <c r="EL849"/>
      <c r="EM849"/>
      <c r="EN849"/>
    </row>
    <row r="850" spans="1:144" ht="15" x14ac:dyDescent="0.25">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c r="DF850"/>
      <c r="DG850"/>
      <c r="DH850"/>
      <c r="DI850"/>
      <c r="DJ850"/>
      <c r="DK850"/>
      <c r="DL850"/>
      <c r="DM850"/>
      <c r="DN850"/>
      <c r="DO850"/>
      <c r="DP850"/>
      <c r="DQ850"/>
      <c r="DR850"/>
      <c r="DS850"/>
      <c r="DT850"/>
      <c r="DU850"/>
      <c r="DV850"/>
      <c r="DW850"/>
      <c r="DX850"/>
      <c r="DY850"/>
      <c r="DZ850"/>
      <c r="EA850"/>
      <c r="EB850"/>
      <c r="EC850"/>
      <c r="ED850"/>
      <c r="EE850"/>
      <c r="EF850"/>
      <c r="EG850"/>
      <c r="EH850"/>
      <c r="EI850"/>
      <c r="EJ850"/>
      <c r="EK850"/>
      <c r="EL850"/>
      <c r="EM850"/>
      <c r="EN850"/>
    </row>
    <row r="851" spans="1:144" ht="15" x14ac:dyDescent="0.25">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c r="DF851"/>
      <c r="DG851"/>
      <c r="DH851"/>
      <c r="DI851"/>
      <c r="DJ851"/>
      <c r="DK851"/>
      <c r="DL851"/>
      <c r="DM851"/>
      <c r="DN851"/>
      <c r="DO851"/>
      <c r="DP851"/>
      <c r="DQ851"/>
      <c r="DR851"/>
      <c r="DS851"/>
      <c r="DT851"/>
      <c r="DU851"/>
      <c r="DV851"/>
      <c r="DW851"/>
      <c r="DX851"/>
      <c r="DY851"/>
      <c r="DZ851"/>
      <c r="EA851"/>
      <c r="EB851"/>
      <c r="EC851"/>
      <c r="ED851"/>
      <c r="EE851"/>
      <c r="EF851"/>
      <c r="EG851"/>
      <c r="EH851"/>
      <c r="EI851"/>
      <c r="EJ851"/>
      <c r="EK851"/>
      <c r="EL851"/>
      <c r="EM851"/>
      <c r="EN851"/>
    </row>
    <row r="852" spans="1:144" ht="15" x14ac:dyDescent="0.25">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c r="DF852"/>
      <c r="DG852"/>
      <c r="DH852"/>
      <c r="DI852"/>
      <c r="DJ852"/>
      <c r="DK852"/>
      <c r="DL852"/>
      <c r="DM852"/>
      <c r="DN852"/>
      <c r="DO852"/>
      <c r="DP852"/>
      <c r="DQ852"/>
      <c r="DR852"/>
      <c r="DS852"/>
      <c r="DT852"/>
      <c r="DU852"/>
      <c r="DV852"/>
      <c r="DW852"/>
      <c r="DX852"/>
      <c r="DY852"/>
      <c r="DZ852"/>
      <c r="EA852"/>
      <c r="EB852"/>
      <c r="EC852"/>
      <c r="ED852"/>
      <c r="EE852"/>
      <c r="EF852"/>
      <c r="EG852"/>
      <c r="EH852"/>
      <c r="EI852"/>
      <c r="EJ852"/>
      <c r="EK852"/>
      <c r="EL852"/>
      <c r="EM852"/>
      <c r="EN852"/>
    </row>
    <row r="853" spans="1:144" ht="15" x14ac:dyDescent="0.25">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c r="DF853"/>
      <c r="DG853"/>
      <c r="DH853"/>
      <c r="DI853"/>
      <c r="DJ853"/>
      <c r="DK853"/>
      <c r="DL853"/>
      <c r="DM853"/>
      <c r="DN853"/>
      <c r="DO853"/>
      <c r="DP853"/>
      <c r="DQ853"/>
      <c r="DR853"/>
      <c r="DS853"/>
      <c r="DT853"/>
      <c r="DU853"/>
      <c r="DV853"/>
      <c r="DW853"/>
      <c r="DX853"/>
      <c r="DY853"/>
      <c r="DZ853"/>
      <c r="EA853"/>
      <c r="EB853"/>
      <c r="EC853"/>
      <c r="ED853"/>
      <c r="EE853"/>
      <c r="EF853"/>
      <c r="EG853"/>
      <c r="EH853"/>
      <c r="EI853"/>
      <c r="EJ853"/>
      <c r="EK853"/>
      <c r="EL853"/>
      <c r="EM853"/>
      <c r="EN853"/>
    </row>
    <row r="854" spans="1:144" ht="15" x14ac:dyDescent="0.25">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c r="DF854"/>
      <c r="DG854"/>
      <c r="DH854"/>
      <c r="DI854"/>
      <c r="DJ854"/>
      <c r="DK854"/>
      <c r="DL854"/>
      <c r="DM854"/>
      <c r="DN854"/>
      <c r="DO854"/>
      <c r="DP854"/>
      <c r="DQ854"/>
      <c r="DR854"/>
      <c r="DS854"/>
      <c r="DT854"/>
      <c r="DU854"/>
      <c r="DV854"/>
      <c r="DW854"/>
      <c r="DX854"/>
      <c r="DY854"/>
      <c r="DZ854"/>
      <c r="EA854"/>
      <c r="EB854"/>
      <c r="EC854"/>
      <c r="ED854"/>
      <c r="EE854"/>
      <c r="EF854"/>
      <c r="EG854"/>
      <c r="EH854"/>
      <c r="EI854"/>
      <c r="EJ854"/>
      <c r="EK854"/>
      <c r="EL854"/>
      <c r="EM854"/>
      <c r="EN854"/>
    </row>
    <row r="855" spans="1:144" ht="15" x14ac:dyDescent="0.25">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c r="DF855"/>
      <c r="DG855"/>
      <c r="DH855"/>
      <c r="DI855"/>
      <c r="DJ855"/>
      <c r="DK855"/>
      <c r="DL855"/>
      <c r="DM855"/>
      <c r="DN855"/>
      <c r="DO855"/>
      <c r="DP855"/>
      <c r="DQ855"/>
      <c r="DR855"/>
      <c r="DS855"/>
      <c r="DT855"/>
      <c r="DU855"/>
      <c r="DV855"/>
      <c r="DW855"/>
      <c r="DX855"/>
      <c r="DY855"/>
      <c r="DZ855"/>
      <c r="EA855"/>
      <c r="EB855"/>
      <c r="EC855"/>
      <c r="ED855"/>
      <c r="EE855"/>
      <c r="EF855"/>
      <c r="EG855"/>
      <c r="EH855"/>
      <c r="EI855"/>
      <c r="EJ855"/>
      <c r="EK855"/>
      <c r="EL855"/>
      <c r="EM855"/>
      <c r="EN855"/>
    </row>
    <row r="856" spans="1:144" ht="15" x14ac:dyDescent="0.25">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c r="DF856"/>
      <c r="DG856"/>
      <c r="DH856"/>
      <c r="DI856"/>
      <c r="DJ856"/>
      <c r="DK856"/>
      <c r="DL856"/>
      <c r="DM856"/>
      <c r="DN856"/>
      <c r="DO856"/>
      <c r="DP856"/>
      <c r="DQ856"/>
      <c r="DR856"/>
      <c r="DS856"/>
      <c r="DT856"/>
      <c r="DU856"/>
      <c r="DV856"/>
      <c r="DW856"/>
      <c r="DX856"/>
      <c r="DY856"/>
      <c r="DZ856"/>
      <c r="EA856"/>
      <c r="EB856"/>
      <c r="EC856"/>
      <c r="ED856"/>
      <c r="EE856"/>
      <c r="EF856"/>
      <c r="EG856"/>
      <c r="EH856"/>
      <c r="EI856"/>
      <c r="EJ856"/>
      <c r="EK856"/>
      <c r="EL856"/>
      <c r="EM856"/>
      <c r="EN856"/>
    </row>
    <row r="857" spans="1:144" ht="15" x14ac:dyDescent="0.25">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c r="DF857"/>
      <c r="DG857"/>
      <c r="DH857"/>
      <c r="DI857"/>
      <c r="DJ857"/>
      <c r="DK857"/>
      <c r="DL857"/>
      <c r="DM857"/>
      <c r="DN857"/>
      <c r="DO857"/>
      <c r="DP857"/>
      <c r="DQ857"/>
      <c r="DR857"/>
      <c r="DS857"/>
      <c r="DT857"/>
      <c r="DU857"/>
      <c r="DV857"/>
      <c r="DW857"/>
      <c r="DX857"/>
      <c r="DY857"/>
      <c r="DZ857"/>
      <c r="EA857"/>
      <c r="EB857"/>
      <c r="EC857"/>
      <c r="ED857"/>
      <c r="EE857"/>
      <c r="EF857"/>
      <c r="EG857"/>
      <c r="EH857"/>
      <c r="EI857"/>
      <c r="EJ857"/>
      <c r="EK857"/>
      <c r="EL857"/>
      <c r="EM857"/>
      <c r="EN857"/>
    </row>
    <row r="858" spans="1:144" ht="15" x14ac:dyDescent="0.25">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c r="DF858"/>
      <c r="DG858"/>
      <c r="DH858"/>
      <c r="DI858"/>
      <c r="DJ858"/>
      <c r="DK858"/>
      <c r="DL858"/>
      <c r="DM858"/>
      <c r="DN858"/>
      <c r="DO858"/>
      <c r="DP858"/>
      <c r="DQ858"/>
      <c r="DR858"/>
      <c r="DS858"/>
      <c r="DT858"/>
      <c r="DU858"/>
      <c r="DV858"/>
      <c r="DW858"/>
      <c r="DX858"/>
      <c r="DY858"/>
      <c r="DZ858"/>
      <c r="EA858"/>
      <c r="EB858"/>
      <c r="EC858"/>
      <c r="ED858"/>
      <c r="EE858"/>
      <c r="EF858"/>
      <c r="EG858"/>
      <c r="EH858"/>
      <c r="EI858"/>
      <c r="EJ858"/>
      <c r="EK858"/>
      <c r="EL858"/>
      <c r="EM858"/>
      <c r="EN858"/>
    </row>
    <row r="859" spans="1:144" ht="15" x14ac:dyDescent="0.25">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c r="DF859"/>
      <c r="DG859"/>
      <c r="DH859"/>
      <c r="DI859"/>
      <c r="DJ859"/>
      <c r="DK859"/>
      <c r="DL859"/>
      <c r="DM859"/>
      <c r="DN859"/>
      <c r="DO859"/>
      <c r="DP859"/>
      <c r="DQ859"/>
      <c r="DR859"/>
      <c r="DS859"/>
      <c r="DT859"/>
      <c r="DU859"/>
      <c r="DV859"/>
      <c r="DW859"/>
      <c r="DX859"/>
      <c r="DY859"/>
      <c r="DZ859"/>
      <c r="EA859"/>
      <c r="EB859"/>
      <c r="EC859"/>
      <c r="ED859"/>
      <c r="EE859"/>
      <c r="EF859"/>
      <c r="EG859"/>
      <c r="EH859"/>
      <c r="EI859"/>
      <c r="EJ859"/>
      <c r="EK859"/>
      <c r="EL859"/>
      <c r="EM859"/>
      <c r="EN859"/>
    </row>
    <row r="860" spans="1:144" ht="15" x14ac:dyDescent="0.25">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c r="DF860"/>
      <c r="DG860"/>
      <c r="DH860"/>
      <c r="DI860"/>
      <c r="DJ860"/>
      <c r="DK860"/>
      <c r="DL860"/>
      <c r="DM860"/>
      <c r="DN860"/>
      <c r="DO860"/>
      <c r="DP860"/>
      <c r="DQ860"/>
      <c r="DR860"/>
      <c r="DS860"/>
      <c r="DT860"/>
      <c r="DU860"/>
      <c r="DV860"/>
      <c r="DW860"/>
      <c r="DX860"/>
      <c r="DY860"/>
      <c r="DZ860"/>
      <c r="EA860"/>
      <c r="EB860"/>
      <c r="EC860"/>
      <c r="ED860"/>
      <c r="EE860"/>
      <c r="EF860"/>
      <c r="EG860"/>
      <c r="EH860"/>
      <c r="EI860"/>
      <c r="EJ860"/>
      <c r="EK860"/>
      <c r="EL860"/>
      <c r="EM860"/>
      <c r="EN860"/>
    </row>
    <row r="861" spans="1:144" ht="15" x14ac:dyDescent="0.25">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c r="DL861"/>
      <c r="DM861"/>
      <c r="DN861"/>
      <c r="DO861"/>
      <c r="DP861"/>
      <c r="DQ861"/>
      <c r="DR861"/>
      <c r="DS861"/>
      <c r="DT861"/>
      <c r="DU861"/>
      <c r="DV861"/>
      <c r="DW861"/>
      <c r="DX861"/>
      <c r="DY861"/>
      <c r="DZ861"/>
      <c r="EA861"/>
      <c r="EB861"/>
      <c r="EC861"/>
      <c r="ED861"/>
      <c r="EE861"/>
      <c r="EF861"/>
      <c r="EG861"/>
      <c r="EH861"/>
      <c r="EI861"/>
      <c r="EJ861"/>
      <c r="EK861"/>
      <c r="EL861"/>
      <c r="EM861"/>
      <c r="EN861"/>
    </row>
    <row r="862" spans="1:144" ht="15" x14ac:dyDescent="0.25">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c r="DF862"/>
      <c r="DG862"/>
      <c r="DH862"/>
      <c r="DI862"/>
      <c r="DJ862"/>
      <c r="DK862"/>
      <c r="DL862"/>
      <c r="DM862"/>
      <c r="DN862"/>
      <c r="DO862"/>
      <c r="DP862"/>
      <c r="DQ862"/>
      <c r="DR862"/>
      <c r="DS862"/>
      <c r="DT862"/>
      <c r="DU862"/>
      <c r="DV862"/>
      <c r="DW862"/>
      <c r="DX862"/>
      <c r="DY862"/>
      <c r="DZ862"/>
      <c r="EA862"/>
      <c r="EB862"/>
      <c r="EC862"/>
      <c r="ED862"/>
      <c r="EE862"/>
      <c r="EF862"/>
      <c r="EG862"/>
      <c r="EH862"/>
      <c r="EI862"/>
      <c r="EJ862"/>
      <c r="EK862"/>
      <c r="EL862"/>
      <c r="EM862"/>
      <c r="EN862"/>
    </row>
    <row r="863" spans="1:144" ht="15" x14ac:dyDescent="0.25">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c r="DF863"/>
      <c r="DG863"/>
      <c r="DH863"/>
      <c r="DI863"/>
      <c r="DJ863"/>
      <c r="DK863"/>
      <c r="DL863"/>
      <c r="DM863"/>
      <c r="DN863"/>
      <c r="DO863"/>
      <c r="DP863"/>
      <c r="DQ863"/>
      <c r="DR863"/>
      <c r="DS863"/>
      <c r="DT863"/>
      <c r="DU863"/>
      <c r="DV863"/>
      <c r="DW863"/>
      <c r="DX863"/>
      <c r="DY863"/>
      <c r="DZ863"/>
      <c r="EA863"/>
      <c r="EB863"/>
      <c r="EC863"/>
      <c r="ED863"/>
      <c r="EE863"/>
      <c r="EF863"/>
      <c r="EG863"/>
      <c r="EH863"/>
      <c r="EI863"/>
      <c r="EJ863"/>
      <c r="EK863"/>
      <c r="EL863"/>
      <c r="EM863"/>
      <c r="EN863"/>
    </row>
    <row r="864" spans="1:144" ht="15" x14ac:dyDescent="0.25">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c r="DF864"/>
      <c r="DG864"/>
      <c r="DH864"/>
      <c r="DI864"/>
      <c r="DJ864"/>
      <c r="DK864"/>
      <c r="DL864"/>
      <c r="DM864"/>
      <c r="DN864"/>
      <c r="DO864"/>
      <c r="DP864"/>
      <c r="DQ864"/>
      <c r="DR864"/>
      <c r="DS864"/>
      <c r="DT864"/>
      <c r="DU864"/>
      <c r="DV864"/>
      <c r="DW864"/>
      <c r="DX864"/>
      <c r="DY864"/>
      <c r="DZ864"/>
      <c r="EA864"/>
      <c r="EB864"/>
      <c r="EC864"/>
      <c r="ED864"/>
      <c r="EE864"/>
      <c r="EF864"/>
      <c r="EG864"/>
      <c r="EH864"/>
      <c r="EI864"/>
      <c r="EJ864"/>
      <c r="EK864"/>
      <c r="EL864"/>
      <c r="EM864"/>
      <c r="EN864"/>
    </row>
    <row r="865" spans="1:144" ht="15" x14ac:dyDescent="0.25">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c r="DF865"/>
      <c r="DG865"/>
      <c r="DH865"/>
      <c r="DI865"/>
      <c r="DJ865"/>
      <c r="DK865"/>
      <c r="DL865"/>
      <c r="DM865"/>
      <c r="DN865"/>
      <c r="DO865"/>
      <c r="DP865"/>
      <c r="DQ865"/>
      <c r="DR865"/>
      <c r="DS865"/>
      <c r="DT865"/>
      <c r="DU865"/>
      <c r="DV865"/>
      <c r="DW865"/>
      <c r="DX865"/>
      <c r="DY865"/>
      <c r="DZ865"/>
      <c r="EA865"/>
      <c r="EB865"/>
      <c r="EC865"/>
      <c r="ED865"/>
      <c r="EE865"/>
      <c r="EF865"/>
      <c r="EG865"/>
      <c r="EH865"/>
      <c r="EI865"/>
      <c r="EJ865"/>
      <c r="EK865"/>
      <c r="EL865"/>
      <c r="EM865"/>
      <c r="EN865"/>
    </row>
    <row r="866" spans="1:144" ht="15" x14ac:dyDescent="0.25">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c r="DF866"/>
      <c r="DG866"/>
      <c r="DH866"/>
      <c r="DI866"/>
      <c r="DJ866"/>
      <c r="DK866"/>
      <c r="DL866"/>
      <c r="DM866"/>
      <c r="DN866"/>
      <c r="DO866"/>
      <c r="DP866"/>
      <c r="DQ866"/>
      <c r="DR866"/>
      <c r="DS866"/>
      <c r="DT866"/>
      <c r="DU866"/>
      <c r="DV866"/>
      <c r="DW866"/>
      <c r="DX866"/>
      <c r="DY866"/>
      <c r="DZ866"/>
      <c r="EA866"/>
      <c r="EB866"/>
      <c r="EC866"/>
      <c r="ED866"/>
      <c r="EE866"/>
      <c r="EF866"/>
      <c r="EG866"/>
      <c r="EH866"/>
      <c r="EI866"/>
      <c r="EJ866"/>
      <c r="EK866"/>
      <c r="EL866"/>
      <c r="EM866"/>
      <c r="EN866"/>
    </row>
    <row r="867" spans="1:144" ht="15" x14ac:dyDescent="0.25">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c r="DF867"/>
      <c r="DG867"/>
      <c r="DH867"/>
      <c r="DI867"/>
      <c r="DJ867"/>
      <c r="DK867"/>
      <c r="DL867"/>
      <c r="DM867"/>
      <c r="DN867"/>
      <c r="DO867"/>
      <c r="DP867"/>
      <c r="DQ867"/>
      <c r="DR867"/>
      <c r="DS867"/>
      <c r="DT867"/>
      <c r="DU867"/>
      <c r="DV867"/>
      <c r="DW867"/>
      <c r="DX867"/>
      <c r="DY867"/>
      <c r="DZ867"/>
      <c r="EA867"/>
      <c r="EB867"/>
      <c r="EC867"/>
      <c r="ED867"/>
      <c r="EE867"/>
      <c r="EF867"/>
      <c r="EG867"/>
      <c r="EH867"/>
      <c r="EI867"/>
      <c r="EJ867"/>
      <c r="EK867"/>
      <c r="EL867"/>
      <c r="EM867"/>
      <c r="EN867"/>
    </row>
    <row r="868" spans="1:144" ht="15" x14ac:dyDescent="0.25">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c r="DF868"/>
      <c r="DG868"/>
      <c r="DH868"/>
      <c r="DI868"/>
      <c r="DJ868"/>
      <c r="DK868"/>
      <c r="DL868"/>
      <c r="DM868"/>
      <c r="DN868"/>
      <c r="DO868"/>
      <c r="DP868"/>
      <c r="DQ868"/>
      <c r="DR868"/>
      <c r="DS868"/>
      <c r="DT868"/>
      <c r="DU868"/>
      <c r="DV868"/>
      <c r="DW868"/>
      <c r="DX868"/>
      <c r="DY868"/>
      <c r="DZ868"/>
      <c r="EA868"/>
      <c r="EB868"/>
      <c r="EC868"/>
      <c r="ED868"/>
      <c r="EE868"/>
      <c r="EF868"/>
      <c r="EG868"/>
      <c r="EH868"/>
      <c r="EI868"/>
      <c r="EJ868"/>
      <c r="EK868"/>
      <c r="EL868"/>
      <c r="EM868"/>
      <c r="EN868"/>
    </row>
    <row r="869" spans="1:144" ht="15" x14ac:dyDescent="0.25">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c r="DF869"/>
      <c r="DG869"/>
      <c r="DH869"/>
      <c r="DI869"/>
      <c r="DJ869"/>
      <c r="DK869"/>
      <c r="DL869"/>
      <c r="DM869"/>
      <c r="DN869"/>
      <c r="DO869"/>
      <c r="DP869"/>
      <c r="DQ869"/>
      <c r="DR869"/>
      <c r="DS869"/>
      <c r="DT869"/>
      <c r="DU869"/>
      <c r="DV869"/>
      <c r="DW869"/>
      <c r="DX869"/>
      <c r="DY869"/>
      <c r="DZ869"/>
      <c r="EA869"/>
      <c r="EB869"/>
      <c r="EC869"/>
      <c r="ED869"/>
      <c r="EE869"/>
      <c r="EF869"/>
      <c r="EG869"/>
      <c r="EH869"/>
      <c r="EI869"/>
      <c r="EJ869"/>
      <c r="EK869"/>
      <c r="EL869"/>
      <c r="EM869"/>
      <c r="EN869"/>
    </row>
    <row r="870" spans="1:144" ht="15" x14ac:dyDescent="0.25">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c r="DF870"/>
      <c r="DG870"/>
      <c r="DH870"/>
      <c r="DI870"/>
      <c r="DJ870"/>
      <c r="DK870"/>
      <c r="DL870"/>
      <c r="DM870"/>
      <c r="DN870"/>
      <c r="DO870"/>
      <c r="DP870"/>
      <c r="DQ870"/>
      <c r="DR870"/>
      <c r="DS870"/>
      <c r="DT870"/>
      <c r="DU870"/>
      <c r="DV870"/>
      <c r="DW870"/>
      <c r="DX870"/>
      <c r="DY870"/>
      <c r="DZ870"/>
      <c r="EA870"/>
      <c r="EB870"/>
      <c r="EC870"/>
      <c r="ED870"/>
      <c r="EE870"/>
      <c r="EF870"/>
      <c r="EG870"/>
      <c r="EH870"/>
      <c r="EI870"/>
      <c r="EJ870"/>
      <c r="EK870"/>
      <c r="EL870"/>
      <c r="EM870"/>
      <c r="EN870"/>
    </row>
    <row r="871" spans="1:144" ht="15" x14ac:dyDescent="0.25">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c r="DF871"/>
      <c r="DG871"/>
      <c r="DH871"/>
      <c r="DI871"/>
      <c r="DJ871"/>
      <c r="DK871"/>
      <c r="DL871"/>
      <c r="DM871"/>
      <c r="DN871"/>
      <c r="DO871"/>
      <c r="DP871"/>
      <c r="DQ871"/>
      <c r="DR871"/>
      <c r="DS871"/>
      <c r="DT871"/>
      <c r="DU871"/>
      <c r="DV871"/>
      <c r="DW871"/>
      <c r="DX871"/>
      <c r="DY871"/>
      <c r="DZ871"/>
      <c r="EA871"/>
      <c r="EB871"/>
      <c r="EC871"/>
      <c r="ED871"/>
      <c r="EE871"/>
      <c r="EF871"/>
      <c r="EG871"/>
      <c r="EH871"/>
      <c r="EI871"/>
      <c r="EJ871"/>
      <c r="EK871"/>
      <c r="EL871"/>
      <c r="EM871"/>
      <c r="EN871"/>
    </row>
    <row r="872" spans="1:144" ht="15" x14ac:dyDescent="0.25">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c r="DF872"/>
      <c r="DG872"/>
      <c r="DH872"/>
      <c r="DI872"/>
      <c r="DJ872"/>
      <c r="DK872"/>
      <c r="DL872"/>
      <c r="DM872"/>
      <c r="DN872"/>
      <c r="DO872"/>
      <c r="DP872"/>
      <c r="DQ872"/>
      <c r="DR872"/>
      <c r="DS872"/>
      <c r="DT872"/>
      <c r="DU872"/>
      <c r="DV872"/>
      <c r="DW872"/>
      <c r="DX872"/>
      <c r="DY872"/>
      <c r="DZ872"/>
      <c r="EA872"/>
      <c r="EB872"/>
      <c r="EC872"/>
      <c r="ED872"/>
      <c r="EE872"/>
      <c r="EF872"/>
      <c r="EG872"/>
      <c r="EH872"/>
      <c r="EI872"/>
      <c r="EJ872"/>
      <c r="EK872"/>
      <c r="EL872"/>
      <c r="EM872"/>
      <c r="EN872"/>
    </row>
    <row r="873" spans="1:144" ht="15" x14ac:dyDescent="0.25">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c r="DW873"/>
      <c r="DX873"/>
      <c r="DY873"/>
      <c r="DZ873"/>
      <c r="EA873"/>
      <c r="EB873"/>
      <c r="EC873"/>
      <c r="ED873"/>
      <c r="EE873"/>
      <c r="EF873"/>
      <c r="EG873"/>
      <c r="EH873"/>
      <c r="EI873"/>
      <c r="EJ873"/>
      <c r="EK873"/>
      <c r="EL873"/>
      <c r="EM873"/>
      <c r="EN873"/>
    </row>
    <row r="874" spans="1:144" ht="15" x14ac:dyDescent="0.25">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c r="DF874"/>
      <c r="DG874"/>
      <c r="DH874"/>
      <c r="DI874"/>
      <c r="DJ874"/>
      <c r="DK874"/>
      <c r="DL874"/>
      <c r="DM874"/>
      <c r="DN874"/>
      <c r="DO874"/>
      <c r="DP874"/>
      <c r="DQ874"/>
      <c r="DR874"/>
      <c r="DS874"/>
      <c r="DT874"/>
      <c r="DU874"/>
      <c r="DV874"/>
      <c r="DW874"/>
      <c r="DX874"/>
      <c r="DY874"/>
      <c r="DZ874"/>
      <c r="EA874"/>
      <c r="EB874"/>
      <c r="EC874"/>
      <c r="ED874"/>
      <c r="EE874"/>
      <c r="EF874"/>
      <c r="EG874"/>
      <c r="EH874"/>
      <c r="EI874"/>
      <c r="EJ874"/>
      <c r="EK874"/>
      <c r="EL874"/>
      <c r="EM874"/>
      <c r="EN874"/>
    </row>
    <row r="875" spans="1:144" ht="15" x14ac:dyDescent="0.25">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c r="DF875"/>
      <c r="DG875"/>
      <c r="DH875"/>
      <c r="DI875"/>
      <c r="DJ875"/>
      <c r="DK875"/>
      <c r="DL875"/>
      <c r="DM875"/>
      <c r="DN875"/>
      <c r="DO875"/>
      <c r="DP875"/>
      <c r="DQ875"/>
      <c r="DR875"/>
      <c r="DS875"/>
      <c r="DT875"/>
      <c r="DU875"/>
      <c r="DV875"/>
      <c r="DW875"/>
      <c r="DX875"/>
      <c r="DY875"/>
      <c r="DZ875"/>
      <c r="EA875"/>
      <c r="EB875"/>
      <c r="EC875"/>
      <c r="ED875"/>
      <c r="EE875"/>
      <c r="EF875"/>
      <c r="EG875"/>
      <c r="EH875"/>
      <c r="EI875"/>
      <c r="EJ875"/>
      <c r="EK875"/>
      <c r="EL875"/>
      <c r="EM875"/>
      <c r="EN875"/>
    </row>
    <row r="876" spans="1:144" ht="15" x14ac:dyDescent="0.25">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c r="DF876"/>
      <c r="DG876"/>
      <c r="DH876"/>
      <c r="DI876"/>
      <c r="DJ876"/>
      <c r="DK876"/>
      <c r="DL876"/>
      <c r="DM876"/>
      <c r="DN876"/>
      <c r="DO876"/>
      <c r="DP876"/>
      <c r="DQ876"/>
      <c r="DR876"/>
      <c r="DS876"/>
      <c r="DT876"/>
      <c r="DU876"/>
      <c r="DV876"/>
      <c r="DW876"/>
      <c r="DX876"/>
      <c r="DY876"/>
      <c r="DZ876"/>
      <c r="EA876"/>
      <c r="EB876"/>
      <c r="EC876"/>
      <c r="ED876"/>
      <c r="EE876"/>
      <c r="EF876"/>
      <c r="EG876"/>
      <c r="EH876"/>
      <c r="EI876"/>
      <c r="EJ876"/>
      <c r="EK876"/>
      <c r="EL876"/>
      <c r="EM876"/>
      <c r="EN876"/>
    </row>
    <row r="877" spans="1:144" ht="15" x14ac:dyDescent="0.25">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c r="DF877"/>
      <c r="DG877"/>
      <c r="DH877"/>
      <c r="DI877"/>
      <c r="DJ877"/>
      <c r="DK877"/>
      <c r="DL877"/>
      <c r="DM877"/>
      <c r="DN877"/>
      <c r="DO877"/>
      <c r="DP877"/>
      <c r="DQ877"/>
      <c r="DR877"/>
      <c r="DS877"/>
      <c r="DT877"/>
      <c r="DU877"/>
      <c r="DV877"/>
      <c r="DW877"/>
      <c r="DX877"/>
      <c r="DY877"/>
      <c r="DZ877"/>
      <c r="EA877"/>
      <c r="EB877"/>
      <c r="EC877"/>
      <c r="ED877"/>
      <c r="EE877"/>
      <c r="EF877"/>
      <c r="EG877"/>
      <c r="EH877"/>
      <c r="EI877"/>
      <c r="EJ877"/>
      <c r="EK877"/>
      <c r="EL877"/>
      <c r="EM877"/>
      <c r="EN877"/>
    </row>
    <row r="878" spans="1:144" ht="15" x14ac:dyDescent="0.25">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c r="DF878"/>
      <c r="DG878"/>
      <c r="DH878"/>
      <c r="DI878"/>
      <c r="DJ878"/>
      <c r="DK878"/>
      <c r="DL878"/>
      <c r="DM878"/>
      <c r="DN878"/>
      <c r="DO878"/>
      <c r="DP878"/>
      <c r="DQ878"/>
      <c r="DR878"/>
      <c r="DS878"/>
      <c r="DT878"/>
      <c r="DU878"/>
      <c r="DV878"/>
      <c r="DW878"/>
      <c r="DX878"/>
      <c r="DY878"/>
      <c r="DZ878"/>
      <c r="EA878"/>
      <c r="EB878"/>
      <c r="EC878"/>
      <c r="ED878"/>
      <c r="EE878"/>
      <c r="EF878"/>
      <c r="EG878"/>
      <c r="EH878"/>
      <c r="EI878"/>
      <c r="EJ878"/>
      <c r="EK878"/>
      <c r="EL878"/>
      <c r="EM878"/>
      <c r="EN878"/>
    </row>
    <row r="879" spans="1:144" ht="15" x14ac:dyDescent="0.25">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c r="DF879"/>
      <c r="DG879"/>
      <c r="DH879"/>
      <c r="DI879"/>
      <c r="DJ879"/>
      <c r="DK879"/>
      <c r="DL879"/>
      <c r="DM879"/>
      <c r="DN879"/>
      <c r="DO879"/>
      <c r="DP879"/>
      <c r="DQ879"/>
      <c r="DR879"/>
      <c r="DS879"/>
      <c r="DT879"/>
      <c r="DU879"/>
      <c r="DV879"/>
      <c r="DW879"/>
      <c r="DX879"/>
      <c r="DY879"/>
      <c r="DZ879"/>
      <c r="EA879"/>
      <c r="EB879"/>
      <c r="EC879"/>
      <c r="ED879"/>
      <c r="EE879"/>
      <c r="EF879"/>
      <c r="EG879"/>
      <c r="EH879"/>
      <c r="EI879"/>
      <c r="EJ879"/>
      <c r="EK879"/>
      <c r="EL879"/>
      <c r="EM879"/>
      <c r="EN879"/>
    </row>
    <row r="880" spans="1:144" ht="15" x14ac:dyDescent="0.25">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c r="DF880"/>
      <c r="DG880"/>
      <c r="DH880"/>
      <c r="DI880"/>
      <c r="DJ880"/>
      <c r="DK880"/>
      <c r="DL880"/>
      <c r="DM880"/>
      <c r="DN880"/>
      <c r="DO880"/>
      <c r="DP880"/>
      <c r="DQ880"/>
      <c r="DR880"/>
      <c r="DS880"/>
      <c r="DT880"/>
      <c r="DU880"/>
      <c r="DV880"/>
      <c r="DW880"/>
      <c r="DX880"/>
      <c r="DY880"/>
      <c r="DZ880"/>
      <c r="EA880"/>
      <c r="EB880"/>
      <c r="EC880"/>
      <c r="ED880"/>
      <c r="EE880"/>
      <c r="EF880"/>
      <c r="EG880"/>
      <c r="EH880"/>
      <c r="EI880"/>
      <c r="EJ880"/>
      <c r="EK880"/>
      <c r="EL880"/>
      <c r="EM880"/>
      <c r="EN880"/>
    </row>
    <row r="881" spans="1:144" ht="15" x14ac:dyDescent="0.25">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c r="DF881"/>
      <c r="DG881"/>
      <c r="DH881"/>
      <c r="DI881"/>
      <c r="DJ881"/>
      <c r="DK881"/>
      <c r="DL881"/>
      <c r="DM881"/>
      <c r="DN881"/>
      <c r="DO881"/>
      <c r="DP881"/>
      <c r="DQ881"/>
      <c r="DR881"/>
      <c r="DS881"/>
      <c r="DT881"/>
      <c r="DU881"/>
      <c r="DV881"/>
      <c r="DW881"/>
      <c r="DX881"/>
      <c r="DY881"/>
      <c r="DZ881"/>
      <c r="EA881"/>
      <c r="EB881"/>
      <c r="EC881"/>
      <c r="ED881"/>
      <c r="EE881"/>
      <c r="EF881"/>
      <c r="EG881"/>
      <c r="EH881"/>
      <c r="EI881"/>
      <c r="EJ881"/>
      <c r="EK881"/>
      <c r="EL881"/>
      <c r="EM881"/>
      <c r="EN881"/>
    </row>
    <row r="882" spans="1:144" ht="15" x14ac:dyDescent="0.25">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c r="DF882"/>
      <c r="DG882"/>
      <c r="DH882"/>
      <c r="DI882"/>
      <c r="DJ882"/>
      <c r="DK882"/>
      <c r="DL882"/>
      <c r="DM882"/>
      <c r="DN882"/>
      <c r="DO882"/>
      <c r="DP882"/>
      <c r="DQ882"/>
      <c r="DR882"/>
      <c r="DS882"/>
      <c r="DT882"/>
      <c r="DU882"/>
      <c r="DV882"/>
      <c r="DW882"/>
      <c r="DX882"/>
      <c r="DY882"/>
      <c r="DZ882"/>
      <c r="EA882"/>
      <c r="EB882"/>
      <c r="EC882"/>
      <c r="ED882"/>
      <c r="EE882"/>
      <c r="EF882"/>
      <c r="EG882"/>
      <c r="EH882"/>
      <c r="EI882"/>
      <c r="EJ882"/>
      <c r="EK882"/>
      <c r="EL882"/>
      <c r="EM882"/>
      <c r="EN882"/>
    </row>
    <row r="883" spans="1:144" ht="15" x14ac:dyDescent="0.25">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c r="DF883"/>
      <c r="DG883"/>
      <c r="DH883"/>
      <c r="DI883"/>
      <c r="DJ883"/>
      <c r="DK883"/>
      <c r="DL883"/>
      <c r="DM883"/>
      <c r="DN883"/>
      <c r="DO883"/>
      <c r="DP883"/>
      <c r="DQ883"/>
      <c r="DR883"/>
      <c r="DS883"/>
      <c r="DT883"/>
      <c r="DU883"/>
      <c r="DV883"/>
      <c r="DW883"/>
      <c r="DX883"/>
      <c r="DY883"/>
      <c r="DZ883"/>
      <c r="EA883"/>
      <c r="EB883"/>
      <c r="EC883"/>
      <c r="ED883"/>
      <c r="EE883"/>
      <c r="EF883"/>
      <c r="EG883"/>
      <c r="EH883"/>
      <c r="EI883"/>
      <c r="EJ883"/>
      <c r="EK883"/>
      <c r="EL883"/>
      <c r="EM883"/>
      <c r="EN883"/>
    </row>
    <row r="884" spans="1:144" ht="15" x14ac:dyDescent="0.25">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c r="DF884"/>
      <c r="DG884"/>
      <c r="DH884"/>
      <c r="DI884"/>
      <c r="DJ884"/>
      <c r="DK884"/>
      <c r="DL884"/>
      <c r="DM884"/>
      <c r="DN884"/>
      <c r="DO884"/>
      <c r="DP884"/>
      <c r="DQ884"/>
      <c r="DR884"/>
      <c r="DS884"/>
      <c r="DT884"/>
      <c r="DU884"/>
      <c r="DV884"/>
      <c r="DW884"/>
      <c r="DX884"/>
      <c r="DY884"/>
      <c r="DZ884"/>
      <c r="EA884"/>
      <c r="EB884"/>
      <c r="EC884"/>
      <c r="ED884"/>
      <c r="EE884"/>
      <c r="EF884"/>
      <c r="EG884"/>
      <c r="EH884"/>
      <c r="EI884"/>
      <c r="EJ884"/>
      <c r="EK884"/>
      <c r="EL884"/>
      <c r="EM884"/>
      <c r="EN884"/>
    </row>
    <row r="885" spans="1:144" ht="15" x14ac:dyDescent="0.25">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c r="DF885"/>
      <c r="DG885"/>
      <c r="DH885"/>
      <c r="DI885"/>
      <c r="DJ885"/>
      <c r="DK885"/>
      <c r="DL885"/>
      <c r="DM885"/>
      <c r="DN885"/>
      <c r="DO885"/>
      <c r="DP885"/>
      <c r="DQ885"/>
      <c r="DR885"/>
      <c r="DS885"/>
      <c r="DT885"/>
      <c r="DU885"/>
      <c r="DV885"/>
      <c r="DW885"/>
      <c r="DX885"/>
      <c r="DY885"/>
      <c r="DZ885"/>
      <c r="EA885"/>
      <c r="EB885"/>
      <c r="EC885"/>
      <c r="ED885"/>
      <c r="EE885"/>
      <c r="EF885"/>
      <c r="EG885"/>
      <c r="EH885"/>
      <c r="EI885"/>
      <c r="EJ885"/>
      <c r="EK885"/>
      <c r="EL885"/>
      <c r="EM885"/>
      <c r="EN885"/>
    </row>
    <row r="886" spans="1:144" ht="15" x14ac:dyDescent="0.25">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c r="DF886"/>
      <c r="DG886"/>
      <c r="DH886"/>
      <c r="DI886"/>
      <c r="DJ886"/>
      <c r="DK886"/>
      <c r="DL886"/>
      <c r="DM886"/>
      <c r="DN886"/>
      <c r="DO886"/>
      <c r="DP886"/>
      <c r="DQ886"/>
      <c r="DR886"/>
      <c r="DS886"/>
      <c r="DT886"/>
      <c r="DU886"/>
      <c r="DV886"/>
      <c r="DW886"/>
      <c r="DX886"/>
      <c r="DY886"/>
      <c r="DZ886"/>
      <c r="EA886"/>
      <c r="EB886"/>
      <c r="EC886"/>
      <c r="ED886"/>
      <c r="EE886"/>
      <c r="EF886"/>
      <c r="EG886"/>
      <c r="EH886"/>
      <c r="EI886"/>
      <c r="EJ886"/>
      <c r="EK886"/>
      <c r="EL886"/>
      <c r="EM886"/>
      <c r="EN886"/>
    </row>
    <row r="887" spans="1:144" ht="15" x14ac:dyDescent="0.25">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c r="DF887"/>
      <c r="DG887"/>
      <c r="DH887"/>
      <c r="DI887"/>
      <c r="DJ887"/>
      <c r="DK887"/>
      <c r="DL887"/>
      <c r="DM887"/>
      <c r="DN887"/>
      <c r="DO887"/>
      <c r="DP887"/>
      <c r="DQ887"/>
      <c r="DR887"/>
      <c r="DS887"/>
      <c r="DT887"/>
      <c r="DU887"/>
      <c r="DV887"/>
      <c r="DW887"/>
      <c r="DX887"/>
      <c r="DY887"/>
      <c r="DZ887"/>
      <c r="EA887"/>
      <c r="EB887"/>
      <c r="EC887"/>
      <c r="ED887"/>
      <c r="EE887"/>
      <c r="EF887"/>
      <c r="EG887"/>
      <c r="EH887"/>
      <c r="EI887"/>
      <c r="EJ887"/>
      <c r="EK887"/>
      <c r="EL887"/>
      <c r="EM887"/>
      <c r="EN887"/>
    </row>
    <row r="888" spans="1:144" ht="15" x14ac:dyDescent="0.25">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c r="DF888"/>
      <c r="DG888"/>
      <c r="DH888"/>
      <c r="DI888"/>
      <c r="DJ888"/>
      <c r="DK888"/>
      <c r="DL888"/>
      <c r="DM888"/>
      <c r="DN888"/>
      <c r="DO888"/>
      <c r="DP888"/>
      <c r="DQ888"/>
      <c r="DR888"/>
      <c r="DS888"/>
      <c r="DT888"/>
      <c r="DU888"/>
      <c r="DV888"/>
      <c r="DW888"/>
      <c r="DX888"/>
      <c r="DY888"/>
      <c r="DZ888"/>
      <c r="EA888"/>
      <c r="EB888"/>
      <c r="EC888"/>
      <c r="ED888"/>
      <c r="EE888"/>
      <c r="EF888"/>
      <c r="EG888"/>
      <c r="EH888"/>
      <c r="EI888"/>
      <c r="EJ888"/>
      <c r="EK888"/>
      <c r="EL888"/>
      <c r="EM888"/>
      <c r="EN888"/>
    </row>
    <row r="889" spans="1:144" ht="15" x14ac:dyDescent="0.25">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c r="DF889"/>
      <c r="DG889"/>
      <c r="DH889"/>
      <c r="DI889"/>
      <c r="DJ889"/>
      <c r="DK889"/>
      <c r="DL889"/>
      <c r="DM889"/>
      <c r="DN889"/>
      <c r="DO889"/>
      <c r="DP889"/>
      <c r="DQ889"/>
      <c r="DR889"/>
      <c r="DS889"/>
      <c r="DT889"/>
      <c r="DU889"/>
      <c r="DV889"/>
      <c r="DW889"/>
      <c r="DX889"/>
      <c r="DY889"/>
      <c r="DZ889"/>
      <c r="EA889"/>
      <c r="EB889"/>
      <c r="EC889"/>
      <c r="ED889"/>
      <c r="EE889"/>
      <c r="EF889"/>
      <c r="EG889"/>
      <c r="EH889"/>
      <c r="EI889"/>
      <c r="EJ889"/>
      <c r="EK889"/>
      <c r="EL889"/>
      <c r="EM889"/>
      <c r="EN889"/>
    </row>
    <row r="890" spans="1:144" ht="15" x14ac:dyDescent="0.25">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c r="DF890"/>
      <c r="DG890"/>
      <c r="DH890"/>
      <c r="DI890"/>
      <c r="DJ890"/>
      <c r="DK890"/>
      <c r="DL890"/>
      <c r="DM890"/>
      <c r="DN890"/>
      <c r="DO890"/>
      <c r="DP890"/>
      <c r="DQ890"/>
      <c r="DR890"/>
      <c r="DS890"/>
      <c r="DT890"/>
      <c r="DU890"/>
      <c r="DV890"/>
      <c r="DW890"/>
      <c r="DX890"/>
      <c r="DY890"/>
      <c r="DZ890"/>
      <c r="EA890"/>
      <c r="EB890"/>
      <c r="EC890"/>
      <c r="ED890"/>
      <c r="EE890"/>
      <c r="EF890"/>
      <c r="EG890"/>
      <c r="EH890"/>
      <c r="EI890"/>
      <c r="EJ890"/>
      <c r="EK890"/>
      <c r="EL890"/>
      <c r="EM890"/>
      <c r="EN890"/>
    </row>
    <row r="891" spans="1:144" ht="15" x14ac:dyDescent="0.25">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c r="DF891"/>
      <c r="DG891"/>
      <c r="DH891"/>
      <c r="DI891"/>
      <c r="DJ891"/>
      <c r="DK891"/>
      <c r="DL891"/>
      <c r="DM891"/>
      <c r="DN891"/>
      <c r="DO891"/>
      <c r="DP891"/>
      <c r="DQ891"/>
      <c r="DR891"/>
      <c r="DS891"/>
      <c r="DT891"/>
      <c r="DU891"/>
      <c r="DV891"/>
      <c r="DW891"/>
      <c r="DX891"/>
      <c r="DY891"/>
      <c r="DZ891"/>
      <c r="EA891"/>
      <c r="EB891"/>
      <c r="EC891"/>
      <c r="ED891"/>
      <c r="EE891"/>
      <c r="EF891"/>
      <c r="EG891"/>
      <c r="EH891"/>
      <c r="EI891"/>
      <c r="EJ891"/>
      <c r="EK891"/>
      <c r="EL891"/>
      <c r="EM891"/>
      <c r="EN891"/>
    </row>
    <row r="892" spans="1:144" ht="15" x14ac:dyDescent="0.25">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c r="DF892"/>
      <c r="DG892"/>
      <c r="DH892"/>
      <c r="DI892"/>
      <c r="DJ892"/>
      <c r="DK892"/>
      <c r="DL892"/>
      <c r="DM892"/>
      <c r="DN892"/>
      <c r="DO892"/>
      <c r="DP892"/>
      <c r="DQ892"/>
      <c r="DR892"/>
      <c r="DS892"/>
      <c r="DT892"/>
      <c r="DU892"/>
      <c r="DV892"/>
      <c r="DW892"/>
      <c r="DX892"/>
      <c r="DY892"/>
      <c r="DZ892"/>
      <c r="EA892"/>
      <c r="EB892"/>
      <c r="EC892"/>
      <c r="ED892"/>
      <c r="EE892"/>
      <c r="EF892"/>
      <c r="EG892"/>
      <c r="EH892"/>
      <c r="EI892"/>
      <c r="EJ892"/>
      <c r="EK892"/>
      <c r="EL892"/>
      <c r="EM892"/>
      <c r="EN892"/>
    </row>
    <row r="893" spans="1:144" ht="15" x14ac:dyDescent="0.25">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c r="DF893"/>
      <c r="DG893"/>
      <c r="DH893"/>
      <c r="DI893"/>
      <c r="DJ893"/>
      <c r="DK893"/>
      <c r="DL893"/>
      <c r="DM893"/>
      <c r="DN893"/>
      <c r="DO893"/>
      <c r="DP893"/>
      <c r="DQ893"/>
      <c r="DR893"/>
      <c r="DS893"/>
      <c r="DT893"/>
      <c r="DU893"/>
      <c r="DV893"/>
      <c r="DW893"/>
      <c r="DX893"/>
      <c r="DY893"/>
      <c r="DZ893"/>
      <c r="EA893"/>
      <c r="EB893"/>
      <c r="EC893"/>
      <c r="ED893"/>
      <c r="EE893"/>
      <c r="EF893"/>
      <c r="EG893"/>
      <c r="EH893"/>
      <c r="EI893"/>
      <c r="EJ893"/>
      <c r="EK893"/>
      <c r="EL893"/>
      <c r="EM893"/>
      <c r="EN893"/>
    </row>
    <row r="894" spans="1:144" ht="15" x14ac:dyDescent="0.25">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c r="DF894"/>
      <c r="DG894"/>
      <c r="DH894"/>
      <c r="DI894"/>
      <c r="DJ894"/>
      <c r="DK894"/>
      <c r="DL894"/>
      <c r="DM894"/>
      <c r="DN894"/>
      <c r="DO894"/>
      <c r="DP894"/>
      <c r="DQ894"/>
      <c r="DR894"/>
      <c r="DS894"/>
      <c r="DT894"/>
      <c r="DU894"/>
      <c r="DV894"/>
      <c r="DW894"/>
      <c r="DX894"/>
      <c r="DY894"/>
      <c r="DZ894"/>
      <c r="EA894"/>
      <c r="EB894"/>
      <c r="EC894"/>
      <c r="ED894"/>
      <c r="EE894"/>
      <c r="EF894"/>
      <c r="EG894"/>
      <c r="EH894"/>
      <c r="EI894"/>
      <c r="EJ894"/>
      <c r="EK894"/>
      <c r="EL894"/>
      <c r="EM894"/>
      <c r="EN894"/>
    </row>
    <row r="895" spans="1:144" ht="15" x14ac:dyDescent="0.25">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c r="DF895"/>
      <c r="DG895"/>
      <c r="DH895"/>
      <c r="DI895"/>
      <c r="DJ895"/>
      <c r="DK895"/>
      <c r="DL895"/>
      <c r="DM895"/>
      <c r="DN895"/>
      <c r="DO895"/>
      <c r="DP895"/>
      <c r="DQ895"/>
      <c r="DR895"/>
      <c r="DS895"/>
      <c r="DT895"/>
      <c r="DU895"/>
      <c r="DV895"/>
      <c r="DW895"/>
      <c r="DX895"/>
      <c r="DY895"/>
      <c r="DZ895"/>
      <c r="EA895"/>
      <c r="EB895"/>
      <c r="EC895"/>
      <c r="ED895"/>
      <c r="EE895"/>
      <c r="EF895"/>
      <c r="EG895"/>
      <c r="EH895"/>
      <c r="EI895"/>
      <c r="EJ895"/>
      <c r="EK895"/>
      <c r="EL895"/>
      <c r="EM895"/>
      <c r="EN895"/>
    </row>
    <row r="896" spans="1:144" ht="15" x14ac:dyDescent="0.25">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c r="DF896"/>
      <c r="DG896"/>
      <c r="DH896"/>
      <c r="DI896"/>
      <c r="DJ896"/>
      <c r="DK896"/>
      <c r="DL896"/>
      <c r="DM896"/>
      <c r="DN896"/>
      <c r="DO896"/>
      <c r="DP896"/>
      <c r="DQ896"/>
      <c r="DR896"/>
      <c r="DS896"/>
      <c r="DT896"/>
      <c r="DU896"/>
      <c r="DV896"/>
      <c r="DW896"/>
      <c r="DX896"/>
      <c r="DY896"/>
      <c r="DZ896"/>
      <c r="EA896"/>
      <c r="EB896"/>
      <c r="EC896"/>
      <c r="ED896"/>
      <c r="EE896"/>
      <c r="EF896"/>
      <c r="EG896"/>
      <c r="EH896"/>
      <c r="EI896"/>
      <c r="EJ896"/>
      <c r="EK896"/>
      <c r="EL896"/>
      <c r="EM896"/>
      <c r="EN896"/>
    </row>
    <row r="897" spans="1:144" ht="15" x14ac:dyDescent="0.25">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c r="DF897"/>
      <c r="DG897"/>
      <c r="DH897"/>
      <c r="DI897"/>
      <c r="DJ897"/>
      <c r="DK897"/>
      <c r="DL897"/>
      <c r="DM897"/>
      <c r="DN897"/>
      <c r="DO897"/>
      <c r="DP897"/>
      <c r="DQ897"/>
      <c r="DR897"/>
      <c r="DS897"/>
      <c r="DT897"/>
      <c r="DU897"/>
      <c r="DV897"/>
      <c r="DW897"/>
      <c r="DX897"/>
      <c r="DY897"/>
      <c r="DZ897"/>
      <c r="EA897"/>
      <c r="EB897"/>
      <c r="EC897"/>
      <c r="ED897"/>
      <c r="EE897"/>
      <c r="EF897"/>
      <c r="EG897"/>
      <c r="EH897"/>
      <c r="EI897"/>
      <c r="EJ897"/>
      <c r="EK897"/>
      <c r="EL897"/>
      <c r="EM897"/>
      <c r="EN897"/>
    </row>
    <row r="898" spans="1:144" ht="15" x14ac:dyDescent="0.25">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c r="DF898"/>
      <c r="DG898"/>
      <c r="DH898"/>
      <c r="DI898"/>
      <c r="DJ898"/>
      <c r="DK898"/>
      <c r="DL898"/>
      <c r="DM898"/>
      <c r="DN898"/>
      <c r="DO898"/>
      <c r="DP898"/>
      <c r="DQ898"/>
      <c r="DR898"/>
      <c r="DS898"/>
      <c r="DT898"/>
      <c r="DU898"/>
      <c r="DV898"/>
      <c r="DW898"/>
      <c r="DX898"/>
      <c r="DY898"/>
      <c r="DZ898"/>
      <c r="EA898"/>
      <c r="EB898"/>
      <c r="EC898"/>
      <c r="ED898"/>
      <c r="EE898"/>
      <c r="EF898"/>
      <c r="EG898"/>
      <c r="EH898"/>
      <c r="EI898"/>
      <c r="EJ898"/>
      <c r="EK898"/>
      <c r="EL898"/>
      <c r="EM898"/>
      <c r="EN898"/>
    </row>
    <row r="899" spans="1:144" ht="15" x14ac:dyDescent="0.25">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c r="DF899"/>
      <c r="DG899"/>
      <c r="DH899"/>
      <c r="DI899"/>
      <c r="DJ899"/>
      <c r="DK899"/>
      <c r="DL899"/>
      <c r="DM899"/>
      <c r="DN899"/>
      <c r="DO899"/>
      <c r="DP899"/>
      <c r="DQ899"/>
      <c r="DR899"/>
      <c r="DS899"/>
      <c r="DT899"/>
      <c r="DU899"/>
      <c r="DV899"/>
      <c r="DW899"/>
      <c r="DX899"/>
      <c r="DY899"/>
      <c r="DZ899"/>
      <c r="EA899"/>
      <c r="EB899"/>
      <c r="EC899"/>
      <c r="ED899"/>
      <c r="EE899"/>
      <c r="EF899"/>
      <c r="EG899"/>
      <c r="EH899"/>
      <c r="EI899"/>
      <c r="EJ899"/>
      <c r="EK899"/>
      <c r="EL899"/>
      <c r="EM899"/>
      <c r="EN899"/>
    </row>
    <row r="900" spans="1:144" ht="15" x14ac:dyDescent="0.25">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c r="DF900"/>
      <c r="DG900"/>
      <c r="DH900"/>
      <c r="DI900"/>
      <c r="DJ900"/>
      <c r="DK900"/>
      <c r="DL900"/>
      <c r="DM900"/>
      <c r="DN900"/>
      <c r="DO900"/>
      <c r="DP900"/>
      <c r="DQ900"/>
      <c r="DR900"/>
      <c r="DS900"/>
      <c r="DT900"/>
      <c r="DU900"/>
      <c r="DV900"/>
      <c r="DW900"/>
      <c r="DX900"/>
      <c r="DY900"/>
      <c r="DZ900"/>
      <c r="EA900"/>
      <c r="EB900"/>
      <c r="EC900"/>
      <c r="ED900"/>
      <c r="EE900"/>
      <c r="EF900"/>
      <c r="EG900"/>
      <c r="EH900"/>
      <c r="EI900"/>
      <c r="EJ900"/>
      <c r="EK900"/>
      <c r="EL900"/>
      <c r="EM900"/>
      <c r="EN900"/>
    </row>
    <row r="901" spans="1:144" ht="15" x14ac:dyDescent="0.25">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c r="DF901"/>
      <c r="DG901"/>
      <c r="DH901"/>
      <c r="DI901"/>
      <c r="DJ901"/>
      <c r="DK901"/>
      <c r="DL901"/>
      <c r="DM901"/>
      <c r="DN901"/>
      <c r="DO901"/>
      <c r="DP901"/>
      <c r="DQ901"/>
      <c r="DR901"/>
      <c r="DS901"/>
      <c r="DT901"/>
      <c r="DU901"/>
      <c r="DV901"/>
      <c r="DW901"/>
      <c r="DX901"/>
      <c r="DY901"/>
      <c r="DZ901"/>
      <c r="EA901"/>
      <c r="EB901"/>
      <c r="EC901"/>
      <c r="ED901"/>
      <c r="EE901"/>
      <c r="EF901"/>
      <c r="EG901"/>
      <c r="EH901"/>
      <c r="EI901"/>
      <c r="EJ901"/>
      <c r="EK901"/>
      <c r="EL901"/>
      <c r="EM901"/>
      <c r="EN901"/>
    </row>
    <row r="902" spans="1:144" ht="15" x14ac:dyDescent="0.25">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c r="DF902"/>
      <c r="DG902"/>
      <c r="DH902"/>
      <c r="DI902"/>
      <c r="DJ902"/>
      <c r="DK902"/>
      <c r="DL902"/>
      <c r="DM902"/>
      <c r="DN902"/>
      <c r="DO902"/>
      <c r="DP902"/>
      <c r="DQ902"/>
      <c r="DR902"/>
      <c r="DS902"/>
      <c r="DT902"/>
      <c r="DU902"/>
      <c r="DV902"/>
      <c r="DW902"/>
      <c r="DX902"/>
      <c r="DY902"/>
      <c r="DZ902"/>
      <c r="EA902"/>
      <c r="EB902"/>
      <c r="EC902"/>
      <c r="ED902"/>
      <c r="EE902"/>
      <c r="EF902"/>
      <c r="EG902"/>
      <c r="EH902"/>
      <c r="EI902"/>
      <c r="EJ902"/>
      <c r="EK902"/>
      <c r="EL902"/>
      <c r="EM902"/>
      <c r="EN902"/>
    </row>
    <row r="903" spans="1:144" ht="15" x14ac:dyDescent="0.25">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c r="DF903"/>
      <c r="DG903"/>
      <c r="DH903"/>
      <c r="DI903"/>
      <c r="DJ903"/>
      <c r="DK903"/>
      <c r="DL903"/>
      <c r="DM903"/>
      <c r="DN903"/>
      <c r="DO903"/>
      <c r="DP903"/>
      <c r="DQ903"/>
      <c r="DR903"/>
      <c r="DS903"/>
      <c r="DT903"/>
      <c r="DU903"/>
      <c r="DV903"/>
      <c r="DW903"/>
      <c r="DX903"/>
      <c r="DY903"/>
      <c r="DZ903"/>
      <c r="EA903"/>
      <c r="EB903"/>
      <c r="EC903"/>
      <c r="ED903"/>
      <c r="EE903"/>
      <c r="EF903"/>
      <c r="EG903"/>
      <c r="EH903"/>
      <c r="EI903"/>
      <c r="EJ903"/>
      <c r="EK903"/>
      <c r="EL903"/>
      <c r="EM903"/>
      <c r="EN903"/>
    </row>
    <row r="904" spans="1:144" ht="15" x14ac:dyDescent="0.25">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c r="DF904"/>
      <c r="DG904"/>
      <c r="DH904"/>
      <c r="DI904"/>
      <c r="DJ904"/>
      <c r="DK904"/>
      <c r="DL904"/>
      <c r="DM904"/>
      <c r="DN904"/>
      <c r="DO904"/>
      <c r="DP904"/>
      <c r="DQ904"/>
      <c r="DR904"/>
      <c r="DS904"/>
      <c r="DT904"/>
      <c r="DU904"/>
      <c r="DV904"/>
      <c r="DW904"/>
      <c r="DX904"/>
      <c r="DY904"/>
      <c r="DZ904"/>
      <c r="EA904"/>
      <c r="EB904"/>
      <c r="EC904"/>
      <c r="ED904"/>
      <c r="EE904"/>
      <c r="EF904"/>
      <c r="EG904"/>
      <c r="EH904"/>
      <c r="EI904"/>
      <c r="EJ904"/>
      <c r="EK904"/>
      <c r="EL904"/>
      <c r="EM904"/>
      <c r="EN904"/>
    </row>
    <row r="905" spans="1:144" ht="15" x14ac:dyDescent="0.25">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c r="DF905"/>
      <c r="DG905"/>
      <c r="DH905"/>
      <c r="DI905"/>
      <c r="DJ905"/>
      <c r="DK905"/>
      <c r="DL905"/>
      <c r="DM905"/>
      <c r="DN905"/>
      <c r="DO905"/>
      <c r="DP905"/>
      <c r="DQ905"/>
      <c r="DR905"/>
      <c r="DS905"/>
      <c r="DT905"/>
      <c r="DU905"/>
      <c r="DV905"/>
      <c r="DW905"/>
      <c r="DX905"/>
      <c r="DY905"/>
      <c r="DZ905"/>
      <c r="EA905"/>
      <c r="EB905"/>
      <c r="EC905"/>
      <c r="ED905"/>
      <c r="EE905"/>
      <c r="EF905"/>
      <c r="EG905"/>
      <c r="EH905"/>
      <c r="EI905"/>
      <c r="EJ905"/>
      <c r="EK905"/>
      <c r="EL905"/>
      <c r="EM905"/>
      <c r="EN905"/>
    </row>
    <row r="906" spans="1:144" ht="15" x14ac:dyDescent="0.25">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c r="DF906"/>
      <c r="DG906"/>
      <c r="DH906"/>
      <c r="DI906"/>
      <c r="DJ906"/>
      <c r="DK906"/>
      <c r="DL906"/>
      <c r="DM906"/>
      <c r="DN906"/>
      <c r="DO906"/>
      <c r="DP906"/>
      <c r="DQ906"/>
      <c r="DR906"/>
      <c r="DS906"/>
      <c r="DT906"/>
      <c r="DU906"/>
      <c r="DV906"/>
      <c r="DW906"/>
      <c r="DX906"/>
      <c r="DY906"/>
      <c r="DZ906"/>
      <c r="EA906"/>
      <c r="EB906"/>
      <c r="EC906"/>
      <c r="ED906"/>
      <c r="EE906"/>
      <c r="EF906"/>
      <c r="EG906"/>
      <c r="EH906"/>
      <c r="EI906"/>
      <c r="EJ906"/>
      <c r="EK906"/>
      <c r="EL906"/>
      <c r="EM906"/>
      <c r="EN906"/>
    </row>
    <row r="907" spans="1:144" ht="15" x14ac:dyDescent="0.25">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c r="DF907"/>
      <c r="DG907"/>
      <c r="DH907"/>
      <c r="DI907"/>
      <c r="DJ907"/>
      <c r="DK907"/>
      <c r="DL907"/>
      <c r="DM907"/>
      <c r="DN907"/>
      <c r="DO907"/>
      <c r="DP907"/>
      <c r="DQ907"/>
      <c r="DR907"/>
      <c r="DS907"/>
      <c r="DT907"/>
      <c r="DU907"/>
      <c r="DV907"/>
      <c r="DW907"/>
      <c r="DX907"/>
      <c r="DY907"/>
      <c r="DZ907"/>
      <c r="EA907"/>
      <c r="EB907"/>
      <c r="EC907"/>
      <c r="ED907"/>
      <c r="EE907"/>
      <c r="EF907"/>
      <c r="EG907"/>
      <c r="EH907"/>
      <c r="EI907"/>
      <c r="EJ907"/>
      <c r="EK907"/>
      <c r="EL907"/>
      <c r="EM907"/>
      <c r="EN907"/>
    </row>
    <row r="908" spans="1:144" ht="15" x14ac:dyDescent="0.25">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c r="DF908"/>
      <c r="DG908"/>
      <c r="DH908"/>
      <c r="DI908"/>
      <c r="DJ908"/>
      <c r="DK908"/>
      <c r="DL908"/>
      <c r="DM908"/>
      <c r="DN908"/>
      <c r="DO908"/>
      <c r="DP908"/>
      <c r="DQ908"/>
      <c r="DR908"/>
      <c r="DS908"/>
      <c r="DT908"/>
      <c r="DU908"/>
      <c r="DV908"/>
      <c r="DW908"/>
      <c r="DX908"/>
      <c r="DY908"/>
      <c r="DZ908"/>
      <c r="EA908"/>
      <c r="EB908"/>
      <c r="EC908"/>
      <c r="ED908"/>
      <c r="EE908"/>
      <c r="EF908"/>
      <c r="EG908"/>
      <c r="EH908"/>
      <c r="EI908"/>
      <c r="EJ908"/>
      <c r="EK908"/>
      <c r="EL908"/>
      <c r="EM908"/>
      <c r="EN908"/>
    </row>
    <row r="909" spans="1:144" ht="15" x14ac:dyDescent="0.25">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c r="DF909"/>
      <c r="DG909"/>
      <c r="DH909"/>
      <c r="DI909"/>
      <c r="DJ909"/>
      <c r="DK909"/>
      <c r="DL909"/>
      <c r="DM909"/>
      <c r="DN909"/>
      <c r="DO909"/>
      <c r="DP909"/>
      <c r="DQ909"/>
      <c r="DR909"/>
      <c r="DS909"/>
      <c r="DT909"/>
      <c r="DU909"/>
      <c r="DV909"/>
      <c r="DW909"/>
      <c r="DX909"/>
      <c r="DY909"/>
      <c r="DZ909"/>
      <c r="EA909"/>
      <c r="EB909"/>
      <c r="EC909"/>
      <c r="ED909"/>
      <c r="EE909"/>
      <c r="EF909"/>
      <c r="EG909"/>
      <c r="EH909"/>
      <c r="EI909"/>
      <c r="EJ909"/>
      <c r="EK909"/>
      <c r="EL909"/>
      <c r="EM909"/>
      <c r="EN909"/>
    </row>
    <row r="910" spans="1:144" ht="15" x14ac:dyDescent="0.25">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c r="DF910"/>
      <c r="DG910"/>
      <c r="DH910"/>
      <c r="DI910"/>
      <c r="DJ910"/>
      <c r="DK910"/>
      <c r="DL910"/>
      <c r="DM910"/>
      <c r="DN910"/>
      <c r="DO910"/>
      <c r="DP910"/>
      <c r="DQ910"/>
      <c r="DR910"/>
      <c r="DS910"/>
      <c r="DT910"/>
      <c r="DU910"/>
      <c r="DV910"/>
      <c r="DW910"/>
      <c r="DX910"/>
      <c r="DY910"/>
      <c r="DZ910"/>
      <c r="EA910"/>
      <c r="EB910"/>
      <c r="EC910"/>
      <c r="ED910"/>
      <c r="EE910"/>
      <c r="EF910"/>
      <c r="EG910"/>
      <c r="EH910"/>
      <c r="EI910"/>
      <c r="EJ910"/>
      <c r="EK910"/>
      <c r="EL910"/>
      <c r="EM910"/>
      <c r="EN910"/>
    </row>
    <row r="911" spans="1:144" ht="15" x14ac:dyDescent="0.25">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c r="DF911"/>
      <c r="DG911"/>
      <c r="DH911"/>
      <c r="DI911"/>
      <c r="DJ911"/>
      <c r="DK911"/>
      <c r="DL911"/>
      <c r="DM911"/>
      <c r="DN911"/>
      <c r="DO911"/>
      <c r="DP911"/>
      <c r="DQ911"/>
      <c r="DR911"/>
      <c r="DS911"/>
      <c r="DT911"/>
      <c r="DU911"/>
      <c r="DV911"/>
      <c r="DW911"/>
      <c r="DX911"/>
      <c r="DY911"/>
      <c r="DZ911"/>
      <c r="EA911"/>
      <c r="EB911"/>
      <c r="EC911"/>
      <c r="ED911"/>
      <c r="EE911"/>
      <c r="EF911"/>
      <c r="EG911"/>
      <c r="EH911"/>
      <c r="EI911"/>
      <c r="EJ911"/>
      <c r="EK911"/>
      <c r="EL911"/>
      <c r="EM911"/>
      <c r="EN911"/>
    </row>
    <row r="912" spans="1:144" ht="15" x14ac:dyDescent="0.25">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c r="DF912"/>
      <c r="DG912"/>
      <c r="DH912"/>
      <c r="DI912"/>
      <c r="DJ912"/>
      <c r="DK912"/>
      <c r="DL912"/>
      <c r="DM912"/>
      <c r="DN912"/>
      <c r="DO912"/>
      <c r="DP912"/>
      <c r="DQ912"/>
      <c r="DR912"/>
      <c r="DS912"/>
      <c r="DT912"/>
      <c r="DU912"/>
      <c r="DV912"/>
      <c r="DW912"/>
      <c r="DX912"/>
      <c r="DY912"/>
      <c r="DZ912"/>
      <c r="EA912"/>
      <c r="EB912"/>
      <c r="EC912"/>
      <c r="ED912"/>
      <c r="EE912"/>
      <c r="EF912"/>
      <c r="EG912"/>
      <c r="EH912"/>
      <c r="EI912"/>
      <c r="EJ912"/>
      <c r="EK912"/>
      <c r="EL912"/>
      <c r="EM912"/>
      <c r="EN912"/>
    </row>
    <row r="913" spans="1:144" ht="15" x14ac:dyDescent="0.25">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c r="DF913"/>
      <c r="DG913"/>
      <c r="DH913"/>
      <c r="DI913"/>
      <c r="DJ913"/>
      <c r="DK913"/>
      <c r="DL913"/>
      <c r="DM913"/>
      <c r="DN913"/>
      <c r="DO913"/>
      <c r="DP913"/>
      <c r="DQ913"/>
      <c r="DR913"/>
      <c r="DS913"/>
      <c r="DT913"/>
      <c r="DU913"/>
      <c r="DV913"/>
      <c r="DW913"/>
      <c r="DX913"/>
      <c r="DY913"/>
      <c r="DZ913"/>
      <c r="EA913"/>
      <c r="EB913"/>
      <c r="EC913"/>
      <c r="ED913"/>
      <c r="EE913"/>
      <c r="EF913"/>
      <c r="EG913"/>
      <c r="EH913"/>
      <c r="EI913"/>
      <c r="EJ913"/>
      <c r="EK913"/>
      <c r="EL913"/>
      <c r="EM913"/>
      <c r="EN913"/>
    </row>
    <row r="914" spans="1:144" ht="15" x14ac:dyDescent="0.25">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c r="DF914"/>
      <c r="DG914"/>
      <c r="DH914"/>
      <c r="DI914"/>
      <c r="DJ914"/>
      <c r="DK914"/>
      <c r="DL914"/>
      <c r="DM914"/>
      <c r="DN914"/>
      <c r="DO914"/>
      <c r="DP914"/>
      <c r="DQ914"/>
      <c r="DR914"/>
      <c r="DS914"/>
      <c r="DT914"/>
      <c r="DU914"/>
      <c r="DV914"/>
      <c r="DW914"/>
      <c r="DX914"/>
      <c r="DY914"/>
      <c r="DZ914"/>
      <c r="EA914"/>
      <c r="EB914"/>
      <c r="EC914"/>
      <c r="ED914"/>
      <c r="EE914"/>
      <c r="EF914"/>
      <c r="EG914"/>
      <c r="EH914"/>
      <c r="EI914"/>
      <c r="EJ914"/>
      <c r="EK914"/>
      <c r="EL914"/>
      <c r="EM914"/>
      <c r="EN914"/>
    </row>
    <row r="915" spans="1:144" ht="15" x14ac:dyDescent="0.25">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c r="DF915"/>
      <c r="DG915"/>
      <c r="DH915"/>
      <c r="DI915"/>
      <c r="DJ915"/>
      <c r="DK915"/>
      <c r="DL915"/>
      <c r="DM915"/>
      <c r="DN915"/>
      <c r="DO915"/>
      <c r="DP915"/>
      <c r="DQ915"/>
      <c r="DR915"/>
      <c r="DS915"/>
      <c r="DT915"/>
      <c r="DU915"/>
      <c r="DV915"/>
      <c r="DW915"/>
      <c r="DX915"/>
      <c r="DY915"/>
      <c r="DZ915"/>
      <c r="EA915"/>
      <c r="EB915"/>
      <c r="EC915"/>
      <c r="ED915"/>
      <c r="EE915"/>
      <c r="EF915"/>
      <c r="EG915"/>
      <c r="EH915"/>
      <c r="EI915"/>
      <c r="EJ915"/>
      <c r="EK915"/>
      <c r="EL915"/>
      <c r="EM915"/>
      <c r="EN915"/>
    </row>
    <row r="916" spans="1:144" ht="15" x14ac:dyDescent="0.25">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c r="DF916"/>
      <c r="DG916"/>
      <c r="DH916"/>
      <c r="DI916"/>
      <c r="DJ916"/>
      <c r="DK916"/>
      <c r="DL916"/>
      <c r="DM916"/>
      <c r="DN916"/>
      <c r="DO916"/>
      <c r="DP916"/>
      <c r="DQ916"/>
      <c r="DR916"/>
      <c r="DS916"/>
      <c r="DT916"/>
      <c r="DU916"/>
      <c r="DV916"/>
      <c r="DW916"/>
      <c r="DX916"/>
      <c r="DY916"/>
      <c r="DZ916"/>
      <c r="EA916"/>
      <c r="EB916"/>
      <c r="EC916"/>
      <c r="ED916"/>
      <c r="EE916"/>
      <c r="EF916"/>
      <c r="EG916"/>
      <c r="EH916"/>
      <c r="EI916"/>
      <c r="EJ916"/>
      <c r="EK916"/>
      <c r="EL916"/>
      <c r="EM916"/>
      <c r="EN916"/>
    </row>
    <row r="917" spans="1:144" ht="15" x14ac:dyDescent="0.25">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c r="DF917"/>
      <c r="DG917"/>
      <c r="DH917"/>
      <c r="DI917"/>
      <c r="DJ917"/>
      <c r="DK917"/>
      <c r="DL917"/>
      <c r="DM917"/>
      <c r="DN917"/>
      <c r="DO917"/>
      <c r="DP917"/>
      <c r="DQ917"/>
      <c r="DR917"/>
      <c r="DS917"/>
      <c r="DT917"/>
      <c r="DU917"/>
      <c r="DV917"/>
      <c r="DW917"/>
      <c r="DX917"/>
      <c r="DY917"/>
      <c r="DZ917"/>
      <c r="EA917"/>
      <c r="EB917"/>
      <c r="EC917"/>
      <c r="ED917"/>
      <c r="EE917"/>
      <c r="EF917"/>
      <c r="EG917"/>
      <c r="EH917"/>
      <c r="EI917"/>
      <c r="EJ917"/>
      <c r="EK917"/>
      <c r="EL917"/>
      <c r="EM917"/>
      <c r="EN917"/>
    </row>
    <row r="918" spans="1:144" ht="15" x14ac:dyDescent="0.25">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c r="DF918"/>
      <c r="DG918"/>
      <c r="DH918"/>
      <c r="DI918"/>
      <c r="DJ918"/>
      <c r="DK918"/>
      <c r="DL918"/>
      <c r="DM918"/>
      <c r="DN918"/>
      <c r="DO918"/>
      <c r="DP918"/>
      <c r="DQ918"/>
      <c r="DR918"/>
      <c r="DS918"/>
      <c r="DT918"/>
      <c r="DU918"/>
      <c r="DV918"/>
      <c r="DW918"/>
      <c r="DX918"/>
      <c r="DY918"/>
      <c r="DZ918"/>
      <c r="EA918"/>
      <c r="EB918"/>
      <c r="EC918"/>
      <c r="ED918"/>
      <c r="EE918"/>
      <c r="EF918"/>
      <c r="EG918"/>
      <c r="EH918"/>
      <c r="EI918"/>
      <c r="EJ918"/>
      <c r="EK918"/>
      <c r="EL918"/>
      <c r="EM918"/>
      <c r="EN918"/>
    </row>
    <row r="919" spans="1:144" ht="15" x14ac:dyDescent="0.25">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c r="DF919"/>
      <c r="DG919"/>
      <c r="DH919"/>
      <c r="DI919"/>
      <c r="DJ919"/>
      <c r="DK919"/>
      <c r="DL919"/>
      <c r="DM919"/>
      <c r="DN919"/>
      <c r="DO919"/>
      <c r="DP919"/>
      <c r="DQ919"/>
      <c r="DR919"/>
      <c r="DS919"/>
      <c r="DT919"/>
      <c r="DU919"/>
      <c r="DV919"/>
      <c r="DW919"/>
      <c r="DX919"/>
      <c r="DY919"/>
      <c r="DZ919"/>
      <c r="EA919"/>
      <c r="EB919"/>
      <c r="EC919"/>
      <c r="ED919"/>
      <c r="EE919"/>
      <c r="EF919"/>
      <c r="EG919"/>
      <c r="EH919"/>
      <c r="EI919"/>
      <c r="EJ919"/>
      <c r="EK919"/>
      <c r="EL919"/>
      <c r="EM919"/>
      <c r="EN919"/>
    </row>
    <row r="920" spans="1:144" ht="15" x14ac:dyDescent="0.25">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c r="DF920"/>
      <c r="DG920"/>
      <c r="DH920"/>
      <c r="DI920"/>
      <c r="DJ920"/>
      <c r="DK920"/>
      <c r="DL920"/>
      <c r="DM920"/>
      <c r="DN920"/>
      <c r="DO920"/>
      <c r="DP920"/>
      <c r="DQ920"/>
      <c r="DR920"/>
      <c r="DS920"/>
      <c r="DT920"/>
      <c r="DU920"/>
      <c r="DV920"/>
      <c r="DW920"/>
      <c r="DX920"/>
      <c r="DY920"/>
      <c r="DZ920"/>
      <c r="EA920"/>
      <c r="EB920"/>
      <c r="EC920"/>
      <c r="ED920"/>
      <c r="EE920"/>
      <c r="EF920"/>
      <c r="EG920"/>
      <c r="EH920"/>
      <c r="EI920"/>
      <c r="EJ920"/>
      <c r="EK920"/>
      <c r="EL920"/>
      <c r="EM920"/>
      <c r="EN920"/>
    </row>
    <row r="921" spans="1:144" ht="15" x14ac:dyDescent="0.25">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c r="DF921"/>
      <c r="DG921"/>
      <c r="DH921"/>
      <c r="DI921"/>
      <c r="DJ921"/>
      <c r="DK921"/>
      <c r="DL921"/>
      <c r="DM921"/>
      <c r="DN921"/>
      <c r="DO921"/>
      <c r="DP921"/>
      <c r="DQ921"/>
      <c r="DR921"/>
      <c r="DS921"/>
      <c r="DT921"/>
      <c r="DU921"/>
      <c r="DV921"/>
      <c r="DW921"/>
      <c r="DX921"/>
      <c r="DY921"/>
      <c r="DZ921"/>
      <c r="EA921"/>
      <c r="EB921"/>
      <c r="EC921"/>
      <c r="ED921"/>
      <c r="EE921"/>
      <c r="EF921"/>
      <c r="EG921"/>
      <c r="EH921"/>
      <c r="EI921"/>
      <c r="EJ921"/>
      <c r="EK921"/>
      <c r="EL921"/>
      <c r="EM921"/>
      <c r="EN921"/>
    </row>
    <row r="922" spans="1:144" ht="15" x14ac:dyDescent="0.25">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c r="DF922"/>
      <c r="DG922"/>
      <c r="DH922"/>
      <c r="DI922"/>
      <c r="DJ922"/>
      <c r="DK922"/>
      <c r="DL922"/>
      <c r="DM922"/>
      <c r="DN922"/>
      <c r="DO922"/>
      <c r="DP922"/>
      <c r="DQ922"/>
      <c r="DR922"/>
      <c r="DS922"/>
      <c r="DT922"/>
      <c r="DU922"/>
      <c r="DV922"/>
      <c r="DW922"/>
      <c r="DX922"/>
      <c r="DY922"/>
      <c r="DZ922"/>
      <c r="EA922"/>
      <c r="EB922"/>
      <c r="EC922"/>
      <c r="ED922"/>
      <c r="EE922"/>
      <c r="EF922"/>
      <c r="EG922"/>
      <c r="EH922"/>
      <c r="EI922"/>
      <c r="EJ922"/>
      <c r="EK922"/>
      <c r="EL922"/>
      <c r="EM922"/>
      <c r="EN922"/>
    </row>
    <row r="923" spans="1:144" ht="15" x14ac:dyDescent="0.25">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c r="DF923"/>
      <c r="DG923"/>
      <c r="DH923"/>
      <c r="DI923"/>
      <c r="DJ923"/>
      <c r="DK923"/>
      <c r="DL923"/>
      <c r="DM923"/>
      <c r="DN923"/>
      <c r="DO923"/>
      <c r="DP923"/>
      <c r="DQ923"/>
      <c r="DR923"/>
      <c r="DS923"/>
      <c r="DT923"/>
      <c r="DU923"/>
      <c r="DV923"/>
      <c r="DW923"/>
      <c r="DX923"/>
      <c r="DY923"/>
      <c r="DZ923"/>
      <c r="EA923"/>
      <c r="EB923"/>
      <c r="EC923"/>
      <c r="ED923"/>
      <c r="EE923"/>
      <c r="EF923"/>
      <c r="EG923"/>
      <c r="EH923"/>
      <c r="EI923"/>
      <c r="EJ923"/>
      <c r="EK923"/>
      <c r="EL923"/>
      <c r="EM923"/>
      <c r="EN923"/>
    </row>
    <row r="924" spans="1:144" ht="15" x14ac:dyDescent="0.25">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c r="DF924"/>
      <c r="DG924"/>
      <c r="DH924"/>
      <c r="DI924"/>
      <c r="DJ924"/>
      <c r="DK924"/>
      <c r="DL924"/>
      <c r="DM924"/>
      <c r="DN924"/>
      <c r="DO924"/>
      <c r="DP924"/>
      <c r="DQ924"/>
      <c r="DR924"/>
      <c r="DS924"/>
      <c r="DT924"/>
      <c r="DU924"/>
      <c r="DV924"/>
      <c r="DW924"/>
      <c r="DX924"/>
      <c r="DY924"/>
      <c r="DZ924"/>
      <c r="EA924"/>
      <c r="EB924"/>
      <c r="EC924"/>
      <c r="ED924"/>
      <c r="EE924"/>
      <c r="EF924"/>
      <c r="EG924"/>
      <c r="EH924"/>
      <c r="EI924"/>
      <c r="EJ924"/>
      <c r="EK924"/>
      <c r="EL924"/>
      <c r="EM924"/>
      <c r="EN924"/>
    </row>
    <row r="925" spans="1:144" ht="15" x14ac:dyDescent="0.25">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c r="DF925"/>
      <c r="DG925"/>
      <c r="DH925"/>
      <c r="DI925"/>
      <c r="DJ925"/>
      <c r="DK925"/>
      <c r="DL925"/>
      <c r="DM925"/>
      <c r="DN925"/>
      <c r="DO925"/>
      <c r="DP925"/>
      <c r="DQ925"/>
      <c r="DR925"/>
      <c r="DS925"/>
      <c r="DT925"/>
      <c r="DU925"/>
      <c r="DV925"/>
      <c r="DW925"/>
      <c r="DX925"/>
      <c r="DY925"/>
      <c r="DZ925"/>
      <c r="EA925"/>
      <c r="EB925"/>
      <c r="EC925"/>
      <c r="ED925"/>
      <c r="EE925"/>
      <c r="EF925"/>
      <c r="EG925"/>
      <c r="EH925"/>
      <c r="EI925"/>
      <c r="EJ925"/>
      <c r="EK925"/>
      <c r="EL925"/>
      <c r="EM925"/>
      <c r="EN925"/>
    </row>
    <row r="926" spans="1:144" ht="15" x14ac:dyDescent="0.25">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c r="DF926"/>
      <c r="DG926"/>
      <c r="DH926"/>
      <c r="DI926"/>
      <c r="DJ926"/>
      <c r="DK926"/>
      <c r="DL926"/>
      <c r="DM926"/>
      <c r="DN926"/>
      <c r="DO926"/>
      <c r="DP926"/>
      <c r="DQ926"/>
      <c r="DR926"/>
      <c r="DS926"/>
      <c r="DT926"/>
      <c r="DU926"/>
      <c r="DV926"/>
      <c r="DW926"/>
      <c r="DX926"/>
      <c r="DY926"/>
      <c r="DZ926"/>
      <c r="EA926"/>
      <c r="EB926"/>
      <c r="EC926"/>
      <c r="ED926"/>
      <c r="EE926"/>
      <c r="EF926"/>
      <c r="EG926"/>
      <c r="EH926"/>
      <c r="EI926"/>
      <c r="EJ926"/>
      <c r="EK926"/>
      <c r="EL926"/>
      <c r="EM926"/>
      <c r="EN926"/>
    </row>
    <row r="927" spans="1:144" ht="15" x14ac:dyDescent="0.25">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c r="DF927"/>
      <c r="DG927"/>
      <c r="DH927"/>
      <c r="DI927"/>
      <c r="DJ927"/>
      <c r="DK927"/>
      <c r="DL927"/>
      <c r="DM927"/>
      <c r="DN927"/>
      <c r="DO927"/>
      <c r="DP927"/>
      <c r="DQ927"/>
      <c r="DR927"/>
      <c r="DS927"/>
      <c r="DT927"/>
      <c r="DU927"/>
      <c r="DV927"/>
      <c r="DW927"/>
      <c r="DX927"/>
      <c r="DY927"/>
      <c r="DZ927"/>
      <c r="EA927"/>
      <c r="EB927"/>
      <c r="EC927"/>
      <c r="ED927"/>
      <c r="EE927"/>
      <c r="EF927"/>
      <c r="EG927"/>
      <c r="EH927"/>
      <c r="EI927"/>
      <c r="EJ927"/>
      <c r="EK927"/>
      <c r="EL927"/>
      <c r="EM927"/>
      <c r="EN927"/>
    </row>
    <row r="928" spans="1:144" ht="15" x14ac:dyDescent="0.25">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c r="DF928"/>
      <c r="DG928"/>
      <c r="DH928"/>
      <c r="DI928"/>
      <c r="DJ928"/>
      <c r="DK928"/>
      <c r="DL928"/>
      <c r="DM928"/>
      <c r="DN928"/>
      <c r="DO928"/>
      <c r="DP928"/>
      <c r="DQ928"/>
      <c r="DR928"/>
      <c r="DS928"/>
      <c r="DT928"/>
      <c r="DU928"/>
      <c r="DV928"/>
      <c r="DW928"/>
      <c r="DX928"/>
      <c r="DY928"/>
      <c r="DZ928"/>
      <c r="EA928"/>
      <c r="EB928"/>
      <c r="EC928"/>
      <c r="ED928"/>
      <c r="EE928"/>
      <c r="EF928"/>
      <c r="EG928"/>
      <c r="EH928"/>
      <c r="EI928"/>
      <c r="EJ928"/>
      <c r="EK928"/>
      <c r="EL928"/>
      <c r="EM928"/>
      <c r="EN928"/>
    </row>
    <row r="929" spans="1:144" ht="15" x14ac:dyDescent="0.25">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c r="DF929"/>
      <c r="DG929"/>
      <c r="DH929"/>
      <c r="DI929"/>
      <c r="DJ929"/>
      <c r="DK929"/>
      <c r="DL929"/>
      <c r="DM929"/>
      <c r="DN929"/>
      <c r="DO929"/>
      <c r="DP929"/>
      <c r="DQ929"/>
      <c r="DR929"/>
      <c r="DS929"/>
      <c r="DT929"/>
      <c r="DU929"/>
      <c r="DV929"/>
      <c r="DW929"/>
      <c r="DX929"/>
      <c r="DY929"/>
      <c r="DZ929"/>
      <c r="EA929"/>
      <c r="EB929"/>
      <c r="EC929"/>
      <c r="ED929"/>
      <c r="EE929"/>
      <c r="EF929"/>
      <c r="EG929"/>
      <c r="EH929"/>
      <c r="EI929"/>
      <c r="EJ929"/>
      <c r="EK929"/>
      <c r="EL929"/>
      <c r="EM929"/>
      <c r="EN929"/>
    </row>
    <row r="930" spans="1:144" ht="15" x14ac:dyDescent="0.25">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c r="DF930"/>
      <c r="DG930"/>
      <c r="DH930"/>
      <c r="DI930"/>
      <c r="DJ930"/>
      <c r="DK930"/>
      <c r="DL930"/>
      <c r="DM930"/>
      <c r="DN930"/>
      <c r="DO930"/>
      <c r="DP930"/>
      <c r="DQ930"/>
      <c r="DR930"/>
      <c r="DS930"/>
      <c r="DT930"/>
      <c r="DU930"/>
      <c r="DV930"/>
      <c r="DW930"/>
      <c r="DX930"/>
      <c r="DY930"/>
      <c r="DZ930"/>
      <c r="EA930"/>
      <c r="EB930"/>
      <c r="EC930"/>
      <c r="ED930"/>
      <c r="EE930"/>
      <c r="EF930"/>
      <c r="EG930"/>
      <c r="EH930"/>
      <c r="EI930"/>
      <c r="EJ930"/>
      <c r="EK930"/>
      <c r="EL930"/>
      <c r="EM930"/>
      <c r="EN930"/>
    </row>
    <row r="931" spans="1:144" ht="15" x14ac:dyDescent="0.25">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c r="DF931"/>
      <c r="DG931"/>
      <c r="DH931"/>
      <c r="DI931"/>
      <c r="DJ931"/>
      <c r="DK931"/>
      <c r="DL931"/>
      <c r="DM931"/>
      <c r="DN931"/>
      <c r="DO931"/>
      <c r="DP931"/>
      <c r="DQ931"/>
      <c r="DR931"/>
      <c r="DS931"/>
      <c r="DT931"/>
      <c r="DU931"/>
      <c r="DV931"/>
      <c r="DW931"/>
      <c r="DX931"/>
      <c r="DY931"/>
      <c r="DZ931"/>
      <c r="EA931"/>
      <c r="EB931"/>
      <c r="EC931"/>
      <c r="ED931"/>
      <c r="EE931"/>
      <c r="EF931"/>
      <c r="EG931"/>
      <c r="EH931"/>
      <c r="EI931"/>
      <c r="EJ931"/>
      <c r="EK931"/>
      <c r="EL931"/>
      <c r="EM931"/>
      <c r="EN931"/>
    </row>
    <row r="932" spans="1:144" ht="15" x14ac:dyDescent="0.25">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c r="DF932"/>
      <c r="DG932"/>
      <c r="DH932"/>
      <c r="DI932"/>
      <c r="DJ932"/>
      <c r="DK932"/>
      <c r="DL932"/>
      <c r="DM932"/>
      <c r="DN932"/>
      <c r="DO932"/>
      <c r="DP932"/>
      <c r="DQ932"/>
      <c r="DR932"/>
      <c r="DS932"/>
      <c r="DT932"/>
      <c r="DU932"/>
      <c r="DV932"/>
      <c r="DW932"/>
      <c r="DX932"/>
      <c r="DY932"/>
      <c r="DZ932"/>
      <c r="EA932"/>
      <c r="EB932"/>
      <c r="EC932"/>
      <c r="ED932"/>
      <c r="EE932"/>
      <c r="EF932"/>
      <c r="EG932"/>
      <c r="EH932"/>
      <c r="EI932"/>
      <c r="EJ932"/>
      <c r="EK932"/>
      <c r="EL932"/>
      <c r="EM932"/>
      <c r="EN932"/>
    </row>
    <row r="933" spans="1:144" ht="15" x14ac:dyDescent="0.25">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c r="DF933"/>
      <c r="DG933"/>
      <c r="DH933"/>
      <c r="DI933"/>
      <c r="DJ933"/>
      <c r="DK933"/>
      <c r="DL933"/>
      <c r="DM933"/>
      <c r="DN933"/>
      <c r="DO933"/>
      <c r="DP933"/>
      <c r="DQ933"/>
      <c r="DR933"/>
      <c r="DS933"/>
      <c r="DT933"/>
      <c r="DU933"/>
      <c r="DV933"/>
      <c r="DW933"/>
      <c r="DX933"/>
      <c r="DY933"/>
      <c r="DZ933"/>
      <c r="EA933"/>
      <c r="EB933"/>
      <c r="EC933"/>
      <c r="ED933"/>
      <c r="EE933"/>
      <c r="EF933"/>
      <c r="EG933"/>
      <c r="EH933"/>
      <c r="EI933"/>
      <c r="EJ933"/>
      <c r="EK933"/>
      <c r="EL933"/>
      <c r="EM933"/>
      <c r="EN933"/>
    </row>
    <row r="934" spans="1:144" ht="15" x14ac:dyDescent="0.25">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c r="DF934"/>
      <c r="DG934"/>
      <c r="DH934"/>
      <c r="DI934"/>
      <c r="DJ934"/>
      <c r="DK934"/>
      <c r="DL934"/>
      <c r="DM934"/>
      <c r="DN934"/>
      <c r="DO934"/>
      <c r="DP934"/>
      <c r="DQ934"/>
      <c r="DR934"/>
      <c r="DS934"/>
      <c r="DT934"/>
      <c r="DU934"/>
      <c r="DV934"/>
      <c r="DW934"/>
      <c r="DX934"/>
      <c r="DY934"/>
      <c r="DZ934"/>
      <c r="EA934"/>
      <c r="EB934"/>
      <c r="EC934"/>
      <c r="ED934"/>
      <c r="EE934"/>
      <c r="EF934"/>
      <c r="EG934"/>
      <c r="EH934"/>
      <c r="EI934"/>
      <c r="EJ934"/>
      <c r="EK934"/>
      <c r="EL934"/>
      <c r="EM934"/>
      <c r="EN934"/>
    </row>
    <row r="935" spans="1:144" ht="15" x14ac:dyDescent="0.25">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c r="DF935"/>
      <c r="DG935"/>
      <c r="DH935"/>
      <c r="DI935"/>
      <c r="DJ935"/>
      <c r="DK935"/>
      <c r="DL935"/>
      <c r="DM935"/>
      <c r="DN935"/>
      <c r="DO935"/>
      <c r="DP935"/>
      <c r="DQ935"/>
      <c r="DR935"/>
      <c r="DS935"/>
      <c r="DT935"/>
      <c r="DU935"/>
      <c r="DV935"/>
      <c r="DW935"/>
      <c r="DX935"/>
      <c r="DY935"/>
      <c r="DZ935"/>
      <c r="EA935"/>
      <c r="EB935"/>
      <c r="EC935"/>
      <c r="ED935"/>
      <c r="EE935"/>
      <c r="EF935"/>
      <c r="EG935"/>
      <c r="EH935"/>
      <c r="EI935"/>
      <c r="EJ935"/>
      <c r="EK935"/>
      <c r="EL935"/>
      <c r="EM935"/>
      <c r="EN935"/>
    </row>
    <row r="936" spans="1:144" ht="15" x14ac:dyDescent="0.25">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c r="DF936"/>
      <c r="DG936"/>
      <c r="DH936"/>
      <c r="DI936"/>
      <c r="DJ936"/>
      <c r="DK936"/>
      <c r="DL936"/>
      <c r="DM936"/>
      <c r="DN936"/>
      <c r="DO936"/>
      <c r="DP936"/>
      <c r="DQ936"/>
      <c r="DR936"/>
      <c r="DS936"/>
      <c r="DT936"/>
      <c r="DU936"/>
      <c r="DV936"/>
      <c r="DW936"/>
      <c r="DX936"/>
      <c r="DY936"/>
      <c r="DZ936"/>
      <c r="EA936"/>
      <c r="EB936"/>
      <c r="EC936"/>
      <c r="ED936"/>
      <c r="EE936"/>
      <c r="EF936"/>
      <c r="EG936"/>
      <c r="EH936"/>
      <c r="EI936"/>
      <c r="EJ936"/>
      <c r="EK936"/>
      <c r="EL936"/>
      <c r="EM936"/>
      <c r="EN936"/>
    </row>
    <row r="937" spans="1:144" ht="15" x14ac:dyDescent="0.25">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c r="DF937"/>
      <c r="DG937"/>
      <c r="DH937"/>
      <c r="DI937"/>
      <c r="DJ937"/>
      <c r="DK937"/>
      <c r="DL937"/>
      <c r="DM937"/>
      <c r="DN937"/>
      <c r="DO937"/>
      <c r="DP937"/>
      <c r="DQ937"/>
      <c r="DR937"/>
      <c r="DS937"/>
      <c r="DT937"/>
      <c r="DU937"/>
      <c r="DV937"/>
      <c r="DW937"/>
      <c r="DX937"/>
      <c r="DY937"/>
      <c r="DZ937"/>
      <c r="EA937"/>
      <c r="EB937"/>
      <c r="EC937"/>
      <c r="ED937"/>
      <c r="EE937"/>
      <c r="EF937"/>
      <c r="EG937"/>
      <c r="EH937"/>
      <c r="EI937"/>
      <c r="EJ937"/>
      <c r="EK937"/>
      <c r="EL937"/>
      <c r="EM937"/>
      <c r="EN937"/>
    </row>
    <row r="938" spans="1:144" ht="15" x14ac:dyDescent="0.25">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c r="DF938"/>
      <c r="DG938"/>
      <c r="DH938"/>
      <c r="DI938"/>
      <c r="DJ938"/>
      <c r="DK938"/>
      <c r="DL938"/>
      <c r="DM938"/>
      <c r="DN938"/>
      <c r="DO938"/>
      <c r="DP938"/>
      <c r="DQ938"/>
      <c r="DR938"/>
      <c r="DS938"/>
      <c r="DT938"/>
      <c r="DU938"/>
      <c r="DV938"/>
      <c r="DW938"/>
      <c r="DX938"/>
      <c r="DY938"/>
      <c r="DZ938"/>
      <c r="EA938"/>
      <c r="EB938"/>
      <c r="EC938"/>
      <c r="ED938"/>
      <c r="EE938"/>
      <c r="EF938"/>
      <c r="EG938"/>
      <c r="EH938"/>
      <c r="EI938"/>
      <c r="EJ938"/>
      <c r="EK938"/>
      <c r="EL938"/>
      <c r="EM938"/>
      <c r="EN938"/>
    </row>
    <row r="939" spans="1:144" ht="15" x14ac:dyDescent="0.25">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c r="DF939"/>
      <c r="DG939"/>
      <c r="DH939"/>
      <c r="DI939"/>
      <c r="DJ939"/>
      <c r="DK939"/>
      <c r="DL939"/>
      <c r="DM939"/>
      <c r="DN939"/>
      <c r="DO939"/>
      <c r="DP939"/>
      <c r="DQ939"/>
      <c r="DR939"/>
      <c r="DS939"/>
      <c r="DT939"/>
      <c r="DU939"/>
      <c r="DV939"/>
      <c r="DW939"/>
      <c r="DX939"/>
      <c r="DY939"/>
      <c r="DZ939"/>
      <c r="EA939"/>
      <c r="EB939"/>
      <c r="EC939"/>
      <c r="ED939"/>
      <c r="EE939"/>
      <c r="EF939"/>
      <c r="EG939"/>
      <c r="EH939"/>
      <c r="EI939"/>
      <c r="EJ939"/>
      <c r="EK939"/>
      <c r="EL939"/>
      <c r="EM939"/>
      <c r="EN939"/>
    </row>
    <row r="940" spans="1:144" ht="15" x14ac:dyDescent="0.25">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c r="DF940"/>
      <c r="DG940"/>
      <c r="DH940"/>
      <c r="DI940"/>
      <c r="DJ940"/>
      <c r="DK940"/>
      <c r="DL940"/>
      <c r="DM940"/>
      <c r="DN940"/>
      <c r="DO940"/>
      <c r="DP940"/>
      <c r="DQ940"/>
      <c r="DR940"/>
      <c r="DS940"/>
      <c r="DT940"/>
      <c r="DU940"/>
      <c r="DV940"/>
      <c r="DW940"/>
      <c r="DX940"/>
      <c r="DY940"/>
      <c r="DZ940"/>
      <c r="EA940"/>
      <c r="EB940"/>
      <c r="EC940"/>
      <c r="ED940"/>
      <c r="EE940"/>
      <c r="EF940"/>
      <c r="EG940"/>
      <c r="EH940"/>
      <c r="EI940"/>
      <c r="EJ940"/>
      <c r="EK940"/>
      <c r="EL940"/>
      <c r="EM940"/>
      <c r="EN940"/>
    </row>
    <row r="941" spans="1:144" ht="15" x14ac:dyDescent="0.25">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c r="DF941"/>
      <c r="DG941"/>
      <c r="DH941"/>
      <c r="DI941"/>
      <c r="DJ941"/>
      <c r="DK941"/>
      <c r="DL941"/>
      <c r="DM941"/>
      <c r="DN941"/>
      <c r="DO941"/>
      <c r="DP941"/>
      <c r="DQ941"/>
      <c r="DR941"/>
      <c r="DS941"/>
      <c r="DT941"/>
      <c r="DU941"/>
      <c r="DV941"/>
      <c r="DW941"/>
      <c r="DX941"/>
      <c r="DY941"/>
      <c r="DZ941"/>
      <c r="EA941"/>
      <c r="EB941"/>
      <c r="EC941"/>
      <c r="ED941"/>
      <c r="EE941"/>
      <c r="EF941"/>
      <c r="EG941"/>
      <c r="EH941"/>
      <c r="EI941"/>
      <c r="EJ941"/>
      <c r="EK941"/>
      <c r="EL941"/>
      <c r="EM941"/>
      <c r="EN941"/>
    </row>
    <row r="942" spans="1:144" ht="15" x14ac:dyDescent="0.25">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c r="DF942"/>
      <c r="DG942"/>
      <c r="DH942"/>
      <c r="DI942"/>
      <c r="DJ942"/>
      <c r="DK942"/>
      <c r="DL942"/>
      <c r="DM942"/>
      <c r="DN942"/>
      <c r="DO942"/>
      <c r="DP942"/>
      <c r="DQ942"/>
      <c r="DR942"/>
      <c r="DS942"/>
      <c r="DT942"/>
      <c r="DU942"/>
      <c r="DV942"/>
      <c r="DW942"/>
      <c r="DX942"/>
      <c r="DY942"/>
      <c r="DZ942"/>
      <c r="EA942"/>
      <c r="EB942"/>
      <c r="EC942"/>
      <c r="ED942"/>
      <c r="EE942"/>
      <c r="EF942"/>
      <c r="EG942"/>
      <c r="EH942"/>
      <c r="EI942"/>
      <c r="EJ942"/>
      <c r="EK942"/>
      <c r="EL942"/>
      <c r="EM942"/>
      <c r="EN942"/>
    </row>
    <row r="943" spans="1:144" ht="15" x14ac:dyDescent="0.25">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c r="DF943"/>
      <c r="DG943"/>
      <c r="DH943"/>
      <c r="DI943"/>
      <c r="DJ943"/>
      <c r="DK943"/>
      <c r="DL943"/>
      <c r="DM943"/>
      <c r="DN943"/>
      <c r="DO943"/>
      <c r="DP943"/>
      <c r="DQ943"/>
      <c r="DR943"/>
      <c r="DS943"/>
      <c r="DT943"/>
      <c r="DU943"/>
      <c r="DV943"/>
      <c r="DW943"/>
      <c r="DX943"/>
      <c r="DY943"/>
      <c r="DZ943"/>
      <c r="EA943"/>
      <c r="EB943"/>
      <c r="EC943"/>
      <c r="ED943"/>
      <c r="EE943"/>
      <c r="EF943"/>
      <c r="EG943"/>
      <c r="EH943"/>
      <c r="EI943"/>
      <c r="EJ943"/>
      <c r="EK943"/>
      <c r="EL943"/>
      <c r="EM943"/>
      <c r="EN943"/>
    </row>
    <row r="944" spans="1:144" ht="15" x14ac:dyDescent="0.25">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c r="DF944"/>
      <c r="DG944"/>
      <c r="DH944"/>
      <c r="DI944"/>
      <c r="DJ944"/>
      <c r="DK944"/>
      <c r="DL944"/>
      <c r="DM944"/>
      <c r="DN944"/>
      <c r="DO944"/>
      <c r="DP944"/>
      <c r="DQ944"/>
      <c r="DR944"/>
      <c r="DS944"/>
      <c r="DT944"/>
      <c r="DU944"/>
      <c r="DV944"/>
      <c r="DW944"/>
      <c r="DX944"/>
      <c r="DY944"/>
      <c r="DZ944"/>
      <c r="EA944"/>
      <c r="EB944"/>
      <c r="EC944"/>
      <c r="ED944"/>
      <c r="EE944"/>
      <c r="EF944"/>
      <c r="EG944"/>
      <c r="EH944"/>
      <c r="EI944"/>
      <c r="EJ944"/>
      <c r="EK944"/>
      <c r="EL944"/>
      <c r="EM944"/>
      <c r="EN944"/>
    </row>
    <row r="945" spans="1:144" ht="15" x14ac:dyDescent="0.25">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c r="DF945"/>
      <c r="DG945"/>
      <c r="DH945"/>
      <c r="DI945"/>
      <c r="DJ945"/>
      <c r="DK945"/>
      <c r="DL945"/>
      <c r="DM945"/>
      <c r="DN945"/>
      <c r="DO945"/>
      <c r="DP945"/>
      <c r="DQ945"/>
      <c r="DR945"/>
      <c r="DS945"/>
      <c r="DT945"/>
      <c r="DU945"/>
      <c r="DV945"/>
      <c r="DW945"/>
      <c r="DX945"/>
      <c r="DY945"/>
      <c r="DZ945"/>
      <c r="EA945"/>
      <c r="EB945"/>
      <c r="EC945"/>
      <c r="ED945"/>
      <c r="EE945"/>
      <c r="EF945"/>
      <c r="EG945"/>
      <c r="EH945"/>
      <c r="EI945"/>
      <c r="EJ945"/>
      <c r="EK945"/>
      <c r="EL945"/>
      <c r="EM945"/>
      <c r="EN945"/>
    </row>
    <row r="946" spans="1:144" ht="15" x14ac:dyDescent="0.25">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c r="DF946"/>
      <c r="DG946"/>
      <c r="DH946"/>
      <c r="DI946"/>
      <c r="DJ946"/>
      <c r="DK946"/>
      <c r="DL946"/>
      <c r="DM946"/>
      <c r="DN946"/>
      <c r="DO946"/>
      <c r="DP946"/>
      <c r="DQ946"/>
      <c r="DR946"/>
      <c r="DS946"/>
      <c r="DT946"/>
      <c r="DU946"/>
      <c r="DV946"/>
      <c r="DW946"/>
      <c r="DX946"/>
      <c r="DY946"/>
      <c r="DZ946"/>
      <c r="EA946"/>
      <c r="EB946"/>
      <c r="EC946"/>
      <c r="ED946"/>
      <c r="EE946"/>
      <c r="EF946"/>
      <c r="EG946"/>
      <c r="EH946"/>
      <c r="EI946"/>
      <c r="EJ946"/>
      <c r="EK946"/>
      <c r="EL946"/>
      <c r="EM946"/>
      <c r="EN946"/>
    </row>
    <row r="947" spans="1:144" ht="15" x14ac:dyDescent="0.25">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c r="DF947"/>
      <c r="DG947"/>
      <c r="DH947"/>
      <c r="DI947"/>
      <c r="DJ947"/>
      <c r="DK947"/>
      <c r="DL947"/>
      <c r="DM947"/>
      <c r="DN947"/>
      <c r="DO947"/>
      <c r="DP947"/>
      <c r="DQ947"/>
      <c r="DR947"/>
      <c r="DS947"/>
      <c r="DT947"/>
      <c r="DU947"/>
      <c r="DV947"/>
      <c r="DW947"/>
      <c r="DX947"/>
      <c r="DY947"/>
      <c r="DZ947"/>
      <c r="EA947"/>
      <c r="EB947"/>
      <c r="EC947"/>
      <c r="ED947"/>
      <c r="EE947"/>
      <c r="EF947"/>
      <c r="EG947"/>
      <c r="EH947"/>
      <c r="EI947"/>
      <c r="EJ947"/>
      <c r="EK947"/>
      <c r="EL947"/>
      <c r="EM947"/>
      <c r="EN947"/>
    </row>
    <row r="948" spans="1:144" ht="15" x14ac:dyDescent="0.25">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c r="DF948"/>
      <c r="DG948"/>
      <c r="DH948"/>
      <c r="DI948"/>
      <c r="DJ948"/>
      <c r="DK948"/>
      <c r="DL948"/>
      <c r="DM948"/>
      <c r="DN948"/>
      <c r="DO948"/>
      <c r="DP948"/>
      <c r="DQ948"/>
      <c r="DR948"/>
      <c r="DS948"/>
      <c r="DT948"/>
      <c r="DU948"/>
      <c r="DV948"/>
      <c r="DW948"/>
      <c r="DX948"/>
      <c r="DY948"/>
      <c r="DZ948"/>
      <c r="EA948"/>
      <c r="EB948"/>
      <c r="EC948"/>
      <c r="ED948"/>
      <c r="EE948"/>
      <c r="EF948"/>
      <c r="EG948"/>
      <c r="EH948"/>
      <c r="EI948"/>
      <c r="EJ948"/>
      <c r="EK948"/>
      <c r="EL948"/>
      <c r="EM948"/>
      <c r="EN948"/>
    </row>
    <row r="949" spans="1:144" ht="15" x14ac:dyDescent="0.25">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c r="DF949"/>
      <c r="DG949"/>
      <c r="DH949"/>
      <c r="DI949"/>
      <c r="DJ949"/>
      <c r="DK949"/>
      <c r="DL949"/>
      <c r="DM949"/>
      <c r="DN949"/>
      <c r="DO949"/>
      <c r="DP949"/>
      <c r="DQ949"/>
      <c r="DR949"/>
      <c r="DS949"/>
      <c r="DT949"/>
      <c r="DU949"/>
      <c r="DV949"/>
      <c r="DW949"/>
      <c r="DX949"/>
      <c r="DY949"/>
      <c r="DZ949"/>
      <c r="EA949"/>
      <c r="EB949"/>
      <c r="EC949"/>
      <c r="ED949"/>
      <c r="EE949"/>
      <c r="EF949"/>
      <c r="EG949"/>
      <c r="EH949"/>
      <c r="EI949"/>
      <c r="EJ949"/>
      <c r="EK949"/>
      <c r="EL949"/>
      <c r="EM949"/>
      <c r="EN949"/>
    </row>
    <row r="950" spans="1:144" ht="15" x14ac:dyDescent="0.25">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c r="DF950"/>
      <c r="DG950"/>
      <c r="DH950"/>
      <c r="DI950"/>
      <c r="DJ950"/>
      <c r="DK950"/>
      <c r="DL950"/>
      <c r="DM950"/>
      <c r="DN950"/>
      <c r="DO950"/>
      <c r="DP950"/>
      <c r="DQ950"/>
      <c r="DR950"/>
      <c r="DS950"/>
      <c r="DT950"/>
      <c r="DU950"/>
      <c r="DV950"/>
      <c r="DW950"/>
      <c r="DX950"/>
      <c r="DY950"/>
      <c r="DZ950"/>
      <c r="EA950"/>
      <c r="EB950"/>
      <c r="EC950"/>
      <c r="ED950"/>
      <c r="EE950"/>
      <c r="EF950"/>
      <c r="EG950"/>
      <c r="EH950"/>
      <c r="EI950"/>
      <c r="EJ950"/>
      <c r="EK950"/>
      <c r="EL950"/>
      <c r="EM950"/>
      <c r="EN950"/>
    </row>
    <row r="951" spans="1:144" ht="15" x14ac:dyDescent="0.25">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c r="DF951"/>
      <c r="DG951"/>
      <c r="DH951"/>
      <c r="DI951"/>
      <c r="DJ951"/>
      <c r="DK951"/>
      <c r="DL951"/>
      <c r="DM951"/>
      <c r="DN951"/>
      <c r="DO951"/>
      <c r="DP951"/>
      <c r="DQ951"/>
      <c r="DR951"/>
      <c r="DS951"/>
      <c r="DT951"/>
      <c r="DU951"/>
      <c r="DV951"/>
      <c r="DW951"/>
      <c r="DX951"/>
      <c r="DY951"/>
      <c r="DZ951"/>
      <c r="EA951"/>
      <c r="EB951"/>
      <c r="EC951"/>
      <c r="ED951"/>
      <c r="EE951"/>
      <c r="EF951"/>
      <c r="EG951"/>
      <c r="EH951"/>
      <c r="EI951"/>
      <c r="EJ951"/>
      <c r="EK951"/>
      <c r="EL951"/>
      <c r="EM951"/>
      <c r="EN951"/>
    </row>
    <row r="952" spans="1:144" ht="15" x14ac:dyDescent="0.25">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c r="DF952"/>
      <c r="DG952"/>
      <c r="DH952"/>
      <c r="DI952"/>
      <c r="DJ952"/>
      <c r="DK952"/>
      <c r="DL952"/>
      <c r="DM952"/>
      <c r="DN952"/>
      <c r="DO952"/>
      <c r="DP952"/>
      <c r="DQ952"/>
      <c r="DR952"/>
      <c r="DS952"/>
      <c r="DT952"/>
      <c r="DU952"/>
      <c r="DV952"/>
      <c r="DW952"/>
      <c r="DX952"/>
      <c r="DY952"/>
      <c r="DZ952"/>
      <c r="EA952"/>
      <c r="EB952"/>
      <c r="EC952"/>
      <c r="ED952"/>
      <c r="EE952"/>
      <c r="EF952"/>
      <c r="EG952"/>
      <c r="EH952"/>
      <c r="EI952"/>
      <c r="EJ952"/>
      <c r="EK952"/>
      <c r="EL952"/>
      <c r="EM952"/>
      <c r="EN952"/>
    </row>
    <row r="953" spans="1:144" ht="15" x14ac:dyDescent="0.25">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c r="DF953"/>
      <c r="DG953"/>
      <c r="DH953"/>
      <c r="DI953"/>
      <c r="DJ953"/>
      <c r="DK953"/>
      <c r="DL953"/>
      <c r="DM953"/>
      <c r="DN953"/>
      <c r="DO953"/>
      <c r="DP953"/>
      <c r="DQ953"/>
      <c r="DR953"/>
      <c r="DS953"/>
      <c r="DT953"/>
      <c r="DU953"/>
      <c r="DV953"/>
      <c r="DW953"/>
      <c r="DX953"/>
      <c r="DY953"/>
      <c r="DZ953"/>
      <c r="EA953"/>
      <c r="EB953"/>
      <c r="EC953"/>
      <c r="ED953"/>
      <c r="EE953"/>
      <c r="EF953"/>
      <c r="EG953"/>
      <c r="EH953"/>
      <c r="EI953"/>
      <c r="EJ953"/>
      <c r="EK953"/>
      <c r="EL953"/>
      <c r="EM953"/>
      <c r="EN953"/>
    </row>
    <row r="954" spans="1:144" ht="15" x14ac:dyDescent="0.25">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c r="DF954"/>
      <c r="DG954"/>
      <c r="DH954"/>
      <c r="DI954"/>
      <c r="DJ954"/>
      <c r="DK954"/>
      <c r="DL954"/>
      <c r="DM954"/>
      <c r="DN954"/>
      <c r="DO954"/>
      <c r="DP954"/>
      <c r="DQ954"/>
      <c r="DR954"/>
      <c r="DS954"/>
      <c r="DT954"/>
      <c r="DU954"/>
      <c r="DV954"/>
      <c r="DW954"/>
      <c r="DX954"/>
      <c r="DY954"/>
      <c r="DZ954"/>
      <c r="EA954"/>
      <c r="EB954"/>
      <c r="EC954"/>
      <c r="ED954"/>
      <c r="EE954"/>
      <c r="EF954"/>
      <c r="EG954"/>
      <c r="EH954"/>
      <c r="EI954"/>
      <c r="EJ954"/>
      <c r="EK954"/>
      <c r="EL954"/>
      <c r="EM954"/>
      <c r="EN954"/>
    </row>
    <row r="955" spans="1:144" ht="15" x14ac:dyDescent="0.25">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c r="DF955"/>
      <c r="DG955"/>
      <c r="DH955"/>
      <c r="DI955"/>
      <c r="DJ955"/>
      <c r="DK955"/>
      <c r="DL955"/>
      <c r="DM955"/>
      <c r="DN955"/>
      <c r="DO955"/>
      <c r="DP955"/>
      <c r="DQ955"/>
      <c r="DR955"/>
      <c r="DS955"/>
      <c r="DT955"/>
      <c r="DU955"/>
      <c r="DV955"/>
      <c r="DW955"/>
      <c r="DX955"/>
      <c r="DY955"/>
      <c r="DZ955"/>
      <c r="EA955"/>
      <c r="EB955"/>
      <c r="EC955"/>
      <c r="ED955"/>
      <c r="EE955"/>
      <c r="EF955"/>
      <c r="EG955"/>
      <c r="EH955"/>
      <c r="EI955"/>
      <c r="EJ955"/>
      <c r="EK955"/>
      <c r="EL955"/>
      <c r="EM955"/>
      <c r="EN955"/>
    </row>
    <row r="956" spans="1:144" ht="15" x14ac:dyDescent="0.25">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c r="DF956"/>
      <c r="DG956"/>
      <c r="DH956"/>
      <c r="DI956"/>
      <c r="DJ956"/>
      <c r="DK956"/>
      <c r="DL956"/>
      <c r="DM956"/>
      <c r="DN956"/>
      <c r="DO956"/>
      <c r="DP956"/>
      <c r="DQ956"/>
      <c r="DR956"/>
      <c r="DS956"/>
      <c r="DT956"/>
      <c r="DU956"/>
      <c r="DV956"/>
      <c r="DW956"/>
      <c r="DX956"/>
      <c r="DY956"/>
      <c r="DZ956"/>
      <c r="EA956"/>
      <c r="EB956"/>
      <c r="EC956"/>
      <c r="ED956"/>
      <c r="EE956"/>
      <c r="EF956"/>
      <c r="EG956"/>
      <c r="EH956"/>
      <c r="EI956"/>
      <c r="EJ956"/>
      <c r="EK956"/>
      <c r="EL956"/>
      <c r="EM956"/>
      <c r="EN956"/>
    </row>
    <row r="957" spans="1:144" ht="15" x14ac:dyDescent="0.25">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c r="DF957"/>
      <c r="DG957"/>
      <c r="DH957"/>
      <c r="DI957"/>
      <c r="DJ957"/>
      <c r="DK957"/>
      <c r="DL957"/>
      <c r="DM957"/>
      <c r="DN957"/>
      <c r="DO957"/>
      <c r="DP957"/>
      <c r="DQ957"/>
      <c r="DR957"/>
      <c r="DS957"/>
      <c r="DT957"/>
      <c r="DU957"/>
      <c r="DV957"/>
      <c r="DW957"/>
      <c r="DX957"/>
      <c r="DY957"/>
      <c r="DZ957"/>
      <c r="EA957"/>
      <c r="EB957"/>
      <c r="EC957"/>
      <c r="ED957"/>
      <c r="EE957"/>
      <c r="EF957"/>
      <c r="EG957"/>
      <c r="EH957"/>
      <c r="EI957"/>
      <c r="EJ957"/>
      <c r="EK957"/>
      <c r="EL957"/>
      <c r="EM957"/>
      <c r="EN957"/>
    </row>
    <row r="958" spans="1:144" ht="15" x14ac:dyDescent="0.25">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c r="DF958"/>
      <c r="DG958"/>
      <c r="DH958"/>
      <c r="DI958"/>
      <c r="DJ958"/>
      <c r="DK958"/>
      <c r="DL958"/>
      <c r="DM958"/>
      <c r="DN958"/>
      <c r="DO958"/>
      <c r="DP958"/>
      <c r="DQ958"/>
      <c r="DR958"/>
      <c r="DS958"/>
      <c r="DT958"/>
      <c r="DU958"/>
      <c r="DV958"/>
      <c r="DW958"/>
      <c r="DX958"/>
      <c r="DY958"/>
      <c r="DZ958"/>
      <c r="EA958"/>
      <c r="EB958"/>
      <c r="EC958"/>
      <c r="ED958"/>
      <c r="EE958"/>
      <c r="EF958"/>
      <c r="EG958"/>
      <c r="EH958"/>
      <c r="EI958"/>
      <c r="EJ958"/>
      <c r="EK958"/>
      <c r="EL958"/>
      <c r="EM958"/>
      <c r="EN958"/>
    </row>
    <row r="959" spans="1:144" ht="15" x14ac:dyDescent="0.25">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c r="DF959"/>
      <c r="DG959"/>
      <c r="DH959"/>
      <c r="DI959"/>
      <c r="DJ959"/>
      <c r="DK959"/>
      <c r="DL959"/>
      <c r="DM959"/>
      <c r="DN959"/>
      <c r="DO959"/>
      <c r="DP959"/>
      <c r="DQ959"/>
      <c r="DR959"/>
      <c r="DS959"/>
      <c r="DT959"/>
      <c r="DU959"/>
      <c r="DV959"/>
      <c r="DW959"/>
      <c r="DX959"/>
      <c r="DY959"/>
      <c r="DZ959"/>
      <c r="EA959"/>
      <c r="EB959"/>
      <c r="EC959"/>
      <c r="ED959"/>
      <c r="EE959"/>
      <c r="EF959"/>
      <c r="EG959"/>
      <c r="EH959"/>
      <c r="EI959"/>
      <c r="EJ959"/>
      <c r="EK959"/>
      <c r="EL959"/>
      <c r="EM959"/>
      <c r="EN959"/>
    </row>
    <row r="960" spans="1:144" ht="15" x14ac:dyDescent="0.25">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c r="DF960"/>
      <c r="DG960"/>
      <c r="DH960"/>
      <c r="DI960"/>
      <c r="DJ960"/>
      <c r="DK960"/>
      <c r="DL960"/>
      <c r="DM960"/>
      <c r="DN960"/>
      <c r="DO960"/>
      <c r="DP960"/>
      <c r="DQ960"/>
      <c r="DR960"/>
      <c r="DS960"/>
      <c r="DT960"/>
      <c r="DU960"/>
      <c r="DV960"/>
      <c r="DW960"/>
      <c r="DX960"/>
      <c r="DY960"/>
      <c r="DZ960"/>
      <c r="EA960"/>
      <c r="EB960"/>
      <c r="EC960"/>
      <c r="ED960"/>
      <c r="EE960"/>
      <c r="EF960"/>
      <c r="EG960"/>
      <c r="EH960"/>
      <c r="EI960"/>
      <c r="EJ960"/>
      <c r="EK960"/>
      <c r="EL960"/>
      <c r="EM960"/>
      <c r="EN960"/>
    </row>
    <row r="961" spans="1:144" ht="15" x14ac:dyDescent="0.25">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c r="DF961"/>
      <c r="DG961"/>
      <c r="DH961"/>
      <c r="DI961"/>
      <c r="DJ961"/>
      <c r="DK961"/>
      <c r="DL961"/>
      <c r="DM961"/>
      <c r="DN961"/>
      <c r="DO961"/>
      <c r="DP961"/>
      <c r="DQ961"/>
      <c r="DR961"/>
      <c r="DS961"/>
      <c r="DT961"/>
      <c r="DU961"/>
      <c r="DV961"/>
      <c r="DW961"/>
      <c r="DX961"/>
      <c r="DY961"/>
      <c r="DZ961"/>
      <c r="EA961"/>
      <c r="EB961"/>
      <c r="EC961"/>
      <c r="ED961"/>
      <c r="EE961"/>
      <c r="EF961"/>
      <c r="EG961"/>
      <c r="EH961"/>
      <c r="EI961"/>
      <c r="EJ961"/>
      <c r="EK961"/>
      <c r="EL961"/>
      <c r="EM961"/>
      <c r="EN961"/>
    </row>
    <row r="962" spans="1:144" ht="15" x14ac:dyDescent="0.25">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c r="DF962"/>
      <c r="DG962"/>
      <c r="DH962"/>
      <c r="DI962"/>
      <c r="DJ962"/>
      <c r="DK962"/>
      <c r="DL962"/>
      <c r="DM962"/>
      <c r="DN962"/>
      <c r="DO962"/>
      <c r="DP962"/>
      <c r="DQ962"/>
      <c r="DR962"/>
      <c r="DS962"/>
      <c r="DT962"/>
      <c r="DU962"/>
      <c r="DV962"/>
      <c r="DW962"/>
      <c r="DX962"/>
      <c r="DY962"/>
      <c r="DZ962"/>
      <c r="EA962"/>
      <c r="EB962"/>
      <c r="EC962"/>
      <c r="ED962"/>
      <c r="EE962"/>
      <c r="EF962"/>
      <c r="EG962"/>
      <c r="EH962"/>
      <c r="EI962"/>
      <c r="EJ962"/>
      <c r="EK962"/>
      <c r="EL962"/>
      <c r="EM962"/>
      <c r="EN962"/>
    </row>
    <row r="963" spans="1:144" ht="15" x14ac:dyDescent="0.25">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c r="DF963"/>
      <c r="DG963"/>
      <c r="DH963"/>
      <c r="DI963"/>
      <c r="DJ963"/>
      <c r="DK963"/>
      <c r="DL963"/>
      <c r="DM963"/>
      <c r="DN963"/>
      <c r="DO963"/>
      <c r="DP963"/>
      <c r="DQ963"/>
      <c r="DR963"/>
      <c r="DS963"/>
      <c r="DT963"/>
      <c r="DU963"/>
      <c r="DV963"/>
      <c r="DW963"/>
      <c r="DX963"/>
      <c r="DY963"/>
      <c r="DZ963"/>
      <c r="EA963"/>
      <c r="EB963"/>
      <c r="EC963"/>
      <c r="ED963"/>
      <c r="EE963"/>
      <c r="EF963"/>
      <c r="EG963"/>
      <c r="EH963"/>
      <c r="EI963"/>
      <c r="EJ963"/>
      <c r="EK963"/>
      <c r="EL963"/>
      <c r="EM963"/>
      <c r="EN963"/>
    </row>
    <row r="964" spans="1:144" ht="15" x14ac:dyDescent="0.25">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c r="DF964"/>
      <c r="DG964"/>
      <c r="DH964"/>
      <c r="DI964"/>
      <c r="DJ964"/>
      <c r="DK964"/>
      <c r="DL964"/>
      <c r="DM964"/>
      <c r="DN964"/>
      <c r="DO964"/>
      <c r="DP964"/>
      <c r="DQ964"/>
      <c r="DR964"/>
      <c r="DS964"/>
      <c r="DT964"/>
      <c r="DU964"/>
      <c r="DV964"/>
      <c r="DW964"/>
      <c r="DX964"/>
      <c r="DY964"/>
      <c r="DZ964"/>
      <c r="EA964"/>
      <c r="EB964"/>
      <c r="EC964"/>
      <c r="ED964"/>
      <c r="EE964"/>
      <c r="EF964"/>
      <c r="EG964"/>
      <c r="EH964"/>
      <c r="EI964"/>
      <c r="EJ964"/>
      <c r="EK964"/>
      <c r="EL964"/>
      <c r="EM964"/>
      <c r="EN964"/>
    </row>
    <row r="965" spans="1:144" ht="15" x14ac:dyDescent="0.25">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c r="DF965"/>
      <c r="DG965"/>
      <c r="DH965"/>
      <c r="DI965"/>
      <c r="DJ965"/>
      <c r="DK965"/>
      <c r="DL965"/>
      <c r="DM965"/>
      <c r="DN965"/>
      <c r="DO965"/>
      <c r="DP965"/>
      <c r="DQ965"/>
      <c r="DR965"/>
      <c r="DS965"/>
      <c r="DT965"/>
      <c r="DU965"/>
      <c r="DV965"/>
      <c r="DW965"/>
      <c r="DX965"/>
      <c r="DY965"/>
      <c r="DZ965"/>
      <c r="EA965"/>
      <c r="EB965"/>
      <c r="EC965"/>
      <c r="ED965"/>
      <c r="EE965"/>
      <c r="EF965"/>
      <c r="EG965"/>
      <c r="EH965"/>
      <c r="EI965"/>
      <c r="EJ965"/>
      <c r="EK965"/>
      <c r="EL965"/>
      <c r="EM965"/>
      <c r="EN965"/>
    </row>
    <row r="966" spans="1:144" ht="15" x14ac:dyDescent="0.25">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c r="DF966"/>
      <c r="DG966"/>
      <c r="DH966"/>
      <c r="DI966"/>
      <c r="DJ966"/>
      <c r="DK966"/>
      <c r="DL966"/>
      <c r="DM966"/>
      <c r="DN966"/>
      <c r="DO966"/>
      <c r="DP966"/>
      <c r="DQ966"/>
      <c r="DR966"/>
      <c r="DS966"/>
      <c r="DT966"/>
      <c r="DU966"/>
      <c r="DV966"/>
      <c r="DW966"/>
      <c r="DX966"/>
      <c r="DY966"/>
      <c r="DZ966"/>
      <c r="EA966"/>
      <c r="EB966"/>
      <c r="EC966"/>
      <c r="ED966"/>
      <c r="EE966"/>
      <c r="EF966"/>
      <c r="EG966"/>
      <c r="EH966"/>
      <c r="EI966"/>
      <c r="EJ966"/>
      <c r="EK966"/>
      <c r="EL966"/>
      <c r="EM966"/>
      <c r="EN966"/>
    </row>
    <row r="967" spans="1:144" ht="15" x14ac:dyDescent="0.25">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c r="DF967"/>
      <c r="DG967"/>
      <c r="DH967"/>
      <c r="DI967"/>
      <c r="DJ967"/>
      <c r="DK967"/>
      <c r="DL967"/>
      <c r="DM967"/>
      <c r="DN967"/>
      <c r="DO967"/>
      <c r="DP967"/>
      <c r="DQ967"/>
      <c r="DR967"/>
      <c r="DS967"/>
      <c r="DT967"/>
      <c r="DU967"/>
      <c r="DV967"/>
      <c r="DW967"/>
      <c r="DX967"/>
      <c r="DY967"/>
      <c r="DZ967"/>
      <c r="EA967"/>
      <c r="EB967"/>
      <c r="EC967"/>
      <c r="ED967"/>
      <c r="EE967"/>
      <c r="EF967"/>
      <c r="EG967"/>
      <c r="EH967"/>
      <c r="EI967"/>
      <c r="EJ967"/>
      <c r="EK967"/>
      <c r="EL967"/>
      <c r="EM967"/>
      <c r="EN967"/>
    </row>
    <row r="968" spans="1:144" ht="15" x14ac:dyDescent="0.25">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c r="DF968"/>
      <c r="DG968"/>
      <c r="DH968"/>
      <c r="DI968"/>
      <c r="DJ968"/>
      <c r="DK968"/>
      <c r="DL968"/>
      <c r="DM968"/>
      <c r="DN968"/>
      <c r="DO968"/>
      <c r="DP968"/>
      <c r="DQ968"/>
      <c r="DR968"/>
      <c r="DS968"/>
      <c r="DT968"/>
      <c r="DU968"/>
      <c r="DV968"/>
      <c r="DW968"/>
      <c r="DX968"/>
      <c r="DY968"/>
      <c r="DZ968"/>
      <c r="EA968"/>
      <c r="EB968"/>
      <c r="EC968"/>
      <c r="ED968"/>
      <c r="EE968"/>
      <c r="EF968"/>
      <c r="EG968"/>
      <c r="EH968"/>
      <c r="EI968"/>
      <c r="EJ968"/>
      <c r="EK968"/>
      <c r="EL968"/>
      <c r="EM968"/>
      <c r="EN968"/>
    </row>
    <row r="969" spans="1:144" ht="15" x14ac:dyDescent="0.25">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c r="DF969"/>
      <c r="DG969"/>
      <c r="DH969"/>
      <c r="DI969"/>
      <c r="DJ969"/>
      <c r="DK969"/>
      <c r="DL969"/>
      <c r="DM969"/>
      <c r="DN969"/>
      <c r="DO969"/>
      <c r="DP969"/>
      <c r="DQ969"/>
      <c r="DR969"/>
      <c r="DS969"/>
      <c r="DT969"/>
      <c r="DU969"/>
      <c r="DV969"/>
      <c r="DW969"/>
      <c r="DX969"/>
      <c r="DY969"/>
      <c r="DZ969"/>
      <c r="EA969"/>
      <c r="EB969"/>
      <c r="EC969"/>
      <c r="ED969"/>
      <c r="EE969"/>
      <c r="EF969"/>
      <c r="EG969"/>
      <c r="EH969"/>
      <c r="EI969"/>
      <c r="EJ969"/>
      <c r="EK969"/>
      <c r="EL969"/>
      <c r="EM969"/>
      <c r="EN969"/>
    </row>
    <row r="970" spans="1:144" ht="15" x14ac:dyDescent="0.25">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c r="DF970"/>
      <c r="DG970"/>
      <c r="DH970"/>
      <c r="DI970"/>
      <c r="DJ970"/>
      <c r="DK970"/>
      <c r="DL970"/>
      <c r="DM970"/>
      <c r="DN970"/>
      <c r="DO970"/>
      <c r="DP970"/>
      <c r="DQ970"/>
      <c r="DR970"/>
      <c r="DS970"/>
      <c r="DT970"/>
      <c r="DU970"/>
      <c r="DV970"/>
      <c r="DW970"/>
      <c r="DX970"/>
      <c r="DY970"/>
      <c r="DZ970"/>
      <c r="EA970"/>
      <c r="EB970"/>
      <c r="EC970"/>
      <c r="ED970"/>
      <c r="EE970"/>
      <c r="EF970"/>
      <c r="EG970"/>
      <c r="EH970"/>
      <c r="EI970"/>
      <c r="EJ970"/>
      <c r="EK970"/>
      <c r="EL970"/>
      <c r="EM970"/>
      <c r="EN970"/>
    </row>
    <row r="971" spans="1:144" ht="15" x14ac:dyDescent="0.25">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c r="DF971"/>
      <c r="DG971"/>
      <c r="DH971"/>
      <c r="DI971"/>
      <c r="DJ971"/>
      <c r="DK971"/>
      <c r="DL971"/>
      <c r="DM971"/>
      <c r="DN971"/>
      <c r="DO971"/>
      <c r="DP971"/>
      <c r="DQ971"/>
      <c r="DR971"/>
      <c r="DS971"/>
      <c r="DT971"/>
      <c r="DU971"/>
      <c r="DV971"/>
      <c r="DW971"/>
      <c r="DX971"/>
      <c r="DY971"/>
      <c r="DZ971"/>
      <c r="EA971"/>
      <c r="EB971"/>
      <c r="EC971"/>
      <c r="ED971"/>
      <c r="EE971"/>
      <c r="EF971"/>
      <c r="EG971"/>
      <c r="EH971"/>
      <c r="EI971"/>
      <c r="EJ971"/>
      <c r="EK971"/>
      <c r="EL971"/>
      <c r="EM971"/>
      <c r="EN971"/>
    </row>
    <row r="972" spans="1:144" ht="15" x14ac:dyDescent="0.25">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c r="DF972"/>
      <c r="DG972"/>
      <c r="DH972"/>
      <c r="DI972"/>
      <c r="DJ972"/>
      <c r="DK972"/>
      <c r="DL972"/>
      <c r="DM972"/>
      <c r="DN972"/>
      <c r="DO972"/>
      <c r="DP972"/>
      <c r="DQ972"/>
      <c r="DR972"/>
      <c r="DS972"/>
      <c r="DT972"/>
      <c r="DU972"/>
      <c r="DV972"/>
      <c r="DW972"/>
      <c r="DX972"/>
      <c r="DY972"/>
      <c r="DZ972"/>
      <c r="EA972"/>
      <c r="EB972"/>
      <c r="EC972"/>
      <c r="ED972"/>
      <c r="EE972"/>
      <c r="EF972"/>
      <c r="EG972"/>
      <c r="EH972"/>
      <c r="EI972"/>
      <c r="EJ972"/>
      <c r="EK972"/>
      <c r="EL972"/>
      <c r="EM972"/>
      <c r="EN972"/>
    </row>
    <row r="973" spans="1:144" ht="15" x14ac:dyDescent="0.25">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c r="DF973"/>
      <c r="DG973"/>
      <c r="DH973"/>
      <c r="DI973"/>
      <c r="DJ973"/>
      <c r="DK973"/>
      <c r="DL973"/>
      <c r="DM973"/>
      <c r="DN973"/>
      <c r="DO973"/>
      <c r="DP973"/>
      <c r="DQ973"/>
      <c r="DR973"/>
      <c r="DS973"/>
      <c r="DT973"/>
      <c r="DU973"/>
      <c r="DV973"/>
      <c r="DW973"/>
      <c r="DX973"/>
      <c r="DY973"/>
      <c r="DZ973"/>
      <c r="EA973"/>
      <c r="EB973"/>
      <c r="EC973"/>
      <c r="ED973"/>
      <c r="EE973"/>
      <c r="EF973"/>
      <c r="EG973"/>
      <c r="EH973"/>
      <c r="EI973"/>
      <c r="EJ973"/>
      <c r="EK973"/>
      <c r="EL973"/>
      <c r="EM973"/>
      <c r="EN973"/>
    </row>
    <row r="974" spans="1:144" ht="15" x14ac:dyDescent="0.25">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c r="DF974"/>
      <c r="DG974"/>
      <c r="DH974"/>
      <c r="DI974"/>
      <c r="DJ974"/>
      <c r="DK974"/>
      <c r="DL974"/>
      <c r="DM974"/>
      <c r="DN974"/>
      <c r="DO974"/>
      <c r="DP974"/>
      <c r="DQ974"/>
      <c r="DR974"/>
      <c r="DS974"/>
      <c r="DT974"/>
      <c r="DU974"/>
      <c r="DV974"/>
      <c r="DW974"/>
      <c r="DX974"/>
      <c r="DY974"/>
      <c r="DZ974"/>
      <c r="EA974"/>
      <c r="EB974"/>
      <c r="EC974"/>
      <c r="ED974"/>
      <c r="EE974"/>
      <c r="EF974"/>
      <c r="EG974"/>
      <c r="EH974"/>
      <c r="EI974"/>
      <c r="EJ974"/>
      <c r="EK974"/>
      <c r="EL974"/>
      <c r="EM974"/>
      <c r="EN974"/>
    </row>
    <row r="975" spans="1:144" ht="15" x14ac:dyDescent="0.25">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c r="DF975"/>
      <c r="DG975"/>
      <c r="DH975"/>
      <c r="DI975"/>
      <c r="DJ975"/>
      <c r="DK975"/>
      <c r="DL975"/>
      <c r="DM975"/>
      <c r="DN975"/>
      <c r="DO975"/>
      <c r="DP975"/>
      <c r="DQ975"/>
      <c r="DR975"/>
      <c r="DS975"/>
      <c r="DT975"/>
      <c r="DU975"/>
      <c r="DV975"/>
      <c r="DW975"/>
      <c r="DX975"/>
      <c r="DY975"/>
      <c r="DZ975"/>
      <c r="EA975"/>
      <c r="EB975"/>
      <c r="EC975"/>
      <c r="ED975"/>
      <c r="EE975"/>
      <c r="EF975"/>
      <c r="EG975"/>
      <c r="EH975"/>
      <c r="EI975"/>
      <c r="EJ975"/>
      <c r="EK975"/>
      <c r="EL975"/>
      <c r="EM975"/>
      <c r="EN975"/>
    </row>
    <row r="976" spans="1:144" ht="15" x14ac:dyDescent="0.25">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c r="DF976"/>
      <c r="DG976"/>
      <c r="DH976"/>
      <c r="DI976"/>
      <c r="DJ976"/>
      <c r="DK976"/>
      <c r="DL976"/>
      <c r="DM976"/>
      <c r="DN976"/>
      <c r="DO976"/>
      <c r="DP976"/>
      <c r="DQ976"/>
      <c r="DR976"/>
      <c r="DS976"/>
      <c r="DT976"/>
      <c r="DU976"/>
      <c r="DV976"/>
      <c r="DW976"/>
      <c r="DX976"/>
      <c r="DY976"/>
      <c r="DZ976"/>
      <c r="EA976"/>
      <c r="EB976"/>
      <c r="EC976"/>
      <c r="ED976"/>
      <c r="EE976"/>
      <c r="EF976"/>
      <c r="EG976"/>
      <c r="EH976"/>
      <c r="EI976"/>
      <c r="EJ976"/>
      <c r="EK976"/>
      <c r="EL976"/>
      <c r="EM976"/>
      <c r="EN976"/>
    </row>
    <row r="977" spans="1:144" ht="15" x14ac:dyDescent="0.25">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c r="DF977"/>
      <c r="DG977"/>
      <c r="DH977"/>
      <c r="DI977"/>
      <c r="DJ977"/>
      <c r="DK977"/>
      <c r="DL977"/>
      <c r="DM977"/>
      <c r="DN977"/>
      <c r="DO977"/>
      <c r="DP977"/>
      <c r="DQ977"/>
      <c r="DR977"/>
      <c r="DS977"/>
      <c r="DT977"/>
      <c r="DU977"/>
      <c r="DV977"/>
      <c r="DW977"/>
      <c r="DX977"/>
      <c r="DY977"/>
      <c r="DZ977"/>
      <c r="EA977"/>
      <c r="EB977"/>
      <c r="EC977"/>
      <c r="ED977"/>
      <c r="EE977"/>
      <c r="EF977"/>
      <c r="EG977"/>
      <c r="EH977"/>
      <c r="EI977"/>
      <c r="EJ977"/>
      <c r="EK977"/>
      <c r="EL977"/>
      <c r="EM977"/>
      <c r="EN977"/>
    </row>
    <row r="978" spans="1:144" ht="15" x14ac:dyDescent="0.25">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c r="DF978"/>
      <c r="DG978"/>
      <c r="DH978"/>
      <c r="DI978"/>
      <c r="DJ978"/>
      <c r="DK978"/>
      <c r="DL978"/>
      <c r="DM978"/>
      <c r="DN978"/>
      <c r="DO978"/>
      <c r="DP978"/>
      <c r="DQ978"/>
      <c r="DR978"/>
      <c r="DS978"/>
      <c r="DT978"/>
      <c r="DU978"/>
      <c r="DV978"/>
      <c r="DW978"/>
      <c r="DX978"/>
      <c r="DY978"/>
      <c r="DZ978"/>
      <c r="EA978"/>
      <c r="EB978"/>
      <c r="EC978"/>
      <c r="ED978"/>
      <c r="EE978"/>
      <c r="EF978"/>
      <c r="EG978"/>
      <c r="EH978"/>
      <c r="EI978"/>
      <c r="EJ978"/>
      <c r="EK978"/>
      <c r="EL978"/>
      <c r="EM978"/>
      <c r="EN978"/>
    </row>
    <row r="979" spans="1:144" ht="15" x14ac:dyDescent="0.25">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c r="DF979"/>
      <c r="DG979"/>
      <c r="DH979"/>
      <c r="DI979"/>
      <c r="DJ979"/>
      <c r="DK979"/>
      <c r="DL979"/>
      <c r="DM979"/>
      <c r="DN979"/>
      <c r="DO979"/>
      <c r="DP979"/>
      <c r="DQ979"/>
      <c r="DR979"/>
      <c r="DS979"/>
      <c r="DT979"/>
      <c r="DU979"/>
      <c r="DV979"/>
      <c r="DW979"/>
      <c r="DX979"/>
      <c r="DY979"/>
      <c r="DZ979"/>
      <c r="EA979"/>
      <c r="EB979"/>
      <c r="EC979"/>
      <c r="ED979"/>
      <c r="EE979"/>
      <c r="EF979"/>
      <c r="EG979"/>
      <c r="EH979"/>
      <c r="EI979"/>
      <c r="EJ979"/>
      <c r="EK979"/>
      <c r="EL979"/>
      <c r="EM979"/>
      <c r="EN979"/>
    </row>
    <row r="980" spans="1:144" ht="15" x14ac:dyDescent="0.25">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c r="DF980"/>
      <c r="DG980"/>
      <c r="DH980"/>
      <c r="DI980"/>
      <c r="DJ980"/>
      <c r="DK980"/>
      <c r="DL980"/>
      <c r="DM980"/>
      <c r="DN980"/>
      <c r="DO980"/>
      <c r="DP980"/>
      <c r="DQ980"/>
      <c r="DR980"/>
      <c r="DS980"/>
      <c r="DT980"/>
      <c r="DU980"/>
      <c r="DV980"/>
      <c r="DW980"/>
      <c r="DX980"/>
      <c r="DY980"/>
      <c r="DZ980"/>
      <c r="EA980"/>
      <c r="EB980"/>
      <c r="EC980"/>
      <c r="ED980"/>
      <c r="EE980"/>
      <c r="EF980"/>
      <c r="EG980"/>
      <c r="EH980"/>
      <c r="EI980"/>
      <c r="EJ980"/>
      <c r="EK980"/>
      <c r="EL980"/>
      <c r="EM980"/>
      <c r="EN980"/>
    </row>
    <row r="981" spans="1:144" ht="15" x14ac:dyDescent="0.25">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c r="DF981"/>
      <c r="DG981"/>
      <c r="DH981"/>
      <c r="DI981"/>
      <c r="DJ981"/>
      <c r="DK981"/>
      <c r="DL981"/>
      <c r="DM981"/>
      <c r="DN981"/>
      <c r="DO981"/>
      <c r="DP981"/>
      <c r="DQ981"/>
      <c r="DR981"/>
      <c r="DS981"/>
      <c r="DT981"/>
      <c r="DU981"/>
      <c r="DV981"/>
      <c r="DW981"/>
      <c r="DX981"/>
      <c r="DY981"/>
      <c r="DZ981"/>
      <c r="EA981"/>
      <c r="EB981"/>
      <c r="EC981"/>
      <c r="ED981"/>
      <c r="EE981"/>
      <c r="EF981"/>
      <c r="EG981"/>
      <c r="EH981"/>
      <c r="EI981"/>
      <c r="EJ981"/>
      <c r="EK981"/>
      <c r="EL981"/>
      <c r="EM981"/>
      <c r="EN981"/>
    </row>
    <row r="982" spans="1:144" ht="15" x14ac:dyDescent="0.25">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c r="DF982"/>
      <c r="DG982"/>
      <c r="DH982"/>
      <c r="DI982"/>
      <c r="DJ982"/>
      <c r="DK982"/>
      <c r="DL982"/>
      <c r="DM982"/>
      <c r="DN982"/>
      <c r="DO982"/>
      <c r="DP982"/>
      <c r="DQ982"/>
      <c r="DR982"/>
      <c r="DS982"/>
      <c r="DT982"/>
      <c r="DU982"/>
      <c r="DV982"/>
      <c r="DW982"/>
      <c r="DX982"/>
      <c r="DY982"/>
      <c r="DZ982"/>
      <c r="EA982"/>
      <c r="EB982"/>
      <c r="EC982"/>
      <c r="ED982"/>
      <c r="EE982"/>
      <c r="EF982"/>
      <c r="EG982"/>
      <c r="EH982"/>
      <c r="EI982"/>
      <c r="EJ982"/>
      <c r="EK982"/>
      <c r="EL982"/>
      <c r="EM982"/>
      <c r="EN982"/>
    </row>
    <row r="983" spans="1:144" ht="15" x14ac:dyDescent="0.25">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c r="DF983"/>
      <c r="DG983"/>
      <c r="DH983"/>
      <c r="DI983"/>
      <c r="DJ983"/>
      <c r="DK983"/>
      <c r="DL983"/>
      <c r="DM983"/>
      <c r="DN983"/>
      <c r="DO983"/>
      <c r="DP983"/>
      <c r="DQ983"/>
      <c r="DR983"/>
      <c r="DS983"/>
      <c r="DT983"/>
      <c r="DU983"/>
      <c r="DV983"/>
      <c r="DW983"/>
      <c r="DX983"/>
      <c r="DY983"/>
      <c r="DZ983"/>
      <c r="EA983"/>
      <c r="EB983"/>
      <c r="EC983"/>
      <c r="ED983"/>
      <c r="EE983"/>
      <c r="EF983"/>
      <c r="EG983"/>
      <c r="EH983"/>
      <c r="EI983"/>
      <c r="EJ983"/>
      <c r="EK983"/>
      <c r="EL983"/>
      <c r="EM983"/>
      <c r="EN983"/>
    </row>
    <row r="984" spans="1:144" ht="15" x14ac:dyDescent="0.25">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c r="DF984"/>
      <c r="DG984"/>
      <c r="DH984"/>
      <c r="DI984"/>
      <c r="DJ984"/>
      <c r="DK984"/>
      <c r="DL984"/>
      <c r="DM984"/>
      <c r="DN984"/>
      <c r="DO984"/>
      <c r="DP984"/>
      <c r="DQ984"/>
      <c r="DR984"/>
      <c r="DS984"/>
      <c r="DT984"/>
      <c r="DU984"/>
      <c r="DV984"/>
      <c r="DW984"/>
      <c r="DX984"/>
      <c r="DY984"/>
      <c r="DZ984"/>
      <c r="EA984"/>
      <c r="EB984"/>
      <c r="EC984"/>
      <c r="ED984"/>
      <c r="EE984"/>
      <c r="EF984"/>
      <c r="EG984"/>
      <c r="EH984"/>
      <c r="EI984"/>
      <c r="EJ984"/>
      <c r="EK984"/>
      <c r="EL984"/>
      <c r="EM984"/>
      <c r="EN984"/>
    </row>
    <row r="985" spans="1:144" ht="15" x14ac:dyDescent="0.25">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c r="DF985"/>
      <c r="DG985"/>
      <c r="DH985"/>
      <c r="DI985"/>
      <c r="DJ985"/>
      <c r="DK985"/>
      <c r="DL985"/>
      <c r="DM985"/>
      <c r="DN985"/>
      <c r="DO985"/>
      <c r="DP985"/>
      <c r="DQ985"/>
      <c r="DR985"/>
      <c r="DS985"/>
      <c r="DT985"/>
      <c r="DU985"/>
      <c r="DV985"/>
      <c r="DW985"/>
      <c r="DX985"/>
      <c r="DY985"/>
      <c r="DZ985"/>
      <c r="EA985"/>
      <c r="EB985"/>
      <c r="EC985"/>
      <c r="ED985"/>
      <c r="EE985"/>
      <c r="EF985"/>
      <c r="EG985"/>
      <c r="EH985"/>
      <c r="EI985"/>
      <c r="EJ985"/>
      <c r="EK985"/>
      <c r="EL985"/>
      <c r="EM985"/>
      <c r="EN985"/>
    </row>
    <row r="986" spans="1:144" ht="15" x14ac:dyDescent="0.25">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c r="DF986"/>
      <c r="DG986"/>
      <c r="DH986"/>
      <c r="DI986"/>
      <c r="DJ986"/>
      <c r="DK986"/>
      <c r="DL986"/>
      <c r="DM986"/>
      <c r="DN986"/>
      <c r="DO986"/>
      <c r="DP986"/>
      <c r="DQ986"/>
      <c r="DR986"/>
      <c r="DS986"/>
      <c r="DT986"/>
      <c r="DU986"/>
      <c r="DV986"/>
      <c r="DW986"/>
      <c r="DX986"/>
      <c r="DY986"/>
      <c r="DZ986"/>
      <c r="EA986"/>
      <c r="EB986"/>
      <c r="EC986"/>
      <c r="ED986"/>
      <c r="EE986"/>
      <c r="EF986"/>
      <c r="EG986"/>
      <c r="EH986"/>
      <c r="EI986"/>
      <c r="EJ986"/>
      <c r="EK986"/>
      <c r="EL986"/>
      <c r="EM986"/>
      <c r="EN986"/>
    </row>
    <row r="987" spans="1:144" ht="15" x14ac:dyDescent="0.25">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c r="DF987"/>
      <c r="DG987"/>
      <c r="DH987"/>
      <c r="DI987"/>
      <c r="DJ987"/>
      <c r="DK987"/>
      <c r="DL987"/>
      <c r="DM987"/>
      <c r="DN987"/>
      <c r="DO987"/>
      <c r="DP987"/>
      <c r="DQ987"/>
      <c r="DR987"/>
      <c r="DS987"/>
      <c r="DT987"/>
      <c r="DU987"/>
      <c r="DV987"/>
      <c r="DW987"/>
      <c r="DX987"/>
      <c r="DY987"/>
      <c r="DZ987"/>
      <c r="EA987"/>
      <c r="EB987"/>
      <c r="EC987"/>
      <c r="ED987"/>
      <c r="EE987"/>
      <c r="EF987"/>
      <c r="EG987"/>
      <c r="EH987"/>
      <c r="EI987"/>
      <c r="EJ987"/>
      <c r="EK987"/>
      <c r="EL987"/>
      <c r="EM987"/>
      <c r="EN987"/>
    </row>
    <row r="988" spans="1:144" ht="15" x14ac:dyDescent="0.25">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c r="DF988"/>
      <c r="DG988"/>
      <c r="DH988"/>
      <c r="DI988"/>
      <c r="DJ988"/>
      <c r="DK988"/>
      <c r="DL988"/>
      <c r="DM988"/>
      <c r="DN988"/>
      <c r="DO988"/>
      <c r="DP988"/>
      <c r="DQ988"/>
      <c r="DR988"/>
      <c r="DS988"/>
      <c r="DT988"/>
      <c r="DU988"/>
      <c r="DV988"/>
      <c r="DW988"/>
      <c r="DX988"/>
      <c r="DY988"/>
      <c r="DZ988"/>
      <c r="EA988"/>
      <c r="EB988"/>
      <c r="EC988"/>
      <c r="ED988"/>
      <c r="EE988"/>
      <c r="EF988"/>
      <c r="EG988"/>
      <c r="EH988"/>
      <c r="EI988"/>
      <c r="EJ988"/>
      <c r="EK988"/>
      <c r="EL988"/>
      <c r="EM988"/>
      <c r="EN988"/>
    </row>
    <row r="989" spans="1:144" ht="15" x14ac:dyDescent="0.25">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c r="DF989"/>
      <c r="DG989"/>
      <c r="DH989"/>
      <c r="DI989"/>
      <c r="DJ989"/>
      <c r="DK989"/>
      <c r="DL989"/>
      <c r="DM989"/>
      <c r="DN989"/>
      <c r="DO989"/>
      <c r="DP989"/>
      <c r="DQ989"/>
      <c r="DR989"/>
      <c r="DS989"/>
      <c r="DT989"/>
      <c r="DU989"/>
      <c r="DV989"/>
      <c r="DW989"/>
      <c r="DX989"/>
      <c r="DY989"/>
      <c r="DZ989"/>
      <c r="EA989"/>
      <c r="EB989"/>
      <c r="EC989"/>
      <c r="ED989"/>
      <c r="EE989"/>
      <c r="EF989"/>
      <c r="EG989"/>
      <c r="EH989"/>
      <c r="EI989"/>
      <c r="EJ989"/>
      <c r="EK989"/>
      <c r="EL989"/>
      <c r="EM989"/>
      <c r="EN989"/>
    </row>
    <row r="990" spans="1:144" ht="15" x14ac:dyDescent="0.25">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c r="DF990"/>
      <c r="DG990"/>
      <c r="DH990"/>
      <c r="DI990"/>
      <c r="DJ990"/>
      <c r="DK990"/>
      <c r="DL990"/>
      <c r="DM990"/>
      <c r="DN990"/>
      <c r="DO990"/>
      <c r="DP990"/>
      <c r="DQ990"/>
      <c r="DR990"/>
      <c r="DS990"/>
      <c r="DT990"/>
      <c r="DU990"/>
      <c r="DV990"/>
      <c r="DW990"/>
      <c r="DX990"/>
      <c r="DY990"/>
      <c r="DZ990"/>
      <c r="EA990"/>
      <c r="EB990"/>
      <c r="EC990"/>
      <c r="ED990"/>
      <c r="EE990"/>
      <c r="EF990"/>
      <c r="EG990"/>
      <c r="EH990"/>
      <c r="EI990"/>
      <c r="EJ990"/>
      <c r="EK990"/>
      <c r="EL990"/>
      <c r="EM990"/>
      <c r="EN990"/>
    </row>
    <row r="991" spans="1:144" ht="15" x14ac:dyDescent="0.25">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c r="DF991"/>
      <c r="DG991"/>
      <c r="DH991"/>
      <c r="DI991"/>
      <c r="DJ991"/>
      <c r="DK991"/>
      <c r="DL991"/>
      <c r="DM991"/>
      <c r="DN991"/>
      <c r="DO991"/>
      <c r="DP991"/>
      <c r="DQ991"/>
      <c r="DR991"/>
      <c r="DS991"/>
      <c r="DT991"/>
      <c r="DU991"/>
      <c r="DV991"/>
      <c r="DW991"/>
      <c r="DX991"/>
      <c r="DY991"/>
      <c r="DZ991"/>
      <c r="EA991"/>
      <c r="EB991"/>
      <c r="EC991"/>
      <c r="ED991"/>
      <c r="EE991"/>
      <c r="EF991"/>
      <c r="EG991"/>
      <c r="EH991"/>
      <c r="EI991"/>
      <c r="EJ991"/>
      <c r="EK991"/>
      <c r="EL991"/>
      <c r="EM991"/>
      <c r="EN991"/>
    </row>
    <row r="992" spans="1:144" ht="15" x14ac:dyDescent="0.25">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c r="DF992"/>
      <c r="DG992"/>
      <c r="DH992"/>
      <c r="DI992"/>
      <c r="DJ992"/>
      <c r="DK992"/>
      <c r="DL992"/>
      <c r="DM992"/>
      <c r="DN992"/>
      <c r="DO992"/>
      <c r="DP992"/>
      <c r="DQ992"/>
      <c r="DR992"/>
      <c r="DS992"/>
      <c r="DT992"/>
      <c r="DU992"/>
      <c r="DV992"/>
      <c r="DW992"/>
      <c r="DX992"/>
      <c r="DY992"/>
      <c r="DZ992"/>
      <c r="EA992"/>
      <c r="EB992"/>
      <c r="EC992"/>
      <c r="ED992"/>
      <c r="EE992"/>
      <c r="EF992"/>
      <c r="EG992"/>
      <c r="EH992"/>
      <c r="EI992"/>
      <c r="EJ992"/>
      <c r="EK992"/>
      <c r="EL992"/>
      <c r="EM992"/>
      <c r="EN992"/>
    </row>
    <row r="993" spans="1:144" ht="15" x14ac:dyDescent="0.25">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c r="DF993"/>
      <c r="DG993"/>
      <c r="DH993"/>
      <c r="DI993"/>
      <c r="DJ993"/>
      <c r="DK993"/>
      <c r="DL993"/>
      <c r="DM993"/>
      <c r="DN993"/>
      <c r="DO993"/>
      <c r="DP993"/>
      <c r="DQ993"/>
      <c r="DR993"/>
      <c r="DS993"/>
      <c r="DT993"/>
      <c r="DU993"/>
      <c r="DV993"/>
      <c r="DW993"/>
      <c r="DX993"/>
      <c r="DY993"/>
      <c r="DZ993"/>
      <c r="EA993"/>
      <c r="EB993"/>
      <c r="EC993"/>
      <c r="ED993"/>
      <c r="EE993"/>
      <c r="EF993"/>
      <c r="EG993"/>
      <c r="EH993"/>
      <c r="EI993"/>
      <c r="EJ993"/>
      <c r="EK993"/>
      <c r="EL993"/>
      <c r="EM993"/>
      <c r="EN993"/>
    </row>
    <row r="994" spans="1:144" ht="15" x14ac:dyDescent="0.25">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c r="DF994"/>
      <c r="DG994"/>
      <c r="DH994"/>
      <c r="DI994"/>
      <c r="DJ994"/>
      <c r="DK994"/>
      <c r="DL994"/>
      <c r="DM994"/>
      <c r="DN994"/>
      <c r="DO994"/>
      <c r="DP994"/>
      <c r="DQ994"/>
      <c r="DR994"/>
      <c r="DS994"/>
      <c r="DT994"/>
      <c r="DU994"/>
      <c r="DV994"/>
      <c r="DW994"/>
      <c r="DX994"/>
      <c r="DY994"/>
      <c r="DZ994"/>
      <c r="EA994"/>
      <c r="EB994"/>
      <c r="EC994"/>
      <c r="ED994"/>
      <c r="EE994"/>
      <c r="EF994"/>
      <c r="EG994"/>
      <c r="EH994"/>
      <c r="EI994"/>
      <c r="EJ994"/>
      <c r="EK994"/>
      <c r="EL994"/>
      <c r="EM994"/>
      <c r="EN994"/>
    </row>
    <row r="995" spans="1:144" ht="15" x14ac:dyDescent="0.25">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c r="DF995"/>
      <c r="DG995"/>
      <c r="DH995"/>
      <c r="DI995"/>
      <c r="DJ995"/>
      <c r="DK995"/>
      <c r="DL995"/>
      <c r="DM995"/>
      <c r="DN995"/>
      <c r="DO995"/>
      <c r="DP995"/>
      <c r="DQ995"/>
      <c r="DR995"/>
      <c r="DS995"/>
      <c r="DT995"/>
      <c r="DU995"/>
      <c r="DV995"/>
      <c r="DW995"/>
      <c r="DX995"/>
      <c r="DY995"/>
      <c r="DZ995"/>
      <c r="EA995"/>
      <c r="EB995"/>
      <c r="EC995"/>
      <c r="ED995"/>
      <c r="EE995"/>
      <c r="EF995"/>
      <c r="EG995"/>
      <c r="EH995"/>
      <c r="EI995"/>
      <c r="EJ995"/>
      <c r="EK995"/>
      <c r="EL995"/>
      <c r="EM995"/>
      <c r="EN995"/>
    </row>
    <row r="996" spans="1:144" ht="15" x14ac:dyDescent="0.25">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c r="DF996"/>
      <c r="DG996"/>
      <c r="DH996"/>
      <c r="DI996"/>
      <c r="DJ996"/>
      <c r="DK996"/>
      <c r="DL996"/>
      <c r="DM996"/>
      <c r="DN996"/>
      <c r="DO996"/>
      <c r="DP996"/>
      <c r="DQ996"/>
      <c r="DR996"/>
      <c r="DS996"/>
      <c r="DT996"/>
      <c r="DU996"/>
      <c r="DV996"/>
      <c r="DW996"/>
      <c r="DX996"/>
      <c r="DY996"/>
      <c r="DZ996"/>
      <c r="EA996"/>
      <c r="EB996"/>
      <c r="EC996"/>
      <c r="ED996"/>
      <c r="EE996"/>
      <c r="EF996"/>
      <c r="EG996"/>
      <c r="EH996"/>
      <c r="EI996"/>
      <c r="EJ996"/>
      <c r="EK996"/>
      <c r="EL996"/>
      <c r="EM996"/>
      <c r="EN996"/>
    </row>
    <row r="997" spans="1:144" ht="15" x14ac:dyDescent="0.25">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c r="DF997"/>
      <c r="DG997"/>
      <c r="DH997"/>
      <c r="DI997"/>
      <c r="DJ997"/>
      <c r="DK997"/>
      <c r="DL997"/>
      <c r="DM997"/>
      <c r="DN997"/>
      <c r="DO997"/>
      <c r="DP997"/>
      <c r="DQ997"/>
      <c r="DR997"/>
      <c r="DS997"/>
      <c r="DT997"/>
      <c r="DU997"/>
      <c r="DV997"/>
      <c r="DW997"/>
      <c r="DX997"/>
      <c r="DY997"/>
      <c r="DZ997"/>
      <c r="EA997"/>
      <c r="EB997"/>
      <c r="EC997"/>
      <c r="ED997"/>
      <c r="EE997"/>
      <c r="EF997"/>
      <c r="EG997"/>
      <c r="EH997"/>
      <c r="EI997"/>
      <c r="EJ997"/>
      <c r="EK997"/>
      <c r="EL997"/>
      <c r="EM997"/>
      <c r="EN997"/>
    </row>
    <row r="998" spans="1:144" ht="15" x14ac:dyDescent="0.25">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c r="DF998"/>
      <c r="DG998"/>
      <c r="DH998"/>
      <c r="DI998"/>
      <c r="DJ998"/>
      <c r="DK998"/>
      <c r="DL998"/>
      <c r="DM998"/>
      <c r="DN998"/>
      <c r="DO998"/>
      <c r="DP998"/>
      <c r="DQ998"/>
      <c r="DR998"/>
      <c r="DS998"/>
      <c r="DT998"/>
      <c r="DU998"/>
      <c r="DV998"/>
      <c r="DW998"/>
      <c r="DX998"/>
      <c r="DY998"/>
      <c r="DZ998"/>
      <c r="EA998"/>
      <c r="EB998"/>
      <c r="EC998"/>
      <c r="ED998"/>
      <c r="EE998"/>
      <c r="EF998"/>
      <c r="EG998"/>
      <c r="EH998"/>
      <c r="EI998"/>
      <c r="EJ998"/>
      <c r="EK998"/>
      <c r="EL998"/>
      <c r="EM998"/>
      <c r="EN998"/>
    </row>
    <row r="999" spans="1:144" ht="15" x14ac:dyDescent="0.25">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c r="DF999"/>
      <c r="DG999"/>
      <c r="DH999"/>
      <c r="DI999"/>
      <c r="DJ999"/>
      <c r="DK999"/>
      <c r="DL999"/>
      <c r="DM999"/>
      <c r="DN999"/>
      <c r="DO999"/>
      <c r="DP999"/>
      <c r="DQ999"/>
      <c r="DR999"/>
      <c r="DS999"/>
      <c r="DT999"/>
      <c r="DU999"/>
      <c r="DV999"/>
      <c r="DW999"/>
      <c r="DX999"/>
      <c r="DY999"/>
      <c r="DZ999"/>
      <c r="EA999"/>
      <c r="EB999"/>
      <c r="EC999"/>
      <c r="ED999"/>
      <c r="EE999"/>
      <c r="EF999"/>
      <c r="EG999"/>
      <c r="EH999"/>
      <c r="EI999"/>
      <c r="EJ999"/>
      <c r="EK999"/>
      <c r="EL999"/>
      <c r="EM999"/>
      <c r="EN999"/>
    </row>
    <row r="1000" spans="1:144" ht="15" x14ac:dyDescent="0.25">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c r="CW1000"/>
      <c r="CX1000"/>
      <c r="CY1000"/>
      <c r="CZ1000"/>
      <c r="DA1000"/>
      <c r="DB1000"/>
      <c r="DC1000"/>
      <c r="DD1000"/>
      <c r="DE1000"/>
      <c r="DF1000"/>
      <c r="DG1000"/>
      <c r="DH1000"/>
      <c r="DI1000"/>
      <c r="DJ1000"/>
      <c r="DK1000"/>
      <c r="DL1000"/>
      <c r="DM1000"/>
      <c r="DN1000"/>
      <c r="DO1000"/>
      <c r="DP1000"/>
      <c r="DQ1000"/>
      <c r="DR1000"/>
      <c r="DS1000"/>
      <c r="DT1000"/>
      <c r="DU1000"/>
      <c r="DV1000"/>
      <c r="DW1000"/>
      <c r="DX1000"/>
      <c r="DY1000"/>
      <c r="DZ1000"/>
      <c r="EA1000"/>
      <c r="EB1000"/>
      <c r="EC1000"/>
      <c r="ED1000"/>
      <c r="EE1000"/>
      <c r="EF1000"/>
      <c r="EG1000"/>
      <c r="EH1000"/>
      <c r="EI1000"/>
      <c r="EJ1000"/>
      <c r="EK1000"/>
      <c r="EL1000"/>
      <c r="EM1000"/>
      <c r="EN1000"/>
    </row>
    <row r="1001" spans="1:144" ht="15" x14ac:dyDescent="0.25">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c r="CW1001"/>
      <c r="CX1001"/>
      <c r="CY1001"/>
      <c r="CZ1001"/>
      <c r="DA1001"/>
      <c r="DB1001"/>
      <c r="DC1001"/>
      <c r="DD1001"/>
      <c r="DE1001"/>
      <c r="DF1001"/>
      <c r="DG1001"/>
      <c r="DH1001"/>
      <c r="DI1001"/>
      <c r="DJ1001"/>
      <c r="DK1001"/>
      <c r="DL1001"/>
      <c r="DM1001"/>
      <c r="DN1001"/>
      <c r="DO1001"/>
      <c r="DP1001"/>
      <c r="DQ1001"/>
      <c r="DR1001"/>
      <c r="DS1001"/>
      <c r="DT1001"/>
      <c r="DU1001"/>
      <c r="DV1001"/>
      <c r="DW1001"/>
      <c r="DX1001"/>
      <c r="DY1001"/>
      <c r="DZ1001"/>
      <c r="EA1001"/>
      <c r="EB1001"/>
      <c r="EC1001"/>
      <c r="ED1001"/>
      <c r="EE1001"/>
      <c r="EF1001"/>
      <c r="EG1001"/>
      <c r="EH1001"/>
      <c r="EI1001"/>
      <c r="EJ1001"/>
      <c r="EK1001"/>
      <c r="EL1001"/>
      <c r="EM1001"/>
      <c r="EN1001"/>
    </row>
    <row r="1002" spans="1:144" ht="15" x14ac:dyDescent="0.25">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c r="CW1002"/>
      <c r="CX1002"/>
      <c r="CY1002"/>
      <c r="CZ1002"/>
      <c r="DA1002"/>
      <c r="DB1002"/>
      <c r="DC1002"/>
      <c r="DD1002"/>
      <c r="DE1002"/>
      <c r="DF1002"/>
      <c r="DG1002"/>
      <c r="DH1002"/>
      <c r="DI1002"/>
      <c r="DJ1002"/>
      <c r="DK1002"/>
      <c r="DL1002"/>
      <c r="DM1002"/>
      <c r="DN1002"/>
      <c r="DO1002"/>
      <c r="DP1002"/>
      <c r="DQ1002"/>
      <c r="DR1002"/>
      <c r="DS1002"/>
      <c r="DT1002"/>
      <c r="DU1002"/>
      <c r="DV1002"/>
      <c r="DW1002"/>
      <c r="DX1002"/>
      <c r="DY1002"/>
      <c r="DZ1002"/>
      <c r="EA1002"/>
      <c r="EB1002"/>
      <c r="EC1002"/>
      <c r="ED1002"/>
      <c r="EE1002"/>
      <c r="EF1002"/>
      <c r="EG1002"/>
      <c r="EH1002"/>
      <c r="EI1002"/>
      <c r="EJ1002"/>
      <c r="EK1002"/>
      <c r="EL1002"/>
      <c r="EM1002"/>
      <c r="EN1002"/>
    </row>
    <row r="1003" spans="1:144" ht="15" x14ac:dyDescent="0.25">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c r="CW1003"/>
      <c r="CX1003"/>
      <c r="CY1003"/>
      <c r="CZ1003"/>
      <c r="DA1003"/>
      <c r="DB1003"/>
      <c r="DC1003"/>
      <c r="DD1003"/>
      <c r="DE1003"/>
      <c r="DF1003"/>
      <c r="DG1003"/>
      <c r="DH1003"/>
      <c r="DI1003"/>
      <c r="DJ1003"/>
      <c r="DK1003"/>
      <c r="DL1003"/>
      <c r="DM1003"/>
      <c r="DN1003"/>
      <c r="DO1003"/>
      <c r="DP1003"/>
      <c r="DQ1003"/>
      <c r="DR1003"/>
      <c r="DS1003"/>
      <c r="DT1003"/>
      <c r="DU1003"/>
      <c r="DV1003"/>
      <c r="DW1003"/>
      <c r="DX1003"/>
      <c r="DY1003"/>
      <c r="DZ1003"/>
      <c r="EA1003"/>
      <c r="EB1003"/>
      <c r="EC1003"/>
      <c r="ED1003"/>
      <c r="EE1003"/>
      <c r="EF1003"/>
      <c r="EG1003"/>
      <c r="EH1003"/>
      <c r="EI1003"/>
      <c r="EJ1003"/>
      <c r="EK1003"/>
      <c r="EL1003"/>
      <c r="EM1003"/>
      <c r="EN1003"/>
    </row>
    <row r="1004" spans="1:144" ht="15" x14ac:dyDescent="0.25">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c r="CW1004"/>
      <c r="CX1004"/>
      <c r="CY1004"/>
      <c r="CZ1004"/>
      <c r="DA1004"/>
      <c r="DB1004"/>
      <c r="DC1004"/>
      <c r="DD1004"/>
      <c r="DE1004"/>
      <c r="DF1004"/>
      <c r="DG1004"/>
      <c r="DH1004"/>
      <c r="DI1004"/>
      <c r="DJ1004"/>
      <c r="DK1004"/>
      <c r="DL1004"/>
      <c r="DM1004"/>
      <c r="DN1004"/>
      <c r="DO1004"/>
      <c r="DP1004"/>
      <c r="DQ1004"/>
      <c r="DR1004"/>
      <c r="DS1004"/>
      <c r="DT1004"/>
      <c r="DU1004"/>
      <c r="DV1004"/>
      <c r="DW1004"/>
      <c r="DX1004"/>
      <c r="DY1004"/>
      <c r="DZ1004"/>
      <c r="EA1004"/>
      <c r="EB1004"/>
      <c r="EC1004"/>
      <c r="ED1004"/>
      <c r="EE1004"/>
      <c r="EF1004"/>
      <c r="EG1004"/>
      <c r="EH1004"/>
      <c r="EI1004"/>
      <c r="EJ1004"/>
      <c r="EK1004"/>
      <c r="EL1004"/>
      <c r="EM1004"/>
      <c r="EN1004"/>
    </row>
    <row r="1005" spans="1:144" ht="15" x14ac:dyDescent="0.25">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c r="CW1005"/>
      <c r="CX1005"/>
      <c r="CY1005"/>
      <c r="CZ1005"/>
      <c r="DA1005"/>
      <c r="DB1005"/>
      <c r="DC1005"/>
      <c r="DD1005"/>
      <c r="DE1005"/>
      <c r="DF1005"/>
      <c r="DG1005"/>
      <c r="DH1005"/>
      <c r="DI1005"/>
      <c r="DJ1005"/>
      <c r="DK1005"/>
      <c r="DL1005"/>
      <c r="DM1005"/>
      <c r="DN1005"/>
      <c r="DO1005"/>
      <c r="DP1005"/>
      <c r="DQ1005"/>
      <c r="DR1005"/>
      <c r="DS1005"/>
      <c r="DT1005"/>
      <c r="DU1005"/>
      <c r="DV1005"/>
      <c r="DW1005"/>
      <c r="DX1005"/>
      <c r="DY1005"/>
      <c r="DZ1005"/>
      <c r="EA1005"/>
      <c r="EB1005"/>
      <c r="EC1005"/>
      <c r="ED1005"/>
      <c r="EE1005"/>
      <c r="EF1005"/>
      <c r="EG1005"/>
      <c r="EH1005"/>
      <c r="EI1005"/>
      <c r="EJ1005"/>
      <c r="EK1005"/>
      <c r="EL1005"/>
      <c r="EM1005"/>
      <c r="EN1005"/>
    </row>
    <row r="1006" spans="1:144" ht="15" x14ac:dyDescent="0.25">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c r="CW1006"/>
      <c r="CX1006"/>
      <c r="CY1006"/>
      <c r="CZ1006"/>
      <c r="DA1006"/>
      <c r="DB1006"/>
      <c r="DC1006"/>
      <c r="DD1006"/>
      <c r="DE1006"/>
      <c r="DF1006"/>
      <c r="DG1006"/>
      <c r="DH1006"/>
      <c r="DI1006"/>
      <c r="DJ1006"/>
      <c r="DK1006"/>
      <c r="DL1006"/>
      <c r="DM1006"/>
      <c r="DN1006"/>
      <c r="DO1006"/>
      <c r="DP1006"/>
      <c r="DQ1006"/>
      <c r="DR1006"/>
      <c r="DS1006"/>
      <c r="DT1006"/>
      <c r="DU1006"/>
      <c r="DV1006"/>
      <c r="DW1006"/>
      <c r="DX1006"/>
      <c r="DY1006"/>
      <c r="DZ1006"/>
      <c r="EA1006"/>
      <c r="EB1006"/>
      <c r="EC1006"/>
      <c r="ED1006"/>
      <c r="EE1006"/>
      <c r="EF1006"/>
      <c r="EG1006"/>
      <c r="EH1006"/>
      <c r="EI1006"/>
      <c r="EJ1006"/>
      <c r="EK1006"/>
      <c r="EL1006"/>
      <c r="EM1006"/>
      <c r="EN1006"/>
    </row>
    <row r="1007" spans="1:144" ht="15" x14ac:dyDescent="0.25">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c r="CW1007"/>
      <c r="CX1007"/>
      <c r="CY1007"/>
      <c r="CZ1007"/>
      <c r="DA1007"/>
      <c r="DB1007"/>
      <c r="DC1007"/>
      <c r="DD1007"/>
      <c r="DE1007"/>
      <c r="DF1007"/>
      <c r="DG1007"/>
      <c r="DH1007"/>
      <c r="DI1007"/>
      <c r="DJ1007"/>
      <c r="DK1007"/>
      <c r="DL1007"/>
      <c r="DM1007"/>
      <c r="DN1007"/>
      <c r="DO1007"/>
      <c r="DP1007"/>
      <c r="DQ1007"/>
      <c r="DR1007"/>
      <c r="DS1007"/>
      <c r="DT1007"/>
      <c r="DU1007"/>
      <c r="DV1007"/>
      <c r="DW1007"/>
      <c r="DX1007"/>
      <c r="DY1007"/>
      <c r="DZ1007"/>
      <c r="EA1007"/>
      <c r="EB1007"/>
      <c r="EC1007"/>
      <c r="ED1007"/>
      <c r="EE1007"/>
      <c r="EF1007"/>
      <c r="EG1007"/>
      <c r="EH1007"/>
      <c r="EI1007"/>
      <c r="EJ1007"/>
      <c r="EK1007"/>
      <c r="EL1007"/>
      <c r="EM1007"/>
      <c r="EN1007"/>
    </row>
    <row r="1008" spans="1:144" ht="15" x14ac:dyDescent="0.25">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c r="CW1008"/>
      <c r="CX1008"/>
      <c r="CY1008"/>
      <c r="CZ1008"/>
      <c r="DA1008"/>
      <c r="DB1008"/>
      <c r="DC1008"/>
      <c r="DD1008"/>
      <c r="DE1008"/>
      <c r="DF1008"/>
      <c r="DG1008"/>
      <c r="DH1008"/>
      <c r="DI1008"/>
      <c r="DJ1008"/>
      <c r="DK1008"/>
      <c r="DL1008"/>
      <c r="DM1008"/>
      <c r="DN1008"/>
      <c r="DO1008"/>
      <c r="DP1008"/>
      <c r="DQ1008"/>
      <c r="DR1008"/>
      <c r="DS1008"/>
      <c r="DT1008"/>
      <c r="DU1008"/>
      <c r="DV1008"/>
      <c r="DW1008"/>
      <c r="DX1008"/>
      <c r="DY1008"/>
      <c r="DZ1008"/>
      <c r="EA1008"/>
      <c r="EB1008"/>
      <c r="EC1008"/>
      <c r="ED1008"/>
      <c r="EE1008"/>
      <c r="EF1008"/>
      <c r="EG1008"/>
      <c r="EH1008"/>
      <c r="EI1008"/>
      <c r="EJ1008"/>
      <c r="EK1008"/>
      <c r="EL1008"/>
      <c r="EM1008"/>
      <c r="EN1008"/>
    </row>
    <row r="1009" spans="1:144" ht="15" x14ac:dyDescent="0.25">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c r="CW1009"/>
      <c r="CX1009"/>
      <c r="CY1009"/>
      <c r="CZ1009"/>
      <c r="DA1009"/>
      <c r="DB1009"/>
      <c r="DC1009"/>
      <c r="DD1009"/>
      <c r="DE1009"/>
      <c r="DF1009"/>
      <c r="DG1009"/>
      <c r="DH1009"/>
      <c r="DI1009"/>
      <c r="DJ1009"/>
      <c r="DK1009"/>
      <c r="DL1009"/>
      <c r="DM1009"/>
      <c r="DN1009"/>
      <c r="DO1009"/>
      <c r="DP1009"/>
      <c r="DQ1009"/>
      <c r="DR1009"/>
      <c r="DS1009"/>
      <c r="DT1009"/>
      <c r="DU1009"/>
      <c r="DV1009"/>
      <c r="DW1009"/>
      <c r="DX1009"/>
      <c r="DY1009"/>
      <c r="DZ1009"/>
      <c r="EA1009"/>
      <c r="EB1009"/>
      <c r="EC1009"/>
      <c r="ED1009"/>
      <c r="EE1009"/>
      <c r="EF1009"/>
      <c r="EG1009"/>
      <c r="EH1009"/>
      <c r="EI1009"/>
      <c r="EJ1009"/>
      <c r="EK1009"/>
      <c r="EL1009"/>
      <c r="EM1009"/>
      <c r="EN1009"/>
    </row>
    <row r="1010" spans="1:144" ht="15" x14ac:dyDescent="0.25">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c r="CW1010"/>
      <c r="CX1010"/>
      <c r="CY1010"/>
      <c r="CZ1010"/>
      <c r="DA1010"/>
      <c r="DB1010"/>
      <c r="DC1010"/>
      <c r="DD1010"/>
      <c r="DE1010"/>
      <c r="DF1010"/>
      <c r="DG1010"/>
      <c r="DH1010"/>
      <c r="DI1010"/>
      <c r="DJ1010"/>
      <c r="DK1010"/>
      <c r="DL1010"/>
      <c r="DM1010"/>
      <c r="DN1010"/>
      <c r="DO1010"/>
      <c r="DP1010"/>
      <c r="DQ1010"/>
      <c r="DR1010"/>
      <c r="DS1010"/>
      <c r="DT1010"/>
      <c r="DU1010"/>
      <c r="DV1010"/>
      <c r="DW1010"/>
      <c r="DX1010"/>
      <c r="DY1010"/>
      <c r="DZ1010"/>
      <c r="EA1010"/>
      <c r="EB1010"/>
      <c r="EC1010"/>
      <c r="ED1010"/>
      <c r="EE1010"/>
      <c r="EF1010"/>
      <c r="EG1010"/>
      <c r="EH1010"/>
      <c r="EI1010"/>
      <c r="EJ1010"/>
      <c r="EK1010"/>
      <c r="EL1010"/>
      <c r="EM1010"/>
      <c r="EN1010"/>
    </row>
    <row r="1011" spans="1:144" ht="15" x14ac:dyDescent="0.25">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c r="CW1011"/>
      <c r="CX1011"/>
      <c r="CY1011"/>
      <c r="CZ1011"/>
      <c r="DA1011"/>
      <c r="DB1011"/>
      <c r="DC1011"/>
      <c r="DD1011"/>
      <c r="DE1011"/>
      <c r="DF1011"/>
      <c r="DG1011"/>
      <c r="DH1011"/>
      <c r="DI1011"/>
      <c r="DJ1011"/>
      <c r="DK1011"/>
      <c r="DL1011"/>
      <c r="DM1011"/>
      <c r="DN1011"/>
      <c r="DO1011"/>
      <c r="DP1011"/>
      <c r="DQ1011"/>
      <c r="DR1011"/>
      <c r="DS1011"/>
      <c r="DT1011"/>
      <c r="DU1011"/>
      <c r="DV1011"/>
      <c r="DW1011"/>
      <c r="DX1011"/>
      <c r="DY1011"/>
      <c r="DZ1011"/>
      <c r="EA1011"/>
      <c r="EB1011"/>
      <c r="EC1011"/>
      <c r="ED1011"/>
      <c r="EE1011"/>
      <c r="EF1011"/>
      <c r="EG1011"/>
      <c r="EH1011"/>
      <c r="EI1011"/>
      <c r="EJ1011"/>
      <c r="EK1011"/>
      <c r="EL1011"/>
      <c r="EM1011"/>
      <c r="EN1011"/>
    </row>
    <row r="1012" spans="1:144" ht="15" x14ac:dyDescent="0.25">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c r="CW1012"/>
      <c r="CX1012"/>
      <c r="CY1012"/>
      <c r="CZ1012"/>
      <c r="DA1012"/>
      <c r="DB1012"/>
      <c r="DC1012"/>
      <c r="DD1012"/>
      <c r="DE1012"/>
      <c r="DF1012"/>
      <c r="DG1012"/>
      <c r="DH1012"/>
      <c r="DI1012"/>
      <c r="DJ1012"/>
      <c r="DK1012"/>
      <c r="DL1012"/>
      <c r="DM1012"/>
      <c r="DN1012"/>
      <c r="DO1012"/>
      <c r="DP1012"/>
      <c r="DQ1012"/>
      <c r="DR1012"/>
      <c r="DS1012"/>
      <c r="DT1012"/>
      <c r="DU1012"/>
      <c r="DV1012"/>
      <c r="DW1012"/>
      <c r="DX1012"/>
      <c r="DY1012"/>
      <c r="DZ1012"/>
      <c r="EA1012"/>
      <c r="EB1012"/>
      <c r="EC1012"/>
      <c r="ED1012"/>
      <c r="EE1012"/>
      <c r="EF1012"/>
      <c r="EG1012"/>
      <c r="EH1012"/>
      <c r="EI1012"/>
      <c r="EJ1012"/>
      <c r="EK1012"/>
      <c r="EL1012"/>
      <c r="EM1012"/>
      <c r="EN1012"/>
    </row>
    <row r="1013" spans="1:144" ht="15" x14ac:dyDescent="0.25">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c r="CW1013"/>
      <c r="CX1013"/>
      <c r="CY1013"/>
      <c r="CZ1013"/>
      <c r="DA1013"/>
      <c r="DB1013"/>
      <c r="DC1013"/>
      <c r="DD1013"/>
      <c r="DE1013"/>
      <c r="DF1013"/>
      <c r="DG1013"/>
      <c r="DH1013"/>
      <c r="DI1013"/>
      <c r="DJ1013"/>
      <c r="DK1013"/>
      <c r="DL1013"/>
      <c r="DM1013"/>
      <c r="DN1013"/>
      <c r="DO1013"/>
      <c r="DP1013"/>
      <c r="DQ1013"/>
      <c r="DR1013"/>
      <c r="DS1013"/>
      <c r="DT1013"/>
      <c r="DU1013"/>
      <c r="DV1013"/>
      <c r="DW1013"/>
      <c r="DX1013"/>
      <c r="DY1013"/>
      <c r="DZ1013"/>
      <c r="EA1013"/>
      <c r="EB1013"/>
      <c r="EC1013"/>
      <c r="ED1013"/>
      <c r="EE1013"/>
      <c r="EF1013"/>
      <c r="EG1013"/>
      <c r="EH1013"/>
      <c r="EI1013"/>
      <c r="EJ1013"/>
      <c r="EK1013"/>
      <c r="EL1013"/>
      <c r="EM1013"/>
      <c r="EN1013"/>
    </row>
    <row r="1014" spans="1:144" ht="15" x14ac:dyDescent="0.25">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c r="CW1014"/>
      <c r="CX1014"/>
      <c r="CY1014"/>
      <c r="CZ1014"/>
      <c r="DA1014"/>
      <c r="DB1014"/>
      <c r="DC1014"/>
      <c r="DD1014"/>
      <c r="DE1014"/>
      <c r="DF1014"/>
      <c r="DG1014"/>
      <c r="DH1014"/>
      <c r="DI1014"/>
      <c r="DJ1014"/>
      <c r="DK1014"/>
      <c r="DL1014"/>
      <c r="DM1014"/>
      <c r="DN1014"/>
      <c r="DO1014"/>
      <c r="DP1014"/>
      <c r="DQ1014"/>
      <c r="DR1014"/>
      <c r="DS1014"/>
      <c r="DT1014"/>
      <c r="DU1014"/>
      <c r="DV1014"/>
      <c r="DW1014"/>
      <c r="DX1014"/>
      <c r="DY1014"/>
      <c r="DZ1014"/>
      <c r="EA1014"/>
      <c r="EB1014"/>
      <c r="EC1014"/>
      <c r="ED1014"/>
      <c r="EE1014"/>
      <c r="EF1014"/>
      <c r="EG1014"/>
      <c r="EH1014"/>
      <c r="EI1014"/>
      <c r="EJ1014"/>
      <c r="EK1014"/>
      <c r="EL1014"/>
      <c r="EM1014"/>
      <c r="EN1014"/>
    </row>
    <row r="1015" spans="1:144" ht="15" x14ac:dyDescent="0.25">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c r="CW1015"/>
      <c r="CX1015"/>
      <c r="CY1015"/>
      <c r="CZ1015"/>
      <c r="DA1015"/>
      <c r="DB1015"/>
      <c r="DC1015"/>
      <c r="DD1015"/>
      <c r="DE1015"/>
      <c r="DF1015"/>
      <c r="DG1015"/>
      <c r="DH1015"/>
      <c r="DI1015"/>
      <c r="DJ1015"/>
      <c r="DK1015"/>
      <c r="DL1015"/>
      <c r="DM1015"/>
      <c r="DN1015"/>
      <c r="DO1015"/>
      <c r="DP1015"/>
      <c r="DQ1015"/>
      <c r="DR1015"/>
      <c r="DS1015"/>
      <c r="DT1015"/>
      <c r="DU1015"/>
      <c r="DV1015"/>
      <c r="DW1015"/>
      <c r="DX1015"/>
      <c r="DY1015"/>
      <c r="DZ1015"/>
      <c r="EA1015"/>
      <c r="EB1015"/>
      <c r="EC1015"/>
      <c r="ED1015"/>
      <c r="EE1015"/>
      <c r="EF1015"/>
      <c r="EG1015"/>
      <c r="EH1015"/>
      <c r="EI1015"/>
      <c r="EJ1015"/>
      <c r="EK1015"/>
      <c r="EL1015"/>
      <c r="EM1015"/>
      <c r="EN1015"/>
    </row>
    <row r="1016" spans="1:144" ht="15" x14ac:dyDescent="0.25">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c r="CW1016"/>
      <c r="CX1016"/>
      <c r="CY1016"/>
      <c r="CZ1016"/>
      <c r="DA1016"/>
      <c r="DB1016"/>
      <c r="DC1016"/>
      <c r="DD1016"/>
      <c r="DE1016"/>
      <c r="DF1016"/>
      <c r="DG1016"/>
      <c r="DH1016"/>
      <c r="DI1016"/>
      <c r="DJ1016"/>
      <c r="DK1016"/>
      <c r="DL1016"/>
      <c r="DM1016"/>
      <c r="DN1016"/>
      <c r="DO1016"/>
      <c r="DP1016"/>
      <c r="DQ1016"/>
      <c r="DR1016"/>
      <c r="DS1016"/>
      <c r="DT1016"/>
      <c r="DU1016"/>
      <c r="DV1016"/>
      <c r="DW1016"/>
      <c r="DX1016"/>
      <c r="DY1016"/>
      <c r="DZ1016"/>
      <c r="EA1016"/>
      <c r="EB1016"/>
      <c r="EC1016"/>
      <c r="ED1016"/>
      <c r="EE1016"/>
      <c r="EF1016"/>
      <c r="EG1016"/>
      <c r="EH1016"/>
      <c r="EI1016"/>
      <c r="EJ1016"/>
      <c r="EK1016"/>
      <c r="EL1016"/>
      <c r="EM1016"/>
      <c r="EN1016"/>
    </row>
    <row r="1017" spans="1:144" ht="15" x14ac:dyDescent="0.25">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c r="CW1017"/>
      <c r="CX1017"/>
      <c r="CY1017"/>
      <c r="CZ1017"/>
      <c r="DA1017"/>
      <c r="DB1017"/>
      <c r="DC1017"/>
      <c r="DD1017"/>
      <c r="DE1017"/>
      <c r="DF1017"/>
      <c r="DG1017"/>
      <c r="DH1017"/>
      <c r="DI1017"/>
      <c r="DJ1017"/>
      <c r="DK1017"/>
      <c r="DL1017"/>
      <c r="DM1017"/>
      <c r="DN1017"/>
      <c r="DO1017"/>
      <c r="DP1017"/>
      <c r="DQ1017"/>
      <c r="DR1017"/>
      <c r="DS1017"/>
      <c r="DT1017"/>
      <c r="DU1017"/>
      <c r="DV1017"/>
      <c r="DW1017"/>
      <c r="DX1017"/>
      <c r="DY1017"/>
      <c r="DZ1017"/>
      <c r="EA1017"/>
      <c r="EB1017"/>
      <c r="EC1017"/>
      <c r="ED1017"/>
      <c r="EE1017"/>
      <c r="EF1017"/>
      <c r="EG1017"/>
      <c r="EH1017"/>
      <c r="EI1017"/>
      <c r="EJ1017"/>
      <c r="EK1017"/>
      <c r="EL1017"/>
      <c r="EM1017"/>
      <c r="EN1017"/>
    </row>
    <row r="1018" spans="1:144" ht="15" x14ac:dyDescent="0.25">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c r="CW1018"/>
      <c r="CX1018"/>
      <c r="CY1018"/>
      <c r="CZ1018"/>
      <c r="DA1018"/>
      <c r="DB1018"/>
      <c r="DC1018"/>
      <c r="DD1018"/>
      <c r="DE1018"/>
      <c r="DF1018"/>
      <c r="DG1018"/>
      <c r="DH1018"/>
      <c r="DI1018"/>
      <c r="DJ1018"/>
      <c r="DK1018"/>
      <c r="DL1018"/>
      <c r="DM1018"/>
      <c r="DN1018"/>
      <c r="DO1018"/>
      <c r="DP1018"/>
      <c r="DQ1018"/>
      <c r="DR1018"/>
      <c r="DS1018"/>
      <c r="DT1018"/>
      <c r="DU1018"/>
      <c r="DV1018"/>
      <c r="DW1018"/>
      <c r="DX1018"/>
      <c r="DY1018"/>
      <c r="DZ1018"/>
      <c r="EA1018"/>
      <c r="EB1018"/>
      <c r="EC1018"/>
      <c r="ED1018"/>
      <c r="EE1018"/>
      <c r="EF1018"/>
      <c r="EG1018"/>
      <c r="EH1018"/>
      <c r="EI1018"/>
      <c r="EJ1018"/>
      <c r="EK1018"/>
      <c r="EL1018"/>
      <c r="EM1018"/>
      <c r="EN1018"/>
    </row>
    <row r="1019" spans="1:144" ht="15" x14ac:dyDescent="0.25">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c r="CW1019"/>
      <c r="CX1019"/>
      <c r="CY1019"/>
      <c r="CZ1019"/>
      <c r="DA1019"/>
      <c r="DB1019"/>
      <c r="DC1019"/>
      <c r="DD1019"/>
      <c r="DE1019"/>
      <c r="DF1019"/>
      <c r="DG1019"/>
      <c r="DH1019"/>
      <c r="DI1019"/>
      <c r="DJ1019"/>
      <c r="DK1019"/>
      <c r="DL1019"/>
      <c r="DM1019"/>
      <c r="DN1019"/>
      <c r="DO1019"/>
      <c r="DP1019"/>
      <c r="DQ1019"/>
      <c r="DR1019"/>
      <c r="DS1019"/>
      <c r="DT1019"/>
      <c r="DU1019"/>
      <c r="DV1019"/>
      <c r="DW1019"/>
      <c r="DX1019"/>
      <c r="DY1019"/>
      <c r="DZ1019"/>
      <c r="EA1019"/>
      <c r="EB1019"/>
      <c r="EC1019"/>
      <c r="ED1019"/>
      <c r="EE1019"/>
      <c r="EF1019"/>
      <c r="EG1019"/>
      <c r="EH1019"/>
      <c r="EI1019"/>
      <c r="EJ1019"/>
      <c r="EK1019"/>
      <c r="EL1019"/>
      <c r="EM1019"/>
      <c r="EN1019"/>
    </row>
    <row r="1020" spans="1:144" ht="15" x14ac:dyDescent="0.25">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c r="CW1020"/>
      <c r="CX1020"/>
      <c r="CY1020"/>
      <c r="CZ1020"/>
      <c r="DA1020"/>
      <c r="DB1020"/>
      <c r="DC1020"/>
      <c r="DD1020"/>
      <c r="DE1020"/>
      <c r="DF1020"/>
      <c r="DG1020"/>
      <c r="DH1020"/>
      <c r="DI1020"/>
      <c r="DJ1020"/>
      <c r="DK1020"/>
      <c r="DL1020"/>
      <c r="DM1020"/>
      <c r="DN1020"/>
      <c r="DO1020"/>
      <c r="DP1020"/>
      <c r="DQ1020"/>
      <c r="DR1020"/>
      <c r="DS1020"/>
      <c r="DT1020"/>
      <c r="DU1020"/>
      <c r="DV1020"/>
      <c r="DW1020"/>
      <c r="DX1020"/>
      <c r="DY1020"/>
      <c r="DZ1020"/>
      <c r="EA1020"/>
      <c r="EB1020"/>
      <c r="EC1020"/>
      <c r="ED1020"/>
      <c r="EE1020"/>
      <c r="EF1020"/>
      <c r="EG1020"/>
      <c r="EH1020"/>
      <c r="EI1020"/>
      <c r="EJ1020"/>
      <c r="EK1020"/>
      <c r="EL1020"/>
      <c r="EM1020"/>
      <c r="EN1020"/>
    </row>
    <row r="1021" spans="1:144" ht="15" x14ac:dyDescent="0.25">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c r="CW1021"/>
      <c r="CX1021"/>
      <c r="CY1021"/>
      <c r="CZ1021"/>
      <c r="DA1021"/>
      <c r="DB1021"/>
      <c r="DC1021"/>
      <c r="DD1021"/>
      <c r="DE1021"/>
      <c r="DF1021"/>
      <c r="DG1021"/>
      <c r="DH1021"/>
      <c r="DI1021"/>
      <c r="DJ1021"/>
      <c r="DK1021"/>
      <c r="DL1021"/>
      <c r="DM1021"/>
      <c r="DN1021"/>
      <c r="DO1021"/>
      <c r="DP1021"/>
      <c r="DQ1021"/>
      <c r="DR1021"/>
      <c r="DS1021"/>
      <c r="DT1021"/>
      <c r="DU1021"/>
      <c r="DV1021"/>
      <c r="DW1021"/>
      <c r="DX1021"/>
      <c r="DY1021"/>
      <c r="DZ1021"/>
      <c r="EA1021"/>
      <c r="EB1021"/>
      <c r="EC1021"/>
      <c r="ED1021"/>
      <c r="EE1021"/>
      <c r="EF1021"/>
      <c r="EG1021"/>
      <c r="EH1021"/>
      <c r="EI1021"/>
      <c r="EJ1021"/>
      <c r="EK1021"/>
      <c r="EL1021"/>
      <c r="EM1021"/>
      <c r="EN1021"/>
    </row>
    <row r="1022" spans="1:144" ht="15" x14ac:dyDescent="0.25">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c r="CW1022"/>
      <c r="CX1022"/>
      <c r="CY1022"/>
      <c r="CZ1022"/>
      <c r="DA1022"/>
      <c r="DB1022"/>
      <c r="DC1022"/>
      <c r="DD1022"/>
      <c r="DE1022"/>
      <c r="DF1022"/>
      <c r="DG1022"/>
      <c r="DH1022"/>
      <c r="DI1022"/>
      <c r="DJ1022"/>
      <c r="DK1022"/>
      <c r="DL1022"/>
      <c r="DM1022"/>
      <c r="DN1022"/>
      <c r="DO1022"/>
      <c r="DP1022"/>
      <c r="DQ1022"/>
      <c r="DR1022"/>
      <c r="DS1022"/>
      <c r="DT1022"/>
      <c r="DU1022"/>
      <c r="DV1022"/>
      <c r="DW1022"/>
      <c r="DX1022"/>
      <c r="DY1022"/>
      <c r="DZ1022"/>
      <c r="EA1022"/>
      <c r="EB1022"/>
      <c r="EC1022"/>
      <c r="ED1022"/>
      <c r="EE1022"/>
      <c r="EF1022"/>
      <c r="EG1022"/>
      <c r="EH1022"/>
      <c r="EI1022"/>
      <c r="EJ1022"/>
      <c r="EK1022"/>
      <c r="EL1022"/>
      <c r="EM1022"/>
      <c r="EN1022"/>
    </row>
    <row r="1023" spans="1:144" ht="15" x14ac:dyDescent="0.25">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c r="CW1023"/>
      <c r="CX1023"/>
      <c r="CY1023"/>
      <c r="CZ1023"/>
      <c r="DA1023"/>
      <c r="DB1023"/>
      <c r="DC1023"/>
      <c r="DD1023"/>
      <c r="DE1023"/>
      <c r="DF1023"/>
      <c r="DG1023"/>
      <c r="DH1023"/>
      <c r="DI1023"/>
      <c r="DJ1023"/>
      <c r="DK1023"/>
      <c r="DL1023"/>
      <c r="DM1023"/>
      <c r="DN1023"/>
      <c r="DO1023"/>
      <c r="DP1023"/>
      <c r="DQ1023"/>
      <c r="DR1023"/>
      <c r="DS1023"/>
      <c r="DT1023"/>
      <c r="DU1023"/>
      <c r="DV1023"/>
      <c r="DW1023"/>
      <c r="DX1023"/>
      <c r="DY1023"/>
      <c r="DZ1023"/>
      <c r="EA1023"/>
      <c r="EB1023"/>
      <c r="EC1023"/>
      <c r="ED1023"/>
      <c r="EE1023"/>
      <c r="EF1023"/>
      <c r="EG1023"/>
      <c r="EH1023"/>
      <c r="EI1023"/>
      <c r="EJ1023"/>
      <c r="EK1023"/>
      <c r="EL1023"/>
      <c r="EM1023"/>
      <c r="EN1023"/>
    </row>
    <row r="1024" spans="1:144" ht="15" x14ac:dyDescent="0.25">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c r="CW1024"/>
      <c r="CX1024"/>
      <c r="CY1024"/>
      <c r="CZ1024"/>
      <c r="DA1024"/>
      <c r="DB1024"/>
      <c r="DC1024"/>
      <c r="DD1024"/>
      <c r="DE1024"/>
      <c r="DF1024"/>
      <c r="DG1024"/>
      <c r="DH1024"/>
      <c r="DI1024"/>
      <c r="DJ1024"/>
      <c r="DK1024"/>
      <c r="DL1024"/>
      <c r="DM1024"/>
      <c r="DN1024"/>
      <c r="DO1024"/>
      <c r="DP1024"/>
      <c r="DQ1024"/>
      <c r="DR1024"/>
      <c r="DS1024"/>
      <c r="DT1024"/>
      <c r="DU1024"/>
      <c r="DV1024"/>
      <c r="DW1024"/>
      <c r="DX1024"/>
      <c r="DY1024"/>
      <c r="DZ1024"/>
      <c r="EA1024"/>
      <c r="EB1024"/>
      <c r="EC1024"/>
      <c r="ED1024"/>
      <c r="EE1024"/>
      <c r="EF1024"/>
      <c r="EG1024"/>
      <c r="EH1024"/>
      <c r="EI1024"/>
      <c r="EJ1024"/>
      <c r="EK1024"/>
      <c r="EL1024"/>
      <c r="EM1024"/>
      <c r="EN1024"/>
    </row>
    <row r="1025" spans="1:144" ht="15" x14ac:dyDescent="0.25">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c r="CW1025"/>
      <c r="CX1025"/>
      <c r="CY1025"/>
      <c r="CZ1025"/>
      <c r="DA1025"/>
      <c r="DB1025"/>
      <c r="DC1025"/>
      <c r="DD1025"/>
      <c r="DE1025"/>
      <c r="DF1025"/>
      <c r="DG1025"/>
      <c r="DH1025"/>
      <c r="DI1025"/>
      <c r="DJ1025"/>
      <c r="DK1025"/>
      <c r="DL1025"/>
      <c r="DM1025"/>
      <c r="DN1025"/>
      <c r="DO1025"/>
      <c r="DP1025"/>
      <c r="DQ1025"/>
      <c r="DR1025"/>
      <c r="DS1025"/>
      <c r="DT1025"/>
      <c r="DU1025"/>
      <c r="DV1025"/>
      <c r="DW1025"/>
      <c r="DX1025"/>
      <c r="DY1025"/>
      <c r="DZ1025"/>
      <c r="EA1025"/>
      <c r="EB1025"/>
      <c r="EC1025"/>
      <c r="ED1025"/>
      <c r="EE1025"/>
      <c r="EF1025"/>
      <c r="EG1025"/>
      <c r="EH1025"/>
      <c r="EI1025"/>
      <c r="EJ1025"/>
      <c r="EK1025"/>
      <c r="EL1025"/>
      <c r="EM1025"/>
      <c r="EN1025"/>
    </row>
    <row r="1026" spans="1:144" ht="15" x14ac:dyDescent="0.25">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c r="CW1026"/>
      <c r="CX1026"/>
      <c r="CY1026"/>
      <c r="CZ1026"/>
      <c r="DA1026"/>
      <c r="DB1026"/>
      <c r="DC1026"/>
      <c r="DD1026"/>
      <c r="DE1026"/>
      <c r="DF1026"/>
      <c r="DG1026"/>
      <c r="DH1026"/>
      <c r="DI1026"/>
      <c r="DJ1026"/>
      <c r="DK1026"/>
      <c r="DL1026"/>
      <c r="DM1026"/>
      <c r="DN1026"/>
      <c r="DO1026"/>
      <c r="DP1026"/>
      <c r="DQ1026"/>
      <c r="DR1026"/>
      <c r="DS1026"/>
      <c r="DT1026"/>
      <c r="DU1026"/>
      <c r="DV1026"/>
      <c r="DW1026"/>
      <c r="DX1026"/>
      <c r="DY1026"/>
      <c r="DZ1026"/>
      <c r="EA1026"/>
      <c r="EB1026"/>
      <c r="EC1026"/>
      <c r="ED1026"/>
      <c r="EE1026"/>
      <c r="EF1026"/>
      <c r="EG1026"/>
      <c r="EH1026"/>
      <c r="EI1026"/>
      <c r="EJ1026"/>
      <c r="EK1026"/>
      <c r="EL1026"/>
      <c r="EM1026"/>
      <c r="EN1026"/>
    </row>
    <row r="1027" spans="1:144" ht="15" x14ac:dyDescent="0.25">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c r="CW1027"/>
      <c r="CX1027"/>
      <c r="CY1027"/>
      <c r="CZ1027"/>
      <c r="DA1027"/>
      <c r="DB1027"/>
      <c r="DC1027"/>
      <c r="DD1027"/>
      <c r="DE1027"/>
      <c r="DF1027"/>
      <c r="DG1027"/>
      <c r="DH1027"/>
      <c r="DI1027"/>
      <c r="DJ1027"/>
      <c r="DK1027"/>
      <c r="DL1027"/>
      <c r="DM1027"/>
      <c r="DN1027"/>
      <c r="DO1027"/>
      <c r="DP1027"/>
      <c r="DQ1027"/>
      <c r="DR1027"/>
      <c r="DS1027"/>
      <c r="DT1027"/>
      <c r="DU1027"/>
      <c r="DV1027"/>
      <c r="DW1027"/>
      <c r="DX1027"/>
      <c r="DY1027"/>
      <c r="DZ1027"/>
      <c r="EA1027"/>
      <c r="EB1027"/>
      <c r="EC1027"/>
      <c r="ED1027"/>
      <c r="EE1027"/>
      <c r="EF1027"/>
      <c r="EG1027"/>
      <c r="EH1027"/>
      <c r="EI1027"/>
      <c r="EJ1027"/>
      <c r="EK1027"/>
      <c r="EL1027"/>
      <c r="EM1027"/>
      <c r="EN1027"/>
    </row>
    <row r="1028" spans="1:144" ht="15" x14ac:dyDescent="0.25">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c r="CW1028"/>
      <c r="CX1028"/>
      <c r="CY1028"/>
      <c r="CZ1028"/>
      <c r="DA1028"/>
      <c r="DB1028"/>
      <c r="DC1028"/>
      <c r="DD1028"/>
      <c r="DE1028"/>
      <c r="DF1028"/>
      <c r="DG1028"/>
      <c r="DH1028"/>
      <c r="DI1028"/>
      <c r="DJ1028"/>
      <c r="DK1028"/>
      <c r="DL1028"/>
      <c r="DM1028"/>
      <c r="DN1028"/>
      <c r="DO1028"/>
      <c r="DP1028"/>
      <c r="DQ1028"/>
      <c r="DR1028"/>
      <c r="DS1028"/>
      <c r="DT1028"/>
      <c r="DU1028"/>
      <c r="DV1028"/>
      <c r="DW1028"/>
      <c r="DX1028"/>
      <c r="DY1028"/>
      <c r="DZ1028"/>
      <c r="EA1028"/>
      <c r="EB1028"/>
      <c r="EC1028"/>
      <c r="ED1028"/>
      <c r="EE1028"/>
      <c r="EF1028"/>
      <c r="EG1028"/>
      <c r="EH1028"/>
      <c r="EI1028"/>
      <c r="EJ1028"/>
      <c r="EK1028"/>
      <c r="EL1028"/>
      <c r="EM1028"/>
      <c r="EN1028"/>
    </row>
    <row r="1029" spans="1:144" ht="15" x14ac:dyDescent="0.25">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c r="CW1029"/>
      <c r="CX1029"/>
      <c r="CY1029"/>
      <c r="CZ1029"/>
      <c r="DA1029"/>
      <c r="DB1029"/>
      <c r="DC1029"/>
      <c r="DD1029"/>
      <c r="DE1029"/>
      <c r="DF1029"/>
      <c r="DG1029"/>
      <c r="DH1029"/>
      <c r="DI1029"/>
      <c r="DJ1029"/>
      <c r="DK1029"/>
      <c r="DL1029"/>
      <c r="DM1029"/>
      <c r="DN1029"/>
      <c r="DO1029"/>
      <c r="DP1029"/>
      <c r="DQ1029"/>
      <c r="DR1029"/>
      <c r="DS1029"/>
      <c r="DT1029"/>
      <c r="DU1029"/>
      <c r="DV1029"/>
      <c r="DW1029"/>
      <c r="DX1029"/>
      <c r="DY1029"/>
      <c r="DZ1029"/>
      <c r="EA1029"/>
      <c r="EB1029"/>
      <c r="EC1029"/>
      <c r="ED1029"/>
      <c r="EE1029"/>
      <c r="EF1029"/>
      <c r="EG1029"/>
      <c r="EH1029"/>
      <c r="EI1029"/>
      <c r="EJ1029"/>
      <c r="EK1029"/>
      <c r="EL1029"/>
      <c r="EM1029"/>
      <c r="EN1029"/>
    </row>
    <row r="1030" spans="1:144" ht="15" x14ac:dyDescent="0.25">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c r="CW1030"/>
      <c r="CX1030"/>
      <c r="CY1030"/>
      <c r="CZ1030"/>
      <c r="DA1030"/>
      <c r="DB1030"/>
      <c r="DC1030"/>
      <c r="DD1030"/>
      <c r="DE1030"/>
      <c r="DF1030"/>
      <c r="DG1030"/>
      <c r="DH1030"/>
      <c r="DI1030"/>
      <c r="DJ1030"/>
      <c r="DK1030"/>
      <c r="DL1030"/>
      <c r="DM1030"/>
      <c r="DN1030"/>
      <c r="DO1030"/>
      <c r="DP1030"/>
      <c r="DQ1030"/>
      <c r="DR1030"/>
      <c r="DS1030"/>
      <c r="DT1030"/>
      <c r="DU1030"/>
      <c r="DV1030"/>
      <c r="DW1030"/>
      <c r="DX1030"/>
      <c r="DY1030"/>
      <c r="DZ1030"/>
      <c r="EA1030"/>
      <c r="EB1030"/>
      <c r="EC1030"/>
      <c r="ED1030"/>
      <c r="EE1030"/>
      <c r="EF1030"/>
      <c r="EG1030"/>
      <c r="EH1030"/>
      <c r="EI1030"/>
      <c r="EJ1030"/>
      <c r="EK1030"/>
      <c r="EL1030"/>
      <c r="EM1030"/>
      <c r="EN1030"/>
    </row>
    <row r="1031" spans="1:144" ht="15" x14ac:dyDescent="0.25">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c r="CW1031"/>
      <c r="CX1031"/>
      <c r="CY1031"/>
      <c r="CZ1031"/>
      <c r="DA1031"/>
      <c r="DB1031"/>
      <c r="DC1031"/>
      <c r="DD1031"/>
      <c r="DE1031"/>
      <c r="DF1031"/>
      <c r="DG1031"/>
      <c r="DH1031"/>
      <c r="DI1031"/>
      <c r="DJ1031"/>
      <c r="DK1031"/>
      <c r="DL1031"/>
      <c r="DM1031"/>
      <c r="DN1031"/>
      <c r="DO1031"/>
      <c r="DP1031"/>
      <c r="DQ1031"/>
      <c r="DR1031"/>
      <c r="DS1031"/>
      <c r="DT1031"/>
      <c r="DU1031"/>
      <c r="DV1031"/>
      <c r="DW1031"/>
      <c r="DX1031"/>
      <c r="DY1031"/>
      <c r="DZ1031"/>
      <c r="EA1031"/>
      <c r="EB1031"/>
      <c r="EC1031"/>
      <c r="ED1031"/>
      <c r="EE1031"/>
      <c r="EF1031"/>
      <c r="EG1031"/>
      <c r="EH1031"/>
      <c r="EI1031"/>
      <c r="EJ1031"/>
      <c r="EK1031"/>
      <c r="EL1031"/>
      <c r="EM1031"/>
      <c r="EN1031"/>
    </row>
    <row r="1032" spans="1:144" ht="15" x14ac:dyDescent="0.25">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c r="CW1032"/>
      <c r="CX1032"/>
      <c r="CY1032"/>
      <c r="CZ1032"/>
      <c r="DA1032"/>
      <c r="DB1032"/>
      <c r="DC1032"/>
      <c r="DD1032"/>
      <c r="DE1032"/>
      <c r="DF1032"/>
      <c r="DG1032"/>
      <c r="DH1032"/>
      <c r="DI1032"/>
      <c r="DJ1032"/>
      <c r="DK1032"/>
      <c r="DL1032"/>
      <c r="DM1032"/>
      <c r="DN1032"/>
      <c r="DO1032"/>
      <c r="DP1032"/>
      <c r="DQ1032"/>
      <c r="DR1032"/>
      <c r="DS1032"/>
      <c r="DT1032"/>
      <c r="DU1032"/>
      <c r="DV1032"/>
      <c r="DW1032"/>
      <c r="DX1032"/>
      <c r="DY1032"/>
      <c r="DZ1032"/>
      <c r="EA1032"/>
      <c r="EB1032"/>
      <c r="EC1032"/>
      <c r="ED1032"/>
      <c r="EE1032"/>
      <c r="EF1032"/>
      <c r="EG1032"/>
      <c r="EH1032"/>
      <c r="EI1032"/>
      <c r="EJ1032"/>
      <c r="EK1032"/>
      <c r="EL1032"/>
      <c r="EM1032"/>
      <c r="EN1032"/>
    </row>
    <row r="1033" spans="1:144" ht="15" x14ac:dyDescent="0.25">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c r="CW1033"/>
      <c r="CX1033"/>
      <c r="CY1033"/>
      <c r="CZ1033"/>
      <c r="DA1033"/>
      <c r="DB1033"/>
      <c r="DC1033"/>
      <c r="DD1033"/>
      <c r="DE1033"/>
      <c r="DF1033"/>
      <c r="DG1033"/>
      <c r="DH1033"/>
      <c r="DI1033"/>
      <c r="DJ1033"/>
      <c r="DK1033"/>
      <c r="DL1033"/>
      <c r="DM1033"/>
      <c r="DN1033"/>
      <c r="DO1033"/>
      <c r="DP1033"/>
      <c r="DQ1033"/>
      <c r="DR1033"/>
      <c r="DS1033"/>
      <c r="DT1033"/>
      <c r="DU1033"/>
      <c r="DV1033"/>
      <c r="DW1033"/>
      <c r="DX1033"/>
      <c r="DY1033"/>
      <c r="DZ1033"/>
      <c r="EA1033"/>
      <c r="EB1033"/>
      <c r="EC1033"/>
      <c r="ED1033"/>
      <c r="EE1033"/>
      <c r="EF1033"/>
      <c r="EG1033"/>
      <c r="EH1033"/>
      <c r="EI1033"/>
      <c r="EJ1033"/>
      <c r="EK1033"/>
      <c r="EL1033"/>
      <c r="EM1033"/>
      <c r="EN1033"/>
    </row>
    <row r="1034" spans="1:144" ht="15" x14ac:dyDescent="0.25">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c r="CW1034"/>
      <c r="CX1034"/>
      <c r="CY1034"/>
      <c r="CZ1034"/>
      <c r="DA1034"/>
      <c r="DB1034"/>
      <c r="DC1034"/>
      <c r="DD1034"/>
      <c r="DE1034"/>
      <c r="DF1034"/>
      <c r="DG1034"/>
      <c r="DH1034"/>
      <c r="DI1034"/>
      <c r="DJ1034"/>
      <c r="DK1034"/>
      <c r="DL1034"/>
      <c r="DM1034"/>
      <c r="DN1034"/>
      <c r="DO1034"/>
      <c r="DP1034"/>
      <c r="DQ1034"/>
      <c r="DR1034"/>
      <c r="DS1034"/>
      <c r="DT1034"/>
      <c r="DU1034"/>
      <c r="DV1034"/>
      <c r="DW1034"/>
      <c r="DX1034"/>
      <c r="DY1034"/>
      <c r="DZ1034"/>
      <c r="EA1034"/>
      <c r="EB1034"/>
      <c r="EC1034"/>
      <c r="ED1034"/>
      <c r="EE1034"/>
      <c r="EF1034"/>
      <c r="EG1034"/>
      <c r="EH1034"/>
      <c r="EI1034"/>
      <c r="EJ1034"/>
      <c r="EK1034"/>
      <c r="EL1034"/>
      <c r="EM1034"/>
      <c r="EN1034"/>
    </row>
    <row r="1035" spans="1:144" ht="15" x14ac:dyDescent="0.25">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c r="CW1035"/>
      <c r="CX1035"/>
      <c r="CY1035"/>
      <c r="CZ1035"/>
      <c r="DA1035"/>
      <c r="DB1035"/>
      <c r="DC1035"/>
      <c r="DD1035"/>
      <c r="DE1035"/>
      <c r="DF1035"/>
      <c r="DG1035"/>
      <c r="DH1035"/>
      <c r="DI1035"/>
      <c r="DJ1035"/>
      <c r="DK1035"/>
      <c r="DL1035"/>
      <c r="DM1035"/>
      <c r="DN1035"/>
      <c r="DO1035"/>
      <c r="DP1035"/>
      <c r="DQ1035"/>
      <c r="DR1035"/>
      <c r="DS1035"/>
      <c r="DT1035"/>
      <c r="DU1035"/>
      <c r="DV1035"/>
      <c r="DW1035"/>
      <c r="DX1035"/>
      <c r="DY1035"/>
      <c r="DZ1035"/>
      <c r="EA1035"/>
      <c r="EB1035"/>
      <c r="EC1035"/>
      <c r="ED1035"/>
      <c r="EE1035"/>
      <c r="EF1035"/>
      <c r="EG1035"/>
      <c r="EH1035"/>
      <c r="EI1035"/>
      <c r="EJ1035"/>
      <c r="EK1035"/>
      <c r="EL1035"/>
      <c r="EM1035"/>
      <c r="EN1035"/>
    </row>
    <row r="1036" spans="1:144" ht="15" x14ac:dyDescent="0.25">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c r="CW1036"/>
      <c r="CX1036"/>
      <c r="CY1036"/>
      <c r="CZ1036"/>
      <c r="DA1036"/>
      <c r="DB1036"/>
      <c r="DC1036"/>
      <c r="DD1036"/>
      <c r="DE1036"/>
      <c r="DF1036"/>
      <c r="DG1036"/>
      <c r="DH1036"/>
      <c r="DI1036"/>
      <c r="DJ1036"/>
      <c r="DK1036"/>
      <c r="DL1036"/>
      <c r="DM1036"/>
      <c r="DN1036"/>
      <c r="DO1036"/>
      <c r="DP1036"/>
      <c r="DQ1036"/>
      <c r="DR1036"/>
      <c r="DS1036"/>
      <c r="DT1036"/>
      <c r="DU1036"/>
      <c r="DV1036"/>
      <c r="DW1036"/>
      <c r="DX1036"/>
      <c r="DY1036"/>
      <c r="DZ1036"/>
      <c r="EA1036"/>
      <c r="EB1036"/>
      <c r="EC1036"/>
      <c r="ED1036"/>
      <c r="EE1036"/>
      <c r="EF1036"/>
      <c r="EG1036"/>
      <c r="EH1036"/>
      <c r="EI1036"/>
      <c r="EJ1036"/>
      <c r="EK1036"/>
      <c r="EL1036"/>
      <c r="EM1036"/>
      <c r="EN1036"/>
    </row>
    <row r="1037" spans="1:144" ht="15" x14ac:dyDescent="0.25">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c r="CW1037"/>
      <c r="CX1037"/>
      <c r="CY1037"/>
      <c r="CZ1037"/>
      <c r="DA1037"/>
      <c r="DB1037"/>
      <c r="DC1037"/>
      <c r="DD1037"/>
      <c r="DE1037"/>
      <c r="DF1037"/>
      <c r="DG1037"/>
      <c r="DH1037"/>
      <c r="DI1037"/>
      <c r="DJ1037"/>
      <c r="DK1037"/>
      <c r="DL1037"/>
      <c r="DM1037"/>
      <c r="DN1037"/>
      <c r="DO1037"/>
      <c r="DP1037"/>
      <c r="DQ1037"/>
      <c r="DR1037"/>
      <c r="DS1037"/>
      <c r="DT1037"/>
      <c r="DU1037"/>
      <c r="DV1037"/>
      <c r="DW1037"/>
      <c r="DX1037"/>
      <c r="DY1037"/>
      <c r="DZ1037"/>
      <c r="EA1037"/>
      <c r="EB1037"/>
      <c r="EC1037"/>
      <c r="ED1037"/>
      <c r="EE1037"/>
      <c r="EF1037"/>
      <c r="EG1037"/>
      <c r="EH1037"/>
      <c r="EI1037"/>
      <c r="EJ1037"/>
      <c r="EK1037"/>
      <c r="EL1037"/>
      <c r="EM1037"/>
      <c r="EN1037"/>
    </row>
    <row r="1038" spans="1:144" ht="15" x14ac:dyDescent="0.25">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c r="CW1038"/>
      <c r="CX1038"/>
      <c r="CY1038"/>
      <c r="CZ1038"/>
      <c r="DA1038"/>
      <c r="DB1038"/>
      <c r="DC1038"/>
      <c r="DD1038"/>
      <c r="DE1038"/>
      <c r="DF1038"/>
      <c r="DG1038"/>
      <c r="DH1038"/>
      <c r="DI1038"/>
      <c r="DJ1038"/>
      <c r="DK1038"/>
      <c r="DL1038"/>
      <c r="DM1038"/>
      <c r="DN1038"/>
      <c r="DO1038"/>
      <c r="DP1038"/>
      <c r="DQ1038"/>
      <c r="DR1038"/>
      <c r="DS1038"/>
      <c r="DT1038"/>
      <c r="DU1038"/>
      <c r="DV1038"/>
      <c r="DW1038"/>
      <c r="DX1038"/>
      <c r="DY1038"/>
      <c r="DZ1038"/>
      <c r="EA1038"/>
      <c r="EB1038"/>
      <c r="EC1038"/>
      <c r="ED1038"/>
      <c r="EE1038"/>
      <c r="EF1038"/>
      <c r="EG1038"/>
      <c r="EH1038"/>
      <c r="EI1038"/>
      <c r="EJ1038"/>
      <c r="EK1038"/>
      <c r="EL1038"/>
      <c r="EM1038"/>
      <c r="EN1038"/>
    </row>
    <row r="1039" spans="1:144" ht="15" x14ac:dyDescent="0.25">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c r="CW1039"/>
      <c r="CX1039"/>
      <c r="CY1039"/>
      <c r="CZ1039"/>
      <c r="DA1039"/>
      <c r="DB1039"/>
      <c r="DC1039"/>
      <c r="DD1039"/>
      <c r="DE1039"/>
      <c r="DF1039"/>
      <c r="DG1039"/>
      <c r="DH1039"/>
      <c r="DI1039"/>
      <c r="DJ1039"/>
      <c r="DK1039"/>
      <c r="DL1039"/>
      <c r="DM1039"/>
      <c r="DN1039"/>
      <c r="DO1039"/>
      <c r="DP1039"/>
      <c r="DQ1039"/>
      <c r="DR1039"/>
      <c r="DS1039"/>
      <c r="DT1039"/>
      <c r="DU1039"/>
      <c r="DV1039"/>
      <c r="DW1039"/>
      <c r="DX1039"/>
      <c r="DY1039"/>
      <c r="DZ1039"/>
      <c r="EA1039"/>
      <c r="EB1039"/>
      <c r="EC1039"/>
      <c r="ED1039"/>
      <c r="EE1039"/>
      <c r="EF1039"/>
      <c r="EG1039"/>
      <c r="EH1039"/>
      <c r="EI1039"/>
      <c r="EJ1039"/>
      <c r="EK1039"/>
      <c r="EL1039"/>
      <c r="EM1039"/>
      <c r="EN1039"/>
    </row>
    <row r="1040" spans="1:144" ht="15" x14ac:dyDescent="0.25">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c r="CW1040"/>
      <c r="CX1040"/>
      <c r="CY1040"/>
      <c r="CZ1040"/>
      <c r="DA1040"/>
      <c r="DB1040"/>
      <c r="DC1040"/>
      <c r="DD1040"/>
      <c r="DE1040"/>
      <c r="DF1040"/>
      <c r="DG1040"/>
      <c r="DH1040"/>
      <c r="DI1040"/>
      <c r="DJ1040"/>
      <c r="DK1040"/>
      <c r="DL1040"/>
      <c r="DM1040"/>
      <c r="DN1040"/>
      <c r="DO1040"/>
      <c r="DP1040"/>
      <c r="DQ1040"/>
      <c r="DR1040"/>
      <c r="DS1040"/>
      <c r="DT1040"/>
      <c r="DU1040"/>
      <c r="DV1040"/>
      <c r="DW1040"/>
      <c r="DX1040"/>
      <c r="DY1040"/>
      <c r="DZ1040"/>
      <c r="EA1040"/>
      <c r="EB1040"/>
      <c r="EC1040"/>
      <c r="ED1040"/>
      <c r="EE1040"/>
      <c r="EF1040"/>
      <c r="EG1040"/>
      <c r="EH1040"/>
      <c r="EI1040"/>
      <c r="EJ1040"/>
      <c r="EK1040"/>
      <c r="EL1040"/>
      <c r="EM1040"/>
      <c r="EN1040"/>
    </row>
    <row r="1041" spans="1:144" ht="15" x14ac:dyDescent="0.25">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c r="CW1041"/>
      <c r="CX1041"/>
      <c r="CY1041"/>
      <c r="CZ1041"/>
      <c r="DA1041"/>
      <c r="DB1041"/>
      <c r="DC1041"/>
      <c r="DD1041"/>
      <c r="DE1041"/>
      <c r="DF1041"/>
      <c r="DG1041"/>
      <c r="DH1041"/>
      <c r="DI1041"/>
      <c r="DJ1041"/>
      <c r="DK1041"/>
      <c r="DL1041"/>
      <c r="DM1041"/>
      <c r="DN1041"/>
      <c r="DO1041"/>
      <c r="DP1041"/>
      <c r="DQ1041"/>
      <c r="DR1041"/>
      <c r="DS1041"/>
      <c r="DT1041"/>
      <c r="DU1041"/>
      <c r="DV1041"/>
      <c r="DW1041"/>
      <c r="DX1041"/>
      <c r="DY1041"/>
      <c r="DZ1041"/>
      <c r="EA1041"/>
      <c r="EB1041"/>
      <c r="EC1041"/>
      <c r="ED1041"/>
      <c r="EE1041"/>
      <c r="EF1041"/>
      <c r="EG1041"/>
      <c r="EH1041"/>
      <c r="EI1041"/>
      <c r="EJ1041"/>
      <c r="EK1041"/>
      <c r="EL1041"/>
      <c r="EM1041"/>
      <c r="EN1041"/>
    </row>
    <row r="1042" spans="1:144" ht="15" x14ac:dyDescent="0.25">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c r="CW1042"/>
      <c r="CX1042"/>
      <c r="CY1042"/>
      <c r="CZ1042"/>
      <c r="DA1042"/>
      <c r="DB1042"/>
      <c r="DC1042"/>
      <c r="DD1042"/>
      <c r="DE1042"/>
      <c r="DF1042"/>
      <c r="DG1042"/>
      <c r="DH1042"/>
      <c r="DI1042"/>
      <c r="DJ1042"/>
      <c r="DK1042"/>
      <c r="DL1042"/>
      <c r="DM1042"/>
      <c r="DN1042"/>
      <c r="DO1042"/>
      <c r="DP1042"/>
      <c r="DQ1042"/>
      <c r="DR1042"/>
      <c r="DS1042"/>
      <c r="DT1042"/>
      <c r="DU1042"/>
      <c r="DV1042"/>
      <c r="DW1042"/>
      <c r="DX1042"/>
      <c r="DY1042"/>
      <c r="DZ1042"/>
      <c r="EA1042"/>
      <c r="EB1042"/>
      <c r="EC1042"/>
      <c r="ED1042"/>
      <c r="EE1042"/>
      <c r="EF1042"/>
      <c r="EG1042"/>
      <c r="EH1042"/>
      <c r="EI1042"/>
      <c r="EJ1042"/>
      <c r="EK1042"/>
      <c r="EL1042"/>
      <c r="EM1042"/>
      <c r="EN1042"/>
    </row>
    <row r="1043" spans="1:144" ht="15" x14ac:dyDescent="0.25">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c r="CW1043"/>
      <c r="CX1043"/>
      <c r="CY1043"/>
      <c r="CZ1043"/>
      <c r="DA1043"/>
      <c r="DB1043"/>
      <c r="DC1043"/>
      <c r="DD1043"/>
      <c r="DE1043"/>
      <c r="DF1043"/>
      <c r="DG1043"/>
      <c r="DH1043"/>
      <c r="DI1043"/>
      <c r="DJ1043"/>
      <c r="DK1043"/>
      <c r="DL1043"/>
      <c r="DM1043"/>
      <c r="DN1043"/>
      <c r="DO1043"/>
      <c r="DP1043"/>
      <c r="DQ1043"/>
      <c r="DR1043"/>
      <c r="DS1043"/>
      <c r="DT1043"/>
      <c r="DU1043"/>
      <c r="DV1043"/>
      <c r="DW1043"/>
      <c r="DX1043"/>
      <c r="DY1043"/>
      <c r="DZ1043"/>
      <c r="EA1043"/>
      <c r="EB1043"/>
      <c r="EC1043"/>
      <c r="ED1043"/>
      <c r="EE1043"/>
      <c r="EF1043"/>
      <c r="EG1043"/>
      <c r="EH1043"/>
      <c r="EI1043"/>
      <c r="EJ1043"/>
      <c r="EK1043"/>
      <c r="EL1043"/>
      <c r="EM1043"/>
      <c r="EN1043"/>
    </row>
    <row r="1044" spans="1:144" ht="15" x14ac:dyDescent="0.25">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c r="CW1044"/>
      <c r="CX1044"/>
      <c r="CY1044"/>
      <c r="CZ1044"/>
      <c r="DA1044"/>
      <c r="DB1044"/>
      <c r="DC1044"/>
      <c r="DD1044"/>
      <c r="DE1044"/>
      <c r="DF1044"/>
      <c r="DG1044"/>
      <c r="DH1044"/>
      <c r="DI1044"/>
      <c r="DJ1044"/>
      <c r="DK1044"/>
      <c r="DL1044"/>
      <c r="DM1044"/>
      <c r="DN1044"/>
      <c r="DO1044"/>
      <c r="DP1044"/>
      <c r="DQ1044"/>
      <c r="DR1044"/>
      <c r="DS1044"/>
      <c r="DT1044"/>
      <c r="DU1044"/>
      <c r="DV1044"/>
      <c r="DW1044"/>
      <c r="DX1044"/>
      <c r="DY1044"/>
      <c r="DZ1044"/>
      <c r="EA1044"/>
      <c r="EB1044"/>
      <c r="EC1044"/>
      <c r="ED1044"/>
      <c r="EE1044"/>
      <c r="EF1044"/>
      <c r="EG1044"/>
      <c r="EH1044"/>
      <c r="EI1044"/>
      <c r="EJ1044"/>
      <c r="EK1044"/>
      <c r="EL1044"/>
      <c r="EM1044"/>
      <c r="EN1044"/>
    </row>
    <row r="1045" spans="1:144" ht="15" x14ac:dyDescent="0.25">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c r="CW1045"/>
      <c r="CX1045"/>
      <c r="CY1045"/>
      <c r="CZ1045"/>
      <c r="DA1045"/>
      <c r="DB1045"/>
      <c r="DC1045"/>
      <c r="DD1045"/>
      <c r="DE1045"/>
      <c r="DF1045"/>
      <c r="DG1045"/>
      <c r="DH1045"/>
      <c r="DI1045"/>
      <c r="DJ1045"/>
      <c r="DK1045"/>
      <c r="DL1045"/>
      <c r="DM1045"/>
      <c r="DN1045"/>
      <c r="DO1045"/>
      <c r="DP1045"/>
      <c r="DQ1045"/>
      <c r="DR1045"/>
      <c r="DS1045"/>
      <c r="DT1045"/>
      <c r="DU1045"/>
      <c r="DV1045"/>
      <c r="DW1045"/>
      <c r="DX1045"/>
      <c r="DY1045"/>
      <c r="DZ1045"/>
      <c r="EA1045"/>
      <c r="EB1045"/>
      <c r="EC1045"/>
      <c r="ED1045"/>
      <c r="EE1045"/>
      <c r="EF1045"/>
      <c r="EG1045"/>
      <c r="EH1045"/>
      <c r="EI1045"/>
      <c r="EJ1045"/>
      <c r="EK1045"/>
      <c r="EL1045"/>
      <c r="EM1045"/>
      <c r="EN1045"/>
    </row>
    <row r="1046" spans="1:144" ht="15" x14ac:dyDescent="0.25">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c r="CW1046"/>
      <c r="CX1046"/>
      <c r="CY1046"/>
      <c r="CZ1046"/>
      <c r="DA1046"/>
      <c r="DB1046"/>
      <c r="DC1046"/>
      <c r="DD1046"/>
      <c r="DE1046"/>
      <c r="DF1046"/>
      <c r="DG1046"/>
      <c r="DH1046"/>
      <c r="DI1046"/>
      <c r="DJ1046"/>
      <c r="DK1046"/>
      <c r="DL1046"/>
      <c r="DM1046"/>
      <c r="DN1046"/>
      <c r="DO1046"/>
      <c r="DP1046"/>
      <c r="DQ1046"/>
      <c r="DR1046"/>
      <c r="DS1046"/>
      <c r="DT1046"/>
      <c r="DU1046"/>
      <c r="DV1046"/>
      <c r="DW1046"/>
      <c r="DX1046"/>
      <c r="DY1046"/>
      <c r="DZ1046"/>
      <c r="EA1046"/>
      <c r="EB1046"/>
      <c r="EC1046"/>
      <c r="ED1046"/>
      <c r="EE1046"/>
      <c r="EF1046"/>
      <c r="EG1046"/>
      <c r="EH1046"/>
      <c r="EI1046"/>
      <c r="EJ1046"/>
      <c r="EK1046"/>
      <c r="EL1046"/>
      <c r="EM1046"/>
      <c r="EN1046"/>
    </row>
    <row r="1047" spans="1:144" ht="15" x14ac:dyDescent="0.25">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c r="CW1047"/>
      <c r="CX1047"/>
      <c r="CY1047"/>
      <c r="CZ1047"/>
      <c r="DA1047"/>
      <c r="DB1047"/>
      <c r="DC1047"/>
      <c r="DD1047"/>
      <c r="DE1047"/>
      <c r="DF1047"/>
      <c r="DG1047"/>
      <c r="DH1047"/>
      <c r="DI1047"/>
      <c r="DJ1047"/>
      <c r="DK1047"/>
      <c r="DL1047"/>
      <c r="DM1047"/>
      <c r="DN1047"/>
      <c r="DO1047"/>
      <c r="DP1047"/>
      <c r="DQ1047"/>
      <c r="DR1047"/>
      <c r="DS1047"/>
      <c r="DT1047"/>
      <c r="DU1047"/>
      <c r="DV1047"/>
      <c r="DW1047"/>
      <c r="DX1047"/>
      <c r="DY1047"/>
      <c r="DZ1047"/>
      <c r="EA1047"/>
      <c r="EB1047"/>
      <c r="EC1047"/>
      <c r="ED1047"/>
      <c r="EE1047"/>
      <c r="EF1047"/>
      <c r="EG1047"/>
      <c r="EH1047"/>
      <c r="EI1047"/>
      <c r="EJ1047"/>
      <c r="EK1047"/>
      <c r="EL1047"/>
      <c r="EM1047"/>
      <c r="EN1047"/>
    </row>
    <row r="1048" spans="1:144" ht="15" x14ac:dyDescent="0.25">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c r="CW1048"/>
      <c r="CX1048"/>
      <c r="CY1048"/>
      <c r="CZ1048"/>
      <c r="DA1048"/>
      <c r="DB1048"/>
      <c r="DC1048"/>
      <c r="DD1048"/>
      <c r="DE1048"/>
      <c r="DF1048"/>
      <c r="DG1048"/>
      <c r="DH1048"/>
      <c r="DI1048"/>
      <c r="DJ1048"/>
      <c r="DK1048"/>
      <c r="DL1048"/>
      <c r="DM1048"/>
      <c r="DN1048"/>
      <c r="DO1048"/>
      <c r="DP1048"/>
      <c r="DQ1048"/>
      <c r="DR1048"/>
      <c r="DS1048"/>
      <c r="DT1048"/>
      <c r="DU1048"/>
      <c r="DV1048"/>
      <c r="DW1048"/>
      <c r="DX1048"/>
      <c r="DY1048"/>
      <c r="DZ1048"/>
      <c r="EA1048"/>
      <c r="EB1048"/>
      <c r="EC1048"/>
      <c r="ED1048"/>
      <c r="EE1048"/>
      <c r="EF1048"/>
      <c r="EG1048"/>
      <c r="EH1048"/>
      <c r="EI1048"/>
      <c r="EJ1048"/>
      <c r="EK1048"/>
      <c r="EL1048"/>
      <c r="EM1048"/>
      <c r="EN1048"/>
    </row>
    <row r="1049" spans="1:144" ht="15" x14ac:dyDescent="0.25">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c r="CW1049"/>
      <c r="CX1049"/>
      <c r="CY1049"/>
      <c r="CZ1049"/>
      <c r="DA1049"/>
      <c r="DB1049"/>
      <c r="DC1049"/>
      <c r="DD1049"/>
      <c r="DE1049"/>
      <c r="DF1049"/>
      <c r="DG1049"/>
      <c r="DH1049"/>
      <c r="DI1049"/>
      <c r="DJ1049"/>
      <c r="DK1049"/>
      <c r="DL1049"/>
      <c r="DM1049"/>
      <c r="DN1049"/>
      <c r="DO1049"/>
      <c r="DP1049"/>
      <c r="DQ1049"/>
      <c r="DR1049"/>
      <c r="DS1049"/>
      <c r="DT1049"/>
      <c r="DU1049"/>
      <c r="DV1049"/>
      <c r="DW1049"/>
      <c r="DX1049"/>
      <c r="DY1049"/>
      <c r="DZ1049"/>
      <c r="EA1049"/>
      <c r="EB1049"/>
      <c r="EC1049"/>
      <c r="ED1049"/>
      <c r="EE1049"/>
      <c r="EF1049"/>
      <c r="EG1049"/>
      <c r="EH1049"/>
      <c r="EI1049"/>
      <c r="EJ1049"/>
      <c r="EK1049"/>
      <c r="EL1049"/>
      <c r="EM1049"/>
      <c r="EN1049"/>
    </row>
    <row r="1050" spans="1:144" ht="15" x14ac:dyDescent="0.25">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c r="CW1050"/>
      <c r="CX1050"/>
      <c r="CY1050"/>
      <c r="CZ1050"/>
      <c r="DA1050"/>
      <c r="DB1050"/>
      <c r="DC1050"/>
      <c r="DD1050"/>
      <c r="DE1050"/>
      <c r="DF1050"/>
      <c r="DG1050"/>
      <c r="DH1050"/>
      <c r="DI1050"/>
      <c r="DJ1050"/>
      <c r="DK1050"/>
      <c r="DL1050"/>
      <c r="DM1050"/>
      <c r="DN1050"/>
      <c r="DO1050"/>
      <c r="DP1050"/>
      <c r="DQ1050"/>
      <c r="DR1050"/>
      <c r="DS1050"/>
      <c r="DT1050"/>
      <c r="DU1050"/>
      <c r="DV1050"/>
      <c r="DW1050"/>
      <c r="DX1050"/>
      <c r="DY1050"/>
      <c r="DZ1050"/>
      <c r="EA1050"/>
      <c r="EB1050"/>
      <c r="EC1050"/>
      <c r="ED1050"/>
      <c r="EE1050"/>
      <c r="EF1050"/>
      <c r="EG1050"/>
      <c r="EH1050"/>
      <c r="EI1050"/>
      <c r="EJ1050"/>
      <c r="EK1050"/>
      <c r="EL1050"/>
      <c r="EM1050"/>
      <c r="EN1050"/>
    </row>
    <row r="1051" spans="1:144" ht="15" x14ac:dyDescent="0.25">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c r="CW1051"/>
      <c r="CX1051"/>
      <c r="CY1051"/>
      <c r="CZ1051"/>
      <c r="DA1051"/>
      <c r="DB1051"/>
      <c r="DC1051"/>
      <c r="DD1051"/>
      <c r="DE1051"/>
      <c r="DF1051"/>
      <c r="DG1051"/>
      <c r="DH1051"/>
      <c r="DI1051"/>
      <c r="DJ1051"/>
      <c r="DK1051"/>
      <c r="DL1051"/>
      <c r="DM1051"/>
      <c r="DN1051"/>
      <c r="DO1051"/>
      <c r="DP1051"/>
      <c r="DQ1051"/>
      <c r="DR1051"/>
      <c r="DS1051"/>
      <c r="DT1051"/>
      <c r="DU1051"/>
      <c r="DV1051"/>
      <c r="DW1051"/>
      <c r="DX1051"/>
      <c r="DY1051"/>
      <c r="DZ1051"/>
      <c r="EA1051"/>
      <c r="EB1051"/>
      <c r="EC1051"/>
      <c r="ED1051"/>
      <c r="EE1051"/>
      <c r="EF1051"/>
      <c r="EG1051"/>
      <c r="EH1051"/>
      <c r="EI1051"/>
      <c r="EJ1051"/>
      <c r="EK1051"/>
      <c r="EL1051"/>
      <c r="EM1051"/>
      <c r="EN1051"/>
    </row>
    <row r="1052" spans="1:144" ht="15" x14ac:dyDescent="0.25">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c r="CW1052"/>
      <c r="CX1052"/>
      <c r="CY1052"/>
      <c r="CZ1052"/>
      <c r="DA1052"/>
      <c r="DB1052"/>
      <c r="DC1052"/>
      <c r="DD1052"/>
      <c r="DE1052"/>
      <c r="DF1052"/>
      <c r="DG1052"/>
      <c r="DH1052"/>
      <c r="DI1052"/>
      <c r="DJ1052"/>
      <c r="DK1052"/>
      <c r="DL1052"/>
      <c r="DM1052"/>
      <c r="DN1052"/>
      <c r="DO1052"/>
      <c r="DP1052"/>
      <c r="DQ1052"/>
      <c r="DR1052"/>
      <c r="DS1052"/>
      <c r="DT1052"/>
      <c r="DU1052"/>
      <c r="DV1052"/>
      <c r="DW1052"/>
      <c r="DX1052"/>
      <c r="DY1052"/>
      <c r="DZ1052"/>
      <c r="EA1052"/>
      <c r="EB1052"/>
      <c r="EC1052"/>
      <c r="ED1052"/>
      <c r="EE1052"/>
      <c r="EF1052"/>
      <c r="EG1052"/>
      <c r="EH1052"/>
      <c r="EI1052"/>
      <c r="EJ1052"/>
      <c r="EK1052"/>
      <c r="EL1052"/>
      <c r="EM1052"/>
      <c r="EN1052"/>
    </row>
    <row r="1053" spans="1:144" ht="15" x14ac:dyDescent="0.25">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c r="CW1053"/>
      <c r="CX1053"/>
      <c r="CY1053"/>
      <c r="CZ1053"/>
      <c r="DA1053"/>
      <c r="DB1053"/>
      <c r="DC1053"/>
      <c r="DD1053"/>
      <c r="DE1053"/>
      <c r="DF1053"/>
      <c r="DG1053"/>
      <c r="DH1053"/>
      <c r="DI1053"/>
      <c r="DJ1053"/>
      <c r="DK1053"/>
      <c r="DL1053"/>
      <c r="DM1053"/>
      <c r="DN1053"/>
      <c r="DO1053"/>
      <c r="DP1053"/>
      <c r="DQ1053"/>
      <c r="DR1053"/>
      <c r="DS1053"/>
      <c r="DT1053"/>
      <c r="DU1053"/>
      <c r="DV1053"/>
      <c r="DW1053"/>
      <c r="DX1053"/>
      <c r="DY1053"/>
      <c r="DZ1053"/>
      <c r="EA1053"/>
      <c r="EB1053"/>
      <c r="EC1053"/>
      <c r="ED1053"/>
      <c r="EE1053"/>
      <c r="EF1053"/>
      <c r="EG1053"/>
      <c r="EH1053"/>
      <c r="EI1053"/>
      <c r="EJ1053"/>
      <c r="EK1053"/>
      <c r="EL1053"/>
      <c r="EM1053"/>
      <c r="EN1053"/>
    </row>
    <row r="1054" spans="1:144" ht="15" x14ac:dyDescent="0.25">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c r="CW1054"/>
      <c r="CX1054"/>
      <c r="CY1054"/>
      <c r="CZ1054"/>
      <c r="DA1054"/>
      <c r="DB1054"/>
      <c r="DC1054"/>
      <c r="DD1054"/>
      <c r="DE1054"/>
      <c r="DF1054"/>
      <c r="DG1054"/>
      <c r="DH1054"/>
      <c r="DI1054"/>
      <c r="DJ1054"/>
      <c r="DK1054"/>
      <c r="DL1054"/>
      <c r="DM1054"/>
      <c r="DN1054"/>
      <c r="DO1054"/>
      <c r="DP1054"/>
      <c r="DQ1054"/>
      <c r="DR1054"/>
      <c r="DS1054"/>
      <c r="DT1054"/>
      <c r="DU1054"/>
      <c r="DV1054"/>
      <c r="DW1054"/>
      <c r="DX1054"/>
      <c r="DY1054"/>
      <c r="DZ1054"/>
      <c r="EA1054"/>
      <c r="EB1054"/>
      <c r="EC1054"/>
      <c r="ED1054"/>
      <c r="EE1054"/>
      <c r="EF1054"/>
      <c r="EG1054"/>
      <c r="EH1054"/>
      <c r="EI1054"/>
      <c r="EJ1054"/>
      <c r="EK1054"/>
      <c r="EL1054"/>
      <c r="EM1054"/>
      <c r="EN1054"/>
    </row>
    <row r="1055" spans="1:144" ht="15" x14ac:dyDescent="0.25">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c r="CW1055"/>
      <c r="CX1055"/>
      <c r="CY1055"/>
      <c r="CZ1055"/>
      <c r="DA1055"/>
      <c r="DB1055"/>
      <c r="DC1055"/>
      <c r="DD1055"/>
      <c r="DE1055"/>
      <c r="DF1055"/>
      <c r="DG1055"/>
      <c r="DH1055"/>
      <c r="DI1055"/>
      <c r="DJ1055"/>
      <c r="DK1055"/>
      <c r="DL1055"/>
      <c r="DM1055"/>
      <c r="DN1055"/>
      <c r="DO1055"/>
      <c r="DP1055"/>
      <c r="DQ1055"/>
      <c r="DR1055"/>
      <c r="DS1055"/>
      <c r="DT1055"/>
      <c r="DU1055"/>
      <c r="DV1055"/>
      <c r="DW1055"/>
      <c r="DX1055"/>
      <c r="DY1055"/>
      <c r="DZ1055"/>
      <c r="EA1055"/>
      <c r="EB1055"/>
      <c r="EC1055"/>
      <c r="ED1055"/>
      <c r="EE1055"/>
      <c r="EF1055"/>
      <c r="EG1055"/>
      <c r="EH1055"/>
      <c r="EI1055"/>
      <c r="EJ1055"/>
      <c r="EK1055"/>
      <c r="EL1055"/>
      <c r="EM1055"/>
      <c r="EN1055"/>
    </row>
    <row r="1056" spans="1:144" ht="15" x14ac:dyDescent="0.25">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c r="CW1056"/>
      <c r="CX1056"/>
      <c r="CY1056"/>
      <c r="CZ1056"/>
      <c r="DA1056"/>
      <c r="DB1056"/>
      <c r="DC1056"/>
      <c r="DD1056"/>
      <c r="DE1056"/>
      <c r="DF1056"/>
      <c r="DG1056"/>
      <c r="DH1056"/>
      <c r="DI1056"/>
      <c r="DJ1056"/>
      <c r="DK1056"/>
      <c r="DL1056"/>
      <c r="DM1056"/>
      <c r="DN1056"/>
      <c r="DO1056"/>
      <c r="DP1056"/>
      <c r="DQ1056"/>
      <c r="DR1056"/>
      <c r="DS1056"/>
      <c r="DT1056"/>
      <c r="DU1056"/>
      <c r="DV1056"/>
      <c r="DW1056"/>
      <c r="DX1056"/>
      <c r="DY1056"/>
      <c r="DZ1056"/>
      <c r="EA1056"/>
      <c r="EB1056"/>
      <c r="EC1056"/>
      <c r="ED1056"/>
      <c r="EE1056"/>
      <c r="EF1056"/>
      <c r="EG1056"/>
      <c r="EH1056"/>
      <c r="EI1056"/>
      <c r="EJ1056"/>
      <c r="EK1056"/>
      <c r="EL1056"/>
      <c r="EM1056"/>
      <c r="EN1056"/>
    </row>
    <row r="1057" spans="1:144" ht="15" x14ac:dyDescent="0.25">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c r="CW1057"/>
      <c r="CX1057"/>
      <c r="CY1057"/>
      <c r="CZ1057"/>
      <c r="DA1057"/>
      <c r="DB1057"/>
      <c r="DC1057"/>
      <c r="DD1057"/>
      <c r="DE1057"/>
      <c r="DF1057"/>
      <c r="DG1057"/>
      <c r="DH1057"/>
      <c r="DI1057"/>
      <c r="DJ1057"/>
      <c r="DK1057"/>
      <c r="DL1057"/>
      <c r="DM1057"/>
      <c r="DN1057"/>
      <c r="DO1057"/>
      <c r="DP1057"/>
      <c r="DQ1057"/>
      <c r="DR1057"/>
      <c r="DS1057"/>
      <c r="DT1057"/>
      <c r="DU1057"/>
      <c r="DV1057"/>
      <c r="DW1057"/>
      <c r="DX1057"/>
      <c r="DY1057"/>
      <c r="DZ1057"/>
      <c r="EA1057"/>
      <c r="EB1057"/>
      <c r="EC1057"/>
      <c r="ED1057"/>
      <c r="EE1057"/>
      <c r="EF1057"/>
      <c r="EG1057"/>
      <c r="EH1057"/>
      <c r="EI1057"/>
      <c r="EJ1057"/>
      <c r="EK1057"/>
      <c r="EL1057"/>
      <c r="EM1057"/>
      <c r="EN1057"/>
    </row>
    <row r="1058" spans="1:144" ht="15" x14ac:dyDescent="0.25">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c r="CW1058"/>
      <c r="CX1058"/>
      <c r="CY1058"/>
      <c r="CZ1058"/>
      <c r="DA1058"/>
      <c r="DB1058"/>
      <c r="DC1058"/>
      <c r="DD1058"/>
      <c r="DE1058"/>
      <c r="DF1058"/>
      <c r="DG1058"/>
      <c r="DH1058"/>
      <c r="DI1058"/>
      <c r="DJ1058"/>
      <c r="DK1058"/>
      <c r="DL1058"/>
      <c r="DM1058"/>
      <c r="DN1058"/>
      <c r="DO1058"/>
      <c r="DP1058"/>
      <c r="DQ1058"/>
      <c r="DR1058"/>
      <c r="DS1058"/>
      <c r="DT1058"/>
      <c r="DU1058"/>
      <c r="DV1058"/>
      <c r="DW1058"/>
      <c r="DX1058"/>
      <c r="DY1058"/>
      <c r="DZ1058"/>
      <c r="EA1058"/>
      <c r="EB1058"/>
      <c r="EC1058"/>
      <c r="ED1058"/>
      <c r="EE1058"/>
      <c r="EF1058"/>
      <c r="EG1058"/>
      <c r="EH1058"/>
      <c r="EI1058"/>
      <c r="EJ1058"/>
      <c r="EK1058"/>
      <c r="EL1058"/>
      <c r="EM1058"/>
      <c r="EN1058"/>
    </row>
    <row r="1059" spans="1:144" ht="15" x14ac:dyDescent="0.25">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c r="CW1059"/>
      <c r="CX1059"/>
      <c r="CY1059"/>
      <c r="CZ1059"/>
      <c r="DA1059"/>
      <c r="DB1059"/>
      <c r="DC1059"/>
      <c r="DD1059"/>
      <c r="DE1059"/>
      <c r="DF1059"/>
      <c r="DG1059"/>
      <c r="DH1059"/>
      <c r="DI1059"/>
      <c r="DJ1059"/>
      <c r="DK1059"/>
      <c r="DL1059"/>
      <c r="DM1059"/>
      <c r="DN1059"/>
      <c r="DO1059"/>
      <c r="DP1059"/>
      <c r="DQ1059"/>
      <c r="DR1059"/>
      <c r="DS1059"/>
      <c r="DT1059"/>
      <c r="DU1059"/>
      <c r="DV1059"/>
      <c r="DW1059"/>
      <c r="DX1059"/>
      <c r="DY1059"/>
      <c r="DZ1059"/>
      <c r="EA1059"/>
      <c r="EB1059"/>
      <c r="EC1059"/>
      <c r="ED1059"/>
      <c r="EE1059"/>
      <c r="EF1059"/>
      <c r="EG1059"/>
      <c r="EH1059"/>
      <c r="EI1059"/>
      <c r="EJ1059"/>
      <c r="EK1059"/>
      <c r="EL1059"/>
      <c r="EM1059"/>
      <c r="EN1059"/>
    </row>
    <row r="1060" spans="1:144" ht="15" x14ac:dyDescent="0.25">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c r="CW1060"/>
      <c r="CX1060"/>
      <c r="CY1060"/>
      <c r="CZ1060"/>
      <c r="DA1060"/>
      <c r="DB1060"/>
      <c r="DC1060"/>
      <c r="DD1060"/>
      <c r="DE1060"/>
      <c r="DF1060"/>
      <c r="DG1060"/>
      <c r="DH1060"/>
      <c r="DI1060"/>
      <c r="DJ1060"/>
      <c r="DK1060"/>
      <c r="DL1060"/>
      <c r="DM1060"/>
      <c r="DN1060"/>
      <c r="DO1060"/>
      <c r="DP1060"/>
      <c r="DQ1060"/>
      <c r="DR1060"/>
      <c r="DS1060"/>
      <c r="DT1060"/>
      <c r="DU1060"/>
      <c r="DV1060"/>
      <c r="DW1060"/>
      <c r="DX1060"/>
      <c r="DY1060"/>
      <c r="DZ1060"/>
      <c r="EA1060"/>
      <c r="EB1060"/>
      <c r="EC1060"/>
      <c r="ED1060"/>
      <c r="EE1060"/>
      <c r="EF1060"/>
      <c r="EG1060"/>
      <c r="EH1060"/>
      <c r="EI1060"/>
      <c r="EJ1060"/>
      <c r="EK1060"/>
      <c r="EL1060"/>
      <c r="EM1060"/>
      <c r="EN1060"/>
    </row>
    <row r="1061" spans="1:144" ht="15" x14ac:dyDescent="0.25">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c r="CW1061"/>
      <c r="CX1061"/>
      <c r="CY1061"/>
      <c r="CZ1061"/>
      <c r="DA1061"/>
      <c r="DB1061"/>
      <c r="DC1061"/>
      <c r="DD1061"/>
      <c r="DE1061"/>
      <c r="DF1061"/>
      <c r="DG1061"/>
      <c r="DH1061"/>
      <c r="DI1061"/>
      <c r="DJ1061"/>
      <c r="DK1061"/>
      <c r="DL1061"/>
      <c r="DM1061"/>
      <c r="DN1061"/>
      <c r="DO1061"/>
      <c r="DP1061"/>
      <c r="DQ1061"/>
      <c r="DR1061"/>
      <c r="DS1061"/>
      <c r="DT1061"/>
      <c r="DU1061"/>
      <c r="DV1061"/>
      <c r="DW1061"/>
      <c r="DX1061"/>
      <c r="DY1061"/>
      <c r="DZ1061"/>
      <c r="EA1061"/>
      <c r="EB1061"/>
      <c r="EC1061"/>
      <c r="ED1061"/>
      <c r="EE1061"/>
      <c r="EF1061"/>
      <c r="EG1061"/>
      <c r="EH1061"/>
      <c r="EI1061"/>
      <c r="EJ1061"/>
      <c r="EK1061"/>
      <c r="EL1061"/>
      <c r="EM1061"/>
      <c r="EN1061"/>
    </row>
    <row r="1062" spans="1:144" ht="15" x14ac:dyDescent="0.25">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c r="CW1062"/>
      <c r="CX1062"/>
      <c r="CY1062"/>
      <c r="CZ1062"/>
      <c r="DA1062"/>
      <c r="DB1062"/>
      <c r="DC1062"/>
      <c r="DD1062"/>
      <c r="DE1062"/>
      <c r="DF1062"/>
      <c r="DG1062"/>
      <c r="DH1062"/>
      <c r="DI1062"/>
      <c r="DJ1062"/>
      <c r="DK1062"/>
      <c r="DL1062"/>
      <c r="DM1062"/>
      <c r="DN1062"/>
      <c r="DO1062"/>
      <c r="DP1062"/>
      <c r="DQ1062"/>
      <c r="DR1062"/>
      <c r="DS1062"/>
      <c r="DT1062"/>
      <c r="DU1062"/>
      <c r="DV1062"/>
      <c r="DW1062"/>
      <c r="DX1062"/>
      <c r="DY1062"/>
      <c r="DZ1062"/>
      <c r="EA1062"/>
      <c r="EB1062"/>
      <c r="EC1062"/>
      <c r="ED1062"/>
      <c r="EE1062"/>
      <c r="EF1062"/>
      <c r="EG1062"/>
      <c r="EH1062"/>
      <c r="EI1062"/>
      <c r="EJ1062"/>
      <c r="EK1062"/>
      <c r="EL1062"/>
      <c r="EM1062"/>
      <c r="EN1062"/>
    </row>
    <row r="1063" spans="1:144" ht="15" x14ac:dyDescent="0.25">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c r="CW1063"/>
      <c r="CX1063"/>
      <c r="CY1063"/>
      <c r="CZ1063"/>
      <c r="DA1063"/>
      <c r="DB1063"/>
      <c r="DC1063"/>
      <c r="DD1063"/>
      <c r="DE1063"/>
      <c r="DF1063"/>
      <c r="DG1063"/>
      <c r="DH1063"/>
      <c r="DI1063"/>
      <c r="DJ1063"/>
      <c r="DK1063"/>
      <c r="DL1063"/>
      <c r="DM1063"/>
      <c r="DN1063"/>
      <c r="DO1063"/>
      <c r="DP1063"/>
      <c r="DQ1063"/>
      <c r="DR1063"/>
      <c r="DS1063"/>
      <c r="DT1063"/>
      <c r="DU1063"/>
      <c r="DV1063"/>
      <c r="DW1063"/>
      <c r="DX1063"/>
      <c r="DY1063"/>
      <c r="DZ1063"/>
      <c r="EA1063"/>
      <c r="EB1063"/>
      <c r="EC1063"/>
      <c r="ED1063"/>
      <c r="EE1063"/>
      <c r="EF1063"/>
      <c r="EG1063"/>
      <c r="EH1063"/>
      <c r="EI1063"/>
      <c r="EJ1063"/>
      <c r="EK1063"/>
      <c r="EL1063"/>
      <c r="EM1063"/>
      <c r="EN1063"/>
    </row>
    <row r="1064" spans="1:144" ht="15" x14ac:dyDescent="0.25">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c r="CW1064"/>
      <c r="CX1064"/>
      <c r="CY1064"/>
      <c r="CZ1064"/>
      <c r="DA1064"/>
      <c r="DB1064"/>
      <c r="DC1064"/>
      <c r="DD1064"/>
      <c r="DE1064"/>
      <c r="DF1064"/>
      <c r="DG1064"/>
      <c r="DH1064"/>
      <c r="DI1064"/>
      <c r="DJ1064"/>
      <c r="DK1064"/>
      <c r="DL1064"/>
      <c r="DM1064"/>
      <c r="DN1064"/>
      <c r="DO1064"/>
      <c r="DP1064"/>
      <c r="DQ1064"/>
      <c r="DR1064"/>
      <c r="DS1064"/>
      <c r="DT1064"/>
      <c r="DU1064"/>
      <c r="DV1064"/>
      <c r="DW1064"/>
      <c r="DX1064"/>
      <c r="DY1064"/>
      <c r="DZ1064"/>
      <c r="EA1064"/>
      <c r="EB1064"/>
      <c r="EC1064"/>
      <c r="ED1064"/>
      <c r="EE1064"/>
      <c r="EF1064"/>
      <c r="EG1064"/>
      <c r="EH1064"/>
      <c r="EI1064"/>
      <c r="EJ1064"/>
      <c r="EK1064"/>
      <c r="EL1064"/>
      <c r="EM1064"/>
      <c r="EN1064"/>
    </row>
    <row r="1065" spans="1:144" ht="15" x14ac:dyDescent="0.25">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c r="CW1065"/>
      <c r="CX1065"/>
      <c r="CY1065"/>
      <c r="CZ1065"/>
      <c r="DA1065"/>
      <c r="DB1065"/>
      <c r="DC1065"/>
      <c r="DD1065"/>
      <c r="DE1065"/>
      <c r="DF1065"/>
      <c r="DG1065"/>
      <c r="DH1065"/>
      <c r="DI1065"/>
      <c r="DJ1065"/>
      <c r="DK1065"/>
      <c r="DL1065"/>
      <c r="DM1065"/>
      <c r="DN1065"/>
      <c r="DO1065"/>
      <c r="DP1065"/>
      <c r="DQ1065"/>
      <c r="DR1065"/>
      <c r="DS1065"/>
      <c r="DT1065"/>
      <c r="DU1065"/>
      <c r="DV1065"/>
      <c r="DW1065"/>
      <c r="DX1065"/>
      <c r="DY1065"/>
      <c r="DZ1065"/>
      <c r="EA1065"/>
      <c r="EB1065"/>
      <c r="EC1065"/>
      <c r="ED1065"/>
      <c r="EE1065"/>
      <c r="EF1065"/>
      <c r="EG1065"/>
      <c r="EH1065"/>
      <c r="EI1065"/>
      <c r="EJ1065"/>
      <c r="EK1065"/>
      <c r="EL1065"/>
      <c r="EM1065"/>
      <c r="EN1065"/>
    </row>
    <row r="1066" spans="1:144" ht="15" x14ac:dyDescent="0.25">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c r="CW1066"/>
      <c r="CX1066"/>
      <c r="CY1066"/>
      <c r="CZ1066"/>
      <c r="DA1066"/>
      <c r="DB1066"/>
      <c r="DC1066"/>
      <c r="DD1066"/>
      <c r="DE1066"/>
      <c r="DF1066"/>
      <c r="DG1066"/>
      <c r="DH1066"/>
      <c r="DI1066"/>
      <c r="DJ1066"/>
      <c r="DK1066"/>
      <c r="DL1066"/>
      <c r="DM1066"/>
      <c r="DN1066"/>
      <c r="DO1066"/>
      <c r="DP1066"/>
      <c r="DQ1066"/>
      <c r="DR1066"/>
      <c r="DS1066"/>
      <c r="DT1066"/>
      <c r="DU1066"/>
      <c r="DV1066"/>
      <c r="DW1066"/>
      <c r="DX1066"/>
      <c r="DY1066"/>
      <c r="DZ1066"/>
      <c r="EA1066"/>
      <c r="EB1066"/>
      <c r="EC1066"/>
      <c r="ED1066"/>
      <c r="EE1066"/>
      <c r="EF1066"/>
      <c r="EG1066"/>
      <c r="EH1066"/>
      <c r="EI1066"/>
      <c r="EJ1066"/>
      <c r="EK1066"/>
      <c r="EL1066"/>
      <c r="EM1066"/>
      <c r="EN1066"/>
    </row>
    <row r="1067" spans="1:144" ht="15" x14ac:dyDescent="0.25">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c r="CW1067"/>
      <c r="CX1067"/>
      <c r="CY1067"/>
      <c r="CZ1067"/>
      <c r="DA1067"/>
      <c r="DB1067"/>
      <c r="DC1067"/>
      <c r="DD1067"/>
      <c r="DE1067"/>
      <c r="DF1067"/>
      <c r="DG1067"/>
      <c r="DH1067"/>
      <c r="DI1067"/>
      <c r="DJ1067"/>
      <c r="DK1067"/>
      <c r="DL1067"/>
      <c r="DM1067"/>
      <c r="DN1067"/>
      <c r="DO1067"/>
      <c r="DP1067"/>
      <c r="DQ1067"/>
      <c r="DR1067"/>
      <c r="DS1067"/>
      <c r="DT1067"/>
      <c r="DU1067"/>
      <c r="DV1067"/>
      <c r="DW1067"/>
      <c r="DX1067"/>
      <c r="DY1067"/>
      <c r="DZ1067"/>
      <c r="EA1067"/>
      <c r="EB1067"/>
      <c r="EC1067"/>
      <c r="ED1067"/>
      <c r="EE1067"/>
      <c r="EF1067"/>
      <c r="EG1067"/>
      <c r="EH1067"/>
      <c r="EI1067"/>
      <c r="EJ1067"/>
      <c r="EK1067"/>
      <c r="EL1067"/>
      <c r="EM1067"/>
      <c r="EN1067"/>
    </row>
    <row r="1068" spans="1:144" ht="15" x14ac:dyDescent="0.25">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c r="CW1068"/>
      <c r="CX1068"/>
      <c r="CY1068"/>
      <c r="CZ1068"/>
      <c r="DA1068"/>
      <c r="DB1068"/>
      <c r="DC1068"/>
      <c r="DD1068"/>
      <c r="DE1068"/>
      <c r="DF1068"/>
      <c r="DG1068"/>
      <c r="DH1068"/>
      <c r="DI1068"/>
      <c r="DJ1068"/>
      <c r="DK1068"/>
      <c r="DL1068"/>
      <c r="DM1068"/>
      <c r="DN1068"/>
      <c r="DO1068"/>
      <c r="DP1068"/>
      <c r="DQ1068"/>
      <c r="DR1068"/>
      <c r="DS1068"/>
      <c r="DT1068"/>
      <c r="DU1068"/>
      <c r="DV1068"/>
      <c r="DW1068"/>
      <c r="DX1068"/>
      <c r="DY1068"/>
      <c r="DZ1068"/>
      <c r="EA1068"/>
      <c r="EB1068"/>
      <c r="EC1068"/>
      <c r="ED1068"/>
      <c r="EE1068"/>
      <c r="EF1068"/>
      <c r="EG1068"/>
      <c r="EH1068"/>
      <c r="EI1068"/>
      <c r="EJ1068"/>
      <c r="EK1068"/>
      <c r="EL1068"/>
      <c r="EM1068"/>
      <c r="EN1068"/>
    </row>
    <row r="1069" spans="1:144" ht="15" x14ac:dyDescent="0.25">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c r="CW1069"/>
      <c r="CX1069"/>
      <c r="CY1069"/>
      <c r="CZ1069"/>
      <c r="DA1069"/>
      <c r="DB1069"/>
      <c r="DC1069"/>
      <c r="DD1069"/>
      <c r="DE1069"/>
      <c r="DF1069"/>
      <c r="DG1069"/>
      <c r="DH1069"/>
      <c r="DI1069"/>
      <c r="DJ1069"/>
      <c r="DK1069"/>
      <c r="DL1069"/>
      <c r="DM1069"/>
      <c r="DN1069"/>
      <c r="DO1069"/>
      <c r="DP1069"/>
      <c r="DQ1069"/>
      <c r="DR1069"/>
      <c r="DS1069"/>
      <c r="DT1069"/>
      <c r="DU1069"/>
      <c r="DV1069"/>
      <c r="DW1069"/>
      <c r="DX1069"/>
      <c r="DY1069"/>
      <c r="DZ1069"/>
      <c r="EA1069"/>
      <c r="EB1069"/>
      <c r="EC1069"/>
      <c r="ED1069"/>
      <c r="EE1069"/>
      <c r="EF1069"/>
      <c r="EG1069"/>
      <c r="EH1069"/>
      <c r="EI1069"/>
      <c r="EJ1069"/>
      <c r="EK1069"/>
      <c r="EL1069"/>
      <c r="EM1069"/>
      <c r="EN1069"/>
    </row>
    <row r="1070" spans="1:144" ht="15" x14ac:dyDescent="0.25">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c r="CW1070"/>
      <c r="CX1070"/>
      <c r="CY1070"/>
      <c r="CZ1070"/>
      <c r="DA1070"/>
      <c r="DB1070"/>
      <c r="DC1070"/>
      <c r="DD1070"/>
      <c r="DE1070"/>
      <c r="DF1070"/>
      <c r="DG1070"/>
      <c r="DH1070"/>
      <c r="DI1070"/>
      <c r="DJ1070"/>
      <c r="DK1070"/>
      <c r="DL1070"/>
      <c r="DM1070"/>
      <c r="DN1070"/>
      <c r="DO1070"/>
      <c r="DP1070"/>
      <c r="DQ1070"/>
      <c r="DR1070"/>
      <c r="DS1070"/>
      <c r="DT1070"/>
      <c r="DU1070"/>
      <c r="DV1070"/>
      <c r="DW1070"/>
      <c r="DX1070"/>
      <c r="DY1070"/>
      <c r="DZ1070"/>
      <c r="EA1070"/>
      <c r="EB1070"/>
      <c r="EC1070"/>
      <c r="ED1070"/>
      <c r="EE1070"/>
      <c r="EF1070"/>
      <c r="EG1070"/>
      <c r="EH1070"/>
      <c r="EI1070"/>
      <c r="EJ1070"/>
      <c r="EK1070"/>
      <c r="EL1070"/>
      <c r="EM1070"/>
      <c r="EN1070"/>
    </row>
    <row r="1071" spans="1:144" ht="15" x14ac:dyDescent="0.25">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c r="CW1071"/>
      <c r="CX1071"/>
      <c r="CY1071"/>
      <c r="CZ1071"/>
      <c r="DA1071"/>
      <c r="DB1071"/>
      <c r="DC1071"/>
      <c r="DD1071"/>
      <c r="DE1071"/>
      <c r="DF1071"/>
      <c r="DG1071"/>
      <c r="DH1071"/>
      <c r="DI1071"/>
      <c r="DJ1071"/>
      <c r="DK1071"/>
      <c r="DL1071"/>
      <c r="DM1071"/>
      <c r="DN1071"/>
      <c r="DO1071"/>
      <c r="DP1071"/>
      <c r="DQ1071"/>
      <c r="DR1071"/>
      <c r="DS1071"/>
      <c r="DT1071"/>
      <c r="DU1071"/>
      <c r="DV1071"/>
      <c r="DW1071"/>
      <c r="DX1071"/>
      <c r="DY1071"/>
      <c r="DZ1071"/>
      <c r="EA1071"/>
      <c r="EB1071"/>
      <c r="EC1071"/>
      <c r="ED1071"/>
      <c r="EE1071"/>
      <c r="EF1071"/>
      <c r="EG1071"/>
      <c r="EH1071"/>
      <c r="EI1071"/>
      <c r="EJ1071"/>
      <c r="EK1071"/>
      <c r="EL1071"/>
      <c r="EM1071"/>
      <c r="EN1071"/>
    </row>
    <row r="1072" spans="1:144" ht="15" x14ac:dyDescent="0.25">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c r="CW1072"/>
      <c r="CX1072"/>
      <c r="CY1072"/>
      <c r="CZ1072"/>
      <c r="DA1072"/>
      <c r="DB1072"/>
      <c r="DC1072"/>
      <c r="DD1072"/>
      <c r="DE1072"/>
      <c r="DF1072"/>
      <c r="DG1072"/>
      <c r="DH1072"/>
      <c r="DI1072"/>
      <c r="DJ1072"/>
      <c r="DK1072"/>
      <c r="DL1072"/>
      <c r="DM1072"/>
      <c r="DN1072"/>
      <c r="DO1072"/>
      <c r="DP1072"/>
      <c r="DQ1072"/>
      <c r="DR1072"/>
      <c r="DS1072"/>
      <c r="DT1072"/>
      <c r="DU1072"/>
      <c r="DV1072"/>
      <c r="DW1072"/>
      <c r="DX1072"/>
      <c r="DY1072"/>
      <c r="DZ1072"/>
      <c r="EA1072"/>
      <c r="EB1072"/>
      <c r="EC1072"/>
      <c r="ED1072"/>
      <c r="EE1072"/>
      <c r="EF1072"/>
      <c r="EG1072"/>
      <c r="EH1072"/>
      <c r="EI1072"/>
      <c r="EJ1072"/>
      <c r="EK1072"/>
      <c r="EL1072"/>
      <c r="EM1072"/>
      <c r="EN1072"/>
    </row>
    <row r="1073" spans="1:144" ht="15" x14ac:dyDescent="0.25">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c r="CW1073"/>
      <c r="CX1073"/>
      <c r="CY1073"/>
      <c r="CZ1073"/>
      <c r="DA1073"/>
      <c r="DB1073"/>
      <c r="DC1073"/>
      <c r="DD1073"/>
      <c r="DE1073"/>
      <c r="DF1073"/>
      <c r="DG1073"/>
      <c r="DH1073"/>
      <c r="DI1073"/>
      <c r="DJ1073"/>
      <c r="DK1073"/>
      <c r="DL1073"/>
      <c r="DM1073"/>
      <c r="DN1073"/>
      <c r="DO1073"/>
      <c r="DP1073"/>
      <c r="DQ1073"/>
      <c r="DR1073"/>
      <c r="DS1073"/>
      <c r="DT1073"/>
      <c r="DU1073"/>
      <c r="DV1073"/>
      <c r="DW1073"/>
      <c r="DX1073"/>
      <c r="DY1073"/>
      <c r="DZ1073"/>
      <c r="EA1073"/>
      <c r="EB1073"/>
      <c r="EC1073"/>
      <c r="ED1073"/>
      <c r="EE1073"/>
      <c r="EF1073"/>
      <c r="EG1073"/>
      <c r="EH1073"/>
      <c r="EI1073"/>
      <c r="EJ1073"/>
      <c r="EK1073"/>
      <c r="EL1073"/>
      <c r="EM1073"/>
      <c r="EN1073"/>
    </row>
    <row r="1074" spans="1:144" ht="15" x14ac:dyDescent="0.25">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c r="CW1074"/>
      <c r="CX1074"/>
      <c r="CY1074"/>
      <c r="CZ1074"/>
      <c r="DA1074"/>
      <c r="DB1074"/>
      <c r="DC1074"/>
      <c r="DD1074"/>
      <c r="DE1074"/>
      <c r="DF1074"/>
      <c r="DG1074"/>
      <c r="DH1074"/>
      <c r="DI1074"/>
      <c r="DJ1074"/>
      <c r="DK1074"/>
      <c r="DL1074"/>
      <c r="DM1074"/>
      <c r="DN1074"/>
      <c r="DO1074"/>
      <c r="DP1074"/>
      <c r="DQ1074"/>
      <c r="DR1074"/>
      <c r="DS1074"/>
      <c r="DT1074"/>
      <c r="DU1074"/>
      <c r="DV1074"/>
      <c r="DW1074"/>
      <c r="DX1074"/>
      <c r="DY1074"/>
      <c r="DZ1074"/>
      <c r="EA1074"/>
      <c r="EB1074"/>
      <c r="EC1074"/>
      <c r="ED1074"/>
      <c r="EE1074"/>
      <c r="EF1074"/>
      <c r="EG1074"/>
      <c r="EH1074"/>
      <c r="EI1074"/>
      <c r="EJ1074"/>
      <c r="EK1074"/>
      <c r="EL1074"/>
      <c r="EM1074"/>
      <c r="EN1074"/>
    </row>
    <row r="1075" spans="1:144" ht="15" x14ac:dyDescent="0.25">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c r="CW1075"/>
      <c r="CX1075"/>
      <c r="CY1075"/>
      <c r="CZ1075"/>
      <c r="DA1075"/>
      <c r="DB1075"/>
      <c r="DC1075"/>
      <c r="DD1075"/>
      <c r="DE1075"/>
      <c r="DF1075"/>
      <c r="DG1075"/>
      <c r="DH1075"/>
      <c r="DI1075"/>
      <c r="DJ1075"/>
      <c r="DK1075"/>
      <c r="DL1075"/>
      <c r="DM1075"/>
      <c r="DN1075"/>
      <c r="DO1075"/>
      <c r="DP1075"/>
      <c r="DQ1075"/>
      <c r="DR1075"/>
      <c r="DS1075"/>
      <c r="DT1075"/>
      <c r="DU1075"/>
      <c r="DV1075"/>
      <c r="DW1075"/>
      <c r="DX1075"/>
      <c r="DY1075"/>
      <c r="DZ1075"/>
      <c r="EA1075"/>
      <c r="EB1075"/>
      <c r="EC1075"/>
      <c r="ED1075"/>
      <c r="EE1075"/>
      <c r="EF1075"/>
      <c r="EG1075"/>
      <c r="EH1075"/>
      <c r="EI1075"/>
      <c r="EJ1075"/>
      <c r="EK1075"/>
      <c r="EL1075"/>
      <c r="EM1075"/>
      <c r="EN1075"/>
    </row>
    <row r="1076" spans="1:144" ht="15" x14ac:dyDescent="0.25">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c r="CW1076"/>
      <c r="CX1076"/>
      <c r="CY1076"/>
      <c r="CZ1076"/>
      <c r="DA1076"/>
      <c r="DB1076"/>
      <c r="DC1076"/>
      <c r="DD1076"/>
      <c r="DE1076"/>
      <c r="DF1076"/>
      <c r="DG1076"/>
      <c r="DH1076"/>
      <c r="DI1076"/>
      <c r="DJ1076"/>
      <c r="DK1076"/>
      <c r="DL1076"/>
      <c r="DM1076"/>
      <c r="DN1076"/>
      <c r="DO1076"/>
      <c r="DP1076"/>
      <c r="DQ1076"/>
      <c r="DR1076"/>
      <c r="DS1076"/>
      <c r="DT1076"/>
      <c r="DU1076"/>
      <c r="DV1076"/>
      <c r="DW1076"/>
      <c r="DX1076"/>
      <c r="DY1076"/>
      <c r="DZ1076"/>
      <c r="EA1076"/>
      <c r="EB1076"/>
      <c r="EC1076"/>
      <c r="ED1076"/>
      <c r="EE1076"/>
      <c r="EF1076"/>
      <c r="EG1076"/>
      <c r="EH1076"/>
      <c r="EI1076"/>
      <c r="EJ1076"/>
      <c r="EK1076"/>
      <c r="EL1076"/>
      <c r="EM1076"/>
      <c r="EN1076"/>
    </row>
    <row r="1077" spans="1:144" ht="15" x14ac:dyDescent="0.25">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c r="CW1077"/>
      <c r="CX1077"/>
      <c r="CY1077"/>
      <c r="CZ1077"/>
      <c r="DA1077"/>
      <c r="DB1077"/>
      <c r="DC1077"/>
      <c r="DD1077"/>
      <c r="DE1077"/>
      <c r="DF1077"/>
      <c r="DG1077"/>
      <c r="DH1077"/>
      <c r="DI1077"/>
      <c r="DJ1077"/>
      <c r="DK1077"/>
      <c r="DL1077"/>
      <c r="DM1077"/>
      <c r="DN1077"/>
      <c r="DO1077"/>
      <c r="DP1077"/>
      <c r="DQ1077"/>
      <c r="DR1077"/>
      <c r="DS1077"/>
      <c r="DT1077"/>
      <c r="DU1077"/>
      <c r="DV1077"/>
      <c r="DW1077"/>
      <c r="DX1077"/>
      <c r="DY1077"/>
      <c r="DZ1077"/>
      <c r="EA1077"/>
      <c r="EB1077"/>
      <c r="EC1077"/>
      <c r="ED1077"/>
      <c r="EE1077"/>
      <c r="EF1077"/>
      <c r="EG1077"/>
      <c r="EH1077"/>
      <c r="EI1077"/>
      <c r="EJ1077"/>
      <c r="EK1077"/>
      <c r="EL1077"/>
      <c r="EM1077"/>
      <c r="EN1077"/>
    </row>
    <row r="1078" spans="1:144" ht="15" x14ac:dyDescent="0.25">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c r="CW1078"/>
      <c r="CX1078"/>
      <c r="CY1078"/>
      <c r="CZ1078"/>
      <c r="DA1078"/>
      <c r="DB1078"/>
      <c r="DC1078"/>
      <c r="DD1078"/>
      <c r="DE1078"/>
      <c r="DF1078"/>
      <c r="DG1078"/>
      <c r="DH1078"/>
      <c r="DI1078"/>
      <c r="DJ1078"/>
      <c r="DK1078"/>
      <c r="DL1078"/>
      <c r="DM1078"/>
      <c r="DN1078"/>
      <c r="DO1078"/>
      <c r="DP1078"/>
      <c r="DQ1078"/>
      <c r="DR1078"/>
      <c r="DS1078"/>
      <c r="DT1078"/>
      <c r="DU1078"/>
      <c r="DV1078"/>
      <c r="DW1078"/>
      <c r="DX1078"/>
      <c r="DY1078"/>
      <c r="DZ1078"/>
      <c r="EA1078"/>
      <c r="EB1078"/>
      <c r="EC1078"/>
      <c r="ED1078"/>
      <c r="EE1078"/>
      <c r="EF1078"/>
      <c r="EG1078"/>
      <c r="EH1078"/>
      <c r="EI1078"/>
      <c r="EJ1078"/>
      <c r="EK1078"/>
      <c r="EL1078"/>
      <c r="EM1078"/>
      <c r="EN1078"/>
    </row>
    <row r="1079" spans="1:144" ht="15" x14ac:dyDescent="0.25">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c r="CW1079"/>
      <c r="CX1079"/>
      <c r="CY1079"/>
      <c r="CZ1079"/>
      <c r="DA1079"/>
      <c r="DB1079"/>
      <c r="DC1079"/>
      <c r="DD1079"/>
      <c r="DE1079"/>
      <c r="DF1079"/>
      <c r="DG1079"/>
      <c r="DH1079"/>
      <c r="DI1079"/>
      <c r="DJ1079"/>
      <c r="DK1079"/>
      <c r="DL1079"/>
      <c r="DM1079"/>
      <c r="DN1079"/>
      <c r="DO1079"/>
      <c r="DP1079"/>
      <c r="DQ1079"/>
      <c r="DR1079"/>
      <c r="DS1079"/>
      <c r="DT1079"/>
      <c r="DU1079"/>
      <c r="DV1079"/>
      <c r="DW1079"/>
      <c r="DX1079"/>
      <c r="DY1079"/>
      <c r="DZ1079"/>
      <c r="EA1079"/>
      <c r="EB1079"/>
      <c r="EC1079"/>
      <c r="ED1079"/>
      <c r="EE1079"/>
      <c r="EF1079"/>
      <c r="EG1079"/>
      <c r="EH1079"/>
      <c r="EI1079"/>
      <c r="EJ1079"/>
      <c r="EK1079"/>
      <c r="EL1079"/>
      <c r="EM1079"/>
      <c r="EN1079"/>
    </row>
    <row r="1080" spans="1:144" ht="15" x14ac:dyDescent="0.25">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c r="CW1080"/>
      <c r="CX1080"/>
      <c r="CY1080"/>
      <c r="CZ1080"/>
      <c r="DA1080"/>
      <c r="DB1080"/>
      <c r="DC1080"/>
      <c r="DD1080"/>
      <c r="DE1080"/>
      <c r="DF1080"/>
      <c r="DG1080"/>
      <c r="DH1080"/>
      <c r="DI1080"/>
      <c r="DJ1080"/>
      <c r="DK1080"/>
      <c r="DL1080"/>
      <c r="DM1080"/>
      <c r="DN1080"/>
      <c r="DO1080"/>
      <c r="DP1080"/>
      <c r="DQ1080"/>
      <c r="DR1080"/>
      <c r="DS1080"/>
      <c r="DT1080"/>
      <c r="DU1080"/>
      <c r="DV1080"/>
      <c r="DW1080"/>
      <c r="DX1080"/>
      <c r="DY1080"/>
      <c r="DZ1080"/>
      <c r="EA1080"/>
      <c r="EB1080"/>
      <c r="EC1080"/>
      <c r="ED1080"/>
      <c r="EE1080"/>
      <c r="EF1080"/>
      <c r="EG1080"/>
      <c r="EH1080"/>
      <c r="EI1080"/>
      <c r="EJ1080"/>
      <c r="EK1080"/>
      <c r="EL1080"/>
      <c r="EM1080"/>
      <c r="EN1080"/>
    </row>
    <row r="1081" spans="1:144" ht="15" x14ac:dyDescent="0.25">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c r="CW1081"/>
      <c r="CX1081"/>
      <c r="CY1081"/>
      <c r="CZ1081"/>
      <c r="DA1081"/>
      <c r="DB1081"/>
      <c r="DC1081"/>
      <c r="DD1081"/>
      <c r="DE1081"/>
      <c r="DF1081"/>
      <c r="DG1081"/>
      <c r="DH1081"/>
      <c r="DI1081"/>
      <c r="DJ1081"/>
      <c r="DK1081"/>
      <c r="DL1081"/>
      <c r="DM1081"/>
      <c r="DN1081"/>
      <c r="DO1081"/>
      <c r="DP1081"/>
      <c r="DQ1081"/>
      <c r="DR1081"/>
      <c r="DS1081"/>
      <c r="DT1081"/>
      <c r="DU1081"/>
      <c r="DV1081"/>
      <c r="DW1081"/>
      <c r="DX1081"/>
      <c r="DY1081"/>
      <c r="DZ1081"/>
      <c r="EA1081"/>
      <c r="EB1081"/>
      <c r="EC1081"/>
      <c r="ED1081"/>
      <c r="EE1081"/>
      <c r="EF1081"/>
      <c r="EG1081"/>
      <c r="EH1081"/>
      <c r="EI1081"/>
      <c r="EJ1081"/>
      <c r="EK1081"/>
      <c r="EL1081"/>
      <c r="EM1081"/>
      <c r="EN1081"/>
    </row>
    <row r="1082" spans="1:144" ht="15" x14ac:dyDescent="0.25">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c r="CW1082"/>
      <c r="CX1082"/>
      <c r="CY1082"/>
      <c r="CZ1082"/>
      <c r="DA1082"/>
      <c r="DB1082"/>
      <c r="DC1082"/>
      <c r="DD1082"/>
      <c r="DE1082"/>
      <c r="DF1082"/>
      <c r="DG1082"/>
      <c r="DH1082"/>
      <c r="DI1082"/>
      <c r="DJ1082"/>
      <c r="DK1082"/>
      <c r="DL1082"/>
      <c r="DM1082"/>
      <c r="DN1082"/>
      <c r="DO1082"/>
      <c r="DP1082"/>
      <c r="DQ1082"/>
      <c r="DR1082"/>
      <c r="DS1082"/>
      <c r="DT1082"/>
      <c r="DU1082"/>
      <c r="DV1082"/>
      <c r="DW1082"/>
      <c r="DX1082"/>
      <c r="DY1082"/>
      <c r="DZ1082"/>
      <c r="EA1082"/>
      <c r="EB1082"/>
      <c r="EC1082"/>
      <c r="ED1082"/>
      <c r="EE1082"/>
      <c r="EF1082"/>
      <c r="EG1082"/>
      <c r="EH1082"/>
      <c r="EI1082"/>
      <c r="EJ1082"/>
      <c r="EK1082"/>
      <c r="EL1082"/>
      <c r="EM1082"/>
      <c r="EN1082"/>
    </row>
    <row r="1083" spans="1:144" ht="15" x14ac:dyDescent="0.25">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c r="CW1083"/>
      <c r="CX1083"/>
      <c r="CY1083"/>
      <c r="CZ1083"/>
      <c r="DA1083"/>
      <c r="DB1083"/>
      <c r="DC1083"/>
      <c r="DD1083"/>
      <c r="DE1083"/>
      <c r="DF1083"/>
      <c r="DG1083"/>
      <c r="DH1083"/>
      <c r="DI1083"/>
      <c r="DJ1083"/>
      <c r="DK1083"/>
      <c r="DL1083"/>
      <c r="DM1083"/>
      <c r="DN1083"/>
      <c r="DO1083"/>
      <c r="DP1083"/>
      <c r="DQ1083"/>
      <c r="DR1083"/>
      <c r="DS1083"/>
      <c r="DT1083"/>
      <c r="DU1083"/>
      <c r="DV1083"/>
      <c r="DW1083"/>
      <c r="DX1083"/>
      <c r="DY1083"/>
      <c r="DZ1083"/>
      <c r="EA1083"/>
      <c r="EB1083"/>
      <c r="EC1083"/>
      <c r="ED1083"/>
      <c r="EE1083"/>
      <c r="EF1083"/>
      <c r="EG1083"/>
      <c r="EH1083"/>
      <c r="EI1083"/>
      <c r="EJ1083"/>
      <c r="EK1083"/>
      <c r="EL1083"/>
      <c r="EM1083"/>
      <c r="EN1083"/>
    </row>
    <row r="1084" spans="1:144" ht="15" x14ac:dyDescent="0.25">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c r="CW1084"/>
      <c r="CX1084"/>
      <c r="CY1084"/>
      <c r="CZ1084"/>
      <c r="DA1084"/>
      <c r="DB1084"/>
      <c r="DC1084"/>
      <c r="DD1084"/>
      <c r="DE1084"/>
      <c r="DF1084"/>
      <c r="DG1084"/>
      <c r="DH1084"/>
      <c r="DI1084"/>
      <c r="DJ1084"/>
      <c r="DK1084"/>
      <c r="DL1084"/>
      <c r="DM1084"/>
      <c r="DN1084"/>
      <c r="DO1084"/>
      <c r="DP1084"/>
      <c r="DQ1084"/>
      <c r="DR1084"/>
      <c r="DS1084"/>
      <c r="DT1084"/>
      <c r="DU1084"/>
      <c r="DV1084"/>
      <c r="DW1084"/>
      <c r="DX1084"/>
      <c r="DY1084"/>
      <c r="DZ1084"/>
      <c r="EA1084"/>
      <c r="EB1084"/>
      <c r="EC1084"/>
      <c r="ED1084"/>
      <c r="EE1084"/>
      <c r="EF1084"/>
      <c r="EG1084"/>
      <c r="EH1084"/>
      <c r="EI1084"/>
      <c r="EJ1084"/>
      <c r="EK1084"/>
      <c r="EL1084"/>
      <c r="EM1084"/>
      <c r="EN1084"/>
    </row>
    <row r="1085" spans="1:144" ht="15" x14ac:dyDescent="0.25">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c r="CW1085"/>
      <c r="CX1085"/>
      <c r="CY1085"/>
      <c r="CZ1085"/>
      <c r="DA1085"/>
      <c r="DB1085"/>
      <c r="DC1085"/>
      <c r="DD1085"/>
      <c r="DE1085"/>
      <c r="DF1085"/>
      <c r="DG1085"/>
      <c r="DH1085"/>
      <c r="DI1085"/>
      <c r="DJ1085"/>
      <c r="DK1085"/>
      <c r="DL1085"/>
      <c r="DM1085"/>
      <c r="DN1085"/>
      <c r="DO1085"/>
      <c r="DP1085"/>
      <c r="DQ1085"/>
      <c r="DR1085"/>
      <c r="DS1085"/>
      <c r="DT1085"/>
      <c r="DU1085"/>
      <c r="DV1085"/>
      <c r="DW1085"/>
      <c r="DX1085"/>
      <c r="DY1085"/>
      <c r="DZ1085"/>
      <c r="EA1085"/>
      <c r="EB1085"/>
      <c r="EC1085"/>
      <c r="ED1085"/>
      <c r="EE1085"/>
      <c r="EF1085"/>
      <c r="EG1085"/>
      <c r="EH1085"/>
      <c r="EI1085"/>
      <c r="EJ1085"/>
      <c r="EK1085"/>
      <c r="EL1085"/>
      <c r="EM1085"/>
      <c r="EN1085"/>
    </row>
    <row r="1086" spans="1:144" ht="15" x14ac:dyDescent="0.25">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c r="CW1086"/>
      <c r="CX1086"/>
      <c r="CY1086"/>
      <c r="CZ1086"/>
      <c r="DA1086"/>
      <c r="DB1086"/>
      <c r="DC1086"/>
      <c r="DD1086"/>
      <c r="DE1086"/>
      <c r="DF1086"/>
      <c r="DG1086"/>
      <c r="DH1086"/>
      <c r="DI1086"/>
      <c r="DJ1086"/>
      <c r="DK1086"/>
      <c r="DL1086"/>
      <c r="DM1086"/>
      <c r="DN1086"/>
      <c r="DO1086"/>
      <c r="DP1086"/>
      <c r="DQ1086"/>
      <c r="DR1086"/>
      <c r="DS1086"/>
      <c r="DT1086"/>
      <c r="DU1086"/>
      <c r="DV1086"/>
      <c r="DW1086"/>
      <c r="DX1086"/>
      <c r="DY1086"/>
      <c r="DZ1086"/>
      <c r="EA1086"/>
      <c r="EB1086"/>
      <c r="EC1086"/>
      <c r="ED1086"/>
      <c r="EE1086"/>
      <c r="EF1086"/>
      <c r="EG1086"/>
      <c r="EH1086"/>
      <c r="EI1086"/>
      <c r="EJ1086"/>
      <c r="EK1086"/>
      <c r="EL1086"/>
      <c r="EM1086"/>
      <c r="EN1086"/>
    </row>
    <row r="1087" spans="1:144" ht="15" x14ac:dyDescent="0.25">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c r="CW1087"/>
      <c r="CX1087"/>
      <c r="CY1087"/>
      <c r="CZ1087"/>
      <c r="DA1087"/>
      <c r="DB1087"/>
      <c r="DC1087"/>
      <c r="DD1087"/>
      <c r="DE1087"/>
      <c r="DF1087"/>
      <c r="DG1087"/>
      <c r="DH1087"/>
      <c r="DI1087"/>
      <c r="DJ1087"/>
      <c r="DK1087"/>
      <c r="DL1087"/>
      <c r="DM1087"/>
      <c r="DN1087"/>
      <c r="DO1087"/>
      <c r="DP1087"/>
      <c r="DQ1087"/>
      <c r="DR1087"/>
      <c r="DS1087"/>
      <c r="DT1087"/>
      <c r="DU1087"/>
      <c r="DV1087"/>
      <c r="DW1087"/>
      <c r="DX1087"/>
      <c r="DY1087"/>
      <c r="DZ1087"/>
      <c r="EA1087"/>
      <c r="EB1087"/>
      <c r="EC1087"/>
      <c r="ED1087"/>
      <c r="EE1087"/>
      <c r="EF1087"/>
      <c r="EG1087"/>
      <c r="EH1087"/>
      <c r="EI1087"/>
      <c r="EJ1087"/>
      <c r="EK1087"/>
      <c r="EL1087"/>
      <c r="EM1087"/>
      <c r="EN1087"/>
    </row>
    <row r="1088" spans="1:144" ht="15" x14ac:dyDescent="0.25">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c r="CW1088"/>
      <c r="CX1088"/>
      <c r="CY1088"/>
      <c r="CZ1088"/>
      <c r="DA1088"/>
      <c r="DB1088"/>
      <c r="DC1088"/>
      <c r="DD1088"/>
      <c r="DE1088"/>
      <c r="DF1088"/>
      <c r="DG1088"/>
      <c r="DH1088"/>
      <c r="DI1088"/>
      <c r="DJ1088"/>
      <c r="DK1088"/>
      <c r="DL1088"/>
      <c r="DM1088"/>
      <c r="DN1088"/>
      <c r="DO1088"/>
      <c r="DP1088"/>
      <c r="DQ1088"/>
      <c r="DR1088"/>
      <c r="DS1088"/>
      <c r="DT1088"/>
      <c r="DU1088"/>
      <c r="DV1088"/>
      <c r="DW1088"/>
      <c r="DX1088"/>
      <c r="DY1088"/>
      <c r="DZ1088"/>
      <c r="EA1088"/>
      <c r="EB1088"/>
      <c r="EC1088"/>
      <c r="ED1088"/>
      <c r="EE1088"/>
      <c r="EF1088"/>
      <c r="EG1088"/>
      <c r="EH1088"/>
      <c r="EI1088"/>
      <c r="EJ1088"/>
      <c r="EK1088"/>
      <c r="EL1088"/>
      <c r="EM1088"/>
      <c r="EN1088"/>
    </row>
    <row r="1089" spans="1:144" ht="15" x14ac:dyDescent="0.25">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c r="CW1089"/>
      <c r="CX1089"/>
      <c r="CY1089"/>
      <c r="CZ1089"/>
      <c r="DA1089"/>
      <c r="DB1089"/>
      <c r="DC1089"/>
      <c r="DD1089"/>
      <c r="DE1089"/>
      <c r="DF1089"/>
      <c r="DG1089"/>
      <c r="DH1089"/>
      <c r="DI1089"/>
      <c r="DJ1089"/>
      <c r="DK1089"/>
      <c r="DL1089"/>
      <c r="DM1089"/>
      <c r="DN1089"/>
      <c r="DO1089"/>
      <c r="DP1089"/>
      <c r="DQ1089"/>
      <c r="DR1089"/>
      <c r="DS1089"/>
      <c r="DT1089"/>
      <c r="DU1089"/>
      <c r="DV1089"/>
      <c r="DW1089"/>
      <c r="DX1089"/>
      <c r="DY1089"/>
      <c r="DZ1089"/>
      <c r="EA1089"/>
      <c r="EB1089"/>
      <c r="EC1089"/>
      <c r="ED1089"/>
      <c r="EE1089"/>
      <c r="EF1089"/>
      <c r="EG1089"/>
      <c r="EH1089"/>
      <c r="EI1089"/>
      <c r="EJ1089"/>
      <c r="EK1089"/>
      <c r="EL1089"/>
      <c r="EM1089"/>
      <c r="EN1089"/>
    </row>
    <row r="1090" spans="1:144" ht="15" x14ac:dyDescent="0.25">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c r="CW1090"/>
      <c r="CX1090"/>
      <c r="CY1090"/>
      <c r="CZ1090"/>
      <c r="DA1090"/>
      <c r="DB1090"/>
      <c r="DC1090"/>
      <c r="DD1090"/>
      <c r="DE1090"/>
      <c r="DF1090"/>
      <c r="DG1090"/>
      <c r="DH1090"/>
      <c r="DI1090"/>
      <c r="DJ1090"/>
      <c r="DK1090"/>
      <c r="DL1090"/>
      <c r="DM1090"/>
      <c r="DN1090"/>
      <c r="DO1090"/>
      <c r="DP1090"/>
      <c r="DQ1090"/>
      <c r="DR1090"/>
      <c r="DS1090"/>
      <c r="DT1090"/>
      <c r="DU1090"/>
      <c r="DV1090"/>
      <c r="DW1090"/>
      <c r="DX1090"/>
      <c r="DY1090"/>
      <c r="DZ1090"/>
      <c r="EA1090"/>
      <c r="EB1090"/>
      <c r="EC1090"/>
      <c r="ED1090"/>
      <c r="EE1090"/>
      <c r="EF1090"/>
      <c r="EG1090"/>
      <c r="EH1090"/>
      <c r="EI1090"/>
      <c r="EJ1090"/>
      <c r="EK1090"/>
      <c r="EL1090"/>
      <c r="EM1090"/>
      <c r="EN1090"/>
    </row>
    <row r="1091" spans="1:144" ht="15" x14ac:dyDescent="0.25">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c r="CW1091"/>
      <c r="CX1091"/>
      <c r="CY1091"/>
      <c r="CZ1091"/>
      <c r="DA1091"/>
      <c r="DB1091"/>
      <c r="DC1091"/>
      <c r="DD1091"/>
      <c r="DE1091"/>
      <c r="DF1091"/>
      <c r="DG1091"/>
      <c r="DH1091"/>
      <c r="DI1091"/>
      <c r="DJ1091"/>
      <c r="DK1091"/>
      <c r="DL1091"/>
      <c r="DM1091"/>
      <c r="DN1091"/>
      <c r="DO1091"/>
      <c r="DP1091"/>
      <c r="DQ1091"/>
      <c r="DR1091"/>
      <c r="DS1091"/>
      <c r="DT1091"/>
      <c r="DU1091"/>
      <c r="DV1091"/>
      <c r="DW1091"/>
      <c r="DX1091"/>
      <c r="DY1091"/>
      <c r="DZ1091"/>
      <c r="EA1091"/>
      <c r="EB1091"/>
      <c r="EC1091"/>
      <c r="ED1091"/>
      <c r="EE1091"/>
      <c r="EF1091"/>
      <c r="EG1091"/>
      <c r="EH1091"/>
      <c r="EI1091"/>
      <c r="EJ1091"/>
      <c r="EK1091"/>
      <c r="EL1091"/>
      <c r="EM1091"/>
      <c r="EN1091"/>
    </row>
    <row r="1092" spans="1:144" ht="15" x14ac:dyDescent="0.25">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c r="CW1092"/>
      <c r="CX1092"/>
      <c r="CY1092"/>
      <c r="CZ1092"/>
      <c r="DA1092"/>
      <c r="DB1092"/>
      <c r="DC1092"/>
      <c r="DD1092"/>
      <c r="DE1092"/>
      <c r="DF1092"/>
      <c r="DG1092"/>
      <c r="DH1092"/>
      <c r="DI1092"/>
      <c r="DJ1092"/>
      <c r="DK1092"/>
      <c r="DL1092"/>
      <c r="DM1092"/>
      <c r="DN1092"/>
      <c r="DO1092"/>
      <c r="DP1092"/>
      <c r="DQ1092"/>
      <c r="DR1092"/>
      <c r="DS1092"/>
      <c r="DT1092"/>
      <c r="DU1092"/>
      <c r="DV1092"/>
      <c r="DW1092"/>
      <c r="DX1092"/>
      <c r="DY1092"/>
      <c r="DZ1092"/>
      <c r="EA1092"/>
      <c r="EB1092"/>
      <c r="EC1092"/>
      <c r="ED1092"/>
      <c r="EE1092"/>
      <c r="EF1092"/>
      <c r="EG1092"/>
      <c r="EH1092"/>
      <c r="EI1092"/>
      <c r="EJ1092"/>
      <c r="EK1092"/>
      <c r="EL1092"/>
      <c r="EM1092"/>
      <c r="EN1092"/>
    </row>
    <row r="1093" spans="1:144" ht="15" x14ac:dyDescent="0.25">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c r="CW1093"/>
      <c r="CX1093"/>
      <c r="CY1093"/>
      <c r="CZ1093"/>
      <c r="DA1093"/>
      <c r="DB1093"/>
      <c r="DC1093"/>
      <c r="DD1093"/>
      <c r="DE1093"/>
      <c r="DF1093"/>
      <c r="DG1093"/>
      <c r="DH1093"/>
      <c r="DI1093"/>
      <c r="DJ1093"/>
      <c r="DK1093"/>
      <c r="DL1093"/>
      <c r="DM1093"/>
      <c r="DN1093"/>
      <c r="DO1093"/>
      <c r="DP1093"/>
      <c r="DQ1093"/>
      <c r="DR1093"/>
      <c r="DS1093"/>
      <c r="DT1093"/>
      <c r="DU1093"/>
      <c r="DV1093"/>
      <c r="DW1093"/>
      <c r="DX1093"/>
      <c r="DY1093"/>
      <c r="DZ1093"/>
      <c r="EA1093"/>
      <c r="EB1093"/>
      <c r="EC1093"/>
      <c r="ED1093"/>
      <c r="EE1093"/>
      <c r="EF1093"/>
      <c r="EG1093"/>
      <c r="EH1093"/>
      <c r="EI1093"/>
      <c r="EJ1093"/>
      <c r="EK1093"/>
      <c r="EL1093"/>
      <c r="EM1093"/>
      <c r="EN1093"/>
    </row>
    <row r="1094" spans="1:144" ht="15" x14ac:dyDescent="0.25">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c r="CW1094"/>
      <c r="CX1094"/>
      <c r="CY1094"/>
      <c r="CZ1094"/>
      <c r="DA1094"/>
      <c r="DB1094"/>
      <c r="DC1094"/>
      <c r="DD1094"/>
      <c r="DE1094"/>
      <c r="DF1094"/>
      <c r="DG1094"/>
      <c r="DH1094"/>
      <c r="DI1094"/>
      <c r="DJ1094"/>
      <c r="DK1094"/>
      <c r="DL1094"/>
      <c r="DM1094"/>
      <c r="DN1094"/>
      <c r="DO1094"/>
      <c r="DP1094"/>
      <c r="DQ1094"/>
      <c r="DR1094"/>
      <c r="DS1094"/>
      <c r="DT1094"/>
      <c r="DU1094"/>
      <c r="DV1094"/>
      <c r="DW1094"/>
      <c r="DX1094"/>
      <c r="DY1094"/>
      <c r="DZ1094"/>
      <c r="EA1094"/>
      <c r="EB1094"/>
      <c r="EC1094"/>
      <c r="ED1094"/>
      <c r="EE1094"/>
      <c r="EF1094"/>
      <c r="EG1094"/>
      <c r="EH1094"/>
      <c r="EI1094"/>
      <c r="EJ1094"/>
      <c r="EK1094"/>
      <c r="EL1094"/>
      <c r="EM1094"/>
      <c r="EN1094"/>
    </row>
    <row r="1095" spans="1:144" ht="15" x14ac:dyDescent="0.25">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c r="CW1095"/>
      <c r="CX1095"/>
      <c r="CY1095"/>
      <c r="CZ1095"/>
      <c r="DA1095"/>
      <c r="DB1095"/>
      <c r="DC1095"/>
      <c r="DD1095"/>
      <c r="DE1095"/>
      <c r="DF1095"/>
      <c r="DG1095"/>
      <c r="DH1095"/>
      <c r="DI1095"/>
      <c r="DJ1095"/>
      <c r="DK1095"/>
      <c r="DL1095"/>
      <c r="DM1095"/>
      <c r="DN1095"/>
      <c r="DO1095"/>
      <c r="DP1095"/>
      <c r="DQ1095"/>
      <c r="DR1095"/>
      <c r="DS1095"/>
      <c r="DT1095"/>
      <c r="DU1095"/>
      <c r="DV1095"/>
      <c r="DW1095"/>
      <c r="DX1095"/>
      <c r="DY1095"/>
      <c r="DZ1095"/>
      <c r="EA1095"/>
      <c r="EB1095"/>
      <c r="EC1095"/>
      <c r="ED1095"/>
      <c r="EE1095"/>
      <c r="EF1095"/>
      <c r="EG1095"/>
      <c r="EH1095"/>
      <c r="EI1095"/>
      <c r="EJ1095"/>
      <c r="EK1095"/>
      <c r="EL1095"/>
      <c r="EM1095"/>
      <c r="EN1095"/>
    </row>
    <row r="1096" spans="1:144" ht="15" x14ac:dyDescent="0.25">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c r="CW1096"/>
      <c r="CX1096"/>
      <c r="CY1096"/>
      <c r="CZ1096"/>
      <c r="DA1096"/>
      <c r="DB1096"/>
      <c r="DC1096"/>
      <c r="DD1096"/>
      <c r="DE1096"/>
      <c r="DF1096"/>
      <c r="DG1096"/>
      <c r="DH1096"/>
      <c r="DI1096"/>
      <c r="DJ1096"/>
      <c r="DK1096"/>
      <c r="DL1096"/>
      <c r="DM1096"/>
      <c r="DN1096"/>
      <c r="DO1096"/>
      <c r="DP1096"/>
      <c r="DQ1096"/>
      <c r="DR1096"/>
      <c r="DS1096"/>
      <c r="DT1096"/>
      <c r="DU1096"/>
      <c r="DV1096"/>
      <c r="DW1096"/>
      <c r="DX1096"/>
      <c r="DY1096"/>
      <c r="DZ1096"/>
      <c r="EA1096"/>
      <c r="EB1096"/>
      <c r="EC1096"/>
      <c r="ED1096"/>
      <c r="EE1096"/>
      <c r="EF1096"/>
      <c r="EG1096"/>
      <c r="EH1096"/>
      <c r="EI1096"/>
      <c r="EJ1096"/>
      <c r="EK1096"/>
      <c r="EL1096"/>
      <c r="EM1096"/>
      <c r="EN1096"/>
    </row>
    <row r="1097" spans="1:144" ht="15" x14ac:dyDescent="0.25">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c r="CW1097"/>
      <c r="CX1097"/>
      <c r="CY1097"/>
      <c r="CZ1097"/>
      <c r="DA1097"/>
      <c r="DB1097"/>
      <c r="DC1097"/>
      <c r="DD1097"/>
      <c r="DE1097"/>
      <c r="DF1097"/>
      <c r="DG1097"/>
      <c r="DH1097"/>
      <c r="DI1097"/>
      <c r="DJ1097"/>
      <c r="DK1097"/>
      <c r="DL1097"/>
      <c r="DM1097"/>
      <c r="DN1097"/>
      <c r="DO1097"/>
      <c r="DP1097"/>
      <c r="DQ1097"/>
      <c r="DR1097"/>
      <c r="DS1097"/>
      <c r="DT1097"/>
      <c r="DU1097"/>
      <c r="DV1097"/>
      <c r="DW1097"/>
      <c r="DX1097"/>
      <c r="DY1097"/>
      <c r="DZ1097"/>
      <c r="EA1097"/>
      <c r="EB1097"/>
      <c r="EC1097"/>
      <c r="ED1097"/>
      <c r="EE1097"/>
      <c r="EF1097"/>
      <c r="EG1097"/>
      <c r="EH1097"/>
      <c r="EI1097"/>
      <c r="EJ1097"/>
      <c r="EK1097"/>
      <c r="EL1097"/>
      <c r="EM1097"/>
      <c r="EN1097"/>
    </row>
    <row r="1098" spans="1:144" ht="15" x14ac:dyDescent="0.25">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c r="CW1098"/>
      <c r="CX1098"/>
      <c r="CY1098"/>
      <c r="CZ1098"/>
      <c r="DA1098"/>
      <c r="DB1098"/>
      <c r="DC1098"/>
      <c r="DD1098"/>
      <c r="DE1098"/>
      <c r="DF1098"/>
      <c r="DG1098"/>
      <c r="DH1098"/>
      <c r="DI1098"/>
      <c r="DJ1098"/>
      <c r="DK1098"/>
      <c r="DL1098"/>
      <c r="DM1098"/>
      <c r="DN1098"/>
      <c r="DO1098"/>
      <c r="DP1098"/>
      <c r="DQ1098"/>
      <c r="DR1098"/>
      <c r="DS1098"/>
      <c r="DT1098"/>
      <c r="DU1098"/>
      <c r="DV1098"/>
      <c r="DW1098"/>
      <c r="DX1098"/>
      <c r="DY1098"/>
      <c r="DZ1098"/>
      <c r="EA1098"/>
      <c r="EB1098"/>
      <c r="EC1098"/>
      <c r="ED1098"/>
      <c r="EE1098"/>
      <c r="EF1098"/>
      <c r="EG1098"/>
      <c r="EH1098"/>
      <c r="EI1098"/>
      <c r="EJ1098"/>
      <c r="EK1098"/>
      <c r="EL1098"/>
      <c r="EM1098"/>
      <c r="EN1098"/>
    </row>
    <row r="1099" spans="1:144" ht="15" x14ac:dyDescent="0.25">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c r="CW1099"/>
      <c r="CX1099"/>
      <c r="CY1099"/>
      <c r="CZ1099"/>
      <c r="DA1099"/>
      <c r="DB1099"/>
      <c r="DC1099"/>
      <c r="DD1099"/>
      <c r="DE1099"/>
      <c r="DF1099"/>
      <c r="DG1099"/>
      <c r="DH1099"/>
      <c r="DI1099"/>
      <c r="DJ1099"/>
      <c r="DK1099"/>
      <c r="DL1099"/>
      <c r="DM1099"/>
      <c r="DN1099"/>
      <c r="DO1099"/>
      <c r="DP1099"/>
      <c r="DQ1099"/>
      <c r="DR1099"/>
      <c r="DS1099"/>
      <c r="DT1099"/>
      <c r="DU1099"/>
      <c r="DV1099"/>
      <c r="DW1099"/>
      <c r="DX1099"/>
      <c r="DY1099"/>
      <c r="DZ1099"/>
      <c r="EA1099"/>
      <c r="EB1099"/>
      <c r="EC1099"/>
      <c r="ED1099"/>
      <c r="EE1099"/>
      <c r="EF1099"/>
      <c r="EG1099"/>
      <c r="EH1099"/>
      <c r="EI1099"/>
      <c r="EJ1099"/>
      <c r="EK1099"/>
      <c r="EL1099"/>
      <c r="EM1099"/>
      <c r="EN1099"/>
    </row>
    <row r="1100" spans="1:144" ht="15" x14ac:dyDescent="0.25">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c r="CW1100"/>
      <c r="CX1100"/>
      <c r="CY1100"/>
      <c r="CZ1100"/>
      <c r="DA1100"/>
      <c r="DB1100"/>
      <c r="DC1100"/>
      <c r="DD1100"/>
      <c r="DE1100"/>
      <c r="DF1100"/>
      <c r="DG1100"/>
      <c r="DH1100"/>
      <c r="DI1100"/>
      <c r="DJ1100"/>
      <c r="DK1100"/>
      <c r="DL1100"/>
      <c r="DM1100"/>
      <c r="DN1100"/>
      <c r="DO1100"/>
      <c r="DP1100"/>
      <c r="DQ1100"/>
      <c r="DR1100"/>
      <c r="DS1100"/>
      <c r="DT1100"/>
      <c r="DU1100"/>
      <c r="DV1100"/>
      <c r="DW1100"/>
      <c r="DX1100"/>
      <c r="DY1100"/>
      <c r="DZ1100"/>
      <c r="EA1100"/>
      <c r="EB1100"/>
      <c r="EC1100"/>
      <c r="ED1100"/>
      <c r="EE1100"/>
      <c r="EF1100"/>
      <c r="EG1100"/>
      <c r="EH1100"/>
      <c r="EI1100"/>
      <c r="EJ1100"/>
      <c r="EK1100"/>
      <c r="EL1100"/>
      <c r="EM1100"/>
      <c r="EN1100"/>
    </row>
    <row r="1101" spans="1:144" ht="15" x14ac:dyDescent="0.25">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c r="CW1101"/>
      <c r="CX1101"/>
      <c r="CY1101"/>
      <c r="CZ1101"/>
      <c r="DA1101"/>
      <c r="DB1101"/>
      <c r="DC1101"/>
      <c r="DD1101"/>
      <c r="DE1101"/>
      <c r="DF1101"/>
      <c r="DG1101"/>
      <c r="DH1101"/>
      <c r="DI1101"/>
      <c r="DJ1101"/>
      <c r="DK1101"/>
      <c r="DL1101"/>
      <c r="DM1101"/>
      <c r="DN1101"/>
      <c r="DO1101"/>
      <c r="DP1101"/>
      <c r="DQ1101"/>
      <c r="DR1101"/>
      <c r="DS1101"/>
      <c r="DT1101"/>
      <c r="DU1101"/>
      <c r="DV1101"/>
      <c r="DW1101"/>
      <c r="DX1101"/>
      <c r="DY1101"/>
      <c r="DZ1101"/>
      <c r="EA1101"/>
      <c r="EB1101"/>
      <c r="EC1101"/>
      <c r="ED1101"/>
      <c r="EE1101"/>
      <c r="EF1101"/>
      <c r="EG1101"/>
      <c r="EH1101"/>
      <c r="EI1101"/>
      <c r="EJ1101"/>
      <c r="EK1101"/>
      <c r="EL1101"/>
      <c r="EM1101"/>
      <c r="EN1101"/>
    </row>
    <row r="1102" spans="1:144" ht="15" x14ac:dyDescent="0.25">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c r="CW1102"/>
      <c r="CX1102"/>
      <c r="CY1102"/>
      <c r="CZ1102"/>
      <c r="DA1102"/>
      <c r="DB1102"/>
      <c r="DC1102"/>
      <c r="DD1102"/>
      <c r="DE1102"/>
      <c r="DF1102"/>
      <c r="DG1102"/>
      <c r="DH1102"/>
      <c r="DI1102"/>
      <c r="DJ1102"/>
      <c r="DK1102"/>
      <c r="DL1102"/>
      <c r="DM1102"/>
      <c r="DN1102"/>
      <c r="DO1102"/>
      <c r="DP1102"/>
      <c r="DQ1102"/>
      <c r="DR1102"/>
      <c r="DS1102"/>
      <c r="DT1102"/>
      <c r="DU1102"/>
      <c r="DV1102"/>
      <c r="DW1102"/>
      <c r="DX1102"/>
      <c r="DY1102"/>
      <c r="DZ1102"/>
      <c r="EA1102"/>
      <c r="EB1102"/>
      <c r="EC1102"/>
      <c r="ED1102"/>
      <c r="EE1102"/>
      <c r="EF1102"/>
      <c r="EG1102"/>
      <c r="EH1102"/>
      <c r="EI1102"/>
      <c r="EJ1102"/>
      <c r="EK1102"/>
      <c r="EL1102"/>
      <c r="EM1102"/>
      <c r="EN1102"/>
    </row>
    <row r="1103" spans="1:144" ht="15" x14ac:dyDescent="0.25">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c r="CW1103"/>
      <c r="CX1103"/>
      <c r="CY1103"/>
      <c r="CZ1103"/>
      <c r="DA1103"/>
      <c r="DB1103"/>
      <c r="DC1103"/>
      <c r="DD1103"/>
      <c r="DE1103"/>
      <c r="DF1103"/>
      <c r="DG1103"/>
      <c r="DH1103"/>
      <c r="DI1103"/>
      <c r="DJ1103"/>
      <c r="DK1103"/>
      <c r="DL1103"/>
      <c r="DM1103"/>
      <c r="DN1103"/>
      <c r="DO1103"/>
      <c r="DP1103"/>
      <c r="DQ1103"/>
      <c r="DR1103"/>
      <c r="DS1103"/>
      <c r="DT1103"/>
      <c r="DU1103"/>
      <c r="DV1103"/>
      <c r="DW1103"/>
      <c r="DX1103"/>
      <c r="DY1103"/>
      <c r="DZ1103"/>
      <c r="EA1103"/>
      <c r="EB1103"/>
      <c r="EC1103"/>
      <c r="ED1103"/>
      <c r="EE1103"/>
      <c r="EF1103"/>
      <c r="EG1103"/>
      <c r="EH1103"/>
      <c r="EI1103"/>
      <c r="EJ1103"/>
      <c r="EK1103"/>
      <c r="EL1103"/>
      <c r="EM1103"/>
      <c r="EN1103"/>
    </row>
    <row r="1104" spans="1:144" ht="15" x14ac:dyDescent="0.25">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c r="CW1104"/>
      <c r="CX1104"/>
      <c r="CY1104"/>
      <c r="CZ1104"/>
      <c r="DA1104"/>
      <c r="DB1104"/>
      <c r="DC1104"/>
      <c r="DD1104"/>
      <c r="DE1104"/>
      <c r="DF1104"/>
      <c r="DG1104"/>
      <c r="DH1104"/>
      <c r="DI1104"/>
      <c r="DJ1104"/>
      <c r="DK1104"/>
      <c r="DL1104"/>
      <c r="DM1104"/>
      <c r="DN1104"/>
      <c r="DO1104"/>
      <c r="DP1104"/>
      <c r="DQ1104"/>
      <c r="DR1104"/>
      <c r="DS1104"/>
      <c r="DT1104"/>
      <c r="DU1104"/>
      <c r="DV1104"/>
      <c r="DW1104"/>
      <c r="DX1104"/>
      <c r="DY1104"/>
      <c r="DZ1104"/>
      <c r="EA1104"/>
      <c r="EB1104"/>
      <c r="EC1104"/>
      <c r="ED1104"/>
      <c r="EE1104"/>
      <c r="EF1104"/>
      <c r="EG1104"/>
      <c r="EH1104"/>
      <c r="EI1104"/>
      <c r="EJ1104"/>
      <c r="EK1104"/>
      <c r="EL1104"/>
      <c r="EM1104"/>
      <c r="EN1104"/>
    </row>
    <row r="1105" spans="1:144" ht="15" x14ac:dyDescent="0.25">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c r="CW1105"/>
      <c r="CX1105"/>
      <c r="CY1105"/>
      <c r="CZ1105"/>
      <c r="DA1105"/>
      <c r="DB1105"/>
      <c r="DC1105"/>
      <c r="DD1105"/>
      <c r="DE1105"/>
      <c r="DF1105"/>
      <c r="DG1105"/>
      <c r="DH1105"/>
      <c r="DI1105"/>
      <c r="DJ1105"/>
      <c r="DK1105"/>
      <c r="DL1105"/>
      <c r="DM1105"/>
      <c r="DN1105"/>
      <c r="DO1105"/>
      <c r="DP1105"/>
      <c r="DQ1105"/>
      <c r="DR1105"/>
      <c r="DS1105"/>
      <c r="DT1105"/>
      <c r="DU1105"/>
      <c r="DV1105"/>
      <c r="DW1105"/>
      <c r="DX1105"/>
      <c r="DY1105"/>
      <c r="DZ1105"/>
      <c r="EA1105"/>
      <c r="EB1105"/>
      <c r="EC1105"/>
      <c r="ED1105"/>
      <c r="EE1105"/>
      <c r="EF1105"/>
      <c r="EG1105"/>
      <c r="EH1105"/>
      <c r="EI1105"/>
      <c r="EJ1105"/>
      <c r="EK1105"/>
      <c r="EL1105"/>
      <c r="EM1105"/>
      <c r="EN1105"/>
    </row>
    <row r="1106" spans="1:144" ht="15" x14ac:dyDescent="0.25">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c r="CW1106"/>
      <c r="CX1106"/>
      <c r="CY1106"/>
      <c r="CZ1106"/>
      <c r="DA1106"/>
      <c r="DB1106"/>
      <c r="DC1106"/>
      <c r="DD1106"/>
      <c r="DE1106"/>
      <c r="DF1106"/>
      <c r="DG1106"/>
      <c r="DH1106"/>
      <c r="DI1106"/>
      <c r="DJ1106"/>
      <c r="DK1106"/>
      <c r="DL1106"/>
      <c r="DM1106"/>
      <c r="DN1106"/>
      <c r="DO1106"/>
      <c r="DP1106"/>
      <c r="DQ1106"/>
      <c r="DR1106"/>
      <c r="DS1106"/>
      <c r="DT1106"/>
      <c r="DU1106"/>
      <c r="DV1106"/>
      <c r="DW1106"/>
      <c r="DX1106"/>
      <c r="DY1106"/>
      <c r="DZ1106"/>
      <c r="EA1106"/>
      <c r="EB1106"/>
      <c r="EC1106"/>
      <c r="ED1106"/>
      <c r="EE1106"/>
      <c r="EF1106"/>
      <c r="EG1106"/>
      <c r="EH1106"/>
      <c r="EI1106"/>
      <c r="EJ1106"/>
      <c r="EK1106"/>
      <c r="EL1106"/>
      <c r="EM1106"/>
      <c r="EN1106"/>
    </row>
    <row r="1107" spans="1:144" ht="15" x14ac:dyDescent="0.25">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c r="CW1107"/>
      <c r="CX1107"/>
      <c r="CY1107"/>
      <c r="CZ1107"/>
      <c r="DA1107"/>
      <c r="DB1107"/>
      <c r="DC1107"/>
      <c r="DD1107"/>
      <c r="DE1107"/>
      <c r="DF1107"/>
      <c r="DG1107"/>
      <c r="DH1107"/>
      <c r="DI1107"/>
      <c r="DJ1107"/>
      <c r="DK1107"/>
      <c r="DL1107"/>
      <c r="DM1107"/>
      <c r="DN1107"/>
      <c r="DO1107"/>
      <c r="DP1107"/>
      <c r="DQ1107"/>
      <c r="DR1107"/>
      <c r="DS1107"/>
      <c r="DT1107"/>
      <c r="DU1107"/>
      <c r="DV1107"/>
      <c r="DW1107"/>
      <c r="DX1107"/>
      <c r="DY1107"/>
      <c r="DZ1107"/>
      <c r="EA1107"/>
      <c r="EB1107"/>
      <c r="EC1107"/>
      <c r="ED1107"/>
      <c r="EE1107"/>
      <c r="EF1107"/>
      <c r="EG1107"/>
      <c r="EH1107"/>
      <c r="EI1107"/>
      <c r="EJ1107"/>
      <c r="EK1107"/>
      <c r="EL1107"/>
      <c r="EM1107"/>
      <c r="EN1107"/>
    </row>
    <row r="1108" spans="1:144" ht="15" x14ac:dyDescent="0.25">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c r="CW1108"/>
      <c r="CX1108"/>
      <c r="CY1108"/>
      <c r="CZ1108"/>
      <c r="DA1108"/>
      <c r="DB1108"/>
      <c r="DC1108"/>
      <c r="DD1108"/>
      <c r="DE1108"/>
      <c r="DF1108"/>
      <c r="DG1108"/>
      <c r="DH1108"/>
      <c r="DI1108"/>
      <c r="DJ1108"/>
      <c r="DK1108"/>
      <c r="DL1108"/>
      <c r="DM1108"/>
      <c r="DN1108"/>
      <c r="DO1108"/>
      <c r="DP1108"/>
      <c r="DQ1108"/>
      <c r="DR1108"/>
      <c r="DS1108"/>
      <c r="DT1108"/>
      <c r="DU1108"/>
      <c r="DV1108"/>
      <c r="DW1108"/>
      <c r="DX1108"/>
      <c r="DY1108"/>
      <c r="DZ1108"/>
      <c r="EA1108"/>
      <c r="EB1108"/>
      <c r="EC1108"/>
      <c r="ED1108"/>
      <c r="EE1108"/>
      <c r="EF1108"/>
      <c r="EG1108"/>
      <c r="EH1108"/>
      <c r="EI1108"/>
      <c r="EJ1108"/>
      <c r="EK1108"/>
      <c r="EL1108"/>
      <c r="EM1108"/>
      <c r="EN1108"/>
    </row>
    <row r="1109" spans="1:144" ht="15" x14ac:dyDescent="0.25">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c r="CW1109"/>
      <c r="CX1109"/>
      <c r="CY1109"/>
      <c r="CZ1109"/>
      <c r="DA1109"/>
      <c r="DB1109"/>
      <c r="DC1109"/>
      <c r="DD1109"/>
      <c r="DE1109"/>
      <c r="DF1109"/>
      <c r="DG1109"/>
      <c r="DH1109"/>
      <c r="DI1109"/>
      <c r="DJ1109"/>
      <c r="DK1109"/>
      <c r="DL1109"/>
      <c r="DM1109"/>
      <c r="DN1109"/>
      <c r="DO1109"/>
      <c r="DP1109"/>
      <c r="DQ1109"/>
      <c r="DR1109"/>
      <c r="DS1109"/>
      <c r="DT1109"/>
      <c r="DU1109"/>
      <c r="DV1109"/>
      <c r="DW1109"/>
      <c r="DX1109"/>
      <c r="DY1109"/>
      <c r="DZ1109"/>
      <c r="EA1109"/>
      <c r="EB1109"/>
      <c r="EC1109"/>
      <c r="ED1109"/>
      <c r="EE1109"/>
      <c r="EF1109"/>
      <c r="EG1109"/>
      <c r="EH1109"/>
      <c r="EI1109"/>
      <c r="EJ1109"/>
      <c r="EK1109"/>
      <c r="EL1109"/>
      <c r="EM1109"/>
      <c r="EN1109"/>
    </row>
    <row r="1110" spans="1:144" ht="15" x14ac:dyDescent="0.25">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c r="CW1110"/>
      <c r="CX1110"/>
      <c r="CY1110"/>
      <c r="CZ1110"/>
      <c r="DA1110"/>
      <c r="DB1110"/>
      <c r="DC1110"/>
      <c r="DD1110"/>
      <c r="DE1110"/>
      <c r="DF1110"/>
      <c r="DG1110"/>
      <c r="DH1110"/>
      <c r="DI1110"/>
      <c r="DJ1110"/>
      <c r="DK1110"/>
      <c r="DL1110"/>
      <c r="DM1110"/>
      <c r="DN1110"/>
      <c r="DO1110"/>
      <c r="DP1110"/>
      <c r="DQ1110"/>
      <c r="DR1110"/>
      <c r="DS1110"/>
      <c r="DT1110"/>
      <c r="DU1110"/>
      <c r="DV1110"/>
      <c r="DW1110"/>
      <c r="DX1110"/>
      <c r="DY1110"/>
      <c r="DZ1110"/>
      <c r="EA1110"/>
      <c r="EB1110"/>
      <c r="EC1110"/>
      <c r="ED1110"/>
      <c r="EE1110"/>
      <c r="EF1110"/>
      <c r="EG1110"/>
      <c r="EH1110"/>
      <c r="EI1110"/>
      <c r="EJ1110"/>
      <c r="EK1110"/>
      <c r="EL1110"/>
      <c r="EM1110"/>
      <c r="EN1110"/>
    </row>
    <row r="1111" spans="1:144" ht="15" x14ac:dyDescent="0.25">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c r="CW1111"/>
      <c r="CX1111"/>
      <c r="CY1111"/>
      <c r="CZ1111"/>
      <c r="DA1111"/>
      <c r="DB1111"/>
      <c r="DC1111"/>
      <c r="DD1111"/>
      <c r="DE1111"/>
      <c r="DF1111"/>
      <c r="DG1111"/>
      <c r="DH1111"/>
      <c r="DI1111"/>
      <c r="DJ1111"/>
      <c r="DK1111"/>
      <c r="DL1111"/>
      <c r="DM1111"/>
      <c r="DN1111"/>
      <c r="DO1111"/>
      <c r="DP1111"/>
      <c r="DQ1111"/>
      <c r="DR1111"/>
      <c r="DS1111"/>
      <c r="DT1111"/>
      <c r="DU1111"/>
      <c r="DV1111"/>
      <c r="DW1111"/>
      <c r="DX1111"/>
      <c r="DY1111"/>
      <c r="DZ1111"/>
      <c r="EA1111"/>
      <c r="EB1111"/>
      <c r="EC1111"/>
      <c r="ED1111"/>
      <c r="EE1111"/>
      <c r="EF1111"/>
      <c r="EG1111"/>
      <c r="EH1111"/>
      <c r="EI1111"/>
      <c r="EJ1111"/>
      <c r="EK1111"/>
      <c r="EL1111"/>
      <c r="EM1111"/>
      <c r="EN1111"/>
    </row>
    <row r="1112" spans="1:144" ht="15" x14ac:dyDescent="0.25">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c r="CW1112"/>
      <c r="CX1112"/>
      <c r="CY1112"/>
      <c r="CZ1112"/>
      <c r="DA1112"/>
      <c r="DB1112"/>
      <c r="DC1112"/>
      <c r="DD1112"/>
      <c r="DE1112"/>
      <c r="DF1112"/>
      <c r="DG1112"/>
      <c r="DH1112"/>
      <c r="DI1112"/>
      <c r="DJ1112"/>
      <c r="DK1112"/>
      <c r="DL1112"/>
      <c r="DM1112"/>
      <c r="DN1112"/>
      <c r="DO1112"/>
      <c r="DP1112"/>
      <c r="DQ1112"/>
      <c r="DR1112"/>
      <c r="DS1112"/>
      <c r="DT1112"/>
      <c r="DU1112"/>
      <c r="DV1112"/>
      <c r="DW1112"/>
      <c r="DX1112"/>
      <c r="DY1112"/>
      <c r="DZ1112"/>
      <c r="EA1112"/>
      <c r="EB1112"/>
      <c r="EC1112"/>
      <c r="ED1112"/>
      <c r="EE1112"/>
      <c r="EF1112"/>
      <c r="EG1112"/>
      <c r="EH1112"/>
      <c r="EI1112"/>
      <c r="EJ1112"/>
      <c r="EK1112"/>
      <c r="EL1112"/>
      <c r="EM1112"/>
      <c r="EN1112"/>
    </row>
    <row r="1113" spans="1:144" ht="15" x14ac:dyDescent="0.25">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c r="CW1113"/>
      <c r="CX1113"/>
      <c r="CY1113"/>
      <c r="CZ1113"/>
      <c r="DA1113"/>
      <c r="DB1113"/>
      <c r="DC1113"/>
      <c r="DD1113"/>
      <c r="DE1113"/>
      <c r="DF1113"/>
      <c r="DG1113"/>
      <c r="DH1113"/>
      <c r="DI1113"/>
      <c r="DJ1113"/>
      <c r="DK1113"/>
      <c r="DL1113"/>
      <c r="DM1113"/>
      <c r="DN1113"/>
      <c r="DO1113"/>
      <c r="DP1113"/>
      <c r="DQ1113"/>
      <c r="DR1113"/>
      <c r="DS1113"/>
      <c r="DT1113"/>
      <c r="DU1113"/>
      <c r="DV1113"/>
      <c r="DW1113"/>
      <c r="DX1113"/>
      <c r="DY1113"/>
      <c r="DZ1113"/>
      <c r="EA1113"/>
      <c r="EB1113"/>
      <c r="EC1113"/>
      <c r="ED1113"/>
      <c r="EE1113"/>
      <c r="EF1113"/>
      <c r="EG1113"/>
      <c r="EH1113"/>
      <c r="EI1113"/>
      <c r="EJ1113"/>
      <c r="EK1113"/>
      <c r="EL1113"/>
      <c r="EM1113"/>
      <c r="EN1113"/>
    </row>
    <row r="1114" spans="1:144" ht="15" x14ac:dyDescent="0.25">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c r="CW1114"/>
      <c r="CX1114"/>
      <c r="CY1114"/>
      <c r="CZ1114"/>
      <c r="DA1114"/>
      <c r="DB1114"/>
      <c r="DC1114"/>
      <c r="DD1114"/>
      <c r="DE1114"/>
      <c r="DF1114"/>
      <c r="DG1114"/>
      <c r="DH1114"/>
      <c r="DI1114"/>
      <c r="DJ1114"/>
      <c r="DK1114"/>
      <c r="DL1114"/>
      <c r="DM1114"/>
      <c r="DN1114"/>
      <c r="DO1114"/>
      <c r="DP1114"/>
      <c r="DQ1114"/>
      <c r="DR1114"/>
      <c r="DS1114"/>
      <c r="DT1114"/>
      <c r="DU1114"/>
      <c r="DV1114"/>
      <c r="DW1114"/>
      <c r="DX1114"/>
      <c r="DY1114"/>
      <c r="DZ1114"/>
      <c r="EA1114"/>
      <c r="EB1114"/>
      <c r="EC1114"/>
      <c r="ED1114"/>
      <c r="EE1114"/>
      <c r="EF1114"/>
      <c r="EG1114"/>
      <c r="EH1114"/>
      <c r="EI1114"/>
      <c r="EJ1114"/>
      <c r="EK1114"/>
      <c r="EL1114"/>
      <c r="EM1114"/>
      <c r="EN1114"/>
    </row>
    <row r="1115" spans="1:144" ht="15" x14ac:dyDescent="0.25">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c r="CW1115"/>
      <c r="CX1115"/>
      <c r="CY1115"/>
      <c r="CZ1115"/>
      <c r="DA1115"/>
      <c r="DB1115"/>
      <c r="DC1115"/>
      <c r="DD1115"/>
      <c r="DE1115"/>
      <c r="DF1115"/>
      <c r="DG1115"/>
      <c r="DH1115"/>
      <c r="DI1115"/>
      <c r="DJ1115"/>
      <c r="DK1115"/>
      <c r="DL1115"/>
      <c r="DM1115"/>
      <c r="DN1115"/>
      <c r="DO1115"/>
      <c r="DP1115"/>
      <c r="DQ1115"/>
      <c r="DR1115"/>
      <c r="DS1115"/>
      <c r="DT1115"/>
      <c r="DU1115"/>
      <c r="DV1115"/>
      <c r="DW1115"/>
      <c r="DX1115"/>
      <c r="DY1115"/>
      <c r="DZ1115"/>
      <c r="EA1115"/>
      <c r="EB1115"/>
      <c r="EC1115"/>
      <c r="ED1115"/>
      <c r="EE1115"/>
      <c r="EF1115"/>
      <c r="EG1115"/>
      <c r="EH1115"/>
      <c r="EI1115"/>
      <c r="EJ1115"/>
      <c r="EK1115"/>
      <c r="EL1115"/>
      <c r="EM1115"/>
      <c r="EN1115"/>
    </row>
    <row r="1116" spans="1:144" ht="15" x14ac:dyDescent="0.25">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c r="CW1116"/>
      <c r="CX1116"/>
      <c r="CY1116"/>
      <c r="CZ1116"/>
      <c r="DA1116"/>
      <c r="DB1116"/>
      <c r="DC1116"/>
      <c r="DD1116"/>
      <c r="DE1116"/>
      <c r="DF1116"/>
      <c r="DG1116"/>
      <c r="DH1116"/>
      <c r="DI1116"/>
      <c r="DJ1116"/>
      <c r="DK1116"/>
      <c r="DL1116"/>
      <c r="DM1116"/>
      <c r="DN1116"/>
      <c r="DO1116"/>
      <c r="DP1116"/>
      <c r="DQ1116"/>
      <c r="DR1116"/>
      <c r="DS1116"/>
      <c r="DT1116"/>
      <c r="DU1116"/>
      <c r="DV1116"/>
      <c r="DW1116"/>
      <c r="DX1116"/>
      <c r="DY1116"/>
      <c r="DZ1116"/>
      <c r="EA1116"/>
      <c r="EB1116"/>
      <c r="EC1116"/>
      <c r="ED1116"/>
      <c r="EE1116"/>
      <c r="EF1116"/>
      <c r="EG1116"/>
      <c r="EH1116"/>
      <c r="EI1116"/>
      <c r="EJ1116"/>
      <c r="EK1116"/>
      <c r="EL1116"/>
      <c r="EM1116"/>
      <c r="EN1116"/>
    </row>
    <row r="1117" spans="1:144" ht="15" x14ac:dyDescent="0.25">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c r="CW1117"/>
      <c r="CX1117"/>
      <c r="CY1117"/>
      <c r="CZ1117"/>
      <c r="DA1117"/>
      <c r="DB1117"/>
      <c r="DC1117"/>
      <c r="DD1117"/>
      <c r="DE1117"/>
      <c r="DF1117"/>
      <c r="DG1117"/>
      <c r="DH1117"/>
      <c r="DI1117"/>
      <c r="DJ1117"/>
      <c r="DK1117"/>
      <c r="DL1117"/>
      <c r="DM1117"/>
      <c r="DN1117"/>
      <c r="DO1117"/>
      <c r="DP1117"/>
      <c r="DQ1117"/>
      <c r="DR1117"/>
      <c r="DS1117"/>
      <c r="DT1117"/>
      <c r="DU1117"/>
      <c r="DV1117"/>
      <c r="DW1117"/>
      <c r="DX1117"/>
      <c r="DY1117"/>
      <c r="DZ1117"/>
      <c r="EA1117"/>
      <c r="EB1117"/>
      <c r="EC1117"/>
      <c r="ED1117"/>
      <c r="EE1117"/>
      <c r="EF1117"/>
      <c r="EG1117"/>
      <c r="EH1117"/>
      <c r="EI1117"/>
      <c r="EJ1117"/>
      <c r="EK1117"/>
      <c r="EL1117"/>
      <c r="EM1117"/>
      <c r="EN1117"/>
    </row>
    <row r="1118" spans="1:144" ht="15" x14ac:dyDescent="0.25">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c r="CW1118"/>
      <c r="CX1118"/>
      <c r="CY1118"/>
      <c r="CZ1118"/>
      <c r="DA1118"/>
      <c r="DB1118"/>
      <c r="DC1118"/>
      <c r="DD1118"/>
      <c r="DE1118"/>
      <c r="DF1118"/>
      <c r="DG1118"/>
      <c r="DH1118"/>
      <c r="DI1118"/>
      <c r="DJ1118"/>
      <c r="DK1118"/>
      <c r="DL1118"/>
      <c r="DM1118"/>
      <c r="DN1118"/>
      <c r="DO1118"/>
      <c r="DP1118"/>
      <c r="DQ1118"/>
      <c r="DR1118"/>
      <c r="DS1118"/>
      <c r="DT1118"/>
      <c r="DU1118"/>
      <c r="DV1118"/>
      <c r="DW1118"/>
      <c r="DX1118"/>
      <c r="DY1118"/>
      <c r="DZ1118"/>
      <c r="EA1118"/>
      <c r="EB1118"/>
      <c r="EC1118"/>
      <c r="ED1118"/>
      <c r="EE1118"/>
      <c r="EF1118"/>
      <c r="EG1118"/>
      <c r="EH1118"/>
      <c r="EI1118"/>
      <c r="EJ1118"/>
      <c r="EK1118"/>
      <c r="EL1118"/>
      <c r="EM1118"/>
      <c r="EN1118"/>
    </row>
    <row r="1119" spans="1:144" ht="15" x14ac:dyDescent="0.25">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c r="CW1119"/>
      <c r="CX1119"/>
      <c r="CY1119"/>
      <c r="CZ1119"/>
      <c r="DA1119"/>
      <c r="DB1119"/>
      <c r="DC1119"/>
      <c r="DD1119"/>
      <c r="DE1119"/>
      <c r="DF1119"/>
      <c r="DG1119"/>
      <c r="DH1119"/>
      <c r="DI1119"/>
      <c r="DJ1119"/>
      <c r="DK1119"/>
      <c r="DL1119"/>
      <c r="DM1119"/>
      <c r="DN1119"/>
      <c r="DO1119"/>
      <c r="DP1119"/>
      <c r="DQ1119"/>
      <c r="DR1119"/>
      <c r="DS1119"/>
      <c r="DT1119"/>
      <c r="DU1119"/>
      <c r="DV1119"/>
      <c r="DW1119"/>
      <c r="DX1119"/>
      <c r="DY1119"/>
      <c r="DZ1119"/>
      <c r="EA1119"/>
      <c r="EB1119"/>
      <c r="EC1119"/>
      <c r="ED1119"/>
      <c r="EE1119"/>
      <c r="EF1119"/>
      <c r="EG1119"/>
      <c r="EH1119"/>
      <c r="EI1119"/>
      <c r="EJ1119"/>
      <c r="EK1119"/>
      <c r="EL1119"/>
      <c r="EM1119"/>
      <c r="EN1119"/>
    </row>
    <row r="1120" spans="1:144" ht="15" x14ac:dyDescent="0.25">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c r="CW1120"/>
      <c r="CX1120"/>
      <c r="CY1120"/>
      <c r="CZ1120"/>
      <c r="DA1120"/>
      <c r="DB1120"/>
      <c r="DC1120"/>
      <c r="DD1120"/>
      <c r="DE1120"/>
      <c r="DF1120"/>
      <c r="DG1120"/>
      <c r="DH1120"/>
      <c r="DI1120"/>
      <c r="DJ1120"/>
      <c r="DK1120"/>
      <c r="DL1120"/>
      <c r="DM1120"/>
      <c r="DN1120"/>
      <c r="DO1120"/>
      <c r="DP1120"/>
      <c r="DQ1120"/>
      <c r="DR1120"/>
      <c r="DS1120"/>
      <c r="DT1120"/>
      <c r="DU1120"/>
      <c r="DV1120"/>
      <c r="DW1120"/>
      <c r="DX1120"/>
      <c r="DY1120"/>
      <c r="DZ1120"/>
      <c r="EA1120"/>
      <c r="EB1120"/>
      <c r="EC1120"/>
      <c r="ED1120"/>
      <c r="EE1120"/>
      <c r="EF1120"/>
      <c r="EG1120"/>
      <c r="EH1120"/>
      <c r="EI1120"/>
      <c r="EJ1120"/>
      <c r="EK1120"/>
      <c r="EL1120"/>
      <c r="EM1120"/>
      <c r="EN1120"/>
    </row>
    <row r="1121" spans="1:144" ht="15" x14ac:dyDescent="0.25">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c r="CW1121"/>
      <c r="CX1121"/>
      <c r="CY1121"/>
      <c r="CZ1121"/>
      <c r="DA1121"/>
      <c r="DB1121"/>
      <c r="DC1121"/>
      <c r="DD1121"/>
      <c r="DE1121"/>
      <c r="DF1121"/>
      <c r="DG1121"/>
      <c r="DH1121"/>
      <c r="DI1121"/>
      <c r="DJ1121"/>
      <c r="DK1121"/>
      <c r="DL1121"/>
      <c r="DM1121"/>
      <c r="DN1121"/>
      <c r="DO1121"/>
      <c r="DP1121"/>
      <c r="DQ1121"/>
      <c r="DR1121"/>
      <c r="DS1121"/>
      <c r="DT1121"/>
      <c r="DU1121"/>
      <c r="DV1121"/>
      <c r="DW1121"/>
      <c r="DX1121"/>
      <c r="DY1121"/>
      <c r="DZ1121"/>
      <c r="EA1121"/>
      <c r="EB1121"/>
      <c r="EC1121"/>
      <c r="ED1121"/>
      <c r="EE1121"/>
      <c r="EF1121"/>
      <c r="EG1121"/>
      <c r="EH1121"/>
      <c r="EI1121"/>
      <c r="EJ1121"/>
      <c r="EK1121"/>
      <c r="EL1121"/>
      <c r="EM1121"/>
      <c r="EN1121"/>
    </row>
    <row r="1122" spans="1:144" ht="15" x14ac:dyDescent="0.25">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c r="CW1122"/>
      <c r="CX1122"/>
      <c r="CY1122"/>
      <c r="CZ1122"/>
      <c r="DA1122"/>
      <c r="DB1122"/>
      <c r="DC1122"/>
      <c r="DD1122"/>
      <c r="DE1122"/>
      <c r="DF1122"/>
      <c r="DG1122"/>
      <c r="DH1122"/>
      <c r="DI1122"/>
      <c r="DJ1122"/>
      <c r="DK1122"/>
      <c r="DL1122"/>
      <c r="DM1122"/>
      <c r="DN1122"/>
      <c r="DO1122"/>
      <c r="DP1122"/>
      <c r="DQ1122"/>
      <c r="DR1122"/>
      <c r="DS1122"/>
      <c r="DT1122"/>
      <c r="DU1122"/>
      <c r="DV1122"/>
      <c r="DW1122"/>
      <c r="DX1122"/>
      <c r="DY1122"/>
      <c r="DZ1122"/>
      <c r="EA1122"/>
      <c r="EB1122"/>
      <c r="EC1122"/>
      <c r="ED1122"/>
      <c r="EE1122"/>
      <c r="EF1122"/>
      <c r="EG1122"/>
      <c r="EH1122"/>
      <c r="EI1122"/>
      <c r="EJ1122"/>
      <c r="EK1122"/>
      <c r="EL1122"/>
      <c r="EM1122"/>
      <c r="EN1122"/>
    </row>
    <row r="1123" spans="1:144" ht="15" x14ac:dyDescent="0.25">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c r="CW1123"/>
      <c r="CX1123"/>
      <c r="CY1123"/>
      <c r="CZ1123"/>
      <c r="DA1123"/>
      <c r="DB1123"/>
      <c r="DC1123"/>
      <c r="DD1123"/>
      <c r="DE1123"/>
      <c r="DF1123"/>
      <c r="DG1123"/>
      <c r="DH1123"/>
      <c r="DI1123"/>
      <c r="DJ1123"/>
      <c r="DK1123"/>
      <c r="DL1123"/>
      <c r="DM1123"/>
      <c r="DN1123"/>
      <c r="DO1123"/>
      <c r="DP1123"/>
      <c r="DQ1123"/>
      <c r="DR1123"/>
      <c r="DS1123"/>
      <c r="DT1123"/>
      <c r="DU1123"/>
      <c r="DV1123"/>
      <c r="DW1123"/>
      <c r="DX1123"/>
      <c r="DY1123"/>
      <c r="DZ1123"/>
      <c r="EA1123"/>
      <c r="EB1123"/>
      <c r="EC1123"/>
      <c r="ED1123"/>
      <c r="EE1123"/>
      <c r="EF1123"/>
      <c r="EG1123"/>
      <c r="EH1123"/>
      <c r="EI1123"/>
      <c r="EJ1123"/>
      <c r="EK1123"/>
      <c r="EL1123"/>
      <c r="EM1123"/>
      <c r="EN1123"/>
    </row>
    <row r="1124" spans="1:144" ht="15" x14ac:dyDescent="0.25">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c r="CW1124"/>
      <c r="CX1124"/>
      <c r="CY1124"/>
      <c r="CZ1124"/>
      <c r="DA1124"/>
      <c r="DB1124"/>
      <c r="DC1124"/>
      <c r="DD1124"/>
      <c r="DE1124"/>
      <c r="DF1124"/>
      <c r="DG1124"/>
      <c r="DH1124"/>
      <c r="DI1124"/>
      <c r="DJ1124"/>
      <c r="DK1124"/>
      <c r="DL1124"/>
      <c r="DM1124"/>
      <c r="DN1124"/>
      <c r="DO1124"/>
      <c r="DP1124"/>
      <c r="DQ1124"/>
      <c r="DR1124"/>
      <c r="DS1124"/>
      <c r="DT1124"/>
      <c r="DU1124"/>
      <c r="DV1124"/>
      <c r="DW1124"/>
      <c r="DX1124"/>
      <c r="DY1124"/>
      <c r="DZ1124"/>
      <c r="EA1124"/>
      <c r="EB1124"/>
      <c r="EC1124"/>
      <c r="ED1124"/>
      <c r="EE1124"/>
      <c r="EF1124"/>
      <c r="EG1124"/>
      <c r="EH1124"/>
      <c r="EI1124"/>
      <c r="EJ1124"/>
      <c r="EK1124"/>
      <c r="EL1124"/>
      <c r="EM1124"/>
      <c r="EN1124"/>
    </row>
    <row r="1125" spans="1:144" ht="15" x14ac:dyDescent="0.25">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c r="CW1125"/>
      <c r="CX1125"/>
      <c r="CY1125"/>
      <c r="CZ1125"/>
      <c r="DA1125"/>
      <c r="DB1125"/>
      <c r="DC1125"/>
      <c r="DD1125"/>
      <c r="DE1125"/>
      <c r="DF1125"/>
      <c r="DG1125"/>
      <c r="DH1125"/>
      <c r="DI1125"/>
      <c r="DJ1125"/>
      <c r="DK1125"/>
      <c r="DL1125"/>
      <c r="DM1125"/>
      <c r="DN1125"/>
      <c r="DO1125"/>
      <c r="DP1125"/>
      <c r="DQ1125"/>
      <c r="DR1125"/>
      <c r="DS1125"/>
      <c r="DT1125"/>
      <c r="DU1125"/>
      <c r="DV1125"/>
      <c r="DW1125"/>
      <c r="DX1125"/>
      <c r="DY1125"/>
      <c r="DZ1125"/>
      <c r="EA1125"/>
      <c r="EB1125"/>
      <c r="EC1125"/>
      <c r="ED1125"/>
      <c r="EE1125"/>
      <c r="EF1125"/>
      <c r="EG1125"/>
      <c r="EH1125"/>
      <c r="EI1125"/>
      <c r="EJ1125"/>
      <c r="EK1125"/>
      <c r="EL1125"/>
      <c r="EM1125"/>
      <c r="EN1125"/>
    </row>
    <row r="1126" spans="1:144" ht="15" x14ac:dyDescent="0.25">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c r="CW1126"/>
      <c r="CX1126"/>
      <c r="CY1126"/>
      <c r="CZ1126"/>
      <c r="DA1126"/>
      <c r="DB1126"/>
      <c r="DC1126"/>
      <c r="DD1126"/>
      <c r="DE1126"/>
      <c r="DF1126"/>
      <c r="DG1126"/>
      <c r="DH1126"/>
      <c r="DI1126"/>
      <c r="DJ1126"/>
      <c r="DK1126"/>
      <c r="DL1126"/>
      <c r="DM1126"/>
      <c r="DN1126"/>
      <c r="DO1126"/>
      <c r="DP1126"/>
      <c r="DQ1126"/>
      <c r="DR1126"/>
      <c r="DS1126"/>
      <c r="DT1126"/>
      <c r="DU1126"/>
      <c r="DV1126"/>
      <c r="DW1126"/>
      <c r="DX1126"/>
      <c r="DY1126"/>
      <c r="DZ1126"/>
      <c r="EA1126"/>
      <c r="EB1126"/>
      <c r="EC1126"/>
      <c r="ED1126"/>
      <c r="EE1126"/>
      <c r="EF1126"/>
      <c r="EG1126"/>
      <c r="EH1126"/>
      <c r="EI1126"/>
      <c r="EJ1126"/>
      <c r="EK1126"/>
      <c r="EL1126"/>
      <c r="EM1126"/>
      <c r="EN1126"/>
    </row>
    <row r="1127" spans="1:144" ht="15" x14ac:dyDescent="0.25">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c r="CW1127"/>
      <c r="CX1127"/>
      <c r="CY1127"/>
      <c r="CZ1127"/>
      <c r="DA1127"/>
      <c r="DB1127"/>
      <c r="DC1127"/>
      <c r="DD1127"/>
      <c r="DE1127"/>
      <c r="DF1127"/>
      <c r="DG1127"/>
      <c r="DH1127"/>
      <c r="DI1127"/>
      <c r="DJ1127"/>
      <c r="DK1127"/>
      <c r="DL1127"/>
      <c r="DM1127"/>
      <c r="DN1127"/>
      <c r="DO1127"/>
      <c r="DP1127"/>
      <c r="DQ1127"/>
      <c r="DR1127"/>
      <c r="DS1127"/>
      <c r="DT1127"/>
      <c r="DU1127"/>
      <c r="DV1127"/>
      <c r="DW1127"/>
      <c r="DX1127"/>
      <c r="DY1127"/>
      <c r="DZ1127"/>
      <c r="EA1127"/>
      <c r="EB1127"/>
      <c r="EC1127"/>
      <c r="ED1127"/>
      <c r="EE1127"/>
      <c r="EF1127"/>
      <c r="EG1127"/>
      <c r="EH1127"/>
      <c r="EI1127"/>
      <c r="EJ1127"/>
      <c r="EK1127"/>
      <c r="EL1127"/>
      <c r="EM1127"/>
      <c r="EN1127"/>
    </row>
    <row r="1128" spans="1:144" ht="15" x14ac:dyDescent="0.25">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c r="CW1128"/>
      <c r="CX1128"/>
      <c r="CY1128"/>
      <c r="CZ1128"/>
      <c r="DA1128"/>
      <c r="DB1128"/>
      <c r="DC1128"/>
      <c r="DD1128"/>
      <c r="DE1128"/>
      <c r="DF1128"/>
      <c r="DG1128"/>
      <c r="DH1128"/>
      <c r="DI1128"/>
      <c r="DJ1128"/>
      <c r="DK1128"/>
      <c r="DL1128"/>
      <c r="DM1128"/>
      <c r="DN1128"/>
      <c r="DO1128"/>
      <c r="DP1128"/>
      <c r="DQ1128"/>
      <c r="DR1128"/>
      <c r="DS1128"/>
      <c r="DT1128"/>
      <c r="DU1128"/>
      <c r="DV1128"/>
      <c r="DW1128"/>
      <c r="DX1128"/>
      <c r="DY1128"/>
      <c r="DZ1128"/>
      <c r="EA1128"/>
      <c r="EB1128"/>
      <c r="EC1128"/>
      <c r="ED1128"/>
      <c r="EE1128"/>
      <c r="EF1128"/>
      <c r="EG1128"/>
      <c r="EH1128"/>
      <c r="EI1128"/>
      <c r="EJ1128"/>
      <c r="EK1128"/>
      <c r="EL1128"/>
      <c r="EM1128"/>
      <c r="EN1128"/>
    </row>
    <row r="1129" spans="1:144" ht="15" x14ac:dyDescent="0.25">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c r="CW1129"/>
      <c r="CX1129"/>
      <c r="CY1129"/>
      <c r="CZ1129"/>
      <c r="DA1129"/>
      <c r="DB1129"/>
      <c r="DC1129"/>
      <c r="DD1129"/>
      <c r="DE1129"/>
      <c r="DF1129"/>
      <c r="DG1129"/>
      <c r="DH1129"/>
      <c r="DI1129"/>
      <c r="DJ1129"/>
      <c r="DK1129"/>
      <c r="DL1129"/>
      <c r="DM1129"/>
      <c r="DN1129"/>
      <c r="DO1129"/>
      <c r="DP1129"/>
      <c r="DQ1129"/>
      <c r="DR1129"/>
      <c r="DS1129"/>
      <c r="DT1129"/>
      <c r="DU1129"/>
      <c r="DV1129"/>
      <c r="DW1129"/>
      <c r="DX1129"/>
      <c r="DY1129"/>
      <c r="DZ1129"/>
      <c r="EA1129"/>
      <c r="EB1129"/>
      <c r="EC1129"/>
      <c r="ED1129"/>
      <c r="EE1129"/>
      <c r="EF1129"/>
      <c r="EG1129"/>
      <c r="EH1129"/>
      <c r="EI1129"/>
      <c r="EJ1129"/>
      <c r="EK1129"/>
      <c r="EL1129"/>
      <c r="EM1129"/>
      <c r="EN1129"/>
    </row>
    <row r="1130" spans="1:144" ht="15" x14ac:dyDescent="0.25">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c r="CW1130"/>
      <c r="CX1130"/>
      <c r="CY1130"/>
      <c r="CZ1130"/>
      <c r="DA1130"/>
      <c r="DB1130"/>
      <c r="DC1130"/>
      <c r="DD1130"/>
      <c r="DE1130"/>
      <c r="DF1130"/>
      <c r="DG1130"/>
      <c r="DH1130"/>
      <c r="DI1130"/>
      <c r="DJ1130"/>
      <c r="DK1130"/>
      <c r="DL1130"/>
      <c r="DM1130"/>
      <c r="DN1130"/>
      <c r="DO1130"/>
      <c r="DP1130"/>
      <c r="DQ1130"/>
      <c r="DR1130"/>
      <c r="DS1130"/>
      <c r="DT1130"/>
      <c r="DU1130"/>
      <c r="DV1130"/>
      <c r="DW1130"/>
      <c r="DX1130"/>
      <c r="DY1130"/>
      <c r="DZ1130"/>
      <c r="EA1130"/>
      <c r="EB1130"/>
      <c r="EC1130"/>
      <c r="ED1130"/>
      <c r="EE1130"/>
      <c r="EF1130"/>
      <c r="EG1130"/>
      <c r="EH1130"/>
      <c r="EI1130"/>
      <c r="EJ1130"/>
      <c r="EK1130"/>
      <c r="EL1130"/>
      <c r="EM1130"/>
      <c r="EN1130"/>
    </row>
    <row r="1131" spans="1:144" ht="15" x14ac:dyDescent="0.25">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c r="CW1131"/>
      <c r="CX1131"/>
      <c r="CY1131"/>
      <c r="CZ1131"/>
      <c r="DA1131"/>
      <c r="DB1131"/>
      <c r="DC1131"/>
      <c r="DD1131"/>
      <c r="DE1131"/>
      <c r="DF1131"/>
      <c r="DG1131"/>
      <c r="DH1131"/>
      <c r="DI1131"/>
      <c r="DJ1131"/>
      <c r="DK1131"/>
      <c r="DL1131"/>
      <c r="DM1131"/>
      <c r="DN1131"/>
      <c r="DO1131"/>
      <c r="DP1131"/>
      <c r="DQ1131"/>
      <c r="DR1131"/>
      <c r="DS1131"/>
      <c r="DT1131"/>
      <c r="DU1131"/>
      <c r="DV1131"/>
      <c r="DW1131"/>
      <c r="DX1131"/>
      <c r="DY1131"/>
      <c r="DZ1131"/>
      <c r="EA1131"/>
      <c r="EB1131"/>
      <c r="EC1131"/>
      <c r="ED1131"/>
      <c r="EE1131"/>
      <c r="EF1131"/>
      <c r="EG1131"/>
      <c r="EH1131"/>
      <c r="EI1131"/>
      <c r="EJ1131"/>
      <c r="EK1131"/>
      <c r="EL1131"/>
      <c r="EM1131"/>
      <c r="EN1131"/>
    </row>
    <row r="1132" spans="1:144" ht="15" x14ac:dyDescent="0.25">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c r="CW1132"/>
      <c r="CX1132"/>
      <c r="CY1132"/>
      <c r="CZ1132"/>
      <c r="DA1132"/>
      <c r="DB1132"/>
      <c r="DC1132"/>
      <c r="DD1132"/>
      <c r="DE1132"/>
      <c r="DF1132"/>
      <c r="DG1132"/>
      <c r="DH1132"/>
      <c r="DI1132"/>
      <c r="DJ1132"/>
      <c r="DK1132"/>
      <c r="DL1132"/>
      <c r="DM1132"/>
      <c r="DN1132"/>
      <c r="DO1132"/>
      <c r="DP1132"/>
      <c r="DQ1132"/>
      <c r="DR1132"/>
      <c r="DS1132"/>
      <c r="DT1132"/>
      <c r="DU1132"/>
      <c r="DV1132"/>
      <c r="DW1132"/>
      <c r="DX1132"/>
      <c r="DY1132"/>
      <c r="DZ1132"/>
      <c r="EA1132"/>
      <c r="EB1132"/>
      <c r="EC1132"/>
      <c r="ED1132"/>
      <c r="EE1132"/>
      <c r="EF1132"/>
      <c r="EG1132"/>
      <c r="EH1132"/>
      <c r="EI1132"/>
      <c r="EJ1132"/>
      <c r="EK1132"/>
      <c r="EL1132"/>
      <c r="EM1132"/>
      <c r="EN1132"/>
    </row>
    <row r="1133" spans="1:144" ht="15" x14ac:dyDescent="0.25">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c r="CW1133"/>
      <c r="CX1133"/>
      <c r="CY1133"/>
      <c r="CZ1133"/>
      <c r="DA1133"/>
      <c r="DB1133"/>
      <c r="DC1133"/>
      <c r="DD1133"/>
      <c r="DE1133"/>
      <c r="DF1133"/>
      <c r="DG1133"/>
      <c r="DH1133"/>
      <c r="DI1133"/>
      <c r="DJ1133"/>
      <c r="DK1133"/>
      <c r="DL1133"/>
      <c r="DM1133"/>
      <c r="DN1133"/>
      <c r="DO1133"/>
      <c r="DP1133"/>
      <c r="DQ1133"/>
      <c r="DR1133"/>
      <c r="DS1133"/>
      <c r="DT1133"/>
      <c r="DU1133"/>
      <c r="DV1133"/>
      <c r="DW1133"/>
      <c r="DX1133"/>
      <c r="DY1133"/>
      <c r="DZ1133"/>
      <c r="EA1133"/>
      <c r="EB1133"/>
      <c r="EC1133"/>
      <c r="ED1133"/>
      <c r="EE1133"/>
      <c r="EF1133"/>
      <c r="EG1133"/>
      <c r="EH1133"/>
      <c r="EI1133"/>
      <c r="EJ1133"/>
      <c r="EK1133"/>
      <c r="EL1133"/>
      <c r="EM1133"/>
      <c r="EN1133"/>
    </row>
    <row r="1134" spans="1:144" ht="15" x14ac:dyDescent="0.25">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c r="CW1134"/>
      <c r="CX1134"/>
      <c r="CY1134"/>
      <c r="CZ1134"/>
      <c r="DA1134"/>
      <c r="DB1134"/>
      <c r="DC1134"/>
      <c r="DD1134"/>
      <c r="DE1134"/>
      <c r="DF1134"/>
      <c r="DG1134"/>
      <c r="DH1134"/>
      <c r="DI1134"/>
      <c r="DJ1134"/>
      <c r="DK1134"/>
      <c r="DL1134"/>
      <c r="DM1134"/>
      <c r="DN1134"/>
      <c r="DO1134"/>
      <c r="DP1134"/>
      <c r="DQ1134"/>
      <c r="DR1134"/>
      <c r="DS1134"/>
      <c r="DT1134"/>
      <c r="DU1134"/>
      <c r="DV1134"/>
      <c r="DW1134"/>
      <c r="DX1134"/>
      <c r="DY1134"/>
      <c r="DZ1134"/>
      <c r="EA1134"/>
      <c r="EB1134"/>
      <c r="EC1134"/>
      <c r="ED1134"/>
      <c r="EE1134"/>
      <c r="EF1134"/>
      <c r="EG1134"/>
      <c r="EH1134"/>
      <c r="EI1134"/>
      <c r="EJ1134"/>
      <c r="EK1134"/>
      <c r="EL1134"/>
      <c r="EM1134"/>
      <c r="EN1134"/>
    </row>
    <row r="1135" spans="1:144" ht="15" x14ac:dyDescent="0.25">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c r="CW1135"/>
      <c r="CX1135"/>
      <c r="CY1135"/>
      <c r="CZ1135"/>
      <c r="DA1135"/>
      <c r="DB1135"/>
      <c r="DC1135"/>
      <c r="DD1135"/>
      <c r="DE1135"/>
      <c r="DF1135"/>
      <c r="DG1135"/>
      <c r="DH1135"/>
      <c r="DI1135"/>
      <c r="DJ1135"/>
      <c r="DK1135"/>
      <c r="DL1135"/>
      <c r="DM1135"/>
      <c r="DN1135"/>
      <c r="DO1135"/>
      <c r="DP1135"/>
      <c r="DQ1135"/>
      <c r="DR1135"/>
      <c r="DS1135"/>
      <c r="DT1135"/>
      <c r="DU1135"/>
      <c r="DV1135"/>
      <c r="DW1135"/>
      <c r="DX1135"/>
      <c r="DY1135"/>
      <c r="DZ1135"/>
      <c r="EA1135"/>
      <c r="EB1135"/>
      <c r="EC1135"/>
      <c r="ED1135"/>
      <c r="EE1135"/>
      <c r="EF1135"/>
      <c r="EG1135"/>
      <c r="EH1135"/>
      <c r="EI1135"/>
      <c r="EJ1135"/>
      <c r="EK1135"/>
      <c r="EL1135"/>
      <c r="EM1135"/>
      <c r="EN1135"/>
    </row>
    <row r="1136" spans="1:144" ht="15" x14ac:dyDescent="0.25">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c r="CW1136"/>
      <c r="CX1136"/>
      <c r="CY1136"/>
      <c r="CZ1136"/>
      <c r="DA1136"/>
      <c r="DB1136"/>
      <c r="DC1136"/>
      <c r="DD1136"/>
      <c r="DE1136"/>
      <c r="DF1136"/>
      <c r="DG1136"/>
      <c r="DH1136"/>
      <c r="DI1136"/>
      <c r="DJ1136"/>
      <c r="DK1136"/>
      <c r="DL1136"/>
      <c r="DM1136"/>
      <c r="DN1136"/>
      <c r="DO1136"/>
      <c r="DP1136"/>
      <c r="DQ1136"/>
      <c r="DR1136"/>
      <c r="DS1136"/>
      <c r="DT1136"/>
      <c r="DU1136"/>
      <c r="DV1136"/>
      <c r="DW1136"/>
      <c r="DX1136"/>
      <c r="DY1136"/>
      <c r="DZ1136"/>
      <c r="EA1136"/>
      <c r="EB1136"/>
      <c r="EC1136"/>
      <c r="ED1136"/>
      <c r="EE1136"/>
      <c r="EF1136"/>
      <c r="EG1136"/>
      <c r="EH1136"/>
      <c r="EI1136"/>
      <c r="EJ1136"/>
      <c r="EK1136"/>
      <c r="EL1136"/>
      <c r="EM1136"/>
      <c r="EN1136"/>
    </row>
    <row r="1137" spans="1:144" ht="15" x14ac:dyDescent="0.25">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c r="CW1137"/>
      <c r="CX1137"/>
      <c r="CY1137"/>
      <c r="CZ1137"/>
      <c r="DA1137"/>
      <c r="DB1137"/>
      <c r="DC1137"/>
      <c r="DD1137"/>
      <c r="DE1137"/>
      <c r="DF1137"/>
      <c r="DG1137"/>
      <c r="DH1137"/>
      <c r="DI1137"/>
      <c r="DJ1137"/>
      <c r="DK1137"/>
      <c r="DL1137"/>
      <c r="DM1137"/>
      <c r="DN1137"/>
      <c r="DO1137"/>
      <c r="DP1137"/>
      <c r="DQ1137"/>
      <c r="DR1137"/>
      <c r="DS1137"/>
      <c r="DT1137"/>
      <c r="DU1137"/>
      <c r="DV1137"/>
      <c r="DW1137"/>
      <c r="DX1137"/>
      <c r="DY1137"/>
      <c r="DZ1137"/>
      <c r="EA1137"/>
      <c r="EB1137"/>
      <c r="EC1137"/>
      <c r="ED1137"/>
      <c r="EE1137"/>
      <c r="EF1137"/>
      <c r="EG1137"/>
      <c r="EH1137"/>
      <c r="EI1137"/>
      <c r="EJ1137"/>
      <c r="EK1137"/>
      <c r="EL1137"/>
      <c r="EM1137"/>
      <c r="EN1137"/>
    </row>
    <row r="1138" spans="1:144" ht="15" x14ac:dyDescent="0.25">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c r="CW1138"/>
      <c r="CX1138"/>
      <c r="CY1138"/>
      <c r="CZ1138"/>
      <c r="DA1138"/>
      <c r="DB1138"/>
      <c r="DC1138"/>
      <c r="DD1138"/>
      <c r="DE1138"/>
      <c r="DF1138"/>
      <c r="DG1138"/>
      <c r="DH1138"/>
      <c r="DI1138"/>
      <c r="DJ1138"/>
      <c r="DK1138"/>
      <c r="DL1138"/>
      <c r="DM1138"/>
      <c r="DN1138"/>
      <c r="DO1138"/>
      <c r="DP1138"/>
      <c r="DQ1138"/>
      <c r="DR1138"/>
      <c r="DS1138"/>
      <c r="DT1138"/>
      <c r="DU1138"/>
      <c r="DV1138"/>
      <c r="DW1138"/>
      <c r="DX1138"/>
      <c r="DY1138"/>
      <c r="DZ1138"/>
      <c r="EA1138"/>
      <c r="EB1138"/>
      <c r="EC1138"/>
      <c r="ED1138"/>
      <c r="EE1138"/>
      <c r="EF1138"/>
      <c r="EG1138"/>
      <c r="EH1138"/>
      <c r="EI1138"/>
      <c r="EJ1138"/>
      <c r="EK1138"/>
      <c r="EL1138"/>
      <c r="EM1138"/>
      <c r="EN1138"/>
    </row>
    <row r="1139" spans="1:144" ht="15" x14ac:dyDescent="0.25">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c r="CW1139"/>
      <c r="CX1139"/>
      <c r="CY1139"/>
      <c r="CZ1139"/>
      <c r="DA1139"/>
      <c r="DB1139"/>
      <c r="DC1139"/>
      <c r="DD1139"/>
      <c r="DE1139"/>
      <c r="DF1139"/>
      <c r="DG1139"/>
      <c r="DH1139"/>
      <c r="DI1139"/>
      <c r="DJ1139"/>
      <c r="DK1139"/>
      <c r="DL1139"/>
      <c r="DM1139"/>
      <c r="DN1139"/>
      <c r="DO1139"/>
      <c r="DP1139"/>
      <c r="DQ1139"/>
      <c r="DR1139"/>
      <c r="DS1139"/>
      <c r="DT1139"/>
      <c r="DU1139"/>
      <c r="DV1139"/>
      <c r="DW1139"/>
      <c r="DX1139"/>
      <c r="DY1139"/>
      <c r="DZ1139"/>
      <c r="EA1139"/>
      <c r="EB1139"/>
      <c r="EC1139"/>
      <c r="ED1139"/>
      <c r="EE1139"/>
      <c r="EF1139"/>
      <c r="EG1139"/>
      <c r="EH1139"/>
      <c r="EI1139"/>
      <c r="EJ1139"/>
      <c r="EK1139"/>
      <c r="EL1139"/>
      <c r="EM1139"/>
      <c r="EN1139"/>
    </row>
    <row r="1140" spans="1:144" ht="15" x14ac:dyDescent="0.25">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c r="CW1140"/>
      <c r="CX1140"/>
      <c r="CY1140"/>
      <c r="CZ1140"/>
      <c r="DA1140"/>
      <c r="DB1140"/>
      <c r="DC1140"/>
      <c r="DD1140"/>
      <c r="DE1140"/>
      <c r="DF1140"/>
      <c r="DG1140"/>
      <c r="DH1140"/>
      <c r="DI1140"/>
      <c r="DJ1140"/>
      <c r="DK1140"/>
      <c r="DL1140"/>
      <c r="DM1140"/>
      <c r="DN1140"/>
      <c r="DO1140"/>
      <c r="DP1140"/>
      <c r="DQ1140"/>
      <c r="DR1140"/>
      <c r="DS1140"/>
      <c r="DT1140"/>
      <c r="DU1140"/>
      <c r="DV1140"/>
      <c r="DW1140"/>
      <c r="DX1140"/>
      <c r="DY1140"/>
      <c r="DZ1140"/>
      <c r="EA1140"/>
      <c r="EB1140"/>
      <c r="EC1140"/>
      <c r="ED1140"/>
      <c r="EE1140"/>
      <c r="EF1140"/>
      <c r="EG1140"/>
      <c r="EH1140"/>
      <c r="EI1140"/>
      <c r="EJ1140"/>
      <c r="EK1140"/>
      <c r="EL1140"/>
      <c r="EM1140"/>
      <c r="EN1140"/>
    </row>
    <row r="1141" spans="1:144" ht="15" x14ac:dyDescent="0.25">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c r="CW1141"/>
      <c r="CX1141"/>
      <c r="CY1141"/>
      <c r="CZ1141"/>
      <c r="DA1141"/>
      <c r="DB1141"/>
      <c r="DC1141"/>
      <c r="DD1141"/>
      <c r="DE1141"/>
      <c r="DF1141"/>
      <c r="DG1141"/>
      <c r="DH1141"/>
      <c r="DI1141"/>
      <c r="DJ1141"/>
      <c r="DK1141"/>
      <c r="DL1141"/>
      <c r="DM1141"/>
      <c r="DN1141"/>
      <c r="DO1141"/>
      <c r="DP1141"/>
      <c r="DQ1141"/>
      <c r="DR1141"/>
      <c r="DS1141"/>
      <c r="DT1141"/>
      <c r="DU1141"/>
      <c r="DV1141"/>
      <c r="DW1141"/>
      <c r="DX1141"/>
      <c r="DY1141"/>
      <c r="DZ1141"/>
      <c r="EA1141"/>
      <c r="EB1141"/>
      <c r="EC1141"/>
      <c r="ED1141"/>
      <c r="EE1141"/>
      <c r="EF1141"/>
      <c r="EG1141"/>
      <c r="EH1141"/>
      <c r="EI1141"/>
      <c r="EJ1141"/>
      <c r="EK1141"/>
      <c r="EL1141"/>
      <c r="EM1141"/>
      <c r="EN1141"/>
    </row>
    <row r="1142" spans="1:144" ht="15" x14ac:dyDescent="0.25">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c r="CW1142"/>
      <c r="CX1142"/>
      <c r="CY1142"/>
      <c r="CZ1142"/>
      <c r="DA1142"/>
      <c r="DB1142"/>
      <c r="DC1142"/>
      <c r="DD1142"/>
      <c r="DE1142"/>
      <c r="DF1142"/>
      <c r="DG1142"/>
      <c r="DH1142"/>
      <c r="DI1142"/>
      <c r="DJ1142"/>
      <c r="DK1142"/>
      <c r="DL1142"/>
      <c r="DM1142"/>
      <c r="DN1142"/>
      <c r="DO1142"/>
      <c r="DP1142"/>
      <c r="DQ1142"/>
      <c r="DR1142"/>
      <c r="DS1142"/>
      <c r="DT1142"/>
      <c r="DU1142"/>
      <c r="DV1142"/>
      <c r="DW1142"/>
      <c r="DX1142"/>
      <c r="DY1142"/>
      <c r="DZ1142"/>
      <c r="EA1142"/>
      <c r="EB1142"/>
      <c r="EC1142"/>
      <c r="ED1142"/>
      <c r="EE1142"/>
      <c r="EF1142"/>
      <c r="EG1142"/>
      <c r="EH1142"/>
      <c r="EI1142"/>
      <c r="EJ1142"/>
      <c r="EK1142"/>
      <c r="EL1142"/>
      <c r="EM1142"/>
      <c r="EN1142"/>
    </row>
    <row r="1143" spans="1:144" ht="15" x14ac:dyDescent="0.25">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c r="CW1143"/>
      <c r="CX1143"/>
      <c r="CY1143"/>
      <c r="CZ1143"/>
      <c r="DA1143"/>
      <c r="DB1143"/>
      <c r="DC1143"/>
      <c r="DD1143"/>
      <c r="DE1143"/>
      <c r="DF1143"/>
      <c r="DG1143"/>
      <c r="DH1143"/>
      <c r="DI1143"/>
      <c r="DJ1143"/>
      <c r="DK1143"/>
      <c r="DL1143"/>
      <c r="DM1143"/>
      <c r="DN1143"/>
      <c r="DO1143"/>
      <c r="DP1143"/>
      <c r="DQ1143"/>
      <c r="DR1143"/>
      <c r="DS1143"/>
      <c r="DT1143"/>
      <c r="DU1143"/>
      <c r="DV1143"/>
      <c r="DW1143"/>
      <c r="DX1143"/>
      <c r="DY1143"/>
      <c r="DZ1143"/>
      <c r="EA1143"/>
      <c r="EB1143"/>
      <c r="EC1143"/>
      <c r="ED1143"/>
      <c r="EE1143"/>
      <c r="EF1143"/>
      <c r="EG1143"/>
      <c r="EH1143"/>
      <c r="EI1143"/>
      <c r="EJ1143"/>
      <c r="EK1143"/>
      <c r="EL1143"/>
      <c r="EM1143"/>
      <c r="EN1143"/>
    </row>
    <row r="1144" spans="1:144" ht="15" x14ac:dyDescent="0.25">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c r="CW1144"/>
      <c r="CX1144"/>
      <c r="CY1144"/>
      <c r="CZ1144"/>
      <c r="DA1144"/>
      <c r="DB1144"/>
      <c r="DC1144"/>
      <c r="DD1144"/>
      <c r="DE1144"/>
      <c r="DF1144"/>
      <c r="DG1144"/>
      <c r="DH1144"/>
      <c r="DI1144"/>
      <c r="DJ1144"/>
      <c r="DK1144"/>
      <c r="DL1144"/>
      <c r="DM1144"/>
      <c r="DN1144"/>
      <c r="DO1144"/>
      <c r="DP1144"/>
      <c r="DQ1144"/>
      <c r="DR1144"/>
      <c r="DS1144"/>
      <c r="DT1144"/>
      <c r="DU1144"/>
      <c r="DV1144"/>
      <c r="DW1144"/>
      <c r="DX1144"/>
      <c r="DY1144"/>
      <c r="DZ1144"/>
      <c r="EA1144"/>
      <c r="EB1144"/>
      <c r="EC1144"/>
      <c r="ED1144"/>
      <c r="EE1144"/>
      <c r="EF1144"/>
      <c r="EG1144"/>
      <c r="EH1144"/>
      <c r="EI1144"/>
      <c r="EJ1144"/>
      <c r="EK1144"/>
      <c r="EL1144"/>
      <c r="EM1144"/>
      <c r="EN1144"/>
    </row>
    <row r="1145" spans="1:144" ht="15" x14ac:dyDescent="0.25">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c r="CW1145"/>
      <c r="CX1145"/>
      <c r="CY1145"/>
      <c r="CZ1145"/>
      <c r="DA1145"/>
      <c r="DB1145"/>
      <c r="DC1145"/>
      <c r="DD1145"/>
      <c r="DE1145"/>
      <c r="DF1145"/>
      <c r="DG1145"/>
      <c r="DH1145"/>
      <c r="DI1145"/>
      <c r="DJ1145"/>
      <c r="DK1145"/>
      <c r="DL1145"/>
      <c r="DM1145"/>
      <c r="DN1145"/>
      <c r="DO1145"/>
      <c r="DP1145"/>
      <c r="DQ1145"/>
      <c r="DR1145"/>
      <c r="DS1145"/>
      <c r="DT1145"/>
      <c r="DU1145"/>
      <c r="DV1145"/>
      <c r="DW1145"/>
      <c r="DX1145"/>
      <c r="DY1145"/>
      <c r="DZ1145"/>
      <c r="EA1145"/>
      <c r="EB1145"/>
      <c r="EC1145"/>
      <c r="ED1145"/>
      <c r="EE1145"/>
      <c r="EF1145"/>
      <c r="EG1145"/>
      <c r="EH1145"/>
      <c r="EI1145"/>
      <c r="EJ1145"/>
      <c r="EK1145"/>
      <c r="EL1145"/>
      <c r="EM1145"/>
      <c r="EN1145"/>
    </row>
    <row r="1146" spans="1:144" ht="15" x14ac:dyDescent="0.25">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c r="CW1146"/>
      <c r="CX1146"/>
      <c r="CY1146"/>
      <c r="CZ1146"/>
      <c r="DA1146"/>
      <c r="DB1146"/>
      <c r="DC1146"/>
      <c r="DD1146"/>
      <c r="DE1146"/>
      <c r="DF1146"/>
      <c r="DG1146"/>
      <c r="DH1146"/>
      <c r="DI1146"/>
      <c r="DJ1146"/>
      <c r="DK1146"/>
      <c r="DL1146"/>
      <c r="DM1146"/>
      <c r="DN1146"/>
      <c r="DO1146"/>
      <c r="DP1146"/>
      <c r="DQ1146"/>
      <c r="DR1146"/>
      <c r="DS1146"/>
      <c r="DT1146"/>
      <c r="DU1146"/>
      <c r="DV1146"/>
      <c r="DW1146"/>
      <c r="DX1146"/>
      <c r="DY1146"/>
      <c r="DZ1146"/>
      <c r="EA1146"/>
      <c r="EB1146"/>
      <c r="EC1146"/>
      <c r="ED1146"/>
      <c r="EE1146"/>
      <c r="EF1146"/>
      <c r="EG1146"/>
      <c r="EH1146"/>
      <c r="EI1146"/>
      <c r="EJ1146"/>
      <c r="EK1146"/>
      <c r="EL1146"/>
      <c r="EM1146"/>
      <c r="EN1146"/>
    </row>
    <row r="1147" spans="1:144" ht="15" x14ac:dyDescent="0.25">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c r="CW1147"/>
      <c r="CX1147"/>
      <c r="CY1147"/>
      <c r="CZ1147"/>
      <c r="DA1147"/>
      <c r="DB1147"/>
      <c r="DC1147"/>
      <c r="DD1147"/>
      <c r="DE1147"/>
      <c r="DF1147"/>
      <c r="DG1147"/>
      <c r="DH1147"/>
      <c r="DI1147"/>
      <c r="DJ1147"/>
      <c r="DK1147"/>
      <c r="DL1147"/>
      <c r="DM1147"/>
      <c r="DN1147"/>
      <c r="DO1147"/>
      <c r="DP1147"/>
      <c r="DQ1147"/>
      <c r="DR1147"/>
      <c r="DS1147"/>
      <c r="DT1147"/>
      <c r="DU1147"/>
      <c r="DV1147"/>
      <c r="DW1147"/>
      <c r="DX1147"/>
      <c r="DY1147"/>
      <c r="DZ1147"/>
      <c r="EA1147"/>
      <c r="EB1147"/>
      <c r="EC1147"/>
      <c r="ED1147"/>
      <c r="EE1147"/>
      <c r="EF1147"/>
      <c r="EG1147"/>
      <c r="EH1147"/>
      <c r="EI1147"/>
      <c r="EJ1147"/>
      <c r="EK1147"/>
      <c r="EL1147"/>
      <c r="EM1147"/>
      <c r="EN1147"/>
    </row>
    <row r="1148" spans="1:144" ht="15" x14ac:dyDescent="0.25">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c r="CW1148"/>
      <c r="CX1148"/>
      <c r="CY1148"/>
      <c r="CZ1148"/>
      <c r="DA1148"/>
      <c r="DB1148"/>
      <c r="DC1148"/>
      <c r="DD1148"/>
      <c r="DE1148"/>
      <c r="DF1148"/>
      <c r="DG1148"/>
      <c r="DH1148"/>
      <c r="DI1148"/>
      <c r="DJ1148"/>
      <c r="DK1148"/>
      <c r="DL1148"/>
      <c r="DM1148"/>
      <c r="DN1148"/>
      <c r="DO1148"/>
      <c r="DP1148"/>
      <c r="DQ1148"/>
      <c r="DR1148"/>
      <c r="DS1148"/>
      <c r="DT1148"/>
      <c r="DU1148"/>
      <c r="DV1148"/>
      <c r="DW1148"/>
      <c r="DX1148"/>
      <c r="DY1148"/>
      <c r="DZ1148"/>
      <c r="EA1148"/>
      <c r="EB1148"/>
      <c r="EC1148"/>
      <c r="ED1148"/>
      <c r="EE1148"/>
      <c r="EF1148"/>
      <c r="EG1148"/>
      <c r="EH1148"/>
      <c r="EI1148"/>
      <c r="EJ1148"/>
      <c r="EK1148"/>
      <c r="EL1148"/>
      <c r="EM1148"/>
      <c r="EN1148"/>
    </row>
    <row r="1149" spans="1:144" ht="15" x14ac:dyDescent="0.25">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c r="CW1149"/>
      <c r="CX1149"/>
      <c r="CY1149"/>
      <c r="CZ1149"/>
      <c r="DA1149"/>
      <c r="DB1149"/>
      <c r="DC1149"/>
      <c r="DD1149"/>
      <c r="DE1149"/>
      <c r="DF1149"/>
      <c r="DG1149"/>
      <c r="DH1149"/>
      <c r="DI1149"/>
      <c r="DJ1149"/>
      <c r="DK1149"/>
      <c r="DL1149"/>
      <c r="DM1149"/>
      <c r="DN1149"/>
      <c r="DO1149"/>
      <c r="DP1149"/>
      <c r="DQ1149"/>
      <c r="DR1149"/>
      <c r="DS1149"/>
      <c r="DT1149"/>
      <c r="DU1149"/>
      <c r="DV1149"/>
      <c r="DW1149"/>
      <c r="DX1149"/>
      <c r="DY1149"/>
      <c r="DZ1149"/>
      <c r="EA1149"/>
      <c r="EB1149"/>
      <c r="EC1149"/>
      <c r="ED1149"/>
      <c r="EE1149"/>
      <c r="EF1149"/>
      <c r="EG1149"/>
      <c r="EH1149"/>
      <c r="EI1149"/>
      <c r="EJ1149"/>
      <c r="EK1149"/>
      <c r="EL1149"/>
      <c r="EM1149"/>
      <c r="EN1149"/>
    </row>
    <row r="1150" spans="1:144" ht="15" x14ac:dyDescent="0.25">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c r="CW1150"/>
      <c r="CX1150"/>
      <c r="CY1150"/>
      <c r="CZ1150"/>
      <c r="DA1150"/>
      <c r="DB1150"/>
      <c r="DC1150"/>
      <c r="DD1150"/>
      <c r="DE1150"/>
      <c r="DF1150"/>
      <c r="DG1150"/>
      <c r="DH1150"/>
      <c r="DI1150"/>
      <c r="DJ1150"/>
      <c r="DK1150"/>
      <c r="DL1150"/>
      <c r="DM1150"/>
      <c r="DN1150"/>
      <c r="DO1150"/>
      <c r="DP1150"/>
      <c r="DQ1150"/>
      <c r="DR1150"/>
      <c r="DS1150"/>
      <c r="DT1150"/>
      <c r="DU1150"/>
      <c r="DV1150"/>
      <c r="DW1150"/>
      <c r="DX1150"/>
      <c r="DY1150"/>
      <c r="DZ1150"/>
      <c r="EA1150"/>
      <c r="EB1150"/>
      <c r="EC1150"/>
      <c r="ED1150"/>
      <c r="EE1150"/>
      <c r="EF1150"/>
      <c r="EG1150"/>
      <c r="EH1150"/>
      <c r="EI1150"/>
      <c r="EJ1150"/>
      <c r="EK1150"/>
      <c r="EL1150"/>
      <c r="EM1150"/>
      <c r="EN1150"/>
    </row>
    <row r="1151" spans="1:144" ht="15" x14ac:dyDescent="0.25">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c r="CW1151"/>
      <c r="CX1151"/>
      <c r="CY1151"/>
      <c r="CZ1151"/>
      <c r="DA1151"/>
      <c r="DB1151"/>
      <c r="DC1151"/>
      <c r="DD1151"/>
      <c r="DE1151"/>
      <c r="DF1151"/>
      <c r="DG1151"/>
      <c r="DH1151"/>
      <c r="DI1151"/>
      <c r="DJ1151"/>
      <c r="DK1151"/>
      <c r="DL1151"/>
      <c r="DM1151"/>
      <c r="DN1151"/>
      <c r="DO1151"/>
      <c r="DP1151"/>
      <c r="DQ1151"/>
      <c r="DR1151"/>
      <c r="DS1151"/>
      <c r="DT1151"/>
      <c r="DU1151"/>
      <c r="DV1151"/>
      <c r="DW1151"/>
      <c r="DX1151"/>
      <c r="DY1151"/>
      <c r="DZ1151"/>
      <c r="EA1151"/>
      <c r="EB1151"/>
      <c r="EC1151"/>
      <c r="ED1151"/>
      <c r="EE1151"/>
      <c r="EF1151"/>
      <c r="EG1151"/>
      <c r="EH1151"/>
      <c r="EI1151"/>
      <c r="EJ1151"/>
      <c r="EK1151"/>
      <c r="EL1151"/>
      <c r="EM1151"/>
      <c r="EN1151"/>
    </row>
    <row r="1152" spans="1:144" ht="15" x14ac:dyDescent="0.25">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c r="CW1152"/>
      <c r="CX1152"/>
      <c r="CY1152"/>
      <c r="CZ1152"/>
      <c r="DA1152"/>
      <c r="DB1152"/>
      <c r="DC1152"/>
      <c r="DD1152"/>
      <c r="DE1152"/>
      <c r="DF1152"/>
      <c r="DG1152"/>
      <c r="DH1152"/>
      <c r="DI1152"/>
      <c r="DJ1152"/>
      <c r="DK1152"/>
      <c r="DL1152"/>
      <c r="DM1152"/>
      <c r="DN1152"/>
      <c r="DO1152"/>
      <c r="DP1152"/>
      <c r="DQ1152"/>
      <c r="DR1152"/>
      <c r="DS1152"/>
      <c r="DT1152"/>
      <c r="DU1152"/>
      <c r="DV1152"/>
      <c r="DW1152"/>
      <c r="DX1152"/>
      <c r="DY1152"/>
      <c r="DZ1152"/>
      <c r="EA1152"/>
      <c r="EB1152"/>
      <c r="EC1152"/>
      <c r="ED1152"/>
      <c r="EE1152"/>
      <c r="EF1152"/>
      <c r="EG1152"/>
      <c r="EH1152"/>
      <c r="EI1152"/>
      <c r="EJ1152"/>
      <c r="EK1152"/>
      <c r="EL1152"/>
      <c r="EM1152"/>
      <c r="EN1152"/>
    </row>
    <row r="1153" spans="1:144" ht="15" x14ac:dyDescent="0.25">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c r="CW1153"/>
      <c r="CX1153"/>
      <c r="CY1153"/>
      <c r="CZ1153"/>
      <c r="DA1153"/>
      <c r="DB1153"/>
      <c r="DC1153"/>
      <c r="DD1153"/>
      <c r="DE1153"/>
      <c r="DF1153"/>
      <c r="DG1153"/>
      <c r="DH1153"/>
      <c r="DI1153"/>
      <c r="DJ1153"/>
      <c r="DK1153"/>
      <c r="DL1153"/>
      <c r="DM1153"/>
      <c r="DN1153"/>
      <c r="DO1153"/>
      <c r="DP1153"/>
      <c r="DQ1153"/>
      <c r="DR1153"/>
      <c r="DS1153"/>
      <c r="DT1153"/>
      <c r="DU1153"/>
      <c r="DV1153"/>
      <c r="DW1153"/>
      <c r="DX1153"/>
      <c r="DY1153"/>
      <c r="DZ1153"/>
      <c r="EA1153"/>
      <c r="EB1153"/>
      <c r="EC1153"/>
      <c r="ED1153"/>
      <c r="EE1153"/>
      <c r="EF1153"/>
      <c r="EG1153"/>
      <c r="EH1153"/>
      <c r="EI1153"/>
      <c r="EJ1153"/>
      <c r="EK1153"/>
      <c r="EL1153"/>
      <c r="EM1153"/>
      <c r="EN1153"/>
    </row>
    <row r="1154" spans="1:144" ht="15" x14ac:dyDescent="0.25">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c r="CW1154"/>
      <c r="CX1154"/>
      <c r="CY1154"/>
      <c r="CZ1154"/>
      <c r="DA1154"/>
      <c r="DB1154"/>
      <c r="DC1154"/>
      <c r="DD1154"/>
      <c r="DE1154"/>
      <c r="DF1154"/>
      <c r="DG1154"/>
      <c r="DH1154"/>
      <c r="DI1154"/>
      <c r="DJ1154"/>
      <c r="DK1154"/>
      <c r="DL1154"/>
      <c r="DM1154"/>
      <c r="DN1154"/>
      <c r="DO1154"/>
      <c r="DP1154"/>
      <c r="DQ1154"/>
      <c r="DR1154"/>
      <c r="DS1154"/>
      <c r="DT1154"/>
      <c r="DU1154"/>
      <c r="DV1154"/>
      <c r="DW1154"/>
      <c r="DX1154"/>
      <c r="DY1154"/>
      <c r="DZ1154"/>
      <c r="EA1154"/>
      <c r="EB1154"/>
      <c r="EC1154"/>
      <c r="ED1154"/>
      <c r="EE1154"/>
      <c r="EF1154"/>
      <c r="EG1154"/>
      <c r="EH1154"/>
      <c r="EI1154"/>
      <c r="EJ1154"/>
      <c r="EK1154"/>
      <c r="EL1154"/>
      <c r="EM1154"/>
      <c r="EN1154"/>
    </row>
    <row r="1155" spans="1:144" ht="15" x14ac:dyDescent="0.25">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c r="CW1155"/>
      <c r="CX1155"/>
      <c r="CY1155"/>
      <c r="CZ1155"/>
      <c r="DA1155"/>
      <c r="DB1155"/>
      <c r="DC1155"/>
      <c r="DD1155"/>
      <c r="DE1155"/>
      <c r="DF1155"/>
      <c r="DG1155"/>
      <c r="DH1155"/>
      <c r="DI1155"/>
      <c r="DJ1155"/>
      <c r="DK1155"/>
      <c r="DL1155"/>
      <c r="DM1155"/>
      <c r="DN1155"/>
      <c r="DO1155"/>
      <c r="DP1155"/>
      <c r="DQ1155"/>
      <c r="DR1155"/>
      <c r="DS1155"/>
      <c r="DT1155"/>
      <c r="DU1155"/>
      <c r="DV1155"/>
      <c r="DW1155"/>
      <c r="DX1155"/>
      <c r="DY1155"/>
      <c r="DZ1155"/>
      <c r="EA1155"/>
      <c r="EB1155"/>
      <c r="EC1155"/>
      <c r="ED1155"/>
      <c r="EE1155"/>
      <c r="EF1155"/>
      <c r="EG1155"/>
      <c r="EH1155"/>
      <c r="EI1155"/>
      <c r="EJ1155"/>
      <c r="EK1155"/>
      <c r="EL1155"/>
      <c r="EM1155"/>
      <c r="EN1155"/>
    </row>
    <row r="1156" spans="1:144" ht="15" x14ac:dyDescent="0.25">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c r="CW1156"/>
      <c r="CX1156"/>
      <c r="CY1156"/>
      <c r="CZ1156"/>
      <c r="DA1156"/>
      <c r="DB1156"/>
      <c r="DC1156"/>
      <c r="DD1156"/>
      <c r="DE1156"/>
      <c r="DF1156"/>
      <c r="DG1156"/>
      <c r="DH1156"/>
      <c r="DI1156"/>
      <c r="DJ1156"/>
      <c r="DK1156"/>
      <c r="DL1156"/>
      <c r="DM1156"/>
      <c r="DN1156"/>
      <c r="DO1156"/>
      <c r="DP1156"/>
      <c r="DQ1156"/>
      <c r="DR1156"/>
      <c r="DS1156"/>
      <c r="DT1156"/>
      <c r="DU1156"/>
      <c r="DV1156"/>
      <c r="DW1156"/>
      <c r="DX1156"/>
      <c r="DY1156"/>
      <c r="DZ1156"/>
      <c r="EA1156"/>
      <c r="EB1156"/>
      <c r="EC1156"/>
      <c r="ED1156"/>
      <c r="EE1156"/>
      <c r="EF1156"/>
      <c r="EG1156"/>
      <c r="EH1156"/>
      <c r="EI1156"/>
      <c r="EJ1156"/>
      <c r="EK1156"/>
      <c r="EL1156"/>
      <c r="EM1156"/>
      <c r="EN1156"/>
    </row>
    <row r="1157" spans="1:144" ht="15" x14ac:dyDescent="0.25">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c r="CW1157"/>
      <c r="CX1157"/>
      <c r="CY1157"/>
      <c r="CZ1157"/>
      <c r="DA1157"/>
      <c r="DB1157"/>
      <c r="DC1157"/>
      <c r="DD1157"/>
      <c r="DE1157"/>
      <c r="DF1157"/>
      <c r="DG1157"/>
      <c r="DH1157"/>
      <c r="DI1157"/>
      <c r="DJ1157"/>
      <c r="DK1157"/>
      <c r="DL1157"/>
      <c r="DM1157"/>
      <c r="DN1157"/>
      <c r="DO1157"/>
      <c r="DP1157"/>
      <c r="DQ1157"/>
      <c r="DR1157"/>
      <c r="DS1157"/>
      <c r="DT1157"/>
      <c r="DU1157"/>
      <c r="DV1157"/>
      <c r="DW1157"/>
      <c r="DX1157"/>
      <c r="DY1157"/>
      <c r="DZ1157"/>
      <c r="EA1157"/>
      <c r="EB1157"/>
      <c r="EC1157"/>
      <c r="ED1157"/>
      <c r="EE1157"/>
      <c r="EF1157"/>
      <c r="EG1157"/>
      <c r="EH1157"/>
      <c r="EI1157"/>
      <c r="EJ1157"/>
      <c r="EK1157"/>
      <c r="EL1157"/>
      <c r="EM1157"/>
      <c r="EN1157"/>
    </row>
    <row r="1158" spans="1:144" ht="15" x14ac:dyDescent="0.25">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c r="CW1158"/>
      <c r="CX1158"/>
      <c r="CY1158"/>
      <c r="CZ1158"/>
      <c r="DA1158"/>
      <c r="DB1158"/>
      <c r="DC1158"/>
      <c r="DD1158"/>
      <c r="DE1158"/>
      <c r="DF1158"/>
      <c r="DG1158"/>
      <c r="DH1158"/>
      <c r="DI1158"/>
      <c r="DJ1158"/>
      <c r="DK1158"/>
      <c r="DL1158"/>
      <c r="DM1158"/>
      <c r="DN1158"/>
      <c r="DO1158"/>
      <c r="DP1158"/>
      <c r="DQ1158"/>
      <c r="DR1158"/>
      <c r="DS1158"/>
      <c r="DT1158"/>
      <c r="DU1158"/>
      <c r="DV1158"/>
      <c r="DW1158"/>
      <c r="DX1158"/>
      <c r="DY1158"/>
      <c r="DZ1158"/>
      <c r="EA1158"/>
      <c r="EB1158"/>
      <c r="EC1158"/>
      <c r="ED1158"/>
      <c r="EE1158"/>
      <c r="EF1158"/>
      <c r="EG1158"/>
      <c r="EH1158"/>
      <c r="EI1158"/>
      <c r="EJ1158"/>
      <c r="EK1158"/>
      <c r="EL1158"/>
      <c r="EM1158"/>
      <c r="EN1158"/>
    </row>
    <row r="1159" spans="1:144" ht="15" x14ac:dyDescent="0.25">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c r="CW1159"/>
      <c r="CX1159"/>
      <c r="CY1159"/>
      <c r="CZ1159"/>
      <c r="DA1159"/>
      <c r="DB1159"/>
      <c r="DC1159"/>
      <c r="DD1159"/>
      <c r="DE1159"/>
      <c r="DF1159"/>
      <c r="DG1159"/>
      <c r="DH1159"/>
      <c r="DI1159"/>
      <c r="DJ1159"/>
      <c r="DK1159"/>
      <c r="DL1159"/>
      <c r="DM1159"/>
      <c r="DN1159"/>
      <c r="DO1159"/>
      <c r="DP1159"/>
      <c r="DQ1159"/>
      <c r="DR1159"/>
      <c r="DS1159"/>
      <c r="DT1159"/>
      <c r="DU1159"/>
      <c r="DV1159"/>
      <c r="DW1159"/>
      <c r="DX1159"/>
      <c r="DY1159"/>
      <c r="DZ1159"/>
      <c r="EA1159"/>
      <c r="EB1159"/>
      <c r="EC1159"/>
      <c r="ED1159"/>
      <c r="EE1159"/>
      <c r="EF1159"/>
      <c r="EG1159"/>
      <c r="EH1159"/>
      <c r="EI1159"/>
      <c r="EJ1159"/>
      <c r="EK1159"/>
      <c r="EL1159"/>
      <c r="EM1159"/>
      <c r="EN1159"/>
    </row>
    <row r="1160" spans="1:144" ht="15" x14ac:dyDescent="0.25">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c r="CW1160"/>
      <c r="CX1160"/>
      <c r="CY1160"/>
      <c r="CZ1160"/>
      <c r="DA1160"/>
      <c r="DB1160"/>
      <c r="DC1160"/>
      <c r="DD1160"/>
      <c r="DE1160"/>
      <c r="DF1160"/>
      <c r="DG1160"/>
      <c r="DH1160"/>
      <c r="DI1160"/>
      <c r="DJ1160"/>
      <c r="DK1160"/>
      <c r="DL1160"/>
      <c r="DM1160"/>
      <c r="DN1160"/>
      <c r="DO1160"/>
      <c r="DP1160"/>
      <c r="DQ1160"/>
      <c r="DR1160"/>
      <c r="DS1160"/>
      <c r="DT1160"/>
      <c r="DU1160"/>
      <c r="DV1160"/>
      <c r="DW1160"/>
      <c r="DX1160"/>
      <c r="DY1160"/>
      <c r="DZ1160"/>
      <c r="EA1160"/>
      <c r="EB1160"/>
      <c r="EC1160"/>
      <c r="ED1160"/>
      <c r="EE1160"/>
      <c r="EF1160"/>
      <c r="EG1160"/>
      <c r="EH1160"/>
      <c r="EI1160"/>
      <c r="EJ1160"/>
      <c r="EK1160"/>
      <c r="EL1160"/>
      <c r="EM1160"/>
      <c r="EN1160"/>
    </row>
    <row r="1161" spans="1:144" ht="15" x14ac:dyDescent="0.25">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c r="CW1161"/>
      <c r="CX1161"/>
      <c r="CY1161"/>
      <c r="CZ1161"/>
      <c r="DA1161"/>
      <c r="DB1161"/>
      <c r="DC1161"/>
      <c r="DD1161"/>
      <c r="DE1161"/>
      <c r="DF1161"/>
      <c r="DG1161"/>
      <c r="DH1161"/>
      <c r="DI1161"/>
      <c r="DJ1161"/>
      <c r="DK1161"/>
      <c r="DL1161"/>
      <c r="DM1161"/>
      <c r="DN1161"/>
      <c r="DO1161"/>
      <c r="DP1161"/>
      <c r="DQ1161"/>
      <c r="DR1161"/>
      <c r="DS1161"/>
      <c r="DT1161"/>
      <c r="DU1161"/>
      <c r="DV1161"/>
      <c r="DW1161"/>
      <c r="DX1161"/>
      <c r="DY1161"/>
      <c r="DZ1161"/>
      <c r="EA1161"/>
      <c r="EB1161"/>
      <c r="EC1161"/>
      <c r="ED1161"/>
      <c r="EE1161"/>
      <c r="EF1161"/>
      <c r="EG1161"/>
      <c r="EH1161"/>
      <c r="EI1161"/>
      <c r="EJ1161"/>
      <c r="EK1161"/>
      <c r="EL1161"/>
      <c r="EM1161"/>
      <c r="EN1161"/>
    </row>
    <row r="1162" spans="1:144" ht="15" x14ac:dyDescent="0.25">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c r="CW1162"/>
      <c r="CX1162"/>
      <c r="CY1162"/>
      <c r="CZ1162"/>
      <c r="DA1162"/>
      <c r="DB1162"/>
      <c r="DC1162"/>
      <c r="DD1162"/>
      <c r="DE1162"/>
      <c r="DF1162"/>
      <c r="DG1162"/>
      <c r="DH1162"/>
      <c r="DI1162"/>
      <c r="DJ1162"/>
      <c r="DK1162"/>
      <c r="DL1162"/>
      <c r="DM1162"/>
      <c r="DN1162"/>
      <c r="DO1162"/>
      <c r="DP1162"/>
      <c r="DQ1162"/>
      <c r="DR1162"/>
      <c r="DS1162"/>
      <c r="DT1162"/>
      <c r="DU1162"/>
      <c r="DV1162"/>
      <c r="DW1162"/>
      <c r="DX1162"/>
      <c r="DY1162"/>
      <c r="DZ1162"/>
      <c r="EA1162"/>
      <c r="EB1162"/>
      <c r="EC1162"/>
      <c r="ED1162"/>
      <c r="EE1162"/>
      <c r="EF1162"/>
      <c r="EG1162"/>
      <c r="EH1162"/>
      <c r="EI1162"/>
      <c r="EJ1162"/>
      <c r="EK1162"/>
      <c r="EL1162"/>
      <c r="EM1162"/>
      <c r="EN1162"/>
    </row>
    <row r="1163" spans="1:144" ht="15" x14ac:dyDescent="0.25">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c r="CW1163"/>
      <c r="CX1163"/>
      <c r="CY1163"/>
      <c r="CZ1163"/>
      <c r="DA1163"/>
      <c r="DB1163"/>
      <c r="DC1163"/>
      <c r="DD1163"/>
      <c r="DE1163"/>
      <c r="DF1163"/>
      <c r="DG1163"/>
      <c r="DH1163"/>
      <c r="DI1163"/>
      <c r="DJ1163"/>
      <c r="DK1163"/>
      <c r="DL1163"/>
      <c r="DM1163"/>
      <c r="DN1163"/>
      <c r="DO1163"/>
      <c r="DP1163"/>
      <c r="DQ1163"/>
      <c r="DR1163"/>
      <c r="DS1163"/>
      <c r="DT1163"/>
      <c r="DU1163"/>
      <c r="DV1163"/>
      <c r="DW1163"/>
      <c r="DX1163"/>
      <c r="DY1163"/>
      <c r="DZ1163"/>
      <c r="EA1163"/>
      <c r="EB1163"/>
      <c r="EC1163"/>
      <c r="ED1163"/>
      <c r="EE1163"/>
      <c r="EF1163"/>
      <c r="EG1163"/>
      <c r="EH1163"/>
      <c r="EI1163"/>
      <c r="EJ1163"/>
      <c r="EK1163"/>
      <c r="EL1163"/>
      <c r="EM1163"/>
      <c r="EN1163"/>
    </row>
    <row r="1164" spans="1:144" ht="15" x14ac:dyDescent="0.25">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c r="CW1164"/>
      <c r="CX1164"/>
      <c r="CY1164"/>
      <c r="CZ1164"/>
      <c r="DA1164"/>
      <c r="DB1164"/>
      <c r="DC1164"/>
      <c r="DD1164"/>
      <c r="DE1164"/>
      <c r="DF1164"/>
      <c r="DG1164"/>
      <c r="DH1164"/>
      <c r="DI1164"/>
      <c r="DJ1164"/>
      <c r="DK1164"/>
      <c r="DL1164"/>
      <c r="DM1164"/>
      <c r="DN1164"/>
      <c r="DO1164"/>
      <c r="DP1164"/>
      <c r="DQ1164"/>
      <c r="DR1164"/>
      <c r="DS1164"/>
      <c r="DT1164"/>
      <c r="DU1164"/>
      <c r="DV1164"/>
      <c r="DW1164"/>
      <c r="DX1164"/>
      <c r="DY1164"/>
      <c r="DZ1164"/>
      <c r="EA1164"/>
      <c r="EB1164"/>
      <c r="EC1164"/>
      <c r="ED1164"/>
      <c r="EE1164"/>
      <c r="EF1164"/>
      <c r="EG1164"/>
      <c r="EH1164"/>
      <c r="EI1164"/>
      <c r="EJ1164"/>
      <c r="EK1164"/>
      <c r="EL1164"/>
      <c r="EM1164"/>
      <c r="EN1164"/>
    </row>
    <row r="1165" spans="1:144" ht="15" x14ac:dyDescent="0.25">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c r="CW1165"/>
      <c r="CX1165"/>
      <c r="CY1165"/>
      <c r="CZ1165"/>
      <c r="DA1165"/>
      <c r="DB1165"/>
      <c r="DC1165"/>
      <c r="DD1165"/>
      <c r="DE1165"/>
      <c r="DF1165"/>
      <c r="DG1165"/>
      <c r="DH1165"/>
      <c r="DI1165"/>
      <c r="DJ1165"/>
      <c r="DK1165"/>
      <c r="DL1165"/>
      <c r="DM1165"/>
      <c r="DN1165"/>
      <c r="DO1165"/>
      <c r="DP1165"/>
      <c r="DQ1165"/>
      <c r="DR1165"/>
      <c r="DS1165"/>
      <c r="DT1165"/>
      <c r="DU1165"/>
      <c r="DV1165"/>
      <c r="DW1165"/>
      <c r="DX1165"/>
      <c r="DY1165"/>
      <c r="DZ1165"/>
      <c r="EA1165"/>
      <c r="EB1165"/>
      <c r="EC1165"/>
      <c r="ED1165"/>
      <c r="EE1165"/>
      <c r="EF1165"/>
      <c r="EG1165"/>
      <c r="EH1165"/>
      <c r="EI1165"/>
      <c r="EJ1165"/>
      <c r="EK1165"/>
      <c r="EL1165"/>
      <c r="EM1165"/>
      <c r="EN1165"/>
    </row>
    <row r="1166" spans="1:144" ht="15" x14ac:dyDescent="0.25">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c r="CW1166"/>
      <c r="CX1166"/>
      <c r="CY1166"/>
      <c r="CZ1166"/>
      <c r="DA1166"/>
      <c r="DB1166"/>
      <c r="DC1166"/>
      <c r="DD1166"/>
      <c r="DE1166"/>
      <c r="DF1166"/>
      <c r="DG1166"/>
      <c r="DH1166"/>
      <c r="DI1166"/>
      <c r="DJ1166"/>
      <c r="DK1166"/>
      <c r="DL1166"/>
      <c r="DM1166"/>
      <c r="DN1166"/>
      <c r="DO1166"/>
      <c r="DP1166"/>
      <c r="DQ1166"/>
      <c r="DR1166"/>
      <c r="DS1166"/>
      <c r="DT1166"/>
      <c r="DU1166"/>
      <c r="DV1166"/>
      <c r="DW1166"/>
      <c r="DX1166"/>
      <c r="DY1166"/>
      <c r="DZ1166"/>
      <c r="EA1166"/>
      <c r="EB1166"/>
      <c r="EC1166"/>
      <c r="ED1166"/>
      <c r="EE1166"/>
      <c r="EF1166"/>
      <c r="EG1166"/>
      <c r="EH1166"/>
      <c r="EI1166"/>
      <c r="EJ1166"/>
      <c r="EK1166"/>
      <c r="EL1166"/>
      <c r="EM1166"/>
      <c r="EN1166"/>
    </row>
    <row r="1167" spans="1:144" ht="15" x14ac:dyDescent="0.25">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c r="CW1167"/>
      <c r="CX1167"/>
      <c r="CY1167"/>
      <c r="CZ1167"/>
      <c r="DA1167"/>
      <c r="DB1167"/>
      <c r="DC1167"/>
      <c r="DD1167"/>
      <c r="DE1167"/>
      <c r="DF1167"/>
      <c r="DG1167"/>
      <c r="DH1167"/>
      <c r="DI1167"/>
      <c r="DJ1167"/>
      <c r="DK1167"/>
      <c r="DL1167"/>
      <c r="DM1167"/>
      <c r="DN1167"/>
      <c r="DO1167"/>
      <c r="DP1167"/>
      <c r="DQ1167"/>
      <c r="DR1167"/>
      <c r="DS1167"/>
      <c r="DT1167"/>
      <c r="DU1167"/>
      <c r="DV1167"/>
      <c r="DW1167"/>
      <c r="DX1167"/>
      <c r="DY1167"/>
      <c r="DZ1167"/>
      <c r="EA1167"/>
      <c r="EB1167"/>
      <c r="EC1167"/>
      <c r="ED1167"/>
      <c r="EE1167"/>
      <c r="EF1167"/>
      <c r="EG1167"/>
      <c r="EH1167"/>
      <c r="EI1167"/>
      <c r="EJ1167"/>
      <c r="EK1167"/>
      <c r="EL1167"/>
      <c r="EM1167"/>
      <c r="EN1167"/>
    </row>
    <row r="1168" spans="1:144" ht="15" x14ac:dyDescent="0.25">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c r="CW1168"/>
      <c r="CX1168"/>
      <c r="CY1168"/>
      <c r="CZ1168"/>
      <c r="DA1168"/>
      <c r="DB1168"/>
      <c r="DC1168"/>
      <c r="DD1168"/>
      <c r="DE1168"/>
      <c r="DF1168"/>
      <c r="DG1168"/>
      <c r="DH1168"/>
      <c r="DI1168"/>
      <c r="DJ1168"/>
      <c r="DK1168"/>
      <c r="DL1168"/>
      <c r="DM1168"/>
      <c r="DN1168"/>
      <c r="DO1168"/>
      <c r="DP1168"/>
      <c r="DQ1168"/>
      <c r="DR1168"/>
      <c r="DS1168"/>
      <c r="DT1168"/>
      <c r="DU1168"/>
      <c r="DV1168"/>
      <c r="DW1168"/>
      <c r="DX1168"/>
      <c r="DY1168"/>
      <c r="DZ1168"/>
      <c r="EA1168"/>
      <c r="EB1168"/>
      <c r="EC1168"/>
      <c r="ED1168"/>
      <c r="EE1168"/>
      <c r="EF1168"/>
      <c r="EG1168"/>
      <c r="EH1168"/>
      <c r="EI1168"/>
      <c r="EJ1168"/>
      <c r="EK1168"/>
      <c r="EL1168"/>
      <c r="EM1168"/>
      <c r="EN1168"/>
    </row>
    <row r="1169" spans="1:144" ht="15" x14ac:dyDescent="0.25">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c r="CW1169"/>
      <c r="CX1169"/>
      <c r="CY1169"/>
      <c r="CZ1169"/>
      <c r="DA1169"/>
      <c r="DB1169"/>
      <c r="DC1169"/>
      <c r="DD1169"/>
      <c r="DE1169"/>
      <c r="DF1169"/>
      <c r="DG1169"/>
      <c r="DH1169"/>
      <c r="DI1169"/>
      <c r="DJ1169"/>
      <c r="DK1169"/>
      <c r="DL1169"/>
      <c r="DM1169"/>
      <c r="DN1169"/>
      <c r="DO1169"/>
      <c r="DP1169"/>
      <c r="DQ1169"/>
      <c r="DR1169"/>
      <c r="DS1169"/>
      <c r="DT1169"/>
      <c r="DU1169"/>
      <c r="DV1169"/>
      <c r="DW1169"/>
      <c r="DX1169"/>
      <c r="DY1169"/>
      <c r="DZ1169"/>
      <c r="EA1169"/>
      <c r="EB1169"/>
      <c r="EC1169"/>
      <c r="ED1169"/>
      <c r="EE1169"/>
      <c r="EF1169"/>
      <c r="EG1169"/>
      <c r="EH1169"/>
      <c r="EI1169"/>
      <c r="EJ1169"/>
      <c r="EK1169"/>
      <c r="EL1169"/>
      <c r="EM1169"/>
      <c r="EN1169"/>
    </row>
    <row r="1170" spans="1:144" ht="15" x14ac:dyDescent="0.25">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c r="CW1170"/>
      <c r="CX1170"/>
      <c r="CY1170"/>
      <c r="CZ1170"/>
      <c r="DA1170"/>
      <c r="DB1170"/>
      <c r="DC1170"/>
      <c r="DD1170"/>
      <c r="DE1170"/>
      <c r="DF1170"/>
      <c r="DG1170"/>
      <c r="DH1170"/>
      <c r="DI1170"/>
      <c r="DJ1170"/>
      <c r="DK1170"/>
      <c r="DL1170"/>
      <c r="DM1170"/>
      <c r="DN1170"/>
      <c r="DO1170"/>
      <c r="DP1170"/>
      <c r="DQ1170"/>
      <c r="DR1170"/>
      <c r="DS1170"/>
      <c r="DT1170"/>
      <c r="DU1170"/>
      <c r="DV1170"/>
      <c r="DW1170"/>
      <c r="DX1170"/>
      <c r="DY1170"/>
      <c r="DZ1170"/>
      <c r="EA1170"/>
      <c r="EB1170"/>
      <c r="EC1170"/>
      <c r="ED1170"/>
      <c r="EE1170"/>
      <c r="EF1170"/>
      <c r="EG1170"/>
      <c r="EH1170"/>
      <c r="EI1170"/>
      <c r="EJ1170"/>
      <c r="EK1170"/>
      <c r="EL1170"/>
      <c r="EM1170"/>
      <c r="EN1170"/>
    </row>
    <row r="1171" spans="1:144" ht="15" x14ac:dyDescent="0.25">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c r="CW1171"/>
      <c r="CX1171"/>
      <c r="CY1171"/>
      <c r="CZ1171"/>
      <c r="DA1171"/>
      <c r="DB1171"/>
      <c r="DC1171"/>
      <c r="DD1171"/>
      <c r="DE1171"/>
      <c r="DF1171"/>
      <c r="DG1171"/>
      <c r="DH1171"/>
      <c r="DI1171"/>
      <c r="DJ1171"/>
      <c r="DK1171"/>
      <c r="DL1171"/>
      <c r="DM1171"/>
      <c r="DN1171"/>
      <c r="DO1171"/>
      <c r="DP1171"/>
      <c r="DQ1171"/>
      <c r="DR1171"/>
      <c r="DS1171"/>
      <c r="DT1171"/>
      <c r="DU1171"/>
      <c r="DV1171"/>
      <c r="DW1171"/>
      <c r="DX1171"/>
      <c r="DY1171"/>
      <c r="DZ1171"/>
      <c r="EA1171"/>
      <c r="EB1171"/>
      <c r="EC1171"/>
      <c r="ED1171"/>
      <c r="EE1171"/>
      <c r="EF1171"/>
      <c r="EG1171"/>
      <c r="EH1171"/>
      <c r="EI1171"/>
      <c r="EJ1171"/>
      <c r="EK1171"/>
      <c r="EL1171"/>
      <c r="EM1171"/>
      <c r="EN1171"/>
    </row>
    <row r="1172" spans="1:144" ht="15" x14ac:dyDescent="0.25">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c r="CW1172"/>
      <c r="CX1172"/>
      <c r="CY1172"/>
      <c r="CZ1172"/>
      <c r="DA1172"/>
      <c r="DB1172"/>
      <c r="DC1172"/>
      <c r="DD1172"/>
      <c r="DE1172"/>
      <c r="DF1172"/>
      <c r="DG1172"/>
      <c r="DH1172"/>
      <c r="DI1172"/>
      <c r="DJ1172"/>
      <c r="DK1172"/>
      <c r="DL1172"/>
      <c r="DM1172"/>
      <c r="DN1172"/>
      <c r="DO1172"/>
      <c r="DP1172"/>
      <c r="DQ1172"/>
      <c r="DR1172"/>
      <c r="DS1172"/>
      <c r="DT1172"/>
      <c r="DU1172"/>
      <c r="DV1172"/>
      <c r="DW1172"/>
      <c r="DX1172"/>
      <c r="DY1172"/>
      <c r="DZ1172"/>
      <c r="EA1172"/>
      <c r="EB1172"/>
      <c r="EC1172"/>
      <c r="ED1172"/>
      <c r="EE1172"/>
      <c r="EF1172"/>
      <c r="EG1172"/>
      <c r="EH1172"/>
      <c r="EI1172"/>
      <c r="EJ1172"/>
      <c r="EK1172"/>
      <c r="EL1172"/>
      <c r="EM1172"/>
      <c r="EN1172"/>
    </row>
    <row r="1173" spans="1:144" ht="15" x14ac:dyDescent="0.25">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c r="CW1173"/>
      <c r="CX1173"/>
      <c r="CY1173"/>
      <c r="CZ1173"/>
      <c r="DA1173"/>
      <c r="DB1173"/>
      <c r="DC1173"/>
      <c r="DD1173"/>
      <c r="DE1173"/>
      <c r="DF1173"/>
      <c r="DG1173"/>
      <c r="DH1173"/>
      <c r="DI1173"/>
      <c r="DJ1173"/>
      <c r="DK1173"/>
      <c r="DL1173"/>
      <c r="DM1173"/>
      <c r="DN1173"/>
      <c r="DO1173"/>
      <c r="DP1173"/>
      <c r="DQ1173"/>
      <c r="DR1173"/>
      <c r="DS1173"/>
      <c r="DT1173"/>
      <c r="DU1173"/>
      <c r="DV1173"/>
      <c r="DW1173"/>
      <c r="DX1173"/>
      <c r="DY1173"/>
      <c r="DZ1173"/>
      <c r="EA1173"/>
      <c r="EB1173"/>
      <c r="EC1173"/>
      <c r="ED1173"/>
      <c r="EE1173"/>
      <c r="EF1173"/>
      <c r="EG1173"/>
      <c r="EH1173"/>
      <c r="EI1173"/>
      <c r="EJ1173"/>
      <c r="EK1173"/>
      <c r="EL1173"/>
      <c r="EM1173"/>
      <c r="EN1173"/>
    </row>
    <row r="1174" spans="1:144" ht="15" x14ac:dyDescent="0.25">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c r="DL1174"/>
      <c r="DM1174"/>
      <c r="DN1174"/>
      <c r="DO1174"/>
      <c r="DP1174"/>
      <c r="DQ1174"/>
      <c r="DR1174"/>
      <c r="DS1174"/>
      <c r="DT1174"/>
      <c r="DU1174"/>
      <c r="DV1174"/>
      <c r="DW1174"/>
      <c r="DX1174"/>
      <c r="DY1174"/>
      <c r="DZ1174"/>
      <c r="EA1174"/>
      <c r="EB1174"/>
      <c r="EC1174"/>
      <c r="ED1174"/>
      <c r="EE1174"/>
      <c r="EF1174"/>
      <c r="EG1174"/>
      <c r="EH1174"/>
      <c r="EI1174"/>
      <c r="EJ1174"/>
      <c r="EK1174"/>
      <c r="EL1174"/>
      <c r="EM1174"/>
      <c r="EN1174"/>
    </row>
    <row r="1175" spans="1:144" ht="15" x14ac:dyDescent="0.25">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c r="CW1175"/>
      <c r="CX1175"/>
      <c r="CY1175"/>
      <c r="CZ1175"/>
      <c r="DA1175"/>
      <c r="DB1175"/>
      <c r="DC1175"/>
      <c r="DD1175"/>
      <c r="DE1175"/>
      <c r="DF1175"/>
      <c r="DG1175"/>
      <c r="DH1175"/>
      <c r="DI1175"/>
      <c r="DJ1175"/>
      <c r="DK1175"/>
      <c r="DL1175"/>
      <c r="DM1175"/>
      <c r="DN1175"/>
      <c r="DO1175"/>
      <c r="DP1175"/>
      <c r="DQ1175"/>
      <c r="DR1175"/>
      <c r="DS1175"/>
      <c r="DT1175"/>
      <c r="DU1175"/>
      <c r="DV1175"/>
      <c r="DW1175"/>
      <c r="DX1175"/>
      <c r="DY1175"/>
      <c r="DZ1175"/>
      <c r="EA1175"/>
      <c r="EB1175"/>
      <c r="EC1175"/>
      <c r="ED1175"/>
      <c r="EE1175"/>
      <c r="EF1175"/>
      <c r="EG1175"/>
      <c r="EH1175"/>
      <c r="EI1175"/>
      <c r="EJ1175"/>
      <c r="EK1175"/>
      <c r="EL1175"/>
      <c r="EM1175"/>
      <c r="EN1175"/>
    </row>
    <row r="1176" spans="1:144" ht="15" x14ac:dyDescent="0.25">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c r="CW1176"/>
      <c r="CX1176"/>
      <c r="CY1176"/>
      <c r="CZ1176"/>
      <c r="DA1176"/>
      <c r="DB1176"/>
      <c r="DC1176"/>
      <c r="DD1176"/>
      <c r="DE1176"/>
      <c r="DF1176"/>
      <c r="DG1176"/>
      <c r="DH1176"/>
      <c r="DI1176"/>
      <c r="DJ1176"/>
      <c r="DK1176"/>
      <c r="DL1176"/>
      <c r="DM1176"/>
      <c r="DN1176"/>
      <c r="DO1176"/>
      <c r="DP1176"/>
      <c r="DQ1176"/>
      <c r="DR1176"/>
      <c r="DS1176"/>
      <c r="DT1176"/>
      <c r="DU1176"/>
      <c r="DV1176"/>
      <c r="DW1176"/>
      <c r="DX1176"/>
      <c r="DY1176"/>
      <c r="DZ1176"/>
      <c r="EA1176"/>
      <c r="EB1176"/>
      <c r="EC1176"/>
      <c r="ED1176"/>
      <c r="EE1176"/>
      <c r="EF1176"/>
      <c r="EG1176"/>
      <c r="EH1176"/>
      <c r="EI1176"/>
      <c r="EJ1176"/>
      <c r="EK1176"/>
      <c r="EL1176"/>
      <c r="EM1176"/>
      <c r="EN1176"/>
    </row>
    <row r="1177" spans="1:144" ht="15" x14ac:dyDescent="0.25">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c r="CW1177"/>
      <c r="CX1177"/>
      <c r="CY1177"/>
      <c r="CZ1177"/>
      <c r="DA1177"/>
      <c r="DB1177"/>
      <c r="DC1177"/>
      <c r="DD1177"/>
      <c r="DE1177"/>
      <c r="DF1177"/>
      <c r="DG1177"/>
      <c r="DH1177"/>
      <c r="DI1177"/>
      <c r="DJ1177"/>
      <c r="DK1177"/>
      <c r="DL1177"/>
      <c r="DM1177"/>
      <c r="DN1177"/>
      <c r="DO1177"/>
      <c r="DP1177"/>
      <c r="DQ1177"/>
      <c r="DR1177"/>
      <c r="DS1177"/>
      <c r="DT1177"/>
      <c r="DU1177"/>
      <c r="DV1177"/>
      <c r="DW1177"/>
      <c r="DX1177"/>
      <c r="DY1177"/>
      <c r="DZ1177"/>
      <c r="EA1177"/>
      <c r="EB1177"/>
      <c r="EC1177"/>
      <c r="ED1177"/>
      <c r="EE1177"/>
      <c r="EF1177"/>
      <c r="EG1177"/>
      <c r="EH1177"/>
      <c r="EI1177"/>
      <c r="EJ1177"/>
      <c r="EK1177"/>
      <c r="EL1177"/>
      <c r="EM1177"/>
      <c r="EN1177"/>
    </row>
    <row r="1178" spans="1:144" ht="15" x14ac:dyDescent="0.25">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c r="CW1178"/>
      <c r="CX1178"/>
      <c r="CY1178"/>
      <c r="CZ1178"/>
      <c r="DA1178"/>
      <c r="DB1178"/>
      <c r="DC1178"/>
      <c r="DD1178"/>
      <c r="DE1178"/>
      <c r="DF1178"/>
      <c r="DG1178"/>
      <c r="DH1178"/>
      <c r="DI1178"/>
      <c r="DJ1178"/>
      <c r="DK1178"/>
      <c r="DL1178"/>
      <c r="DM1178"/>
      <c r="DN1178"/>
      <c r="DO1178"/>
      <c r="DP1178"/>
      <c r="DQ1178"/>
      <c r="DR1178"/>
      <c r="DS1178"/>
      <c r="DT1178"/>
      <c r="DU1178"/>
      <c r="DV1178"/>
      <c r="DW1178"/>
      <c r="DX1178"/>
      <c r="DY1178"/>
      <c r="DZ1178"/>
      <c r="EA1178"/>
      <c r="EB1178"/>
      <c r="EC1178"/>
      <c r="ED1178"/>
      <c r="EE1178"/>
      <c r="EF1178"/>
      <c r="EG1178"/>
      <c r="EH1178"/>
      <c r="EI1178"/>
      <c r="EJ1178"/>
      <c r="EK1178"/>
      <c r="EL1178"/>
      <c r="EM1178"/>
      <c r="EN1178"/>
    </row>
    <row r="1179" spans="1:144" ht="15" x14ac:dyDescent="0.25">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c r="CW1179"/>
      <c r="CX1179"/>
      <c r="CY1179"/>
      <c r="CZ1179"/>
      <c r="DA1179"/>
      <c r="DB1179"/>
      <c r="DC1179"/>
      <c r="DD1179"/>
      <c r="DE1179"/>
      <c r="DF1179"/>
      <c r="DG1179"/>
      <c r="DH1179"/>
      <c r="DI1179"/>
      <c r="DJ1179"/>
      <c r="DK1179"/>
      <c r="DL1179"/>
      <c r="DM1179"/>
      <c r="DN1179"/>
      <c r="DO1179"/>
      <c r="DP1179"/>
      <c r="DQ1179"/>
      <c r="DR1179"/>
      <c r="DS1179"/>
      <c r="DT1179"/>
      <c r="DU1179"/>
      <c r="DV1179"/>
      <c r="DW1179"/>
      <c r="DX1179"/>
      <c r="DY1179"/>
      <c r="DZ1179"/>
      <c r="EA1179"/>
      <c r="EB1179"/>
      <c r="EC1179"/>
      <c r="ED1179"/>
      <c r="EE1179"/>
      <c r="EF1179"/>
      <c r="EG1179"/>
      <c r="EH1179"/>
      <c r="EI1179"/>
      <c r="EJ1179"/>
      <c r="EK1179"/>
      <c r="EL1179"/>
      <c r="EM1179"/>
      <c r="EN1179"/>
    </row>
    <row r="1180" spans="1:144" ht="15" x14ac:dyDescent="0.25">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c r="CW1180"/>
      <c r="CX1180"/>
      <c r="CY1180"/>
      <c r="CZ1180"/>
      <c r="DA1180"/>
      <c r="DB1180"/>
      <c r="DC1180"/>
      <c r="DD1180"/>
      <c r="DE1180"/>
      <c r="DF1180"/>
      <c r="DG1180"/>
      <c r="DH1180"/>
      <c r="DI1180"/>
      <c r="DJ1180"/>
      <c r="DK1180"/>
      <c r="DL1180"/>
      <c r="DM1180"/>
      <c r="DN1180"/>
      <c r="DO1180"/>
      <c r="DP1180"/>
      <c r="DQ1180"/>
      <c r="DR1180"/>
      <c r="DS1180"/>
      <c r="DT1180"/>
      <c r="DU1180"/>
      <c r="DV1180"/>
      <c r="DW1180"/>
      <c r="DX1180"/>
      <c r="DY1180"/>
      <c r="DZ1180"/>
      <c r="EA1180"/>
      <c r="EB1180"/>
      <c r="EC1180"/>
      <c r="ED1180"/>
      <c r="EE1180"/>
      <c r="EF1180"/>
      <c r="EG1180"/>
      <c r="EH1180"/>
      <c r="EI1180"/>
      <c r="EJ1180"/>
      <c r="EK1180"/>
      <c r="EL1180"/>
      <c r="EM1180"/>
      <c r="EN1180"/>
    </row>
    <row r="1181" spans="1:144" ht="15" x14ac:dyDescent="0.25">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c r="CW1181"/>
      <c r="CX1181"/>
      <c r="CY1181"/>
      <c r="CZ1181"/>
      <c r="DA1181"/>
      <c r="DB1181"/>
      <c r="DC1181"/>
      <c r="DD1181"/>
      <c r="DE1181"/>
      <c r="DF1181"/>
      <c r="DG1181"/>
      <c r="DH1181"/>
      <c r="DI1181"/>
      <c r="DJ1181"/>
      <c r="DK1181"/>
      <c r="DL1181"/>
      <c r="DM1181"/>
      <c r="DN1181"/>
      <c r="DO1181"/>
      <c r="DP1181"/>
      <c r="DQ1181"/>
      <c r="DR1181"/>
      <c r="DS1181"/>
      <c r="DT1181"/>
      <c r="DU1181"/>
      <c r="DV1181"/>
      <c r="DW1181"/>
      <c r="DX1181"/>
      <c r="DY1181"/>
      <c r="DZ1181"/>
      <c r="EA1181"/>
      <c r="EB1181"/>
      <c r="EC1181"/>
      <c r="ED1181"/>
      <c r="EE1181"/>
      <c r="EF1181"/>
      <c r="EG1181"/>
      <c r="EH1181"/>
      <c r="EI1181"/>
      <c r="EJ1181"/>
      <c r="EK1181"/>
      <c r="EL1181"/>
      <c r="EM1181"/>
      <c r="EN1181"/>
    </row>
    <row r="1182" spans="1:144" ht="15" x14ac:dyDescent="0.25">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c r="CW1182"/>
      <c r="CX1182"/>
      <c r="CY1182"/>
      <c r="CZ1182"/>
      <c r="DA1182"/>
      <c r="DB1182"/>
      <c r="DC1182"/>
      <c r="DD1182"/>
      <c r="DE1182"/>
      <c r="DF1182"/>
      <c r="DG1182"/>
      <c r="DH1182"/>
      <c r="DI1182"/>
      <c r="DJ1182"/>
      <c r="DK1182"/>
      <c r="DL1182"/>
      <c r="DM1182"/>
      <c r="DN1182"/>
      <c r="DO1182"/>
      <c r="DP1182"/>
      <c r="DQ1182"/>
      <c r="DR1182"/>
      <c r="DS1182"/>
      <c r="DT1182"/>
      <c r="DU1182"/>
      <c r="DV1182"/>
      <c r="DW1182"/>
      <c r="DX1182"/>
      <c r="DY1182"/>
      <c r="DZ1182"/>
      <c r="EA1182"/>
      <c r="EB1182"/>
      <c r="EC1182"/>
      <c r="ED1182"/>
      <c r="EE1182"/>
      <c r="EF1182"/>
      <c r="EG1182"/>
      <c r="EH1182"/>
      <c r="EI1182"/>
      <c r="EJ1182"/>
      <c r="EK1182"/>
      <c r="EL1182"/>
      <c r="EM1182"/>
      <c r="EN1182"/>
    </row>
    <row r="1183" spans="1:144" ht="15" x14ac:dyDescent="0.25">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c r="CW1183"/>
      <c r="CX1183"/>
      <c r="CY1183"/>
      <c r="CZ1183"/>
      <c r="DA1183"/>
      <c r="DB1183"/>
      <c r="DC1183"/>
      <c r="DD1183"/>
      <c r="DE1183"/>
      <c r="DF1183"/>
      <c r="DG1183"/>
      <c r="DH1183"/>
      <c r="DI1183"/>
      <c r="DJ1183"/>
      <c r="DK1183"/>
      <c r="DL1183"/>
      <c r="DM1183"/>
      <c r="DN1183"/>
      <c r="DO1183"/>
      <c r="DP1183"/>
      <c r="DQ1183"/>
      <c r="DR1183"/>
      <c r="DS1183"/>
      <c r="DT1183"/>
      <c r="DU1183"/>
      <c r="DV1183"/>
      <c r="DW1183"/>
      <c r="DX1183"/>
      <c r="DY1183"/>
      <c r="DZ1183"/>
      <c r="EA1183"/>
      <c r="EB1183"/>
      <c r="EC1183"/>
      <c r="ED1183"/>
      <c r="EE1183"/>
      <c r="EF1183"/>
      <c r="EG1183"/>
      <c r="EH1183"/>
      <c r="EI1183"/>
      <c r="EJ1183"/>
      <c r="EK1183"/>
      <c r="EL1183"/>
      <c r="EM1183"/>
      <c r="EN1183"/>
    </row>
    <row r="1184" spans="1:144" ht="15" x14ac:dyDescent="0.25">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c r="CW1184"/>
      <c r="CX1184"/>
      <c r="CY1184"/>
      <c r="CZ1184"/>
      <c r="DA1184"/>
      <c r="DB1184"/>
      <c r="DC1184"/>
      <c r="DD1184"/>
      <c r="DE1184"/>
      <c r="DF1184"/>
      <c r="DG1184"/>
      <c r="DH1184"/>
      <c r="DI1184"/>
      <c r="DJ1184"/>
      <c r="DK1184"/>
      <c r="DL1184"/>
      <c r="DM1184"/>
      <c r="DN1184"/>
      <c r="DO1184"/>
      <c r="DP1184"/>
      <c r="DQ1184"/>
      <c r="DR1184"/>
      <c r="DS1184"/>
      <c r="DT1184"/>
      <c r="DU1184"/>
      <c r="DV1184"/>
      <c r="DW1184"/>
      <c r="DX1184"/>
      <c r="DY1184"/>
      <c r="DZ1184"/>
      <c r="EA1184"/>
      <c r="EB1184"/>
      <c r="EC1184"/>
      <c r="ED1184"/>
      <c r="EE1184"/>
      <c r="EF1184"/>
      <c r="EG1184"/>
      <c r="EH1184"/>
      <c r="EI1184"/>
      <c r="EJ1184"/>
      <c r="EK1184"/>
      <c r="EL1184"/>
      <c r="EM1184"/>
      <c r="EN1184"/>
    </row>
    <row r="1185" spans="1:144" ht="15" x14ac:dyDescent="0.25">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c r="CW1185"/>
      <c r="CX1185"/>
      <c r="CY1185"/>
      <c r="CZ1185"/>
      <c r="DA1185"/>
      <c r="DB1185"/>
      <c r="DC1185"/>
      <c r="DD1185"/>
      <c r="DE1185"/>
      <c r="DF1185"/>
      <c r="DG1185"/>
      <c r="DH1185"/>
      <c r="DI1185"/>
      <c r="DJ1185"/>
      <c r="DK1185"/>
      <c r="DL1185"/>
      <c r="DM1185"/>
      <c r="DN1185"/>
      <c r="DO1185"/>
      <c r="DP1185"/>
      <c r="DQ1185"/>
      <c r="DR1185"/>
      <c r="DS1185"/>
      <c r="DT1185"/>
      <c r="DU1185"/>
      <c r="DV1185"/>
      <c r="DW1185"/>
      <c r="DX1185"/>
      <c r="DY1185"/>
      <c r="DZ1185"/>
      <c r="EA1185"/>
      <c r="EB1185"/>
      <c r="EC1185"/>
      <c r="ED1185"/>
      <c r="EE1185"/>
      <c r="EF1185"/>
      <c r="EG1185"/>
      <c r="EH1185"/>
      <c r="EI1185"/>
      <c r="EJ1185"/>
      <c r="EK1185"/>
      <c r="EL1185"/>
      <c r="EM1185"/>
      <c r="EN1185"/>
    </row>
    <row r="1186" spans="1:144" ht="15" x14ac:dyDescent="0.25">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c r="CW1186"/>
      <c r="CX1186"/>
      <c r="CY1186"/>
      <c r="CZ1186"/>
      <c r="DA1186"/>
      <c r="DB1186"/>
      <c r="DC1186"/>
      <c r="DD1186"/>
      <c r="DE1186"/>
      <c r="DF1186"/>
      <c r="DG1186"/>
      <c r="DH1186"/>
      <c r="DI1186"/>
      <c r="DJ1186"/>
      <c r="DK1186"/>
      <c r="DL1186"/>
      <c r="DM1186"/>
      <c r="DN1186"/>
      <c r="DO1186"/>
      <c r="DP1186"/>
      <c r="DQ1186"/>
      <c r="DR1186"/>
      <c r="DS1186"/>
      <c r="DT1186"/>
      <c r="DU1186"/>
      <c r="DV1186"/>
      <c r="DW1186"/>
      <c r="DX1186"/>
      <c r="DY1186"/>
      <c r="DZ1186"/>
      <c r="EA1186"/>
      <c r="EB1186"/>
      <c r="EC1186"/>
      <c r="ED1186"/>
      <c r="EE1186"/>
      <c r="EF1186"/>
      <c r="EG1186"/>
      <c r="EH1186"/>
      <c r="EI1186"/>
      <c r="EJ1186"/>
      <c r="EK1186"/>
      <c r="EL1186"/>
      <c r="EM1186"/>
      <c r="EN1186"/>
    </row>
    <row r="1187" spans="1:144" ht="15" x14ac:dyDescent="0.25">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c r="CW1187"/>
      <c r="CX1187"/>
      <c r="CY1187"/>
      <c r="CZ1187"/>
      <c r="DA1187"/>
      <c r="DB1187"/>
      <c r="DC1187"/>
      <c r="DD1187"/>
      <c r="DE1187"/>
      <c r="DF1187"/>
      <c r="DG1187"/>
      <c r="DH1187"/>
      <c r="DI1187"/>
      <c r="DJ1187"/>
      <c r="DK1187"/>
      <c r="DL1187"/>
      <c r="DM1187"/>
      <c r="DN1187"/>
      <c r="DO1187"/>
      <c r="DP1187"/>
      <c r="DQ1187"/>
      <c r="DR1187"/>
      <c r="DS1187"/>
      <c r="DT1187"/>
      <c r="DU1187"/>
      <c r="DV1187"/>
      <c r="DW1187"/>
      <c r="DX1187"/>
      <c r="DY1187"/>
      <c r="DZ1187"/>
      <c r="EA1187"/>
      <c r="EB1187"/>
      <c r="EC1187"/>
      <c r="ED1187"/>
      <c r="EE1187"/>
      <c r="EF1187"/>
      <c r="EG1187"/>
      <c r="EH1187"/>
      <c r="EI1187"/>
      <c r="EJ1187"/>
      <c r="EK1187"/>
      <c r="EL1187"/>
      <c r="EM1187"/>
      <c r="EN1187"/>
    </row>
    <row r="1188" spans="1:144" ht="15" x14ac:dyDescent="0.25">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c r="CW1188"/>
      <c r="CX1188"/>
      <c r="CY1188"/>
      <c r="CZ1188"/>
      <c r="DA1188"/>
      <c r="DB1188"/>
      <c r="DC1188"/>
      <c r="DD1188"/>
      <c r="DE1188"/>
      <c r="DF1188"/>
      <c r="DG1188"/>
      <c r="DH1188"/>
      <c r="DI1188"/>
      <c r="DJ1188"/>
      <c r="DK1188"/>
      <c r="DL1188"/>
      <c r="DM1188"/>
      <c r="DN1188"/>
      <c r="DO1188"/>
      <c r="DP1188"/>
      <c r="DQ1188"/>
      <c r="DR1188"/>
      <c r="DS1188"/>
      <c r="DT1188"/>
      <c r="DU1188"/>
      <c r="DV1188"/>
      <c r="DW1188"/>
      <c r="DX1188"/>
      <c r="DY1188"/>
      <c r="DZ1188"/>
      <c r="EA1188"/>
      <c r="EB1188"/>
      <c r="EC1188"/>
      <c r="ED1188"/>
      <c r="EE1188"/>
      <c r="EF1188"/>
      <c r="EG1188"/>
      <c r="EH1188"/>
      <c r="EI1188"/>
      <c r="EJ1188"/>
      <c r="EK1188"/>
      <c r="EL1188"/>
      <c r="EM1188"/>
      <c r="EN1188"/>
    </row>
    <row r="1189" spans="1:144" ht="15" x14ac:dyDescent="0.25">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c r="CW1189"/>
      <c r="CX1189"/>
      <c r="CY1189"/>
      <c r="CZ1189"/>
      <c r="DA1189"/>
      <c r="DB1189"/>
      <c r="DC1189"/>
      <c r="DD1189"/>
      <c r="DE1189"/>
      <c r="DF1189"/>
      <c r="DG1189"/>
      <c r="DH1189"/>
      <c r="DI1189"/>
      <c r="DJ1189"/>
      <c r="DK1189"/>
      <c r="DL1189"/>
      <c r="DM1189"/>
      <c r="DN1189"/>
      <c r="DO1189"/>
      <c r="DP1189"/>
      <c r="DQ1189"/>
      <c r="DR1189"/>
      <c r="DS1189"/>
      <c r="DT1189"/>
      <c r="DU1189"/>
      <c r="DV1189"/>
      <c r="DW1189"/>
      <c r="DX1189"/>
      <c r="DY1189"/>
      <c r="DZ1189"/>
      <c r="EA1189"/>
      <c r="EB1189"/>
      <c r="EC1189"/>
      <c r="ED1189"/>
      <c r="EE1189"/>
      <c r="EF1189"/>
      <c r="EG1189"/>
      <c r="EH1189"/>
      <c r="EI1189"/>
      <c r="EJ1189"/>
      <c r="EK1189"/>
      <c r="EL1189"/>
      <c r="EM1189"/>
      <c r="EN1189"/>
    </row>
    <row r="1190" spans="1:144" ht="15" x14ac:dyDescent="0.25">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c r="CW1190"/>
      <c r="CX1190"/>
      <c r="CY1190"/>
      <c r="CZ1190"/>
      <c r="DA1190"/>
      <c r="DB1190"/>
      <c r="DC1190"/>
      <c r="DD1190"/>
      <c r="DE1190"/>
      <c r="DF1190"/>
      <c r="DG1190"/>
      <c r="DH1190"/>
      <c r="DI1190"/>
      <c r="DJ1190"/>
      <c r="DK1190"/>
      <c r="DL1190"/>
      <c r="DM1190"/>
      <c r="DN1190"/>
      <c r="DO1190"/>
      <c r="DP1190"/>
      <c r="DQ1190"/>
      <c r="DR1190"/>
      <c r="DS1190"/>
      <c r="DT1190"/>
      <c r="DU1190"/>
      <c r="DV1190"/>
      <c r="DW1190"/>
      <c r="DX1190"/>
      <c r="DY1190"/>
      <c r="DZ1190"/>
      <c r="EA1190"/>
      <c r="EB1190"/>
      <c r="EC1190"/>
      <c r="ED1190"/>
      <c r="EE1190"/>
      <c r="EF1190"/>
      <c r="EG1190"/>
      <c r="EH1190"/>
      <c r="EI1190"/>
      <c r="EJ1190"/>
      <c r="EK1190"/>
      <c r="EL1190"/>
      <c r="EM1190"/>
      <c r="EN1190"/>
    </row>
    <row r="1191" spans="1:144" ht="15" x14ac:dyDescent="0.25">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c r="CW1191"/>
      <c r="CX1191"/>
      <c r="CY1191"/>
      <c r="CZ1191"/>
      <c r="DA1191"/>
      <c r="DB1191"/>
      <c r="DC1191"/>
      <c r="DD1191"/>
      <c r="DE1191"/>
      <c r="DF1191"/>
      <c r="DG1191"/>
      <c r="DH1191"/>
      <c r="DI1191"/>
      <c r="DJ1191"/>
      <c r="DK1191"/>
      <c r="DL1191"/>
      <c r="DM1191"/>
      <c r="DN1191"/>
      <c r="DO1191"/>
      <c r="DP1191"/>
      <c r="DQ1191"/>
      <c r="DR1191"/>
      <c r="DS1191"/>
      <c r="DT1191"/>
      <c r="DU1191"/>
      <c r="DV1191"/>
      <c r="DW1191"/>
      <c r="DX1191"/>
      <c r="DY1191"/>
      <c r="DZ1191"/>
      <c r="EA1191"/>
      <c r="EB1191"/>
      <c r="EC1191"/>
      <c r="ED1191"/>
      <c r="EE1191"/>
      <c r="EF1191"/>
      <c r="EG1191"/>
      <c r="EH1191"/>
      <c r="EI1191"/>
      <c r="EJ1191"/>
      <c r="EK1191"/>
      <c r="EL1191"/>
      <c r="EM1191"/>
      <c r="EN1191"/>
    </row>
    <row r="1192" spans="1:144" ht="15" x14ac:dyDescent="0.25">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c r="CW1192"/>
      <c r="CX1192"/>
      <c r="CY1192"/>
      <c r="CZ1192"/>
      <c r="DA1192"/>
      <c r="DB1192"/>
      <c r="DC1192"/>
      <c r="DD1192"/>
      <c r="DE1192"/>
      <c r="DF1192"/>
      <c r="DG1192"/>
      <c r="DH1192"/>
      <c r="DI1192"/>
      <c r="DJ1192"/>
      <c r="DK1192"/>
      <c r="DL1192"/>
      <c r="DM1192"/>
      <c r="DN1192"/>
      <c r="DO1192"/>
      <c r="DP1192"/>
      <c r="DQ1192"/>
      <c r="DR1192"/>
      <c r="DS1192"/>
      <c r="DT1192"/>
      <c r="DU1192"/>
      <c r="DV1192"/>
      <c r="DW1192"/>
      <c r="DX1192"/>
      <c r="DY1192"/>
      <c r="DZ1192"/>
      <c r="EA1192"/>
      <c r="EB1192"/>
      <c r="EC1192"/>
      <c r="ED1192"/>
      <c r="EE1192"/>
      <c r="EF1192"/>
      <c r="EG1192"/>
      <c r="EH1192"/>
      <c r="EI1192"/>
      <c r="EJ1192"/>
      <c r="EK1192"/>
      <c r="EL1192"/>
      <c r="EM1192"/>
      <c r="EN1192"/>
    </row>
    <row r="1193" spans="1:144" ht="15" x14ac:dyDescent="0.25">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c r="CW1193"/>
      <c r="CX1193"/>
      <c r="CY1193"/>
      <c r="CZ1193"/>
      <c r="DA1193"/>
      <c r="DB1193"/>
      <c r="DC1193"/>
      <c r="DD1193"/>
      <c r="DE1193"/>
      <c r="DF1193"/>
      <c r="DG1193"/>
      <c r="DH1193"/>
      <c r="DI1193"/>
      <c r="DJ1193"/>
      <c r="DK1193"/>
      <c r="DL1193"/>
      <c r="DM1193"/>
      <c r="DN1193"/>
      <c r="DO1193"/>
      <c r="DP1193"/>
      <c r="DQ1193"/>
      <c r="DR1193"/>
      <c r="DS1193"/>
      <c r="DT1193"/>
      <c r="DU1193"/>
      <c r="DV1193"/>
      <c r="DW1193"/>
      <c r="DX1193"/>
      <c r="DY1193"/>
      <c r="DZ1193"/>
      <c r="EA1193"/>
      <c r="EB1193"/>
      <c r="EC1193"/>
      <c r="ED1193"/>
      <c r="EE1193"/>
      <c r="EF1193"/>
      <c r="EG1193"/>
      <c r="EH1193"/>
      <c r="EI1193"/>
      <c r="EJ1193"/>
      <c r="EK1193"/>
      <c r="EL1193"/>
      <c r="EM1193"/>
      <c r="EN1193"/>
    </row>
    <row r="1194" spans="1:144" ht="15" x14ac:dyDescent="0.25">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c r="CW1194"/>
      <c r="CX1194"/>
      <c r="CY1194"/>
      <c r="CZ1194"/>
      <c r="DA1194"/>
      <c r="DB1194"/>
      <c r="DC1194"/>
      <c r="DD1194"/>
      <c r="DE1194"/>
      <c r="DF1194"/>
      <c r="DG1194"/>
      <c r="DH1194"/>
      <c r="DI1194"/>
      <c r="DJ1194"/>
      <c r="DK1194"/>
      <c r="DL1194"/>
      <c r="DM1194"/>
      <c r="DN1194"/>
      <c r="DO1194"/>
      <c r="DP1194"/>
      <c r="DQ1194"/>
      <c r="DR1194"/>
      <c r="DS1194"/>
      <c r="DT1194"/>
      <c r="DU1194"/>
      <c r="DV1194"/>
      <c r="DW1194"/>
      <c r="DX1194"/>
      <c r="DY1194"/>
      <c r="DZ1194"/>
      <c r="EA1194"/>
      <c r="EB1194"/>
      <c r="EC1194"/>
      <c r="ED1194"/>
      <c r="EE1194"/>
      <c r="EF1194"/>
      <c r="EG1194"/>
      <c r="EH1194"/>
      <c r="EI1194"/>
      <c r="EJ1194"/>
      <c r="EK1194"/>
      <c r="EL1194"/>
      <c r="EM1194"/>
      <c r="EN1194"/>
    </row>
    <row r="1195" spans="1:144" ht="15" x14ac:dyDescent="0.25">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c r="CW1195"/>
      <c r="CX1195"/>
      <c r="CY1195"/>
      <c r="CZ1195"/>
      <c r="DA1195"/>
      <c r="DB1195"/>
      <c r="DC1195"/>
      <c r="DD1195"/>
      <c r="DE1195"/>
      <c r="DF1195"/>
      <c r="DG1195"/>
      <c r="DH1195"/>
      <c r="DI1195"/>
      <c r="DJ1195"/>
      <c r="DK1195"/>
      <c r="DL1195"/>
      <c r="DM1195"/>
      <c r="DN1195"/>
      <c r="DO1195"/>
      <c r="DP1195"/>
      <c r="DQ1195"/>
      <c r="DR1195"/>
      <c r="DS1195"/>
      <c r="DT1195"/>
      <c r="DU1195"/>
      <c r="DV1195"/>
      <c r="DW1195"/>
      <c r="DX1195"/>
      <c r="DY1195"/>
      <c r="DZ1195"/>
      <c r="EA1195"/>
      <c r="EB1195"/>
      <c r="EC1195"/>
      <c r="ED1195"/>
      <c r="EE1195"/>
      <c r="EF1195"/>
      <c r="EG1195"/>
      <c r="EH1195"/>
      <c r="EI1195"/>
      <c r="EJ1195"/>
      <c r="EK1195"/>
      <c r="EL1195"/>
      <c r="EM1195"/>
      <c r="EN1195"/>
    </row>
    <row r="1196" spans="1:144" ht="15" x14ac:dyDescent="0.25">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c r="CW1196"/>
      <c r="CX1196"/>
      <c r="CY1196"/>
      <c r="CZ1196"/>
      <c r="DA1196"/>
      <c r="DB1196"/>
      <c r="DC1196"/>
      <c r="DD1196"/>
      <c r="DE1196"/>
      <c r="DF1196"/>
      <c r="DG1196"/>
      <c r="DH1196"/>
      <c r="DI1196"/>
      <c r="DJ1196"/>
      <c r="DK1196"/>
      <c r="DL1196"/>
      <c r="DM1196"/>
      <c r="DN1196"/>
      <c r="DO1196"/>
      <c r="DP1196"/>
      <c r="DQ1196"/>
      <c r="DR1196"/>
      <c r="DS1196"/>
      <c r="DT1196"/>
      <c r="DU1196"/>
      <c r="DV1196"/>
      <c r="DW1196"/>
      <c r="DX1196"/>
      <c r="DY1196"/>
      <c r="DZ1196"/>
      <c r="EA1196"/>
      <c r="EB1196"/>
      <c r="EC1196"/>
      <c r="ED1196"/>
      <c r="EE1196"/>
      <c r="EF1196"/>
      <c r="EG1196"/>
      <c r="EH1196"/>
      <c r="EI1196"/>
      <c r="EJ1196"/>
      <c r="EK1196"/>
      <c r="EL1196"/>
      <c r="EM1196"/>
      <c r="EN1196"/>
    </row>
    <row r="1197" spans="1:144" ht="15" x14ac:dyDescent="0.25">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c r="CW1197"/>
      <c r="CX1197"/>
      <c r="CY1197"/>
      <c r="CZ1197"/>
      <c r="DA1197"/>
      <c r="DB1197"/>
      <c r="DC1197"/>
      <c r="DD1197"/>
      <c r="DE1197"/>
      <c r="DF1197"/>
      <c r="DG1197"/>
      <c r="DH1197"/>
      <c r="DI1197"/>
      <c r="DJ1197"/>
      <c r="DK1197"/>
      <c r="DL1197"/>
      <c r="DM1197"/>
      <c r="DN1197"/>
      <c r="DO1197"/>
      <c r="DP1197"/>
      <c r="DQ1197"/>
      <c r="DR1197"/>
      <c r="DS1197"/>
      <c r="DT1197"/>
      <c r="DU1197"/>
      <c r="DV1197"/>
      <c r="DW1197"/>
      <c r="DX1197"/>
      <c r="DY1197"/>
      <c r="DZ1197"/>
      <c r="EA1197"/>
      <c r="EB1197"/>
      <c r="EC1197"/>
      <c r="ED1197"/>
      <c r="EE1197"/>
      <c r="EF1197"/>
      <c r="EG1197"/>
      <c r="EH1197"/>
      <c r="EI1197"/>
      <c r="EJ1197"/>
      <c r="EK1197"/>
      <c r="EL1197"/>
      <c r="EM1197"/>
      <c r="EN1197"/>
    </row>
    <row r="1198" spans="1:144" ht="15" x14ac:dyDescent="0.25">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c r="CW1198"/>
      <c r="CX1198"/>
      <c r="CY1198"/>
      <c r="CZ1198"/>
      <c r="DA1198"/>
      <c r="DB1198"/>
      <c r="DC1198"/>
      <c r="DD1198"/>
      <c r="DE1198"/>
      <c r="DF1198"/>
      <c r="DG1198"/>
      <c r="DH1198"/>
      <c r="DI1198"/>
      <c r="DJ1198"/>
      <c r="DK1198"/>
      <c r="DL1198"/>
      <c r="DM1198"/>
      <c r="DN1198"/>
      <c r="DO1198"/>
      <c r="DP1198"/>
      <c r="DQ1198"/>
      <c r="DR1198"/>
      <c r="DS1198"/>
      <c r="DT1198"/>
      <c r="DU1198"/>
      <c r="DV1198"/>
      <c r="DW1198"/>
      <c r="DX1198"/>
      <c r="DY1198"/>
      <c r="DZ1198"/>
      <c r="EA1198"/>
      <c r="EB1198"/>
      <c r="EC1198"/>
      <c r="ED1198"/>
      <c r="EE1198"/>
      <c r="EF1198"/>
      <c r="EG1198"/>
      <c r="EH1198"/>
      <c r="EI1198"/>
      <c r="EJ1198"/>
      <c r="EK1198"/>
      <c r="EL1198"/>
      <c r="EM1198"/>
      <c r="EN1198"/>
    </row>
    <row r="1199" spans="1:144" ht="15" x14ac:dyDescent="0.25">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c r="CW1199"/>
      <c r="CX1199"/>
      <c r="CY1199"/>
      <c r="CZ1199"/>
      <c r="DA1199"/>
      <c r="DB1199"/>
      <c r="DC1199"/>
      <c r="DD1199"/>
      <c r="DE1199"/>
      <c r="DF1199"/>
      <c r="DG1199"/>
      <c r="DH1199"/>
      <c r="DI1199"/>
      <c r="DJ1199"/>
      <c r="DK1199"/>
      <c r="DL1199"/>
      <c r="DM1199"/>
      <c r="DN1199"/>
      <c r="DO1199"/>
      <c r="DP1199"/>
      <c r="DQ1199"/>
      <c r="DR1199"/>
      <c r="DS1199"/>
      <c r="DT1199"/>
      <c r="DU1199"/>
      <c r="DV1199"/>
      <c r="DW1199"/>
      <c r="DX1199"/>
      <c r="DY1199"/>
      <c r="DZ1199"/>
      <c r="EA1199"/>
      <c r="EB1199"/>
      <c r="EC1199"/>
      <c r="ED1199"/>
      <c r="EE1199"/>
      <c r="EF1199"/>
      <c r="EG1199"/>
      <c r="EH1199"/>
      <c r="EI1199"/>
      <c r="EJ1199"/>
      <c r="EK1199"/>
      <c r="EL1199"/>
      <c r="EM1199"/>
      <c r="EN1199"/>
    </row>
    <row r="1200" spans="1:144" ht="15" x14ac:dyDescent="0.25">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c r="CW1200"/>
      <c r="CX1200"/>
      <c r="CY1200"/>
      <c r="CZ1200"/>
      <c r="DA1200"/>
      <c r="DB1200"/>
      <c r="DC1200"/>
      <c r="DD1200"/>
      <c r="DE1200"/>
      <c r="DF1200"/>
      <c r="DG1200"/>
      <c r="DH1200"/>
      <c r="DI1200"/>
      <c r="DJ1200"/>
      <c r="DK1200"/>
      <c r="DL1200"/>
      <c r="DM1200"/>
      <c r="DN1200"/>
      <c r="DO1200"/>
      <c r="DP1200"/>
      <c r="DQ1200"/>
      <c r="DR1200"/>
      <c r="DS1200"/>
      <c r="DT1200"/>
      <c r="DU1200"/>
      <c r="DV1200"/>
      <c r="DW1200"/>
      <c r="DX1200"/>
      <c r="DY1200"/>
      <c r="DZ1200"/>
      <c r="EA1200"/>
      <c r="EB1200"/>
      <c r="EC1200"/>
      <c r="ED1200"/>
      <c r="EE1200"/>
      <c r="EF1200"/>
      <c r="EG1200"/>
      <c r="EH1200"/>
      <c r="EI1200"/>
      <c r="EJ1200"/>
      <c r="EK1200"/>
      <c r="EL1200"/>
      <c r="EM1200"/>
      <c r="EN1200"/>
    </row>
    <row r="1201" spans="1:144" ht="15" x14ac:dyDescent="0.25">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c r="CW1201"/>
      <c r="CX1201"/>
      <c r="CY1201"/>
      <c r="CZ1201"/>
      <c r="DA1201"/>
      <c r="DB1201"/>
      <c r="DC1201"/>
      <c r="DD1201"/>
      <c r="DE1201"/>
      <c r="DF1201"/>
      <c r="DG1201"/>
      <c r="DH1201"/>
      <c r="DI1201"/>
      <c r="DJ1201"/>
      <c r="DK1201"/>
      <c r="DL1201"/>
      <c r="DM1201"/>
      <c r="DN1201"/>
      <c r="DO1201"/>
      <c r="DP1201"/>
      <c r="DQ1201"/>
      <c r="DR1201"/>
      <c r="DS1201"/>
      <c r="DT1201"/>
      <c r="DU1201"/>
      <c r="DV1201"/>
      <c r="DW1201"/>
      <c r="DX1201"/>
      <c r="DY1201"/>
      <c r="DZ1201"/>
      <c r="EA1201"/>
      <c r="EB1201"/>
      <c r="EC1201"/>
      <c r="ED1201"/>
      <c r="EE1201"/>
      <c r="EF1201"/>
      <c r="EG1201"/>
      <c r="EH1201"/>
      <c r="EI1201"/>
      <c r="EJ1201"/>
      <c r="EK1201"/>
      <c r="EL1201"/>
      <c r="EM1201"/>
      <c r="EN1201"/>
    </row>
    <row r="1202" spans="1:144" ht="15" x14ac:dyDescent="0.25">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c r="CW1202"/>
      <c r="CX1202"/>
      <c r="CY1202"/>
      <c r="CZ1202"/>
      <c r="DA1202"/>
      <c r="DB1202"/>
      <c r="DC1202"/>
      <c r="DD1202"/>
      <c r="DE1202"/>
      <c r="DF1202"/>
      <c r="DG1202"/>
      <c r="DH1202"/>
      <c r="DI1202"/>
      <c r="DJ1202"/>
      <c r="DK1202"/>
      <c r="DL1202"/>
      <c r="DM1202"/>
      <c r="DN1202"/>
      <c r="DO1202"/>
      <c r="DP1202"/>
      <c r="DQ1202"/>
      <c r="DR1202"/>
      <c r="DS1202"/>
      <c r="DT1202"/>
      <c r="DU1202"/>
      <c r="DV1202"/>
      <c r="DW1202"/>
      <c r="DX1202"/>
      <c r="DY1202"/>
      <c r="DZ1202"/>
      <c r="EA1202"/>
      <c r="EB1202"/>
      <c r="EC1202"/>
      <c r="ED1202"/>
      <c r="EE1202"/>
      <c r="EF1202"/>
      <c r="EG1202"/>
      <c r="EH1202"/>
      <c r="EI1202"/>
      <c r="EJ1202"/>
      <c r="EK1202"/>
      <c r="EL1202"/>
      <c r="EM1202"/>
      <c r="EN1202"/>
    </row>
    <row r="1203" spans="1:144" ht="15" x14ac:dyDescent="0.25">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c r="CW1203"/>
      <c r="CX1203"/>
      <c r="CY1203"/>
      <c r="CZ1203"/>
      <c r="DA1203"/>
      <c r="DB1203"/>
      <c r="DC1203"/>
      <c r="DD1203"/>
      <c r="DE1203"/>
      <c r="DF1203"/>
      <c r="DG1203"/>
      <c r="DH1203"/>
      <c r="DI1203"/>
      <c r="DJ1203"/>
      <c r="DK1203"/>
      <c r="DL1203"/>
      <c r="DM1203"/>
      <c r="DN1203"/>
      <c r="DO1203"/>
      <c r="DP1203"/>
      <c r="DQ1203"/>
      <c r="DR1203"/>
      <c r="DS1203"/>
      <c r="DT1203"/>
      <c r="DU1203"/>
      <c r="DV1203"/>
      <c r="DW1203"/>
      <c r="DX1203"/>
      <c r="DY1203"/>
      <c r="DZ1203"/>
      <c r="EA1203"/>
      <c r="EB1203"/>
      <c r="EC1203"/>
      <c r="ED1203"/>
      <c r="EE1203"/>
      <c r="EF1203"/>
      <c r="EG1203"/>
      <c r="EH1203"/>
      <c r="EI1203"/>
      <c r="EJ1203"/>
      <c r="EK1203"/>
      <c r="EL1203"/>
      <c r="EM1203"/>
      <c r="EN1203"/>
    </row>
    <row r="1204" spans="1:144" ht="15" x14ac:dyDescent="0.25">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c r="CW1204"/>
      <c r="CX1204"/>
      <c r="CY1204"/>
      <c r="CZ1204"/>
      <c r="DA1204"/>
      <c r="DB1204"/>
      <c r="DC1204"/>
      <c r="DD1204"/>
      <c r="DE1204"/>
      <c r="DF1204"/>
      <c r="DG1204"/>
      <c r="DH1204"/>
      <c r="DI1204"/>
      <c r="DJ1204"/>
      <c r="DK1204"/>
      <c r="DL1204"/>
      <c r="DM1204"/>
      <c r="DN1204"/>
      <c r="DO1204"/>
      <c r="DP1204"/>
      <c r="DQ1204"/>
      <c r="DR1204"/>
      <c r="DS1204"/>
      <c r="DT1204"/>
      <c r="DU1204"/>
      <c r="DV1204"/>
      <c r="DW1204"/>
      <c r="DX1204"/>
      <c r="DY1204"/>
      <c r="DZ1204"/>
      <c r="EA1204"/>
      <c r="EB1204"/>
      <c r="EC1204"/>
      <c r="ED1204"/>
      <c r="EE1204"/>
      <c r="EF1204"/>
      <c r="EG1204"/>
      <c r="EH1204"/>
      <c r="EI1204"/>
      <c r="EJ1204"/>
      <c r="EK1204"/>
      <c r="EL1204"/>
      <c r="EM1204"/>
      <c r="EN1204"/>
    </row>
    <row r="1205" spans="1:144" ht="15" x14ac:dyDescent="0.25">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c r="CW1205"/>
      <c r="CX1205"/>
      <c r="CY1205"/>
      <c r="CZ1205"/>
      <c r="DA1205"/>
      <c r="DB1205"/>
      <c r="DC1205"/>
      <c r="DD1205"/>
      <c r="DE1205"/>
      <c r="DF1205"/>
      <c r="DG1205"/>
      <c r="DH1205"/>
      <c r="DI1205"/>
      <c r="DJ1205"/>
      <c r="DK1205"/>
      <c r="DL1205"/>
      <c r="DM1205"/>
      <c r="DN1205"/>
      <c r="DO1205"/>
      <c r="DP1205"/>
      <c r="DQ1205"/>
      <c r="DR1205"/>
      <c r="DS1205"/>
      <c r="DT1205"/>
      <c r="DU1205"/>
      <c r="DV1205"/>
      <c r="DW1205"/>
      <c r="DX1205"/>
      <c r="DY1205"/>
      <c r="DZ1205"/>
      <c r="EA1205"/>
      <c r="EB1205"/>
      <c r="EC1205"/>
      <c r="ED1205"/>
      <c r="EE1205"/>
      <c r="EF1205"/>
      <c r="EG1205"/>
      <c r="EH1205"/>
      <c r="EI1205"/>
      <c r="EJ1205"/>
      <c r="EK1205"/>
      <c r="EL1205"/>
      <c r="EM1205"/>
      <c r="EN1205"/>
    </row>
    <row r="1206" spans="1:144" ht="15" x14ac:dyDescent="0.25">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c r="CW1206"/>
      <c r="CX1206"/>
      <c r="CY1206"/>
      <c r="CZ1206"/>
      <c r="DA1206"/>
      <c r="DB1206"/>
      <c r="DC1206"/>
      <c r="DD1206"/>
      <c r="DE1206"/>
      <c r="DF1206"/>
      <c r="DG1206"/>
      <c r="DH1206"/>
      <c r="DI1206"/>
      <c r="DJ1206"/>
      <c r="DK1206"/>
      <c r="DL1206"/>
      <c r="DM1206"/>
      <c r="DN1206"/>
      <c r="DO1206"/>
      <c r="DP1206"/>
      <c r="DQ1206"/>
      <c r="DR1206"/>
      <c r="DS1206"/>
      <c r="DT1206"/>
      <c r="DU1206"/>
      <c r="DV1206"/>
      <c r="DW1206"/>
      <c r="DX1206"/>
      <c r="DY1206"/>
      <c r="DZ1206"/>
      <c r="EA1206"/>
      <c r="EB1206"/>
      <c r="EC1206"/>
      <c r="ED1206"/>
      <c r="EE1206"/>
      <c r="EF1206"/>
      <c r="EG1206"/>
      <c r="EH1206"/>
      <c r="EI1206"/>
      <c r="EJ1206"/>
      <c r="EK1206"/>
      <c r="EL1206"/>
      <c r="EM1206"/>
      <c r="EN1206"/>
    </row>
    <row r="1207" spans="1:144" ht="15" x14ac:dyDescent="0.25">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c r="CW1207"/>
      <c r="CX1207"/>
      <c r="CY1207"/>
      <c r="CZ1207"/>
      <c r="DA1207"/>
      <c r="DB1207"/>
      <c r="DC1207"/>
      <c r="DD1207"/>
      <c r="DE1207"/>
      <c r="DF1207"/>
      <c r="DG1207"/>
      <c r="DH1207"/>
      <c r="DI1207"/>
      <c r="DJ1207"/>
      <c r="DK1207"/>
      <c r="DL1207"/>
      <c r="DM1207"/>
      <c r="DN1207"/>
      <c r="DO1207"/>
      <c r="DP1207"/>
      <c r="DQ1207"/>
      <c r="DR1207"/>
      <c r="DS1207"/>
      <c r="DT1207"/>
      <c r="DU1207"/>
      <c r="DV1207"/>
      <c r="DW1207"/>
      <c r="DX1207"/>
      <c r="DY1207"/>
      <c r="DZ1207"/>
      <c r="EA1207"/>
      <c r="EB1207"/>
      <c r="EC1207"/>
      <c r="ED1207"/>
      <c r="EE1207"/>
      <c r="EF1207"/>
      <c r="EG1207"/>
      <c r="EH1207"/>
      <c r="EI1207"/>
      <c r="EJ1207"/>
      <c r="EK1207"/>
      <c r="EL1207"/>
      <c r="EM1207"/>
      <c r="EN1207"/>
    </row>
    <row r="1208" spans="1:144" ht="15" x14ac:dyDescent="0.25">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c r="CW1208"/>
      <c r="CX1208"/>
      <c r="CY1208"/>
      <c r="CZ1208"/>
      <c r="DA1208"/>
      <c r="DB1208"/>
      <c r="DC1208"/>
      <c r="DD1208"/>
      <c r="DE1208"/>
      <c r="DF1208"/>
      <c r="DG1208"/>
      <c r="DH1208"/>
      <c r="DI1208"/>
      <c r="DJ1208"/>
      <c r="DK1208"/>
      <c r="DL1208"/>
      <c r="DM1208"/>
      <c r="DN1208"/>
      <c r="DO1208"/>
      <c r="DP1208"/>
      <c r="DQ1208"/>
      <c r="DR1208"/>
      <c r="DS1208"/>
      <c r="DT1208"/>
      <c r="DU1208"/>
      <c r="DV1208"/>
      <c r="DW1208"/>
      <c r="DX1208"/>
      <c r="DY1208"/>
      <c r="DZ1208"/>
      <c r="EA1208"/>
      <c r="EB1208"/>
      <c r="EC1208"/>
      <c r="ED1208"/>
      <c r="EE1208"/>
      <c r="EF1208"/>
      <c r="EG1208"/>
      <c r="EH1208"/>
      <c r="EI1208"/>
      <c r="EJ1208"/>
      <c r="EK1208"/>
      <c r="EL1208"/>
      <c r="EM1208"/>
      <c r="EN1208"/>
    </row>
    <row r="1209" spans="1:144" ht="15" x14ac:dyDescent="0.25">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c r="CW1209"/>
      <c r="CX1209"/>
      <c r="CY1209"/>
      <c r="CZ1209"/>
      <c r="DA1209"/>
      <c r="DB1209"/>
      <c r="DC1209"/>
      <c r="DD1209"/>
      <c r="DE1209"/>
      <c r="DF1209"/>
      <c r="DG1209"/>
      <c r="DH1209"/>
      <c r="DI1209"/>
      <c r="DJ1209"/>
      <c r="DK1209"/>
      <c r="DL1209"/>
      <c r="DM1209"/>
      <c r="DN1209"/>
      <c r="DO1209"/>
      <c r="DP1209"/>
      <c r="DQ1209"/>
      <c r="DR1209"/>
      <c r="DS1209"/>
      <c r="DT1209"/>
      <c r="DU1209"/>
      <c r="DV1209"/>
      <c r="DW1209"/>
      <c r="DX1209"/>
      <c r="DY1209"/>
      <c r="DZ1209"/>
      <c r="EA1209"/>
      <c r="EB1209"/>
      <c r="EC1209"/>
      <c r="ED1209"/>
      <c r="EE1209"/>
      <c r="EF1209"/>
      <c r="EG1209"/>
      <c r="EH1209"/>
      <c r="EI1209"/>
      <c r="EJ1209"/>
      <c r="EK1209"/>
      <c r="EL1209"/>
      <c r="EM1209"/>
      <c r="EN1209"/>
    </row>
    <row r="1210" spans="1:144" ht="15" x14ac:dyDescent="0.25">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c r="CW1210"/>
      <c r="CX1210"/>
      <c r="CY1210"/>
      <c r="CZ1210"/>
      <c r="DA1210"/>
      <c r="DB1210"/>
      <c r="DC1210"/>
      <c r="DD1210"/>
      <c r="DE1210"/>
      <c r="DF1210"/>
      <c r="DG1210"/>
      <c r="DH1210"/>
      <c r="DI1210"/>
      <c r="DJ1210"/>
      <c r="DK1210"/>
      <c r="DL1210"/>
      <c r="DM1210"/>
      <c r="DN1210"/>
      <c r="DO1210"/>
      <c r="DP1210"/>
      <c r="DQ1210"/>
      <c r="DR1210"/>
      <c r="DS1210"/>
      <c r="DT1210"/>
      <c r="DU1210"/>
      <c r="DV1210"/>
      <c r="DW1210"/>
      <c r="DX1210"/>
      <c r="DY1210"/>
      <c r="DZ1210"/>
      <c r="EA1210"/>
      <c r="EB1210"/>
      <c r="EC1210"/>
      <c r="ED1210"/>
      <c r="EE1210"/>
      <c r="EF1210"/>
      <c r="EG1210"/>
      <c r="EH1210"/>
      <c r="EI1210"/>
      <c r="EJ1210"/>
      <c r="EK1210"/>
      <c r="EL1210"/>
      <c r="EM1210"/>
      <c r="EN1210"/>
    </row>
    <row r="1211" spans="1:144" ht="15" x14ac:dyDescent="0.25">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c r="CW1211"/>
      <c r="CX1211"/>
      <c r="CY1211"/>
      <c r="CZ1211"/>
      <c r="DA1211"/>
      <c r="DB1211"/>
      <c r="DC1211"/>
      <c r="DD1211"/>
      <c r="DE1211"/>
      <c r="DF1211"/>
      <c r="DG1211"/>
      <c r="DH1211"/>
      <c r="DI1211"/>
      <c r="DJ1211"/>
      <c r="DK1211"/>
      <c r="DL1211"/>
      <c r="DM1211"/>
      <c r="DN1211"/>
      <c r="DO1211"/>
      <c r="DP1211"/>
      <c r="DQ1211"/>
      <c r="DR1211"/>
      <c r="DS1211"/>
      <c r="DT1211"/>
      <c r="DU1211"/>
      <c r="DV1211"/>
      <c r="DW1211"/>
      <c r="DX1211"/>
      <c r="DY1211"/>
      <c r="DZ1211"/>
      <c r="EA1211"/>
      <c r="EB1211"/>
      <c r="EC1211"/>
      <c r="ED1211"/>
      <c r="EE1211"/>
      <c r="EF1211"/>
      <c r="EG1211"/>
      <c r="EH1211"/>
      <c r="EI1211"/>
      <c r="EJ1211"/>
      <c r="EK1211"/>
      <c r="EL1211"/>
      <c r="EM1211"/>
      <c r="EN1211"/>
    </row>
    <row r="1212" spans="1:144" ht="15" x14ac:dyDescent="0.25">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c r="CW1212"/>
      <c r="CX1212"/>
      <c r="CY1212"/>
      <c r="CZ1212"/>
      <c r="DA1212"/>
      <c r="DB1212"/>
      <c r="DC1212"/>
      <c r="DD1212"/>
      <c r="DE1212"/>
      <c r="DF1212"/>
      <c r="DG1212"/>
      <c r="DH1212"/>
      <c r="DI1212"/>
      <c r="DJ1212"/>
      <c r="DK1212"/>
      <c r="DL1212"/>
      <c r="DM1212"/>
      <c r="DN1212"/>
      <c r="DO1212"/>
      <c r="DP1212"/>
      <c r="DQ1212"/>
      <c r="DR1212"/>
      <c r="DS1212"/>
      <c r="DT1212"/>
      <c r="DU1212"/>
      <c r="DV1212"/>
      <c r="DW1212"/>
      <c r="DX1212"/>
      <c r="DY1212"/>
      <c r="DZ1212"/>
      <c r="EA1212"/>
      <c r="EB1212"/>
      <c r="EC1212"/>
      <c r="ED1212"/>
      <c r="EE1212"/>
      <c r="EF1212"/>
      <c r="EG1212"/>
      <c r="EH1212"/>
      <c r="EI1212"/>
      <c r="EJ1212"/>
      <c r="EK1212"/>
      <c r="EL1212"/>
      <c r="EM1212"/>
      <c r="EN1212"/>
    </row>
    <row r="1213" spans="1:144" ht="15" x14ac:dyDescent="0.25">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c r="CW1213"/>
      <c r="CX1213"/>
      <c r="CY1213"/>
      <c r="CZ1213"/>
      <c r="DA1213"/>
      <c r="DB1213"/>
      <c r="DC1213"/>
      <c r="DD1213"/>
      <c r="DE1213"/>
      <c r="DF1213"/>
      <c r="DG1213"/>
      <c r="DH1213"/>
      <c r="DI1213"/>
      <c r="DJ1213"/>
      <c r="DK1213"/>
      <c r="DL1213"/>
      <c r="DM1213"/>
      <c r="DN1213"/>
      <c r="DO1213"/>
      <c r="DP1213"/>
      <c r="DQ1213"/>
      <c r="DR1213"/>
      <c r="DS1213"/>
      <c r="DT1213"/>
      <c r="DU1213"/>
      <c r="DV1213"/>
      <c r="DW1213"/>
      <c r="DX1213"/>
      <c r="DY1213"/>
      <c r="DZ1213"/>
      <c r="EA1213"/>
      <c r="EB1213"/>
      <c r="EC1213"/>
      <c r="ED1213"/>
      <c r="EE1213"/>
      <c r="EF1213"/>
      <c r="EG1213"/>
      <c r="EH1213"/>
      <c r="EI1213"/>
      <c r="EJ1213"/>
      <c r="EK1213"/>
      <c r="EL1213"/>
      <c r="EM1213"/>
      <c r="EN1213"/>
    </row>
    <row r="1214" spans="1:144" ht="15" x14ac:dyDescent="0.25">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c r="CW1214"/>
      <c r="CX1214"/>
      <c r="CY1214"/>
      <c r="CZ1214"/>
      <c r="DA1214"/>
      <c r="DB1214"/>
      <c r="DC1214"/>
      <c r="DD1214"/>
      <c r="DE1214"/>
      <c r="DF1214"/>
      <c r="DG1214"/>
      <c r="DH1214"/>
      <c r="DI1214"/>
      <c r="DJ1214"/>
      <c r="DK1214"/>
      <c r="DL1214"/>
      <c r="DM1214"/>
      <c r="DN1214"/>
      <c r="DO1214"/>
      <c r="DP1214"/>
      <c r="DQ1214"/>
      <c r="DR1214"/>
      <c r="DS1214"/>
      <c r="DT1214"/>
      <c r="DU1214"/>
      <c r="DV1214"/>
      <c r="DW1214"/>
      <c r="DX1214"/>
      <c r="DY1214"/>
      <c r="DZ1214"/>
      <c r="EA1214"/>
      <c r="EB1214"/>
      <c r="EC1214"/>
      <c r="ED1214"/>
      <c r="EE1214"/>
      <c r="EF1214"/>
      <c r="EG1214"/>
      <c r="EH1214"/>
      <c r="EI1214"/>
      <c r="EJ1214"/>
      <c r="EK1214"/>
      <c r="EL1214"/>
      <c r="EM1214"/>
      <c r="EN1214"/>
    </row>
    <row r="1215" spans="1:144" ht="15" x14ac:dyDescent="0.25">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c r="CW1215"/>
      <c r="CX1215"/>
      <c r="CY1215"/>
      <c r="CZ1215"/>
      <c r="DA1215"/>
      <c r="DB1215"/>
      <c r="DC1215"/>
      <c r="DD1215"/>
      <c r="DE1215"/>
      <c r="DF1215"/>
      <c r="DG1215"/>
      <c r="DH1215"/>
      <c r="DI1215"/>
      <c r="DJ1215"/>
      <c r="DK1215"/>
      <c r="DL1215"/>
      <c r="DM1215"/>
      <c r="DN1215"/>
      <c r="DO1215"/>
      <c r="DP1215"/>
      <c r="DQ1215"/>
      <c r="DR1215"/>
      <c r="DS1215"/>
      <c r="DT1215"/>
      <c r="DU1215"/>
      <c r="DV1215"/>
      <c r="DW1215"/>
      <c r="DX1215"/>
      <c r="DY1215"/>
      <c r="DZ1215"/>
      <c r="EA1215"/>
      <c r="EB1215"/>
      <c r="EC1215"/>
      <c r="ED1215"/>
      <c r="EE1215"/>
      <c r="EF1215"/>
      <c r="EG1215"/>
      <c r="EH1215"/>
      <c r="EI1215"/>
      <c r="EJ1215"/>
      <c r="EK1215"/>
      <c r="EL1215"/>
      <c r="EM1215"/>
      <c r="EN1215"/>
    </row>
    <row r="1216" spans="1:144" ht="15" x14ac:dyDescent="0.25">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c r="CW1216"/>
      <c r="CX1216"/>
      <c r="CY1216"/>
      <c r="CZ1216"/>
      <c r="DA1216"/>
      <c r="DB1216"/>
      <c r="DC1216"/>
      <c r="DD1216"/>
      <c r="DE1216"/>
      <c r="DF1216"/>
      <c r="DG1216"/>
      <c r="DH1216"/>
      <c r="DI1216"/>
      <c r="DJ1216"/>
      <c r="DK1216"/>
      <c r="DL1216"/>
      <c r="DM1216"/>
      <c r="DN1216"/>
      <c r="DO1216"/>
      <c r="DP1216"/>
      <c r="DQ1216"/>
      <c r="DR1216"/>
      <c r="DS1216"/>
      <c r="DT1216"/>
      <c r="DU1216"/>
      <c r="DV1216"/>
      <c r="DW1216"/>
      <c r="DX1216"/>
      <c r="DY1216"/>
      <c r="DZ1216"/>
      <c r="EA1216"/>
      <c r="EB1216"/>
      <c r="EC1216"/>
      <c r="ED1216"/>
      <c r="EE1216"/>
      <c r="EF1216"/>
      <c r="EG1216"/>
      <c r="EH1216"/>
      <c r="EI1216"/>
      <c r="EJ1216"/>
      <c r="EK1216"/>
      <c r="EL1216"/>
      <c r="EM1216"/>
      <c r="EN1216"/>
    </row>
    <row r="1217" spans="1:144" ht="15" x14ac:dyDescent="0.25">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c r="CW1217"/>
      <c r="CX1217"/>
      <c r="CY1217"/>
      <c r="CZ1217"/>
      <c r="DA1217"/>
      <c r="DB1217"/>
      <c r="DC1217"/>
      <c r="DD1217"/>
      <c r="DE1217"/>
      <c r="DF1217"/>
      <c r="DG1217"/>
      <c r="DH1217"/>
      <c r="DI1217"/>
      <c r="DJ1217"/>
      <c r="DK1217"/>
      <c r="DL1217"/>
      <c r="DM1217"/>
      <c r="DN1217"/>
      <c r="DO1217"/>
      <c r="DP1217"/>
      <c r="DQ1217"/>
      <c r="DR1217"/>
      <c r="DS1217"/>
      <c r="DT1217"/>
      <c r="DU1217"/>
      <c r="DV1217"/>
      <c r="DW1217"/>
      <c r="DX1217"/>
      <c r="DY1217"/>
      <c r="DZ1217"/>
      <c r="EA1217"/>
      <c r="EB1217"/>
      <c r="EC1217"/>
      <c r="ED1217"/>
      <c r="EE1217"/>
      <c r="EF1217"/>
      <c r="EG1217"/>
      <c r="EH1217"/>
      <c r="EI1217"/>
      <c r="EJ1217"/>
      <c r="EK1217"/>
      <c r="EL1217"/>
      <c r="EM1217"/>
      <c r="EN1217"/>
    </row>
    <row r="1218" spans="1:144" ht="15" x14ac:dyDescent="0.25">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c r="CW1218"/>
      <c r="CX1218"/>
      <c r="CY1218"/>
      <c r="CZ1218"/>
      <c r="DA1218"/>
      <c r="DB1218"/>
      <c r="DC1218"/>
      <c r="DD1218"/>
      <c r="DE1218"/>
      <c r="DF1218"/>
      <c r="DG1218"/>
      <c r="DH1218"/>
      <c r="DI1218"/>
      <c r="DJ1218"/>
      <c r="DK1218"/>
      <c r="DL1218"/>
      <c r="DM1218"/>
      <c r="DN1218"/>
      <c r="DO1218"/>
      <c r="DP1218"/>
      <c r="DQ1218"/>
      <c r="DR1218"/>
      <c r="DS1218"/>
      <c r="DT1218"/>
      <c r="DU1218"/>
      <c r="DV1218"/>
      <c r="DW1218"/>
      <c r="DX1218"/>
      <c r="DY1218"/>
      <c r="DZ1218"/>
      <c r="EA1218"/>
      <c r="EB1218"/>
      <c r="EC1218"/>
      <c r="ED1218"/>
      <c r="EE1218"/>
      <c r="EF1218"/>
      <c r="EG1218"/>
      <c r="EH1218"/>
      <c r="EI1218"/>
      <c r="EJ1218"/>
      <c r="EK1218"/>
      <c r="EL1218"/>
      <c r="EM1218"/>
      <c r="EN1218"/>
    </row>
    <row r="1219" spans="1:144" ht="15" x14ac:dyDescent="0.25">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c r="CW1219"/>
      <c r="CX1219"/>
      <c r="CY1219"/>
      <c r="CZ1219"/>
      <c r="DA1219"/>
      <c r="DB1219"/>
      <c r="DC1219"/>
      <c r="DD1219"/>
      <c r="DE1219"/>
      <c r="DF1219"/>
      <c r="DG1219"/>
      <c r="DH1219"/>
      <c r="DI1219"/>
      <c r="DJ1219"/>
      <c r="DK1219"/>
      <c r="DL1219"/>
      <c r="DM1219"/>
      <c r="DN1219"/>
      <c r="DO1219"/>
      <c r="DP1219"/>
      <c r="DQ1219"/>
      <c r="DR1219"/>
      <c r="DS1219"/>
      <c r="DT1219"/>
      <c r="DU1219"/>
      <c r="DV1219"/>
      <c r="DW1219"/>
      <c r="DX1219"/>
      <c r="DY1219"/>
      <c r="DZ1219"/>
      <c r="EA1219"/>
      <c r="EB1219"/>
      <c r="EC1219"/>
      <c r="ED1219"/>
      <c r="EE1219"/>
      <c r="EF1219"/>
      <c r="EG1219"/>
      <c r="EH1219"/>
      <c r="EI1219"/>
      <c r="EJ1219"/>
      <c r="EK1219"/>
      <c r="EL1219"/>
      <c r="EM1219"/>
      <c r="EN1219"/>
    </row>
    <row r="1220" spans="1:144" ht="15" x14ac:dyDescent="0.25">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c r="CW1220"/>
      <c r="CX1220"/>
      <c r="CY1220"/>
      <c r="CZ1220"/>
      <c r="DA1220"/>
      <c r="DB1220"/>
      <c r="DC1220"/>
      <c r="DD1220"/>
      <c r="DE1220"/>
      <c r="DF1220"/>
      <c r="DG1220"/>
      <c r="DH1220"/>
      <c r="DI1220"/>
      <c r="DJ1220"/>
      <c r="DK1220"/>
      <c r="DL1220"/>
      <c r="DM1220"/>
      <c r="DN1220"/>
      <c r="DO1220"/>
      <c r="DP1220"/>
      <c r="DQ1220"/>
      <c r="DR1220"/>
      <c r="DS1220"/>
      <c r="DT1220"/>
      <c r="DU1220"/>
      <c r="DV1220"/>
      <c r="DW1220"/>
      <c r="DX1220"/>
      <c r="DY1220"/>
      <c r="DZ1220"/>
      <c r="EA1220"/>
      <c r="EB1220"/>
      <c r="EC1220"/>
      <c r="ED1220"/>
      <c r="EE1220"/>
      <c r="EF1220"/>
      <c r="EG1220"/>
      <c r="EH1220"/>
      <c r="EI1220"/>
      <c r="EJ1220"/>
      <c r="EK1220"/>
      <c r="EL1220"/>
      <c r="EM1220"/>
      <c r="EN1220"/>
    </row>
    <row r="1221" spans="1:144" ht="15" x14ac:dyDescent="0.25">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c r="CW1221"/>
      <c r="CX1221"/>
      <c r="CY1221"/>
      <c r="CZ1221"/>
      <c r="DA1221"/>
      <c r="DB1221"/>
      <c r="DC1221"/>
      <c r="DD1221"/>
      <c r="DE1221"/>
      <c r="DF1221"/>
      <c r="DG1221"/>
      <c r="DH1221"/>
      <c r="DI1221"/>
      <c r="DJ1221"/>
      <c r="DK1221"/>
      <c r="DL1221"/>
      <c r="DM1221"/>
      <c r="DN1221"/>
      <c r="DO1221"/>
      <c r="DP1221"/>
      <c r="DQ1221"/>
      <c r="DR1221"/>
      <c r="DS1221"/>
      <c r="DT1221"/>
      <c r="DU1221"/>
      <c r="DV1221"/>
      <c r="DW1221"/>
      <c r="DX1221"/>
      <c r="DY1221"/>
      <c r="DZ1221"/>
      <c r="EA1221"/>
      <c r="EB1221"/>
      <c r="EC1221"/>
      <c r="ED1221"/>
      <c r="EE1221"/>
      <c r="EF1221"/>
      <c r="EG1221"/>
      <c r="EH1221"/>
      <c r="EI1221"/>
      <c r="EJ1221"/>
      <c r="EK1221"/>
      <c r="EL1221"/>
      <c r="EM1221"/>
      <c r="EN1221"/>
    </row>
    <row r="1222" spans="1:144" ht="15" x14ac:dyDescent="0.25">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c r="CW1222"/>
      <c r="CX1222"/>
      <c r="CY1222"/>
      <c r="CZ1222"/>
      <c r="DA1222"/>
      <c r="DB1222"/>
      <c r="DC1222"/>
      <c r="DD1222"/>
      <c r="DE1222"/>
      <c r="DF1222"/>
      <c r="DG1222"/>
      <c r="DH1222"/>
      <c r="DI1222"/>
      <c r="DJ1222"/>
      <c r="DK1222"/>
      <c r="DL1222"/>
      <c r="DM1222"/>
      <c r="DN1222"/>
      <c r="DO1222"/>
      <c r="DP1222"/>
      <c r="DQ1222"/>
      <c r="DR1222"/>
      <c r="DS1222"/>
      <c r="DT1222"/>
      <c r="DU1222"/>
      <c r="DV1222"/>
      <c r="DW1222"/>
      <c r="DX1222"/>
      <c r="DY1222"/>
      <c r="DZ1222"/>
      <c r="EA1222"/>
      <c r="EB1222"/>
      <c r="EC1222"/>
      <c r="ED1222"/>
      <c r="EE1222"/>
      <c r="EF1222"/>
      <c r="EG1222"/>
      <c r="EH1222"/>
      <c r="EI1222"/>
      <c r="EJ1222"/>
      <c r="EK1222"/>
      <c r="EL1222"/>
      <c r="EM1222"/>
      <c r="EN1222"/>
    </row>
    <row r="1223" spans="1:144" ht="15" x14ac:dyDescent="0.25">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c r="CW1223"/>
      <c r="CX1223"/>
      <c r="CY1223"/>
      <c r="CZ1223"/>
      <c r="DA1223"/>
      <c r="DB1223"/>
      <c r="DC1223"/>
      <c r="DD1223"/>
      <c r="DE1223"/>
      <c r="DF1223"/>
      <c r="DG1223"/>
      <c r="DH1223"/>
      <c r="DI1223"/>
      <c r="DJ1223"/>
      <c r="DK1223"/>
      <c r="DL1223"/>
      <c r="DM1223"/>
      <c r="DN1223"/>
      <c r="DO1223"/>
      <c r="DP1223"/>
      <c r="DQ1223"/>
      <c r="DR1223"/>
      <c r="DS1223"/>
      <c r="DT1223"/>
      <c r="DU1223"/>
      <c r="DV1223"/>
      <c r="DW1223"/>
      <c r="DX1223"/>
      <c r="DY1223"/>
      <c r="DZ1223"/>
      <c r="EA1223"/>
      <c r="EB1223"/>
      <c r="EC1223"/>
      <c r="ED1223"/>
      <c r="EE1223"/>
      <c r="EF1223"/>
      <c r="EG1223"/>
      <c r="EH1223"/>
      <c r="EI1223"/>
      <c r="EJ1223"/>
      <c r="EK1223"/>
      <c r="EL1223"/>
      <c r="EM1223"/>
      <c r="EN1223"/>
    </row>
    <row r="1224" spans="1:144" ht="15" x14ac:dyDescent="0.25">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c r="CW1224"/>
      <c r="CX1224"/>
      <c r="CY1224"/>
      <c r="CZ1224"/>
      <c r="DA1224"/>
      <c r="DB1224"/>
      <c r="DC1224"/>
      <c r="DD1224"/>
      <c r="DE1224"/>
      <c r="DF1224"/>
      <c r="DG1224"/>
      <c r="DH1224"/>
      <c r="DI1224"/>
      <c r="DJ1224"/>
      <c r="DK1224"/>
      <c r="DL1224"/>
      <c r="DM1224"/>
      <c r="DN1224"/>
      <c r="DO1224"/>
      <c r="DP1224"/>
      <c r="DQ1224"/>
      <c r="DR1224"/>
      <c r="DS1224"/>
      <c r="DT1224"/>
      <c r="DU1224"/>
      <c r="DV1224"/>
      <c r="DW1224"/>
      <c r="DX1224"/>
      <c r="DY1224"/>
      <c r="DZ1224"/>
      <c r="EA1224"/>
      <c r="EB1224"/>
      <c r="EC1224"/>
      <c r="ED1224"/>
      <c r="EE1224"/>
      <c r="EF1224"/>
      <c r="EG1224"/>
      <c r="EH1224"/>
      <c r="EI1224"/>
      <c r="EJ1224"/>
      <c r="EK1224"/>
      <c r="EL1224"/>
      <c r="EM1224"/>
      <c r="EN1224"/>
    </row>
    <row r="1225" spans="1:144" ht="15" x14ac:dyDescent="0.25">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c r="DF1225"/>
      <c r="DG1225"/>
      <c r="DH1225"/>
      <c r="DI1225"/>
      <c r="DJ1225"/>
      <c r="DK1225"/>
      <c r="DL1225"/>
      <c r="DM1225"/>
      <c r="DN1225"/>
      <c r="DO1225"/>
      <c r="DP1225"/>
      <c r="DQ1225"/>
      <c r="DR1225"/>
      <c r="DS1225"/>
      <c r="DT1225"/>
      <c r="DU1225"/>
      <c r="DV1225"/>
      <c r="DW1225"/>
      <c r="DX1225"/>
      <c r="DY1225"/>
      <c r="DZ1225"/>
      <c r="EA1225"/>
      <c r="EB1225"/>
      <c r="EC1225"/>
      <c r="ED1225"/>
      <c r="EE1225"/>
      <c r="EF1225"/>
      <c r="EG1225"/>
      <c r="EH1225"/>
      <c r="EI1225"/>
      <c r="EJ1225"/>
      <c r="EK1225"/>
      <c r="EL1225"/>
      <c r="EM1225"/>
      <c r="EN1225"/>
    </row>
    <row r="1226" spans="1:144" ht="15" x14ac:dyDescent="0.25">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c r="CW1226"/>
      <c r="CX1226"/>
      <c r="CY1226"/>
      <c r="CZ1226"/>
      <c r="DA1226"/>
      <c r="DB1226"/>
      <c r="DC1226"/>
      <c r="DD1226"/>
      <c r="DE1226"/>
      <c r="DF1226"/>
      <c r="DG1226"/>
      <c r="DH1226"/>
      <c r="DI1226"/>
      <c r="DJ1226"/>
      <c r="DK1226"/>
      <c r="DL1226"/>
      <c r="DM1226"/>
      <c r="DN1226"/>
      <c r="DO1226"/>
      <c r="DP1226"/>
      <c r="DQ1226"/>
      <c r="DR1226"/>
      <c r="DS1226"/>
      <c r="DT1226"/>
      <c r="DU1226"/>
      <c r="DV1226"/>
      <c r="DW1226"/>
      <c r="DX1226"/>
      <c r="DY1226"/>
      <c r="DZ1226"/>
      <c r="EA1226"/>
      <c r="EB1226"/>
      <c r="EC1226"/>
      <c r="ED1226"/>
      <c r="EE1226"/>
      <c r="EF1226"/>
      <c r="EG1226"/>
      <c r="EH1226"/>
      <c r="EI1226"/>
      <c r="EJ1226"/>
      <c r="EK1226"/>
      <c r="EL1226"/>
      <c r="EM1226"/>
      <c r="EN1226"/>
    </row>
    <row r="1227" spans="1:144" ht="15" x14ac:dyDescent="0.25">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c r="CW1227"/>
      <c r="CX1227"/>
      <c r="CY1227"/>
      <c r="CZ1227"/>
      <c r="DA1227"/>
      <c r="DB1227"/>
      <c r="DC1227"/>
      <c r="DD1227"/>
      <c r="DE1227"/>
      <c r="DF1227"/>
      <c r="DG1227"/>
      <c r="DH1227"/>
      <c r="DI1227"/>
      <c r="DJ1227"/>
      <c r="DK1227"/>
      <c r="DL1227"/>
      <c r="DM1227"/>
      <c r="DN1227"/>
      <c r="DO1227"/>
      <c r="DP1227"/>
      <c r="DQ1227"/>
      <c r="DR1227"/>
      <c r="DS1227"/>
      <c r="DT1227"/>
      <c r="DU1227"/>
      <c r="DV1227"/>
      <c r="DW1227"/>
      <c r="DX1227"/>
      <c r="DY1227"/>
      <c r="DZ1227"/>
      <c r="EA1227"/>
      <c r="EB1227"/>
      <c r="EC1227"/>
      <c r="ED1227"/>
      <c r="EE1227"/>
      <c r="EF1227"/>
      <c r="EG1227"/>
      <c r="EH1227"/>
      <c r="EI1227"/>
      <c r="EJ1227"/>
      <c r="EK1227"/>
      <c r="EL1227"/>
      <c r="EM1227"/>
      <c r="EN1227"/>
    </row>
    <row r="1228" spans="1:144" ht="15" x14ac:dyDescent="0.25">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c r="CW1228"/>
      <c r="CX1228"/>
      <c r="CY1228"/>
      <c r="CZ1228"/>
      <c r="DA1228"/>
      <c r="DB1228"/>
      <c r="DC1228"/>
      <c r="DD1228"/>
      <c r="DE1228"/>
      <c r="DF1228"/>
      <c r="DG1228"/>
      <c r="DH1228"/>
      <c r="DI1228"/>
      <c r="DJ1228"/>
      <c r="DK1228"/>
      <c r="DL1228"/>
      <c r="DM1228"/>
      <c r="DN1228"/>
      <c r="DO1228"/>
      <c r="DP1228"/>
      <c r="DQ1228"/>
      <c r="DR1228"/>
      <c r="DS1228"/>
      <c r="DT1228"/>
      <c r="DU1228"/>
      <c r="DV1228"/>
      <c r="DW1228"/>
      <c r="DX1228"/>
      <c r="DY1228"/>
      <c r="DZ1228"/>
      <c r="EA1228"/>
      <c r="EB1228"/>
      <c r="EC1228"/>
      <c r="ED1228"/>
      <c r="EE1228"/>
      <c r="EF1228"/>
      <c r="EG1228"/>
      <c r="EH1228"/>
      <c r="EI1228"/>
      <c r="EJ1228"/>
      <c r="EK1228"/>
      <c r="EL1228"/>
      <c r="EM1228"/>
      <c r="EN1228"/>
    </row>
    <row r="1229" spans="1:144" ht="15" x14ac:dyDescent="0.25">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c r="CW1229"/>
      <c r="CX1229"/>
      <c r="CY1229"/>
      <c r="CZ1229"/>
      <c r="DA1229"/>
      <c r="DB1229"/>
      <c r="DC1229"/>
      <c r="DD1229"/>
      <c r="DE1229"/>
      <c r="DF1229"/>
      <c r="DG1229"/>
      <c r="DH1229"/>
      <c r="DI1229"/>
      <c r="DJ1229"/>
      <c r="DK1229"/>
      <c r="DL1229"/>
      <c r="DM1229"/>
      <c r="DN1229"/>
      <c r="DO1229"/>
      <c r="DP1229"/>
      <c r="DQ1229"/>
      <c r="DR1229"/>
      <c r="DS1229"/>
      <c r="DT1229"/>
      <c r="DU1229"/>
      <c r="DV1229"/>
      <c r="DW1229"/>
      <c r="DX1229"/>
      <c r="DY1229"/>
      <c r="DZ1229"/>
      <c r="EA1229"/>
      <c r="EB1229"/>
      <c r="EC1229"/>
      <c r="ED1229"/>
      <c r="EE1229"/>
      <c r="EF1229"/>
      <c r="EG1229"/>
      <c r="EH1229"/>
      <c r="EI1229"/>
      <c r="EJ1229"/>
      <c r="EK1229"/>
      <c r="EL1229"/>
      <c r="EM1229"/>
      <c r="EN1229"/>
    </row>
    <row r="1230" spans="1:144" ht="15" x14ac:dyDescent="0.25">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c r="CW1230"/>
      <c r="CX1230"/>
      <c r="CY1230"/>
      <c r="CZ1230"/>
      <c r="DA1230"/>
      <c r="DB1230"/>
      <c r="DC1230"/>
      <c r="DD1230"/>
      <c r="DE1230"/>
      <c r="DF1230"/>
      <c r="DG1230"/>
      <c r="DH1230"/>
      <c r="DI1230"/>
      <c r="DJ1230"/>
      <c r="DK1230"/>
      <c r="DL1230"/>
      <c r="DM1230"/>
      <c r="DN1230"/>
      <c r="DO1230"/>
      <c r="DP1230"/>
      <c r="DQ1230"/>
      <c r="DR1230"/>
      <c r="DS1230"/>
      <c r="DT1230"/>
      <c r="DU1230"/>
      <c r="DV1230"/>
      <c r="DW1230"/>
      <c r="DX1230"/>
      <c r="DY1230"/>
      <c r="DZ1230"/>
      <c r="EA1230"/>
      <c r="EB1230"/>
      <c r="EC1230"/>
      <c r="ED1230"/>
      <c r="EE1230"/>
      <c r="EF1230"/>
      <c r="EG1230"/>
      <c r="EH1230"/>
      <c r="EI1230"/>
      <c r="EJ1230"/>
      <c r="EK1230"/>
      <c r="EL1230"/>
      <c r="EM1230"/>
      <c r="EN1230"/>
    </row>
    <row r="1231" spans="1:144" ht="15" x14ac:dyDescent="0.25">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c r="CW1231"/>
      <c r="CX1231"/>
      <c r="CY1231"/>
      <c r="CZ1231"/>
      <c r="DA1231"/>
      <c r="DB1231"/>
      <c r="DC1231"/>
      <c r="DD1231"/>
      <c r="DE1231"/>
      <c r="DF1231"/>
      <c r="DG1231"/>
      <c r="DH1231"/>
      <c r="DI1231"/>
      <c r="DJ1231"/>
      <c r="DK1231"/>
      <c r="DL1231"/>
      <c r="DM1231"/>
      <c r="DN1231"/>
      <c r="DO1231"/>
      <c r="DP1231"/>
      <c r="DQ1231"/>
      <c r="DR1231"/>
      <c r="DS1231"/>
      <c r="DT1231"/>
      <c r="DU1231"/>
      <c r="DV1231"/>
      <c r="DW1231"/>
      <c r="DX1231"/>
      <c r="DY1231"/>
      <c r="DZ1231"/>
      <c r="EA1231"/>
      <c r="EB1231"/>
      <c r="EC1231"/>
      <c r="ED1231"/>
      <c r="EE1231"/>
      <c r="EF1231"/>
      <c r="EG1231"/>
      <c r="EH1231"/>
      <c r="EI1231"/>
      <c r="EJ1231"/>
      <c r="EK1231"/>
      <c r="EL1231"/>
      <c r="EM1231"/>
      <c r="EN1231"/>
    </row>
    <row r="1232" spans="1:144" ht="15" x14ac:dyDescent="0.25">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c r="CW1232"/>
      <c r="CX1232"/>
      <c r="CY1232"/>
      <c r="CZ1232"/>
      <c r="DA1232"/>
      <c r="DB1232"/>
      <c r="DC1232"/>
      <c r="DD1232"/>
      <c r="DE1232"/>
      <c r="DF1232"/>
      <c r="DG1232"/>
      <c r="DH1232"/>
      <c r="DI1232"/>
      <c r="DJ1232"/>
      <c r="DK1232"/>
      <c r="DL1232"/>
      <c r="DM1232"/>
      <c r="DN1232"/>
      <c r="DO1232"/>
      <c r="DP1232"/>
      <c r="DQ1232"/>
      <c r="DR1232"/>
      <c r="DS1232"/>
      <c r="DT1232"/>
      <c r="DU1232"/>
      <c r="DV1232"/>
      <c r="DW1232"/>
      <c r="DX1232"/>
      <c r="DY1232"/>
      <c r="DZ1232"/>
      <c r="EA1232"/>
      <c r="EB1232"/>
      <c r="EC1232"/>
      <c r="ED1232"/>
      <c r="EE1232"/>
      <c r="EF1232"/>
      <c r="EG1232"/>
      <c r="EH1232"/>
      <c r="EI1232"/>
      <c r="EJ1232"/>
      <c r="EK1232"/>
      <c r="EL1232"/>
      <c r="EM1232"/>
      <c r="EN1232"/>
    </row>
    <row r="1233" spans="1:144" ht="15" x14ac:dyDescent="0.25">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c r="CW1233"/>
      <c r="CX1233"/>
      <c r="CY1233"/>
      <c r="CZ1233"/>
      <c r="DA1233"/>
      <c r="DB1233"/>
      <c r="DC1233"/>
      <c r="DD1233"/>
      <c r="DE1233"/>
      <c r="DF1233"/>
      <c r="DG1233"/>
      <c r="DH1233"/>
      <c r="DI1233"/>
      <c r="DJ1233"/>
      <c r="DK1233"/>
      <c r="DL1233"/>
      <c r="DM1233"/>
      <c r="DN1233"/>
      <c r="DO1233"/>
      <c r="DP1233"/>
      <c r="DQ1233"/>
      <c r="DR1233"/>
      <c r="DS1233"/>
      <c r="DT1233"/>
      <c r="DU1233"/>
      <c r="DV1233"/>
      <c r="DW1233"/>
      <c r="DX1233"/>
      <c r="DY1233"/>
      <c r="DZ1233"/>
      <c r="EA1233"/>
      <c r="EB1233"/>
      <c r="EC1233"/>
      <c r="ED1233"/>
      <c r="EE1233"/>
      <c r="EF1233"/>
      <c r="EG1233"/>
      <c r="EH1233"/>
      <c r="EI1233"/>
      <c r="EJ1233"/>
      <c r="EK1233"/>
      <c r="EL1233"/>
      <c r="EM1233"/>
      <c r="EN1233"/>
    </row>
    <row r="1234" spans="1:144" ht="15" x14ac:dyDescent="0.25">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c r="CW1234"/>
      <c r="CX1234"/>
      <c r="CY1234"/>
      <c r="CZ1234"/>
      <c r="DA1234"/>
      <c r="DB1234"/>
      <c r="DC1234"/>
      <c r="DD1234"/>
      <c r="DE1234"/>
      <c r="DF1234"/>
      <c r="DG1234"/>
      <c r="DH1234"/>
      <c r="DI1234"/>
      <c r="DJ1234"/>
      <c r="DK1234"/>
      <c r="DL1234"/>
      <c r="DM1234"/>
      <c r="DN1234"/>
      <c r="DO1234"/>
      <c r="DP1234"/>
      <c r="DQ1234"/>
      <c r="DR1234"/>
      <c r="DS1234"/>
      <c r="DT1234"/>
      <c r="DU1234"/>
      <c r="DV1234"/>
      <c r="DW1234"/>
      <c r="DX1234"/>
      <c r="DY1234"/>
      <c r="DZ1234"/>
      <c r="EA1234"/>
      <c r="EB1234"/>
      <c r="EC1234"/>
      <c r="ED1234"/>
      <c r="EE1234"/>
      <c r="EF1234"/>
      <c r="EG1234"/>
      <c r="EH1234"/>
      <c r="EI1234"/>
      <c r="EJ1234"/>
      <c r="EK1234"/>
      <c r="EL1234"/>
      <c r="EM1234"/>
      <c r="EN1234"/>
    </row>
    <row r="1235" spans="1:144" ht="15" x14ac:dyDescent="0.25">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c r="CW1235"/>
      <c r="CX1235"/>
      <c r="CY1235"/>
      <c r="CZ1235"/>
      <c r="DA1235"/>
      <c r="DB1235"/>
      <c r="DC1235"/>
      <c r="DD1235"/>
      <c r="DE1235"/>
      <c r="DF1235"/>
      <c r="DG1235"/>
      <c r="DH1235"/>
      <c r="DI1235"/>
      <c r="DJ1235"/>
      <c r="DK1235"/>
      <c r="DL1235"/>
      <c r="DM1235"/>
      <c r="DN1235"/>
      <c r="DO1235"/>
      <c r="DP1235"/>
      <c r="DQ1235"/>
      <c r="DR1235"/>
      <c r="DS1235"/>
      <c r="DT1235"/>
      <c r="DU1235"/>
      <c r="DV1235"/>
      <c r="DW1235"/>
      <c r="DX1235"/>
      <c r="DY1235"/>
      <c r="DZ1235"/>
      <c r="EA1235"/>
      <c r="EB1235"/>
      <c r="EC1235"/>
      <c r="ED1235"/>
      <c r="EE1235"/>
      <c r="EF1235"/>
      <c r="EG1235"/>
      <c r="EH1235"/>
      <c r="EI1235"/>
      <c r="EJ1235"/>
      <c r="EK1235"/>
      <c r="EL1235"/>
      <c r="EM1235"/>
      <c r="EN1235"/>
    </row>
    <row r="1236" spans="1:144" ht="15" x14ac:dyDescent="0.25">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c r="CW1236"/>
      <c r="CX1236"/>
      <c r="CY1236"/>
      <c r="CZ1236"/>
      <c r="DA1236"/>
      <c r="DB1236"/>
      <c r="DC1236"/>
      <c r="DD1236"/>
      <c r="DE1236"/>
      <c r="DF1236"/>
      <c r="DG1236"/>
      <c r="DH1236"/>
      <c r="DI1236"/>
      <c r="DJ1236"/>
      <c r="DK1236"/>
      <c r="DL1236"/>
      <c r="DM1236"/>
      <c r="DN1236"/>
      <c r="DO1236"/>
      <c r="DP1236"/>
      <c r="DQ1236"/>
      <c r="DR1236"/>
      <c r="DS1236"/>
      <c r="DT1236"/>
      <c r="DU1236"/>
      <c r="DV1236"/>
      <c r="DW1236"/>
      <c r="DX1236"/>
      <c r="DY1236"/>
      <c r="DZ1236"/>
      <c r="EA1236"/>
      <c r="EB1236"/>
      <c r="EC1236"/>
      <c r="ED1236"/>
      <c r="EE1236"/>
      <c r="EF1236"/>
      <c r="EG1236"/>
      <c r="EH1236"/>
      <c r="EI1236"/>
      <c r="EJ1236"/>
      <c r="EK1236"/>
      <c r="EL1236"/>
      <c r="EM1236"/>
      <c r="EN1236"/>
    </row>
    <row r="1237" spans="1:144" ht="15" x14ac:dyDescent="0.25">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c r="CW1237"/>
      <c r="CX1237"/>
      <c r="CY1237"/>
      <c r="CZ1237"/>
      <c r="DA1237"/>
      <c r="DB1237"/>
      <c r="DC1237"/>
      <c r="DD1237"/>
      <c r="DE1237"/>
      <c r="DF1237"/>
      <c r="DG1237"/>
      <c r="DH1237"/>
      <c r="DI1237"/>
      <c r="DJ1237"/>
      <c r="DK1237"/>
      <c r="DL1237"/>
      <c r="DM1237"/>
      <c r="DN1237"/>
      <c r="DO1237"/>
      <c r="DP1237"/>
      <c r="DQ1237"/>
      <c r="DR1237"/>
      <c r="DS1237"/>
      <c r="DT1237"/>
      <c r="DU1237"/>
      <c r="DV1237"/>
      <c r="DW1237"/>
      <c r="DX1237"/>
      <c r="DY1237"/>
      <c r="DZ1237"/>
      <c r="EA1237"/>
      <c r="EB1237"/>
      <c r="EC1237"/>
      <c r="ED1237"/>
      <c r="EE1237"/>
      <c r="EF1237"/>
      <c r="EG1237"/>
      <c r="EH1237"/>
      <c r="EI1237"/>
      <c r="EJ1237"/>
      <c r="EK1237"/>
      <c r="EL1237"/>
      <c r="EM1237"/>
      <c r="EN1237"/>
    </row>
    <row r="1238" spans="1:144" ht="15" x14ac:dyDescent="0.25">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c r="CW1238"/>
      <c r="CX1238"/>
      <c r="CY1238"/>
      <c r="CZ1238"/>
      <c r="DA1238"/>
      <c r="DB1238"/>
      <c r="DC1238"/>
      <c r="DD1238"/>
      <c r="DE1238"/>
      <c r="DF1238"/>
      <c r="DG1238"/>
      <c r="DH1238"/>
      <c r="DI1238"/>
      <c r="DJ1238"/>
      <c r="DK1238"/>
      <c r="DL1238"/>
      <c r="DM1238"/>
      <c r="DN1238"/>
      <c r="DO1238"/>
      <c r="DP1238"/>
      <c r="DQ1238"/>
      <c r="DR1238"/>
      <c r="DS1238"/>
      <c r="DT1238"/>
      <c r="DU1238"/>
      <c r="DV1238"/>
      <c r="DW1238"/>
      <c r="DX1238"/>
      <c r="DY1238"/>
      <c r="DZ1238"/>
      <c r="EA1238"/>
      <c r="EB1238"/>
      <c r="EC1238"/>
      <c r="ED1238"/>
      <c r="EE1238"/>
      <c r="EF1238"/>
      <c r="EG1238"/>
      <c r="EH1238"/>
      <c r="EI1238"/>
      <c r="EJ1238"/>
      <c r="EK1238"/>
      <c r="EL1238"/>
      <c r="EM1238"/>
      <c r="EN1238"/>
    </row>
    <row r="1239" spans="1:144" ht="15" x14ac:dyDescent="0.25">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c r="CW1239"/>
      <c r="CX1239"/>
      <c r="CY1239"/>
      <c r="CZ1239"/>
      <c r="DA1239"/>
      <c r="DB1239"/>
      <c r="DC1239"/>
      <c r="DD1239"/>
      <c r="DE1239"/>
      <c r="DF1239"/>
      <c r="DG1239"/>
      <c r="DH1239"/>
      <c r="DI1239"/>
      <c r="DJ1239"/>
      <c r="DK1239"/>
      <c r="DL1239"/>
      <c r="DM1239"/>
      <c r="DN1239"/>
      <c r="DO1239"/>
      <c r="DP1239"/>
      <c r="DQ1239"/>
      <c r="DR1239"/>
      <c r="DS1239"/>
      <c r="DT1239"/>
      <c r="DU1239"/>
      <c r="DV1239"/>
      <c r="DW1239"/>
      <c r="DX1239"/>
      <c r="DY1239"/>
      <c r="DZ1239"/>
      <c r="EA1239"/>
      <c r="EB1239"/>
      <c r="EC1239"/>
      <c r="ED1239"/>
      <c r="EE1239"/>
      <c r="EF1239"/>
      <c r="EG1239"/>
      <c r="EH1239"/>
      <c r="EI1239"/>
      <c r="EJ1239"/>
      <c r="EK1239"/>
      <c r="EL1239"/>
      <c r="EM1239"/>
      <c r="EN1239"/>
    </row>
    <row r="1240" spans="1:144" ht="15" x14ac:dyDescent="0.25">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c r="CW1240"/>
      <c r="CX1240"/>
      <c r="CY1240"/>
      <c r="CZ1240"/>
      <c r="DA1240"/>
      <c r="DB1240"/>
      <c r="DC1240"/>
      <c r="DD1240"/>
      <c r="DE1240"/>
      <c r="DF1240"/>
      <c r="DG1240"/>
      <c r="DH1240"/>
      <c r="DI1240"/>
      <c r="DJ1240"/>
      <c r="DK1240"/>
      <c r="DL1240"/>
      <c r="DM1240"/>
      <c r="DN1240"/>
      <c r="DO1240"/>
      <c r="DP1240"/>
      <c r="DQ1240"/>
      <c r="DR1240"/>
      <c r="DS1240"/>
      <c r="DT1240"/>
      <c r="DU1240"/>
      <c r="DV1240"/>
      <c r="DW1240"/>
      <c r="DX1240"/>
      <c r="DY1240"/>
      <c r="DZ1240"/>
      <c r="EA1240"/>
      <c r="EB1240"/>
      <c r="EC1240"/>
      <c r="ED1240"/>
      <c r="EE1240"/>
      <c r="EF1240"/>
      <c r="EG1240"/>
      <c r="EH1240"/>
      <c r="EI1240"/>
      <c r="EJ1240"/>
      <c r="EK1240"/>
      <c r="EL1240"/>
      <c r="EM1240"/>
      <c r="EN1240"/>
    </row>
    <row r="1241" spans="1:144" ht="15" x14ac:dyDescent="0.25">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c r="CW1241"/>
      <c r="CX1241"/>
      <c r="CY1241"/>
      <c r="CZ1241"/>
      <c r="DA1241"/>
      <c r="DB1241"/>
      <c r="DC1241"/>
      <c r="DD1241"/>
      <c r="DE1241"/>
      <c r="DF1241"/>
      <c r="DG1241"/>
      <c r="DH1241"/>
      <c r="DI1241"/>
      <c r="DJ1241"/>
      <c r="DK1241"/>
      <c r="DL1241"/>
      <c r="DM1241"/>
      <c r="DN1241"/>
      <c r="DO1241"/>
      <c r="DP1241"/>
      <c r="DQ1241"/>
      <c r="DR1241"/>
      <c r="DS1241"/>
      <c r="DT1241"/>
      <c r="DU1241"/>
      <c r="DV1241"/>
      <c r="DW1241"/>
      <c r="DX1241"/>
      <c r="DY1241"/>
      <c r="DZ1241"/>
      <c r="EA1241"/>
      <c r="EB1241"/>
      <c r="EC1241"/>
      <c r="ED1241"/>
      <c r="EE1241"/>
      <c r="EF1241"/>
      <c r="EG1241"/>
      <c r="EH1241"/>
      <c r="EI1241"/>
      <c r="EJ1241"/>
      <c r="EK1241"/>
      <c r="EL1241"/>
      <c r="EM1241"/>
      <c r="EN1241"/>
    </row>
    <row r="1242" spans="1:144" ht="15" x14ac:dyDescent="0.25">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c r="CW1242"/>
      <c r="CX1242"/>
      <c r="CY1242"/>
      <c r="CZ1242"/>
      <c r="DA1242"/>
      <c r="DB1242"/>
      <c r="DC1242"/>
      <c r="DD1242"/>
      <c r="DE1242"/>
      <c r="DF1242"/>
      <c r="DG1242"/>
      <c r="DH1242"/>
      <c r="DI1242"/>
      <c r="DJ1242"/>
      <c r="DK1242"/>
      <c r="DL1242"/>
      <c r="DM1242"/>
      <c r="DN1242"/>
      <c r="DO1242"/>
      <c r="DP1242"/>
      <c r="DQ1242"/>
      <c r="DR1242"/>
      <c r="DS1242"/>
      <c r="DT1242"/>
      <c r="DU1242"/>
      <c r="DV1242"/>
      <c r="DW1242"/>
      <c r="DX1242"/>
      <c r="DY1242"/>
      <c r="DZ1242"/>
      <c r="EA1242"/>
      <c r="EB1242"/>
      <c r="EC1242"/>
      <c r="ED1242"/>
      <c r="EE1242"/>
      <c r="EF1242"/>
      <c r="EG1242"/>
      <c r="EH1242"/>
      <c r="EI1242"/>
      <c r="EJ1242"/>
      <c r="EK1242"/>
      <c r="EL1242"/>
      <c r="EM1242"/>
      <c r="EN1242"/>
    </row>
    <row r="1243" spans="1:144" ht="15" x14ac:dyDescent="0.25">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c r="CW1243"/>
      <c r="CX1243"/>
      <c r="CY1243"/>
      <c r="CZ1243"/>
      <c r="DA1243"/>
      <c r="DB1243"/>
      <c r="DC1243"/>
      <c r="DD1243"/>
      <c r="DE1243"/>
      <c r="DF1243"/>
      <c r="DG1243"/>
      <c r="DH1243"/>
      <c r="DI1243"/>
      <c r="DJ1243"/>
      <c r="DK1243"/>
      <c r="DL1243"/>
      <c r="DM1243"/>
      <c r="DN1243"/>
      <c r="DO1243"/>
      <c r="DP1243"/>
      <c r="DQ1243"/>
      <c r="DR1243"/>
      <c r="DS1243"/>
      <c r="DT1243"/>
      <c r="DU1243"/>
      <c r="DV1243"/>
      <c r="DW1243"/>
      <c r="DX1243"/>
      <c r="DY1243"/>
      <c r="DZ1243"/>
      <c r="EA1243"/>
      <c r="EB1243"/>
      <c r="EC1243"/>
      <c r="ED1243"/>
      <c r="EE1243"/>
      <c r="EF1243"/>
      <c r="EG1243"/>
      <c r="EH1243"/>
      <c r="EI1243"/>
      <c r="EJ1243"/>
      <c r="EK1243"/>
      <c r="EL1243"/>
      <c r="EM1243"/>
      <c r="EN1243"/>
    </row>
    <row r="1244" spans="1:144" ht="15" x14ac:dyDescent="0.25">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c r="CW1244"/>
      <c r="CX1244"/>
      <c r="CY1244"/>
      <c r="CZ1244"/>
      <c r="DA1244"/>
      <c r="DB1244"/>
      <c r="DC1244"/>
      <c r="DD1244"/>
      <c r="DE1244"/>
      <c r="DF1244"/>
      <c r="DG1244"/>
      <c r="DH1244"/>
      <c r="DI1244"/>
      <c r="DJ1244"/>
      <c r="DK1244"/>
      <c r="DL1244"/>
      <c r="DM1244"/>
      <c r="DN1244"/>
      <c r="DO1244"/>
      <c r="DP1244"/>
      <c r="DQ1244"/>
      <c r="DR1244"/>
      <c r="DS1244"/>
      <c r="DT1244"/>
      <c r="DU1244"/>
      <c r="DV1244"/>
      <c r="DW1244"/>
      <c r="DX1244"/>
      <c r="DY1244"/>
      <c r="DZ1244"/>
      <c r="EA1244"/>
      <c r="EB1244"/>
      <c r="EC1244"/>
      <c r="ED1244"/>
      <c r="EE1244"/>
      <c r="EF1244"/>
      <c r="EG1244"/>
      <c r="EH1244"/>
      <c r="EI1244"/>
      <c r="EJ1244"/>
      <c r="EK1244"/>
      <c r="EL1244"/>
      <c r="EM1244"/>
      <c r="EN1244"/>
    </row>
    <row r="1245" spans="1:144" ht="15" x14ac:dyDescent="0.25">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c r="CW1245"/>
      <c r="CX1245"/>
      <c r="CY1245"/>
      <c r="CZ1245"/>
      <c r="DA1245"/>
      <c r="DB1245"/>
      <c r="DC1245"/>
      <c r="DD1245"/>
      <c r="DE1245"/>
      <c r="DF1245"/>
      <c r="DG1245"/>
      <c r="DH1245"/>
      <c r="DI1245"/>
      <c r="DJ1245"/>
      <c r="DK1245"/>
      <c r="DL1245"/>
      <c r="DM1245"/>
      <c r="DN1245"/>
      <c r="DO1245"/>
      <c r="DP1245"/>
      <c r="DQ1245"/>
      <c r="DR1245"/>
      <c r="DS1245"/>
      <c r="DT1245"/>
      <c r="DU1245"/>
      <c r="DV1245"/>
      <c r="DW1245"/>
      <c r="DX1245"/>
      <c r="DY1245"/>
      <c r="DZ1245"/>
      <c r="EA1245"/>
      <c r="EB1245"/>
      <c r="EC1245"/>
      <c r="ED1245"/>
      <c r="EE1245"/>
      <c r="EF1245"/>
      <c r="EG1245"/>
      <c r="EH1245"/>
      <c r="EI1245"/>
      <c r="EJ1245"/>
      <c r="EK1245"/>
      <c r="EL1245"/>
      <c r="EM1245"/>
      <c r="EN1245"/>
    </row>
    <row r="1246" spans="1:144" ht="15" x14ac:dyDescent="0.25">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c r="CW1246"/>
      <c r="CX1246"/>
      <c r="CY1246"/>
      <c r="CZ1246"/>
      <c r="DA1246"/>
      <c r="DB1246"/>
      <c r="DC1246"/>
      <c r="DD1246"/>
      <c r="DE1246"/>
      <c r="DF1246"/>
      <c r="DG1246"/>
      <c r="DH1246"/>
      <c r="DI1246"/>
      <c r="DJ1246"/>
      <c r="DK1246"/>
      <c r="DL1246"/>
      <c r="DM1246"/>
      <c r="DN1246"/>
      <c r="DO1246"/>
      <c r="DP1246"/>
      <c r="DQ1246"/>
      <c r="DR1246"/>
      <c r="DS1246"/>
      <c r="DT1246"/>
      <c r="DU1246"/>
      <c r="DV1246"/>
      <c r="DW1246"/>
      <c r="DX1246"/>
      <c r="DY1246"/>
      <c r="DZ1246"/>
      <c r="EA1246"/>
      <c r="EB1246"/>
      <c r="EC1246"/>
      <c r="ED1246"/>
      <c r="EE1246"/>
      <c r="EF1246"/>
      <c r="EG1246"/>
      <c r="EH1246"/>
      <c r="EI1246"/>
      <c r="EJ1246"/>
      <c r="EK1246"/>
      <c r="EL1246"/>
      <c r="EM1246"/>
      <c r="EN1246"/>
    </row>
    <row r="1247" spans="1:144" ht="15" x14ac:dyDescent="0.25">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c r="CW1247"/>
      <c r="CX1247"/>
      <c r="CY1247"/>
      <c r="CZ1247"/>
      <c r="DA1247"/>
      <c r="DB1247"/>
      <c r="DC1247"/>
      <c r="DD1247"/>
      <c r="DE1247"/>
      <c r="DF1247"/>
      <c r="DG1247"/>
      <c r="DH1247"/>
      <c r="DI1247"/>
      <c r="DJ1247"/>
      <c r="DK1247"/>
      <c r="DL1247"/>
      <c r="DM1247"/>
      <c r="DN1247"/>
      <c r="DO1247"/>
      <c r="DP1247"/>
      <c r="DQ1247"/>
      <c r="DR1247"/>
      <c r="DS1247"/>
      <c r="DT1247"/>
      <c r="DU1247"/>
      <c r="DV1247"/>
      <c r="DW1247"/>
      <c r="DX1247"/>
      <c r="DY1247"/>
      <c r="DZ1247"/>
      <c r="EA1247"/>
      <c r="EB1247"/>
      <c r="EC1247"/>
      <c r="ED1247"/>
      <c r="EE1247"/>
      <c r="EF1247"/>
      <c r="EG1247"/>
      <c r="EH1247"/>
      <c r="EI1247"/>
      <c r="EJ1247"/>
      <c r="EK1247"/>
      <c r="EL1247"/>
      <c r="EM1247"/>
      <c r="EN1247"/>
    </row>
    <row r="1248" spans="1:144" ht="15" x14ac:dyDescent="0.25">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c r="CW1248"/>
      <c r="CX1248"/>
      <c r="CY1248"/>
      <c r="CZ1248"/>
      <c r="DA1248"/>
      <c r="DB1248"/>
      <c r="DC1248"/>
      <c r="DD1248"/>
      <c r="DE1248"/>
      <c r="DF1248"/>
      <c r="DG1248"/>
      <c r="DH1248"/>
      <c r="DI1248"/>
      <c r="DJ1248"/>
      <c r="DK1248"/>
      <c r="DL1248"/>
      <c r="DM1248"/>
      <c r="DN1248"/>
      <c r="DO1248"/>
      <c r="DP1248"/>
      <c r="DQ1248"/>
      <c r="DR1248"/>
      <c r="DS1248"/>
      <c r="DT1248"/>
      <c r="DU1248"/>
      <c r="DV1248"/>
      <c r="DW1248"/>
      <c r="DX1248"/>
      <c r="DY1248"/>
      <c r="DZ1248"/>
      <c r="EA1248"/>
      <c r="EB1248"/>
      <c r="EC1248"/>
      <c r="ED1248"/>
      <c r="EE1248"/>
      <c r="EF1248"/>
      <c r="EG1248"/>
      <c r="EH1248"/>
      <c r="EI1248"/>
      <c r="EJ1248"/>
      <c r="EK1248"/>
      <c r="EL1248"/>
      <c r="EM1248"/>
      <c r="EN1248"/>
    </row>
    <row r="1249" spans="1:144" ht="15" x14ac:dyDescent="0.25">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c r="CW1249"/>
      <c r="CX1249"/>
      <c r="CY1249"/>
      <c r="CZ1249"/>
      <c r="DA1249"/>
      <c r="DB1249"/>
      <c r="DC1249"/>
      <c r="DD1249"/>
      <c r="DE1249"/>
      <c r="DF1249"/>
      <c r="DG1249"/>
      <c r="DH1249"/>
      <c r="DI1249"/>
      <c r="DJ1249"/>
      <c r="DK1249"/>
      <c r="DL1249"/>
      <c r="DM1249"/>
      <c r="DN1249"/>
      <c r="DO1249"/>
      <c r="DP1249"/>
      <c r="DQ1249"/>
      <c r="DR1249"/>
      <c r="DS1249"/>
      <c r="DT1249"/>
      <c r="DU1249"/>
      <c r="DV1249"/>
      <c r="DW1249"/>
      <c r="DX1249"/>
      <c r="DY1249"/>
      <c r="DZ1249"/>
      <c r="EA1249"/>
      <c r="EB1249"/>
      <c r="EC1249"/>
      <c r="ED1249"/>
      <c r="EE1249"/>
      <c r="EF1249"/>
      <c r="EG1249"/>
      <c r="EH1249"/>
      <c r="EI1249"/>
      <c r="EJ1249"/>
      <c r="EK1249"/>
      <c r="EL1249"/>
      <c r="EM1249"/>
      <c r="EN1249"/>
    </row>
    <row r="1250" spans="1:144" ht="15" x14ac:dyDescent="0.25">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c r="CW1250"/>
      <c r="CX1250"/>
      <c r="CY1250"/>
      <c r="CZ1250"/>
      <c r="DA1250"/>
      <c r="DB1250"/>
      <c r="DC1250"/>
      <c r="DD1250"/>
      <c r="DE1250"/>
      <c r="DF1250"/>
      <c r="DG1250"/>
      <c r="DH1250"/>
      <c r="DI1250"/>
      <c r="DJ1250"/>
      <c r="DK1250"/>
      <c r="DL1250"/>
      <c r="DM1250"/>
      <c r="DN1250"/>
      <c r="DO1250"/>
      <c r="DP1250"/>
      <c r="DQ1250"/>
      <c r="DR1250"/>
      <c r="DS1250"/>
      <c r="DT1250"/>
      <c r="DU1250"/>
      <c r="DV1250"/>
      <c r="DW1250"/>
      <c r="DX1250"/>
      <c r="DY1250"/>
      <c r="DZ1250"/>
      <c r="EA1250"/>
      <c r="EB1250"/>
      <c r="EC1250"/>
      <c r="ED1250"/>
      <c r="EE1250"/>
      <c r="EF1250"/>
      <c r="EG1250"/>
      <c r="EH1250"/>
      <c r="EI1250"/>
      <c r="EJ1250"/>
      <c r="EK1250"/>
      <c r="EL1250"/>
      <c r="EM1250"/>
      <c r="EN1250"/>
    </row>
    <row r="1251" spans="1:144" ht="15" x14ac:dyDescent="0.25">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c r="CW1251"/>
      <c r="CX1251"/>
      <c r="CY1251"/>
      <c r="CZ1251"/>
      <c r="DA1251"/>
      <c r="DB1251"/>
      <c r="DC1251"/>
      <c r="DD1251"/>
      <c r="DE1251"/>
      <c r="DF1251"/>
      <c r="DG1251"/>
      <c r="DH1251"/>
      <c r="DI1251"/>
      <c r="DJ1251"/>
      <c r="DK1251"/>
      <c r="DL1251"/>
      <c r="DM1251"/>
      <c r="DN1251"/>
      <c r="DO1251"/>
      <c r="DP1251"/>
      <c r="DQ1251"/>
      <c r="DR1251"/>
      <c r="DS1251"/>
      <c r="DT1251"/>
      <c r="DU1251"/>
      <c r="DV1251"/>
      <c r="DW1251"/>
      <c r="DX1251"/>
      <c r="DY1251"/>
      <c r="DZ1251"/>
      <c r="EA1251"/>
      <c r="EB1251"/>
      <c r="EC1251"/>
      <c r="ED1251"/>
      <c r="EE1251"/>
      <c r="EF1251"/>
      <c r="EG1251"/>
      <c r="EH1251"/>
      <c r="EI1251"/>
      <c r="EJ1251"/>
      <c r="EK1251"/>
      <c r="EL1251"/>
      <c r="EM1251"/>
      <c r="EN1251"/>
    </row>
    <row r="1252" spans="1:144" ht="15" x14ac:dyDescent="0.25">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c r="CW1252"/>
      <c r="CX1252"/>
      <c r="CY1252"/>
      <c r="CZ1252"/>
      <c r="DA1252"/>
      <c r="DB1252"/>
      <c r="DC1252"/>
      <c r="DD1252"/>
      <c r="DE1252"/>
      <c r="DF1252"/>
      <c r="DG1252"/>
      <c r="DH1252"/>
      <c r="DI1252"/>
      <c r="DJ1252"/>
      <c r="DK1252"/>
      <c r="DL1252"/>
      <c r="DM1252"/>
      <c r="DN1252"/>
      <c r="DO1252"/>
      <c r="DP1252"/>
      <c r="DQ1252"/>
      <c r="DR1252"/>
      <c r="DS1252"/>
      <c r="DT1252"/>
      <c r="DU1252"/>
      <c r="DV1252"/>
      <c r="DW1252"/>
      <c r="DX1252"/>
      <c r="DY1252"/>
      <c r="DZ1252"/>
      <c r="EA1252"/>
      <c r="EB1252"/>
      <c r="EC1252"/>
      <c r="ED1252"/>
      <c r="EE1252"/>
      <c r="EF1252"/>
      <c r="EG1252"/>
      <c r="EH1252"/>
      <c r="EI1252"/>
      <c r="EJ1252"/>
      <c r="EK1252"/>
      <c r="EL1252"/>
      <c r="EM1252"/>
      <c r="EN1252"/>
    </row>
    <row r="1253" spans="1:144" ht="15" x14ac:dyDescent="0.25">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c r="CW1253"/>
      <c r="CX1253"/>
      <c r="CY1253"/>
      <c r="CZ1253"/>
      <c r="DA1253"/>
      <c r="DB1253"/>
      <c r="DC1253"/>
      <c r="DD1253"/>
      <c r="DE1253"/>
      <c r="DF1253"/>
      <c r="DG1253"/>
      <c r="DH1253"/>
      <c r="DI1253"/>
      <c r="DJ1253"/>
      <c r="DK1253"/>
      <c r="DL1253"/>
      <c r="DM1253"/>
      <c r="DN1253"/>
      <c r="DO1253"/>
      <c r="DP1253"/>
      <c r="DQ1253"/>
      <c r="DR1253"/>
      <c r="DS1253"/>
      <c r="DT1253"/>
      <c r="DU1253"/>
      <c r="DV1253"/>
      <c r="DW1253"/>
      <c r="DX1253"/>
      <c r="DY1253"/>
      <c r="DZ1253"/>
      <c r="EA1253"/>
      <c r="EB1253"/>
      <c r="EC1253"/>
      <c r="ED1253"/>
      <c r="EE1253"/>
      <c r="EF1253"/>
      <c r="EG1253"/>
      <c r="EH1253"/>
      <c r="EI1253"/>
      <c r="EJ1253"/>
      <c r="EK1253"/>
      <c r="EL1253"/>
      <c r="EM1253"/>
      <c r="EN1253"/>
    </row>
    <row r="1254" spans="1:144" ht="15" x14ac:dyDescent="0.25">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c r="CW1254"/>
      <c r="CX1254"/>
      <c r="CY1254"/>
      <c r="CZ1254"/>
      <c r="DA1254"/>
      <c r="DB1254"/>
      <c r="DC1254"/>
      <c r="DD1254"/>
      <c r="DE1254"/>
      <c r="DF1254"/>
      <c r="DG1254"/>
      <c r="DH1254"/>
      <c r="DI1254"/>
      <c r="DJ1254"/>
      <c r="DK1254"/>
      <c r="DL1254"/>
      <c r="DM1254"/>
      <c r="DN1254"/>
      <c r="DO1254"/>
      <c r="DP1254"/>
      <c r="DQ1254"/>
      <c r="DR1254"/>
      <c r="DS1254"/>
      <c r="DT1254"/>
      <c r="DU1254"/>
      <c r="DV1254"/>
      <c r="DW1254"/>
      <c r="DX1254"/>
      <c r="DY1254"/>
      <c r="DZ1254"/>
      <c r="EA1254"/>
      <c r="EB1254"/>
      <c r="EC1254"/>
      <c r="ED1254"/>
      <c r="EE1254"/>
      <c r="EF1254"/>
      <c r="EG1254"/>
      <c r="EH1254"/>
      <c r="EI1254"/>
      <c r="EJ1254"/>
      <c r="EK1254"/>
      <c r="EL1254"/>
      <c r="EM1254"/>
      <c r="EN1254"/>
    </row>
    <row r="1255" spans="1:144" ht="15" x14ac:dyDescent="0.25">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c r="CW1255"/>
      <c r="CX1255"/>
      <c r="CY1255"/>
      <c r="CZ1255"/>
      <c r="DA1255"/>
      <c r="DB1255"/>
      <c r="DC1255"/>
      <c r="DD1255"/>
      <c r="DE1255"/>
      <c r="DF1255"/>
      <c r="DG1255"/>
      <c r="DH1255"/>
      <c r="DI1255"/>
      <c r="DJ1255"/>
      <c r="DK1255"/>
      <c r="DL1255"/>
      <c r="DM1255"/>
      <c r="DN1255"/>
      <c r="DO1255"/>
      <c r="DP1255"/>
      <c r="DQ1255"/>
      <c r="DR1255"/>
      <c r="DS1255"/>
      <c r="DT1255"/>
      <c r="DU1255"/>
      <c r="DV1255"/>
      <c r="DW1255"/>
      <c r="DX1255"/>
      <c r="DY1255"/>
      <c r="DZ1255"/>
      <c r="EA1255"/>
      <c r="EB1255"/>
      <c r="EC1255"/>
      <c r="ED1255"/>
      <c r="EE1255"/>
      <c r="EF1255"/>
      <c r="EG1255"/>
      <c r="EH1255"/>
      <c r="EI1255"/>
      <c r="EJ1255"/>
      <c r="EK1255"/>
      <c r="EL1255"/>
      <c r="EM1255"/>
      <c r="EN1255"/>
    </row>
    <row r="1256" spans="1:144" ht="15" x14ac:dyDescent="0.25">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c r="CW1256"/>
      <c r="CX1256"/>
      <c r="CY1256"/>
      <c r="CZ1256"/>
      <c r="DA1256"/>
      <c r="DB1256"/>
      <c r="DC1256"/>
      <c r="DD1256"/>
      <c r="DE1256"/>
      <c r="DF1256"/>
      <c r="DG1256"/>
      <c r="DH1256"/>
      <c r="DI1256"/>
      <c r="DJ1256"/>
      <c r="DK1256"/>
      <c r="DL1256"/>
      <c r="DM1256"/>
      <c r="DN1256"/>
      <c r="DO1256"/>
      <c r="DP1256"/>
      <c r="DQ1256"/>
      <c r="DR1256"/>
      <c r="DS1256"/>
      <c r="DT1256"/>
      <c r="DU1256"/>
      <c r="DV1256"/>
      <c r="DW1256"/>
      <c r="DX1256"/>
      <c r="DY1256"/>
      <c r="DZ1256"/>
      <c r="EA1256"/>
      <c r="EB1256"/>
      <c r="EC1256"/>
      <c r="ED1256"/>
      <c r="EE1256"/>
      <c r="EF1256"/>
      <c r="EG1256"/>
      <c r="EH1256"/>
      <c r="EI1256"/>
      <c r="EJ1256"/>
      <c r="EK1256"/>
      <c r="EL1256"/>
      <c r="EM1256"/>
      <c r="EN1256"/>
    </row>
    <row r="1257" spans="1:144" ht="15" x14ac:dyDescent="0.25">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c r="CW1257"/>
      <c r="CX1257"/>
      <c r="CY1257"/>
      <c r="CZ1257"/>
      <c r="DA1257"/>
      <c r="DB1257"/>
      <c r="DC1257"/>
      <c r="DD1257"/>
      <c r="DE1257"/>
      <c r="DF1257"/>
      <c r="DG1257"/>
      <c r="DH1257"/>
      <c r="DI1257"/>
      <c r="DJ1257"/>
      <c r="DK1257"/>
      <c r="DL1257"/>
      <c r="DM1257"/>
      <c r="DN1257"/>
      <c r="DO1257"/>
      <c r="DP1257"/>
      <c r="DQ1257"/>
      <c r="DR1257"/>
      <c r="DS1257"/>
      <c r="DT1257"/>
      <c r="DU1257"/>
      <c r="DV1257"/>
      <c r="DW1257"/>
      <c r="DX1257"/>
      <c r="DY1257"/>
      <c r="DZ1257"/>
      <c r="EA1257"/>
      <c r="EB1257"/>
      <c r="EC1257"/>
      <c r="ED1257"/>
      <c r="EE1257"/>
      <c r="EF1257"/>
      <c r="EG1257"/>
      <c r="EH1257"/>
      <c r="EI1257"/>
      <c r="EJ1257"/>
      <c r="EK1257"/>
      <c r="EL1257"/>
      <c r="EM1257"/>
      <c r="EN1257"/>
    </row>
    <row r="1258" spans="1:144" ht="15" x14ac:dyDescent="0.25">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c r="CW1258"/>
      <c r="CX1258"/>
      <c r="CY1258"/>
      <c r="CZ1258"/>
      <c r="DA1258"/>
      <c r="DB1258"/>
      <c r="DC1258"/>
      <c r="DD1258"/>
      <c r="DE1258"/>
      <c r="DF1258"/>
      <c r="DG1258"/>
      <c r="DH1258"/>
      <c r="DI1258"/>
      <c r="DJ1258"/>
      <c r="DK1258"/>
      <c r="DL1258"/>
      <c r="DM1258"/>
      <c r="DN1258"/>
      <c r="DO1258"/>
      <c r="DP1258"/>
      <c r="DQ1258"/>
      <c r="DR1258"/>
      <c r="DS1258"/>
      <c r="DT1258"/>
      <c r="DU1258"/>
      <c r="DV1258"/>
      <c r="DW1258"/>
      <c r="DX1258"/>
      <c r="DY1258"/>
      <c r="DZ1258"/>
      <c r="EA1258"/>
      <c r="EB1258"/>
      <c r="EC1258"/>
      <c r="ED1258"/>
      <c r="EE1258"/>
      <c r="EF1258"/>
      <c r="EG1258"/>
      <c r="EH1258"/>
      <c r="EI1258"/>
      <c r="EJ1258"/>
      <c r="EK1258"/>
      <c r="EL1258"/>
      <c r="EM1258"/>
      <c r="EN1258"/>
    </row>
    <row r="1259" spans="1:144" ht="15" x14ac:dyDescent="0.25">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c r="CW1259"/>
      <c r="CX1259"/>
      <c r="CY1259"/>
      <c r="CZ1259"/>
      <c r="DA1259"/>
      <c r="DB1259"/>
      <c r="DC1259"/>
      <c r="DD1259"/>
      <c r="DE1259"/>
      <c r="DF1259"/>
      <c r="DG1259"/>
      <c r="DH1259"/>
      <c r="DI1259"/>
      <c r="DJ1259"/>
      <c r="DK1259"/>
      <c r="DL1259"/>
      <c r="DM1259"/>
      <c r="DN1259"/>
      <c r="DO1259"/>
      <c r="DP1259"/>
      <c r="DQ1259"/>
      <c r="DR1259"/>
      <c r="DS1259"/>
      <c r="DT1259"/>
      <c r="DU1259"/>
      <c r="DV1259"/>
      <c r="DW1259"/>
      <c r="DX1259"/>
      <c r="DY1259"/>
      <c r="DZ1259"/>
      <c r="EA1259"/>
      <c r="EB1259"/>
      <c r="EC1259"/>
      <c r="ED1259"/>
      <c r="EE1259"/>
      <c r="EF1259"/>
      <c r="EG1259"/>
      <c r="EH1259"/>
      <c r="EI1259"/>
      <c r="EJ1259"/>
      <c r="EK1259"/>
      <c r="EL1259"/>
      <c r="EM1259"/>
      <c r="EN1259"/>
    </row>
    <row r="1260" spans="1:144" ht="15" x14ac:dyDescent="0.25">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c r="CW1260"/>
      <c r="CX1260"/>
      <c r="CY1260"/>
      <c r="CZ1260"/>
      <c r="DA1260"/>
      <c r="DB1260"/>
      <c r="DC1260"/>
      <c r="DD1260"/>
      <c r="DE1260"/>
      <c r="DF1260"/>
      <c r="DG1260"/>
      <c r="DH1260"/>
      <c r="DI1260"/>
      <c r="DJ1260"/>
      <c r="DK1260"/>
      <c r="DL1260"/>
      <c r="DM1260"/>
      <c r="DN1260"/>
      <c r="DO1260"/>
      <c r="DP1260"/>
      <c r="DQ1260"/>
      <c r="DR1260"/>
      <c r="DS1260"/>
      <c r="DT1260"/>
      <c r="DU1260"/>
      <c r="DV1260"/>
      <c r="DW1260"/>
      <c r="DX1260"/>
      <c r="DY1260"/>
      <c r="DZ1260"/>
      <c r="EA1260"/>
      <c r="EB1260"/>
      <c r="EC1260"/>
      <c r="ED1260"/>
      <c r="EE1260"/>
      <c r="EF1260"/>
      <c r="EG1260"/>
      <c r="EH1260"/>
      <c r="EI1260"/>
      <c r="EJ1260"/>
      <c r="EK1260"/>
      <c r="EL1260"/>
      <c r="EM1260"/>
      <c r="EN1260"/>
    </row>
    <row r="1261" spans="1:144" ht="15" x14ac:dyDescent="0.25">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c r="CW1261"/>
      <c r="CX1261"/>
      <c r="CY1261"/>
      <c r="CZ1261"/>
      <c r="DA1261"/>
      <c r="DB1261"/>
      <c r="DC1261"/>
      <c r="DD1261"/>
      <c r="DE1261"/>
      <c r="DF1261"/>
      <c r="DG1261"/>
      <c r="DH1261"/>
      <c r="DI1261"/>
      <c r="DJ1261"/>
      <c r="DK1261"/>
      <c r="DL1261"/>
      <c r="DM1261"/>
      <c r="DN1261"/>
      <c r="DO1261"/>
      <c r="DP1261"/>
      <c r="DQ1261"/>
      <c r="DR1261"/>
      <c r="DS1261"/>
      <c r="DT1261"/>
      <c r="DU1261"/>
      <c r="DV1261"/>
      <c r="DW1261"/>
      <c r="DX1261"/>
      <c r="DY1261"/>
      <c r="DZ1261"/>
      <c r="EA1261"/>
      <c r="EB1261"/>
      <c r="EC1261"/>
      <c r="ED1261"/>
      <c r="EE1261"/>
      <c r="EF1261"/>
      <c r="EG1261"/>
      <c r="EH1261"/>
      <c r="EI1261"/>
      <c r="EJ1261"/>
      <c r="EK1261"/>
      <c r="EL1261"/>
      <c r="EM1261"/>
      <c r="EN1261"/>
    </row>
    <row r="1262" spans="1:144" ht="15" x14ac:dyDescent="0.25">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c r="CW1262"/>
      <c r="CX1262"/>
      <c r="CY1262"/>
      <c r="CZ1262"/>
      <c r="DA1262"/>
      <c r="DB1262"/>
      <c r="DC1262"/>
      <c r="DD1262"/>
      <c r="DE1262"/>
      <c r="DF1262"/>
      <c r="DG1262"/>
      <c r="DH1262"/>
      <c r="DI1262"/>
      <c r="DJ1262"/>
      <c r="DK1262"/>
      <c r="DL1262"/>
      <c r="DM1262"/>
      <c r="DN1262"/>
      <c r="DO1262"/>
      <c r="DP1262"/>
      <c r="DQ1262"/>
      <c r="DR1262"/>
      <c r="DS1262"/>
      <c r="DT1262"/>
      <c r="DU1262"/>
      <c r="DV1262"/>
      <c r="DW1262"/>
      <c r="DX1262"/>
      <c r="DY1262"/>
      <c r="DZ1262"/>
      <c r="EA1262"/>
      <c r="EB1262"/>
      <c r="EC1262"/>
      <c r="ED1262"/>
      <c r="EE1262"/>
      <c r="EF1262"/>
      <c r="EG1262"/>
      <c r="EH1262"/>
      <c r="EI1262"/>
      <c r="EJ1262"/>
      <c r="EK1262"/>
      <c r="EL1262"/>
      <c r="EM1262"/>
      <c r="EN1262"/>
    </row>
    <row r="1263" spans="1:144" ht="15" x14ac:dyDescent="0.25">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c r="CW1263"/>
      <c r="CX1263"/>
      <c r="CY1263"/>
      <c r="CZ1263"/>
      <c r="DA1263"/>
      <c r="DB1263"/>
      <c r="DC1263"/>
      <c r="DD1263"/>
      <c r="DE1263"/>
      <c r="DF1263"/>
      <c r="DG1263"/>
      <c r="DH1263"/>
      <c r="DI1263"/>
      <c r="DJ1263"/>
      <c r="DK1263"/>
      <c r="DL1263"/>
      <c r="DM1263"/>
      <c r="DN1263"/>
      <c r="DO1263"/>
      <c r="DP1263"/>
      <c r="DQ1263"/>
      <c r="DR1263"/>
      <c r="DS1263"/>
      <c r="DT1263"/>
      <c r="DU1263"/>
      <c r="DV1263"/>
      <c r="DW1263"/>
      <c r="DX1263"/>
      <c r="DY1263"/>
      <c r="DZ1263"/>
      <c r="EA1263"/>
      <c r="EB1263"/>
      <c r="EC1263"/>
      <c r="ED1263"/>
      <c r="EE1263"/>
      <c r="EF1263"/>
      <c r="EG1263"/>
      <c r="EH1263"/>
      <c r="EI1263"/>
      <c r="EJ1263"/>
      <c r="EK1263"/>
      <c r="EL1263"/>
      <c r="EM1263"/>
      <c r="EN1263"/>
    </row>
    <row r="1264" spans="1:144" ht="15" x14ac:dyDescent="0.25">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c r="CW1264"/>
      <c r="CX1264"/>
      <c r="CY1264"/>
      <c r="CZ1264"/>
      <c r="DA1264"/>
      <c r="DB1264"/>
      <c r="DC1264"/>
      <c r="DD1264"/>
      <c r="DE1264"/>
      <c r="DF1264"/>
      <c r="DG1264"/>
      <c r="DH1264"/>
      <c r="DI1264"/>
      <c r="DJ1264"/>
      <c r="DK1264"/>
      <c r="DL1264"/>
      <c r="DM1264"/>
      <c r="DN1264"/>
      <c r="DO1264"/>
      <c r="DP1264"/>
      <c r="DQ1264"/>
      <c r="DR1264"/>
      <c r="DS1264"/>
      <c r="DT1264"/>
      <c r="DU1264"/>
      <c r="DV1264"/>
      <c r="DW1264"/>
      <c r="DX1264"/>
      <c r="DY1264"/>
      <c r="DZ1264"/>
      <c r="EA1264"/>
      <c r="EB1264"/>
      <c r="EC1264"/>
      <c r="ED1264"/>
      <c r="EE1264"/>
      <c r="EF1264"/>
      <c r="EG1264"/>
      <c r="EH1264"/>
      <c r="EI1264"/>
      <c r="EJ1264"/>
      <c r="EK1264"/>
      <c r="EL1264"/>
      <c r="EM1264"/>
      <c r="EN1264"/>
    </row>
    <row r="1265" spans="1:144" ht="15" x14ac:dyDescent="0.25">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c r="CW1265"/>
      <c r="CX1265"/>
      <c r="CY1265"/>
      <c r="CZ1265"/>
      <c r="DA1265"/>
      <c r="DB1265"/>
      <c r="DC1265"/>
      <c r="DD1265"/>
      <c r="DE1265"/>
      <c r="DF1265"/>
      <c r="DG1265"/>
      <c r="DH1265"/>
      <c r="DI1265"/>
      <c r="DJ1265"/>
      <c r="DK1265"/>
      <c r="DL1265"/>
      <c r="DM1265"/>
      <c r="DN1265"/>
      <c r="DO1265"/>
      <c r="DP1265"/>
      <c r="DQ1265"/>
      <c r="DR1265"/>
      <c r="DS1265"/>
      <c r="DT1265"/>
      <c r="DU1265"/>
      <c r="DV1265"/>
      <c r="DW1265"/>
      <c r="DX1265"/>
      <c r="DY1265"/>
      <c r="DZ1265"/>
      <c r="EA1265"/>
      <c r="EB1265"/>
      <c r="EC1265"/>
      <c r="ED1265"/>
      <c r="EE1265"/>
      <c r="EF1265"/>
      <c r="EG1265"/>
      <c r="EH1265"/>
      <c r="EI1265"/>
      <c r="EJ1265"/>
      <c r="EK1265"/>
      <c r="EL1265"/>
      <c r="EM1265"/>
      <c r="EN1265"/>
    </row>
    <row r="1266" spans="1:144" ht="15" x14ac:dyDescent="0.25">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c r="CW1266"/>
      <c r="CX1266"/>
      <c r="CY1266"/>
      <c r="CZ1266"/>
      <c r="DA1266"/>
      <c r="DB1266"/>
      <c r="DC1266"/>
      <c r="DD1266"/>
      <c r="DE1266"/>
      <c r="DF1266"/>
      <c r="DG1266"/>
      <c r="DH1266"/>
      <c r="DI1266"/>
      <c r="DJ1266"/>
      <c r="DK1266"/>
      <c r="DL1266"/>
      <c r="DM1266"/>
      <c r="DN1266"/>
      <c r="DO1266"/>
      <c r="DP1266"/>
      <c r="DQ1266"/>
      <c r="DR1266"/>
      <c r="DS1266"/>
      <c r="DT1266"/>
      <c r="DU1266"/>
      <c r="DV1266"/>
      <c r="DW1266"/>
      <c r="DX1266"/>
      <c r="DY1266"/>
      <c r="DZ1266"/>
      <c r="EA1266"/>
      <c r="EB1266"/>
      <c r="EC1266"/>
      <c r="ED1266"/>
      <c r="EE1266"/>
      <c r="EF1266"/>
      <c r="EG1266"/>
      <c r="EH1266"/>
      <c r="EI1266"/>
      <c r="EJ1266"/>
      <c r="EK1266"/>
      <c r="EL1266"/>
      <c r="EM1266"/>
      <c r="EN1266"/>
    </row>
    <row r="1267" spans="1:144" ht="15" x14ac:dyDescent="0.25">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c r="CW1267"/>
      <c r="CX1267"/>
      <c r="CY1267"/>
      <c r="CZ1267"/>
      <c r="DA1267"/>
      <c r="DB1267"/>
      <c r="DC1267"/>
      <c r="DD1267"/>
      <c r="DE1267"/>
      <c r="DF1267"/>
      <c r="DG1267"/>
      <c r="DH1267"/>
      <c r="DI1267"/>
      <c r="DJ1267"/>
      <c r="DK1267"/>
      <c r="DL1267"/>
      <c r="DM1267"/>
      <c r="DN1267"/>
      <c r="DO1267"/>
      <c r="DP1267"/>
      <c r="DQ1267"/>
      <c r="DR1267"/>
      <c r="DS1267"/>
      <c r="DT1267"/>
      <c r="DU1267"/>
      <c r="DV1267"/>
      <c r="DW1267"/>
      <c r="DX1267"/>
      <c r="DY1267"/>
      <c r="DZ1267"/>
      <c r="EA1267"/>
      <c r="EB1267"/>
      <c r="EC1267"/>
      <c r="ED1267"/>
      <c r="EE1267"/>
      <c r="EF1267"/>
      <c r="EG1267"/>
      <c r="EH1267"/>
      <c r="EI1267"/>
      <c r="EJ1267"/>
      <c r="EK1267"/>
      <c r="EL1267"/>
      <c r="EM1267"/>
      <c r="EN1267"/>
    </row>
    <row r="1268" spans="1:144" ht="15" x14ac:dyDescent="0.25">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c r="CW1268"/>
      <c r="CX1268"/>
      <c r="CY1268"/>
      <c r="CZ1268"/>
      <c r="DA1268"/>
      <c r="DB1268"/>
      <c r="DC1268"/>
      <c r="DD1268"/>
      <c r="DE1268"/>
      <c r="DF1268"/>
      <c r="DG1268"/>
      <c r="DH1268"/>
      <c r="DI1268"/>
      <c r="DJ1268"/>
      <c r="DK1268"/>
      <c r="DL1268"/>
      <c r="DM1268"/>
      <c r="DN1268"/>
      <c r="DO1268"/>
      <c r="DP1268"/>
      <c r="DQ1268"/>
      <c r="DR1268"/>
      <c r="DS1268"/>
      <c r="DT1268"/>
      <c r="DU1268"/>
      <c r="DV1268"/>
      <c r="DW1268"/>
      <c r="DX1268"/>
      <c r="DY1268"/>
      <c r="DZ1268"/>
      <c r="EA1268"/>
      <c r="EB1268"/>
      <c r="EC1268"/>
      <c r="ED1268"/>
      <c r="EE1268"/>
      <c r="EF1268"/>
      <c r="EG1268"/>
      <c r="EH1268"/>
      <c r="EI1268"/>
      <c r="EJ1268"/>
      <c r="EK1268"/>
      <c r="EL1268"/>
      <c r="EM1268"/>
      <c r="EN1268"/>
    </row>
    <row r="1269" spans="1:144" ht="15" x14ac:dyDescent="0.25">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c r="CW1269"/>
      <c r="CX1269"/>
      <c r="CY1269"/>
      <c r="CZ1269"/>
      <c r="DA1269"/>
      <c r="DB1269"/>
      <c r="DC1269"/>
      <c r="DD1269"/>
      <c r="DE1269"/>
      <c r="DF1269"/>
      <c r="DG1269"/>
      <c r="DH1269"/>
      <c r="DI1269"/>
      <c r="DJ1269"/>
      <c r="DK1269"/>
      <c r="DL1269"/>
      <c r="DM1269"/>
      <c r="DN1269"/>
      <c r="DO1269"/>
      <c r="DP1269"/>
      <c r="DQ1269"/>
      <c r="DR1269"/>
      <c r="DS1269"/>
      <c r="DT1269"/>
      <c r="DU1269"/>
      <c r="DV1269"/>
      <c r="DW1269"/>
      <c r="DX1269"/>
      <c r="DY1269"/>
      <c r="DZ1269"/>
      <c r="EA1269"/>
      <c r="EB1269"/>
      <c r="EC1269"/>
      <c r="ED1269"/>
      <c r="EE1269"/>
      <c r="EF1269"/>
      <c r="EG1269"/>
      <c r="EH1269"/>
      <c r="EI1269"/>
      <c r="EJ1269"/>
      <c r="EK1269"/>
      <c r="EL1269"/>
      <c r="EM1269"/>
      <c r="EN1269"/>
    </row>
    <row r="1270" spans="1:144" ht="15" x14ac:dyDescent="0.25">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c r="CW1270"/>
      <c r="CX1270"/>
      <c r="CY1270"/>
      <c r="CZ1270"/>
      <c r="DA1270"/>
      <c r="DB1270"/>
      <c r="DC1270"/>
      <c r="DD1270"/>
      <c r="DE1270"/>
      <c r="DF1270"/>
      <c r="DG1270"/>
      <c r="DH1270"/>
      <c r="DI1270"/>
      <c r="DJ1270"/>
      <c r="DK1270"/>
      <c r="DL1270"/>
      <c r="DM1270"/>
      <c r="DN1270"/>
      <c r="DO1270"/>
      <c r="DP1270"/>
      <c r="DQ1270"/>
      <c r="DR1270"/>
      <c r="DS1270"/>
      <c r="DT1270"/>
      <c r="DU1270"/>
      <c r="DV1270"/>
      <c r="DW1270"/>
      <c r="DX1270"/>
      <c r="DY1270"/>
      <c r="DZ1270"/>
      <c r="EA1270"/>
      <c r="EB1270"/>
      <c r="EC1270"/>
      <c r="ED1270"/>
      <c r="EE1270"/>
      <c r="EF1270"/>
      <c r="EG1270"/>
      <c r="EH1270"/>
      <c r="EI1270"/>
      <c r="EJ1270"/>
      <c r="EK1270"/>
      <c r="EL1270"/>
      <c r="EM1270"/>
      <c r="EN1270"/>
    </row>
    <row r="1271" spans="1:144" ht="15" x14ac:dyDescent="0.25">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c r="CW1271"/>
      <c r="CX1271"/>
      <c r="CY1271"/>
      <c r="CZ1271"/>
      <c r="DA1271"/>
      <c r="DB1271"/>
      <c r="DC1271"/>
      <c r="DD1271"/>
      <c r="DE1271"/>
      <c r="DF1271"/>
      <c r="DG1271"/>
      <c r="DH1271"/>
      <c r="DI1271"/>
      <c r="DJ1271"/>
      <c r="DK1271"/>
      <c r="DL1271"/>
      <c r="DM1271"/>
      <c r="DN1271"/>
      <c r="DO1271"/>
      <c r="DP1271"/>
      <c r="DQ1271"/>
      <c r="DR1271"/>
      <c r="DS1271"/>
      <c r="DT1271"/>
      <c r="DU1271"/>
      <c r="DV1271"/>
      <c r="DW1271"/>
      <c r="DX1271"/>
      <c r="DY1271"/>
      <c r="DZ1271"/>
      <c r="EA1271"/>
      <c r="EB1271"/>
      <c r="EC1271"/>
      <c r="ED1271"/>
      <c r="EE1271"/>
      <c r="EF1271"/>
      <c r="EG1271"/>
      <c r="EH1271"/>
      <c r="EI1271"/>
      <c r="EJ1271"/>
      <c r="EK1271"/>
      <c r="EL1271"/>
      <c r="EM1271"/>
      <c r="EN1271"/>
    </row>
    <row r="1272" spans="1:144" ht="15" x14ac:dyDescent="0.25">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c r="CW1272"/>
      <c r="CX1272"/>
      <c r="CY1272"/>
      <c r="CZ1272"/>
      <c r="DA1272"/>
      <c r="DB1272"/>
      <c r="DC1272"/>
      <c r="DD1272"/>
      <c r="DE1272"/>
      <c r="DF1272"/>
      <c r="DG1272"/>
      <c r="DH1272"/>
      <c r="DI1272"/>
      <c r="DJ1272"/>
      <c r="DK1272"/>
      <c r="DL1272"/>
      <c r="DM1272"/>
      <c r="DN1272"/>
      <c r="DO1272"/>
      <c r="DP1272"/>
      <c r="DQ1272"/>
      <c r="DR1272"/>
      <c r="DS1272"/>
      <c r="DT1272"/>
      <c r="DU1272"/>
      <c r="DV1272"/>
      <c r="DW1272"/>
      <c r="DX1272"/>
      <c r="DY1272"/>
      <c r="DZ1272"/>
      <c r="EA1272"/>
      <c r="EB1272"/>
      <c r="EC1272"/>
      <c r="ED1272"/>
      <c r="EE1272"/>
      <c r="EF1272"/>
      <c r="EG1272"/>
      <c r="EH1272"/>
      <c r="EI1272"/>
      <c r="EJ1272"/>
      <c r="EK1272"/>
      <c r="EL1272"/>
      <c r="EM1272"/>
      <c r="EN1272"/>
    </row>
    <row r="1273" spans="1:144" ht="15" x14ac:dyDescent="0.25">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c r="CW1273"/>
      <c r="CX1273"/>
      <c r="CY1273"/>
      <c r="CZ1273"/>
      <c r="DA1273"/>
      <c r="DB1273"/>
      <c r="DC1273"/>
      <c r="DD1273"/>
      <c r="DE1273"/>
      <c r="DF1273"/>
      <c r="DG1273"/>
      <c r="DH1273"/>
      <c r="DI1273"/>
      <c r="DJ1273"/>
      <c r="DK1273"/>
      <c r="DL1273"/>
      <c r="DM1273"/>
      <c r="DN1273"/>
      <c r="DO1273"/>
      <c r="DP1273"/>
      <c r="DQ1273"/>
      <c r="DR1273"/>
      <c r="DS1273"/>
      <c r="DT1273"/>
      <c r="DU1273"/>
      <c r="DV1273"/>
      <c r="DW1273"/>
      <c r="DX1273"/>
      <c r="DY1273"/>
      <c r="DZ1273"/>
      <c r="EA1273"/>
      <c r="EB1273"/>
      <c r="EC1273"/>
      <c r="ED1273"/>
      <c r="EE1273"/>
      <c r="EF1273"/>
      <c r="EG1273"/>
      <c r="EH1273"/>
      <c r="EI1273"/>
      <c r="EJ1273"/>
      <c r="EK1273"/>
      <c r="EL1273"/>
      <c r="EM1273"/>
      <c r="EN1273"/>
    </row>
    <row r="1274" spans="1:144" ht="15" x14ac:dyDescent="0.25">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c r="DN1274"/>
      <c r="DO1274"/>
      <c r="DP1274"/>
      <c r="DQ1274"/>
      <c r="DR1274"/>
      <c r="DS1274"/>
      <c r="DT1274"/>
      <c r="DU1274"/>
      <c r="DV1274"/>
      <c r="DW1274"/>
      <c r="DX1274"/>
      <c r="DY1274"/>
      <c r="DZ1274"/>
      <c r="EA1274"/>
      <c r="EB1274"/>
      <c r="EC1274"/>
      <c r="ED1274"/>
      <c r="EE1274"/>
      <c r="EF1274"/>
      <c r="EG1274"/>
      <c r="EH1274"/>
      <c r="EI1274"/>
      <c r="EJ1274"/>
      <c r="EK1274"/>
      <c r="EL1274"/>
      <c r="EM1274"/>
      <c r="EN1274"/>
    </row>
    <row r="1275" spans="1:144" ht="15" x14ac:dyDescent="0.25">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c r="CW1275"/>
      <c r="CX1275"/>
      <c r="CY1275"/>
      <c r="CZ1275"/>
      <c r="DA1275"/>
      <c r="DB1275"/>
      <c r="DC1275"/>
      <c r="DD1275"/>
      <c r="DE1275"/>
      <c r="DF1275"/>
      <c r="DG1275"/>
      <c r="DH1275"/>
      <c r="DI1275"/>
      <c r="DJ1275"/>
      <c r="DK1275"/>
      <c r="DL1275"/>
      <c r="DM1275"/>
      <c r="DN1275"/>
      <c r="DO1275"/>
      <c r="DP1275"/>
      <c r="DQ1275"/>
      <c r="DR1275"/>
      <c r="DS1275"/>
      <c r="DT1275"/>
      <c r="DU1275"/>
      <c r="DV1275"/>
      <c r="DW1275"/>
      <c r="DX1275"/>
      <c r="DY1275"/>
      <c r="DZ1275"/>
      <c r="EA1275"/>
      <c r="EB1275"/>
      <c r="EC1275"/>
      <c r="ED1275"/>
      <c r="EE1275"/>
      <c r="EF1275"/>
      <c r="EG1275"/>
      <c r="EH1275"/>
      <c r="EI1275"/>
      <c r="EJ1275"/>
      <c r="EK1275"/>
      <c r="EL1275"/>
      <c r="EM1275"/>
      <c r="EN1275"/>
    </row>
    <row r="1276" spans="1:144" ht="15" x14ac:dyDescent="0.25">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c r="CW1276"/>
      <c r="CX1276"/>
      <c r="CY1276"/>
      <c r="CZ1276"/>
      <c r="DA1276"/>
      <c r="DB1276"/>
      <c r="DC1276"/>
      <c r="DD1276"/>
      <c r="DE1276"/>
      <c r="DF1276"/>
      <c r="DG1276"/>
      <c r="DH1276"/>
      <c r="DI1276"/>
      <c r="DJ1276"/>
      <c r="DK1276"/>
      <c r="DL1276"/>
      <c r="DM1276"/>
      <c r="DN1276"/>
      <c r="DO1276"/>
      <c r="DP1276"/>
      <c r="DQ1276"/>
      <c r="DR1276"/>
      <c r="DS1276"/>
      <c r="DT1276"/>
      <c r="DU1276"/>
      <c r="DV1276"/>
      <c r="DW1276"/>
      <c r="DX1276"/>
      <c r="DY1276"/>
      <c r="DZ1276"/>
      <c r="EA1276"/>
      <c r="EB1276"/>
      <c r="EC1276"/>
      <c r="ED1276"/>
      <c r="EE1276"/>
      <c r="EF1276"/>
      <c r="EG1276"/>
      <c r="EH1276"/>
      <c r="EI1276"/>
      <c r="EJ1276"/>
      <c r="EK1276"/>
      <c r="EL1276"/>
      <c r="EM1276"/>
      <c r="EN1276"/>
    </row>
    <row r="1277" spans="1:144" ht="15" x14ac:dyDescent="0.25">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c r="CW1277"/>
      <c r="CX1277"/>
      <c r="CY1277"/>
      <c r="CZ1277"/>
      <c r="DA1277"/>
      <c r="DB1277"/>
      <c r="DC1277"/>
      <c r="DD1277"/>
      <c r="DE1277"/>
      <c r="DF1277"/>
      <c r="DG1277"/>
      <c r="DH1277"/>
      <c r="DI1277"/>
      <c r="DJ1277"/>
      <c r="DK1277"/>
      <c r="DL1277"/>
      <c r="DM1277"/>
      <c r="DN1277"/>
      <c r="DO1277"/>
      <c r="DP1277"/>
      <c r="DQ1277"/>
      <c r="DR1277"/>
      <c r="DS1277"/>
      <c r="DT1277"/>
      <c r="DU1277"/>
      <c r="DV1277"/>
      <c r="DW1277"/>
      <c r="DX1277"/>
      <c r="DY1277"/>
      <c r="DZ1277"/>
      <c r="EA1277"/>
      <c r="EB1277"/>
      <c r="EC1277"/>
      <c r="ED1277"/>
      <c r="EE1277"/>
      <c r="EF1277"/>
      <c r="EG1277"/>
      <c r="EH1277"/>
      <c r="EI1277"/>
      <c r="EJ1277"/>
      <c r="EK1277"/>
      <c r="EL1277"/>
      <c r="EM1277"/>
      <c r="EN1277"/>
    </row>
    <row r="1278" spans="1:144" ht="15" x14ac:dyDescent="0.25">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c r="CW1278"/>
      <c r="CX1278"/>
      <c r="CY1278"/>
      <c r="CZ1278"/>
      <c r="DA1278"/>
      <c r="DB1278"/>
      <c r="DC1278"/>
      <c r="DD1278"/>
      <c r="DE1278"/>
      <c r="DF1278"/>
      <c r="DG1278"/>
      <c r="DH1278"/>
      <c r="DI1278"/>
      <c r="DJ1278"/>
      <c r="DK1278"/>
      <c r="DL1278"/>
      <c r="DM1278"/>
      <c r="DN1278"/>
      <c r="DO1278"/>
      <c r="DP1278"/>
      <c r="DQ1278"/>
      <c r="DR1278"/>
      <c r="DS1278"/>
      <c r="DT1278"/>
      <c r="DU1278"/>
      <c r="DV1278"/>
      <c r="DW1278"/>
      <c r="DX1278"/>
      <c r="DY1278"/>
      <c r="DZ1278"/>
      <c r="EA1278"/>
      <c r="EB1278"/>
      <c r="EC1278"/>
      <c r="ED1278"/>
      <c r="EE1278"/>
      <c r="EF1278"/>
      <c r="EG1278"/>
      <c r="EH1278"/>
      <c r="EI1278"/>
      <c r="EJ1278"/>
      <c r="EK1278"/>
      <c r="EL1278"/>
      <c r="EM1278"/>
      <c r="EN1278"/>
    </row>
    <row r="1279" spans="1:144" ht="15" x14ac:dyDescent="0.25">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c r="CW1279"/>
      <c r="CX1279"/>
      <c r="CY1279"/>
      <c r="CZ1279"/>
      <c r="DA1279"/>
      <c r="DB1279"/>
      <c r="DC1279"/>
      <c r="DD1279"/>
      <c r="DE1279"/>
      <c r="DF1279"/>
      <c r="DG1279"/>
      <c r="DH1279"/>
      <c r="DI1279"/>
      <c r="DJ1279"/>
      <c r="DK1279"/>
      <c r="DL1279"/>
      <c r="DM1279"/>
      <c r="DN1279"/>
      <c r="DO1279"/>
      <c r="DP1279"/>
      <c r="DQ1279"/>
      <c r="DR1279"/>
      <c r="DS1279"/>
      <c r="DT1279"/>
      <c r="DU1279"/>
      <c r="DV1279"/>
      <c r="DW1279"/>
      <c r="DX1279"/>
      <c r="DY1279"/>
      <c r="DZ1279"/>
      <c r="EA1279"/>
      <c r="EB1279"/>
      <c r="EC1279"/>
      <c r="ED1279"/>
      <c r="EE1279"/>
      <c r="EF1279"/>
      <c r="EG1279"/>
      <c r="EH1279"/>
      <c r="EI1279"/>
      <c r="EJ1279"/>
      <c r="EK1279"/>
      <c r="EL1279"/>
      <c r="EM1279"/>
      <c r="EN1279"/>
    </row>
    <row r="1280" spans="1:144" ht="15" x14ac:dyDescent="0.25">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c r="CW1280"/>
      <c r="CX1280"/>
      <c r="CY1280"/>
      <c r="CZ1280"/>
      <c r="DA1280"/>
      <c r="DB1280"/>
      <c r="DC1280"/>
      <c r="DD1280"/>
      <c r="DE1280"/>
      <c r="DF1280"/>
      <c r="DG1280"/>
      <c r="DH1280"/>
      <c r="DI1280"/>
      <c r="DJ1280"/>
      <c r="DK1280"/>
      <c r="DL1280"/>
      <c r="DM1280"/>
      <c r="DN1280"/>
      <c r="DO1280"/>
      <c r="DP1280"/>
      <c r="DQ1280"/>
      <c r="DR1280"/>
      <c r="DS1280"/>
      <c r="DT1280"/>
      <c r="DU1280"/>
      <c r="DV1280"/>
      <c r="DW1280"/>
      <c r="DX1280"/>
      <c r="DY1280"/>
      <c r="DZ1280"/>
      <c r="EA1280"/>
      <c r="EB1280"/>
      <c r="EC1280"/>
      <c r="ED1280"/>
      <c r="EE1280"/>
      <c r="EF1280"/>
      <c r="EG1280"/>
      <c r="EH1280"/>
      <c r="EI1280"/>
      <c r="EJ1280"/>
      <c r="EK1280"/>
      <c r="EL1280"/>
      <c r="EM1280"/>
      <c r="EN1280"/>
    </row>
    <row r="1281" spans="1:144" ht="15" x14ac:dyDescent="0.25">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c r="CW1281"/>
      <c r="CX1281"/>
      <c r="CY1281"/>
      <c r="CZ1281"/>
      <c r="DA1281"/>
      <c r="DB1281"/>
      <c r="DC1281"/>
      <c r="DD1281"/>
      <c r="DE1281"/>
      <c r="DF1281"/>
      <c r="DG1281"/>
      <c r="DH1281"/>
      <c r="DI1281"/>
      <c r="DJ1281"/>
      <c r="DK1281"/>
      <c r="DL1281"/>
      <c r="DM1281"/>
      <c r="DN1281"/>
      <c r="DO1281"/>
      <c r="DP1281"/>
      <c r="DQ1281"/>
      <c r="DR1281"/>
      <c r="DS1281"/>
      <c r="DT1281"/>
      <c r="DU1281"/>
      <c r="DV1281"/>
      <c r="DW1281"/>
      <c r="DX1281"/>
      <c r="DY1281"/>
      <c r="DZ1281"/>
      <c r="EA1281"/>
      <c r="EB1281"/>
      <c r="EC1281"/>
      <c r="ED1281"/>
      <c r="EE1281"/>
      <c r="EF1281"/>
      <c r="EG1281"/>
      <c r="EH1281"/>
      <c r="EI1281"/>
      <c r="EJ1281"/>
      <c r="EK1281"/>
      <c r="EL1281"/>
      <c r="EM1281"/>
      <c r="EN1281"/>
    </row>
    <row r="1282" spans="1:144" ht="15" x14ac:dyDescent="0.25">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c r="CW1282"/>
      <c r="CX1282"/>
      <c r="CY1282"/>
      <c r="CZ1282"/>
      <c r="DA1282"/>
      <c r="DB1282"/>
      <c r="DC1282"/>
      <c r="DD1282"/>
      <c r="DE1282"/>
      <c r="DF1282"/>
      <c r="DG1282"/>
      <c r="DH1282"/>
      <c r="DI1282"/>
      <c r="DJ1282"/>
      <c r="DK1282"/>
      <c r="DL1282"/>
      <c r="DM1282"/>
      <c r="DN1282"/>
      <c r="DO1282"/>
      <c r="DP1282"/>
      <c r="DQ1282"/>
      <c r="DR1282"/>
      <c r="DS1282"/>
      <c r="DT1282"/>
      <c r="DU1282"/>
      <c r="DV1282"/>
      <c r="DW1282"/>
      <c r="DX1282"/>
      <c r="DY1282"/>
      <c r="DZ1282"/>
      <c r="EA1282"/>
      <c r="EB1282"/>
      <c r="EC1282"/>
      <c r="ED1282"/>
      <c r="EE1282"/>
      <c r="EF1282"/>
      <c r="EG1282"/>
      <c r="EH1282"/>
      <c r="EI1282"/>
      <c r="EJ1282"/>
      <c r="EK1282"/>
      <c r="EL1282"/>
      <c r="EM1282"/>
      <c r="EN1282"/>
    </row>
    <row r="1283" spans="1:144" ht="15" x14ac:dyDescent="0.25">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c r="CW1283"/>
      <c r="CX1283"/>
      <c r="CY1283"/>
      <c r="CZ1283"/>
      <c r="DA1283"/>
      <c r="DB1283"/>
      <c r="DC1283"/>
      <c r="DD1283"/>
      <c r="DE1283"/>
      <c r="DF1283"/>
      <c r="DG1283"/>
      <c r="DH1283"/>
      <c r="DI1283"/>
      <c r="DJ1283"/>
      <c r="DK1283"/>
      <c r="DL1283"/>
      <c r="DM1283"/>
      <c r="DN1283"/>
      <c r="DO1283"/>
      <c r="DP1283"/>
      <c r="DQ1283"/>
      <c r="DR1283"/>
      <c r="DS1283"/>
      <c r="DT1283"/>
      <c r="DU1283"/>
      <c r="DV1283"/>
      <c r="DW1283"/>
      <c r="DX1283"/>
      <c r="DY1283"/>
      <c r="DZ1283"/>
      <c r="EA1283"/>
      <c r="EB1283"/>
      <c r="EC1283"/>
      <c r="ED1283"/>
      <c r="EE1283"/>
      <c r="EF1283"/>
      <c r="EG1283"/>
      <c r="EH1283"/>
      <c r="EI1283"/>
      <c r="EJ1283"/>
      <c r="EK1283"/>
      <c r="EL1283"/>
      <c r="EM1283"/>
      <c r="EN1283"/>
    </row>
    <row r="1284" spans="1:144" ht="15" x14ac:dyDescent="0.25">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c r="CW1284"/>
      <c r="CX1284"/>
      <c r="CY1284"/>
      <c r="CZ1284"/>
      <c r="DA1284"/>
      <c r="DB1284"/>
      <c r="DC1284"/>
      <c r="DD1284"/>
      <c r="DE1284"/>
      <c r="DF1284"/>
      <c r="DG1284"/>
      <c r="DH1284"/>
      <c r="DI1284"/>
      <c r="DJ1284"/>
      <c r="DK1284"/>
      <c r="DL1284"/>
      <c r="DM1284"/>
      <c r="DN1284"/>
      <c r="DO1284"/>
      <c r="DP1284"/>
      <c r="DQ1284"/>
      <c r="DR1284"/>
      <c r="DS1284"/>
      <c r="DT1284"/>
      <c r="DU1284"/>
      <c r="DV1284"/>
      <c r="DW1284"/>
      <c r="DX1284"/>
      <c r="DY1284"/>
      <c r="DZ1284"/>
      <c r="EA1284"/>
      <c r="EB1284"/>
      <c r="EC1284"/>
      <c r="ED1284"/>
      <c r="EE1284"/>
      <c r="EF1284"/>
      <c r="EG1284"/>
      <c r="EH1284"/>
      <c r="EI1284"/>
      <c r="EJ1284"/>
      <c r="EK1284"/>
      <c r="EL1284"/>
      <c r="EM1284"/>
      <c r="EN1284"/>
    </row>
    <row r="1285" spans="1:144" ht="15" x14ac:dyDescent="0.25">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c r="CW1285"/>
      <c r="CX1285"/>
      <c r="CY1285"/>
      <c r="CZ1285"/>
      <c r="DA1285"/>
      <c r="DB1285"/>
      <c r="DC1285"/>
      <c r="DD1285"/>
      <c r="DE1285"/>
      <c r="DF1285"/>
      <c r="DG1285"/>
      <c r="DH1285"/>
      <c r="DI1285"/>
      <c r="DJ1285"/>
      <c r="DK1285"/>
      <c r="DL1285"/>
      <c r="DM1285"/>
      <c r="DN1285"/>
      <c r="DO1285"/>
      <c r="DP1285"/>
      <c r="DQ1285"/>
      <c r="DR1285"/>
      <c r="DS1285"/>
      <c r="DT1285"/>
      <c r="DU1285"/>
      <c r="DV1285"/>
      <c r="DW1285"/>
      <c r="DX1285"/>
      <c r="DY1285"/>
      <c r="DZ1285"/>
      <c r="EA1285"/>
      <c r="EB1285"/>
      <c r="EC1285"/>
      <c r="ED1285"/>
      <c r="EE1285"/>
      <c r="EF1285"/>
      <c r="EG1285"/>
      <c r="EH1285"/>
      <c r="EI1285"/>
      <c r="EJ1285"/>
      <c r="EK1285"/>
      <c r="EL1285"/>
      <c r="EM1285"/>
      <c r="EN1285"/>
    </row>
    <row r="1286" spans="1:144" ht="15" x14ac:dyDescent="0.25">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c r="CW1286"/>
      <c r="CX1286"/>
      <c r="CY1286"/>
      <c r="CZ1286"/>
      <c r="DA1286"/>
      <c r="DB1286"/>
      <c r="DC1286"/>
      <c r="DD1286"/>
      <c r="DE1286"/>
      <c r="DF1286"/>
      <c r="DG1286"/>
      <c r="DH1286"/>
      <c r="DI1286"/>
      <c r="DJ1286"/>
      <c r="DK1286"/>
      <c r="DL1286"/>
      <c r="DM1286"/>
      <c r="DN1286"/>
      <c r="DO1286"/>
      <c r="DP1286"/>
      <c r="DQ1286"/>
      <c r="DR1286"/>
      <c r="DS1286"/>
      <c r="DT1286"/>
      <c r="DU1286"/>
      <c r="DV1286"/>
      <c r="DW1286"/>
      <c r="DX1286"/>
      <c r="DY1286"/>
      <c r="DZ1286"/>
      <c r="EA1286"/>
      <c r="EB1286"/>
      <c r="EC1286"/>
      <c r="ED1286"/>
      <c r="EE1286"/>
      <c r="EF1286"/>
      <c r="EG1286"/>
      <c r="EH1286"/>
      <c r="EI1286"/>
      <c r="EJ1286"/>
      <c r="EK1286"/>
      <c r="EL1286"/>
      <c r="EM1286"/>
      <c r="EN1286"/>
    </row>
    <row r="1287" spans="1:144" ht="15" x14ac:dyDescent="0.25">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c r="CW1287"/>
      <c r="CX1287"/>
      <c r="CY1287"/>
      <c r="CZ1287"/>
      <c r="DA1287"/>
      <c r="DB1287"/>
      <c r="DC1287"/>
      <c r="DD1287"/>
      <c r="DE1287"/>
      <c r="DF1287"/>
      <c r="DG1287"/>
      <c r="DH1287"/>
      <c r="DI1287"/>
      <c r="DJ1287"/>
      <c r="DK1287"/>
      <c r="DL1287"/>
      <c r="DM1287"/>
      <c r="DN1287"/>
      <c r="DO1287"/>
      <c r="DP1287"/>
      <c r="DQ1287"/>
      <c r="DR1287"/>
      <c r="DS1287"/>
      <c r="DT1287"/>
      <c r="DU1287"/>
      <c r="DV1287"/>
      <c r="DW1287"/>
      <c r="DX1287"/>
      <c r="DY1287"/>
      <c r="DZ1287"/>
      <c r="EA1287"/>
      <c r="EB1287"/>
      <c r="EC1287"/>
      <c r="ED1287"/>
      <c r="EE1287"/>
      <c r="EF1287"/>
      <c r="EG1287"/>
      <c r="EH1287"/>
      <c r="EI1287"/>
      <c r="EJ1287"/>
      <c r="EK1287"/>
      <c r="EL1287"/>
      <c r="EM1287"/>
      <c r="EN1287"/>
    </row>
    <row r="1288" spans="1:144" ht="15" x14ac:dyDescent="0.25">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c r="CW1288"/>
      <c r="CX1288"/>
      <c r="CY1288"/>
      <c r="CZ1288"/>
      <c r="DA1288"/>
      <c r="DB1288"/>
      <c r="DC1288"/>
      <c r="DD1288"/>
      <c r="DE1288"/>
      <c r="DF1288"/>
      <c r="DG1288"/>
      <c r="DH1288"/>
      <c r="DI1288"/>
      <c r="DJ1288"/>
      <c r="DK1288"/>
      <c r="DL1288"/>
      <c r="DM1288"/>
      <c r="DN1288"/>
      <c r="DO1288"/>
      <c r="DP1288"/>
      <c r="DQ1288"/>
      <c r="DR1288"/>
      <c r="DS1288"/>
      <c r="DT1288"/>
      <c r="DU1288"/>
      <c r="DV1288"/>
      <c r="DW1288"/>
      <c r="DX1288"/>
      <c r="DY1288"/>
      <c r="DZ1288"/>
      <c r="EA1288"/>
      <c r="EB1288"/>
      <c r="EC1288"/>
      <c r="ED1288"/>
      <c r="EE1288"/>
      <c r="EF1288"/>
      <c r="EG1288"/>
      <c r="EH1288"/>
      <c r="EI1288"/>
      <c r="EJ1288"/>
      <c r="EK1288"/>
      <c r="EL1288"/>
      <c r="EM1288"/>
      <c r="EN1288"/>
    </row>
    <row r="1289" spans="1:144" ht="15" x14ac:dyDescent="0.25">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c r="CW1289"/>
      <c r="CX1289"/>
      <c r="CY1289"/>
      <c r="CZ1289"/>
      <c r="DA1289"/>
      <c r="DB1289"/>
      <c r="DC1289"/>
      <c r="DD1289"/>
      <c r="DE1289"/>
      <c r="DF1289"/>
      <c r="DG1289"/>
      <c r="DH1289"/>
      <c r="DI1289"/>
      <c r="DJ1289"/>
      <c r="DK1289"/>
      <c r="DL1289"/>
      <c r="DM1289"/>
      <c r="DN1289"/>
      <c r="DO1289"/>
      <c r="DP1289"/>
      <c r="DQ1289"/>
      <c r="DR1289"/>
      <c r="DS1289"/>
      <c r="DT1289"/>
      <c r="DU1289"/>
      <c r="DV1289"/>
      <c r="DW1289"/>
      <c r="DX1289"/>
      <c r="DY1289"/>
      <c r="DZ1289"/>
      <c r="EA1289"/>
      <c r="EB1289"/>
      <c r="EC1289"/>
      <c r="ED1289"/>
      <c r="EE1289"/>
      <c r="EF1289"/>
      <c r="EG1289"/>
      <c r="EH1289"/>
      <c r="EI1289"/>
      <c r="EJ1289"/>
      <c r="EK1289"/>
      <c r="EL1289"/>
      <c r="EM1289"/>
      <c r="EN1289"/>
    </row>
    <row r="1290" spans="1:144" ht="15" x14ac:dyDescent="0.25">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c r="CW1290"/>
      <c r="CX1290"/>
      <c r="CY1290"/>
      <c r="CZ1290"/>
      <c r="DA1290"/>
      <c r="DB1290"/>
      <c r="DC1290"/>
      <c r="DD1290"/>
      <c r="DE1290"/>
      <c r="DF1290"/>
      <c r="DG1290"/>
      <c r="DH1290"/>
      <c r="DI1290"/>
      <c r="DJ1290"/>
      <c r="DK1290"/>
      <c r="DL1290"/>
      <c r="DM1290"/>
      <c r="DN1290"/>
      <c r="DO1290"/>
      <c r="DP1290"/>
      <c r="DQ1290"/>
      <c r="DR1290"/>
      <c r="DS1290"/>
      <c r="DT1290"/>
      <c r="DU1290"/>
      <c r="DV1290"/>
      <c r="DW1290"/>
      <c r="DX1290"/>
      <c r="DY1290"/>
      <c r="DZ1290"/>
      <c r="EA1290"/>
      <c r="EB1290"/>
      <c r="EC1290"/>
      <c r="ED1290"/>
      <c r="EE1290"/>
      <c r="EF1290"/>
      <c r="EG1290"/>
      <c r="EH1290"/>
      <c r="EI1290"/>
      <c r="EJ1290"/>
      <c r="EK1290"/>
      <c r="EL1290"/>
      <c r="EM1290"/>
      <c r="EN1290"/>
    </row>
    <row r="1291" spans="1:144" ht="15" x14ac:dyDescent="0.25">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c r="CW1291"/>
      <c r="CX1291"/>
      <c r="CY1291"/>
      <c r="CZ1291"/>
      <c r="DA1291"/>
      <c r="DB1291"/>
      <c r="DC1291"/>
      <c r="DD1291"/>
      <c r="DE1291"/>
      <c r="DF1291"/>
      <c r="DG1291"/>
      <c r="DH1291"/>
      <c r="DI1291"/>
      <c r="DJ1291"/>
      <c r="DK1291"/>
      <c r="DL1291"/>
      <c r="DM1291"/>
      <c r="DN1291"/>
      <c r="DO1291"/>
      <c r="DP1291"/>
      <c r="DQ1291"/>
      <c r="DR1291"/>
      <c r="DS1291"/>
      <c r="DT1291"/>
      <c r="DU1291"/>
      <c r="DV1291"/>
      <c r="DW1291"/>
      <c r="DX1291"/>
      <c r="DY1291"/>
      <c r="DZ1291"/>
      <c r="EA1291"/>
      <c r="EB1291"/>
      <c r="EC1291"/>
      <c r="ED1291"/>
      <c r="EE1291"/>
      <c r="EF1291"/>
      <c r="EG1291"/>
      <c r="EH1291"/>
      <c r="EI1291"/>
      <c r="EJ1291"/>
      <c r="EK1291"/>
      <c r="EL1291"/>
      <c r="EM1291"/>
      <c r="EN1291"/>
    </row>
    <row r="1292" spans="1:144" ht="15" x14ac:dyDescent="0.25">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c r="CW1292"/>
      <c r="CX1292"/>
      <c r="CY1292"/>
      <c r="CZ1292"/>
      <c r="DA1292"/>
      <c r="DB1292"/>
      <c r="DC1292"/>
      <c r="DD1292"/>
      <c r="DE1292"/>
      <c r="DF1292"/>
      <c r="DG1292"/>
      <c r="DH1292"/>
      <c r="DI1292"/>
      <c r="DJ1292"/>
      <c r="DK1292"/>
      <c r="DL1292"/>
      <c r="DM1292"/>
      <c r="DN1292"/>
      <c r="DO1292"/>
      <c r="DP1292"/>
      <c r="DQ1292"/>
      <c r="DR1292"/>
      <c r="DS1292"/>
      <c r="DT1292"/>
      <c r="DU1292"/>
      <c r="DV1292"/>
      <c r="DW1292"/>
      <c r="DX1292"/>
      <c r="DY1292"/>
      <c r="DZ1292"/>
      <c r="EA1292"/>
      <c r="EB1292"/>
      <c r="EC1292"/>
      <c r="ED1292"/>
      <c r="EE1292"/>
      <c r="EF1292"/>
      <c r="EG1292"/>
      <c r="EH1292"/>
      <c r="EI1292"/>
      <c r="EJ1292"/>
      <c r="EK1292"/>
      <c r="EL1292"/>
      <c r="EM1292"/>
      <c r="EN1292"/>
    </row>
    <row r="1293" spans="1:144" ht="15" x14ac:dyDescent="0.25">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c r="CW1293"/>
      <c r="CX1293"/>
      <c r="CY1293"/>
      <c r="CZ1293"/>
      <c r="DA1293"/>
      <c r="DB1293"/>
      <c r="DC1293"/>
      <c r="DD1293"/>
      <c r="DE1293"/>
      <c r="DF1293"/>
      <c r="DG1293"/>
      <c r="DH1293"/>
      <c r="DI1293"/>
      <c r="DJ1293"/>
      <c r="DK1293"/>
      <c r="DL1293"/>
      <c r="DM1293"/>
      <c r="DN1293"/>
      <c r="DO1293"/>
      <c r="DP1293"/>
      <c r="DQ1293"/>
      <c r="DR1293"/>
      <c r="DS1293"/>
      <c r="DT1293"/>
      <c r="DU1293"/>
      <c r="DV1293"/>
      <c r="DW1293"/>
      <c r="DX1293"/>
      <c r="DY1293"/>
      <c r="DZ1293"/>
      <c r="EA1293"/>
      <c r="EB1293"/>
      <c r="EC1293"/>
      <c r="ED1293"/>
      <c r="EE1293"/>
      <c r="EF1293"/>
      <c r="EG1293"/>
      <c r="EH1293"/>
      <c r="EI1293"/>
      <c r="EJ1293"/>
      <c r="EK1293"/>
      <c r="EL1293"/>
      <c r="EM1293"/>
      <c r="EN1293"/>
    </row>
    <row r="1294" spans="1:144" ht="15" x14ac:dyDescent="0.25">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c r="CW1294"/>
      <c r="CX1294"/>
      <c r="CY1294"/>
      <c r="CZ1294"/>
      <c r="DA1294"/>
      <c r="DB1294"/>
      <c r="DC1294"/>
      <c r="DD1294"/>
      <c r="DE1294"/>
      <c r="DF1294"/>
      <c r="DG1294"/>
      <c r="DH1294"/>
      <c r="DI1294"/>
      <c r="DJ1294"/>
      <c r="DK1294"/>
      <c r="DL1294"/>
      <c r="DM1294"/>
      <c r="DN1294"/>
      <c r="DO1294"/>
      <c r="DP1294"/>
      <c r="DQ1294"/>
      <c r="DR1294"/>
      <c r="DS1294"/>
      <c r="DT1294"/>
      <c r="DU1294"/>
      <c r="DV1294"/>
      <c r="DW1294"/>
      <c r="DX1294"/>
      <c r="DY1294"/>
      <c r="DZ1294"/>
      <c r="EA1294"/>
      <c r="EB1294"/>
      <c r="EC1294"/>
      <c r="ED1294"/>
      <c r="EE1294"/>
      <c r="EF1294"/>
      <c r="EG1294"/>
      <c r="EH1294"/>
      <c r="EI1294"/>
      <c r="EJ1294"/>
      <c r="EK1294"/>
      <c r="EL1294"/>
      <c r="EM1294"/>
      <c r="EN1294"/>
    </row>
    <row r="1295" spans="1:144" ht="15" x14ac:dyDescent="0.25">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c r="CW1295"/>
      <c r="CX1295"/>
      <c r="CY1295"/>
      <c r="CZ1295"/>
      <c r="DA1295"/>
      <c r="DB1295"/>
      <c r="DC1295"/>
      <c r="DD1295"/>
      <c r="DE1295"/>
      <c r="DF1295"/>
      <c r="DG1295"/>
      <c r="DH1295"/>
      <c r="DI1295"/>
      <c r="DJ1295"/>
      <c r="DK1295"/>
      <c r="DL1295"/>
      <c r="DM1295"/>
      <c r="DN1295"/>
      <c r="DO1295"/>
      <c r="DP1295"/>
      <c r="DQ1295"/>
      <c r="DR1295"/>
      <c r="DS1295"/>
      <c r="DT1295"/>
      <c r="DU1295"/>
      <c r="DV1295"/>
      <c r="DW1295"/>
      <c r="DX1295"/>
      <c r="DY1295"/>
      <c r="DZ1295"/>
      <c r="EA1295"/>
      <c r="EB1295"/>
      <c r="EC1295"/>
      <c r="ED1295"/>
      <c r="EE1295"/>
      <c r="EF1295"/>
      <c r="EG1295"/>
      <c r="EH1295"/>
      <c r="EI1295"/>
      <c r="EJ1295"/>
      <c r="EK1295"/>
      <c r="EL1295"/>
      <c r="EM1295"/>
      <c r="EN1295"/>
    </row>
    <row r="1296" spans="1:144" ht="15" x14ac:dyDescent="0.25">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c r="CW1296"/>
      <c r="CX1296"/>
      <c r="CY1296"/>
      <c r="CZ1296"/>
      <c r="DA1296"/>
      <c r="DB1296"/>
      <c r="DC1296"/>
      <c r="DD1296"/>
      <c r="DE1296"/>
      <c r="DF1296"/>
      <c r="DG1296"/>
      <c r="DH1296"/>
      <c r="DI1296"/>
      <c r="DJ1296"/>
      <c r="DK1296"/>
      <c r="DL1296"/>
      <c r="DM1296"/>
      <c r="DN1296"/>
      <c r="DO1296"/>
      <c r="DP1296"/>
      <c r="DQ1296"/>
      <c r="DR1296"/>
      <c r="DS1296"/>
      <c r="DT1296"/>
      <c r="DU1296"/>
      <c r="DV1296"/>
      <c r="DW1296"/>
      <c r="DX1296"/>
      <c r="DY1296"/>
      <c r="DZ1296"/>
      <c r="EA1296"/>
      <c r="EB1296"/>
      <c r="EC1296"/>
      <c r="ED1296"/>
      <c r="EE1296"/>
      <c r="EF1296"/>
      <c r="EG1296"/>
      <c r="EH1296"/>
      <c r="EI1296"/>
      <c r="EJ1296"/>
      <c r="EK1296"/>
      <c r="EL1296"/>
      <c r="EM1296"/>
      <c r="EN1296"/>
    </row>
    <row r="1297" spans="1:144" ht="15" x14ac:dyDescent="0.25">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c r="CW1297"/>
      <c r="CX1297"/>
      <c r="CY1297"/>
      <c r="CZ1297"/>
      <c r="DA1297"/>
      <c r="DB1297"/>
      <c r="DC1297"/>
      <c r="DD1297"/>
      <c r="DE1297"/>
      <c r="DF1297"/>
      <c r="DG1297"/>
      <c r="DH1297"/>
      <c r="DI1297"/>
      <c r="DJ1297"/>
      <c r="DK1297"/>
      <c r="DL1297"/>
      <c r="DM1297"/>
      <c r="DN1297"/>
      <c r="DO1297"/>
      <c r="DP1297"/>
      <c r="DQ1297"/>
      <c r="DR1297"/>
      <c r="DS1297"/>
      <c r="DT1297"/>
      <c r="DU1297"/>
      <c r="DV1297"/>
      <c r="DW1297"/>
      <c r="DX1297"/>
      <c r="DY1297"/>
      <c r="DZ1297"/>
      <c r="EA1297"/>
      <c r="EB1297"/>
      <c r="EC1297"/>
      <c r="ED1297"/>
      <c r="EE1297"/>
      <c r="EF1297"/>
      <c r="EG1297"/>
      <c r="EH1297"/>
      <c r="EI1297"/>
      <c r="EJ1297"/>
      <c r="EK1297"/>
      <c r="EL1297"/>
      <c r="EM1297"/>
      <c r="EN1297"/>
    </row>
    <row r="1298" spans="1:144" ht="15" x14ac:dyDescent="0.25">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c r="CW1298"/>
      <c r="CX1298"/>
      <c r="CY1298"/>
      <c r="CZ1298"/>
      <c r="DA1298"/>
      <c r="DB1298"/>
      <c r="DC1298"/>
      <c r="DD1298"/>
      <c r="DE1298"/>
      <c r="DF1298"/>
      <c r="DG1298"/>
      <c r="DH1298"/>
      <c r="DI1298"/>
      <c r="DJ1298"/>
      <c r="DK1298"/>
      <c r="DL1298"/>
      <c r="DM1298"/>
      <c r="DN1298"/>
      <c r="DO1298"/>
      <c r="DP1298"/>
      <c r="DQ1298"/>
      <c r="DR1298"/>
      <c r="DS1298"/>
      <c r="DT1298"/>
      <c r="DU1298"/>
      <c r="DV1298"/>
      <c r="DW1298"/>
      <c r="DX1298"/>
      <c r="DY1298"/>
      <c r="DZ1298"/>
      <c r="EA1298"/>
      <c r="EB1298"/>
      <c r="EC1298"/>
      <c r="ED1298"/>
      <c r="EE1298"/>
      <c r="EF1298"/>
      <c r="EG1298"/>
      <c r="EH1298"/>
      <c r="EI1298"/>
      <c r="EJ1298"/>
      <c r="EK1298"/>
      <c r="EL1298"/>
      <c r="EM1298"/>
      <c r="EN1298"/>
    </row>
    <row r="1299" spans="1:144" ht="15" x14ac:dyDescent="0.25">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c r="CW1299"/>
      <c r="CX1299"/>
      <c r="CY1299"/>
      <c r="CZ1299"/>
      <c r="DA1299"/>
      <c r="DB1299"/>
      <c r="DC1299"/>
      <c r="DD1299"/>
      <c r="DE1299"/>
      <c r="DF1299"/>
      <c r="DG1299"/>
      <c r="DH1299"/>
      <c r="DI1299"/>
      <c r="DJ1299"/>
      <c r="DK1299"/>
      <c r="DL1299"/>
      <c r="DM1299"/>
      <c r="DN1299"/>
      <c r="DO1299"/>
      <c r="DP1299"/>
      <c r="DQ1299"/>
      <c r="DR1299"/>
      <c r="DS1299"/>
      <c r="DT1299"/>
      <c r="DU1299"/>
      <c r="DV1299"/>
      <c r="DW1299"/>
      <c r="DX1299"/>
      <c r="DY1299"/>
      <c r="DZ1299"/>
      <c r="EA1299"/>
      <c r="EB1299"/>
      <c r="EC1299"/>
      <c r="ED1299"/>
      <c r="EE1299"/>
      <c r="EF1299"/>
      <c r="EG1299"/>
      <c r="EH1299"/>
      <c r="EI1299"/>
      <c r="EJ1299"/>
      <c r="EK1299"/>
      <c r="EL1299"/>
      <c r="EM1299"/>
      <c r="EN1299"/>
    </row>
    <row r="1300" spans="1:144" ht="15" x14ac:dyDescent="0.25">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c r="CW1300"/>
      <c r="CX1300"/>
      <c r="CY1300"/>
      <c r="CZ1300"/>
      <c r="DA1300"/>
      <c r="DB1300"/>
      <c r="DC1300"/>
      <c r="DD1300"/>
      <c r="DE1300"/>
      <c r="DF1300"/>
      <c r="DG1300"/>
      <c r="DH1300"/>
      <c r="DI1300"/>
      <c r="DJ1300"/>
      <c r="DK1300"/>
      <c r="DL1300"/>
      <c r="DM1300"/>
      <c r="DN1300"/>
      <c r="DO1300"/>
      <c r="DP1300"/>
      <c r="DQ1300"/>
      <c r="DR1300"/>
      <c r="DS1300"/>
      <c r="DT1300"/>
      <c r="DU1300"/>
      <c r="DV1300"/>
      <c r="DW1300"/>
      <c r="DX1300"/>
      <c r="DY1300"/>
      <c r="DZ1300"/>
      <c r="EA1300"/>
      <c r="EB1300"/>
      <c r="EC1300"/>
      <c r="ED1300"/>
      <c r="EE1300"/>
      <c r="EF1300"/>
      <c r="EG1300"/>
      <c r="EH1300"/>
      <c r="EI1300"/>
      <c r="EJ1300"/>
      <c r="EK1300"/>
      <c r="EL1300"/>
      <c r="EM1300"/>
      <c r="EN1300"/>
    </row>
    <row r="1301" spans="1:144" ht="15" x14ac:dyDescent="0.25">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c r="CW1301"/>
      <c r="CX1301"/>
      <c r="CY1301"/>
      <c r="CZ1301"/>
      <c r="DA1301"/>
      <c r="DB1301"/>
      <c r="DC1301"/>
      <c r="DD1301"/>
      <c r="DE1301"/>
      <c r="DF1301"/>
      <c r="DG1301"/>
      <c r="DH1301"/>
      <c r="DI1301"/>
      <c r="DJ1301"/>
      <c r="DK1301"/>
      <c r="DL1301"/>
      <c r="DM1301"/>
      <c r="DN1301"/>
      <c r="DO1301"/>
      <c r="DP1301"/>
      <c r="DQ1301"/>
      <c r="DR1301"/>
      <c r="DS1301"/>
      <c r="DT1301"/>
      <c r="DU1301"/>
      <c r="DV1301"/>
      <c r="DW1301"/>
      <c r="DX1301"/>
      <c r="DY1301"/>
      <c r="DZ1301"/>
      <c r="EA1301"/>
      <c r="EB1301"/>
      <c r="EC1301"/>
      <c r="ED1301"/>
      <c r="EE1301"/>
      <c r="EF1301"/>
      <c r="EG1301"/>
      <c r="EH1301"/>
      <c r="EI1301"/>
      <c r="EJ1301"/>
      <c r="EK1301"/>
      <c r="EL1301"/>
      <c r="EM1301"/>
      <c r="EN1301"/>
    </row>
    <row r="1302" spans="1:144" ht="15" x14ac:dyDescent="0.25">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c r="CW1302"/>
      <c r="CX1302"/>
      <c r="CY1302"/>
      <c r="CZ1302"/>
      <c r="DA1302"/>
      <c r="DB1302"/>
      <c r="DC1302"/>
      <c r="DD1302"/>
      <c r="DE1302"/>
      <c r="DF1302"/>
      <c r="DG1302"/>
      <c r="DH1302"/>
      <c r="DI1302"/>
      <c r="DJ1302"/>
      <c r="DK1302"/>
      <c r="DL1302"/>
      <c r="DM1302"/>
      <c r="DN1302"/>
      <c r="DO1302"/>
      <c r="DP1302"/>
      <c r="DQ1302"/>
      <c r="DR1302"/>
      <c r="DS1302"/>
      <c r="DT1302"/>
      <c r="DU1302"/>
      <c r="DV1302"/>
      <c r="DW1302"/>
      <c r="DX1302"/>
      <c r="DY1302"/>
      <c r="DZ1302"/>
      <c r="EA1302"/>
      <c r="EB1302"/>
      <c r="EC1302"/>
      <c r="ED1302"/>
      <c r="EE1302"/>
      <c r="EF1302"/>
      <c r="EG1302"/>
      <c r="EH1302"/>
      <c r="EI1302"/>
      <c r="EJ1302"/>
      <c r="EK1302"/>
      <c r="EL1302"/>
      <c r="EM1302"/>
      <c r="EN1302"/>
    </row>
    <row r="1303" spans="1:144" ht="15" x14ac:dyDescent="0.25">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c r="CW1303"/>
      <c r="CX1303"/>
      <c r="CY1303"/>
      <c r="CZ1303"/>
      <c r="DA1303"/>
      <c r="DB1303"/>
      <c r="DC1303"/>
      <c r="DD1303"/>
      <c r="DE1303"/>
      <c r="DF1303"/>
      <c r="DG1303"/>
      <c r="DH1303"/>
      <c r="DI1303"/>
      <c r="DJ1303"/>
      <c r="DK1303"/>
      <c r="DL1303"/>
      <c r="DM1303"/>
      <c r="DN1303"/>
      <c r="DO1303"/>
      <c r="DP1303"/>
      <c r="DQ1303"/>
      <c r="DR1303"/>
      <c r="DS1303"/>
      <c r="DT1303"/>
      <c r="DU1303"/>
      <c r="DV1303"/>
      <c r="DW1303"/>
      <c r="DX1303"/>
      <c r="DY1303"/>
      <c r="DZ1303"/>
      <c r="EA1303"/>
      <c r="EB1303"/>
      <c r="EC1303"/>
      <c r="ED1303"/>
      <c r="EE1303"/>
      <c r="EF1303"/>
      <c r="EG1303"/>
      <c r="EH1303"/>
      <c r="EI1303"/>
      <c r="EJ1303"/>
      <c r="EK1303"/>
      <c r="EL1303"/>
      <c r="EM1303"/>
      <c r="EN1303"/>
    </row>
    <row r="1304" spans="1:144" ht="15" x14ac:dyDescent="0.25">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c r="CW1304"/>
      <c r="CX1304"/>
      <c r="CY1304"/>
      <c r="CZ1304"/>
      <c r="DA1304"/>
      <c r="DB1304"/>
      <c r="DC1304"/>
      <c r="DD1304"/>
      <c r="DE1304"/>
      <c r="DF1304"/>
      <c r="DG1304"/>
      <c r="DH1304"/>
      <c r="DI1304"/>
      <c r="DJ1304"/>
      <c r="DK1304"/>
      <c r="DL1304"/>
      <c r="DM1304"/>
      <c r="DN1304"/>
      <c r="DO1304"/>
      <c r="DP1304"/>
      <c r="DQ1304"/>
      <c r="DR1304"/>
      <c r="DS1304"/>
      <c r="DT1304"/>
      <c r="DU1304"/>
      <c r="DV1304"/>
      <c r="DW1304"/>
      <c r="DX1304"/>
      <c r="DY1304"/>
      <c r="DZ1304"/>
      <c r="EA1304"/>
      <c r="EB1304"/>
      <c r="EC1304"/>
      <c r="ED1304"/>
      <c r="EE1304"/>
      <c r="EF1304"/>
      <c r="EG1304"/>
      <c r="EH1304"/>
      <c r="EI1304"/>
      <c r="EJ1304"/>
      <c r="EK1304"/>
      <c r="EL1304"/>
      <c r="EM1304"/>
      <c r="EN1304"/>
    </row>
    <row r="1305" spans="1:144" ht="15" x14ac:dyDescent="0.25">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c r="CW1305"/>
      <c r="CX1305"/>
      <c r="CY1305"/>
      <c r="CZ1305"/>
      <c r="DA1305"/>
      <c r="DB1305"/>
      <c r="DC1305"/>
      <c r="DD1305"/>
      <c r="DE1305"/>
      <c r="DF1305"/>
      <c r="DG1305"/>
      <c r="DH1305"/>
      <c r="DI1305"/>
      <c r="DJ1305"/>
      <c r="DK1305"/>
      <c r="DL1305"/>
      <c r="DM1305"/>
      <c r="DN1305"/>
      <c r="DO1305"/>
      <c r="DP1305"/>
      <c r="DQ1305"/>
      <c r="DR1305"/>
      <c r="DS1305"/>
      <c r="DT1305"/>
      <c r="DU1305"/>
      <c r="DV1305"/>
      <c r="DW1305"/>
      <c r="DX1305"/>
      <c r="DY1305"/>
      <c r="DZ1305"/>
      <c r="EA1305"/>
      <c r="EB1305"/>
      <c r="EC1305"/>
      <c r="ED1305"/>
      <c r="EE1305"/>
      <c r="EF1305"/>
      <c r="EG1305"/>
      <c r="EH1305"/>
      <c r="EI1305"/>
      <c r="EJ1305"/>
      <c r="EK1305"/>
      <c r="EL1305"/>
      <c r="EM1305"/>
      <c r="EN1305"/>
    </row>
    <row r="1306" spans="1:144" ht="15" x14ac:dyDescent="0.25">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c r="CW1306"/>
      <c r="CX1306"/>
      <c r="CY1306"/>
      <c r="CZ1306"/>
      <c r="DA1306"/>
      <c r="DB1306"/>
      <c r="DC1306"/>
      <c r="DD1306"/>
      <c r="DE1306"/>
      <c r="DF1306"/>
      <c r="DG1306"/>
      <c r="DH1306"/>
      <c r="DI1306"/>
      <c r="DJ1306"/>
      <c r="DK1306"/>
      <c r="DL1306"/>
      <c r="DM1306"/>
      <c r="DN1306"/>
      <c r="DO1306"/>
      <c r="DP1306"/>
      <c r="DQ1306"/>
      <c r="DR1306"/>
      <c r="DS1306"/>
      <c r="DT1306"/>
      <c r="DU1306"/>
      <c r="DV1306"/>
      <c r="DW1306"/>
      <c r="DX1306"/>
      <c r="DY1306"/>
      <c r="DZ1306"/>
      <c r="EA1306"/>
      <c r="EB1306"/>
      <c r="EC1306"/>
      <c r="ED1306"/>
      <c r="EE1306"/>
      <c r="EF1306"/>
      <c r="EG1306"/>
      <c r="EH1306"/>
      <c r="EI1306"/>
      <c r="EJ1306"/>
      <c r="EK1306"/>
      <c r="EL1306"/>
      <c r="EM1306"/>
      <c r="EN1306"/>
    </row>
    <row r="1307" spans="1:144" ht="15" x14ac:dyDescent="0.25">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c r="CW1307"/>
      <c r="CX1307"/>
      <c r="CY1307"/>
      <c r="CZ1307"/>
      <c r="DA1307"/>
      <c r="DB1307"/>
      <c r="DC1307"/>
      <c r="DD1307"/>
      <c r="DE1307"/>
      <c r="DF1307"/>
      <c r="DG1307"/>
      <c r="DH1307"/>
      <c r="DI1307"/>
      <c r="DJ1307"/>
      <c r="DK1307"/>
      <c r="DL1307"/>
      <c r="DM1307"/>
      <c r="DN1307"/>
      <c r="DO1307"/>
      <c r="DP1307"/>
      <c r="DQ1307"/>
      <c r="DR1307"/>
      <c r="DS1307"/>
      <c r="DT1307"/>
      <c r="DU1307"/>
      <c r="DV1307"/>
      <c r="DW1307"/>
      <c r="DX1307"/>
      <c r="DY1307"/>
      <c r="DZ1307"/>
      <c r="EA1307"/>
      <c r="EB1307"/>
      <c r="EC1307"/>
      <c r="ED1307"/>
      <c r="EE1307"/>
      <c r="EF1307"/>
      <c r="EG1307"/>
      <c r="EH1307"/>
      <c r="EI1307"/>
      <c r="EJ1307"/>
      <c r="EK1307"/>
      <c r="EL1307"/>
      <c r="EM1307"/>
      <c r="EN1307"/>
    </row>
    <row r="1308" spans="1:144" ht="15" x14ac:dyDescent="0.25">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c r="CW1308"/>
      <c r="CX1308"/>
      <c r="CY1308"/>
      <c r="CZ1308"/>
      <c r="DA1308"/>
      <c r="DB1308"/>
      <c r="DC1308"/>
      <c r="DD1308"/>
      <c r="DE1308"/>
      <c r="DF1308"/>
      <c r="DG1308"/>
      <c r="DH1308"/>
      <c r="DI1308"/>
      <c r="DJ1308"/>
      <c r="DK1308"/>
      <c r="DL1308"/>
      <c r="DM1308"/>
      <c r="DN1308"/>
      <c r="DO1308"/>
      <c r="DP1308"/>
      <c r="DQ1308"/>
      <c r="DR1308"/>
      <c r="DS1308"/>
      <c r="DT1308"/>
      <c r="DU1308"/>
      <c r="DV1308"/>
      <c r="DW1308"/>
      <c r="DX1308"/>
      <c r="DY1308"/>
      <c r="DZ1308"/>
      <c r="EA1308"/>
      <c r="EB1308"/>
      <c r="EC1308"/>
      <c r="ED1308"/>
      <c r="EE1308"/>
      <c r="EF1308"/>
      <c r="EG1308"/>
      <c r="EH1308"/>
      <c r="EI1308"/>
      <c r="EJ1308"/>
      <c r="EK1308"/>
      <c r="EL1308"/>
      <c r="EM1308"/>
      <c r="EN1308"/>
    </row>
    <row r="1309" spans="1:144" ht="15" x14ac:dyDescent="0.25">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c r="CW1309"/>
      <c r="CX1309"/>
      <c r="CY1309"/>
      <c r="CZ1309"/>
      <c r="DA1309"/>
      <c r="DB1309"/>
      <c r="DC1309"/>
      <c r="DD1309"/>
      <c r="DE1309"/>
      <c r="DF1309"/>
      <c r="DG1309"/>
      <c r="DH1309"/>
      <c r="DI1309"/>
      <c r="DJ1309"/>
      <c r="DK1309"/>
      <c r="DL1309"/>
      <c r="DM1309"/>
      <c r="DN1309"/>
      <c r="DO1309"/>
      <c r="DP1309"/>
      <c r="DQ1309"/>
      <c r="DR1309"/>
      <c r="DS1309"/>
      <c r="DT1309"/>
      <c r="DU1309"/>
      <c r="DV1309"/>
      <c r="DW1309"/>
      <c r="DX1309"/>
      <c r="DY1309"/>
      <c r="DZ1309"/>
      <c r="EA1309"/>
      <c r="EB1309"/>
      <c r="EC1309"/>
      <c r="ED1309"/>
      <c r="EE1309"/>
      <c r="EF1309"/>
      <c r="EG1309"/>
      <c r="EH1309"/>
      <c r="EI1309"/>
      <c r="EJ1309"/>
      <c r="EK1309"/>
      <c r="EL1309"/>
      <c r="EM1309"/>
      <c r="EN1309"/>
    </row>
    <row r="1310" spans="1:144" ht="15" x14ac:dyDescent="0.25">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c r="CW1310"/>
      <c r="CX1310"/>
      <c r="CY1310"/>
      <c r="CZ1310"/>
      <c r="DA1310"/>
      <c r="DB1310"/>
      <c r="DC1310"/>
      <c r="DD1310"/>
      <c r="DE1310"/>
      <c r="DF1310"/>
      <c r="DG1310"/>
      <c r="DH1310"/>
      <c r="DI1310"/>
      <c r="DJ1310"/>
      <c r="DK1310"/>
      <c r="DL1310"/>
      <c r="DM1310"/>
      <c r="DN1310"/>
      <c r="DO1310"/>
      <c r="DP1310"/>
      <c r="DQ1310"/>
      <c r="DR1310"/>
      <c r="DS1310"/>
      <c r="DT1310"/>
      <c r="DU1310"/>
      <c r="DV1310"/>
      <c r="DW1310"/>
      <c r="DX1310"/>
      <c r="DY1310"/>
      <c r="DZ1310"/>
      <c r="EA1310"/>
      <c r="EB1310"/>
      <c r="EC1310"/>
      <c r="ED1310"/>
      <c r="EE1310"/>
      <c r="EF1310"/>
      <c r="EG1310"/>
      <c r="EH1310"/>
      <c r="EI1310"/>
      <c r="EJ1310"/>
      <c r="EK1310"/>
      <c r="EL1310"/>
      <c r="EM1310"/>
      <c r="EN1310"/>
    </row>
    <row r="1311" spans="1:144" ht="15" x14ac:dyDescent="0.25">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c r="CW1311"/>
      <c r="CX1311"/>
      <c r="CY1311"/>
      <c r="CZ1311"/>
      <c r="DA1311"/>
      <c r="DB1311"/>
      <c r="DC1311"/>
      <c r="DD1311"/>
      <c r="DE1311"/>
      <c r="DF1311"/>
      <c r="DG1311"/>
      <c r="DH1311"/>
      <c r="DI1311"/>
      <c r="DJ1311"/>
      <c r="DK1311"/>
      <c r="DL1311"/>
      <c r="DM1311"/>
      <c r="DN1311"/>
      <c r="DO1311"/>
      <c r="DP1311"/>
      <c r="DQ1311"/>
      <c r="DR1311"/>
      <c r="DS1311"/>
      <c r="DT1311"/>
      <c r="DU1311"/>
      <c r="DV1311"/>
      <c r="DW1311"/>
      <c r="DX1311"/>
      <c r="DY1311"/>
      <c r="DZ1311"/>
      <c r="EA1311"/>
      <c r="EB1311"/>
      <c r="EC1311"/>
      <c r="ED1311"/>
      <c r="EE1311"/>
      <c r="EF1311"/>
      <c r="EG1311"/>
      <c r="EH1311"/>
      <c r="EI1311"/>
      <c r="EJ1311"/>
      <c r="EK1311"/>
      <c r="EL1311"/>
      <c r="EM1311"/>
      <c r="EN1311"/>
    </row>
    <row r="1312" spans="1:144" ht="15" x14ac:dyDescent="0.25">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c r="CW1312"/>
      <c r="CX1312"/>
      <c r="CY1312"/>
      <c r="CZ1312"/>
      <c r="DA1312"/>
      <c r="DB1312"/>
      <c r="DC1312"/>
      <c r="DD1312"/>
      <c r="DE1312"/>
      <c r="DF1312"/>
      <c r="DG1312"/>
      <c r="DH1312"/>
      <c r="DI1312"/>
      <c r="DJ1312"/>
      <c r="DK1312"/>
      <c r="DL1312"/>
      <c r="DM1312"/>
      <c r="DN1312"/>
      <c r="DO1312"/>
      <c r="DP1312"/>
      <c r="DQ1312"/>
      <c r="DR1312"/>
      <c r="DS1312"/>
      <c r="DT1312"/>
      <c r="DU1312"/>
      <c r="DV1312"/>
      <c r="DW1312"/>
      <c r="DX1312"/>
      <c r="DY1312"/>
      <c r="DZ1312"/>
      <c r="EA1312"/>
      <c r="EB1312"/>
      <c r="EC1312"/>
      <c r="ED1312"/>
      <c r="EE1312"/>
      <c r="EF1312"/>
      <c r="EG1312"/>
      <c r="EH1312"/>
      <c r="EI1312"/>
      <c r="EJ1312"/>
      <c r="EK1312"/>
      <c r="EL1312"/>
      <c r="EM1312"/>
      <c r="EN1312"/>
    </row>
    <row r="1313" spans="1:144" ht="15" x14ac:dyDescent="0.25">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c r="CW1313"/>
      <c r="CX1313"/>
      <c r="CY1313"/>
      <c r="CZ1313"/>
      <c r="DA1313"/>
      <c r="DB1313"/>
      <c r="DC1313"/>
      <c r="DD1313"/>
      <c r="DE1313"/>
      <c r="DF1313"/>
      <c r="DG1313"/>
      <c r="DH1313"/>
      <c r="DI1313"/>
      <c r="DJ1313"/>
      <c r="DK1313"/>
      <c r="DL1313"/>
      <c r="DM1313"/>
      <c r="DN1313"/>
      <c r="DO1313"/>
      <c r="DP1313"/>
      <c r="DQ1313"/>
      <c r="DR1313"/>
      <c r="DS1313"/>
      <c r="DT1313"/>
      <c r="DU1313"/>
      <c r="DV1313"/>
      <c r="DW1313"/>
      <c r="DX1313"/>
      <c r="DY1313"/>
      <c r="DZ1313"/>
      <c r="EA1313"/>
      <c r="EB1313"/>
      <c r="EC1313"/>
      <c r="ED1313"/>
      <c r="EE1313"/>
      <c r="EF1313"/>
      <c r="EG1313"/>
      <c r="EH1313"/>
      <c r="EI1313"/>
      <c r="EJ1313"/>
      <c r="EK1313"/>
      <c r="EL1313"/>
      <c r="EM1313"/>
      <c r="EN1313"/>
    </row>
    <row r="1314" spans="1:144" ht="15" x14ac:dyDescent="0.25">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c r="CW1314"/>
      <c r="CX1314"/>
      <c r="CY1314"/>
      <c r="CZ1314"/>
      <c r="DA1314"/>
      <c r="DB1314"/>
      <c r="DC1314"/>
      <c r="DD1314"/>
      <c r="DE1314"/>
      <c r="DF1314"/>
      <c r="DG1314"/>
      <c r="DH1314"/>
      <c r="DI1314"/>
      <c r="DJ1314"/>
      <c r="DK1314"/>
      <c r="DL1314"/>
      <c r="DM1314"/>
      <c r="DN1314"/>
      <c r="DO1314"/>
      <c r="DP1314"/>
      <c r="DQ1314"/>
      <c r="DR1314"/>
      <c r="DS1314"/>
      <c r="DT1314"/>
      <c r="DU1314"/>
      <c r="DV1314"/>
      <c r="DW1314"/>
      <c r="DX1314"/>
      <c r="DY1314"/>
      <c r="DZ1314"/>
      <c r="EA1314"/>
      <c r="EB1314"/>
      <c r="EC1314"/>
      <c r="ED1314"/>
      <c r="EE1314"/>
      <c r="EF1314"/>
      <c r="EG1314"/>
      <c r="EH1314"/>
      <c r="EI1314"/>
      <c r="EJ1314"/>
      <c r="EK1314"/>
      <c r="EL1314"/>
      <c r="EM1314"/>
      <c r="EN1314"/>
    </row>
    <row r="1315" spans="1:144" ht="15" x14ac:dyDescent="0.25">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c r="CW1315"/>
      <c r="CX1315"/>
      <c r="CY1315"/>
      <c r="CZ1315"/>
      <c r="DA1315"/>
      <c r="DB1315"/>
      <c r="DC1315"/>
      <c r="DD1315"/>
      <c r="DE1315"/>
      <c r="DF1315"/>
      <c r="DG1315"/>
      <c r="DH1315"/>
      <c r="DI1315"/>
      <c r="DJ1315"/>
      <c r="DK1315"/>
      <c r="DL1315"/>
      <c r="DM1315"/>
      <c r="DN1315"/>
      <c r="DO1315"/>
      <c r="DP1315"/>
      <c r="DQ1315"/>
      <c r="DR1315"/>
      <c r="DS1315"/>
      <c r="DT1315"/>
      <c r="DU1315"/>
      <c r="DV1315"/>
      <c r="DW1315"/>
      <c r="DX1315"/>
      <c r="DY1315"/>
      <c r="DZ1315"/>
      <c r="EA1315"/>
      <c r="EB1315"/>
      <c r="EC1315"/>
      <c r="ED1315"/>
      <c r="EE1315"/>
      <c r="EF1315"/>
      <c r="EG1315"/>
      <c r="EH1315"/>
      <c r="EI1315"/>
      <c r="EJ1315"/>
      <c r="EK1315"/>
      <c r="EL1315"/>
      <c r="EM1315"/>
      <c r="EN1315"/>
    </row>
    <row r="1316" spans="1:144" ht="15" x14ac:dyDescent="0.25">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c r="CW1316"/>
      <c r="CX1316"/>
      <c r="CY1316"/>
      <c r="CZ1316"/>
      <c r="DA1316"/>
      <c r="DB1316"/>
      <c r="DC1316"/>
      <c r="DD1316"/>
      <c r="DE1316"/>
      <c r="DF1316"/>
      <c r="DG1316"/>
      <c r="DH1316"/>
      <c r="DI1316"/>
      <c r="DJ1316"/>
      <c r="DK1316"/>
      <c r="DL1316"/>
      <c r="DM1316"/>
      <c r="DN1316"/>
      <c r="DO1316"/>
      <c r="DP1316"/>
      <c r="DQ1316"/>
      <c r="DR1316"/>
      <c r="DS1316"/>
      <c r="DT1316"/>
      <c r="DU1316"/>
      <c r="DV1316"/>
      <c r="DW1316"/>
      <c r="DX1316"/>
      <c r="DY1316"/>
      <c r="DZ1316"/>
      <c r="EA1316"/>
      <c r="EB1316"/>
      <c r="EC1316"/>
      <c r="ED1316"/>
      <c r="EE1316"/>
      <c r="EF1316"/>
      <c r="EG1316"/>
      <c r="EH1316"/>
      <c r="EI1316"/>
      <c r="EJ1316"/>
      <c r="EK1316"/>
      <c r="EL1316"/>
      <c r="EM1316"/>
      <c r="EN1316"/>
    </row>
    <row r="1317" spans="1:144" ht="15" x14ac:dyDescent="0.25">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c r="CW1317"/>
      <c r="CX1317"/>
      <c r="CY1317"/>
      <c r="CZ1317"/>
      <c r="DA1317"/>
      <c r="DB1317"/>
      <c r="DC1317"/>
      <c r="DD1317"/>
      <c r="DE1317"/>
      <c r="DF1317"/>
      <c r="DG1317"/>
      <c r="DH1317"/>
      <c r="DI1317"/>
      <c r="DJ1317"/>
      <c r="DK1317"/>
      <c r="DL1317"/>
      <c r="DM1317"/>
      <c r="DN1317"/>
      <c r="DO1317"/>
      <c r="DP1317"/>
      <c r="DQ1317"/>
      <c r="DR1317"/>
      <c r="DS1317"/>
      <c r="DT1317"/>
      <c r="DU1317"/>
      <c r="DV1317"/>
      <c r="DW1317"/>
      <c r="DX1317"/>
      <c r="DY1317"/>
      <c r="DZ1317"/>
      <c r="EA1317"/>
      <c r="EB1317"/>
      <c r="EC1317"/>
      <c r="ED1317"/>
      <c r="EE1317"/>
      <c r="EF1317"/>
      <c r="EG1317"/>
      <c r="EH1317"/>
      <c r="EI1317"/>
      <c r="EJ1317"/>
      <c r="EK1317"/>
      <c r="EL1317"/>
      <c r="EM1317"/>
      <c r="EN1317"/>
    </row>
    <row r="1318" spans="1:144" ht="15" x14ac:dyDescent="0.25">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c r="CW1318"/>
      <c r="CX1318"/>
      <c r="CY1318"/>
      <c r="CZ1318"/>
      <c r="DA1318"/>
      <c r="DB1318"/>
      <c r="DC1318"/>
      <c r="DD1318"/>
      <c r="DE1318"/>
      <c r="DF1318"/>
      <c r="DG1318"/>
      <c r="DH1318"/>
      <c r="DI1318"/>
      <c r="DJ1318"/>
      <c r="DK1318"/>
      <c r="DL1318"/>
      <c r="DM1318"/>
      <c r="DN1318"/>
      <c r="DO1318"/>
      <c r="DP1318"/>
      <c r="DQ1318"/>
      <c r="DR1318"/>
      <c r="DS1318"/>
      <c r="DT1318"/>
      <c r="DU1318"/>
      <c r="DV1318"/>
      <c r="DW1318"/>
      <c r="DX1318"/>
      <c r="DY1318"/>
      <c r="DZ1318"/>
      <c r="EA1318"/>
      <c r="EB1318"/>
      <c r="EC1318"/>
      <c r="ED1318"/>
      <c r="EE1318"/>
      <c r="EF1318"/>
      <c r="EG1318"/>
      <c r="EH1318"/>
      <c r="EI1318"/>
      <c r="EJ1318"/>
      <c r="EK1318"/>
      <c r="EL1318"/>
      <c r="EM1318"/>
      <c r="EN1318"/>
    </row>
    <row r="1319" spans="1:144" ht="15" x14ac:dyDescent="0.25">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c r="CW1319"/>
      <c r="CX1319"/>
      <c r="CY1319"/>
      <c r="CZ1319"/>
      <c r="DA1319"/>
      <c r="DB1319"/>
      <c r="DC1319"/>
      <c r="DD1319"/>
      <c r="DE1319"/>
      <c r="DF1319"/>
      <c r="DG1319"/>
      <c r="DH1319"/>
      <c r="DI1319"/>
      <c r="DJ1319"/>
      <c r="DK1319"/>
      <c r="DL1319"/>
      <c r="DM1319"/>
      <c r="DN1319"/>
      <c r="DO1319"/>
      <c r="DP1319"/>
      <c r="DQ1319"/>
      <c r="DR1319"/>
      <c r="DS1319"/>
      <c r="DT1319"/>
      <c r="DU1319"/>
      <c r="DV1319"/>
      <c r="DW1319"/>
      <c r="DX1319"/>
      <c r="DY1319"/>
      <c r="DZ1319"/>
      <c r="EA1319"/>
      <c r="EB1319"/>
      <c r="EC1319"/>
      <c r="ED1319"/>
      <c r="EE1319"/>
      <c r="EF1319"/>
      <c r="EG1319"/>
      <c r="EH1319"/>
      <c r="EI1319"/>
      <c r="EJ1319"/>
      <c r="EK1319"/>
      <c r="EL1319"/>
      <c r="EM1319"/>
      <c r="EN1319"/>
    </row>
    <row r="1320" spans="1:144" ht="15" x14ac:dyDescent="0.25">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c r="CW1320"/>
      <c r="CX1320"/>
      <c r="CY1320"/>
      <c r="CZ1320"/>
      <c r="DA1320"/>
      <c r="DB1320"/>
      <c r="DC1320"/>
      <c r="DD1320"/>
      <c r="DE1320"/>
      <c r="DF1320"/>
      <c r="DG1320"/>
      <c r="DH1320"/>
      <c r="DI1320"/>
      <c r="DJ1320"/>
      <c r="DK1320"/>
      <c r="DL1320"/>
      <c r="DM1320"/>
      <c r="DN1320"/>
      <c r="DO1320"/>
      <c r="DP1320"/>
      <c r="DQ1320"/>
      <c r="DR1320"/>
      <c r="DS1320"/>
      <c r="DT1320"/>
      <c r="DU1320"/>
      <c r="DV1320"/>
      <c r="DW1320"/>
      <c r="DX1320"/>
      <c r="DY1320"/>
      <c r="DZ1320"/>
      <c r="EA1320"/>
      <c r="EB1320"/>
      <c r="EC1320"/>
      <c r="ED1320"/>
      <c r="EE1320"/>
      <c r="EF1320"/>
      <c r="EG1320"/>
      <c r="EH1320"/>
      <c r="EI1320"/>
      <c r="EJ1320"/>
      <c r="EK1320"/>
      <c r="EL1320"/>
      <c r="EM1320"/>
      <c r="EN1320"/>
    </row>
    <row r="1321" spans="1:144" ht="15" x14ac:dyDescent="0.25">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c r="CW1321"/>
      <c r="CX1321"/>
      <c r="CY1321"/>
      <c r="CZ1321"/>
      <c r="DA1321"/>
      <c r="DB1321"/>
      <c r="DC1321"/>
      <c r="DD1321"/>
      <c r="DE1321"/>
      <c r="DF1321"/>
      <c r="DG1321"/>
      <c r="DH1321"/>
      <c r="DI1321"/>
      <c r="DJ1321"/>
      <c r="DK1321"/>
      <c r="DL1321"/>
      <c r="DM1321"/>
      <c r="DN1321"/>
      <c r="DO1321"/>
      <c r="DP1321"/>
      <c r="DQ1321"/>
      <c r="DR1321"/>
      <c r="DS1321"/>
      <c r="DT1321"/>
      <c r="DU1321"/>
      <c r="DV1321"/>
      <c r="DW1321"/>
      <c r="DX1321"/>
      <c r="DY1321"/>
      <c r="DZ1321"/>
      <c r="EA1321"/>
      <c r="EB1321"/>
      <c r="EC1321"/>
      <c r="ED1321"/>
      <c r="EE1321"/>
      <c r="EF1321"/>
      <c r="EG1321"/>
      <c r="EH1321"/>
      <c r="EI1321"/>
      <c r="EJ1321"/>
      <c r="EK1321"/>
      <c r="EL1321"/>
      <c r="EM1321"/>
      <c r="EN1321"/>
    </row>
    <row r="1322" spans="1:144" ht="15" x14ac:dyDescent="0.25">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c r="CW1322"/>
      <c r="CX1322"/>
      <c r="CY1322"/>
      <c r="CZ1322"/>
      <c r="DA1322"/>
      <c r="DB1322"/>
      <c r="DC1322"/>
      <c r="DD1322"/>
      <c r="DE1322"/>
      <c r="DF1322"/>
      <c r="DG1322"/>
      <c r="DH1322"/>
      <c r="DI1322"/>
      <c r="DJ1322"/>
      <c r="DK1322"/>
      <c r="DL1322"/>
      <c r="DM1322"/>
      <c r="DN1322"/>
      <c r="DO1322"/>
      <c r="DP1322"/>
      <c r="DQ1322"/>
      <c r="DR1322"/>
      <c r="DS1322"/>
      <c r="DT1322"/>
      <c r="DU1322"/>
      <c r="DV1322"/>
      <c r="DW1322"/>
      <c r="DX1322"/>
      <c r="DY1322"/>
      <c r="DZ1322"/>
      <c r="EA1322"/>
      <c r="EB1322"/>
      <c r="EC1322"/>
      <c r="ED1322"/>
      <c r="EE1322"/>
      <c r="EF1322"/>
      <c r="EG1322"/>
      <c r="EH1322"/>
      <c r="EI1322"/>
      <c r="EJ1322"/>
      <c r="EK1322"/>
      <c r="EL1322"/>
      <c r="EM1322"/>
      <c r="EN1322"/>
    </row>
    <row r="1323" spans="1:144" ht="15" x14ac:dyDescent="0.25">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c r="CW1323"/>
      <c r="CX1323"/>
      <c r="CY1323"/>
      <c r="CZ1323"/>
      <c r="DA1323"/>
      <c r="DB1323"/>
      <c r="DC1323"/>
      <c r="DD1323"/>
      <c r="DE1323"/>
      <c r="DF1323"/>
      <c r="DG1323"/>
      <c r="DH1323"/>
      <c r="DI1323"/>
      <c r="DJ1323"/>
      <c r="DK1323"/>
      <c r="DL1323"/>
      <c r="DM1323"/>
      <c r="DN1323"/>
      <c r="DO1323"/>
      <c r="DP1323"/>
      <c r="DQ1323"/>
      <c r="DR1323"/>
      <c r="DS1323"/>
      <c r="DT1323"/>
      <c r="DU1323"/>
      <c r="DV1323"/>
      <c r="DW1323"/>
      <c r="DX1323"/>
      <c r="DY1323"/>
      <c r="DZ1323"/>
      <c r="EA1323"/>
      <c r="EB1323"/>
      <c r="EC1323"/>
      <c r="ED1323"/>
      <c r="EE1323"/>
      <c r="EF1323"/>
      <c r="EG1323"/>
      <c r="EH1323"/>
      <c r="EI1323"/>
      <c r="EJ1323"/>
      <c r="EK1323"/>
      <c r="EL1323"/>
      <c r="EM1323"/>
      <c r="EN1323"/>
    </row>
    <row r="1324" spans="1:144" ht="15" x14ac:dyDescent="0.25">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c r="CW1324"/>
      <c r="CX1324"/>
      <c r="CY1324"/>
      <c r="CZ1324"/>
      <c r="DA1324"/>
      <c r="DB1324"/>
      <c r="DC1324"/>
      <c r="DD1324"/>
      <c r="DE1324"/>
      <c r="DF1324"/>
      <c r="DG1324"/>
      <c r="DH1324"/>
      <c r="DI1324"/>
      <c r="DJ1324"/>
      <c r="DK1324"/>
      <c r="DL1324"/>
      <c r="DM1324"/>
      <c r="DN1324"/>
      <c r="DO1324"/>
      <c r="DP1324"/>
      <c r="DQ1324"/>
      <c r="DR1324"/>
      <c r="DS1324"/>
      <c r="DT1324"/>
      <c r="DU1324"/>
      <c r="DV1324"/>
      <c r="DW1324"/>
      <c r="DX1324"/>
      <c r="DY1324"/>
      <c r="DZ1324"/>
      <c r="EA1324"/>
      <c r="EB1324"/>
      <c r="EC1324"/>
      <c r="ED1324"/>
      <c r="EE1324"/>
      <c r="EF1324"/>
      <c r="EG1324"/>
      <c r="EH1324"/>
      <c r="EI1324"/>
      <c r="EJ1324"/>
      <c r="EK1324"/>
      <c r="EL1324"/>
      <c r="EM1324"/>
      <c r="EN1324"/>
    </row>
  </sheetData>
  <sortState xmlns:xlrd2="http://schemas.microsoft.com/office/spreadsheetml/2017/richdata2" columnSort="1" ref="A5:EN1284">
    <sortCondition ref="A11:EN11"/>
  </sortState>
  <mergeCells count="72">
    <mergeCell ref="EM4:EN4"/>
    <mergeCell ref="DQ4:DR4"/>
    <mergeCell ref="DS4:DT4"/>
    <mergeCell ref="DU4:DV4"/>
    <mergeCell ref="DW4:DX4"/>
    <mergeCell ref="DY4:DZ4"/>
    <mergeCell ref="EA4:EB4"/>
    <mergeCell ref="EC4:ED4"/>
    <mergeCell ref="EE4:EF4"/>
    <mergeCell ref="EG4:EH4"/>
    <mergeCell ref="EI4:EJ4"/>
    <mergeCell ref="EK4:EL4"/>
    <mergeCell ref="DO4:DP4"/>
    <mergeCell ref="CS4:CT4"/>
    <mergeCell ref="CU4:CV4"/>
    <mergeCell ref="CW4:CX4"/>
    <mergeCell ref="CY4:CZ4"/>
    <mergeCell ref="DA4:DB4"/>
    <mergeCell ref="DC4:DD4"/>
    <mergeCell ref="DE4:DF4"/>
    <mergeCell ref="DG4:DH4"/>
    <mergeCell ref="DI4:DJ4"/>
    <mergeCell ref="DK4:DL4"/>
    <mergeCell ref="DM4:DN4"/>
    <mergeCell ref="CQ4:CR4"/>
    <mergeCell ref="BU4:BV4"/>
    <mergeCell ref="BW4:BX4"/>
    <mergeCell ref="BY4:BZ4"/>
    <mergeCell ref="CA4:CB4"/>
    <mergeCell ref="CC4:CD4"/>
    <mergeCell ref="CE4:CF4"/>
    <mergeCell ref="CG4:CH4"/>
    <mergeCell ref="CI4:CJ4"/>
    <mergeCell ref="CK4:CL4"/>
    <mergeCell ref="CM4:CN4"/>
    <mergeCell ref="CO4:CP4"/>
    <mergeCell ref="BS4:BT4"/>
    <mergeCell ref="AW4:AX4"/>
    <mergeCell ref="AY4:AZ4"/>
    <mergeCell ref="BA4:BB4"/>
    <mergeCell ref="BC4:BD4"/>
    <mergeCell ref="BE4:BF4"/>
    <mergeCell ref="BG4:BH4"/>
    <mergeCell ref="BI4:BJ4"/>
    <mergeCell ref="BK4:BL4"/>
    <mergeCell ref="BM4:BN4"/>
    <mergeCell ref="BO4:BP4"/>
    <mergeCell ref="BQ4:BR4"/>
    <mergeCell ref="AU4:AV4"/>
    <mergeCell ref="Y4:Z4"/>
    <mergeCell ref="AA4:AB4"/>
    <mergeCell ref="AC4:AD4"/>
    <mergeCell ref="AE4:AF4"/>
    <mergeCell ref="AG4:AH4"/>
    <mergeCell ref="AI4:AJ4"/>
    <mergeCell ref="AK4:AL4"/>
    <mergeCell ref="AM4:AN4"/>
    <mergeCell ref="AO4:AP4"/>
    <mergeCell ref="AQ4:AR4"/>
    <mergeCell ref="AS4:AT4"/>
    <mergeCell ref="W4:X4"/>
    <mergeCell ref="A4:B4"/>
    <mergeCell ref="C4:D4"/>
    <mergeCell ref="E4:F4"/>
    <mergeCell ref="G4:H4"/>
    <mergeCell ref="I4:J4"/>
    <mergeCell ref="K4:L4"/>
    <mergeCell ref="M4:N4"/>
    <mergeCell ref="O4:P4"/>
    <mergeCell ref="Q4:R4"/>
    <mergeCell ref="S4:T4"/>
    <mergeCell ref="U4:V4"/>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theme="9" tint="0.59999389629810485"/>
  </sheetPr>
  <dimension ref="A1:AH875"/>
  <sheetViews>
    <sheetView topLeftCell="A871" workbookViewId="0">
      <selection activeCell="A791" sqref="A791:AH875"/>
    </sheetView>
  </sheetViews>
  <sheetFormatPr defaultRowHeight="15" x14ac:dyDescent="0.25"/>
  <cols>
    <col min="1" max="1" width="14.85546875" bestFit="1" customWidth="1"/>
  </cols>
  <sheetData>
    <row r="1" spans="1:34" x14ac:dyDescent="0.25">
      <c r="A1" t="s">
        <v>312</v>
      </c>
      <c r="B1" t="s">
        <v>351</v>
      </c>
      <c r="C1" t="s">
        <v>314</v>
      </c>
      <c r="D1">
        <v>25966</v>
      </c>
      <c r="E1" t="s">
        <v>352</v>
      </c>
      <c r="F1" t="s">
        <v>353</v>
      </c>
      <c r="G1">
        <v>38603</v>
      </c>
      <c r="H1" t="s">
        <v>354</v>
      </c>
    </row>
    <row r="2" spans="1:34" x14ac:dyDescent="0.25">
      <c r="A2" t="s">
        <v>318</v>
      </c>
      <c r="B2" t="s">
        <v>319</v>
      </c>
      <c r="C2" t="s">
        <v>355</v>
      </c>
      <c r="D2" t="s">
        <v>356</v>
      </c>
      <c r="E2" t="s">
        <v>357</v>
      </c>
      <c r="F2" t="s">
        <v>358</v>
      </c>
      <c r="G2" t="s">
        <v>359</v>
      </c>
      <c r="H2" t="s">
        <v>360</v>
      </c>
      <c r="I2" t="s">
        <v>361</v>
      </c>
      <c r="J2" t="s">
        <v>362</v>
      </c>
      <c r="K2" t="s">
        <v>363</v>
      </c>
      <c r="L2" t="s">
        <v>364</v>
      </c>
      <c r="M2" t="s">
        <v>365</v>
      </c>
      <c r="N2" t="s">
        <v>366</v>
      </c>
      <c r="O2" t="s">
        <v>367</v>
      </c>
      <c r="P2" t="s">
        <v>368</v>
      </c>
      <c r="Q2" t="s">
        <v>369</v>
      </c>
      <c r="R2" t="s">
        <v>370</v>
      </c>
      <c r="S2" t="s">
        <v>371</v>
      </c>
      <c r="T2" t="s">
        <v>372</v>
      </c>
      <c r="U2" t="s">
        <v>373</v>
      </c>
      <c r="V2" t="s">
        <v>374</v>
      </c>
      <c r="W2" t="s">
        <v>375</v>
      </c>
      <c r="X2" t="s">
        <v>376</v>
      </c>
      <c r="Y2" t="s">
        <v>377</v>
      </c>
      <c r="Z2" t="s">
        <v>378</v>
      </c>
      <c r="AA2" t="s">
        <v>379</v>
      </c>
      <c r="AB2" t="s">
        <v>380</v>
      </c>
      <c r="AC2" t="s">
        <v>381</v>
      </c>
      <c r="AD2" t="s">
        <v>382</v>
      </c>
      <c r="AE2" t="s">
        <v>383</v>
      </c>
      <c r="AF2" t="s">
        <v>384</v>
      </c>
      <c r="AG2" t="s">
        <v>385</v>
      </c>
      <c r="AH2" t="s">
        <v>386</v>
      </c>
    </row>
    <row r="3" spans="1:34" x14ac:dyDescent="0.25">
      <c r="A3" t="s">
        <v>330</v>
      </c>
      <c r="B3" t="s">
        <v>331</v>
      </c>
      <c r="C3" t="s">
        <v>332</v>
      </c>
      <c r="D3" t="s">
        <v>350</v>
      </c>
      <c r="E3" t="s">
        <v>350</v>
      </c>
      <c r="F3" t="s">
        <v>350</v>
      </c>
      <c r="G3" t="s">
        <v>350</v>
      </c>
      <c r="H3" t="s">
        <v>350</v>
      </c>
      <c r="I3" t="s">
        <v>350</v>
      </c>
      <c r="J3" t="s">
        <v>350</v>
      </c>
      <c r="K3" t="s">
        <v>332</v>
      </c>
      <c r="L3" t="s">
        <v>350</v>
      </c>
      <c r="M3" t="s">
        <v>350</v>
      </c>
      <c r="N3" t="s">
        <v>350</v>
      </c>
      <c r="O3" t="s">
        <v>350</v>
      </c>
      <c r="P3" t="s">
        <v>350</v>
      </c>
      <c r="Q3" t="s">
        <v>350</v>
      </c>
      <c r="R3" t="s">
        <v>350</v>
      </c>
      <c r="S3" t="s">
        <v>332</v>
      </c>
      <c r="T3" t="s">
        <v>350</v>
      </c>
      <c r="U3" t="s">
        <v>350</v>
      </c>
      <c r="V3" t="s">
        <v>350</v>
      </c>
      <c r="W3" t="s">
        <v>350</v>
      </c>
      <c r="X3" t="s">
        <v>350</v>
      </c>
      <c r="Y3" t="s">
        <v>350</v>
      </c>
      <c r="Z3" t="s">
        <v>350</v>
      </c>
      <c r="AB3" t="s">
        <v>387</v>
      </c>
      <c r="AC3" t="s">
        <v>387</v>
      </c>
      <c r="AH3" t="s">
        <v>388</v>
      </c>
    </row>
    <row r="4" spans="1:34" x14ac:dyDescent="0.25">
      <c r="C4" t="s">
        <v>389</v>
      </c>
      <c r="D4" t="s">
        <v>389</v>
      </c>
      <c r="E4" t="s">
        <v>389</v>
      </c>
      <c r="F4" t="s">
        <v>389</v>
      </c>
      <c r="G4" t="s">
        <v>389</v>
      </c>
      <c r="H4" t="s">
        <v>389</v>
      </c>
      <c r="I4" t="s">
        <v>389</v>
      </c>
      <c r="J4" t="s">
        <v>389</v>
      </c>
      <c r="K4" t="s">
        <v>390</v>
      </c>
      <c r="L4" t="s">
        <v>390</v>
      </c>
      <c r="M4" t="s">
        <v>390</v>
      </c>
      <c r="N4" t="s">
        <v>390</v>
      </c>
      <c r="O4" t="s">
        <v>390</v>
      </c>
      <c r="P4" t="s">
        <v>390</v>
      </c>
      <c r="Q4" t="s">
        <v>390</v>
      </c>
      <c r="R4" t="s">
        <v>390</v>
      </c>
      <c r="S4" t="s">
        <v>391</v>
      </c>
      <c r="T4" t="s">
        <v>391</v>
      </c>
      <c r="U4" t="s">
        <v>391</v>
      </c>
      <c r="V4" t="s">
        <v>391</v>
      </c>
      <c r="W4" t="s">
        <v>391</v>
      </c>
      <c r="X4" t="s">
        <v>391</v>
      </c>
      <c r="Y4" t="s">
        <v>391</v>
      </c>
      <c r="Z4" t="s">
        <v>391</v>
      </c>
      <c r="AA4" t="s">
        <v>392</v>
      </c>
      <c r="AB4" t="s">
        <v>392</v>
      </c>
      <c r="AC4" t="s">
        <v>392</v>
      </c>
      <c r="AD4" t="s">
        <v>389</v>
      </c>
      <c r="AE4" t="s">
        <v>337</v>
      </c>
      <c r="AF4" t="s">
        <v>337</v>
      </c>
      <c r="AG4" t="s">
        <v>393</v>
      </c>
      <c r="AH4" t="s">
        <v>393</v>
      </c>
    </row>
    <row r="5" spans="1:34" x14ac:dyDescent="0.25">
      <c r="A5" s="88">
        <v>42964.041666666664</v>
      </c>
      <c r="B5">
        <v>235068</v>
      </c>
      <c r="C5">
        <v>28.42</v>
      </c>
      <c r="D5">
        <v>0</v>
      </c>
      <c r="E5">
        <v>0</v>
      </c>
      <c r="F5">
        <v>0</v>
      </c>
      <c r="G5">
        <v>0</v>
      </c>
      <c r="H5">
        <v>0</v>
      </c>
      <c r="I5">
        <v>0</v>
      </c>
      <c r="J5" t="s">
        <v>338</v>
      </c>
      <c r="K5">
        <v>28.4</v>
      </c>
      <c r="L5">
        <v>0</v>
      </c>
      <c r="M5">
        <v>0</v>
      </c>
      <c r="N5">
        <v>0</v>
      </c>
      <c r="O5">
        <v>0</v>
      </c>
      <c r="P5">
        <v>0</v>
      </c>
      <c r="Q5">
        <v>0</v>
      </c>
      <c r="R5" t="s">
        <v>338</v>
      </c>
      <c r="S5">
        <v>28.45</v>
      </c>
      <c r="T5">
        <v>0</v>
      </c>
      <c r="U5">
        <v>0</v>
      </c>
      <c r="V5">
        <v>0</v>
      </c>
      <c r="W5">
        <v>0</v>
      </c>
      <c r="X5">
        <v>0</v>
      </c>
      <c r="Y5">
        <v>0</v>
      </c>
      <c r="Z5" t="s">
        <v>338</v>
      </c>
      <c r="AA5">
        <v>0.55000000000000004</v>
      </c>
      <c r="AB5">
        <v>25.26</v>
      </c>
      <c r="AC5">
        <v>5.8159999999999998</v>
      </c>
      <c r="AD5">
        <v>28.8</v>
      </c>
      <c r="AE5">
        <v>31.5</v>
      </c>
      <c r="AF5">
        <v>969.4</v>
      </c>
      <c r="AG5">
        <v>467.9</v>
      </c>
      <c r="AH5">
        <v>0</v>
      </c>
    </row>
    <row r="6" spans="1:34" x14ac:dyDescent="0.25">
      <c r="A6" s="88">
        <v>42964.042361111111</v>
      </c>
      <c r="B6">
        <v>235069</v>
      </c>
      <c r="C6">
        <v>28.38</v>
      </c>
      <c r="D6">
        <v>0</v>
      </c>
      <c r="E6">
        <v>0</v>
      </c>
      <c r="F6">
        <v>0</v>
      </c>
      <c r="G6">
        <v>0</v>
      </c>
      <c r="H6">
        <v>0</v>
      </c>
      <c r="I6">
        <v>0</v>
      </c>
      <c r="J6" t="s">
        <v>338</v>
      </c>
      <c r="K6">
        <v>28.35</v>
      </c>
      <c r="L6">
        <v>0</v>
      </c>
      <c r="M6">
        <v>0</v>
      </c>
      <c r="N6">
        <v>0</v>
      </c>
      <c r="O6">
        <v>0</v>
      </c>
      <c r="P6">
        <v>0</v>
      </c>
      <c r="Q6">
        <v>0</v>
      </c>
      <c r="R6" t="s">
        <v>338</v>
      </c>
      <c r="S6">
        <v>28.4</v>
      </c>
      <c r="T6">
        <v>0</v>
      </c>
      <c r="U6">
        <v>0</v>
      </c>
      <c r="V6">
        <v>0</v>
      </c>
      <c r="W6">
        <v>0</v>
      </c>
      <c r="X6">
        <v>0</v>
      </c>
      <c r="Y6">
        <v>0</v>
      </c>
      <c r="Z6" t="s">
        <v>338</v>
      </c>
      <c r="AA6">
        <v>0.46700000000000003</v>
      </c>
      <c r="AB6">
        <v>40.64</v>
      </c>
      <c r="AC6">
        <v>12.66</v>
      </c>
      <c r="AD6">
        <v>28.7</v>
      </c>
      <c r="AE6">
        <v>31.1</v>
      </c>
      <c r="AF6">
        <v>969.4</v>
      </c>
      <c r="AG6">
        <v>467.9</v>
      </c>
      <c r="AH6">
        <v>0</v>
      </c>
    </row>
    <row r="7" spans="1:34" x14ac:dyDescent="0.25">
      <c r="A7" s="88">
        <v>42964.043055555558</v>
      </c>
      <c r="B7">
        <v>235070</v>
      </c>
      <c r="C7">
        <v>28.32</v>
      </c>
      <c r="D7">
        <v>0</v>
      </c>
      <c r="E7">
        <v>0</v>
      </c>
      <c r="F7">
        <v>0</v>
      </c>
      <c r="G7">
        <v>0</v>
      </c>
      <c r="H7">
        <v>0</v>
      </c>
      <c r="I7">
        <v>0</v>
      </c>
      <c r="J7" t="s">
        <v>338</v>
      </c>
      <c r="K7">
        <v>28.29</v>
      </c>
      <c r="L7">
        <v>0</v>
      </c>
      <c r="M7">
        <v>0</v>
      </c>
      <c r="N7">
        <v>0</v>
      </c>
      <c r="O7">
        <v>0</v>
      </c>
      <c r="P7">
        <v>0</v>
      </c>
      <c r="Q7">
        <v>0</v>
      </c>
      <c r="R7" t="s">
        <v>338</v>
      </c>
      <c r="S7">
        <v>28.35</v>
      </c>
      <c r="T7">
        <v>0</v>
      </c>
      <c r="U7">
        <v>0</v>
      </c>
      <c r="V7">
        <v>0</v>
      </c>
      <c r="W7">
        <v>0</v>
      </c>
      <c r="X7">
        <v>0</v>
      </c>
      <c r="Y7">
        <v>0</v>
      </c>
      <c r="Z7" t="s">
        <v>338</v>
      </c>
      <c r="AA7">
        <v>0.38300000000000001</v>
      </c>
      <c r="AB7">
        <v>77.45</v>
      </c>
      <c r="AC7">
        <v>10.79</v>
      </c>
      <c r="AD7">
        <v>28.7</v>
      </c>
      <c r="AE7">
        <v>31.6</v>
      </c>
      <c r="AF7">
        <v>969.4</v>
      </c>
      <c r="AG7">
        <v>467.9</v>
      </c>
      <c r="AH7">
        <v>0</v>
      </c>
    </row>
    <row r="8" spans="1:34" x14ac:dyDescent="0.25">
      <c r="A8" s="88">
        <v>42964.043749999997</v>
      </c>
      <c r="B8">
        <v>235071</v>
      </c>
      <c r="C8">
        <v>28.26</v>
      </c>
      <c r="D8">
        <v>0</v>
      </c>
      <c r="E8">
        <v>0</v>
      </c>
      <c r="F8">
        <v>0</v>
      </c>
      <c r="G8">
        <v>0</v>
      </c>
      <c r="H8">
        <v>0</v>
      </c>
      <c r="I8">
        <v>0</v>
      </c>
      <c r="J8" t="s">
        <v>338</v>
      </c>
      <c r="K8">
        <v>28.23</v>
      </c>
      <c r="L8">
        <v>0</v>
      </c>
      <c r="M8">
        <v>0</v>
      </c>
      <c r="N8">
        <v>0</v>
      </c>
      <c r="O8">
        <v>0</v>
      </c>
      <c r="P8">
        <v>0</v>
      </c>
      <c r="Q8">
        <v>0</v>
      </c>
      <c r="R8" t="s">
        <v>338</v>
      </c>
      <c r="S8">
        <v>28.28</v>
      </c>
      <c r="T8">
        <v>0</v>
      </c>
      <c r="U8">
        <v>0</v>
      </c>
      <c r="V8">
        <v>0</v>
      </c>
      <c r="W8">
        <v>0</v>
      </c>
      <c r="X8">
        <v>0</v>
      </c>
      <c r="Y8">
        <v>0</v>
      </c>
      <c r="Z8" t="s">
        <v>338</v>
      </c>
      <c r="AA8">
        <v>0.5</v>
      </c>
      <c r="AB8">
        <v>68.09</v>
      </c>
      <c r="AC8">
        <v>5.4980000000000002</v>
      </c>
      <c r="AD8">
        <v>28.6</v>
      </c>
      <c r="AE8">
        <v>32.200000000000003</v>
      </c>
      <c r="AF8">
        <v>969.4</v>
      </c>
      <c r="AG8">
        <v>467.9</v>
      </c>
      <c r="AH8">
        <v>0</v>
      </c>
    </row>
    <row r="9" spans="1:34" x14ac:dyDescent="0.25">
      <c r="A9" s="88">
        <v>42964.044444444444</v>
      </c>
      <c r="B9">
        <v>235072</v>
      </c>
      <c r="C9">
        <v>28.2</v>
      </c>
      <c r="D9">
        <v>0</v>
      </c>
      <c r="E9">
        <v>0</v>
      </c>
      <c r="F9">
        <v>0</v>
      </c>
      <c r="G9">
        <v>0</v>
      </c>
      <c r="H9">
        <v>0</v>
      </c>
      <c r="I9">
        <v>0</v>
      </c>
      <c r="J9" t="s">
        <v>338</v>
      </c>
      <c r="K9">
        <v>28.15</v>
      </c>
      <c r="L9">
        <v>0</v>
      </c>
      <c r="M9">
        <v>0</v>
      </c>
      <c r="N9">
        <v>0</v>
      </c>
      <c r="O9">
        <v>0</v>
      </c>
      <c r="P9">
        <v>0</v>
      </c>
      <c r="Q9">
        <v>0</v>
      </c>
      <c r="R9" t="s">
        <v>338</v>
      </c>
      <c r="S9">
        <v>28.23</v>
      </c>
      <c r="T9">
        <v>0</v>
      </c>
      <c r="U9">
        <v>0</v>
      </c>
      <c r="V9">
        <v>0</v>
      </c>
      <c r="W9">
        <v>0</v>
      </c>
      <c r="X9">
        <v>0</v>
      </c>
      <c r="Y9">
        <v>0</v>
      </c>
      <c r="Z9" t="s">
        <v>338</v>
      </c>
      <c r="AA9">
        <v>0.32500000000000001</v>
      </c>
      <c r="AB9">
        <v>88.7</v>
      </c>
      <c r="AC9">
        <v>8.25</v>
      </c>
      <c r="AD9">
        <v>28.6</v>
      </c>
      <c r="AE9">
        <v>32.9</v>
      </c>
      <c r="AF9">
        <v>969.4</v>
      </c>
      <c r="AG9">
        <v>467.9</v>
      </c>
      <c r="AH9">
        <v>0</v>
      </c>
    </row>
    <row r="10" spans="1:34" x14ac:dyDescent="0.25">
      <c r="A10" s="88">
        <v>42964.045138888891</v>
      </c>
      <c r="B10">
        <v>235073</v>
      </c>
      <c r="C10">
        <v>28.12</v>
      </c>
      <c r="D10">
        <v>0</v>
      </c>
      <c r="E10">
        <v>0</v>
      </c>
      <c r="F10">
        <v>0</v>
      </c>
      <c r="G10">
        <v>0</v>
      </c>
      <c r="H10">
        <v>0</v>
      </c>
      <c r="I10">
        <v>0</v>
      </c>
      <c r="J10" t="s">
        <v>338</v>
      </c>
      <c r="K10">
        <v>28.09</v>
      </c>
      <c r="L10">
        <v>0</v>
      </c>
      <c r="M10">
        <v>0</v>
      </c>
      <c r="N10">
        <v>0</v>
      </c>
      <c r="O10">
        <v>0</v>
      </c>
      <c r="P10">
        <v>0</v>
      </c>
      <c r="Q10">
        <v>0</v>
      </c>
      <c r="R10" t="s">
        <v>338</v>
      </c>
      <c r="S10">
        <v>28.15</v>
      </c>
      <c r="T10">
        <v>0</v>
      </c>
      <c r="U10">
        <v>0</v>
      </c>
      <c r="V10">
        <v>0</v>
      </c>
      <c r="W10">
        <v>0</v>
      </c>
      <c r="X10">
        <v>0</v>
      </c>
      <c r="Y10">
        <v>0</v>
      </c>
      <c r="Z10" t="s">
        <v>338</v>
      </c>
      <c r="AA10">
        <v>0.33300000000000002</v>
      </c>
      <c r="AB10">
        <v>82.1</v>
      </c>
      <c r="AC10">
        <v>17.18</v>
      </c>
      <c r="AD10">
        <v>28.5</v>
      </c>
      <c r="AE10">
        <v>33.1</v>
      </c>
      <c r="AF10">
        <v>969.4</v>
      </c>
      <c r="AG10">
        <v>467.9</v>
      </c>
      <c r="AH10">
        <v>0</v>
      </c>
    </row>
    <row r="11" spans="1:34" x14ac:dyDescent="0.25">
      <c r="A11" s="88">
        <v>42964.04583333333</v>
      </c>
      <c r="B11">
        <v>235074</v>
      </c>
      <c r="C11">
        <v>28.24</v>
      </c>
      <c r="D11">
        <v>0</v>
      </c>
      <c r="E11">
        <v>0</v>
      </c>
      <c r="F11">
        <v>0</v>
      </c>
      <c r="G11">
        <v>0</v>
      </c>
      <c r="H11">
        <v>0</v>
      </c>
      <c r="I11">
        <v>0</v>
      </c>
      <c r="J11" t="s">
        <v>338</v>
      </c>
      <c r="K11">
        <v>28.14</v>
      </c>
      <c r="L11">
        <v>0</v>
      </c>
      <c r="M11">
        <v>0</v>
      </c>
      <c r="N11">
        <v>0</v>
      </c>
      <c r="O11">
        <v>0</v>
      </c>
      <c r="P11">
        <v>0</v>
      </c>
      <c r="Q11">
        <v>0</v>
      </c>
      <c r="R11" t="s">
        <v>338</v>
      </c>
      <c r="S11">
        <v>28.38</v>
      </c>
      <c r="T11">
        <v>0</v>
      </c>
      <c r="U11">
        <v>0</v>
      </c>
      <c r="V11">
        <v>0</v>
      </c>
      <c r="W11">
        <v>0</v>
      </c>
      <c r="X11">
        <v>0</v>
      </c>
      <c r="Y11">
        <v>0</v>
      </c>
      <c r="Z11" t="s">
        <v>338</v>
      </c>
      <c r="AA11">
        <v>0.55000000000000004</v>
      </c>
      <c r="AB11">
        <v>98.1</v>
      </c>
      <c r="AC11">
        <v>6.7619999999999996</v>
      </c>
      <c r="AD11">
        <v>28.4</v>
      </c>
      <c r="AE11">
        <v>30.8</v>
      </c>
      <c r="AF11">
        <v>969.4</v>
      </c>
      <c r="AG11">
        <v>467.9</v>
      </c>
      <c r="AH11">
        <v>0</v>
      </c>
    </row>
    <row r="12" spans="1:34" x14ac:dyDescent="0.25">
      <c r="A12" s="88">
        <v>42964.046527777777</v>
      </c>
      <c r="B12">
        <v>235075</v>
      </c>
      <c r="C12">
        <v>28.56</v>
      </c>
      <c r="D12">
        <v>0</v>
      </c>
      <c r="E12">
        <v>0</v>
      </c>
      <c r="F12">
        <v>0.152</v>
      </c>
      <c r="G12">
        <v>0</v>
      </c>
      <c r="H12">
        <v>0</v>
      </c>
      <c r="I12">
        <v>0</v>
      </c>
      <c r="J12" t="s">
        <v>338</v>
      </c>
      <c r="K12">
        <v>28.42</v>
      </c>
      <c r="L12">
        <v>0</v>
      </c>
      <c r="M12">
        <v>0</v>
      </c>
      <c r="N12">
        <v>0</v>
      </c>
      <c r="O12">
        <v>0</v>
      </c>
      <c r="P12">
        <v>0</v>
      </c>
      <c r="Q12">
        <v>0</v>
      </c>
      <c r="R12" t="s">
        <v>338</v>
      </c>
      <c r="S12">
        <v>28.73</v>
      </c>
      <c r="T12">
        <v>0</v>
      </c>
      <c r="U12">
        <v>0</v>
      </c>
      <c r="V12">
        <v>0.36499999999999999</v>
      </c>
      <c r="W12">
        <v>0</v>
      </c>
      <c r="X12">
        <v>0</v>
      </c>
      <c r="Y12">
        <v>0</v>
      </c>
      <c r="Z12" t="s">
        <v>338</v>
      </c>
      <c r="AA12">
        <v>0.7</v>
      </c>
      <c r="AB12">
        <v>83.5</v>
      </c>
      <c r="AC12">
        <v>7.7450000000000001</v>
      </c>
      <c r="AD12">
        <v>28.4</v>
      </c>
      <c r="AE12">
        <v>29.3</v>
      </c>
      <c r="AF12">
        <v>969.4</v>
      </c>
      <c r="AG12">
        <v>467.9</v>
      </c>
      <c r="AH12">
        <v>0</v>
      </c>
    </row>
    <row r="13" spans="1:34" x14ac:dyDescent="0.25">
      <c r="A13" s="88">
        <v>42964.047222222223</v>
      </c>
      <c r="B13">
        <v>235076</v>
      </c>
      <c r="C13">
        <v>28.77</v>
      </c>
      <c r="D13">
        <v>0</v>
      </c>
      <c r="E13">
        <v>0</v>
      </c>
      <c r="F13">
        <v>0.36499999999999999</v>
      </c>
      <c r="G13">
        <v>0</v>
      </c>
      <c r="H13">
        <v>0</v>
      </c>
      <c r="I13">
        <v>0</v>
      </c>
      <c r="J13" t="s">
        <v>338</v>
      </c>
      <c r="K13">
        <v>28.71</v>
      </c>
      <c r="L13">
        <v>0</v>
      </c>
      <c r="M13">
        <v>0</v>
      </c>
      <c r="N13">
        <v>0.36499999999999999</v>
      </c>
      <c r="O13">
        <v>0</v>
      </c>
      <c r="P13">
        <v>0</v>
      </c>
      <c r="Q13">
        <v>0</v>
      </c>
      <c r="R13" t="s">
        <v>338</v>
      </c>
      <c r="S13">
        <v>28.85</v>
      </c>
      <c r="T13">
        <v>0</v>
      </c>
      <c r="U13">
        <v>0</v>
      </c>
      <c r="V13">
        <v>0.36499999999999999</v>
      </c>
      <c r="W13">
        <v>0</v>
      </c>
      <c r="X13">
        <v>0</v>
      </c>
      <c r="Y13">
        <v>0</v>
      </c>
      <c r="Z13" t="s">
        <v>338</v>
      </c>
      <c r="AA13">
        <v>0.63300000000000001</v>
      </c>
      <c r="AB13">
        <v>93.1</v>
      </c>
      <c r="AC13">
        <v>17.190000000000001</v>
      </c>
      <c r="AD13">
        <v>28.4</v>
      </c>
      <c r="AE13">
        <v>28.2</v>
      </c>
      <c r="AF13">
        <v>969.4</v>
      </c>
      <c r="AG13">
        <v>467.9</v>
      </c>
      <c r="AH13">
        <v>0</v>
      </c>
    </row>
    <row r="14" spans="1:34" x14ac:dyDescent="0.25">
      <c r="A14" s="88">
        <v>42964.04791666667</v>
      </c>
      <c r="B14">
        <v>235077</v>
      </c>
      <c r="C14">
        <v>28.89</v>
      </c>
      <c r="D14">
        <v>0</v>
      </c>
      <c r="E14">
        <v>0</v>
      </c>
      <c r="F14">
        <v>0.36499999999999999</v>
      </c>
      <c r="G14">
        <v>0</v>
      </c>
      <c r="H14">
        <v>0</v>
      </c>
      <c r="I14">
        <v>0</v>
      </c>
      <c r="J14" t="s">
        <v>338</v>
      </c>
      <c r="K14">
        <v>28.82</v>
      </c>
      <c r="L14">
        <v>0</v>
      </c>
      <c r="M14">
        <v>0</v>
      </c>
      <c r="N14">
        <v>0.36499999999999999</v>
      </c>
      <c r="O14">
        <v>0</v>
      </c>
      <c r="P14">
        <v>0</v>
      </c>
      <c r="Q14">
        <v>0</v>
      </c>
      <c r="R14" t="s">
        <v>338</v>
      </c>
      <c r="S14">
        <v>28.95</v>
      </c>
      <c r="T14">
        <v>0</v>
      </c>
      <c r="U14">
        <v>0</v>
      </c>
      <c r="V14">
        <v>0.36499999999999999</v>
      </c>
      <c r="W14">
        <v>0</v>
      </c>
      <c r="X14">
        <v>0</v>
      </c>
      <c r="Y14">
        <v>0</v>
      </c>
      <c r="Z14" t="s">
        <v>338</v>
      </c>
      <c r="AA14">
        <v>0.67500000000000004</v>
      </c>
      <c r="AB14">
        <v>97</v>
      </c>
      <c r="AC14">
        <v>11.96</v>
      </c>
      <c r="AD14">
        <v>28.5</v>
      </c>
      <c r="AE14">
        <v>28.1</v>
      </c>
      <c r="AF14">
        <v>969.4</v>
      </c>
      <c r="AG14">
        <v>467.9</v>
      </c>
      <c r="AH14">
        <v>0</v>
      </c>
    </row>
    <row r="15" spans="1:34" x14ac:dyDescent="0.25">
      <c r="A15" s="88">
        <v>42964.048611111109</v>
      </c>
      <c r="B15">
        <v>235078</v>
      </c>
      <c r="C15">
        <v>28.98</v>
      </c>
      <c r="D15">
        <v>0</v>
      </c>
      <c r="E15">
        <v>0</v>
      </c>
      <c r="F15">
        <v>0.45700000000000002</v>
      </c>
      <c r="G15">
        <v>0</v>
      </c>
      <c r="H15">
        <v>0</v>
      </c>
      <c r="I15">
        <v>0</v>
      </c>
      <c r="J15" t="s">
        <v>338</v>
      </c>
      <c r="K15">
        <v>28.92</v>
      </c>
      <c r="L15">
        <v>0</v>
      </c>
      <c r="M15">
        <v>0</v>
      </c>
      <c r="N15">
        <v>0.36499999999999999</v>
      </c>
      <c r="O15">
        <v>0</v>
      </c>
      <c r="P15">
        <v>0</v>
      </c>
      <c r="Q15">
        <v>0</v>
      </c>
      <c r="R15" t="s">
        <v>338</v>
      </c>
      <c r="S15">
        <v>29.05</v>
      </c>
      <c r="T15">
        <v>0</v>
      </c>
      <c r="U15">
        <v>0</v>
      </c>
      <c r="V15">
        <v>0.73099999999999998</v>
      </c>
      <c r="W15">
        <v>0</v>
      </c>
      <c r="X15">
        <v>0</v>
      </c>
      <c r="Y15">
        <v>0</v>
      </c>
      <c r="Z15" t="s">
        <v>338</v>
      </c>
      <c r="AA15">
        <v>0.9</v>
      </c>
      <c r="AB15">
        <v>95.5</v>
      </c>
      <c r="AC15">
        <v>7.2140000000000004</v>
      </c>
      <c r="AD15">
        <v>28.6</v>
      </c>
      <c r="AE15">
        <v>27.8</v>
      </c>
      <c r="AF15">
        <v>969.4</v>
      </c>
      <c r="AG15">
        <v>467.9</v>
      </c>
      <c r="AH15">
        <v>0</v>
      </c>
    </row>
    <row r="16" spans="1:34" x14ac:dyDescent="0.25">
      <c r="A16" s="88">
        <v>42964.049305555556</v>
      </c>
      <c r="B16">
        <v>235079</v>
      </c>
      <c r="C16">
        <v>29.08</v>
      </c>
      <c r="D16">
        <v>0</v>
      </c>
      <c r="E16">
        <v>0</v>
      </c>
      <c r="F16">
        <v>1.0960000000000001</v>
      </c>
      <c r="G16">
        <v>0</v>
      </c>
      <c r="H16">
        <v>0</v>
      </c>
      <c r="I16">
        <v>0</v>
      </c>
      <c r="J16" t="s">
        <v>338</v>
      </c>
      <c r="K16">
        <v>29.05</v>
      </c>
      <c r="L16">
        <v>0</v>
      </c>
      <c r="M16">
        <v>0</v>
      </c>
      <c r="N16">
        <v>1.0960000000000001</v>
      </c>
      <c r="O16">
        <v>0</v>
      </c>
      <c r="P16">
        <v>0</v>
      </c>
      <c r="Q16">
        <v>0</v>
      </c>
      <c r="R16" t="s">
        <v>338</v>
      </c>
      <c r="S16">
        <v>29.15</v>
      </c>
      <c r="T16">
        <v>0</v>
      </c>
      <c r="U16">
        <v>0</v>
      </c>
      <c r="V16">
        <v>1.0960000000000001</v>
      </c>
      <c r="W16">
        <v>0</v>
      </c>
      <c r="X16">
        <v>0</v>
      </c>
      <c r="Y16">
        <v>0</v>
      </c>
      <c r="Z16" t="s">
        <v>338</v>
      </c>
      <c r="AA16">
        <v>1.117</v>
      </c>
      <c r="AB16">
        <v>73.03</v>
      </c>
      <c r="AC16">
        <v>18.66</v>
      </c>
      <c r="AD16">
        <v>28.7</v>
      </c>
      <c r="AE16">
        <v>27.5</v>
      </c>
      <c r="AF16">
        <v>969.4</v>
      </c>
      <c r="AG16">
        <v>467.9</v>
      </c>
      <c r="AH16">
        <v>0</v>
      </c>
    </row>
    <row r="17" spans="1:34" x14ac:dyDescent="0.25">
      <c r="A17" s="88">
        <v>42964.05</v>
      </c>
      <c r="B17">
        <v>235080</v>
      </c>
      <c r="C17">
        <v>29.15</v>
      </c>
      <c r="D17">
        <v>0</v>
      </c>
      <c r="E17">
        <v>0</v>
      </c>
      <c r="F17">
        <v>1.0960000000000001</v>
      </c>
      <c r="G17">
        <v>0</v>
      </c>
      <c r="H17">
        <v>0</v>
      </c>
      <c r="I17">
        <v>0</v>
      </c>
      <c r="J17" t="s">
        <v>338</v>
      </c>
      <c r="K17">
        <v>29.13</v>
      </c>
      <c r="L17">
        <v>0</v>
      </c>
      <c r="M17">
        <v>0</v>
      </c>
      <c r="N17">
        <v>1.0960000000000001</v>
      </c>
      <c r="O17">
        <v>0</v>
      </c>
      <c r="P17">
        <v>0</v>
      </c>
      <c r="Q17">
        <v>0</v>
      </c>
      <c r="R17" t="s">
        <v>338</v>
      </c>
      <c r="S17">
        <v>29.17</v>
      </c>
      <c r="T17">
        <v>0</v>
      </c>
      <c r="U17">
        <v>0</v>
      </c>
      <c r="V17">
        <v>1.0960000000000001</v>
      </c>
      <c r="W17">
        <v>0</v>
      </c>
      <c r="X17">
        <v>0</v>
      </c>
      <c r="Y17">
        <v>0</v>
      </c>
      <c r="Z17" t="s">
        <v>338</v>
      </c>
      <c r="AA17">
        <v>0.96699999999999997</v>
      </c>
      <c r="AB17">
        <v>97.9</v>
      </c>
      <c r="AC17">
        <v>18.68</v>
      </c>
      <c r="AD17">
        <v>28.8</v>
      </c>
      <c r="AE17">
        <v>27.4</v>
      </c>
      <c r="AF17">
        <v>969.4</v>
      </c>
      <c r="AG17">
        <v>467.9</v>
      </c>
      <c r="AH17">
        <v>0</v>
      </c>
    </row>
    <row r="18" spans="1:34" x14ac:dyDescent="0.25">
      <c r="A18" s="88">
        <v>42964.050694444442</v>
      </c>
      <c r="B18">
        <v>235081</v>
      </c>
      <c r="C18">
        <v>29.13</v>
      </c>
      <c r="D18">
        <v>0</v>
      </c>
      <c r="E18">
        <v>0</v>
      </c>
      <c r="F18">
        <v>1.0960000000000001</v>
      </c>
      <c r="G18">
        <v>0</v>
      </c>
      <c r="H18">
        <v>0</v>
      </c>
      <c r="I18">
        <v>0</v>
      </c>
      <c r="J18" t="s">
        <v>338</v>
      </c>
      <c r="K18">
        <v>29.13</v>
      </c>
      <c r="L18">
        <v>0</v>
      </c>
      <c r="M18">
        <v>0</v>
      </c>
      <c r="N18">
        <v>1.0960000000000001</v>
      </c>
      <c r="O18">
        <v>0</v>
      </c>
      <c r="P18">
        <v>0</v>
      </c>
      <c r="Q18">
        <v>0</v>
      </c>
      <c r="R18" t="s">
        <v>338</v>
      </c>
      <c r="S18">
        <v>29.14</v>
      </c>
      <c r="T18">
        <v>0</v>
      </c>
      <c r="U18">
        <v>0</v>
      </c>
      <c r="V18">
        <v>1.0960000000000001</v>
      </c>
      <c r="W18">
        <v>0</v>
      </c>
      <c r="X18">
        <v>0</v>
      </c>
      <c r="Y18">
        <v>0</v>
      </c>
      <c r="Z18" t="s">
        <v>338</v>
      </c>
      <c r="AA18">
        <v>0.86699999999999999</v>
      </c>
      <c r="AB18">
        <v>108</v>
      </c>
      <c r="AC18">
        <v>17.59</v>
      </c>
      <c r="AD18">
        <v>28.9</v>
      </c>
      <c r="AE18">
        <v>27.4</v>
      </c>
      <c r="AF18">
        <v>969.4</v>
      </c>
      <c r="AG18">
        <v>467.9</v>
      </c>
      <c r="AH18">
        <v>0</v>
      </c>
    </row>
    <row r="19" spans="1:34" x14ac:dyDescent="0.25">
      <c r="A19" s="88">
        <v>42964.051388888889</v>
      </c>
      <c r="B19">
        <v>235082</v>
      </c>
      <c r="C19">
        <v>29.11</v>
      </c>
      <c r="D19">
        <v>0</v>
      </c>
      <c r="E19">
        <v>0</v>
      </c>
      <c r="F19">
        <v>1.0960000000000001</v>
      </c>
      <c r="G19">
        <v>0</v>
      </c>
      <c r="H19">
        <v>0</v>
      </c>
      <c r="I19">
        <v>0</v>
      </c>
      <c r="J19" t="s">
        <v>338</v>
      </c>
      <c r="K19">
        <v>29.1</v>
      </c>
      <c r="L19">
        <v>0</v>
      </c>
      <c r="M19">
        <v>0</v>
      </c>
      <c r="N19">
        <v>1.0960000000000001</v>
      </c>
      <c r="O19">
        <v>0</v>
      </c>
      <c r="P19">
        <v>0</v>
      </c>
      <c r="Q19">
        <v>0</v>
      </c>
      <c r="R19" t="s">
        <v>338</v>
      </c>
      <c r="S19">
        <v>29.14</v>
      </c>
      <c r="T19">
        <v>0</v>
      </c>
      <c r="U19">
        <v>0</v>
      </c>
      <c r="V19">
        <v>1.0960000000000001</v>
      </c>
      <c r="W19">
        <v>0</v>
      </c>
      <c r="X19">
        <v>0</v>
      </c>
      <c r="Y19">
        <v>0</v>
      </c>
      <c r="Z19" t="s">
        <v>338</v>
      </c>
      <c r="AA19">
        <v>0.75</v>
      </c>
      <c r="AB19">
        <v>126.6</v>
      </c>
      <c r="AC19">
        <v>9.18</v>
      </c>
      <c r="AD19">
        <v>28.9</v>
      </c>
      <c r="AE19">
        <v>27.5</v>
      </c>
      <c r="AF19">
        <v>969.4</v>
      </c>
      <c r="AG19">
        <v>467.9</v>
      </c>
      <c r="AH19">
        <v>0</v>
      </c>
    </row>
    <row r="20" spans="1:34" x14ac:dyDescent="0.25">
      <c r="A20" s="88">
        <v>42964.052083333336</v>
      </c>
      <c r="B20">
        <v>235083</v>
      </c>
      <c r="C20">
        <v>29.1</v>
      </c>
      <c r="D20">
        <v>0</v>
      </c>
      <c r="E20">
        <v>0</v>
      </c>
      <c r="F20">
        <v>1.0960000000000001</v>
      </c>
      <c r="G20">
        <v>0</v>
      </c>
      <c r="H20">
        <v>0</v>
      </c>
      <c r="I20">
        <v>0</v>
      </c>
      <c r="J20" t="s">
        <v>338</v>
      </c>
      <c r="K20">
        <v>29.08</v>
      </c>
      <c r="L20">
        <v>0</v>
      </c>
      <c r="M20">
        <v>0</v>
      </c>
      <c r="N20">
        <v>1.0960000000000001</v>
      </c>
      <c r="O20">
        <v>0</v>
      </c>
      <c r="P20">
        <v>0</v>
      </c>
      <c r="Q20">
        <v>0</v>
      </c>
      <c r="R20" t="s">
        <v>338</v>
      </c>
      <c r="S20">
        <v>29.11</v>
      </c>
      <c r="T20">
        <v>0</v>
      </c>
      <c r="U20">
        <v>0</v>
      </c>
      <c r="V20">
        <v>1.0960000000000001</v>
      </c>
      <c r="W20">
        <v>0</v>
      </c>
      <c r="X20">
        <v>0</v>
      </c>
      <c r="Y20">
        <v>0</v>
      </c>
      <c r="Z20" t="s">
        <v>338</v>
      </c>
      <c r="AA20">
        <v>0.97499999999999998</v>
      </c>
      <c r="AB20">
        <v>102.6</v>
      </c>
      <c r="AC20">
        <v>22.76</v>
      </c>
      <c r="AD20">
        <v>29</v>
      </c>
      <c r="AE20">
        <v>27.4</v>
      </c>
      <c r="AF20">
        <v>969.4</v>
      </c>
      <c r="AG20">
        <v>467.9</v>
      </c>
      <c r="AH20">
        <v>0</v>
      </c>
    </row>
    <row r="21" spans="1:34" x14ac:dyDescent="0.25">
      <c r="A21" s="88">
        <v>42964.052777777775</v>
      </c>
      <c r="B21">
        <v>235084</v>
      </c>
      <c r="C21">
        <v>29.09</v>
      </c>
      <c r="D21">
        <v>0</v>
      </c>
      <c r="E21">
        <v>0</v>
      </c>
      <c r="F21">
        <v>1.0960000000000001</v>
      </c>
      <c r="G21">
        <v>0</v>
      </c>
      <c r="H21">
        <v>0</v>
      </c>
      <c r="I21">
        <v>0</v>
      </c>
      <c r="J21" t="s">
        <v>338</v>
      </c>
      <c r="K21">
        <v>29.08</v>
      </c>
      <c r="L21">
        <v>0</v>
      </c>
      <c r="M21">
        <v>0</v>
      </c>
      <c r="N21">
        <v>1.0960000000000001</v>
      </c>
      <c r="O21">
        <v>0</v>
      </c>
      <c r="P21">
        <v>0</v>
      </c>
      <c r="Q21">
        <v>0</v>
      </c>
      <c r="R21" t="s">
        <v>338</v>
      </c>
      <c r="S21">
        <v>29.11</v>
      </c>
      <c r="T21">
        <v>0</v>
      </c>
      <c r="U21">
        <v>0</v>
      </c>
      <c r="V21">
        <v>1.0960000000000001</v>
      </c>
      <c r="W21">
        <v>0</v>
      </c>
      <c r="X21">
        <v>0</v>
      </c>
      <c r="Y21">
        <v>0</v>
      </c>
      <c r="Z21" t="s">
        <v>338</v>
      </c>
      <c r="AA21">
        <v>0.98299999999999998</v>
      </c>
      <c r="AB21">
        <v>88.8</v>
      </c>
      <c r="AC21">
        <v>10.55</v>
      </c>
      <c r="AD21">
        <v>29</v>
      </c>
      <c r="AE21">
        <v>27.2</v>
      </c>
      <c r="AF21">
        <v>969.4</v>
      </c>
      <c r="AG21">
        <v>467.9</v>
      </c>
      <c r="AH21">
        <v>0</v>
      </c>
    </row>
    <row r="22" spans="1:34" x14ac:dyDescent="0.25">
      <c r="A22" s="88">
        <v>42964.053472222222</v>
      </c>
      <c r="B22">
        <v>235085</v>
      </c>
      <c r="C22">
        <v>29.06</v>
      </c>
      <c r="D22">
        <v>0</v>
      </c>
      <c r="E22">
        <v>0</v>
      </c>
      <c r="F22">
        <v>1.0960000000000001</v>
      </c>
      <c r="G22">
        <v>0</v>
      </c>
      <c r="H22">
        <v>0</v>
      </c>
      <c r="I22">
        <v>0</v>
      </c>
      <c r="J22" t="s">
        <v>338</v>
      </c>
      <c r="K22">
        <v>29.02</v>
      </c>
      <c r="L22">
        <v>0</v>
      </c>
      <c r="M22">
        <v>0</v>
      </c>
      <c r="N22">
        <v>1.0960000000000001</v>
      </c>
      <c r="O22">
        <v>0</v>
      </c>
      <c r="P22">
        <v>0</v>
      </c>
      <c r="Q22">
        <v>0</v>
      </c>
      <c r="R22" t="s">
        <v>338</v>
      </c>
      <c r="S22">
        <v>29.11</v>
      </c>
      <c r="T22">
        <v>0</v>
      </c>
      <c r="U22">
        <v>0</v>
      </c>
      <c r="V22">
        <v>1.0960000000000001</v>
      </c>
      <c r="W22">
        <v>0</v>
      </c>
      <c r="X22">
        <v>0</v>
      </c>
      <c r="Y22">
        <v>0</v>
      </c>
      <c r="Z22" t="s">
        <v>338</v>
      </c>
      <c r="AA22">
        <v>0.95</v>
      </c>
      <c r="AB22">
        <v>102.5</v>
      </c>
      <c r="AC22">
        <v>13.16</v>
      </c>
      <c r="AD22">
        <v>29</v>
      </c>
      <c r="AE22">
        <v>27.1</v>
      </c>
      <c r="AF22">
        <v>969.4</v>
      </c>
      <c r="AG22">
        <v>467.9</v>
      </c>
      <c r="AH22">
        <v>0</v>
      </c>
    </row>
    <row r="23" spans="1:34" x14ac:dyDescent="0.25">
      <c r="A23" s="88">
        <v>42964.054166666669</v>
      </c>
      <c r="B23">
        <v>235086</v>
      </c>
      <c r="C23">
        <v>29.01</v>
      </c>
      <c r="D23">
        <v>0</v>
      </c>
      <c r="E23">
        <v>0</v>
      </c>
      <c r="F23">
        <v>1.0960000000000001</v>
      </c>
      <c r="G23">
        <v>0</v>
      </c>
      <c r="H23">
        <v>0</v>
      </c>
      <c r="I23">
        <v>0</v>
      </c>
      <c r="J23" t="s">
        <v>338</v>
      </c>
      <c r="K23">
        <v>29.01</v>
      </c>
      <c r="L23">
        <v>0</v>
      </c>
      <c r="M23">
        <v>0</v>
      </c>
      <c r="N23">
        <v>1.0960000000000001</v>
      </c>
      <c r="O23">
        <v>0</v>
      </c>
      <c r="P23">
        <v>0</v>
      </c>
      <c r="Q23">
        <v>0</v>
      </c>
      <c r="R23" t="s">
        <v>338</v>
      </c>
      <c r="S23">
        <v>29.02</v>
      </c>
      <c r="T23">
        <v>0</v>
      </c>
      <c r="U23">
        <v>0</v>
      </c>
      <c r="V23">
        <v>1.0960000000000001</v>
      </c>
      <c r="W23">
        <v>0</v>
      </c>
      <c r="X23">
        <v>0</v>
      </c>
      <c r="Y23">
        <v>0</v>
      </c>
      <c r="Z23" t="s">
        <v>338</v>
      </c>
      <c r="AA23">
        <v>0.98299999999999998</v>
      </c>
      <c r="AB23">
        <v>78.83</v>
      </c>
      <c r="AC23">
        <v>12.55</v>
      </c>
      <c r="AD23">
        <v>29</v>
      </c>
      <c r="AE23">
        <v>27.2</v>
      </c>
      <c r="AF23">
        <v>969.4</v>
      </c>
      <c r="AG23">
        <v>467.9</v>
      </c>
      <c r="AH23">
        <v>0</v>
      </c>
    </row>
    <row r="24" spans="1:34" x14ac:dyDescent="0.25">
      <c r="A24" s="88">
        <v>42964.054861111108</v>
      </c>
      <c r="B24">
        <v>235087</v>
      </c>
      <c r="C24">
        <v>28.97</v>
      </c>
      <c r="D24">
        <v>0</v>
      </c>
      <c r="E24">
        <v>0</v>
      </c>
      <c r="F24">
        <v>0.85199999999999998</v>
      </c>
      <c r="G24">
        <v>0</v>
      </c>
      <c r="H24">
        <v>0</v>
      </c>
      <c r="I24">
        <v>0</v>
      </c>
      <c r="J24" t="s">
        <v>338</v>
      </c>
      <c r="K24">
        <v>28.94</v>
      </c>
      <c r="L24">
        <v>0</v>
      </c>
      <c r="M24">
        <v>0</v>
      </c>
      <c r="N24">
        <v>0.36499999999999999</v>
      </c>
      <c r="O24">
        <v>0</v>
      </c>
      <c r="P24">
        <v>0</v>
      </c>
      <c r="Q24">
        <v>0</v>
      </c>
      <c r="R24" t="s">
        <v>338</v>
      </c>
      <c r="S24">
        <v>28.99</v>
      </c>
      <c r="T24">
        <v>0</v>
      </c>
      <c r="U24">
        <v>0</v>
      </c>
      <c r="V24">
        <v>1.0960000000000001</v>
      </c>
      <c r="W24">
        <v>0</v>
      </c>
      <c r="X24">
        <v>0</v>
      </c>
      <c r="Y24">
        <v>0</v>
      </c>
      <c r="Z24" t="s">
        <v>338</v>
      </c>
      <c r="AA24">
        <v>0.7</v>
      </c>
      <c r="AB24">
        <v>93.7</v>
      </c>
      <c r="AC24">
        <v>7.14</v>
      </c>
      <c r="AD24">
        <v>29</v>
      </c>
      <c r="AE24">
        <v>27.2</v>
      </c>
      <c r="AF24">
        <v>969.4</v>
      </c>
      <c r="AG24">
        <v>467.9</v>
      </c>
      <c r="AH24">
        <v>0</v>
      </c>
    </row>
    <row r="25" spans="1:34" x14ac:dyDescent="0.25">
      <c r="A25" s="88">
        <v>42964.055555555555</v>
      </c>
      <c r="B25">
        <v>235088</v>
      </c>
      <c r="C25">
        <v>28.88</v>
      </c>
      <c r="D25">
        <v>0</v>
      </c>
      <c r="E25">
        <v>0</v>
      </c>
      <c r="F25">
        <v>0.36499999999999999</v>
      </c>
      <c r="G25">
        <v>0</v>
      </c>
      <c r="H25">
        <v>0</v>
      </c>
      <c r="I25">
        <v>0</v>
      </c>
      <c r="J25" t="s">
        <v>338</v>
      </c>
      <c r="K25">
        <v>28.85</v>
      </c>
      <c r="L25">
        <v>0</v>
      </c>
      <c r="M25">
        <v>0</v>
      </c>
      <c r="N25">
        <v>0.36499999999999999</v>
      </c>
      <c r="O25">
        <v>0</v>
      </c>
      <c r="P25">
        <v>0</v>
      </c>
      <c r="Q25">
        <v>0</v>
      </c>
      <c r="R25" t="s">
        <v>338</v>
      </c>
      <c r="S25">
        <v>28.93</v>
      </c>
      <c r="T25">
        <v>0</v>
      </c>
      <c r="U25">
        <v>0</v>
      </c>
      <c r="V25">
        <v>0.36499999999999999</v>
      </c>
      <c r="W25">
        <v>0</v>
      </c>
      <c r="X25">
        <v>0</v>
      </c>
      <c r="Y25">
        <v>0</v>
      </c>
      <c r="Z25" t="s">
        <v>338</v>
      </c>
      <c r="AA25">
        <v>0.442</v>
      </c>
      <c r="AB25">
        <v>97.3</v>
      </c>
      <c r="AC25">
        <v>21.76</v>
      </c>
      <c r="AD25">
        <v>29</v>
      </c>
      <c r="AE25">
        <v>27.3</v>
      </c>
      <c r="AF25">
        <v>969.4</v>
      </c>
      <c r="AG25">
        <v>467.9</v>
      </c>
      <c r="AH25">
        <v>0</v>
      </c>
    </row>
    <row r="26" spans="1:34" x14ac:dyDescent="0.25">
      <c r="A26" s="88">
        <v>42964.056250000001</v>
      </c>
      <c r="B26">
        <v>235089</v>
      </c>
      <c r="C26">
        <v>28.84</v>
      </c>
      <c r="D26">
        <v>0</v>
      </c>
      <c r="E26">
        <v>0</v>
      </c>
      <c r="F26">
        <v>0.36499999999999999</v>
      </c>
      <c r="G26">
        <v>0</v>
      </c>
      <c r="H26">
        <v>0</v>
      </c>
      <c r="I26">
        <v>0</v>
      </c>
      <c r="J26" t="s">
        <v>338</v>
      </c>
      <c r="K26">
        <v>28.82</v>
      </c>
      <c r="L26">
        <v>0</v>
      </c>
      <c r="M26">
        <v>0</v>
      </c>
      <c r="N26">
        <v>0.36499999999999999</v>
      </c>
      <c r="O26">
        <v>0</v>
      </c>
      <c r="P26">
        <v>0</v>
      </c>
      <c r="Q26">
        <v>0</v>
      </c>
      <c r="R26" t="s">
        <v>338</v>
      </c>
      <c r="S26">
        <v>28.85</v>
      </c>
      <c r="T26">
        <v>0</v>
      </c>
      <c r="U26">
        <v>0</v>
      </c>
      <c r="V26">
        <v>0.36499999999999999</v>
      </c>
      <c r="W26">
        <v>0</v>
      </c>
      <c r="X26">
        <v>0</v>
      </c>
      <c r="Y26">
        <v>0</v>
      </c>
      <c r="Z26" t="s">
        <v>338</v>
      </c>
      <c r="AA26">
        <v>0.73299999999999998</v>
      </c>
      <c r="AB26">
        <v>102.8</v>
      </c>
      <c r="AC26">
        <v>25.15</v>
      </c>
      <c r="AD26">
        <v>28.9</v>
      </c>
      <c r="AE26">
        <v>27.4</v>
      </c>
      <c r="AF26">
        <v>969.4</v>
      </c>
      <c r="AG26">
        <v>467.9</v>
      </c>
      <c r="AH26">
        <v>0</v>
      </c>
    </row>
    <row r="27" spans="1:34" x14ac:dyDescent="0.25">
      <c r="A27" s="88">
        <v>42964.056944444441</v>
      </c>
      <c r="B27">
        <v>235090</v>
      </c>
      <c r="C27">
        <v>28.85</v>
      </c>
      <c r="D27">
        <v>0</v>
      </c>
      <c r="E27">
        <v>0</v>
      </c>
      <c r="F27">
        <v>0.36499999999999999</v>
      </c>
      <c r="G27">
        <v>0</v>
      </c>
      <c r="H27">
        <v>0</v>
      </c>
      <c r="I27">
        <v>0</v>
      </c>
      <c r="J27" t="s">
        <v>338</v>
      </c>
      <c r="K27">
        <v>28.83</v>
      </c>
      <c r="L27">
        <v>0</v>
      </c>
      <c r="M27">
        <v>0</v>
      </c>
      <c r="N27">
        <v>0.36499999999999999</v>
      </c>
      <c r="O27">
        <v>0</v>
      </c>
      <c r="P27">
        <v>0</v>
      </c>
      <c r="Q27">
        <v>0</v>
      </c>
      <c r="R27" t="s">
        <v>338</v>
      </c>
      <c r="S27">
        <v>28.86</v>
      </c>
      <c r="T27">
        <v>0</v>
      </c>
      <c r="U27">
        <v>0</v>
      </c>
      <c r="V27">
        <v>0.36499999999999999</v>
      </c>
      <c r="W27">
        <v>0</v>
      </c>
      <c r="X27">
        <v>0</v>
      </c>
      <c r="Y27">
        <v>0</v>
      </c>
      <c r="Z27" t="s">
        <v>338</v>
      </c>
      <c r="AA27">
        <v>0.93300000000000005</v>
      </c>
      <c r="AB27">
        <v>90.5</v>
      </c>
      <c r="AC27">
        <v>14.96</v>
      </c>
      <c r="AD27">
        <v>28.9</v>
      </c>
      <c r="AE27">
        <v>27.5</v>
      </c>
      <c r="AF27">
        <v>969.4</v>
      </c>
      <c r="AG27">
        <v>467.9</v>
      </c>
      <c r="AH27">
        <v>0</v>
      </c>
    </row>
    <row r="28" spans="1:34" x14ac:dyDescent="0.25">
      <c r="A28" s="88">
        <v>42964.057638888888</v>
      </c>
      <c r="B28">
        <v>235091</v>
      </c>
      <c r="C28">
        <v>28.81</v>
      </c>
      <c r="D28">
        <v>0</v>
      </c>
      <c r="E28">
        <v>0</v>
      </c>
      <c r="F28">
        <v>0.36499999999999999</v>
      </c>
      <c r="G28">
        <v>0</v>
      </c>
      <c r="H28">
        <v>0</v>
      </c>
      <c r="I28">
        <v>0</v>
      </c>
      <c r="J28" t="s">
        <v>338</v>
      </c>
      <c r="K28">
        <v>28.78</v>
      </c>
      <c r="L28">
        <v>0</v>
      </c>
      <c r="M28">
        <v>0</v>
      </c>
      <c r="N28">
        <v>0.36499999999999999</v>
      </c>
      <c r="O28">
        <v>0</v>
      </c>
      <c r="P28">
        <v>0</v>
      </c>
      <c r="Q28">
        <v>0</v>
      </c>
      <c r="R28" t="s">
        <v>338</v>
      </c>
      <c r="S28">
        <v>28.84</v>
      </c>
      <c r="T28">
        <v>0</v>
      </c>
      <c r="U28">
        <v>0</v>
      </c>
      <c r="V28">
        <v>0.36499999999999999</v>
      </c>
      <c r="W28">
        <v>0</v>
      </c>
      <c r="X28">
        <v>0</v>
      </c>
      <c r="Y28">
        <v>0</v>
      </c>
      <c r="Z28" t="s">
        <v>338</v>
      </c>
      <c r="AA28">
        <v>0.65</v>
      </c>
      <c r="AB28">
        <v>94.6</v>
      </c>
      <c r="AC28">
        <v>10.32</v>
      </c>
      <c r="AD28">
        <v>28.9</v>
      </c>
      <c r="AE28">
        <v>27.3</v>
      </c>
      <c r="AF28">
        <v>969.4</v>
      </c>
      <c r="AG28">
        <v>467.9</v>
      </c>
      <c r="AH28">
        <v>0</v>
      </c>
    </row>
    <row r="29" spans="1:34" x14ac:dyDescent="0.25">
      <c r="A29" s="88">
        <v>42964.058333333334</v>
      </c>
      <c r="B29">
        <v>235092</v>
      </c>
      <c r="C29">
        <v>28.8</v>
      </c>
      <c r="D29">
        <v>0</v>
      </c>
      <c r="E29">
        <v>0</v>
      </c>
      <c r="F29">
        <v>0.36499999999999999</v>
      </c>
      <c r="G29">
        <v>0</v>
      </c>
      <c r="H29">
        <v>0</v>
      </c>
      <c r="I29">
        <v>0</v>
      </c>
      <c r="J29" t="s">
        <v>338</v>
      </c>
      <c r="K29">
        <v>28.78</v>
      </c>
      <c r="L29">
        <v>0</v>
      </c>
      <c r="M29">
        <v>0</v>
      </c>
      <c r="N29">
        <v>0.36499999999999999</v>
      </c>
      <c r="O29">
        <v>0</v>
      </c>
      <c r="P29">
        <v>0</v>
      </c>
      <c r="Q29">
        <v>0</v>
      </c>
      <c r="R29" t="s">
        <v>338</v>
      </c>
      <c r="S29">
        <v>28.8</v>
      </c>
      <c r="T29">
        <v>0</v>
      </c>
      <c r="U29">
        <v>0</v>
      </c>
      <c r="V29">
        <v>0.36499999999999999</v>
      </c>
      <c r="W29">
        <v>0</v>
      </c>
      <c r="X29">
        <v>0</v>
      </c>
      <c r="Y29">
        <v>0</v>
      </c>
      <c r="Z29" t="s">
        <v>338</v>
      </c>
      <c r="AA29">
        <v>0.80800000000000005</v>
      </c>
      <c r="AB29">
        <v>91.4</v>
      </c>
      <c r="AC29">
        <v>9.58</v>
      </c>
      <c r="AD29">
        <v>28.9</v>
      </c>
      <c r="AE29">
        <v>27.5</v>
      </c>
      <c r="AF29">
        <v>969.4</v>
      </c>
      <c r="AG29">
        <v>467.9</v>
      </c>
      <c r="AH29">
        <v>0</v>
      </c>
    </row>
    <row r="30" spans="1:34" x14ac:dyDescent="0.25">
      <c r="A30" s="88">
        <v>42964.059027777781</v>
      </c>
      <c r="B30">
        <v>235093</v>
      </c>
      <c r="C30">
        <v>28.76</v>
      </c>
      <c r="D30">
        <v>0</v>
      </c>
      <c r="E30">
        <v>0</v>
      </c>
      <c r="F30">
        <v>0.36499999999999999</v>
      </c>
      <c r="G30">
        <v>0</v>
      </c>
      <c r="H30">
        <v>0</v>
      </c>
      <c r="I30">
        <v>0</v>
      </c>
      <c r="J30" t="s">
        <v>338</v>
      </c>
      <c r="K30">
        <v>28.73</v>
      </c>
      <c r="L30">
        <v>0</v>
      </c>
      <c r="M30">
        <v>0</v>
      </c>
      <c r="N30">
        <v>0.36499999999999999</v>
      </c>
      <c r="O30">
        <v>0</v>
      </c>
      <c r="P30">
        <v>0</v>
      </c>
      <c r="Q30">
        <v>0</v>
      </c>
      <c r="R30" t="s">
        <v>338</v>
      </c>
      <c r="S30">
        <v>28.79</v>
      </c>
      <c r="T30">
        <v>0</v>
      </c>
      <c r="U30">
        <v>0</v>
      </c>
      <c r="V30">
        <v>0.36499999999999999</v>
      </c>
      <c r="W30">
        <v>0</v>
      </c>
      <c r="X30">
        <v>0</v>
      </c>
      <c r="Y30">
        <v>0</v>
      </c>
      <c r="Z30" t="s">
        <v>338</v>
      </c>
      <c r="AA30">
        <v>0.81699999999999995</v>
      </c>
      <c r="AB30">
        <v>89.2</v>
      </c>
      <c r="AC30">
        <v>8.09</v>
      </c>
      <c r="AD30">
        <v>28.8</v>
      </c>
      <c r="AE30">
        <v>27.5</v>
      </c>
      <c r="AF30">
        <v>969.4</v>
      </c>
      <c r="AG30">
        <v>467.9</v>
      </c>
      <c r="AH30">
        <v>0</v>
      </c>
    </row>
    <row r="31" spans="1:34" x14ac:dyDescent="0.25">
      <c r="A31" s="88">
        <v>42964.05972222222</v>
      </c>
      <c r="B31">
        <v>235094</v>
      </c>
      <c r="C31">
        <v>28.75</v>
      </c>
      <c r="D31">
        <v>0</v>
      </c>
      <c r="E31">
        <v>0</v>
      </c>
      <c r="F31">
        <v>0.36499999999999999</v>
      </c>
      <c r="G31">
        <v>0</v>
      </c>
      <c r="H31">
        <v>0</v>
      </c>
      <c r="I31">
        <v>0</v>
      </c>
      <c r="J31" t="s">
        <v>338</v>
      </c>
      <c r="K31">
        <v>28.71</v>
      </c>
      <c r="L31">
        <v>0</v>
      </c>
      <c r="M31">
        <v>0</v>
      </c>
      <c r="N31">
        <v>0.36499999999999999</v>
      </c>
      <c r="O31">
        <v>0</v>
      </c>
      <c r="P31">
        <v>0</v>
      </c>
      <c r="Q31">
        <v>0</v>
      </c>
      <c r="R31" t="s">
        <v>338</v>
      </c>
      <c r="S31">
        <v>28.75</v>
      </c>
      <c r="T31">
        <v>0</v>
      </c>
      <c r="U31">
        <v>0</v>
      </c>
      <c r="V31">
        <v>0.36499999999999999</v>
      </c>
      <c r="W31">
        <v>0</v>
      </c>
      <c r="X31">
        <v>0</v>
      </c>
      <c r="Y31">
        <v>0</v>
      </c>
      <c r="Z31" t="s">
        <v>338</v>
      </c>
      <c r="AA31">
        <v>0.84199999999999997</v>
      </c>
      <c r="AB31">
        <v>93.9</v>
      </c>
      <c r="AC31">
        <v>8.57</v>
      </c>
      <c r="AD31">
        <v>28.8</v>
      </c>
      <c r="AE31">
        <v>27.5</v>
      </c>
      <c r="AF31">
        <v>969.4</v>
      </c>
      <c r="AG31">
        <v>467.9</v>
      </c>
      <c r="AH31">
        <v>0</v>
      </c>
    </row>
    <row r="32" spans="1:34" x14ac:dyDescent="0.25">
      <c r="A32" s="88">
        <v>42964.060416666667</v>
      </c>
      <c r="B32">
        <v>235095</v>
      </c>
      <c r="C32">
        <v>28.71</v>
      </c>
      <c r="D32">
        <v>0</v>
      </c>
      <c r="E32">
        <v>0</v>
      </c>
      <c r="F32">
        <v>0.36499999999999999</v>
      </c>
      <c r="G32">
        <v>0</v>
      </c>
      <c r="H32">
        <v>0</v>
      </c>
      <c r="I32">
        <v>0</v>
      </c>
      <c r="J32" t="s">
        <v>338</v>
      </c>
      <c r="K32">
        <v>28.71</v>
      </c>
      <c r="L32">
        <v>0</v>
      </c>
      <c r="M32">
        <v>0</v>
      </c>
      <c r="N32">
        <v>0.36499999999999999</v>
      </c>
      <c r="O32">
        <v>0</v>
      </c>
      <c r="P32">
        <v>0</v>
      </c>
      <c r="Q32">
        <v>0</v>
      </c>
      <c r="R32" t="s">
        <v>338</v>
      </c>
      <c r="S32">
        <v>28.73</v>
      </c>
      <c r="T32">
        <v>0</v>
      </c>
      <c r="U32">
        <v>0</v>
      </c>
      <c r="V32">
        <v>0.36499999999999999</v>
      </c>
      <c r="W32">
        <v>0</v>
      </c>
      <c r="X32">
        <v>0</v>
      </c>
      <c r="Y32">
        <v>0</v>
      </c>
      <c r="Z32" t="s">
        <v>338</v>
      </c>
      <c r="AA32">
        <v>0.91700000000000004</v>
      </c>
      <c r="AB32">
        <v>84.3</v>
      </c>
      <c r="AC32">
        <v>7.3049999999999997</v>
      </c>
      <c r="AD32">
        <v>28.8</v>
      </c>
      <c r="AE32">
        <v>27.6</v>
      </c>
      <c r="AF32">
        <v>969.4</v>
      </c>
      <c r="AG32">
        <v>467.9</v>
      </c>
      <c r="AH32">
        <v>0</v>
      </c>
    </row>
    <row r="33" spans="1:34" x14ac:dyDescent="0.25">
      <c r="A33" s="88">
        <v>42964.061111111114</v>
      </c>
      <c r="B33">
        <v>235096</v>
      </c>
      <c r="C33">
        <v>28.69</v>
      </c>
      <c r="D33">
        <v>0</v>
      </c>
      <c r="E33">
        <v>0</v>
      </c>
      <c r="F33">
        <v>0.36499999999999999</v>
      </c>
      <c r="G33">
        <v>0</v>
      </c>
      <c r="H33">
        <v>0</v>
      </c>
      <c r="I33">
        <v>0</v>
      </c>
      <c r="J33" t="s">
        <v>338</v>
      </c>
      <c r="K33">
        <v>28.65</v>
      </c>
      <c r="L33">
        <v>0</v>
      </c>
      <c r="M33">
        <v>0</v>
      </c>
      <c r="N33">
        <v>0.36499999999999999</v>
      </c>
      <c r="O33">
        <v>0</v>
      </c>
      <c r="P33">
        <v>0</v>
      </c>
      <c r="Q33">
        <v>0</v>
      </c>
      <c r="R33" t="s">
        <v>338</v>
      </c>
      <c r="S33">
        <v>28.72</v>
      </c>
      <c r="T33">
        <v>0</v>
      </c>
      <c r="U33">
        <v>0</v>
      </c>
      <c r="V33">
        <v>0.36499999999999999</v>
      </c>
      <c r="W33">
        <v>0</v>
      </c>
      <c r="X33">
        <v>0</v>
      </c>
      <c r="Y33">
        <v>0</v>
      </c>
      <c r="Z33" t="s">
        <v>338</v>
      </c>
      <c r="AA33">
        <v>0.80800000000000005</v>
      </c>
      <c r="AB33">
        <v>84.8</v>
      </c>
      <c r="AC33">
        <v>8.2200000000000006</v>
      </c>
      <c r="AD33">
        <v>28.8</v>
      </c>
      <c r="AE33">
        <v>27.7</v>
      </c>
      <c r="AF33">
        <v>969.3</v>
      </c>
      <c r="AG33">
        <v>467.9</v>
      </c>
      <c r="AH33">
        <v>0</v>
      </c>
    </row>
    <row r="34" spans="1:34" x14ac:dyDescent="0.25">
      <c r="A34" s="88">
        <v>42964.061805555553</v>
      </c>
      <c r="B34">
        <v>235097</v>
      </c>
      <c r="C34">
        <v>28.64</v>
      </c>
      <c r="D34">
        <v>0</v>
      </c>
      <c r="E34">
        <v>0</v>
      </c>
      <c r="F34">
        <v>0.36499999999999999</v>
      </c>
      <c r="G34">
        <v>0</v>
      </c>
      <c r="H34">
        <v>0</v>
      </c>
      <c r="I34">
        <v>0</v>
      </c>
      <c r="J34" t="s">
        <v>338</v>
      </c>
      <c r="K34">
        <v>28.62</v>
      </c>
      <c r="L34">
        <v>0</v>
      </c>
      <c r="M34">
        <v>0</v>
      </c>
      <c r="N34">
        <v>0.36499999999999999</v>
      </c>
      <c r="O34">
        <v>0</v>
      </c>
      <c r="P34">
        <v>0</v>
      </c>
      <c r="Q34">
        <v>0</v>
      </c>
      <c r="R34" t="s">
        <v>338</v>
      </c>
      <c r="S34">
        <v>28.64</v>
      </c>
      <c r="T34">
        <v>0</v>
      </c>
      <c r="U34">
        <v>0</v>
      </c>
      <c r="V34">
        <v>0.36499999999999999</v>
      </c>
      <c r="W34">
        <v>0</v>
      </c>
      <c r="X34">
        <v>0</v>
      </c>
      <c r="Y34">
        <v>0</v>
      </c>
      <c r="Z34" t="s">
        <v>338</v>
      </c>
      <c r="AA34">
        <v>0.81699999999999995</v>
      </c>
      <c r="AB34">
        <v>84</v>
      </c>
      <c r="AC34">
        <v>9.5299999999999994</v>
      </c>
      <c r="AD34">
        <v>28.8</v>
      </c>
      <c r="AE34">
        <v>27.8</v>
      </c>
      <c r="AF34">
        <v>969.4</v>
      </c>
      <c r="AG34">
        <v>467.9</v>
      </c>
      <c r="AH34">
        <v>0</v>
      </c>
    </row>
    <row r="35" spans="1:34" x14ac:dyDescent="0.25">
      <c r="A35" s="88">
        <v>42964.0625</v>
      </c>
      <c r="B35">
        <v>235098</v>
      </c>
      <c r="C35">
        <v>28.6</v>
      </c>
      <c r="D35">
        <v>0</v>
      </c>
      <c r="E35">
        <v>0</v>
      </c>
      <c r="F35">
        <v>0.33500000000000002</v>
      </c>
      <c r="G35">
        <v>0</v>
      </c>
      <c r="H35">
        <v>0</v>
      </c>
      <c r="I35">
        <v>0</v>
      </c>
      <c r="J35" t="s">
        <v>338</v>
      </c>
      <c r="K35">
        <v>28.58</v>
      </c>
      <c r="L35">
        <v>0</v>
      </c>
      <c r="M35">
        <v>0</v>
      </c>
      <c r="N35">
        <v>0</v>
      </c>
      <c r="O35">
        <v>0</v>
      </c>
      <c r="P35">
        <v>0</v>
      </c>
      <c r="Q35">
        <v>0</v>
      </c>
      <c r="R35" t="s">
        <v>338</v>
      </c>
      <c r="S35">
        <v>28.62</v>
      </c>
      <c r="T35">
        <v>0</v>
      </c>
      <c r="U35">
        <v>0</v>
      </c>
      <c r="V35">
        <v>0.36499999999999999</v>
      </c>
      <c r="W35">
        <v>0</v>
      </c>
      <c r="X35">
        <v>0</v>
      </c>
      <c r="Y35">
        <v>0</v>
      </c>
      <c r="Z35" t="s">
        <v>338</v>
      </c>
      <c r="AA35">
        <v>0.5</v>
      </c>
      <c r="AB35">
        <v>78.05</v>
      </c>
      <c r="AC35">
        <v>11.38</v>
      </c>
      <c r="AD35">
        <v>28.7</v>
      </c>
      <c r="AE35">
        <v>28</v>
      </c>
      <c r="AF35">
        <v>969.4</v>
      </c>
      <c r="AG35">
        <v>467.9</v>
      </c>
      <c r="AH35">
        <v>0</v>
      </c>
    </row>
    <row r="36" spans="1:34" x14ac:dyDescent="0.25">
      <c r="A36" s="88">
        <v>42964.063194444447</v>
      </c>
      <c r="B36">
        <v>235099</v>
      </c>
      <c r="C36">
        <v>28.54</v>
      </c>
      <c r="D36">
        <v>0</v>
      </c>
      <c r="E36">
        <v>0</v>
      </c>
      <c r="F36">
        <v>6.0999999999999999E-2</v>
      </c>
      <c r="G36">
        <v>0</v>
      </c>
      <c r="H36">
        <v>0</v>
      </c>
      <c r="I36">
        <v>0</v>
      </c>
      <c r="J36" t="s">
        <v>338</v>
      </c>
      <c r="K36">
        <v>28.51</v>
      </c>
      <c r="L36">
        <v>0</v>
      </c>
      <c r="M36">
        <v>0</v>
      </c>
      <c r="N36">
        <v>0</v>
      </c>
      <c r="O36">
        <v>0</v>
      </c>
      <c r="P36">
        <v>0</v>
      </c>
      <c r="Q36">
        <v>0</v>
      </c>
      <c r="R36" t="s">
        <v>338</v>
      </c>
      <c r="S36">
        <v>28.58</v>
      </c>
      <c r="T36">
        <v>0</v>
      </c>
      <c r="U36">
        <v>0</v>
      </c>
      <c r="V36">
        <v>0.36499999999999999</v>
      </c>
      <c r="W36">
        <v>0</v>
      </c>
      <c r="X36">
        <v>0</v>
      </c>
      <c r="Y36">
        <v>0</v>
      </c>
      <c r="Z36" t="s">
        <v>338</v>
      </c>
      <c r="AA36">
        <v>0.63300000000000001</v>
      </c>
      <c r="AB36">
        <v>61.56</v>
      </c>
      <c r="AC36">
        <v>7.7380000000000004</v>
      </c>
      <c r="AD36">
        <v>28.7</v>
      </c>
      <c r="AE36">
        <v>28.1</v>
      </c>
      <c r="AF36">
        <v>969.4</v>
      </c>
      <c r="AG36">
        <v>467.9</v>
      </c>
      <c r="AH36">
        <v>0</v>
      </c>
    </row>
    <row r="37" spans="1:34" x14ac:dyDescent="0.25">
      <c r="A37" s="88">
        <v>42964.063888888886</v>
      </c>
      <c r="B37">
        <v>235100</v>
      </c>
      <c r="C37">
        <v>28.53</v>
      </c>
      <c r="D37">
        <v>0</v>
      </c>
      <c r="E37">
        <v>0</v>
      </c>
      <c r="F37">
        <v>0.36499999999999999</v>
      </c>
      <c r="G37">
        <v>0</v>
      </c>
      <c r="H37">
        <v>0</v>
      </c>
      <c r="I37">
        <v>0</v>
      </c>
      <c r="J37" t="s">
        <v>338</v>
      </c>
      <c r="K37">
        <v>28.51</v>
      </c>
      <c r="L37">
        <v>0</v>
      </c>
      <c r="M37">
        <v>0</v>
      </c>
      <c r="N37">
        <v>0.36499999999999999</v>
      </c>
      <c r="O37">
        <v>0</v>
      </c>
      <c r="P37">
        <v>0</v>
      </c>
      <c r="Q37">
        <v>0</v>
      </c>
      <c r="R37" t="s">
        <v>338</v>
      </c>
      <c r="S37">
        <v>28.55</v>
      </c>
      <c r="T37">
        <v>0</v>
      </c>
      <c r="U37">
        <v>0</v>
      </c>
      <c r="V37">
        <v>0.36499999999999999</v>
      </c>
      <c r="W37">
        <v>0</v>
      </c>
      <c r="X37">
        <v>0</v>
      </c>
      <c r="Y37">
        <v>0</v>
      </c>
      <c r="Z37" t="s">
        <v>338</v>
      </c>
      <c r="AA37">
        <v>1.2330000000000001</v>
      </c>
      <c r="AB37">
        <v>62.68</v>
      </c>
      <c r="AC37">
        <v>7.798</v>
      </c>
      <c r="AD37">
        <v>28.7</v>
      </c>
      <c r="AE37">
        <v>28</v>
      </c>
      <c r="AF37">
        <v>969.4</v>
      </c>
      <c r="AG37">
        <v>467.9</v>
      </c>
      <c r="AH37">
        <v>0</v>
      </c>
    </row>
    <row r="38" spans="1:34" x14ac:dyDescent="0.25">
      <c r="A38" s="88">
        <v>42964.064583333333</v>
      </c>
      <c r="B38">
        <v>235101</v>
      </c>
      <c r="C38">
        <v>28.55</v>
      </c>
      <c r="D38">
        <v>0</v>
      </c>
      <c r="E38">
        <v>0</v>
      </c>
      <c r="F38">
        <v>0.36499999999999999</v>
      </c>
      <c r="G38">
        <v>0</v>
      </c>
      <c r="H38">
        <v>0</v>
      </c>
      <c r="I38">
        <v>0</v>
      </c>
      <c r="J38" t="s">
        <v>338</v>
      </c>
      <c r="K38">
        <v>28.53</v>
      </c>
      <c r="L38">
        <v>0</v>
      </c>
      <c r="M38">
        <v>0</v>
      </c>
      <c r="N38">
        <v>0.36499999999999999</v>
      </c>
      <c r="O38">
        <v>0</v>
      </c>
      <c r="P38">
        <v>0</v>
      </c>
      <c r="Q38">
        <v>0</v>
      </c>
      <c r="R38" t="s">
        <v>338</v>
      </c>
      <c r="S38">
        <v>28.58</v>
      </c>
      <c r="T38">
        <v>0</v>
      </c>
      <c r="U38">
        <v>0</v>
      </c>
      <c r="V38">
        <v>0.36499999999999999</v>
      </c>
      <c r="W38">
        <v>0</v>
      </c>
      <c r="X38">
        <v>0</v>
      </c>
      <c r="Y38">
        <v>0</v>
      </c>
      <c r="Z38" t="s">
        <v>338</v>
      </c>
      <c r="AA38">
        <v>1.167</v>
      </c>
      <c r="AB38">
        <v>59.2</v>
      </c>
      <c r="AC38">
        <v>12.23</v>
      </c>
      <c r="AD38">
        <v>28.6</v>
      </c>
      <c r="AE38">
        <v>28</v>
      </c>
      <c r="AF38">
        <v>969.4</v>
      </c>
      <c r="AG38">
        <v>467.9</v>
      </c>
      <c r="AH38">
        <v>0</v>
      </c>
    </row>
    <row r="39" spans="1:34" x14ac:dyDescent="0.25">
      <c r="A39" s="88">
        <v>42964.06527777778</v>
      </c>
      <c r="B39">
        <v>235102</v>
      </c>
      <c r="C39">
        <v>28.57</v>
      </c>
      <c r="D39">
        <v>0</v>
      </c>
      <c r="E39">
        <v>0</v>
      </c>
      <c r="F39">
        <v>0.36499999999999999</v>
      </c>
      <c r="G39">
        <v>0</v>
      </c>
      <c r="H39">
        <v>0</v>
      </c>
      <c r="I39">
        <v>0</v>
      </c>
      <c r="J39" t="s">
        <v>338</v>
      </c>
      <c r="K39">
        <v>28.53</v>
      </c>
      <c r="L39">
        <v>0</v>
      </c>
      <c r="M39">
        <v>0</v>
      </c>
      <c r="N39">
        <v>0.36499999999999999</v>
      </c>
      <c r="O39">
        <v>0</v>
      </c>
      <c r="P39">
        <v>0</v>
      </c>
      <c r="Q39">
        <v>0</v>
      </c>
      <c r="R39" t="s">
        <v>338</v>
      </c>
      <c r="S39">
        <v>28.6</v>
      </c>
      <c r="T39">
        <v>0</v>
      </c>
      <c r="U39">
        <v>0</v>
      </c>
      <c r="V39">
        <v>0.36499999999999999</v>
      </c>
      <c r="W39">
        <v>0</v>
      </c>
      <c r="X39">
        <v>0</v>
      </c>
      <c r="Y39">
        <v>0</v>
      </c>
      <c r="Z39" t="s">
        <v>338</v>
      </c>
      <c r="AA39">
        <v>1.008</v>
      </c>
      <c r="AB39">
        <v>36.799999999999997</v>
      </c>
      <c r="AC39">
        <v>12.19</v>
      </c>
      <c r="AD39">
        <v>28.6</v>
      </c>
      <c r="AE39">
        <v>28.1</v>
      </c>
      <c r="AF39">
        <v>969.4</v>
      </c>
      <c r="AG39">
        <v>467.9</v>
      </c>
      <c r="AH39">
        <v>0</v>
      </c>
    </row>
    <row r="40" spans="1:34" x14ac:dyDescent="0.25">
      <c r="A40" s="88">
        <v>42964.065972222219</v>
      </c>
      <c r="B40">
        <v>235103</v>
      </c>
      <c r="C40">
        <v>28.54</v>
      </c>
      <c r="D40">
        <v>0</v>
      </c>
      <c r="E40">
        <v>0</v>
      </c>
      <c r="F40">
        <v>0.36499999999999999</v>
      </c>
      <c r="G40">
        <v>0</v>
      </c>
      <c r="H40">
        <v>0</v>
      </c>
      <c r="I40">
        <v>0</v>
      </c>
      <c r="J40" t="s">
        <v>338</v>
      </c>
      <c r="K40">
        <v>28.53</v>
      </c>
      <c r="L40">
        <v>0</v>
      </c>
      <c r="M40">
        <v>0</v>
      </c>
      <c r="N40">
        <v>0.36499999999999999</v>
      </c>
      <c r="O40">
        <v>0</v>
      </c>
      <c r="P40">
        <v>0</v>
      </c>
      <c r="Q40">
        <v>0</v>
      </c>
      <c r="R40" t="s">
        <v>338</v>
      </c>
      <c r="S40">
        <v>28.55</v>
      </c>
      <c r="T40">
        <v>0</v>
      </c>
      <c r="U40">
        <v>0</v>
      </c>
      <c r="V40">
        <v>0.36499999999999999</v>
      </c>
      <c r="W40">
        <v>0</v>
      </c>
      <c r="X40">
        <v>0</v>
      </c>
      <c r="Y40">
        <v>0</v>
      </c>
      <c r="Z40" t="s">
        <v>338</v>
      </c>
      <c r="AA40">
        <v>1.1419999999999999</v>
      </c>
      <c r="AB40">
        <v>34.130000000000003</v>
      </c>
      <c r="AC40">
        <v>13.07</v>
      </c>
      <c r="AD40">
        <v>28.6</v>
      </c>
      <c r="AE40">
        <v>28.1</v>
      </c>
      <c r="AF40">
        <v>969.4</v>
      </c>
      <c r="AG40">
        <v>467.9</v>
      </c>
      <c r="AH40">
        <v>0</v>
      </c>
    </row>
    <row r="41" spans="1:34" x14ac:dyDescent="0.25">
      <c r="A41" s="88">
        <v>42964.066666666666</v>
      </c>
      <c r="B41">
        <v>235104</v>
      </c>
      <c r="C41">
        <v>28.53</v>
      </c>
      <c r="D41">
        <v>0</v>
      </c>
      <c r="E41">
        <v>0</v>
      </c>
      <c r="F41">
        <v>0.36499999999999999</v>
      </c>
      <c r="G41">
        <v>0</v>
      </c>
      <c r="H41">
        <v>0</v>
      </c>
      <c r="I41">
        <v>0</v>
      </c>
      <c r="J41" t="s">
        <v>338</v>
      </c>
      <c r="K41">
        <v>28.47</v>
      </c>
      <c r="L41">
        <v>0</v>
      </c>
      <c r="M41">
        <v>0</v>
      </c>
      <c r="N41">
        <v>0.36499999999999999</v>
      </c>
      <c r="O41">
        <v>0</v>
      </c>
      <c r="P41">
        <v>0</v>
      </c>
      <c r="Q41">
        <v>0</v>
      </c>
      <c r="R41" t="s">
        <v>338</v>
      </c>
      <c r="S41">
        <v>28.57</v>
      </c>
      <c r="T41">
        <v>0</v>
      </c>
      <c r="U41">
        <v>0</v>
      </c>
      <c r="V41">
        <v>0.36499999999999999</v>
      </c>
      <c r="W41">
        <v>0</v>
      </c>
      <c r="X41">
        <v>0</v>
      </c>
      <c r="Y41">
        <v>0</v>
      </c>
      <c r="Z41" t="s">
        <v>338</v>
      </c>
      <c r="AA41">
        <v>0.85799999999999998</v>
      </c>
      <c r="AB41">
        <v>11.33</v>
      </c>
      <c r="AC41">
        <v>11.58</v>
      </c>
      <c r="AD41">
        <v>28.6</v>
      </c>
      <c r="AE41">
        <v>28.1</v>
      </c>
      <c r="AF41">
        <v>969.5</v>
      </c>
      <c r="AG41">
        <v>467.9</v>
      </c>
      <c r="AH41">
        <v>0</v>
      </c>
    </row>
    <row r="42" spans="1:34" x14ac:dyDescent="0.25">
      <c r="A42" s="88">
        <v>42964.067361111112</v>
      </c>
      <c r="B42">
        <v>235105</v>
      </c>
      <c r="C42">
        <v>28.27</v>
      </c>
      <c r="D42">
        <v>0</v>
      </c>
      <c r="E42">
        <v>0</v>
      </c>
      <c r="F42">
        <v>9.0999999999999998E-2</v>
      </c>
      <c r="G42">
        <v>0</v>
      </c>
      <c r="H42">
        <v>0</v>
      </c>
      <c r="I42">
        <v>0</v>
      </c>
      <c r="J42" t="s">
        <v>338</v>
      </c>
      <c r="K42">
        <v>28.16</v>
      </c>
      <c r="L42">
        <v>0</v>
      </c>
      <c r="M42">
        <v>0</v>
      </c>
      <c r="N42">
        <v>0</v>
      </c>
      <c r="O42">
        <v>0</v>
      </c>
      <c r="P42">
        <v>0</v>
      </c>
      <c r="Q42">
        <v>0</v>
      </c>
      <c r="R42" t="s">
        <v>338</v>
      </c>
      <c r="S42">
        <v>28.44</v>
      </c>
      <c r="T42">
        <v>0</v>
      </c>
      <c r="U42">
        <v>0</v>
      </c>
      <c r="V42">
        <v>0.36499999999999999</v>
      </c>
      <c r="W42">
        <v>0</v>
      </c>
      <c r="X42">
        <v>0</v>
      </c>
      <c r="Y42">
        <v>0</v>
      </c>
      <c r="Z42" t="s">
        <v>338</v>
      </c>
      <c r="AA42">
        <v>0.77500000000000002</v>
      </c>
      <c r="AB42">
        <v>345.7</v>
      </c>
      <c r="AC42">
        <v>9.8000000000000007</v>
      </c>
      <c r="AD42">
        <v>28.6</v>
      </c>
      <c r="AE42">
        <v>29.2</v>
      </c>
      <c r="AF42">
        <v>969.5</v>
      </c>
      <c r="AG42">
        <v>467.9</v>
      </c>
      <c r="AH42">
        <v>0</v>
      </c>
    </row>
    <row r="43" spans="1:34" x14ac:dyDescent="0.25">
      <c r="A43" s="88">
        <v>42964.068055555559</v>
      </c>
      <c r="B43">
        <v>235106</v>
      </c>
      <c r="C43">
        <v>28.01</v>
      </c>
      <c r="D43">
        <v>0</v>
      </c>
      <c r="E43">
        <v>0</v>
      </c>
      <c r="F43">
        <v>0</v>
      </c>
      <c r="G43">
        <v>0</v>
      </c>
      <c r="H43">
        <v>0</v>
      </c>
      <c r="I43">
        <v>0</v>
      </c>
      <c r="J43" t="s">
        <v>338</v>
      </c>
      <c r="K43">
        <v>27.88</v>
      </c>
      <c r="L43">
        <v>0</v>
      </c>
      <c r="M43">
        <v>0</v>
      </c>
      <c r="N43">
        <v>0</v>
      </c>
      <c r="O43">
        <v>0</v>
      </c>
      <c r="P43">
        <v>0</v>
      </c>
      <c r="Q43">
        <v>0</v>
      </c>
      <c r="R43" t="s">
        <v>338</v>
      </c>
      <c r="S43">
        <v>28.14</v>
      </c>
      <c r="T43">
        <v>0</v>
      </c>
      <c r="U43">
        <v>0</v>
      </c>
      <c r="V43">
        <v>0</v>
      </c>
      <c r="W43">
        <v>0</v>
      </c>
      <c r="X43">
        <v>0</v>
      </c>
      <c r="Y43">
        <v>0</v>
      </c>
      <c r="Z43" t="s">
        <v>338</v>
      </c>
      <c r="AA43">
        <v>0.75800000000000001</v>
      </c>
      <c r="AB43">
        <v>0.77400000000000002</v>
      </c>
      <c r="AC43">
        <v>8.61</v>
      </c>
      <c r="AD43">
        <v>28.5</v>
      </c>
      <c r="AE43">
        <v>31.8</v>
      </c>
      <c r="AF43">
        <v>969.5</v>
      </c>
      <c r="AG43">
        <v>467.9</v>
      </c>
      <c r="AH43">
        <v>0</v>
      </c>
    </row>
    <row r="44" spans="1:34" x14ac:dyDescent="0.25">
      <c r="A44" s="88">
        <v>42964.068749999999</v>
      </c>
      <c r="B44">
        <v>235107</v>
      </c>
      <c r="C44">
        <v>27.7</v>
      </c>
      <c r="D44">
        <v>0</v>
      </c>
      <c r="E44">
        <v>0</v>
      </c>
      <c r="F44">
        <v>0</v>
      </c>
      <c r="G44">
        <v>0</v>
      </c>
      <c r="H44">
        <v>0</v>
      </c>
      <c r="I44">
        <v>0</v>
      </c>
      <c r="J44" t="s">
        <v>338</v>
      </c>
      <c r="K44">
        <v>27.53</v>
      </c>
      <c r="L44">
        <v>0</v>
      </c>
      <c r="M44">
        <v>0</v>
      </c>
      <c r="N44">
        <v>0</v>
      </c>
      <c r="O44">
        <v>0</v>
      </c>
      <c r="P44">
        <v>0</v>
      </c>
      <c r="Q44">
        <v>0</v>
      </c>
      <c r="R44" t="s">
        <v>338</v>
      </c>
      <c r="S44">
        <v>27.85</v>
      </c>
      <c r="T44">
        <v>0</v>
      </c>
      <c r="U44">
        <v>0</v>
      </c>
      <c r="V44">
        <v>0</v>
      </c>
      <c r="W44">
        <v>0</v>
      </c>
      <c r="X44">
        <v>0</v>
      </c>
      <c r="Y44">
        <v>0</v>
      </c>
      <c r="Z44" t="s">
        <v>338</v>
      </c>
      <c r="AA44">
        <v>0.95</v>
      </c>
      <c r="AB44">
        <v>18.78</v>
      </c>
      <c r="AC44">
        <v>9.1300000000000008</v>
      </c>
      <c r="AD44">
        <v>28.4</v>
      </c>
      <c r="AE44">
        <v>32.5</v>
      </c>
      <c r="AF44">
        <v>969.5</v>
      </c>
      <c r="AG44">
        <v>467.9</v>
      </c>
      <c r="AH44">
        <v>0</v>
      </c>
    </row>
    <row r="45" spans="1:34" x14ac:dyDescent="0.25">
      <c r="A45" s="88">
        <v>42964.069444444445</v>
      </c>
      <c r="B45">
        <v>235108</v>
      </c>
      <c r="C45">
        <v>27.27</v>
      </c>
      <c r="D45">
        <v>0</v>
      </c>
      <c r="E45">
        <v>0</v>
      </c>
      <c r="F45">
        <v>0</v>
      </c>
      <c r="G45">
        <v>0</v>
      </c>
      <c r="H45">
        <v>0</v>
      </c>
      <c r="I45">
        <v>0</v>
      </c>
      <c r="J45" t="s">
        <v>338</v>
      </c>
      <c r="K45">
        <v>27.1</v>
      </c>
      <c r="L45">
        <v>0</v>
      </c>
      <c r="M45">
        <v>0</v>
      </c>
      <c r="N45">
        <v>0</v>
      </c>
      <c r="O45">
        <v>0</v>
      </c>
      <c r="P45">
        <v>0</v>
      </c>
      <c r="Q45">
        <v>0</v>
      </c>
      <c r="R45" t="s">
        <v>338</v>
      </c>
      <c r="S45">
        <v>27.5</v>
      </c>
      <c r="T45">
        <v>0</v>
      </c>
      <c r="U45">
        <v>0</v>
      </c>
      <c r="V45">
        <v>0</v>
      </c>
      <c r="W45">
        <v>0</v>
      </c>
      <c r="X45">
        <v>0</v>
      </c>
      <c r="Y45">
        <v>0</v>
      </c>
      <c r="Z45" t="s">
        <v>338</v>
      </c>
      <c r="AA45">
        <v>1.175</v>
      </c>
      <c r="AB45">
        <v>9.08</v>
      </c>
      <c r="AC45">
        <v>3.427</v>
      </c>
      <c r="AD45">
        <v>28.3</v>
      </c>
      <c r="AE45">
        <v>33.200000000000003</v>
      </c>
      <c r="AF45">
        <v>969.5</v>
      </c>
      <c r="AG45">
        <v>467.9</v>
      </c>
      <c r="AH45">
        <v>0</v>
      </c>
    </row>
    <row r="46" spans="1:34" x14ac:dyDescent="0.25">
      <c r="A46" s="88">
        <v>42964.070138888892</v>
      </c>
      <c r="B46">
        <v>235109</v>
      </c>
      <c r="C46">
        <v>26.95</v>
      </c>
      <c r="D46">
        <v>0</v>
      </c>
      <c r="E46">
        <v>0</v>
      </c>
      <c r="F46">
        <v>0</v>
      </c>
      <c r="G46">
        <v>0</v>
      </c>
      <c r="H46">
        <v>0</v>
      </c>
      <c r="I46">
        <v>0</v>
      </c>
      <c r="J46" t="s">
        <v>338</v>
      </c>
      <c r="K46">
        <v>26.89</v>
      </c>
      <c r="L46">
        <v>0</v>
      </c>
      <c r="M46">
        <v>0</v>
      </c>
      <c r="N46">
        <v>0</v>
      </c>
      <c r="O46">
        <v>0</v>
      </c>
      <c r="P46">
        <v>0</v>
      </c>
      <c r="Q46">
        <v>0</v>
      </c>
      <c r="R46" t="s">
        <v>338</v>
      </c>
      <c r="S46">
        <v>27.07</v>
      </c>
      <c r="T46">
        <v>0</v>
      </c>
      <c r="U46">
        <v>0</v>
      </c>
      <c r="V46">
        <v>0</v>
      </c>
      <c r="W46">
        <v>0</v>
      </c>
      <c r="X46">
        <v>0</v>
      </c>
      <c r="Y46">
        <v>0</v>
      </c>
      <c r="Z46" t="s">
        <v>338</v>
      </c>
      <c r="AA46">
        <v>0.7</v>
      </c>
      <c r="AB46">
        <v>23.01</v>
      </c>
      <c r="AC46">
        <v>11.57</v>
      </c>
      <c r="AD46">
        <v>28</v>
      </c>
      <c r="AE46">
        <v>34.4</v>
      </c>
      <c r="AF46">
        <v>969.5</v>
      </c>
      <c r="AG46">
        <v>467.9</v>
      </c>
      <c r="AH46">
        <v>0</v>
      </c>
    </row>
    <row r="47" spans="1:34" x14ac:dyDescent="0.25">
      <c r="A47" s="88">
        <v>42964.070833333331</v>
      </c>
      <c r="B47">
        <v>235110</v>
      </c>
      <c r="C47">
        <v>26.82</v>
      </c>
      <c r="D47">
        <v>0</v>
      </c>
      <c r="E47">
        <v>0</v>
      </c>
      <c r="F47">
        <v>0</v>
      </c>
      <c r="G47">
        <v>0</v>
      </c>
      <c r="H47">
        <v>0</v>
      </c>
      <c r="I47">
        <v>0</v>
      </c>
      <c r="J47" t="s">
        <v>338</v>
      </c>
      <c r="K47">
        <v>26.77</v>
      </c>
      <c r="L47">
        <v>0</v>
      </c>
      <c r="M47">
        <v>0</v>
      </c>
      <c r="N47">
        <v>0</v>
      </c>
      <c r="O47">
        <v>0</v>
      </c>
      <c r="P47">
        <v>0</v>
      </c>
      <c r="Q47">
        <v>0</v>
      </c>
      <c r="R47" t="s">
        <v>338</v>
      </c>
      <c r="S47">
        <v>26.87</v>
      </c>
      <c r="T47">
        <v>0</v>
      </c>
      <c r="U47">
        <v>0</v>
      </c>
      <c r="V47">
        <v>0</v>
      </c>
      <c r="W47">
        <v>0</v>
      </c>
      <c r="X47">
        <v>0</v>
      </c>
      <c r="Y47">
        <v>0</v>
      </c>
      <c r="Z47" t="s">
        <v>338</v>
      </c>
      <c r="AA47">
        <v>0.51700000000000002</v>
      </c>
      <c r="AB47">
        <v>11.73</v>
      </c>
      <c r="AC47">
        <v>17.260000000000002</v>
      </c>
      <c r="AD47">
        <v>27.7</v>
      </c>
      <c r="AE47">
        <v>34.700000000000003</v>
      </c>
      <c r="AF47">
        <v>969.5</v>
      </c>
      <c r="AG47">
        <v>467.9</v>
      </c>
      <c r="AH47">
        <v>0</v>
      </c>
    </row>
    <row r="48" spans="1:34" x14ac:dyDescent="0.25">
      <c r="A48" s="88">
        <v>42964.071527777778</v>
      </c>
      <c r="B48">
        <v>235111</v>
      </c>
      <c r="C48">
        <v>26.69</v>
      </c>
      <c r="D48">
        <v>0</v>
      </c>
      <c r="E48">
        <v>0</v>
      </c>
      <c r="F48">
        <v>0</v>
      </c>
      <c r="G48">
        <v>0</v>
      </c>
      <c r="H48">
        <v>0</v>
      </c>
      <c r="I48">
        <v>0</v>
      </c>
      <c r="J48" t="s">
        <v>338</v>
      </c>
      <c r="K48">
        <v>26.63</v>
      </c>
      <c r="L48">
        <v>0</v>
      </c>
      <c r="M48">
        <v>0</v>
      </c>
      <c r="N48">
        <v>0</v>
      </c>
      <c r="O48">
        <v>0</v>
      </c>
      <c r="P48">
        <v>0</v>
      </c>
      <c r="Q48">
        <v>0</v>
      </c>
      <c r="R48" t="s">
        <v>338</v>
      </c>
      <c r="S48">
        <v>26.77</v>
      </c>
      <c r="T48">
        <v>0</v>
      </c>
      <c r="U48">
        <v>0</v>
      </c>
      <c r="V48">
        <v>0</v>
      </c>
      <c r="W48">
        <v>0</v>
      </c>
      <c r="X48">
        <v>0</v>
      </c>
      <c r="Y48">
        <v>0</v>
      </c>
      <c r="Z48" t="s">
        <v>338</v>
      </c>
      <c r="AA48">
        <v>0.42499999999999999</v>
      </c>
      <c r="AB48">
        <v>0.16700000000000001</v>
      </c>
      <c r="AC48">
        <v>18.5</v>
      </c>
      <c r="AD48">
        <v>27.5</v>
      </c>
      <c r="AE48">
        <v>35.1</v>
      </c>
      <c r="AF48">
        <v>969.5</v>
      </c>
      <c r="AG48">
        <v>467.9</v>
      </c>
      <c r="AH48">
        <v>0</v>
      </c>
    </row>
    <row r="49" spans="1:34" x14ac:dyDescent="0.25">
      <c r="A49" s="88">
        <v>42964.072222222225</v>
      </c>
      <c r="B49">
        <v>235112</v>
      </c>
      <c r="C49">
        <v>26.55</v>
      </c>
      <c r="D49">
        <v>0</v>
      </c>
      <c r="E49">
        <v>0</v>
      </c>
      <c r="F49">
        <v>0</v>
      </c>
      <c r="G49">
        <v>0</v>
      </c>
      <c r="H49">
        <v>0</v>
      </c>
      <c r="I49">
        <v>0</v>
      </c>
      <c r="J49" t="s">
        <v>338</v>
      </c>
      <c r="K49">
        <v>26.53</v>
      </c>
      <c r="L49">
        <v>0</v>
      </c>
      <c r="M49">
        <v>0</v>
      </c>
      <c r="N49">
        <v>0</v>
      </c>
      <c r="O49">
        <v>0</v>
      </c>
      <c r="P49">
        <v>0</v>
      </c>
      <c r="Q49">
        <v>0</v>
      </c>
      <c r="R49" t="s">
        <v>338</v>
      </c>
      <c r="S49">
        <v>26.61</v>
      </c>
      <c r="T49">
        <v>0</v>
      </c>
      <c r="U49">
        <v>0</v>
      </c>
      <c r="V49">
        <v>0</v>
      </c>
      <c r="W49">
        <v>0</v>
      </c>
      <c r="X49">
        <v>0</v>
      </c>
      <c r="Y49">
        <v>0</v>
      </c>
      <c r="Z49" t="s">
        <v>338</v>
      </c>
      <c r="AA49">
        <v>0.3</v>
      </c>
      <c r="AB49">
        <v>312.7</v>
      </c>
      <c r="AC49">
        <v>18.850000000000001</v>
      </c>
      <c r="AD49">
        <v>27.4</v>
      </c>
      <c r="AE49">
        <v>35.6</v>
      </c>
      <c r="AF49">
        <v>969.5</v>
      </c>
      <c r="AG49">
        <v>467.9</v>
      </c>
      <c r="AH49">
        <v>0</v>
      </c>
    </row>
    <row r="50" spans="1:34" x14ac:dyDescent="0.25">
      <c r="A50" s="88">
        <v>42964.072916666664</v>
      </c>
      <c r="B50">
        <v>235113</v>
      </c>
      <c r="C50">
        <v>26.5</v>
      </c>
      <c r="D50">
        <v>0</v>
      </c>
      <c r="E50">
        <v>0</v>
      </c>
      <c r="F50">
        <v>0</v>
      </c>
      <c r="G50">
        <v>0</v>
      </c>
      <c r="H50">
        <v>0</v>
      </c>
      <c r="I50">
        <v>0</v>
      </c>
      <c r="J50" t="s">
        <v>338</v>
      </c>
      <c r="K50">
        <v>26.47</v>
      </c>
      <c r="L50">
        <v>0</v>
      </c>
      <c r="M50">
        <v>0</v>
      </c>
      <c r="N50">
        <v>0</v>
      </c>
      <c r="O50">
        <v>0</v>
      </c>
      <c r="P50">
        <v>0</v>
      </c>
      <c r="Q50">
        <v>0</v>
      </c>
      <c r="R50" t="s">
        <v>338</v>
      </c>
      <c r="S50">
        <v>26.52</v>
      </c>
      <c r="T50">
        <v>0</v>
      </c>
      <c r="U50">
        <v>0</v>
      </c>
      <c r="V50">
        <v>0</v>
      </c>
      <c r="W50">
        <v>0</v>
      </c>
      <c r="X50">
        <v>0</v>
      </c>
      <c r="Y50">
        <v>0</v>
      </c>
      <c r="Z50" t="s">
        <v>338</v>
      </c>
      <c r="AA50">
        <v>0.45</v>
      </c>
      <c r="AB50">
        <v>326.89999999999998</v>
      </c>
      <c r="AC50">
        <v>17.38</v>
      </c>
      <c r="AD50">
        <v>27.2</v>
      </c>
      <c r="AE50">
        <v>35.9</v>
      </c>
      <c r="AF50">
        <v>969.5</v>
      </c>
      <c r="AG50">
        <v>467.9</v>
      </c>
      <c r="AH50">
        <v>0</v>
      </c>
    </row>
    <row r="51" spans="1:34" x14ac:dyDescent="0.25">
      <c r="A51" s="88">
        <v>42964.073611111111</v>
      </c>
      <c r="B51">
        <v>235114</v>
      </c>
      <c r="C51">
        <v>26.5</v>
      </c>
      <c r="D51">
        <v>0</v>
      </c>
      <c r="E51">
        <v>0</v>
      </c>
      <c r="F51">
        <v>0</v>
      </c>
      <c r="G51">
        <v>0</v>
      </c>
      <c r="H51">
        <v>0</v>
      </c>
      <c r="I51">
        <v>0</v>
      </c>
      <c r="J51" t="s">
        <v>338</v>
      </c>
      <c r="K51">
        <v>26.48</v>
      </c>
      <c r="L51">
        <v>0</v>
      </c>
      <c r="M51">
        <v>0</v>
      </c>
      <c r="N51">
        <v>0</v>
      </c>
      <c r="O51">
        <v>0</v>
      </c>
      <c r="P51">
        <v>0</v>
      </c>
      <c r="Q51">
        <v>0</v>
      </c>
      <c r="R51" t="s">
        <v>338</v>
      </c>
      <c r="S51">
        <v>26.51</v>
      </c>
      <c r="T51">
        <v>0</v>
      </c>
      <c r="U51">
        <v>0</v>
      </c>
      <c r="V51">
        <v>0</v>
      </c>
      <c r="W51">
        <v>0</v>
      </c>
      <c r="X51">
        <v>0</v>
      </c>
      <c r="Y51">
        <v>0</v>
      </c>
      <c r="Z51" t="s">
        <v>338</v>
      </c>
      <c r="AA51">
        <v>0.433</v>
      </c>
      <c r="AB51">
        <v>4.282</v>
      </c>
      <c r="AC51">
        <v>17.350000000000001</v>
      </c>
      <c r="AD51">
        <v>27.1</v>
      </c>
      <c r="AE51">
        <v>35.299999999999997</v>
      </c>
      <c r="AF51">
        <v>969.5</v>
      </c>
      <c r="AG51">
        <v>467.9</v>
      </c>
      <c r="AH51">
        <v>0</v>
      </c>
    </row>
    <row r="52" spans="1:34" x14ac:dyDescent="0.25">
      <c r="A52" s="88">
        <v>42964.074305555558</v>
      </c>
      <c r="B52">
        <v>235115</v>
      </c>
      <c r="C52">
        <v>26.52</v>
      </c>
      <c r="D52">
        <v>0</v>
      </c>
      <c r="E52">
        <v>0</v>
      </c>
      <c r="F52">
        <v>0</v>
      </c>
      <c r="G52">
        <v>0</v>
      </c>
      <c r="H52">
        <v>0</v>
      </c>
      <c r="I52">
        <v>0</v>
      </c>
      <c r="J52" t="s">
        <v>338</v>
      </c>
      <c r="K52">
        <v>26.5</v>
      </c>
      <c r="L52">
        <v>0</v>
      </c>
      <c r="M52">
        <v>0</v>
      </c>
      <c r="N52">
        <v>0</v>
      </c>
      <c r="O52">
        <v>0</v>
      </c>
      <c r="P52">
        <v>0</v>
      </c>
      <c r="Q52">
        <v>0</v>
      </c>
      <c r="R52" t="s">
        <v>338</v>
      </c>
      <c r="S52">
        <v>26.55</v>
      </c>
      <c r="T52">
        <v>0</v>
      </c>
      <c r="U52">
        <v>0</v>
      </c>
      <c r="V52">
        <v>0</v>
      </c>
      <c r="W52">
        <v>0</v>
      </c>
      <c r="X52">
        <v>0</v>
      </c>
      <c r="Y52">
        <v>0</v>
      </c>
      <c r="Z52" t="s">
        <v>338</v>
      </c>
      <c r="AA52">
        <v>0.32500000000000001</v>
      </c>
      <c r="AB52">
        <v>5.0819999999999999</v>
      </c>
      <c r="AC52">
        <v>6.46</v>
      </c>
      <c r="AD52">
        <v>27.1</v>
      </c>
      <c r="AE52">
        <v>35.5</v>
      </c>
      <c r="AF52">
        <v>969.5</v>
      </c>
      <c r="AG52">
        <v>467.9</v>
      </c>
      <c r="AH52">
        <v>0</v>
      </c>
    </row>
    <row r="53" spans="1:34" x14ac:dyDescent="0.25">
      <c r="A53" s="88">
        <v>42964.074999999997</v>
      </c>
      <c r="B53">
        <v>235116</v>
      </c>
      <c r="C53">
        <v>26.57</v>
      </c>
      <c r="D53">
        <v>0</v>
      </c>
      <c r="E53">
        <v>0</v>
      </c>
      <c r="F53">
        <v>0</v>
      </c>
      <c r="G53">
        <v>0</v>
      </c>
      <c r="H53">
        <v>0</v>
      </c>
      <c r="I53">
        <v>0</v>
      </c>
      <c r="J53" t="s">
        <v>338</v>
      </c>
      <c r="K53">
        <v>26.52</v>
      </c>
      <c r="L53">
        <v>0</v>
      </c>
      <c r="M53">
        <v>0</v>
      </c>
      <c r="N53">
        <v>0</v>
      </c>
      <c r="O53">
        <v>0</v>
      </c>
      <c r="P53">
        <v>0</v>
      </c>
      <c r="Q53">
        <v>0</v>
      </c>
      <c r="R53" t="s">
        <v>338</v>
      </c>
      <c r="S53">
        <v>26.6</v>
      </c>
      <c r="T53">
        <v>0</v>
      </c>
      <c r="U53">
        <v>0</v>
      </c>
      <c r="V53">
        <v>0</v>
      </c>
      <c r="W53">
        <v>0</v>
      </c>
      <c r="X53">
        <v>0</v>
      </c>
      <c r="Y53">
        <v>0</v>
      </c>
      <c r="Z53" t="s">
        <v>338</v>
      </c>
      <c r="AA53">
        <v>0.40799999999999997</v>
      </c>
      <c r="AB53">
        <v>9.17</v>
      </c>
      <c r="AC53">
        <v>9.93</v>
      </c>
      <c r="AD53">
        <v>27</v>
      </c>
      <c r="AE53">
        <v>35.1</v>
      </c>
      <c r="AF53">
        <v>969.5</v>
      </c>
      <c r="AG53">
        <v>467.9</v>
      </c>
      <c r="AH53">
        <v>0</v>
      </c>
    </row>
    <row r="54" spans="1:34" x14ac:dyDescent="0.25">
      <c r="A54" s="88">
        <v>42964.075694444444</v>
      </c>
      <c r="B54">
        <v>235117</v>
      </c>
      <c r="C54">
        <v>26.63</v>
      </c>
      <c r="D54">
        <v>0</v>
      </c>
      <c r="E54">
        <v>0</v>
      </c>
      <c r="F54">
        <v>0</v>
      </c>
      <c r="G54">
        <v>0</v>
      </c>
      <c r="H54">
        <v>0</v>
      </c>
      <c r="I54">
        <v>0</v>
      </c>
      <c r="J54" t="s">
        <v>338</v>
      </c>
      <c r="K54">
        <v>26.59</v>
      </c>
      <c r="L54">
        <v>0</v>
      </c>
      <c r="M54">
        <v>0</v>
      </c>
      <c r="N54">
        <v>0</v>
      </c>
      <c r="O54">
        <v>0</v>
      </c>
      <c r="P54">
        <v>0</v>
      </c>
      <c r="Q54">
        <v>0</v>
      </c>
      <c r="R54" t="s">
        <v>338</v>
      </c>
      <c r="S54">
        <v>26.69</v>
      </c>
      <c r="T54">
        <v>0</v>
      </c>
      <c r="U54">
        <v>0</v>
      </c>
      <c r="V54">
        <v>0</v>
      </c>
      <c r="W54">
        <v>0</v>
      </c>
      <c r="X54">
        <v>0</v>
      </c>
      <c r="Y54">
        <v>0</v>
      </c>
      <c r="Z54" t="s">
        <v>338</v>
      </c>
      <c r="AA54">
        <v>0.48299999999999998</v>
      </c>
      <c r="AB54">
        <v>43.34</v>
      </c>
      <c r="AC54">
        <v>18.170000000000002</v>
      </c>
      <c r="AD54">
        <v>27</v>
      </c>
      <c r="AE54">
        <v>35.1</v>
      </c>
      <c r="AF54">
        <v>969.5</v>
      </c>
      <c r="AG54">
        <v>467.9</v>
      </c>
      <c r="AH54">
        <v>0</v>
      </c>
    </row>
    <row r="55" spans="1:34" x14ac:dyDescent="0.25">
      <c r="A55" s="88">
        <v>42964.076388888891</v>
      </c>
      <c r="B55">
        <v>235118</v>
      </c>
      <c r="C55">
        <v>26.7</v>
      </c>
      <c r="D55">
        <v>0</v>
      </c>
      <c r="E55">
        <v>0</v>
      </c>
      <c r="F55">
        <v>0</v>
      </c>
      <c r="G55">
        <v>0</v>
      </c>
      <c r="H55">
        <v>0</v>
      </c>
      <c r="I55">
        <v>0</v>
      </c>
      <c r="J55" t="s">
        <v>338</v>
      </c>
      <c r="K55">
        <v>26.66</v>
      </c>
      <c r="L55">
        <v>0</v>
      </c>
      <c r="M55">
        <v>0</v>
      </c>
      <c r="N55">
        <v>0</v>
      </c>
      <c r="O55">
        <v>0</v>
      </c>
      <c r="P55">
        <v>0</v>
      </c>
      <c r="Q55">
        <v>0</v>
      </c>
      <c r="R55" t="s">
        <v>338</v>
      </c>
      <c r="S55">
        <v>26.74</v>
      </c>
      <c r="T55">
        <v>0</v>
      </c>
      <c r="U55">
        <v>0</v>
      </c>
      <c r="V55">
        <v>0</v>
      </c>
      <c r="W55">
        <v>0</v>
      </c>
      <c r="X55">
        <v>0</v>
      </c>
      <c r="Y55">
        <v>0</v>
      </c>
      <c r="Z55" t="s">
        <v>338</v>
      </c>
      <c r="AA55">
        <v>0.442</v>
      </c>
      <c r="AB55">
        <v>72.67</v>
      </c>
      <c r="AC55">
        <v>8.16</v>
      </c>
      <c r="AD55">
        <v>27</v>
      </c>
      <c r="AE55">
        <v>35.299999999999997</v>
      </c>
      <c r="AF55">
        <v>969.5</v>
      </c>
      <c r="AG55">
        <v>467.9</v>
      </c>
      <c r="AH55">
        <v>0</v>
      </c>
    </row>
    <row r="56" spans="1:34" x14ac:dyDescent="0.25">
      <c r="A56" s="88">
        <v>42964.07708333333</v>
      </c>
      <c r="B56">
        <v>235119</v>
      </c>
      <c r="C56">
        <v>26.78</v>
      </c>
      <c r="D56">
        <v>0</v>
      </c>
      <c r="E56">
        <v>0</v>
      </c>
      <c r="F56">
        <v>0</v>
      </c>
      <c r="G56">
        <v>0</v>
      </c>
      <c r="H56">
        <v>0</v>
      </c>
      <c r="I56">
        <v>0</v>
      </c>
      <c r="J56" t="s">
        <v>338</v>
      </c>
      <c r="K56">
        <v>26.75</v>
      </c>
      <c r="L56">
        <v>0</v>
      </c>
      <c r="M56">
        <v>0</v>
      </c>
      <c r="N56">
        <v>0</v>
      </c>
      <c r="O56">
        <v>0</v>
      </c>
      <c r="P56">
        <v>0</v>
      </c>
      <c r="Q56">
        <v>0</v>
      </c>
      <c r="R56" t="s">
        <v>338</v>
      </c>
      <c r="S56">
        <v>26.81</v>
      </c>
      <c r="T56">
        <v>0</v>
      </c>
      <c r="U56">
        <v>0</v>
      </c>
      <c r="V56">
        <v>0</v>
      </c>
      <c r="W56">
        <v>0</v>
      </c>
      <c r="X56">
        <v>0</v>
      </c>
      <c r="Y56">
        <v>0</v>
      </c>
      <c r="Z56" t="s">
        <v>338</v>
      </c>
      <c r="AA56">
        <v>0.57499999999999996</v>
      </c>
      <c r="AB56">
        <v>76.34</v>
      </c>
      <c r="AC56">
        <v>5.9989999999999997</v>
      </c>
      <c r="AD56">
        <v>27</v>
      </c>
      <c r="AE56">
        <v>35</v>
      </c>
      <c r="AF56">
        <v>969.5</v>
      </c>
      <c r="AG56">
        <v>467.9</v>
      </c>
      <c r="AH56">
        <v>0</v>
      </c>
    </row>
    <row r="57" spans="1:34" x14ac:dyDescent="0.25">
      <c r="A57" s="88">
        <v>42964.077777777777</v>
      </c>
      <c r="B57">
        <v>235120</v>
      </c>
      <c r="C57">
        <v>26.88</v>
      </c>
      <c r="D57">
        <v>0</v>
      </c>
      <c r="E57">
        <v>0</v>
      </c>
      <c r="F57">
        <v>0</v>
      </c>
      <c r="G57">
        <v>0</v>
      </c>
      <c r="H57">
        <v>0</v>
      </c>
      <c r="I57">
        <v>0</v>
      </c>
      <c r="J57" t="s">
        <v>338</v>
      </c>
      <c r="K57">
        <v>26.83</v>
      </c>
      <c r="L57">
        <v>0</v>
      </c>
      <c r="M57">
        <v>0</v>
      </c>
      <c r="N57">
        <v>0</v>
      </c>
      <c r="O57">
        <v>0</v>
      </c>
      <c r="P57">
        <v>0</v>
      </c>
      <c r="Q57">
        <v>0</v>
      </c>
      <c r="R57" t="s">
        <v>338</v>
      </c>
      <c r="S57">
        <v>26.92</v>
      </c>
      <c r="T57">
        <v>0</v>
      </c>
      <c r="U57">
        <v>0</v>
      </c>
      <c r="V57">
        <v>0</v>
      </c>
      <c r="W57">
        <v>0</v>
      </c>
      <c r="X57">
        <v>0</v>
      </c>
      <c r="Y57">
        <v>0</v>
      </c>
      <c r="Z57" t="s">
        <v>338</v>
      </c>
      <c r="AA57">
        <v>0.58299999999999996</v>
      </c>
      <c r="AB57">
        <v>67.58</v>
      </c>
      <c r="AC57">
        <v>16.149999999999999</v>
      </c>
      <c r="AD57">
        <v>26.9</v>
      </c>
      <c r="AE57">
        <v>34.200000000000003</v>
      </c>
      <c r="AF57">
        <v>969.5</v>
      </c>
      <c r="AG57">
        <v>467.9</v>
      </c>
      <c r="AH57">
        <v>0</v>
      </c>
    </row>
    <row r="58" spans="1:34" x14ac:dyDescent="0.25">
      <c r="A58" s="88">
        <v>42964.078472222223</v>
      </c>
      <c r="B58">
        <v>235121</v>
      </c>
      <c r="C58">
        <v>27.09</v>
      </c>
      <c r="D58">
        <v>0</v>
      </c>
      <c r="E58">
        <v>0</v>
      </c>
      <c r="F58">
        <v>0</v>
      </c>
      <c r="G58">
        <v>0</v>
      </c>
      <c r="H58">
        <v>0</v>
      </c>
      <c r="I58">
        <v>0</v>
      </c>
      <c r="J58" t="s">
        <v>338</v>
      </c>
      <c r="K58">
        <v>26.93</v>
      </c>
      <c r="L58">
        <v>0</v>
      </c>
      <c r="M58">
        <v>0</v>
      </c>
      <c r="N58">
        <v>0</v>
      </c>
      <c r="O58">
        <v>0</v>
      </c>
      <c r="P58">
        <v>0</v>
      </c>
      <c r="Q58">
        <v>0</v>
      </c>
      <c r="R58" t="s">
        <v>338</v>
      </c>
      <c r="S58">
        <v>27.31</v>
      </c>
      <c r="T58">
        <v>0</v>
      </c>
      <c r="U58">
        <v>0</v>
      </c>
      <c r="V58">
        <v>0</v>
      </c>
      <c r="W58">
        <v>0</v>
      </c>
      <c r="X58">
        <v>0</v>
      </c>
      <c r="Y58">
        <v>0</v>
      </c>
      <c r="Z58" t="s">
        <v>338</v>
      </c>
      <c r="AA58">
        <v>0.83299999999999996</v>
      </c>
      <c r="AB58">
        <v>65.92</v>
      </c>
      <c r="AC58">
        <v>17.53</v>
      </c>
      <c r="AD58">
        <v>27</v>
      </c>
      <c r="AE58">
        <v>34</v>
      </c>
      <c r="AF58">
        <v>969.5</v>
      </c>
      <c r="AG58">
        <v>467.9</v>
      </c>
      <c r="AH58">
        <v>0</v>
      </c>
    </row>
    <row r="59" spans="1:34" x14ac:dyDescent="0.25">
      <c r="A59" s="88">
        <v>42964.07916666667</v>
      </c>
      <c r="B59">
        <v>235122</v>
      </c>
      <c r="C59">
        <v>27.25</v>
      </c>
      <c r="D59">
        <v>0</v>
      </c>
      <c r="E59">
        <v>0</v>
      </c>
      <c r="F59">
        <v>0</v>
      </c>
      <c r="G59">
        <v>0</v>
      </c>
      <c r="H59">
        <v>0</v>
      </c>
      <c r="I59">
        <v>0</v>
      </c>
      <c r="J59" t="s">
        <v>338</v>
      </c>
      <c r="K59">
        <v>27.21</v>
      </c>
      <c r="L59">
        <v>0</v>
      </c>
      <c r="M59">
        <v>0</v>
      </c>
      <c r="N59">
        <v>0</v>
      </c>
      <c r="O59">
        <v>0</v>
      </c>
      <c r="P59">
        <v>0</v>
      </c>
      <c r="Q59">
        <v>0</v>
      </c>
      <c r="R59" t="s">
        <v>338</v>
      </c>
      <c r="S59">
        <v>27.31</v>
      </c>
      <c r="T59">
        <v>0</v>
      </c>
      <c r="U59">
        <v>0</v>
      </c>
      <c r="V59">
        <v>0</v>
      </c>
      <c r="W59">
        <v>0</v>
      </c>
      <c r="X59">
        <v>0</v>
      </c>
      <c r="Y59">
        <v>0</v>
      </c>
      <c r="Z59" t="s">
        <v>338</v>
      </c>
      <c r="AA59">
        <v>0.69199999999999995</v>
      </c>
      <c r="AB59">
        <v>9.2200000000000006</v>
      </c>
      <c r="AC59">
        <v>13.28</v>
      </c>
      <c r="AD59">
        <v>27</v>
      </c>
      <c r="AE59">
        <v>32</v>
      </c>
      <c r="AF59">
        <v>969.5</v>
      </c>
      <c r="AG59">
        <v>467.9</v>
      </c>
      <c r="AH59">
        <v>0</v>
      </c>
    </row>
    <row r="60" spans="1:34" x14ac:dyDescent="0.25">
      <c r="A60" s="88">
        <v>42964.079861111109</v>
      </c>
      <c r="B60">
        <v>235123</v>
      </c>
      <c r="C60">
        <v>27.16</v>
      </c>
      <c r="D60">
        <v>0</v>
      </c>
      <c r="E60">
        <v>0</v>
      </c>
      <c r="F60">
        <v>0</v>
      </c>
      <c r="G60">
        <v>0</v>
      </c>
      <c r="H60">
        <v>0</v>
      </c>
      <c r="I60">
        <v>0</v>
      </c>
      <c r="J60" t="s">
        <v>338</v>
      </c>
      <c r="K60">
        <v>27.11</v>
      </c>
      <c r="L60">
        <v>0</v>
      </c>
      <c r="M60">
        <v>0</v>
      </c>
      <c r="N60">
        <v>0</v>
      </c>
      <c r="O60">
        <v>0</v>
      </c>
      <c r="P60">
        <v>0</v>
      </c>
      <c r="Q60">
        <v>0</v>
      </c>
      <c r="R60" t="s">
        <v>338</v>
      </c>
      <c r="S60">
        <v>27.21</v>
      </c>
      <c r="T60">
        <v>0</v>
      </c>
      <c r="U60">
        <v>0</v>
      </c>
      <c r="V60">
        <v>0</v>
      </c>
      <c r="W60">
        <v>0</v>
      </c>
      <c r="X60">
        <v>0</v>
      </c>
      <c r="Y60">
        <v>0</v>
      </c>
      <c r="Z60" t="s">
        <v>338</v>
      </c>
      <c r="AA60">
        <v>1.05</v>
      </c>
      <c r="AB60">
        <v>22.41</v>
      </c>
      <c r="AC60">
        <v>11.1</v>
      </c>
      <c r="AD60">
        <v>27.2</v>
      </c>
      <c r="AE60">
        <v>34.1</v>
      </c>
      <c r="AF60">
        <v>969.5</v>
      </c>
      <c r="AG60">
        <v>467.9</v>
      </c>
      <c r="AH60">
        <v>0</v>
      </c>
    </row>
    <row r="61" spans="1:34" x14ac:dyDescent="0.25">
      <c r="A61" s="88">
        <v>42964.080555555556</v>
      </c>
      <c r="B61">
        <v>235124</v>
      </c>
      <c r="C61">
        <v>27.32</v>
      </c>
      <c r="D61">
        <v>0</v>
      </c>
      <c r="E61">
        <v>0</v>
      </c>
      <c r="F61">
        <v>0.122</v>
      </c>
      <c r="G61">
        <v>0</v>
      </c>
      <c r="H61">
        <v>0</v>
      </c>
      <c r="I61">
        <v>0</v>
      </c>
      <c r="J61" t="s">
        <v>338</v>
      </c>
      <c r="K61">
        <v>27.23</v>
      </c>
      <c r="L61">
        <v>0</v>
      </c>
      <c r="M61">
        <v>0</v>
      </c>
      <c r="N61">
        <v>0</v>
      </c>
      <c r="O61">
        <v>0</v>
      </c>
      <c r="P61">
        <v>0</v>
      </c>
      <c r="Q61">
        <v>0</v>
      </c>
      <c r="R61" t="s">
        <v>338</v>
      </c>
      <c r="S61">
        <v>27.43</v>
      </c>
      <c r="T61">
        <v>0</v>
      </c>
      <c r="U61">
        <v>0</v>
      </c>
      <c r="V61">
        <v>0.36499999999999999</v>
      </c>
      <c r="W61">
        <v>0</v>
      </c>
      <c r="X61">
        <v>0</v>
      </c>
      <c r="Y61">
        <v>0</v>
      </c>
      <c r="Z61" t="s">
        <v>338</v>
      </c>
      <c r="AA61">
        <v>0.85</v>
      </c>
      <c r="AB61">
        <v>57.12</v>
      </c>
      <c r="AC61">
        <v>12.24</v>
      </c>
      <c r="AD61">
        <v>27.2</v>
      </c>
      <c r="AE61">
        <v>32.4</v>
      </c>
      <c r="AF61">
        <v>969.5</v>
      </c>
      <c r="AG61">
        <v>467.9</v>
      </c>
      <c r="AH61">
        <v>0</v>
      </c>
    </row>
    <row r="62" spans="1:34" x14ac:dyDescent="0.25">
      <c r="A62" s="88">
        <v>42964.081250000003</v>
      </c>
      <c r="B62">
        <v>235125</v>
      </c>
      <c r="C62">
        <v>27.58</v>
      </c>
      <c r="D62">
        <v>0</v>
      </c>
      <c r="E62">
        <v>0</v>
      </c>
      <c r="F62">
        <v>0.36499999999999999</v>
      </c>
      <c r="G62">
        <v>0</v>
      </c>
      <c r="H62">
        <v>0</v>
      </c>
      <c r="I62">
        <v>0</v>
      </c>
      <c r="J62" t="s">
        <v>338</v>
      </c>
      <c r="K62">
        <v>27.46</v>
      </c>
      <c r="L62">
        <v>0</v>
      </c>
      <c r="M62">
        <v>0</v>
      </c>
      <c r="N62">
        <v>0.36499999999999999</v>
      </c>
      <c r="O62">
        <v>0</v>
      </c>
      <c r="P62">
        <v>0</v>
      </c>
      <c r="Q62">
        <v>0</v>
      </c>
      <c r="R62" t="s">
        <v>338</v>
      </c>
      <c r="S62">
        <v>27.71</v>
      </c>
      <c r="T62">
        <v>0</v>
      </c>
      <c r="U62">
        <v>0</v>
      </c>
      <c r="V62">
        <v>0.36499999999999999</v>
      </c>
      <c r="W62">
        <v>0</v>
      </c>
      <c r="X62">
        <v>0</v>
      </c>
      <c r="Y62">
        <v>0</v>
      </c>
      <c r="Z62" t="s">
        <v>338</v>
      </c>
      <c r="AA62">
        <v>1.0669999999999999</v>
      </c>
      <c r="AB62">
        <v>83.6</v>
      </c>
      <c r="AC62">
        <v>8.5500000000000007</v>
      </c>
      <c r="AD62">
        <v>27.3</v>
      </c>
      <c r="AE62">
        <v>31.3</v>
      </c>
      <c r="AF62">
        <v>969.5</v>
      </c>
      <c r="AG62">
        <v>467.9</v>
      </c>
      <c r="AH62">
        <v>0</v>
      </c>
    </row>
    <row r="63" spans="1:34" x14ac:dyDescent="0.25">
      <c r="A63" s="88">
        <v>42964.081944444442</v>
      </c>
      <c r="B63">
        <v>235126</v>
      </c>
      <c r="C63">
        <v>27.82</v>
      </c>
      <c r="D63">
        <v>0</v>
      </c>
      <c r="E63">
        <v>0</v>
      </c>
      <c r="F63">
        <v>0.97399999999999998</v>
      </c>
      <c r="G63">
        <v>0</v>
      </c>
      <c r="H63">
        <v>0</v>
      </c>
      <c r="I63">
        <v>0</v>
      </c>
      <c r="J63" t="s">
        <v>338</v>
      </c>
      <c r="K63">
        <v>27.74</v>
      </c>
      <c r="L63">
        <v>0</v>
      </c>
      <c r="M63">
        <v>0</v>
      </c>
      <c r="N63">
        <v>0.36499999999999999</v>
      </c>
      <c r="O63">
        <v>0</v>
      </c>
      <c r="P63">
        <v>0</v>
      </c>
      <c r="Q63">
        <v>0</v>
      </c>
      <c r="R63" t="s">
        <v>338</v>
      </c>
      <c r="S63">
        <v>27.86</v>
      </c>
      <c r="T63">
        <v>0</v>
      </c>
      <c r="U63">
        <v>0</v>
      </c>
      <c r="V63">
        <v>1.0960000000000001</v>
      </c>
      <c r="W63">
        <v>0</v>
      </c>
      <c r="X63">
        <v>0</v>
      </c>
      <c r="Y63">
        <v>0</v>
      </c>
      <c r="Z63" t="s">
        <v>338</v>
      </c>
      <c r="AA63">
        <v>1.117</v>
      </c>
      <c r="AB63">
        <v>82.4</v>
      </c>
      <c r="AC63">
        <v>5.2190000000000003</v>
      </c>
      <c r="AD63">
        <v>27.4</v>
      </c>
      <c r="AE63">
        <v>30.6</v>
      </c>
      <c r="AF63">
        <v>969.5</v>
      </c>
      <c r="AG63">
        <v>467.9</v>
      </c>
      <c r="AH63">
        <v>0</v>
      </c>
    </row>
    <row r="64" spans="1:34" x14ac:dyDescent="0.25">
      <c r="A64" s="88">
        <v>42964.082638888889</v>
      </c>
      <c r="B64">
        <v>235127</v>
      </c>
      <c r="C64">
        <v>27.82</v>
      </c>
      <c r="D64">
        <v>0</v>
      </c>
      <c r="E64">
        <v>0</v>
      </c>
      <c r="F64">
        <v>0.88300000000000001</v>
      </c>
      <c r="G64">
        <v>0</v>
      </c>
      <c r="H64">
        <v>0</v>
      </c>
      <c r="I64">
        <v>0</v>
      </c>
      <c r="J64" t="s">
        <v>338</v>
      </c>
      <c r="K64">
        <v>27.76</v>
      </c>
      <c r="L64">
        <v>0</v>
      </c>
      <c r="M64">
        <v>0</v>
      </c>
      <c r="N64">
        <v>0.36499999999999999</v>
      </c>
      <c r="O64">
        <v>0</v>
      </c>
      <c r="P64">
        <v>0</v>
      </c>
      <c r="Q64">
        <v>0</v>
      </c>
      <c r="R64" t="s">
        <v>338</v>
      </c>
      <c r="S64">
        <v>27.86</v>
      </c>
      <c r="T64">
        <v>0</v>
      </c>
      <c r="U64">
        <v>0</v>
      </c>
      <c r="V64">
        <v>1.0960000000000001</v>
      </c>
      <c r="W64">
        <v>0</v>
      </c>
      <c r="X64">
        <v>0</v>
      </c>
      <c r="Y64">
        <v>0</v>
      </c>
      <c r="Z64" t="s">
        <v>338</v>
      </c>
      <c r="AA64">
        <v>0.71699999999999997</v>
      </c>
      <c r="AB64">
        <v>66.14</v>
      </c>
      <c r="AC64">
        <v>20.93</v>
      </c>
      <c r="AD64">
        <v>27.5</v>
      </c>
      <c r="AE64">
        <v>30.5</v>
      </c>
      <c r="AF64">
        <v>969.5</v>
      </c>
      <c r="AG64">
        <v>467.9</v>
      </c>
      <c r="AH64">
        <v>0</v>
      </c>
    </row>
    <row r="65" spans="1:34" x14ac:dyDescent="0.25">
      <c r="A65" s="88">
        <v>42964.083333333336</v>
      </c>
      <c r="B65">
        <v>235128</v>
      </c>
      <c r="C65">
        <v>27.53</v>
      </c>
      <c r="D65">
        <v>0</v>
      </c>
      <c r="E65">
        <v>0</v>
      </c>
      <c r="F65">
        <v>0.183</v>
      </c>
      <c r="G65">
        <v>0</v>
      </c>
      <c r="H65">
        <v>0</v>
      </c>
      <c r="I65">
        <v>0</v>
      </c>
      <c r="J65" t="s">
        <v>338</v>
      </c>
      <c r="K65">
        <v>27.28</v>
      </c>
      <c r="L65">
        <v>0</v>
      </c>
      <c r="M65">
        <v>0</v>
      </c>
      <c r="N65">
        <v>0</v>
      </c>
      <c r="O65">
        <v>0</v>
      </c>
      <c r="P65">
        <v>0</v>
      </c>
      <c r="Q65">
        <v>0</v>
      </c>
      <c r="R65" t="s">
        <v>338</v>
      </c>
      <c r="S65">
        <v>27.74</v>
      </c>
      <c r="T65">
        <v>0</v>
      </c>
      <c r="U65">
        <v>0</v>
      </c>
      <c r="V65">
        <v>0.36499999999999999</v>
      </c>
      <c r="W65">
        <v>0</v>
      </c>
      <c r="X65">
        <v>0</v>
      </c>
      <c r="Y65">
        <v>0</v>
      </c>
      <c r="Z65" t="s">
        <v>338</v>
      </c>
      <c r="AA65">
        <v>0.82499999999999996</v>
      </c>
      <c r="AB65">
        <v>5.58</v>
      </c>
      <c r="AC65">
        <v>4.7850000000000001</v>
      </c>
      <c r="AD65">
        <v>27.6</v>
      </c>
      <c r="AE65">
        <v>32.6</v>
      </c>
      <c r="AF65">
        <v>969.5</v>
      </c>
      <c r="AG65">
        <v>467.9</v>
      </c>
      <c r="AH65">
        <v>0</v>
      </c>
    </row>
    <row r="66" spans="1:34" x14ac:dyDescent="0.25">
      <c r="A66" s="88">
        <v>42964.084027777775</v>
      </c>
      <c r="B66">
        <v>235129</v>
      </c>
      <c r="C66">
        <v>26.98</v>
      </c>
      <c r="D66">
        <v>0</v>
      </c>
      <c r="E66">
        <v>0</v>
      </c>
      <c r="F66">
        <v>0</v>
      </c>
      <c r="G66">
        <v>0</v>
      </c>
      <c r="H66">
        <v>0</v>
      </c>
      <c r="I66">
        <v>0</v>
      </c>
      <c r="J66" t="s">
        <v>338</v>
      </c>
      <c r="K66">
        <v>26.77</v>
      </c>
      <c r="L66">
        <v>0</v>
      </c>
      <c r="M66">
        <v>0</v>
      </c>
      <c r="N66">
        <v>0</v>
      </c>
      <c r="O66">
        <v>0</v>
      </c>
      <c r="P66">
        <v>0</v>
      </c>
      <c r="Q66">
        <v>0</v>
      </c>
      <c r="R66" t="s">
        <v>338</v>
      </c>
      <c r="S66">
        <v>27.21</v>
      </c>
      <c r="T66">
        <v>0</v>
      </c>
      <c r="U66">
        <v>0</v>
      </c>
      <c r="V66">
        <v>0</v>
      </c>
      <c r="W66">
        <v>0</v>
      </c>
      <c r="X66">
        <v>0</v>
      </c>
      <c r="Y66">
        <v>0</v>
      </c>
      <c r="Z66" t="s">
        <v>338</v>
      </c>
      <c r="AA66">
        <v>0.9</v>
      </c>
      <c r="AB66">
        <v>355.2</v>
      </c>
      <c r="AC66">
        <v>4.2770000000000001</v>
      </c>
      <c r="AD66">
        <v>27.6</v>
      </c>
      <c r="AE66">
        <v>34.9</v>
      </c>
      <c r="AF66">
        <v>969.5</v>
      </c>
      <c r="AG66">
        <v>467.9</v>
      </c>
      <c r="AH66">
        <v>0</v>
      </c>
    </row>
    <row r="67" spans="1:34" x14ac:dyDescent="0.25">
      <c r="A67" s="88">
        <v>42964.084722222222</v>
      </c>
      <c r="B67">
        <v>235130</v>
      </c>
      <c r="C67">
        <v>26.61</v>
      </c>
      <c r="D67">
        <v>0</v>
      </c>
      <c r="E67">
        <v>0</v>
      </c>
      <c r="F67">
        <v>0</v>
      </c>
      <c r="G67">
        <v>0</v>
      </c>
      <c r="H67">
        <v>0</v>
      </c>
      <c r="I67">
        <v>0</v>
      </c>
      <c r="J67" t="s">
        <v>338</v>
      </c>
      <c r="K67">
        <v>26.53</v>
      </c>
      <c r="L67">
        <v>0</v>
      </c>
      <c r="M67">
        <v>0</v>
      </c>
      <c r="N67">
        <v>0</v>
      </c>
      <c r="O67">
        <v>0</v>
      </c>
      <c r="P67">
        <v>0</v>
      </c>
      <c r="Q67">
        <v>0</v>
      </c>
      <c r="R67" t="s">
        <v>338</v>
      </c>
      <c r="S67">
        <v>26.73</v>
      </c>
      <c r="T67">
        <v>0</v>
      </c>
      <c r="U67">
        <v>0</v>
      </c>
      <c r="V67">
        <v>0</v>
      </c>
      <c r="W67">
        <v>0</v>
      </c>
      <c r="X67">
        <v>0</v>
      </c>
      <c r="Y67">
        <v>0</v>
      </c>
      <c r="Z67" t="s">
        <v>338</v>
      </c>
      <c r="AA67">
        <v>0.75800000000000001</v>
      </c>
      <c r="AB67">
        <v>350.8</v>
      </c>
      <c r="AC67">
        <v>6.1630000000000003</v>
      </c>
      <c r="AD67">
        <v>27.4</v>
      </c>
      <c r="AE67">
        <v>35.1</v>
      </c>
      <c r="AF67">
        <v>969.6</v>
      </c>
      <c r="AG67">
        <v>467.9</v>
      </c>
      <c r="AH67">
        <v>0</v>
      </c>
    </row>
    <row r="68" spans="1:34" x14ac:dyDescent="0.25">
      <c r="A68" s="88">
        <v>42964.085416666669</v>
      </c>
      <c r="B68">
        <v>235131</v>
      </c>
      <c r="C68">
        <v>26.47</v>
      </c>
      <c r="D68">
        <v>0</v>
      </c>
      <c r="E68">
        <v>0</v>
      </c>
      <c r="F68">
        <v>0</v>
      </c>
      <c r="G68">
        <v>0</v>
      </c>
      <c r="H68">
        <v>0</v>
      </c>
      <c r="I68">
        <v>0</v>
      </c>
      <c r="J68" t="s">
        <v>338</v>
      </c>
      <c r="K68">
        <v>26.45</v>
      </c>
      <c r="L68">
        <v>0</v>
      </c>
      <c r="M68">
        <v>0</v>
      </c>
      <c r="N68">
        <v>0</v>
      </c>
      <c r="O68">
        <v>0</v>
      </c>
      <c r="P68">
        <v>0</v>
      </c>
      <c r="Q68">
        <v>0</v>
      </c>
      <c r="R68" t="s">
        <v>338</v>
      </c>
      <c r="S68">
        <v>26.52</v>
      </c>
      <c r="T68">
        <v>0</v>
      </c>
      <c r="U68">
        <v>0</v>
      </c>
      <c r="V68">
        <v>0</v>
      </c>
      <c r="W68">
        <v>0</v>
      </c>
      <c r="X68">
        <v>0</v>
      </c>
      <c r="Y68">
        <v>0</v>
      </c>
      <c r="Z68" t="s">
        <v>338</v>
      </c>
      <c r="AA68">
        <v>0.57499999999999996</v>
      </c>
      <c r="AB68">
        <v>0.36199999999999999</v>
      </c>
      <c r="AC68">
        <v>8.42</v>
      </c>
      <c r="AD68">
        <v>27.2</v>
      </c>
      <c r="AE68">
        <v>36.4</v>
      </c>
      <c r="AF68">
        <v>969.5</v>
      </c>
      <c r="AG68">
        <v>467.9</v>
      </c>
      <c r="AH68">
        <v>0</v>
      </c>
    </row>
    <row r="69" spans="1:34" x14ac:dyDescent="0.25">
      <c r="A69" s="88">
        <v>42964.086111111108</v>
      </c>
      <c r="B69">
        <v>235132</v>
      </c>
      <c r="C69">
        <v>26.41</v>
      </c>
      <c r="D69">
        <v>0</v>
      </c>
      <c r="E69">
        <v>0</v>
      </c>
      <c r="F69">
        <v>0</v>
      </c>
      <c r="G69">
        <v>0</v>
      </c>
      <c r="H69">
        <v>0</v>
      </c>
      <c r="I69">
        <v>0</v>
      </c>
      <c r="J69" t="s">
        <v>338</v>
      </c>
      <c r="K69">
        <v>26.38</v>
      </c>
      <c r="L69">
        <v>0</v>
      </c>
      <c r="M69">
        <v>0</v>
      </c>
      <c r="N69">
        <v>0</v>
      </c>
      <c r="O69">
        <v>0</v>
      </c>
      <c r="P69">
        <v>0</v>
      </c>
      <c r="Q69">
        <v>0</v>
      </c>
      <c r="R69" t="s">
        <v>338</v>
      </c>
      <c r="S69">
        <v>26.45</v>
      </c>
      <c r="T69">
        <v>0</v>
      </c>
      <c r="U69">
        <v>0</v>
      </c>
      <c r="V69">
        <v>0</v>
      </c>
      <c r="W69">
        <v>0</v>
      </c>
      <c r="X69">
        <v>0</v>
      </c>
      <c r="Y69">
        <v>0</v>
      </c>
      <c r="Z69" t="s">
        <v>338</v>
      </c>
      <c r="AA69">
        <v>0.6</v>
      </c>
      <c r="AB69">
        <v>26.66</v>
      </c>
      <c r="AC69">
        <v>16.62</v>
      </c>
      <c r="AD69">
        <v>27</v>
      </c>
      <c r="AE69">
        <v>35.6</v>
      </c>
      <c r="AF69">
        <v>969.5</v>
      </c>
      <c r="AG69">
        <v>467.9</v>
      </c>
      <c r="AH69">
        <v>0</v>
      </c>
    </row>
    <row r="70" spans="1:34" x14ac:dyDescent="0.25">
      <c r="A70" s="88">
        <v>42964.086805555555</v>
      </c>
      <c r="B70">
        <v>235133</v>
      </c>
      <c r="C70">
        <v>26.36</v>
      </c>
      <c r="D70">
        <v>0</v>
      </c>
      <c r="E70">
        <v>0</v>
      </c>
      <c r="F70">
        <v>0</v>
      </c>
      <c r="G70">
        <v>0</v>
      </c>
      <c r="H70">
        <v>0</v>
      </c>
      <c r="I70">
        <v>0</v>
      </c>
      <c r="J70" t="s">
        <v>338</v>
      </c>
      <c r="K70">
        <v>26.33</v>
      </c>
      <c r="L70">
        <v>0</v>
      </c>
      <c r="M70">
        <v>0</v>
      </c>
      <c r="N70">
        <v>0</v>
      </c>
      <c r="O70">
        <v>0</v>
      </c>
      <c r="P70">
        <v>0</v>
      </c>
      <c r="Q70">
        <v>0</v>
      </c>
      <c r="R70" t="s">
        <v>338</v>
      </c>
      <c r="S70">
        <v>26.38</v>
      </c>
      <c r="T70">
        <v>0</v>
      </c>
      <c r="U70">
        <v>0</v>
      </c>
      <c r="V70">
        <v>0</v>
      </c>
      <c r="W70">
        <v>0</v>
      </c>
      <c r="X70">
        <v>0</v>
      </c>
      <c r="Y70">
        <v>0</v>
      </c>
      <c r="Z70" t="s">
        <v>338</v>
      </c>
      <c r="AA70">
        <v>0.64200000000000002</v>
      </c>
      <c r="AB70">
        <v>33.67</v>
      </c>
      <c r="AC70">
        <v>7.867</v>
      </c>
      <c r="AD70">
        <v>26.9</v>
      </c>
      <c r="AE70">
        <v>36</v>
      </c>
      <c r="AF70">
        <v>969.5</v>
      </c>
      <c r="AG70">
        <v>467.9</v>
      </c>
      <c r="AH70">
        <v>0</v>
      </c>
    </row>
    <row r="71" spans="1:34" x14ac:dyDescent="0.25">
      <c r="A71" s="88">
        <v>42964.087500000001</v>
      </c>
      <c r="B71">
        <v>235134</v>
      </c>
      <c r="C71">
        <v>26.34</v>
      </c>
      <c r="D71">
        <v>0</v>
      </c>
      <c r="E71">
        <v>0</v>
      </c>
      <c r="F71">
        <v>0</v>
      </c>
      <c r="G71">
        <v>0</v>
      </c>
      <c r="H71">
        <v>0</v>
      </c>
      <c r="I71">
        <v>0</v>
      </c>
      <c r="J71" t="s">
        <v>338</v>
      </c>
      <c r="K71">
        <v>26.33</v>
      </c>
      <c r="L71">
        <v>0</v>
      </c>
      <c r="M71">
        <v>0</v>
      </c>
      <c r="N71">
        <v>0</v>
      </c>
      <c r="O71">
        <v>0</v>
      </c>
      <c r="P71">
        <v>0</v>
      </c>
      <c r="Q71">
        <v>0</v>
      </c>
      <c r="R71" t="s">
        <v>338</v>
      </c>
      <c r="S71">
        <v>26.35</v>
      </c>
      <c r="T71">
        <v>0</v>
      </c>
      <c r="U71">
        <v>0</v>
      </c>
      <c r="V71">
        <v>0</v>
      </c>
      <c r="W71">
        <v>0</v>
      </c>
      <c r="X71">
        <v>0</v>
      </c>
      <c r="Y71">
        <v>0</v>
      </c>
      <c r="Z71" t="s">
        <v>338</v>
      </c>
      <c r="AA71">
        <v>0.65800000000000003</v>
      </c>
      <c r="AB71">
        <v>21.14</v>
      </c>
      <c r="AC71">
        <v>16.11</v>
      </c>
      <c r="AD71">
        <v>26.8</v>
      </c>
      <c r="AE71">
        <v>35.9</v>
      </c>
      <c r="AF71">
        <v>969.5</v>
      </c>
      <c r="AG71">
        <v>467.9</v>
      </c>
      <c r="AH71">
        <v>0</v>
      </c>
    </row>
    <row r="72" spans="1:34" x14ac:dyDescent="0.25">
      <c r="A72" s="88">
        <v>42964.088194444441</v>
      </c>
      <c r="B72">
        <v>235135</v>
      </c>
      <c r="C72">
        <v>26.26</v>
      </c>
      <c r="D72">
        <v>0</v>
      </c>
      <c r="E72">
        <v>0</v>
      </c>
      <c r="F72">
        <v>0</v>
      </c>
      <c r="G72">
        <v>0</v>
      </c>
      <c r="H72">
        <v>0</v>
      </c>
      <c r="I72">
        <v>0</v>
      </c>
      <c r="J72" t="s">
        <v>338</v>
      </c>
      <c r="K72">
        <v>26.19</v>
      </c>
      <c r="L72">
        <v>0</v>
      </c>
      <c r="M72">
        <v>0</v>
      </c>
      <c r="N72">
        <v>0</v>
      </c>
      <c r="O72">
        <v>0</v>
      </c>
      <c r="P72">
        <v>0</v>
      </c>
      <c r="Q72">
        <v>0</v>
      </c>
      <c r="R72" t="s">
        <v>338</v>
      </c>
      <c r="S72">
        <v>26.31</v>
      </c>
      <c r="T72">
        <v>0</v>
      </c>
      <c r="U72">
        <v>0</v>
      </c>
      <c r="V72">
        <v>0</v>
      </c>
      <c r="W72">
        <v>0</v>
      </c>
      <c r="X72">
        <v>0</v>
      </c>
      <c r="Y72">
        <v>0</v>
      </c>
      <c r="Z72" t="s">
        <v>338</v>
      </c>
      <c r="AA72">
        <v>0.75800000000000001</v>
      </c>
      <c r="AB72">
        <v>14.25</v>
      </c>
      <c r="AC72">
        <v>7.3819999999999997</v>
      </c>
      <c r="AD72">
        <v>26.7</v>
      </c>
      <c r="AE72">
        <v>36.299999999999997</v>
      </c>
      <c r="AF72">
        <v>969.6</v>
      </c>
      <c r="AG72">
        <v>467.9</v>
      </c>
      <c r="AH72">
        <v>0</v>
      </c>
    </row>
    <row r="73" spans="1:34" x14ac:dyDescent="0.25">
      <c r="A73" s="88">
        <v>42964.088888888888</v>
      </c>
      <c r="B73">
        <v>235136</v>
      </c>
      <c r="C73">
        <v>26.16</v>
      </c>
      <c r="D73">
        <v>0</v>
      </c>
      <c r="E73">
        <v>0</v>
      </c>
      <c r="F73">
        <v>0</v>
      </c>
      <c r="G73">
        <v>0</v>
      </c>
      <c r="H73">
        <v>0</v>
      </c>
      <c r="I73">
        <v>0</v>
      </c>
      <c r="J73" t="s">
        <v>338</v>
      </c>
      <c r="K73">
        <v>26.11</v>
      </c>
      <c r="L73">
        <v>0</v>
      </c>
      <c r="M73">
        <v>0</v>
      </c>
      <c r="N73">
        <v>0</v>
      </c>
      <c r="O73">
        <v>0</v>
      </c>
      <c r="P73">
        <v>0</v>
      </c>
      <c r="Q73">
        <v>0</v>
      </c>
      <c r="R73" t="s">
        <v>338</v>
      </c>
      <c r="S73">
        <v>26.18</v>
      </c>
      <c r="T73">
        <v>0</v>
      </c>
      <c r="U73">
        <v>0</v>
      </c>
      <c r="V73">
        <v>0</v>
      </c>
      <c r="W73">
        <v>0</v>
      </c>
      <c r="X73">
        <v>0</v>
      </c>
      <c r="Y73">
        <v>0</v>
      </c>
      <c r="Z73" t="s">
        <v>338</v>
      </c>
      <c r="AA73">
        <v>0.67500000000000004</v>
      </c>
      <c r="AB73">
        <v>14.75</v>
      </c>
      <c r="AC73">
        <v>6.9530000000000003</v>
      </c>
      <c r="AD73">
        <v>26.6</v>
      </c>
      <c r="AE73">
        <v>36.4</v>
      </c>
      <c r="AF73">
        <v>969.6</v>
      </c>
      <c r="AG73">
        <v>467.9</v>
      </c>
      <c r="AH73">
        <v>0</v>
      </c>
    </row>
    <row r="74" spans="1:34" x14ac:dyDescent="0.25">
      <c r="A74" s="88">
        <v>42964.089583333334</v>
      </c>
      <c r="B74">
        <v>235137</v>
      </c>
      <c r="C74">
        <v>26.11</v>
      </c>
      <c r="D74">
        <v>0</v>
      </c>
      <c r="E74">
        <v>0</v>
      </c>
      <c r="F74">
        <v>0</v>
      </c>
      <c r="G74">
        <v>0</v>
      </c>
      <c r="H74">
        <v>0</v>
      </c>
      <c r="I74">
        <v>0</v>
      </c>
      <c r="J74" t="s">
        <v>338</v>
      </c>
      <c r="K74">
        <v>26.07</v>
      </c>
      <c r="L74">
        <v>0</v>
      </c>
      <c r="M74">
        <v>0</v>
      </c>
      <c r="N74">
        <v>0</v>
      </c>
      <c r="O74">
        <v>0</v>
      </c>
      <c r="P74">
        <v>0</v>
      </c>
      <c r="Q74">
        <v>0</v>
      </c>
      <c r="R74" t="s">
        <v>338</v>
      </c>
      <c r="S74">
        <v>26.15</v>
      </c>
      <c r="T74">
        <v>0</v>
      </c>
      <c r="U74">
        <v>0</v>
      </c>
      <c r="V74">
        <v>0</v>
      </c>
      <c r="W74">
        <v>0</v>
      </c>
      <c r="X74">
        <v>0</v>
      </c>
      <c r="Y74">
        <v>0</v>
      </c>
      <c r="Z74" t="s">
        <v>338</v>
      </c>
      <c r="AA74">
        <v>0.442</v>
      </c>
      <c r="AB74">
        <v>12.73</v>
      </c>
      <c r="AC74">
        <v>11.67</v>
      </c>
      <c r="AD74">
        <v>26.5</v>
      </c>
      <c r="AE74">
        <v>36.299999999999997</v>
      </c>
      <c r="AF74">
        <v>969.6</v>
      </c>
      <c r="AG74">
        <v>467.9</v>
      </c>
      <c r="AH74">
        <v>0</v>
      </c>
    </row>
    <row r="75" spans="1:34" x14ac:dyDescent="0.25">
      <c r="A75" s="88">
        <v>42964.090277777781</v>
      </c>
      <c r="B75">
        <v>235138</v>
      </c>
      <c r="C75">
        <v>26.07</v>
      </c>
      <c r="D75">
        <v>0</v>
      </c>
      <c r="E75">
        <v>0</v>
      </c>
      <c r="F75">
        <v>0</v>
      </c>
      <c r="G75">
        <v>0</v>
      </c>
      <c r="H75">
        <v>0</v>
      </c>
      <c r="I75">
        <v>0</v>
      </c>
      <c r="J75" t="s">
        <v>338</v>
      </c>
      <c r="K75">
        <v>26.05</v>
      </c>
      <c r="L75">
        <v>0</v>
      </c>
      <c r="M75">
        <v>0</v>
      </c>
      <c r="N75">
        <v>0</v>
      </c>
      <c r="O75">
        <v>0</v>
      </c>
      <c r="P75">
        <v>0</v>
      </c>
      <c r="Q75">
        <v>0</v>
      </c>
      <c r="R75" t="s">
        <v>338</v>
      </c>
      <c r="S75">
        <v>26.11</v>
      </c>
      <c r="T75">
        <v>0</v>
      </c>
      <c r="U75">
        <v>0</v>
      </c>
      <c r="V75">
        <v>0</v>
      </c>
      <c r="W75">
        <v>0</v>
      </c>
      <c r="X75">
        <v>0</v>
      </c>
      <c r="Y75">
        <v>0</v>
      </c>
      <c r="Z75" t="s">
        <v>338</v>
      </c>
      <c r="AA75">
        <v>0.51700000000000002</v>
      </c>
      <c r="AB75">
        <v>355.6</v>
      </c>
      <c r="AC75">
        <v>10.39</v>
      </c>
      <c r="AD75">
        <v>26.4</v>
      </c>
      <c r="AE75">
        <v>36.1</v>
      </c>
      <c r="AF75">
        <v>969.6</v>
      </c>
      <c r="AG75">
        <v>467.9</v>
      </c>
      <c r="AH75">
        <v>0</v>
      </c>
    </row>
    <row r="76" spans="1:34" x14ac:dyDescent="0.25">
      <c r="A76" s="88">
        <v>42964.09097222222</v>
      </c>
      <c r="B76">
        <v>235139</v>
      </c>
      <c r="C76">
        <v>26.06</v>
      </c>
      <c r="D76">
        <v>0</v>
      </c>
      <c r="E76">
        <v>0</v>
      </c>
      <c r="F76">
        <v>0</v>
      </c>
      <c r="G76">
        <v>0</v>
      </c>
      <c r="H76">
        <v>0</v>
      </c>
      <c r="I76">
        <v>0</v>
      </c>
      <c r="J76" t="s">
        <v>338</v>
      </c>
      <c r="K76">
        <v>26.05</v>
      </c>
      <c r="L76">
        <v>0</v>
      </c>
      <c r="M76">
        <v>0</v>
      </c>
      <c r="N76">
        <v>0</v>
      </c>
      <c r="O76">
        <v>0</v>
      </c>
      <c r="P76">
        <v>0</v>
      </c>
      <c r="Q76">
        <v>0</v>
      </c>
      <c r="R76" t="s">
        <v>338</v>
      </c>
      <c r="S76">
        <v>26.07</v>
      </c>
      <c r="T76">
        <v>0</v>
      </c>
      <c r="U76">
        <v>0</v>
      </c>
      <c r="V76">
        <v>0</v>
      </c>
      <c r="W76">
        <v>0</v>
      </c>
      <c r="X76">
        <v>0</v>
      </c>
      <c r="Y76">
        <v>0</v>
      </c>
      <c r="Z76" t="s">
        <v>338</v>
      </c>
      <c r="AA76">
        <v>0.39200000000000002</v>
      </c>
      <c r="AB76">
        <v>353.1</v>
      </c>
      <c r="AC76">
        <v>10.02</v>
      </c>
      <c r="AD76">
        <v>26.3</v>
      </c>
      <c r="AE76">
        <v>36.1</v>
      </c>
      <c r="AF76">
        <v>969.6</v>
      </c>
      <c r="AG76">
        <v>467.9</v>
      </c>
      <c r="AH76">
        <v>0</v>
      </c>
    </row>
    <row r="77" spans="1:34" x14ac:dyDescent="0.25">
      <c r="A77" s="88">
        <v>42964.091666666667</v>
      </c>
      <c r="B77">
        <v>235140</v>
      </c>
      <c r="C77">
        <v>26.07</v>
      </c>
      <c r="D77">
        <v>0</v>
      </c>
      <c r="E77">
        <v>0</v>
      </c>
      <c r="F77">
        <v>0</v>
      </c>
      <c r="G77">
        <v>0</v>
      </c>
      <c r="H77">
        <v>0</v>
      </c>
      <c r="I77">
        <v>0</v>
      </c>
      <c r="J77" t="s">
        <v>338</v>
      </c>
      <c r="K77">
        <v>26.06</v>
      </c>
      <c r="L77">
        <v>0</v>
      </c>
      <c r="M77">
        <v>0</v>
      </c>
      <c r="N77">
        <v>0</v>
      </c>
      <c r="O77">
        <v>0</v>
      </c>
      <c r="P77">
        <v>0</v>
      </c>
      <c r="Q77">
        <v>0</v>
      </c>
      <c r="R77" t="s">
        <v>338</v>
      </c>
      <c r="S77">
        <v>26.08</v>
      </c>
      <c r="T77">
        <v>0</v>
      </c>
      <c r="U77">
        <v>0</v>
      </c>
      <c r="V77">
        <v>0</v>
      </c>
      <c r="W77">
        <v>0</v>
      </c>
      <c r="X77">
        <v>0</v>
      </c>
      <c r="Y77">
        <v>0</v>
      </c>
      <c r="Z77" t="s">
        <v>338</v>
      </c>
      <c r="AA77">
        <v>0.433</v>
      </c>
      <c r="AB77">
        <v>353.6</v>
      </c>
      <c r="AC77">
        <v>10.14</v>
      </c>
      <c r="AD77">
        <v>26.3</v>
      </c>
      <c r="AE77">
        <v>36.5</v>
      </c>
      <c r="AF77">
        <v>969.6</v>
      </c>
      <c r="AG77">
        <v>467.9</v>
      </c>
      <c r="AH77">
        <v>0</v>
      </c>
    </row>
    <row r="78" spans="1:34" x14ac:dyDescent="0.25">
      <c r="A78" s="88">
        <v>42964.092361111114</v>
      </c>
      <c r="B78">
        <v>235141</v>
      </c>
      <c r="C78">
        <v>26.07</v>
      </c>
      <c r="D78">
        <v>0</v>
      </c>
      <c r="E78">
        <v>0</v>
      </c>
      <c r="F78">
        <v>0</v>
      </c>
      <c r="G78">
        <v>0</v>
      </c>
      <c r="H78">
        <v>0</v>
      </c>
      <c r="I78">
        <v>0</v>
      </c>
      <c r="J78" t="s">
        <v>338</v>
      </c>
      <c r="K78">
        <v>26.05</v>
      </c>
      <c r="L78">
        <v>0</v>
      </c>
      <c r="M78">
        <v>0</v>
      </c>
      <c r="N78">
        <v>0</v>
      </c>
      <c r="O78">
        <v>0</v>
      </c>
      <c r="P78">
        <v>0</v>
      </c>
      <c r="Q78">
        <v>0</v>
      </c>
      <c r="R78" t="s">
        <v>338</v>
      </c>
      <c r="S78">
        <v>26.09</v>
      </c>
      <c r="T78">
        <v>0</v>
      </c>
      <c r="U78">
        <v>0</v>
      </c>
      <c r="V78">
        <v>0</v>
      </c>
      <c r="W78">
        <v>0</v>
      </c>
      <c r="X78">
        <v>0</v>
      </c>
      <c r="Y78">
        <v>0</v>
      </c>
      <c r="Z78" t="s">
        <v>338</v>
      </c>
      <c r="AA78">
        <v>0.22500000000000001</v>
      </c>
      <c r="AB78">
        <v>346.7</v>
      </c>
      <c r="AC78">
        <v>17.3</v>
      </c>
      <c r="AD78">
        <v>26.3</v>
      </c>
      <c r="AE78">
        <v>36.200000000000003</v>
      </c>
      <c r="AF78">
        <v>969.6</v>
      </c>
      <c r="AG78">
        <v>467.9</v>
      </c>
      <c r="AH78">
        <v>0</v>
      </c>
    </row>
    <row r="79" spans="1:34" x14ac:dyDescent="0.25">
      <c r="A79" s="88">
        <v>42964.093055555553</v>
      </c>
      <c r="B79">
        <v>235142</v>
      </c>
      <c r="C79">
        <v>26.09</v>
      </c>
      <c r="D79">
        <v>0</v>
      </c>
      <c r="E79">
        <v>0</v>
      </c>
      <c r="F79">
        <v>0</v>
      </c>
      <c r="G79">
        <v>0</v>
      </c>
      <c r="H79">
        <v>0</v>
      </c>
      <c r="I79">
        <v>0</v>
      </c>
      <c r="J79" t="s">
        <v>338</v>
      </c>
      <c r="K79">
        <v>26.08</v>
      </c>
      <c r="L79">
        <v>0</v>
      </c>
      <c r="M79">
        <v>0</v>
      </c>
      <c r="N79">
        <v>0</v>
      </c>
      <c r="O79">
        <v>0</v>
      </c>
      <c r="P79">
        <v>0</v>
      </c>
      <c r="Q79">
        <v>0</v>
      </c>
      <c r="R79" t="s">
        <v>338</v>
      </c>
      <c r="S79">
        <v>26.1</v>
      </c>
      <c r="T79">
        <v>0</v>
      </c>
      <c r="U79">
        <v>0</v>
      </c>
      <c r="V79">
        <v>0</v>
      </c>
      <c r="W79">
        <v>0</v>
      </c>
      <c r="X79">
        <v>0</v>
      </c>
      <c r="Y79">
        <v>0</v>
      </c>
      <c r="Z79" t="s">
        <v>338</v>
      </c>
      <c r="AA79">
        <v>0.217</v>
      </c>
      <c r="AB79">
        <v>341.9</v>
      </c>
      <c r="AC79">
        <v>16.96</v>
      </c>
      <c r="AD79">
        <v>26.2</v>
      </c>
      <c r="AE79">
        <v>36.200000000000003</v>
      </c>
      <c r="AF79">
        <v>969.7</v>
      </c>
      <c r="AG79">
        <v>467.9</v>
      </c>
      <c r="AH79">
        <v>0</v>
      </c>
    </row>
    <row r="80" spans="1:34" x14ac:dyDescent="0.25">
      <c r="A80" s="88">
        <v>42964.09375</v>
      </c>
      <c r="B80">
        <v>235143</v>
      </c>
      <c r="C80">
        <v>26.1</v>
      </c>
      <c r="D80">
        <v>0</v>
      </c>
      <c r="E80">
        <v>0</v>
      </c>
      <c r="F80">
        <v>0</v>
      </c>
      <c r="G80">
        <v>0</v>
      </c>
      <c r="H80">
        <v>0</v>
      </c>
      <c r="I80">
        <v>0</v>
      </c>
      <c r="J80" t="s">
        <v>338</v>
      </c>
      <c r="K80">
        <v>26.08</v>
      </c>
      <c r="L80">
        <v>0</v>
      </c>
      <c r="M80">
        <v>0</v>
      </c>
      <c r="N80">
        <v>0</v>
      </c>
      <c r="O80">
        <v>0</v>
      </c>
      <c r="P80">
        <v>0</v>
      </c>
      <c r="Q80">
        <v>0</v>
      </c>
      <c r="R80" t="s">
        <v>338</v>
      </c>
      <c r="S80">
        <v>26.13</v>
      </c>
      <c r="T80">
        <v>0</v>
      </c>
      <c r="U80">
        <v>0</v>
      </c>
      <c r="V80">
        <v>0</v>
      </c>
      <c r="W80">
        <v>0</v>
      </c>
      <c r="X80">
        <v>0</v>
      </c>
      <c r="Y80">
        <v>0</v>
      </c>
      <c r="Z80" t="s">
        <v>338</v>
      </c>
      <c r="AA80">
        <v>0.26700000000000002</v>
      </c>
      <c r="AB80">
        <v>347.2</v>
      </c>
      <c r="AC80">
        <v>11.59</v>
      </c>
      <c r="AD80">
        <v>26.2</v>
      </c>
      <c r="AE80">
        <v>36.1</v>
      </c>
      <c r="AF80">
        <v>969.7</v>
      </c>
      <c r="AG80">
        <v>467.9</v>
      </c>
      <c r="AH80">
        <v>0</v>
      </c>
    </row>
    <row r="81" spans="1:34" x14ac:dyDescent="0.25">
      <c r="A81" s="88">
        <v>42964.094444444447</v>
      </c>
      <c r="B81">
        <v>235144</v>
      </c>
      <c r="C81">
        <v>26.12</v>
      </c>
      <c r="D81">
        <v>0</v>
      </c>
      <c r="E81">
        <v>0</v>
      </c>
      <c r="F81">
        <v>0</v>
      </c>
      <c r="G81">
        <v>0</v>
      </c>
      <c r="H81">
        <v>0</v>
      </c>
      <c r="I81">
        <v>0</v>
      </c>
      <c r="J81" t="s">
        <v>338</v>
      </c>
      <c r="K81">
        <v>26.1</v>
      </c>
      <c r="L81">
        <v>0</v>
      </c>
      <c r="M81">
        <v>0</v>
      </c>
      <c r="N81">
        <v>0</v>
      </c>
      <c r="O81">
        <v>0</v>
      </c>
      <c r="P81">
        <v>0</v>
      </c>
      <c r="Q81">
        <v>0</v>
      </c>
      <c r="R81" t="s">
        <v>338</v>
      </c>
      <c r="S81">
        <v>26.13</v>
      </c>
      <c r="T81">
        <v>0</v>
      </c>
      <c r="U81">
        <v>0</v>
      </c>
      <c r="V81">
        <v>0</v>
      </c>
      <c r="W81">
        <v>0</v>
      </c>
      <c r="X81">
        <v>0</v>
      </c>
      <c r="Y81">
        <v>0</v>
      </c>
      <c r="Z81" t="s">
        <v>338</v>
      </c>
      <c r="AA81">
        <v>0.217</v>
      </c>
      <c r="AB81">
        <v>358.3</v>
      </c>
      <c r="AC81">
        <v>7.5250000000000004</v>
      </c>
      <c r="AD81">
        <v>26.2</v>
      </c>
      <c r="AE81">
        <v>36.1</v>
      </c>
      <c r="AF81">
        <v>969.7</v>
      </c>
      <c r="AG81">
        <v>467.9</v>
      </c>
      <c r="AH81">
        <v>0</v>
      </c>
    </row>
    <row r="82" spans="1:34" x14ac:dyDescent="0.25">
      <c r="A82" s="88">
        <v>42964.095138888886</v>
      </c>
      <c r="B82">
        <v>235145</v>
      </c>
      <c r="C82">
        <v>26.16</v>
      </c>
      <c r="D82">
        <v>0</v>
      </c>
      <c r="E82">
        <v>0</v>
      </c>
      <c r="F82">
        <v>0</v>
      </c>
      <c r="G82">
        <v>0</v>
      </c>
      <c r="H82">
        <v>0</v>
      </c>
      <c r="I82">
        <v>0</v>
      </c>
      <c r="J82" t="s">
        <v>338</v>
      </c>
      <c r="K82">
        <v>26.13</v>
      </c>
      <c r="L82">
        <v>0</v>
      </c>
      <c r="M82">
        <v>0</v>
      </c>
      <c r="N82">
        <v>0</v>
      </c>
      <c r="O82">
        <v>0</v>
      </c>
      <c r="P82">
        <v>0</v>
      </c>
      <c r="Q82">
        <v>0</v>
      </c>
      <c r="R82" t="s">
        <v>338</v>
      </c>
      <c r="S82">
        <v>26.19</v>
      </c>
      <c r="T82">
        <v>0</v>
      </c>
      <c r="U82">
        <v>0</v>
      </c>
      <c r="V82">
        <v>0</v>
      </c>
      <c r="W82">
        <v>0</v>
      </c>
      <c r="X82">
        <v>0</v>
      </c>
      <c r="Y82">
        <v>0</v>
      </c>
      <c r="Z82" t="s">
        <v>338</v>
      </c>
      <c r="AA82">
        <v>0.32500000000000001</v>
      </c>
      <c r="AB82">
        <v>1.4339999999999999</v>
      </c>
      <c r="AC82">
        <v>10.36</v>
      </c>
      <c r="AD82">
        <v>26.2</v>
      </c>
      <c r="AE82">
        <v>35.9</v>
      </c>
      <c r="AF82">
        <v>969.7</v>
      </c>
      <c r="AG82">
        <v>467.9</v>
      </c>
      <c r="AH82">
        <v>0</v>
      </c>
    </row>
    <row r="83" spans="1:34" x14ac:dyDescent="0.25">
      <c r="A83" s="88">
        <v>42964.095833333333</v>
      </c>
      <c r="B83">
        <v>235146</v>
      </c>
      <c r="C83">
        <v>26.22</v>
      </c>
      <c r="D83">
        <v>0</v>
      </c>
      <c r="E83">
        <v>0</v>
      </c>
      <c r="F83">
        <v>0</v>
      </c>
      <c r="G83">
        <v>0</v>
      </c>
      <c r="H83">
        <v>0</v>
      </c>
      <c r="I83">
        <v>0</v>
      </c>
      <c r="J83" t="s">
        <v>338</v>
      </c>
      <c r="K83">
        <v>26.19</v>
      </c>
      <c r="L83">
        <v>0</v>
      </c>
      <c r="M83">
        <v>0</v>
      </c>
      <c r="N83">
        <v>0</v>
      </c>
      <c r="O83">
        <v>0</v>
      </c>
      <c r="P83">
        <v>0</v>
      </c>
      <c r="Q83">
        <v>0</v>
      </c>
      <c r="R83" t="s">
        <v>338</v>
      </c>
      <c r="S83">
        <v>26.26</v>
      </c>
      <c r="T83">
        <v>0</v>
      </c>
      <c r="U83">
        <v>0</v>
      </c>
      <c r="V83">
        <v>0</v>
      </c>
      <c r="W83">
        <v>0</v>
      </c>
      <c r="X83">
        <v>0</v>
      </c>
      <c r="Y83">
        <v>0</v>
      </c>
      <c r="Z83" t="s">
        <v>338</v>
      </c>
      <c r="AA83">
        <v>0.38300000000000001</v>
      </c>
      <c r="AB83">
        <v>27.3</v>
      </c>
      <c r="AC83">
        <v>13.27</v>
      </c>
      <c r="AD83">
        <v>26.2</v>
      </c>
      <c r="AE83">
        <v>36.1</v>
      </c>
      <c r="AF83">
        <v>969.7</v>
      </c>
      <c r="AG83">
        <v>467.9</v>
      </c>
      <c r="AH83">
        <v>0</v>
      </c>
    </row>
    <row r="84" spans="1:34" x14ac:dyDescent="0.25">
      <c r="A84" s="88">
        <v>42964.09652777778</v>
      </c>
      <c r="B84">
        <v>235147</v>
      </c>
      <c r="C84">
        <v>26.24</v>
      </c>
      <c r="D84">
        <v>0</v>
      </c>
      <c r="E84">
        <v>0</v>
      </c>
      <c r="F84">
        <v>0</v>
      </c>
      <c r="G84">
        <v>0</v>
      </c>
      <c r="H84">
        <v>0</v>
      </c>
      <c r="I84">
        <v>0</v>
      </c>
      <c r="J84" t="s">
        <v>338</v>
      </c>
      <c r="K84">
        <v>26.22</v>
      </c>
      <c r="L84">
        <v>0</v>
      </c>
      <c r="M84">
        <v>0</v>
      </c>
      <c r="N84">
        <v>0</v>
      </c>
      <c r="O84">
        <v>0</v>
      </c>
      <c r="P84">
        <v>0</v>
      </c>
      <c r="Q84">
        <v>0</v>
      </c>
      <c r="R84" t="s">
        <v>338</v>
      </c>
      <c r="S84">
        <v>26.26</v>
      </c>
      <c r="T84">
        <v>0</v>
      </c>
      <c r="U84">
        <v>0</v>
      </c>
      <c r="V84">
        <v>0</v>
      </c>
      <c r="W84">
        <v>0</v>
      </c>
      <c r="X84">
        <v>0</v>
      </c>
      <c r="Y84">
        <v>0</v>
      </c>
      <c r="Z84" t="s">
        <v>338</v>
      </c>
      <c r="AA84">
        <v>0.55000000000000004</v>
      </c>
      <c r="AB84">
        <v>37.340000000000003</v>
      </c>
      <c r="AC84">
        <v>10.77</v>
      </c>
      <c r="AD84">
        <v>26.2</v>
      </c>
      <c r="AE84">
        <v>36.5</v>
      </c>
      <c r="AF84">
        <v>969.7</v>
      </c>
      <c r="AG84">
        <v>467.9</v>
      </c>
      <c r="AH84">
        <v>0</v>
      </c>
    </row>
    <row r="85" spans="1:34" x14ac:dyDescent="0.25">
      <c r="A85" s="88">
        <v>42964.097222222219</v>
      </c>
      <c r="B85">
        <v>235148</v>
      </c>
      <c r="C85">
        <v>26.21</v>
      </c>
      <c r="D85">
        <v>0</v>
      </c>
      <c r="E85">
        <v>0</v>
      </c>
      <c r="F85">
        <v>0</v>
      </c>
      <c r="G85">
        <v>0</v>
      </c>
      <c r="H85">
        <v>0</v>
      </c>
      <c r="I85">
        <v>0</v>
      </c>
      <c r="J85" t="s">
        <v>338</v>
      </c>
      <c r="K85">
        <v>26.2</v>
      </c>
      <c r="L85">
        <v>0</v>
      </c>
      <c r="M85">
        <v>0</v>
      </c>
      <c r="N85">
        <v>0</v>
      </c>
      <c r="O85">
        <v>0</v>
      </c>
      <c r="P85">
        <v>0</v>
      </c>
      <c r="Q85">
        <v>0</v>
      </c>
      <c r="R85" t="s">
        <v>338</v>
      </c>
      <c r="S85">
        <v>26.23</v>
      </c>
      <c r="T85">
        <v>0</v>
      </c>
      <c r="U85">
        <v>0</v>
      </c>
      <c r="V85">
        <v>0</v>
      </c>
      <c r="W85">
        <v>0</v>
      </c>
      <c r="X85">
        <v>0</v>
      </c>
      <c r="Y85">
        <v>0</v>
      </c>
      <c r="Z85" t="s">
        <v>338</v>
      </c>
      <c r="AA85">
        <v>0.6</v>
      </c>
      <c r="AB85">
        <v>51.81</v>
      </c>
      <c r="AC85">
        <v>11.79</v>
      </c>
      <c r="AD85">
        <v>26.2</v>
      </c>
      <c r="AE85">
        <v>36.6</v>
      </c>
      <c r="AF85">
        <v>969.7</v>
      </c>
      <c r="AG85">
        <v>467.9</v>
      </c>
      <c r="AH85">
        <v>0</v>
      </c>
    </row>
    <row r="86" spans="1:34" x14ac:dyDescent="0.25">
      <c r="A86" s="88">
        <v>42964.097916666666</v>
      </c>
      <c r="B86">
        <v>235149</v>
      </c>
      <c r="C86">
        <v>26.24</v>
      </c>
      <c r="D86">
        <v>0</v>
      </c>
      <c r="E86">
        <v>0</v>
      </c>
      <c r="F86">
        <v>0</v>
      </c>
      <c r="G86">
        <v>0</v>
      </c>
      <c r="H86">
        <v>0</v>
      </c>
      <c r="I86">
        <v>0</v>
      </c>
      <c r="J86" t="s">
        <v>338</v>
      </c>
      <c r="K86">
        <v>26.22</v>
      </c>
      <c r="L86">
        <v>0</v>
      </c>
      <c r="M86">
        <v>0</v>
      </c>
      <c r="N86">
        <v>0</v>
      </c>
      <c r="O86">
        <v>0</v>
      </c>
      <c r="P86">
        <v>0</v>
      </c>
      <c r="Q86">
        <v>0</v>
      </c>
      <c r="R86" t="s">
        <v>338</v>
      </c>
      <c r="S86">
        <v>26.27</v>
      </c>
      <c r="T86">
        <v>0</v>
      </c>
      <c r="U86">
        <v>0</v>
      </c>
      <c r="V86">
        <v>0</v>
      </c>
      <c r="W86">
        <v>0</v>
      </c>
      <c r="X86">
        <v>0</v>
      </c>
      <c r="Y86">
        <v>0</v>
      </c>
      <c r="Z86" t="s">
        <v>338</v>
      </c>
      <c r="AA86">
        <v>0.59199999999999997</v>
      </c>
      <c r="AB86">
        <v>57.57</v>
      </c>
      <c r="AC86">
        <v>9.5500000000000007</v>
      </c>
      <c r="AD86">
        <v>26.2</v>
      </c>
      <c r="AE86">
        <v>36.700000000000003</v>
      </c>
      <c r="AF86">
        <v>969.7</v>
      </c>
      <c r="AG86">
        <v>467.9</v>
      </c>
      <c r="AH86">
        <v>0</v>
      </c>
    </row>
    <row r="87" spans="1:34" x14ac:dyDescent="0.25">
      <c r="A87" s="88">
        <v>42964.098611111112</v>
      </c>
      <c r="B87">
        <v>235150</v>
      </c>
      <c r="C87">
        <v>26.25</v>
      </c>
      <c r="D87">
        <v>0</v>
      </c>
      <c r="E87">
        <v>0</v>
      </c>
      <c r="F87">
        <v>0</v>
      </c>
      <c r="G87">
        <v>0</v>
      </c>
      <c r="H87">
        <v>0</v>
      </c>
      <c r="I87">
        <v>0</v>
      </c>
      <c r="J87" t="s">
        <v>338</v>
      </c>
      <c r="K87">
        <v>26.24</v>
      </c>
      <c r="L87">
        <v>0</v>
      </c>
      <c r="M87">
        <v>0</v>
      </c>
      <c r="N87">
        <v>0</v>
      </c>
      <c r="O87">
        <v>0</v>
      </c>
      <c r="P87">
        <v>0</v>
      </c>
      <c r="Q87">
        <v>0</v>
      </c>
      <c r="R87" t="s">
        <v>338</v>
      </c>
      <c r="S87">
        <v>26.26</v>
      </c>
      <c r="T87">
        <v>0</v>
      </c>
      <c r="U87">
        <v>0</v>
      </c>
      <c r="V87">
        <v>0</v>
      </c>
      <c r="W87">
        <v>0</v>
      </c>
      <c r="X87">
        <v>0</v>
      </c>
      <c r="Y87">
        <v>0</v>
      </c>
      <c r="Z87" t="s">
        <v>338</v>
      </c>
      <c r="AA87">
        <v>0.625</v>
      </c>
      <c r="AB87">
        <v>60.36</v>
      </c>
      <c r="AC87">
        <v>13.82</v>
      </c>
      <c r="AD87">
        <v>26.2</v>
      </c>
      <c r="AE87">
        <v>36.5</v>
      </c>
      <c r="AF87">
        <v>969.7</v>
      </c>
      <c r="AG87">
        <v>467.9</v>
      </c>
      <c r="AH87">
        <v>0</v>
      </c>
    </row>
    <row r="88" spans="1:34" x14ac:dyDescent="0.25">
      <c r="A88" s="88">
        <v>42964.099305555559</v>
      </c>
      <c r="B88">
        <v>235151</v>
      </c>
      <c r="C88">
        <v>26.24</v>
      </c>
      <c r="D88">
        <v>0</v>
      </c>
      <c r="E88">
        <v>0</v>
      </c>
      <c r="F88">
        <v>0</v>
      </c>
      <c r="G88">
        <v>0</v>
      </c>
      <c r="H88">
        <v>0</v>
      </c>
      <c r="I88">
        <v>0</v>
      </c>
      <c r="J88" t="s">
        <v>338</v>
      </c>
      <c r="K88">
        <v>26.21</v>
      </c>
      <c r="L88">
        <v>0</v>
      </c>
      <c r="M88">
        <v>0</v>
      </c>
      <c r="N88">
        <v>0</v>
      </c>
      <c r="O88">
        <v>0</v>
      </c>
      <c r="P88">
        <v>0</v>
      </c>
      <c r="Q88">
        <v>0</v>
      </c>
      <c r="R88" t="s">
        <v>338</v>
      </c>
      <c r="S88">
        <v>26.26</v>
      </c>
      <c r="T88">
        <v>0</v>
      </c>
      <c r="U88">
        <v>0</v>
      </c>
      <c r="V88">
        <v>0</v>
      </c>
      <c r="W88">
        <v>0</v>
      </c>
      <c r="X88">
        <v>0</v>
      </c>
      <c r="Y88">
        <v>0</v>
      </c>
      <c r="Z88" t="s">
        <v>338</v>
      </c>
      <c r="AA88">
        <v>0.76700000000000002</v>
      </c>
      <c r="AB88">
        <v>39.99</v>
      </c>
      <c r="AC88">
        <v>7.0880000000000001</v>
      </c>
      <c r="AD88">
        <v>26.2</v>
      </c>
      <c r="AE88">
        <v>36.4</v>
      </c>
      <c r="AF88">
        <v>969.7</v>
      </c>
      <c r="AG88">
        <v>467.9</v>
      </c>
      <c r="AH88">
        <v>0</v>
      </c>
    </row>
    <row r="89" spans="1:34" x14ac:dyDescent="0.25">
      <c r="A89" s="88">
        <v>42964.1</v>
      </c>
      <c r="B89">
        <v>235152</v>
      </c>
      <c r="C89">
        <v>26.2</v>
      </c>
      <c r="D89">
        <v>0</v>
      </c>
      <c r="E89">
        <v>0</v>
      </c>
      <c r="F89">
        <v>0</v>
      </c>
      <c r="G89">
        <v>0</v>
      </c>
      <c r="H89">
        <v>0</v>
      </c>
      <c r="I89">
        <v>0</v>
      </c>
      <c r="J89" t="s">
        <v>338</v>
      </c>
      <c r="K89">
        <v>26.18</v>
      </c>
      <c r="L89">
        <v>0</v>
      </c>
      <c r="M89">
        <v>0</v>
      </c>
      <c r="N89">
        <v>0</v>
      </c>
      <c r="O89">
        <v>0</v>
      </c>
      <c r="P89">
        <v>0</v>
      </c>
      <c r="Q89">
        <v>0</v>
      </c>
      <c r="R89" t="s">
        <v>338</v>
      </c>
      <c r="S89">
        <v>26.21</v>
      </c>
      <c r="T89">
        <v>0</v>
      </c>
      <c r="U89">
        <v>0</v>
      </c>
      <c r="V89">
        <v>0</v>
      </c>
      <c r="W89">
        <v>0</v>
      </c>
      <c r="X89">
        <v>0</v>
      </c>
      <c r="Y89">
        <v>0</v>
      </c>
      <c r="Z89" t="s">
        <v>338</v>
      </c>
      <c r="AA89">
        <v>0.57499999999999996</v>
      </c>
      <c r="AB89">
        <v>43.56</v>
      </c>
      <c r="AC89">
        <v>24.36</v>
      </c>
      <c r="AD89">
        <v>26.2</v>
      </c>
      <c r="AE89">
        <v>35.700000000000003</v>
      </c>
      <c r="AF89">
        <v>969.7</v>
      </c>
      <c r="AG89">
        <v>467.9</v>
      </c>
      <c r="AH89">
        <v>0</v>
      </c>
    </row>
    <row r="90" spans="1:34" x14ac:dyDescent="0.25">
      <c r="A90" s="88">
        <v>42964.100694444445</v>
      </c>
      <c r="B90">
        <v>235153</v>
      </c>
      <c r="C90">
        <v>26.13</v>
      </c>
      <c r="D90">
        <v>0</v>
      </c>
      <c r="E90">
        <v>0</v>
      </c>
      <c r="F90">
        <v>0</v>
      </c>
      <c r="G90">
        <v>0</v>
      </c>
      <c r="H90">
        <v>0</v>
      </c>
      <c r="I90">
        <v>0</v>
      </c>
      <c r="J90" t="s">
        <v>338</v>
      </c>
      <c r="K90">
        <v>26.09</v>
      </c>
      <c r="L90">
        <v>0</v>
      </c>
      <c r="M90">
        <v>0</v>
      </c>
      <c r="N90">
        <v>0</v>
      </c>
      <c r="O90">
        <v>0</v>
      </c>
      <c r="P90">
        <v>0</v>
      </c>
      <c r="Q90">
        <v>0</v>
      </c>
      <c r="R90" t="s">
        <v>338</v>
      </c>
      <c r="S90">
        <v>26.15</v>
      </c>
      <c r="T90">
        <v>0</v>
      </c>
      <c r="U90">
        <v>0</v>
      </c>
      <c r="V90">
        <v>0</v>
      </c>
      <c r="W90">
        <v>0</v>
      </c>
      <c r="X90">
        <v>0</v>
      </c>
      <c r="Y90">
        <v>0</v>
      </c>
      <c r="Z90" t="s">
        <v>338</v>
      </c>
      <c r="AA90">
        <v>0.35</v>
      </c>
      <c r="AB90">
        <v>42.25</v>
      </c>
      <c r="AC90">
        <v>20.43</v>
      </c>
      <c r="AD90">
        <v>26.2</v>
      </c>
      <c r="AE90">
        <v>36</v>
      </c>
      <c r="AF90">
        <v>969.7</v>
      </c>
      <c r="AG90">
        <v>467.9</v>
      </c>
      <c r="AH90">
        <v>0</v>
      </c>
    </row>
    <row r="91" spans="1:34" x14ac:dyDescent="0.25">
      <c r="A91" s="88">
        <v>42964.101388888892</v>
      </c>
      <c r="B91">
        <v>235154</v>
      </c>
      <c r="C91">
        <v>26.11</v>
      </c>
      <c r="D91">
        <v>0</v>
      </c>
      <c r="E91">
        <v>0</v>
      </c>
      <c r="F91">
        <v>0</v>
      </c>
      <c r="G91">
        <v>0</v>
      </c>
      <c r="H91">
        <v>0</v>
      </c>
      <c r="I91">
        <v>0</v>
      </c>
      <c r="J91" t="s">
        <v>338</v>
      </c>
      <c r="K91">
        <v>26.1</v>
      </c>
      <c r="L91">
        <v>0</v>
      </c>
      <c r="M91">
        <v>0</v>
      </c>
      <c r="N91">
        <v>0</v>
      </c>
      <c r="O91">
        <v>0</v>
      </c>
      <c r="P91">
        <v>0</v>
      </c>
      <c r="Q91">
        <v>0</v>
      </c>
      <c r="R91" t="s">
        <v>338</v>
      </c>
      <c r="S91">
        <v>26.14</v>
      </c>
      <c r="T91">
        <v>0</v>
      </c>
      <c r="U91">
        <v>0</v>
      </c>
      <c r="V91">
        <v>0</v>
      </c>
      <c r="W91">
        <v>0</v>
      </c>
      <c r="X91">
        <v>0</v>
      </c>
      <c r="Y91">
        <v>0</v>
      </c>
      <c r="Z91" t="s">
        <v>338</v>
      </c>
      <c r="AA91">
        <v>0.49199999999999999</v>
      </c>
      <c r="AB91">
        <v>75.69</v>
      </c>
      <c r="AC91">
        <v>11.75</v>
      </c>
      <c r="AD91">
        <v>26.2</v>
      </c>
      <c r="AE91">
        <v>36.1</v>
      </c>
      <c r="AF91">
        <v>969.7</v>
      </c>
      <c r="AG91">
        <v>467.9</v>
      </c>
      <c r="AH91">
        <v>0</v>
      </c>
    </row>
    <row r="92" spans="1:34" x14ac:dyDescent="0.25">
      <c r="A92" s="88">
        <v>42964.102083333331</v>
      </c>
      <c r="B92">
        <v>235155</v>
      </c>
      <c r="C92">
        <v>26.16</v>
      </c>
      <c r="D92">
        <v>0</v>
      </c>
      <c r="E92">
        <v>0</v>
      </c>
      <c r="F92">
        <v>0</v>
      </c>
      <c r="G92">
        <v>0</v>
      </c>
      <c r="H92">
        <v>0</v>
      </c>
      <c r="I92">
        <v>0</v>
      </c>
      <c r="J92" t="s">
        <v>338</v>
      </c>
      <c r="K92">
        <v>26.13</v>
      </c>
      <c r="L92">
        <v>0</v>
      </c>
      <c r="M92">
        <v>0</v>
      </c>
      <c r="N92">
        <v>0</v>
      </c>
      <c r="O92">
        <v>0</v>
      </c>
      <c r="P92">
        <v>0</v>
      </c>
      <c r="Q92">
        <v>0</v>
      </c>
      <c r="R92" t="s">
        <v>338</v>
      </c>
      <c r="S92">
        <v>26.17</v>
      </c>
      <c r="T92">
        <v>0</v>
      </c>
      <c r="U92">
        <v>0</v>
      </c>
      <c r="V92">
        <v>0</v>
      </c>
      <c r="W92">
        <v>0</v>
      </c>
      <c r="X92">
        <v>0</v>
      </c>
      <c r="Y92">
        <v>0</v>
      </c>
      <c r="Z92" t="s">
        <v>338</v>
      </c>
      <c r="AA92">
        <v>0.442</v>
      </c>
      <c r="AB92">
        <v>78.569999999999993</v>
      </c>
      <c r="AC92">
        <v>13.47</v>
      </c>
      <c r="AD92">
        <v>26.1</v>
      </c>
      <c r="AE92">
        <v>36.200000000000003</v>
      </c>
      <c r="AF92">
        <v>969.8</v>
      </c>
      <c r="AG92">
        <v>467.9</v>
      </c>
      <c r="AH92">
        <v>0</v>
      </c>
    </row>
    <row r="93" spans="1:34" x14ac:dyDescent="0.25">
      <c r="A93" s="88">
        <v>42964.102777777778</v>
      </c>
      <c r="B93">
        <v>235156</v>
      </c>
      <c r="C93">
        <v>26.2</v>
      </c>
      <c r="D93">
        <v>0</v>
      </c>
      <c r="E93">
        <v>0</v>
      </c>
      <c r="F93">
        <v>0</v>
      </c>
      <c r="G93">
        <v>0</v>
      </c>
      <c r="H93">
        <v>0</v>
      </c>
      <c r="I93">
        <v>0</v>
      </c>
      <c r="J93" t="s">
        <v>338</v>
      </c>
      <c r="K93">
        <v>26.17</v>
      </c>
      <c r="L93">
        <v>0</v>
      </c>
      <c r="M93">
        <v>0</v>
      </c>
      <c r="N93">
        <v>0</v>
      </c>
      <c r="O93">
        <v>0</v>
      </c>
      <c r="P93">
        <v>0</v>
      </c>
      <c r="Q93">
        <v>0</v>
      </c>
      <c r="R93" t="s">
        <v>338</v>
      </c>
      <c r="S93">
        <v>26.25</v>
      </c>
      <c r="T93">
        <v>0</v>
      </c>
      <c r="U93">
        <v>0</v>
      </c>
      <c r="V93">
        <v>0</v>
      </c>
      <c r="W93">
        <v>0</v>
      </c>
      <c r="X93">
        <v>0</v>
      </c>
      <c r="Y93">
        <v>0</v>
      </c>
      <c r="Z93" t="s">
        <v>338</v>
      </c>
      <c r="AA93">
        <v>0.55800000000000005</v>
      </c>
      <c r="AB93">
        <v>79.66</v>
      </c>
      <c r="AC93">
        <v>11.1</v>
      </c>
      <c r="AD93">
        <v>26.1</v>
      </c>
      <c r="AE93">
        <v>36.299999999999997</v>
      </c>
      <c r="AF93">
        <v>969.8</v>
      </c>
      <c r="AG93">
        <v>467.9</v>
      </c>
      <c r="AH93">
        <v>0</v>
      </c>
    </row>
    <row r="94" spans="1:34" x14ac:dyDescent="0.25">
      <c r="A94" s="88">
        <v>42964.103472222225</v>
      </c>
      <c r="B94">
        <v>235157</v>
      </c>
      <c r="C94">
        <v>26.22</v>
      </c>
      <c r="D94">
        <v>0</v>
      </c>
      <c r="E94">
        <v>0</v>
      </c>
      <c r="F94">
        <v>0</v>
      </c>
      <c r="G94">
        <v>0</v>
      </c>
      <c r="H94">
        <v>0</v>
      </c>
      <c r="I94">
        <v>0</v>
      </c>
      <c r="J94" t="s">
        <v>338</v>
      </c>
      <c r="K94">
        <v>26.19</v>
      </c>
      <c r="L94">
        <v>0</v>
      </c>
      <c r="M94">
        <v>0</v>
      </c>
      <c r="N94">
        <v>0</v>
      </c>
      <c r="O94">
        <v>0</v>
      </c>
      <c r="P94">
        <v>0</v>
      </c>
      <c r="Q94">
        <v>0</v>
      </c>
      <c r="R94" t="s">
        <v>338</v>
      </c>
      <c r="S94">
        <v>26.25</v>
      </c>
      <c r="T94">
        <v>0</v>
      </c>
      <c r="U94">
        <v>0</v>
      </c>
      <c r="V94">
        <v>0</v>
      </c>
      <c r="W94">
        <v>0</v>
      </c>
      <c r="X94">
        <v>0</v>
      </c>
      <c r="Y94">
        <v>0</v>
      </c>
      <c r="Z94" t="s">
        <v>338</v>
      </c>
      <c r="AA94">
        <v>0.35</v>
      </c>
      <c r="AB94">
        <v>98.7</v>
      </c>
      <c r="AC94">
        <v>12.12</v>
      </c>
      <c r="AD94">
        <v>26.1</v>
      </c>
      <c r="AE94">
        <v>36.4</v>
      </c>
      <c r="AF94">
        <v>969.8</v>
      </c>
      <c r="AG94">
        <v>467.9</v>
      </c>
      <c r="AH94">
        <v>0</v>
      </c>
    </row>
    <row r="95" spans="1:34" x14ac:dyDescent="0.25">
      <c r="A95" s="88">
        <v>42964.104166666664</v>
      </c>
      <c r="B95">
        <v>235158</v>
      </c>
      <c r="C95">
        <v>26.25</v>
      </c>
      <c r="D95">
        <v>0</v>
      </c>
      <c r="E95">
        <v>0</v>
      </c>
      <c r="F95">
        <v>0</v>
      </c>
      <c r="G95">
        <v>0</v>
      </c>
      <c r="H95">
        <v>0</v>
      </c>
      <c r="I95">
        <v>0</v>
      </c>
      <c r="J95" t="s">
        <v>338</v>
      </c>
      <c r="K95">
        <v>26.23</v>
      </c>
      <c r="L95">
        <v>0</v>
      </c>
      <c r="M95">
        <v>0</v>
      </c>
      <c r="N95">
        <v>0</v>
      </c>
      <c r="O95">
        <v>0</v>
      </c>
      <c r="P95">
        <v>0</v>
      </c>
      <c r="Q95">
        <v>0</v>
      </c>
      <c r="R95" t="s">
        <v>338</v>
      </c>
      <c r="S95">
        <v>26.26</v>
      </c>
      <c r="T95">
        <v>0</v>
      </c>
      <c r="U95">
        <v>0</v>
      </c>
      <c r="V95">
        <v>0</v>
      </c>
      <c r="W95">
        <v>0</v>
      </c>
      <c r="X95">
        <v>0</v>
      </c>
      <c r="Y95">
        <v>0</v>
      </c>
      <c r="Z95" t="s">
        <v>338</v>
      </c>
      <c r="AA95">
        <v>0.27500000000000002</v>
      </c>
      <c r="AB95">
        <v>103.1</v>
      </c>
      <c r="AC95">
        <v>16.54</v>
      </c>
      <c r="AD95">
        <v>26.1</v>
      </c>
      <c r="AE95">
        <v>36.299999999999997</v>
      </c>
      <c r="AF95">
        <v>969.8</v>
      </c>
      <c r="AG95">
        <v>467.9</v>
      </c>
      <c r="AH95">
        <v>0</v>
      </c>
    </row>
    <row r="96" spans="1:34" x14ac:dyDescent="0.25">
      <c r="A96" s="88">
        <v>42964.104861111111</v>
      </c>
      <c r="B96">
        <v>235159</v>
      </c>
      <c r="C96">
        <v>26.29</v>
      </c>
      <c r="D96">
        <v>0</v>
      </c>
      <c r="E96">
        <v>0</v>
      </c>
      <c r="F96">
        <v>0</v>
      </c>
      <c r="G96">
        <v>0</v>
      </c>
      <c r="H96">
        <v>0</v>
      </c>
      <c r="I96">
        <v>0</v>
      </c>
      <c r="J96" t="s">
        <v>338</v>
      </c>
      <c r="K96">
        <v>26.26</v>
      </c>
      <c r="L96">
        <v>0</v>
      </c>
      <c r="M96">
        <v>0</v>
      </c>
      <c r="N96">
        <v>0</v>
      </c>
      <c r="O96">
        <v>0</v>
      </c>
      <c r="P96">
        <v>0</v>
      </c>
      <c r="Q96">
        <v>0</v>
      </c>
      <c r="R96" t="s">
        <v>338</v>
      </c>
      <c r="S96">
        <v>26.33</v>
      </c>
      <c r="T96">
        <v>0</v>
      </c>
      <c r="U96">
        <v>0</v>
      </c>
      <c r="V96">
        <v>0</v>
      </c>
      <c r="W96">
        <v>0</v>
      </c>
      <c r="X96">
        <v>0</v>
      </c>
      <c r="Y96">
        <v>0</v>
      </c>
      <c r="Z96" t="s">
        <v>338</v>
      </c>
      <c r="AA96">
        <v>0.55000000000000004</v>
      </c>
      <c r="AB96">
        <v>107</v>
      </c>
      <c r="AC96">
        <v>18.010000000000002</v>
      </c>
      <c r="AD96">
        <v>26.1</v>
      </c>
      <c r="AE96">
        <v>34.700000000000003</v>
      </c>
      <c r="AF96">
        <v>969.8</v>
      </c>
      <c r="AG96">
        <v>467.9</v>
      </c>
      <c r="AH96">
        <v>0</v>
      </c>
    </row>
    <row r="97" spans="1:34" x14ac:dyDescent="0.25">
      <c r="A97" s="88">
        <v>42964.105555555558</v>
      </c>
      <c r="B97">
        <v>235160</v>
      </c>
      <c r="C97">
        <v>26.46</v>
      </c>
      <c r="D97">
        <v>0</v>
      </c>
      <c r="E97">
        <v>0</v>
      </c>
      <c r="F97">
        <v>0.36499999999999999</v>
      </c>
      <c r="G97">
        <v>0</v>
      </c>
      <c r="H97">
        <v>0</v>
      </c>
      <c r="I97">
        <v>0</v>
      </c>
      <c r="J97" t="s">
        <v>338</v>
      </c>
      <c r="K97">
        <v>26.33</v>
      </c>
      <c r="L97">
        <v>0</v>
      </c>
      <c r="M97">
        <v>0</v>
      </c>
      <c r="N97">
        <v>0.36499999999999999</v>
      </c>
      <c r="O97">
        <v>0</v>
      </c>
      <c r="P97">
        <v>0</v>
      </c>
      <c r="Q97">
        <v>0</v>
      </c>
      <c r="R97" t="s">
        <v>338</v>
      </c>
      <c r="S97">
        <v>26.63</v>
      </c>
      <c r="T97">
        <v>0</v>
      </c>
      <c r="U97">
        <v>0</v>
      </c>
      <c r="V97">
        <v>0.36499999999999999</v>
      </c>
      <c r="W97">
        <v>0</v>
      </c>
      <c r="X97">
        <v>0</v>
      </c>
      <c r="Y97">
        <v>0</v>
      </c>
      <c r="Z97" t="s">
        <v>338</v>
      </c>
      <c r="AA97">
        <v>0.68300000000000005</v>
      </c>
      <c r="AB97">
        <v>128.6</v>
      </c>
      <c r="AC97">
        <v>17.45</v>
      </c>
      <c r="AD97">
        <v>26.1</v>
      </c>
      <c r="AE97">
        <v>32.799999999999997</v>
      </c>
      <c r="AF97">
        <v>969.8</v>
      </c>
      <c r="AG97">
        <v>467.9</v>
      </c>
      <c r="AH97">
        <v>0</v>
      </c>
    </row>
    <row r="98" spans="1:34" x14ac:dyDescent="0.25">
      <c r="A98" s="88">
        <v>42964.106249999997</v>
      </c>
      <c r="B98">
        <v>235161</v>
      </c>
      <c r="C98">
        <v>26.8</v>
      </c>
      <c r="D98">
        <v>0</v>
      </c>
      <c r="E98">
        <v>0</v>
      </c>
      <c r="F98">
        <v>1.0649999999999999</v>
      </c>
      <c r="G98">
        <v>0</v>
      </c>
      <c r="H98">
        <v>0</v>
      </c>
      <c r="I98">
        <v>0</v>
      </c>
      <c r="J98" t="s">
        <v>338</v>
      </c>
      <c r="K98">
        <v>26.66</v>
      </c>
      <c r="L98">
        <v>0</v>
      </c>
      <c r="M98">
        <v>0</v>
      </c>
      <c r="N98">
        <v>0.73099999999999998</v>
      </c>
      <c r="O98">
        <v>0</v>
      </c>
      <c r="P98">
        <v>0</v>
      </c>
      <c r="Q98">
        <v>0</v>
      </c>
      <c r="R98" t="s">
        <v>338</v>
      </c>
      <c r="S98">
        <v>26.9</v>
      </c>
      <c r="T98">
        <v>0</v>
      </c>
      <c r="U98">
        <v>0</v>
      </c>
      <c r="V98">
        <v>1.0960000000000001</v>
      </c>
      <c r="W98">
        <v>0</v>
      </c>
      <c r="X98">
        <v>0</v>
      </c>
      <c r="Y98">
        <v>0</v>
      </c>
      <c r="Z98" t="s">
        <v>338</v>
      </c>
      <c r="AA98">
        <v>0.74199999999999999</v>
      </c>
      <c r="AB98">
        <v>115.9</v>
      </c>
      <c r="AC98">
        <v>11.26</v>
      </c>
      <c r="AD98">
        <v>26.3</v>
      </c>
      <c r="AE98">
        <v>32.200000000000003</v>
      </c>
      <c r="AF98">
        <v>969.8</v>
      </c>
      <c r="AG98">
        <v>467.9</v>
      </c>
      <c r="AH98">
        <v>0</v>
      </c>
    </row>
    <row r="99" spans="1:34" x14ac:dyDescent="0.25">
      <c r="A99" s="88">
        <v>42964.106944444444</v>
      </c>
      <c r="B99">
        <v>235162</v>
      </c>
      <c r="C99">
        <v>27</v>
      </c>
      <c r="D99">
        <v>0</v>
      </c>
      <c r="E99">
        <v>0</v>
      </c>
      <c r="F99">
        <v>1.5529999999999999</v>
      </c>
      <c r="G99">
        <v>0</v>
      </c>
      <c r="H99">
        <v>0</v>
      </c>
      <c r="I99">
        <v>0</v>
      </c>
      <c r="J99" t="s">
        <v>338</v>
      </c>
      <c r="K99">
        <v>26.92</v>
      </c>
      <c r="L99">
        <v>0</v>
      </c>
      <c r="M99">
        <v>0</v>
      </c>
      <c r="N99">
        <v>1.0960000000000001</v>
      </c>
      <c r="O99">
        <v>0</v>
      </c>
      <c r="P99">
        <v>0</v>
      </c>
      <c r="Q99">
        <v>0</v>
      </c>
      <c r="R99" t="s">
        <v>338</v>
      </c>
      <c r="S99">
        <v>27.1</v>
      </c>
      <c r="T99">
        <v>0</v>
      </c>
      <c r="U99">
        <v>0</v>
      </c>
      <c r="V99">
        <v>1.8260000000000001</v>
      </c>
      <c r="W99">
        <v>0</v>
      </c>
      <c r="X99">
        <v>0</v>
      </c>
      <c r="Y99">
        <v>0</v>
      </c>
      <c r="Z99" t="s">
        <v>338</v>
      </c>
      <c r="AA99">
        <v>0.86699999999999999</v>
      </c>
      <c r="AB99">
        <v>112.1</v>
      </c>
      <c r="AC99">
        <v>14.55</v>
      </c>
      <c r="AD99">
        <v>26.4</v>
      </c>
      <c r="AE99">
        <v>31.3</v>
      </c>
      <c r="AF99">
        <v>969.8</v>
      </c>
      <c r="AG99">
        <v>467.9</v>
      </c>
      <c r="AH99">
        <v>0</v>
      </c>
    </row>
    <row r="100" spans="1:34" x14ac:dyDescent="0.25">
      <c r="A100" s="88">
        <v>42964.107638888891</v>
      </c>
      <c r="B100">
        <v>235163</v>
      </c>
      <c r="C100">
        <v>27.13</v>
      </c>
      <c r="D100">
        <v>0</v>
      </c>
      <c r="E100">
        <v>0</v>
      </c>
      <c r="F100">
        <v>1.8260000000000001</v>
      </c>
      <c r="G100">
        <v>0</v>
      </c>
      <c r="H100">
        <v>0</v>
      </c>
      <c r="I100">
        <v>0</v>
      </c>
      <c r="J100" t="s">
        <v>338</v>
      </c>
      <c r="K100">
        <v>27.06</v>
      </c>
      <c r="L100">
        <v>0</v>
      </c>
      <c r="M100">
        <v>0</v>
      </c>
      <c r="N100">
        <v>1.8260000000000001</v>
      </c>
      <c r="O100">
        <v>0</v>
      </c>
      <c r="P100">
        <v>0</v>
      </c>
      <c r="Q100">
        <v>0</v>
      </c>
      <c r="R100" t="s">
        <v>338</v>
      </c>
      <c r="S100">
        <v>27.2</v>
      </c>
      <c r="T100">
        <v>0</v>
      </c>
      <c r="U100">
        <v>0</v>
      </c>
      <c r="V100">
        <v>1.8260000000000001</v>
      </c>
      <c r="W100">
        <v>0</v>
      </c>
      <c r="X100">
        <v>0</v>
      </c>
      <c r="Y100">
        <v>0</v>
      </c>
      <c r="Z100" t="s">
        <v>338</v>
      </c>
      <c r="AA100">
        <v>0.84199999999999997</v>
      </c>
      <c r="AB100">
        <v>100.7</v>
      </c>
      <c r="AC100">
        <v>11.49</v>
      </c>
      <c r="AD100">
        <v>26.6</v>
      </c>
      <c r="AE100">
        <v>30.8</v>
      </c>
      <c r="AF100">
        <v>969.8</v>
      </c>
      <c r="AG100">
        <v>467.9</v>
      </c>
      <c r="AH100">
        <v>0</v>
      </c>
    </row>
    <row r="101" spans="1:34" x14ac:dyDescent="0.25">
      <c r="A101" s="88">
        <v>42964.10833333333</v>
      </c>
      <c r="B101">
        <v>235164</v>
      </c>
      <c r="C101">
        <v>27.25</v>
      </c>
      <c r="D101">
        <v>0</v>
      </c>
      <c r="E101">
        <v>0</v>
      </c>
      <c r="F101">
        <v>1.827</v>
      </c>
      <c r="G101">
        <v>0</v>
      </c>
      <c r="H101">
        <v>0</v>
      </c>
      <c r="I101">
        <v>0</v>
      </c>
      <c r="J101" t="s">
        <v>338</v>
      </c>
      <c r="K101">
        <v>27.21</v>
      </c>
      <c r="L101">
        <v>0</v>
      </c>
      <c r="M101">
        <v>0</v>
      </c>
      <c r="N101">
        <v>1.8260000000000001</v>
      </c>
      <c r="O101">
        <v>0</v>
      </c>
      <c r="P101">
        <v>0</v>
      </c>
      <c r="Q101">
        <v>0</v>
      </c>
      <c r="R101" t="s">
        <v>338</v>
      </c>
      <c r="S101">
        <v>27.29</v>
      </c>
      <c r="T101">
        <v>0</v>
      </c>
      <c r="U101">
        <v>0</v>
      </c>
      <c r="V101">
        <v>1.827</v>
      </c>
      <c r="W101">
        <v>0</v>
      </c>
      <c r="X101">
        <v>0</v>
      </c>
      <c r="Y101">
        <v>0</v>
      </c>
      <c r="Z101" t="s">
        <v>338</v>
      </c>
      <c r="AA101">
        <v>0.84199999999999997</v>
      </c>
      <c r="AB101">
        <v>83.8</v>
      </c>
      <c r="AC101">
        <v>6.2430000000000003</v>
      </c>
      <c r="AD101">
        <v>26.7</v>
      </c>
      <c r="AE101">
        <v>30.3</v>
      </c>
      <c r="AF101">
        <v>969.8</v>
      </c>
      <c r="AG101">
        <v>467.9</v>
      </c>
      <c r="AH101">
        <v>0</v>
      </c>
    </row>
    <row r="102" spans="1:34" x14ac:dyDescent="0.25">
      <c r="A102" s="88">
        <v>42964.109027777777</v>
      </c>
      <c r="B102">
        <v>235165</v>
      </c>
      <c r="C102">
        <v>27.31</v>
      </c>
      <c r="D102">
        <v>0</v>
      </c>
      <c r="E102">
        <v>0</v>
      </c>
      <c r="F102">
        <v>1.827</v>
      </c>
      <c r="G102">
        <v>0</v>
      </c>
      <c r="H102">
        <v>0</v>
      </c>
      <c r="I102">
        <v>0</v>
      </c>
      <c r="J102" t="s">
        <v>338</v>
      </c>
      <c r="K102">
        <v>27.28</v>
      </c>
      <c r="L102">
        <v>0</v>
      </c>
      <c r="M102">
        <v>0</v>
      </c>
      <c r="N102">
        <v>1.827</v>
      </c>
      <c r="O102">
        <v>0</v>
      </c>
      <c r="P102">
        <v>0</v>
      </c>
      <c r="Q102">
        <v>0</v>
      </c>
      <c r="R102" t="s">
        <v>338</v>
      </c>
      <c r="S102">
        <v>27.31</v>
      </c>
      <c r="T102">
        <v>0</v>
      </c>
      <c r="U102">
        <v>0</v>
      </c>
      <c r="V102">
        <v>1.827</v>
      </c>
      <c r="W102">
        <v>0</v>
      </c>
      <c r="X102">
        <v>0</v>
      </c>
      <c r="Y102">
        <v>0</v>
      </c>
      <c r="Z102" t="s">
        <v>338</v>
      </c>
      <c r="AA102">
        <v>0.84199999999999997</v>
      </c>
      <c r="AB102">
        <v>76.27</v>
      </c>
      <c r="AC102">
        <v>8.3800000000000008</v>
      </c>
      <c r="AD102">
        <v>26.9</v>
      </c>
      <c r="AE102">
        <v>30.2</v>
      </c>
      <c r="AF102">
        <v>969.8</v>
      </c>
      <c r="AG102">
        <v>467.9</v>
      </c>
      <c r="AH102">
        <v>0</v>
      </c>
    </row>
    <row r="103" spans="1:34" x14ac:dyDescent="0.25">
      <c r="A103" s="88">
        <v>42964.109722222223</v>
      </c>
      <c r="B103">
        <v>235166</v>
      </c>
      <c r="C103">
        <v>27.29</v>
      </c>
      <c r="D103">
        <v>0</v>
      </c>
      <c r="E103">
        <v>0</v>
      </c>
      <c r="F103">
        <v>1.827</v>
      </c>
      <c r="G103">
        <v>0</v>
      </c>
      <c r="H103">
        <v>0</v>
      </c>
      <c r="I103">
        <v>0</v>
      </c>
      <c r="J103" t="s">
        <v>338</v>
      </c>
      <c r="K103">
        <v>27.26</v>
      </c>
      <c r="L103">
        <v>0</v>
      </c>
      <c r="M103">
        <v>0</v>
      </c>
      <c r="N103">
        <v>1.827</v>
      </c>
      <c r="O103">
        <v>0</v>
      </c>
      <c r="P103">
        <v>0</v>
      </c>
      <c r="Q103">
        <v>0</v>
      </c>
      <c r="R103" t="s">
        <v>338</v>
      </c>
      <c r="S103">
        <v>27.31</v>
      </c>
      <c r="T103">
        <v>0</v>
      </c>
      <c r="U103">
        <v>0</v>
      </c>
      <c r="V103">
        <v>1.827</v>
      </c>
      <c r="W103">
        <v>0</v>
      </c>
      <c r="X103">
        <v>0</v>
      </c>
      <c r="Y103">
        <v>0</v>
      </c>
      <c r="Z103" t="s">
        <v>338</v>
      </c>
      <c r="AA103">
        <v>0.82499999999999996</v>
      </c>
      <c r="AB103">
        <v>83.5</v>
      </c>
      <c r="AC103">
        <v>10.17</v>
      </c>
      <c r="AD103">
        <v>27</v>
      </c>
      <c r="AE103">
        <v>30.2</v>
      </c>
      <c r="AF103">
        <v>969.8</v>
      </c>
      <c r="AG103">
        <v>467.9</v>
      </c>
      <c r="AH103">
        <v>0</v>
      </c>
    </row>
    <row r="104" spans="1:34" x14ac:dyDescent="0.25">
      <c r="A104" s="88">
        <v>42964.11041666667</v>
      </c>
      <c r="B104">
        <v>235167</v>
      </c>
      <c r="C104">
        <v>27.31</v>
      </c>
      <c r="D104">
        <v>0</v>
      </c>
      <c r="E104">
        <v>0</v>
      </c>
      <c r="F104">
        <v>1.827</v>
      </c>
      <c r="G104">
        <v>0</v>
      </c>
      <c r="H104">
        <v>0</v>
      </c>
      <c r="I104">
        <v>0</v>
      </c>
      <c r="J104" t="s">
        <v>338</v>
      </c>
      <c r="K104">
        <v>27.3</v>
      </c>
      <c r="L104">
        <v>0</v>
      </c>
      <c r="M104">
        <v>0</v>
      </c>
      <c r="N104">
        <v>1.827</v>
      </c>
      <c r="O104">
        <v>0</v>
      </c>
      <c r="P104">
        <v>0</v>
      </c>
      <c r="Q104">
        <v>0</v>
      </c>
      <c r="R104" t="s">
        <v>338</v>
      </c>
      <c r="S104">
        <v>27.32</v>
      </c>
      <c r="T104">
        <v>0</v>
      </c>
      <c r="U104">
        <v>0</v>
      </c>
      <c r="V104">
        <v>1.827</v>
      </c>
      <c r="W104">
        <v>0</v>
      </c>
      <c r="X104">
        <v>0</v>
      </c>
      <c r="Y104">
        <v>0</v>
      </c>
      <c r="Z104" t="s">
        <v>338</v>
      </c>
      <c r="AA104">
        <v>0.57499999999999996</v>
      </c>
      <c r="AB104">
        <v>81.7</v>
      </c>
      <c r="AC104">
        <v>19.27</v>
      </c>
      <c r="AD104">
        <v>27</v>
      </c>
      <c r="AE104">
        <v>29.6</v>
      </c>
      <c r="AF104">
        <v>969.8</v>
      </c>
      <c r="AG104">
        <v>467.9</v>
      </c>
      <c r="AH104">
        <v>0</v>
      </c>
    </row>
    <row r="105" spans="1:34" x14ac:dyDescent="0.25">
      <c r="A105" s="88">
        <v>42964.111111111109</v>
      </c>
      <c r="B105">
        <v>235168</v>
      </c>
      <c r="C105">
        <v>27.29</v>
      </c>
      <c r="D105">
        <v>0</v>
      </c>
      <c r="E105">
        <v>0</v>
      </c>
      <c r="F105">
        <v>1.5529999999999999</v>
      </c>
      <c r="G105">
        <v>0</v>
      </c>
      <c r="H105">
        <v>0</v>
      </c>
      <c r="I105">
        <v>0</v>
      </c>
      <c r="J105" t="s">
        <v>338</v>
      </c>
      <c r="K105">
        <v>27.25</v>
      </c>
      <c r="L105">
        <v>0</v>
      </c>
      <c r="M105">
        <v>0</v>
      </c>
      <c r="N105">
        <v>1.0960000000000001</v>
      </c>
      <c r="O105">
        <v>0</v>
      </c>
      <c r="P105">
        <v>0</v>
      </c>
      <c r="Q105">
        <v>0</v>
      </c>
      <c r="R105" t="s">
        <v>338</v>
      </c>
      <c r="S105">
        <v>27.31</v>
      </c>
      <c r="T105">
        <v>0</v>
      </c>
      <c r="U105">
        <v>0</v>
      </c>
      <c r="V105">
        <v>1.827</v>
      </c>
      <c r="W105">
        <v>0</v>
      </c>
      <c r="X105">
        <v>0</v>
      </c>
      <c r="Y105">
        <v>0</v>
      </c>
      <c r="Z105" t="s">
        <v>338</v>
      </c>
      <c r="AA105">
        <v>0.40799999999999997</v>
      </c>
      <c r="AB105">
        <v>103</v>
      </c>
      <c r="AC105">
        <v>15.29</v>
      </c>
      <c r="AD105">
        <v>27.1</v>
      </c>
      <c r="AE105">
        <v>29.6</v>
      </c>
      <c r="AF105">
        <v>969.8</v>
      </c>
      <c r="AG105">
        <v>467.9</v>
      </c>
      <c r="AH105">
        <v>0</v>
      </c>
    </row>
    <row r="106" spans="1:34" x14ac:dyDescent="0.25">
      <c r="A106" s="88">
        <v>42964.111805555556</v>
      </c>
      <c r="B106">
        <v>235169</v>
      </c>
      <c r="C106">
        <v>27.25</v>
      </c>
      <c r="D106">
        <v>0</v>
      </c>
      <c r="E106">
        <v>0</v>
      </c>
      <c r="F106">
        <v>1.0960000000000001</v>
      </c>
      <c r="G106">
        <v>0</v>
      </c>
      <c r="H106">
        <v>0</v>
      </c>
      <c r="I106">
        <v>0</v>
      </c>
      <c r="J106" t="s">
        <v>338</v>
      </c>
      <c r="K106">
        <v>27.24</v>
      </c>
      <c r="L106">
        <v>0</v>
      </c>
      <c r="M106">
        <v>0</v>
      </c>
      <c r="N106">
        <v>1.0960000000000001</v>
      </c>
      <c r="O106">
        <v>0</v>
      </c>
      <c r="P106">
        <v>0</v>
      </c>
      <c r="Q106">
        <v>0</v>
      </c>
      <c r="R106" t="s">
        <v>338</v>
      </c>
      <c r="S106">
        <v>27.25</v>
      </c>
      <c r="T106">
        <v>0</v>
      </c>
      <c r="U106">
        <v>0</v>
      </c>
      <c r="V106">
        <v>1.0960000000000001</v>
      </c>
      <c r="W106">
        <v>0</v>
      </c>
      <c r="X106">
        <v>0</v>
      </c>
      <c r="Y106">
        <v>0</v>
      </c>
      <c r="Z106" t="s">
        <v>338</v>
      </c>
      <c r="AA106">
        <v>0.38300000000000001</v>
      </c>
      <c r="AB106">
        <v>93.2</v>
      </c>
      <c r="AC106">
        <v>8.15</v>
      </c>
      <c r="AD106">
        <v>27.1</v>
      </c>
      <c r="AE106">
        <v>30</v>
      </c>
      <c r="AF106">
        <v>969.8</v>
      </c>
      <c r="AG106">
        <v>467.9</v>
      </c>
      <c r="AH106">
        <v>0</v>
      </c>
    </row>
    <row r="107" spans="1:34" x14ac:dyDescent="0.25">
      <c r="A107" s="88">
        <v>42964.112500000003</v>
      </c>
      <c r="B107">
        <v>235170</v>
      </c>
      <c r="C107">
        <v>27.22</v>
      </c>
      <c r="D107">
        <v>0</v>
      </c>
      <c r="E107">
        <v>0</v>
      </c>
      <c r="F107">
        <v>1.0960000000000001</v>
      </c>
      <c r="G107">
        <v>0</v>
      </c>
      <c r="H107">
        <v>0</v>
      </c>
      <c r="I107">
        <v>0</v>
      </c>
      <c r="J107" t="s">
        <v>338</v>
      </c>
      <c r="K107">
        <v>27.19</v>
      </c>
      <c r="L107">
        <v>0</v>
      </c>
      <c r="M107">
        <v>0</v>
      </c>
      <c r="N107">
        <v>1.0960000000000001</v>
      </c>
      <c r="O107">
        <v>0</v>
      </c>
      <c r="P107">
        <v>0</v>
      </c>
      <c r="Q107">
        <v>0</v>
      </c>
      <c r="R107" t="s">
        <v>338</v>
      </c>
      <c r="S107">
        <v>27.24</v>
      </c>
      <c r="T107">
        <v>0</v>
      </c>
      <c r="U107">
        <v>0</v>
      </c>
      <c r="V107">
        <v>1.0960000000000001</v>
      </c>
      <c r="W107">
        <v>0</v>
      </c>
      <c r="X107">
        <v>0</v>
      </c>
      <c r="Y107">
        <v>0</v>
      </c>
      <c r="Z107" t="s">
        <v>338</v>
      </c>
      <c r="AA107">
        <v>0.46700000000000003</v>
      </c>
      <c r="AB107">
        <v>118.2</v>
      </c>
      <c r="AC107">
        <v>13.04</v>
      </c>
      <c r="AD107">
        <v>27.1</v>
      </c>
      <c r="AE107">
        <v>29.9</v>
      </c>
      <c r="AF107">
        <v>969.8</v>
      </c>
      <c r="AG107">
        <v>467.9</v>
      </c>
      <c r="AH107">
        <v>0</v>
      </c>
    </row>
    <row r="108" spans="1:34" x14ac:dyDescent="0.25">
      <c r="A108" s="88">
        <v>42964.113194444442</v>
      </c>
      <c r="B108">
        <v>235171</v>
      </c>
      <c r="C108">
        <v>27.18</v>
      </c>
      <c r="D108">
        <v>0</v>
      </c>
      <c r="E108">
        <v>0</v>
      </c>
      <c r="F108">
        <v>1.0960000000000001</v>
      </c>
      <c r="G108">
        <v>0</v>
      </c>
      <c r="H108">
        <v>0</v>
      </c>
      <c r="I108">
        <v>0</v>
      </c>
      <c r="J108" t="s">
        <v>338</v>
      </c>
      <c r="K108">
        <v>27.16</v>
      </c>
      <c r="L108">
        <v>0</v>
      </c>
      <c r="M108">
        <v>0</v>
      </c>
      <c r="N108">
        <v>1.0960000000000001</v>
      </c>
      <c r="O108">
        <v>0</v>
      </c>
      <c r="P108">
        <v>0</v>
      </c>
      <c r="Q108">
        <v>0</v>
      </c>
      <c r="R108" t="s">
        <v>338</v>
      </c>
      <c r="S108">
        <v>27.19</v>
      </c>
      <c r="T108">
        <v>0</v>
      </c>
      <c r="U108">
        <v>0</v>
      </c>
      <c r="V108">
        <v>1.0960000000000001</v>
      </c>
      <c r="W108">
        <v>0</v>
      </c>
      <c r="X108">
        <v>0</v>
      </c>
      <c r="Y108">
        <v>0</v>
      </c>
      <c r="Z108" t="s">
        <v>338</v>
      </c>
      <c r="AA108">
        <v>0.625</v>
      </c>
      <c r="AB108">
        <v>120.9</v>
      </c>
      <c r="AC108">
        <v>11.9</v>
      </c>
      <c r="AD108">
        <v>27.1</v>
      </c>
      <c r="AE108">
        <v>29.5</v>
      </c>
      <c r="AF108">
        <v>969.8</v>
      </c>
      <c r="AG108">
        <v>467.9</v>
      </c>
      <c r="AH108">
        <v>0</v>
      </c>
    </row>
    <row r="109" spans="1:34" x14ac:dyDescent="0.25">
      <c r="A109" s="88">
        <v>42964.113888888889</v>
      </c>
      <c r="B109">
        <v>235172</v>
      </c>
      <c r="C109">
        <v>27.21</v>
      </c>
      <c r="D109">
        <v>0</v>
      </c>
      <c r="E109">
        <v>0</v>
      </c>
      <c r="F109">
        <v>1.2789999999999999</v>
      </c>
      <c r="G109">
        <v>0</v>
      </c>
      <c r="H109">
        <v>0</v>
      </c>
      <c r="I109">
        <v>0</v>
      </c>
      <c r="J109" t="s">
        <v>338</v>
      </c>
      <c r="K109">
        <v>27.19</v>
      </c>
      <c r="L109">
        <v>0</v>
      </c>
      <c r="M109">
        <v>0</v>
      </c>
      <c r="N109">
        <v>1.0960000000000001</v>
      </c>
      <c r="O109">
        <v>0</v>
      </c>
      <c r="P109">
        <v>0</v>
      </c>
      <c r="Q109">
        <v>0</v>
      </c>
      <c r="R109" t="s">
        <v>338</v>
      </c>
      <c r="S109">
        <v>27.22</v>
      </c>
      <c r="T109">
        <v>0</v>
      </c>
      <c r="U109">
        <v>0</v>
      </c>
      <c r="V109">
        <v>1.827</v>
      </c>
      <c r="W109">
        <v>0</v>
      </c>
      <c r="X109">
        <v>0</v>
      </c>
      <c r="Y109">
        <v>0</v>
      </c>
      <c r="Z109" t="s">
        <v>338</v>
      </c>
      <c r="AA109">
        <v>0.65</v>
      </c>
      <c r="AB109">
        <v>113</v>
      </c>
      <c r="AC109">
        <v>12.83</v>
      </c>
      <c r="AD109">
        <v>27.1</v>
      </c>
      <c r="AE109">
        <v>29.3</v>
      </c>
      <c r="AF109">
        <v>969.8</v>
      </c>
      <c r="AG109">
        <v>467.9</v>
      </c>
      <c r="AH109">
        <v>0</v>
      </c>
    </row>
    <row r="110" spans="1:34" x14ac:dyDescent="0.25">
      <c r="A110" s="88">
        <v>42964.114583333336</v>
      </c>
      <c r="B110">
        <v>235173</v>
      </c>
      <c r="C110">
        <v>27.23</v>
      </c>
      <c r="D110">
        <v>0</v>
      </c>
      <c r="E110">
        <v>0</v>
      </c>
      <c r="F110">
        <v>1.492</v>
      </c>
      <c r="G110">
        <v>0</v>
      </c>
      <c r="H110">
        <v>0</v>
      </c>
      <c r="I110">
        <v>0</v>
      </c>
      <c r="J110" t="s">
        <v>338</v>
      </c>
      <c r="K110">
        <v>27.21</v>
      </c>
      <c r="L110">
        <v>0</v>
      </c>
      <c r="M110">
        <v>0</v>
      </c>
      <c r="N110">
        <v>1.0960000000000001</v>
      </c>
      <c r="O110">
        <v>0</v>
      </c>
      <c r="P110">
        <v>0</v>
      </c>
      <c r="Q110">
        <v>0</v>
      </c>
      <c r="R110" t="s">
        <v>338</v>
      </c>
      <c r="S110">
        <v>27.24</v>
      </c>
      <c r="T110">
        <v>0</v>
      </c>
      <c r="U110">
        <v>0</v>
      </c>
      <c r="V110">
        <v>1.827</v>
      </c>
      <c r="W110">
        <v>0</v>
      </c>
      <c r="X110">
        <v>0</v>
      </c>
      <c r="Y110">
        <v>0</v>
      </c>
      <c r="Z110" t="s">
        <v>338</v>
      </c>
      <c r="AA110">
        <v>0.75</v>
      </c>
      <c r="AB110">
        <v>106.1</v>
      </c>
      <c r="AC110">
        <v>17.29</v>
      </c>
      <c r="AD110">
        <v>27.1</v>
      </c>
      <c r="AE110">
        <v>28.9</v>
      </c>
      <c r="AF110">
        <v>969.8</v>
      </c>
      <c r="AG110">
        <v>467.9</v>
      </c>
      <c r="AH110">
        <v>0</v>
      </c>
    </row>
    <row r="111" spans="1:34" x14ac:dyDescent="0.25">
      <c r="A111" s="88">
        <v>42964.115277777775</v>
      </c>
      <c r="B111">
        <v>235174</v>
      </c>
      <c r="C111">
        <v>27.21</v>
      </c>
      <c r="D111">
        <v>0</v>
      </c>
      <c r="E111">
        <v>0</v>
      </c>
      <c r="F111">
        <v>1.827</v>
      </c>
      <c r="G111">
        <v>0</v>
      </c>
      <c r="H111">
        <v>0</v>
      </c>
      <c r="I111">
        <v>0</v>
      </c>
      <c r="J111" t="s">
        <v>338</v>
      </c>
      <c r="K111">
        <v>27.19</v>
      </c>
      <c r="L111">
        <v>0</v>
      </c>
      <c r="M111">
        <v>0</v>
      </c>
      <c r="N111">
        <v>1.827</v>
      </c>
      <c r="O111">
        <v>0</v>
      </c>
      <c r="P111">
        <v>0</v>
      </c>
      <c r="Q111">
        <v>0</v>
      </c>
      <c r="R111" t="s">
        <v>338</v>
      </c>
      <c r="S111">
        <v>27.23</v>
      </c>
      <c r="T111">
        <v>0</v>
      </c>
      <c r="U111">
        <v>0</v>
      </c>
      <c r="V111">
        <v>1.827</v>
      </c>
      <c r="W111">
        <v>0</v>
      </c>
      <c r="X111">
        <v>0</v>
      </c>
      <c r="Y111">
        <v>0</v>
      </c>
      <c r="Z111" t="s">
        <v>338</v>
      </c>
      <c r="AA111">
        <v>0.78300000000000003</v>
      </c>
      <c r="AB111">
        <v>120.4</v>
      </c>
      <c r="AC111">
        <v>34.69</v>
      </c>
      <c r="AD111">
        <v>27.1</v>
      </c>
      <c r="AE111">
        <v>29</v>
      </c>
      <c r="AF111">
        <v>969.8</v>
      </c>
      <c r="AG111">
        <v>467.9</v>
      </c>
      <c r="AH111">
        <v>0</v>
      </c>
    </row>
    <row r="112" spans="1:34" x14ac:dyDescent="0.25">
      <c r="A112" s="88">
        <v>42964.115972222222</v>
      </c>
      <c r="B112">
        <v>235175</v>
      </c>
      <c r="C112">
        <v>27.2</v>
      </c>
      <c r="D112">
        <v>0</v>
      </c>
      <c r="E112">
        <v>0</v>
      </c>
      <c r="F112">
        <v>1.2789999999999999</v>
      </c>
      <c r="G112">
        <v>0</v>
      </c>
      <c r="H112">
        <v>0</v>
      </c>
      <c r="I112">
        <v>0</v>
      </c>
      <c r="J112" t="s">
        <v>338</v>
      </c>
      <c r="K112">
        <v>27.19</v>
      </c>
      <c r="L112">
        <v>0</v>
      </c>
      <c r="M112">
        <v>0</v>
      </c>
      <c r="N112">
        <v>1.0960000000000001</v>
      </c>
      <c r="O112">
        <v>0</v>
      </c>
      <c r="P112">
        <v>0</v>
      </c>
      <c r="Q112">
        <v>0</v>
      </c>
      <c r="R112" t="s">
        <v>338</v>
      </c>
      <c r="S112">
        <v>27.22</v>
      </c>
      <c r="T112">
        <v>0</v>
      </c>
      <c r="U112">
        <v>0</v>
      </c>
      <c r="V112">
        <v>1.827</v>
      </c>
      <c r="W112">
        <v>0</v>
      </c>
      <c r="X112">
        <v>0</v>
      </c>
      <c r="Y112">
        <v>0</v>
      </c>
      <c r="Z112" t="s">
        <v>338</v>
      </c>
      <c r="AA112">
        <v>0.625</v>
      </c>
      <c r="AB112">
        <v>119.4</v>
      </c>
      <c r="AC112">
        <v>23</v>
      </c>
      <c r="AD112">
        <v>27.1</v>
      </c>
      <c r="AE112">
        <v>28.8</v>
      </c>
      <c r="AF112">
        <v>969.8</v>
      </c>
      <c r="AG112">
        <v>467.9</v>
      </c>
      <c r="AH112">
        <v>0</v>
      </c>
    </row>
    <row r="113" spans="1:34" x14ac:dyDescent="0.25">
      <c r="A113" s="88">
        <v>42964.116666666669</v>
      </c>
      <c r="B113">
        <v>235176</v>
      </c>
      <c r="C113">
        <v>27.21</v>
      </c>
      <c r="D113">
        <v>0</v>
      </c>
      <c r="E113">
        <v>0</v>
      </c>
      <c r="F113">
        <v>1.1259999999999999</v>
      </c>
      <c r="G113">
        <v>0</v>
      </c>
      <c r="H113">
        <v>0</v>
      </c>
      <c r="I113">
        <v>0</v>
      </c>
      <c r="J113" t="s">
        <v>338</v>
      </c>
      <c r="K113">
        <v>27.18</v>
      </c>
      <c r="L113">
        <v>0</v>
      </c>
      <c r="M113">
        <v>0</v>
      </c>
      <c r="N113">
        <v>1.0960000000000001</v>
      </c>
      <c r="O113">
        <v>0</v>
      </c>
      <c r="P113">
        <v>0</v>
      </c>
      <c r="Q113">
        <v>0</v>
      </c>
      <c r="R113" t="s">
        <v>338</v>
      </c>
      <c r="S113">
        <v>27.21</v>
      </c>
      <c r="T113">
        <v>0</v>
      </c>
      <c r="U113">
        <v>0</v>
      </c>
      <c r="V113">
        <v>1.4610000000000001</v>
      </c>
      <c r="W113">
        <v>0</v>
      </c>
      <c r="X113">
        <v>0</v>
      </c>
      <c r="Y113">
        <v>0</v>
      </c>
      <c r="Z113" t="s">
        <v>338</v>
      </c>
      <c r="AA113">
        <v>0.61699999999999999</v>
      </c>
      <c r="AB113">
        <v>88.5</v>
      </c>
      <c r="AC113">
        <v>9.7899999999999991</v>
      </c>
      <c r="AD113">
        <v>27.1</v>
      </c>
      <c r="AE113">
        <v>28.6</v>
      </c>
      <c r="AF113">
        <v>969.8</v>
      </c>
      <c r="AG113">
        <v>467.9</v>
      </c>
      <c r="AH113">
        <v>0</v>
      </c>
    </row>
    <row r="114" spans="1:34" x14ac:dyDescent="0.25">
      <c r="A114" s="88">
        <v>42964.117361111108</v>
      </c>
      <c r="B114">
        <v>235177</v>
      </c>
      <c r="C114">
        <v>27.22</v>
      </c>
      <c r="D114">
        <v>0</v>
      </c>
      <c r="E114">
        <v>0</v>
      </c>
      <c r="F114">
        <v>1.0960000000000001</v>
      </c>
      <c r="G114">
        <v>0</v>
      </c>
      <c r="H114">
        <v>0</v>
      </c>
      <c r="I114">
        <v>0</v>
      </c>
      <c r="J114" t="s">
        <v>338</v>
      </c>
      <c r="K114">
        <v>27.21</v>
      </c>
      <c r="L114">
        <v>0</v>
      </c>
      <c r="M114">
        <v>0</v>
      </c>
      <c r="N114">
        <v>1.0960000000000001</v>
      </c>
      <c r="O114">
        <v>0</v>
      </c>
      <c r="P114">
        <v>0</v>
      </c>
      <c r="Q114">
        <v>0</v>
      </c>
      <c r="R114" t="s">
        <v>338</v>
      </c>
      <c r="S114">
        <v>27.23</v>
      </c>
      <c r="T114">
        <v>0</v>
      </c>
      <c r="U114">
        <v>0</v>
      </c>
      <c r="V114">
        <v>1.0960000000000001</v>
      </c>
      <c r="W114">
        <v>0</v>
      </c>
      <c r="X114">
        <v>0</v>
      </c>
      <c r="Y114">
        <v>0</v>
      </c>
      <c r="Z114" t="s">
        <v>338</v>
      </c>
      <c r="AA114">
        <v>0.75</v>
      </c>
      <c r="AB114">
        <v>99.6</v>
      </c>
      <c r="AC114">
        <v>21.53</v>
      </c>
      <c r="AD114">
        <v>27.1</v>
      </c>
      <c r="AE114">
        <v>28.5</v>
      </c>
      <c r="AF114">
        <v>969.8</v>
      </c>
      <c r="AG114">
        <v>467.9</v>
      </c>
      <c r="AH114">
        <v>0</v>
      </c>
    </row>
    <row r="115" spans="1:34" x14ac:dyDescent="0.25">
      <c r="A115" s="88">
        <v>42964.118055555555</v>
      </c>
      <c r="B115">
        <v>235178</v>
      </c>
      <c r="C115">
        <v>27.24</v>
      </c>
      <c r="D115">
        <v>0</v>
      </c>
      <c r="E115">
        <v>0</v>
      </c>
      <c r="F115">
        <v>1.0960000000000001</v>
      </c>
      <c r="G115">
        <v>0</v>
      </c>
      <c r="H115">
        <v>0</v>
      </c>
      <c r="I115">
        <v>0</v>
      </c>
      <c r="J115" t="s">
        <v>338</v>
      </c>
      <c r="K115">
        <v>27.23</v>
      </c>
      <c r="L115">
        <v>0</v>
      </c>
      <c r="M115">
        <v>0</v>
      </c>
      <c r="N115">
        <v>1.0960000000000001</v>
      </c>
      <c r="O115">
        <v>0</v>
      </c>
      <c r="P115">
        <v>0</v>
      </c>
      <c r="Q115">
        <v>0</v>
      </c>
      <c r="R115" t="s">
        <v>338</v>
      </c>
      <c r="S115">
        <v>27.25</v>
      </c>
      <c r="T115">
        <v>0</v>
      </c>
      <c r="U115">
        <v>0</v>
      </c>
      <c r="V115">
        <v>1.0960000000000001</v>
      </c>
      <c r="W115">
        <v>0</v>
      </c>
      <c r="X115">
        <v>0</v>
      </c>
      <c r="Y115">
        <v>0</v>
      </c>
      <c r="Z115" t="s">
        <v>338</v>
      </c>
      <c r="AA115">
        <v>0.77500000000000002</v>
      </c>
      <c r="AB115">
        <v>122</v>
      </c>
      <c r="AC115">
        <v>11.65</v>
      </c>
      <c r="AD115">
        <v>27.1</v>
      </c>
      <c r="AE115">
        <v>28.4</v>
      </c>
      <c r="AF115">
        <v>969.8</v>
      </c>
      <c r="AG115">
        <v>467.9</v>
      </c>
      <c r="AH115">
        <v>0</v>
      </c>
    </row>
    <row r="116" spans="1:34" x14ac:dyDescent="0.25">
      <c r="A116" s="88">
        <v>42964.118750000001</v>
      </c>
      <c r="B116">
        <v>235179</v>
      </c>
      <c r="C116">
        <v>27.26</v>
      </c>
      <c r="D116">
        <v>0</v>
      </c>
      <c r="E116">
        <v>0</v>
      </c>
      <c r="F116">
        <v>1.583</v>
      </c>
      <c r="G116">
        <v>0</v>
      </c>
      <c r="H116">
        <v>0</v>
      </c>
      <c r="I116">
        <v>0</v>
      </c>
      <c r="J116" t="s">
        <v>338</v>
      </c>
      <c r="K116">
        <v>27.23</v>
      </c>
      <c r="L116">
        <v>0</v>
      </c>
      <c r="M116">
        <v>0</v>
      </c>
      <c r="N116">
        <v>1.0960000000000001</v>
      </c>
      <c r="O116">
        <v>0</v>
      </c>
      <c r="P116">
        <v>0</v>
      </c>
      <c r="Q116">
        <v>0</v>
      </c>
      <c r="R116" t="s">
        <v>338</v>
      </c>
      <c r="S116">
        <v>27.28</v>
      </c>
      <c r="T116">
        <v>0</v>
      </c>
      <c r="U116">
        <v>0</v>
      </c>
      <c r="V116">
        <v>1.827</v>
      </c>
      <c r="W116">
        <v>0</v>
      </c>
      <c r="X116">
        <v>0</v>
      </c>
      <c r="Y116">
        <v>0</v>
      </c>
      <c r="Z116" t="s">
        <v>338</v>
      </c>
      <c r="AA116">
        <v>0.8</v>
      </c>
      <c r="AB116">
        <v>111.1</v>
      </c>
      <c r="AC116">
        <v>18.690000000000001</v>
      </c>
      <c r="AD116">
        <v>27.2</v>
      </c>
      <c r="AE116">
        <v>28</v>
      </c>
      <c r="AF116">
        <v>969.8</v>
      </c>
      <c r="AG116">
        <v>467.9</v>
      </c>
      <c r="AH116">
        <v>0</v>
      </c>
    </row>
    <row r="117" spans="1:34" x14ac:dyDescent="0.25">
      <c r="A117" s="88">
        <v>42964.119444444441</v>
      </c>
      <c r="B117">
        <v>235180</v>
      </c>
      <c r="C117">
        <v>27.21</v>
      </c>
      <c r="D117">
        <v>0</v>
      </c>
      <c r="E117">
        <v>0</v>
      </c>
      <c r="F117">
        <v>1.0960000000000001</v>
      </c>
      <c r="G117">
        <v>0</v>
      </c>
      <c r="H117">
        <v>0</v>
      </c>
      <c r="I117">
        <v>0</v>
      </c>
      <c r="J117">
        <v>134.19999999999999</v>
      </c>
      <c r="K117">
        <v>27.19</v>
      </c>
      <c r="L117">
        <v>0</v>
      </c>
      <c r="M117">
        <v>0</v>
      </c>
      <c r="N117">
        <v>1.0960000000000001</v>
      </c>
      <c r="O117">
        <v>0</v>
      </c>
      <c r="P117">
        <v>0</v>
      </c>
      <c r="Q117">
        <v>0</v>
      </c>
      <c r="R117">
        <v>132.6</v>
      </c>
      <c r="S117">
        <v>27.25</v>
      </c>
      <c r="T117">
        <v>0</v>
      </c>
      <c r="U117">
        <v>0</v>
      </c>
      <c r="V117">
        <v>1.0960000000000001</v>
      </c>
      <c r="W117">
        <v>0</v>
      </c>
      <c r="X117">
        <v>0</v>
      </c>
      <c r="Y117">
        <v>0</v>
      </c>
      <c r="Z117">
        <v>135.9</v>
      </c>
      <c r="AA117">
        <v>0.40799999999999997</v>
      </c>
      <c r="AB117">
        <v>105.8</v>
      </c>
      <c r="AC117">
        <v>19.940000000000001</v>
      </c>
      <c r="AD117">
        <v>27.2</v>
      </c>
      <c r="AE117">
        <v>28.2</v>
      </c>
      <c r="AF117">
        <v>969.8</v>
      </c>
      <c r="AG117">
        <v>467.9</v>
      </c>
      <c r="AH117">
        <v>0</v>
      </c>
    </row>
    <row r="118" spans="1:34" x14ac:dyDescent="0.25">
      <c r="A118" s="88">
        <v>42964.120138888888</v>
      </c>
      <c r="B118">
        <v>235181</v>
      </c>
      <c r="C118">
        <v>27.17</v>
      </c>
      <c r="D118">
        <v>0</v>
      </c>
      <c r="E118">
        <v>0</v>
      </c>
      <c r="F118">
        <v>1.0960000000000001</v>
      </c>
      <c r="G118">
        <v>0</v>
      </c>
      <c r="H118">
        <v>0</v>
      </c>
      <c r="I118">
        <v>0</v>
      </c>
      <c r="J118">
        <v>133.6</v>
      </c>
      <c r="K118">
        <v>27.14</v>
      </c>
      <c r="L118">
        <v>0</v>
      </c>
      <c r="M118">
        <v>0</v>
      </c>
      <c r="N118">
        <v>1.0960000000000001</v>
      </c>
      <c r="O118">
        <v>0</v>
      </c>
      <c r="P118">
        <v>0</v>
      </c>
      <c r="Q118">
        <v>0</v>
      </c>
      <c r="R118">
        <v>131.19999999999999</v>
      </c>
      <c r="S118">
        <v>27.21</v>
      </c>
      <c r="T118">
        <v>0</v>
      </c>
      <c r="U118">
        <v>0</v>
      </c>
      <c r="V118">
        <v>1.0960000000000001</v>
      </c>
      <c r="W118">
        <v>0</v>
      </c>
      <c r="X118">
        <v>0</v>
      </c>
      <c r="Y118">
        <v>0</v>
      </c>
      <c r="Z118">
        <v>135.4</v>
      </c>
      <c r="AA118">
        <v>0.42499999999999999</v>
      </c>
      <c r="AB118">
        <v>81</v>
      </c>
      <c r="AC118">
        <v>6.8730000000000002</v>
      </c>
      <c r="AD118">
        <v>27.2</v>
      </c>
      <c r="AE118">
        <v>28.4</v>
      </c>
      <c r="AF118">
        <v>969.8</v>
      </c>
      <c r="AG118">
        <v>467.9</v>
      </c>
      <c r="AH118">
        <v>0</v>
      </c>
    </row>
    <row r="119" spans="1:34" x14ac:dyDescent="0.25">
      <c r="A119" s="88">
        <v>42964.120833333334</v>
      </c>
      <c r="B119">
        <v>235182</v>
      </c>
      <c r="C119">
        <v>27.11</v>
      </c>
      <c r="D119">
        <v>0</v>
      </c>
      <c r="E119">
        <v>0</v>
      </c>
      <c r="F119">
        <v>1.0960000000000001</v>
      </c>
      <c r="G119">
        <v>0</v>
      </c>
      <c r="H119">
        <v>0</v>
      </c>
      <c r="I119">
        <v>0</v>
      </c>
      <c r="J119">
        <v>132.69999999999999</v>
      </c>
      <c r="K119">
        <v>27.09</v>
      </c>
      <c r="L119">
        <v>0</v>
      </c>
      <c r="M119">
        <v>0</v>
      </c>
      <c r="N119">
        <v>1.0960000000000001</v>
      </c>
      <c r="O119">
        <v>0</v>
      </c>
      <c r="P119">
        <v>0</v>
      </c>
      <c r="Q119">
        <v>0</v>
      </c>
      <c r="R119">
        <v>130.9</v>
      </c>
      <c r="S119">
        <v>27.13</v>
      </c>
      <c r="T119">
        <v>0</v>
      </c>
      <c r="U119">
        <v>0</v>
      </c>
      <c r="V119">
        <v>1.0960000000000001</v>
      </c>
      <c r="W119">
        <v>0</v>
      </c>
      <c r="X119">
        <v>0</v>
      </c>
      <c r="Y119">
        <v>0</v>
      </c>
      <c r="Z119">
        <v>134</v>
      </c>
      <c r="AA119">
        <v>0.52500000000000002</v>
      </c>
      <c r="AB119">
        <v>69.91</v>
      </c>
      <c r="AC119">
        <v>14.11</v>
      </c>
      <c r="AD119">
        <v>27.2</v>
      </c>
      <c r="AE119">
        <v>28.6</v>
      </c>
      <c r="AF119">
        <v>969.8</v>
      </c>
      <c r="AG119">
        <v>467.9</v>
      </c>
      <c r="AH119">
        <v>0</v>
      </c>
    </row>
    <row r="120" spans="1:34" x14ac:dyDescent="0.25">
      <c r="A120" s="88">
        <v>42964.121527777781</v>
      </c>
      <c r="B120">
        <v>235183</v>
      </c>
      <c r="C120">
        <v>27.15</v>
      </c>
      <c r="D120">
        <v>0</v>
      </c>
      <c r="E120">
        <v>0</v>
      </c>
      <c r="F120">
        <v>1.0960000000000001</v>
      </c>
      <c r="G120">
        <v>0</v>
      </c>
      <c r="H120">
        <v>0</v>
      </c>
      <c r="I120">
        <v>0</v>
      </c>
      <c r="J120">
        <v>133.80000000000001</v>
      </c>
      <c r="K120">
        <v>27.12</v>
      </c>
      <c r="L120">
        <v>0</v>
      </c>
      <c r="M120">
        <v>0</v>
      </c>
      <c r="N120">
        <v>1.0960000000000001</v>
      </c>
      <c r="O120">
        <v>0</v>
      </c>
      <c r="P120">
        <v>0</v>
      </c>
      <c r="Q120">
        <v>0</v>
      </c>
      <c r="R120">
        <v>131.80000000000001</v>
      </c>
      <c r="S120">
        <v>27.18</v>
      </c>
      <c r="T120">
        <v>0</v>
      </c>
      <c r="U120">
        <v>0</v>
      </c>
      <c r="V120">
        <v>1.0960000000000001</v>
      </c>
      <c r="W120">
        <v>0</v>
      </c>
      <c r="X120">
        <v>0</v>
      </c>
      <c r="Y120">
        <v>0</v>
      </c>
      <c r="Z120">
        <v>135.9</v>
      </c>
      <c r="AA120">
        <v>0.90800000000000003</v>
      </c>
      <c r="AB120">
        <v>78.84</v>
      </c>
      <c r="AC120">
        <v>6.8019999999999996</v>
      </c>
      <c r="AD120">
        <v>27.1</v>
      </c>
      <c r="AE120">
        <v>28.4</v>
      </c>
      <c r="AF120">
        <v>969.8</v>
      </c>
      <c r="AG120">
        <v>467.9</v>
      </c>
      <c r="AH120">
        <v>0</v>
      </c>
    </row>
    <row r="121" spans="1:34" x14ac:dyDescent="0.25">
      <c r="A121" s="88">
        <v>42964.12222222222</v>
      </c>
      <c r="B121">
        <v>235184</v>
      </c>
      <c r="C121">
        <v>27.16</v>
      </c>
      <c r="D121">
        <v>0</v>
      </c>
      <c r="E121">
        <v>0</v>
      </c>
      <c r="F121">
        <v>1.0960000000000001</v>
      </c>
      <c r="G121">
        <v>0</v>
      </c>
      <c r="H121">
        <v>0</v>
      </c>
      <c r="I121">
        <v>0</v>
      </c>
      <c r="J121">
        <v>133.30000000000001</v>
      </c>
      <c r="K121">
        <v>27.14</v>
      </c>
      <c r="L121">
        <v>0</v>
      </c>
      <c r="M121">
        <v>0</v>
      </c>
      <c r="N121">
        <v>1.0960000000000001</v>
      </c>
      <c r="O121">
        <v>0</v>
      </c>
      <c r="P121">
        <v>0</v>
      </c>
      <c r="Q121">
        <v>0</v>
      </c>
      <c r="R121">
        <v>131.1</v>
      </c>
      <c r="S121">
        <v>27.18</v>
      </c>
      <c r="T121">
        <v>0</v>
      </c>
      <c r="U121">
        <v>0</v>
      </c>
      <c r="V121">
        <v>1.0960000000000001</v>
      </c>
      <c r="W121">
        <v>0</v>
      </c>
      <c r="X121">
        <v>0</v>
      </c>
      <c r="Y121">
        <v>0</v>
      </c>
      <c r="Z121">
        <v>135.19999999999999</v>
      </c>
      <c r="AA121">
        <v>0.78300000000000003</v>
      </c>
      <c r="AB121">
        <v>77.349999999999994</v>
      </c>
      <c r="AC121">
        <v>11.39</v>
      </c>
      <c r="AD121">
        <v>27.1</v>
      </c>
      <c r="AE121">
        <v>28.2</v>
      </c>
      <c r="AF121">
        <v>969.8</v>
      </c>
      <c r="AG121">
        <v>467.9</v>
      </c>
      <c r="AH121">
        <v>0</v>
      </c>
    </row>
    <row r="122" spans="1:34" x14ac:dyDescent="0.25">
      <c r="A122" s="88">
        <v>42964.122916666667</v>
      </c>
      <c r="B122">
        <v>235185</v>
      </c>
      <c r="C122">
        <v>27.13</v>
      </c>
      <c r="D122">
        <v>0</v>
      </c>
      <c r="E122">
        <v>0</v>
      </c>
      <c r="F122">
        <v>1.0960000000000001</v>
      </c>
      <c r="G122">
        <v>0</v>
      </c>
      <c r="H122">
        <v>0</v>
      </c>
      <c r="I122">
        <v>0</v>
      </c>
      <c r="J122">
        <v>132.1</v>
      </c>
      <c r="K122">
        <v>27.11</v>
      </c>
      <c r="L122">
        <v>0</v>
      </c>
      <c r="M122">
        <v>0</v>
      </c>
      <c r="N122">
        <v>1.0960000000000001</v>
      </c>
      <c r="O122">
        <v>0</v>
      </c>
      <c r="P122">
        <v>0</v>
      </c>
      <c r="Q122">
        <v>0</v>
      </c>
      <c r="R122">
        <v>130.4</v>
      </c>
      <c r="S122">
        <v>27.14</v>
      </c>
      <c r="T122">
        <v>0</v>
      </c>
      <c r="U122">
        <v>0</v>
      </c>
      <c r="V122">
        <v>1.0960000000000001</v>
      </c>
      <c r="W122">
        <v>0</v>
      </c>
      <c r="X122">
        <v>0</v>
      </c>
      <c r="Y122">
        <v>0</v>
      </c>
      <c r="Z122">
        <v>133.9</v>
      </c>
      <c r="AA122">
        <v>0.80800000000000005</v>
      </c>
      <c r="AB122">
        <v>62.1</v>
      </c>
      <c r="AC122">
        <v>9.61</v>
      </c>
      <c r="AD122">
        <v>27.1</v>
      </c>
      <c r="AE122">
        <v>28.2</v>
      </c>
      <c r="AF122">
        <v>969.8</v>
      </c>
      <c r="AG122">
        <v>467.9</v>
      </c>
      <c r="AH122">
        <v>0</v>
      </c>
    </row>
    <row r="123" spans="1:34" x14ac:dyDescent="0.25">
      <c r="A123" s="88">
        <v>42964.123611111114</v>
      </c>
      <c r="B123">
        <v>235186</v>
      </c>
      <c r="C123">
        <v>27.12</v>
      </c>
      <c r="D123">
        <v>0</v>
      </c>
      <c r="E123">
        <v>0</v>
      </c>
      <c r="F123">
        <v>1.0960000000000001</v>
      </c>
      <c r="G123">
        <v>0</v>
      </c>
      <c r="H123">
        <v>0</v>
      </c>
      <c r="I123">
        <v>0</v>
      </c>
      <c r="J123">
        <v>132.5</v>
      </c>
      <c r="K123">
        <v>27.11</v>
      </c>
      <c r="L123">
        <v>0</v>
      </c>
      <c r="M123">
        <v>0</v>
      </c>
      <c r="N123">
        <v>1.0960000000000001</v>
      </c>
      <c r="O123">
        <v>0</v>
      </c>
      <c r="P123">
        <v>0</v>
      </c>
      <c r="Q123">
        <v>0</v>
      </c>
      <c r="R123">
        <v>131</v>
      </c>
      <c r="S123">
        <v>27.14</v>
      </c>
      <c r="T123">
        <v>0</v>
      </c>
      <c r="U123">
        <v>0</v>
      </c>
      <c r="V123">
        <v>1.0960000000000001</v>
      </c>
      <c r="W123">
        <v>0</v>
      </c>
      <c r="X123">
        <v>0</v>
      </c>
      <c r="Y123">
        <v>0</v>
      </c>
      <c r="Z123">
        <v>134.19999999999999</v>
      </c>
      <c r="AA123">
        <v>1.0169999999999999</v>
      </c>
      <c r="AB123">
        <v>61.64</v>
      </c>
      <c r="AC123">
        <v>8.1999999999999993</v>
      </c>
      <c r="AD123">
        <v>27.1</v>
      </c>
      <c r="AE123">
        <v>28.3</v>
      </c>
      <c r="AF123">
        <v>969.8</v>
      </c>
      <c r="AG123">
        <v>467.9</v>
      </c>
      <c r="AH123">
        <v>0</v>
      </c>
    </row>
    <row r="124" spans="1:34" x14ac:dyDescent="0.25">
      <c r="A124" s="88">
        <v>42964.124305555553</v>
      </c>
      <c r="B124">
        <v>235187</v>
      </c>
      <c r="C124">
        <v>27.11</v>
      </c>
      <c r="D124">
        <v>0</v>
      </c>
      <c r="E124">
        <v>0</v>
      </c>
      <c r="F124">
        <v>1.0960000000000001</v>
      </c>
      <c r="G124">
        <v>0</v>
      </c>
      <c r="H124">
        <v>0</v>
      </c>
      <c r="I124">
        <v>0</v>
      </c>
      <c r="J124" t="s">
        <v>338</v>
      </c>
      <c r="K124">
        <v>27.11</v>
      </c>
      <c r="L124">
        <v>0</v>
      </c>
      <c r="M124">
        <v>0</v>
      </c>
      <c r="N124">
        <v>1.0960000000000001</v>
      </c>
      <c r="O124">
        <v>0</v>
      </c>
      <c r="P124">
        <v>0</v>
      </c>
      <c r="Q124">
        <v>0</v>
      </c>
      <c r="R124" t="s">
        <v>338</v>
      </c>
      <c r="S124">
        <v>27.12</v>
      </c>
      <c r="T124">
        <v>0</v>
      </c>
      <c r="U124">
        <v>0</v>
      </c>
      <c r="V124">
        <v>1.0960000000000001</v>
      </c>
      <c r="W124">
        <v>0</v>
      </c>
      <c r="X124">
        <v>0</v>
      </c>
      <c r="Y124">
        <v>0</v>
      </c>
      <c r="Z124" t="s">
        <v>338</v>
      </c>
      <c r="AA124">
        <v>0.75800000000000001</v>
      </c>
      <c r="AB124">
        <v>65.39</v>
      </c>
      <c r="AC124">
        <v>9.44</v>
      </c>
      <c r="AD124">
        <v>27.1</v>
      </c>
      <c r="AE124">
        <v>28</v>
      </c>
      <c r="AF124">
        <v>969.8</v>
      </c>
      <c r="AG124">
        <v>467.9</v>
      </c>
      <c r="AH124">
        <v>0</v>
      </c>
    </row>
    <row r="125" spans="1:34" x14ac:dyDescent="0.25">
      <c r="A125" s="88">
        <v>42964.125</v>
      </c>
      <c r="B125">
        <v>235188</v>
      </c>
      <c r="C125">
        <v>27.13</v>
      </c>
      <c r="D125">
        <v>0</v>
      </c>
      <c r="E125">
        <v>0</v>
      </c>
      <c r="F125">
        <v>1.0960000000000001</v>
      </c>
      <c r="G125">
        <v>0</v>
      </c>
      <c r="H125">
        <v>0</v>
      </c>
      <c r="I125">
        <v>0</v>
      </c>
      <c r="J125" t="s">
        <v>338</v>
      </c>
      <c r="K125">
        <v>27.12</v>
      </c>
      <c r="L125">
        <v>0</v>
      </c>
      <c r="M125">
        <v>0</v>
      </c>
      <c r="N125">
        <v>1.0960000000000001</v>
      </c>
      <c r="O125">
        <v>0</v>
      </c>
      <c r="P125">
        <v>0</v>
      </c>
      <c r="Q125">
        <v>0</v>
      </c>
      <c r="R125" t="s">
        <v>338</v>
      </c>
      <c r="S125">
        <v>27.15</v>
      </c>
      <c r="T125">
        <v>0</v>
      </c>
      <c r="U125">
        <v>0</v>
      </c>
      <c r="V125">
        <v>1.0960000000000001</v>
      </c>
      <c r="W125">
        <v>0</v>
      </c>
      <c r="X125">
        <v>0</v>
      </c>
      <c r="Y125">
        <v>0</v>
      </c>
      <c r="Z125" t="s">
        <v>338</v>
      </c>
      <c r="AA125">
        <v>1.0169999999999999</v>
      </c>
      <c r="AB125">
        <v>73.19</v>
      </c>
      <c r="AC125">
        <v>16.8</v>
      </c>
      <c r="AD125">
        <v>27.1</v>
      </c>
      <c r="AE125">
        <v>27.9</v>
      </c>
      <c r="AF125">
        <v>969.8</v>
      </c>
      <c r="AG125">
        <v>467.9</v>
      </c>
      <c r="AH125">
        <v>0</v>
      </c>
    </row>
    <row r="126" spans="1:34" x14ac:dyDescent="0.25">
      <c r="A126" s="88">
        <v>42964.125694444447</v>
      </c>
      <c r="B126">
        <v>235189</v>
      </c>
      <c r="C126">
        <v>27.14</v>
      </c>
      <c r="D126">
        <v>0</v>
      </c>
      <c r="E126">
        <v>0</v>
      </c>
      <c r="F126">
        <v>1.0960000000000001</v>
      </c>
      <c r="G126">
        <v>0</v>
      </c>
      <c r="H126">
        <v>0</v>
      </c>
      <c r="I126">
        <v>0</v>
      </c>
      <c r="J126" t="s">
        <v>338</v>
      </c>
      <c r="K126">
        <v>27.12</v>
      </c>
      <c r="L126">
        <v>0</v>
      </c>
      <c r="M126">
        <v>0</v>
      </c>
      <c r="N126">
        <v>1.0960000000000001</v>
      </c>
      <c r="O126">
        <v>0</v>
      </c>
      <c r="P126">
        <v>0</v>
      </c>
      <c r="Q126">
        <v>0</v>
      </c>
      <c r="R126" t="s">
        <v>338</v>
      </c>
      <c r="S126">
        <v>27.15</v>
      </c>
      <c r="T126">
        <v>0</v>
      </c>
      <c r="U126">
        <v>0</v>
      </c>
      <c r="V126">
        <v>1.0960000000000001</v>
      </c>
      <c r="W126">
        <v>0</v>
      </c>
      <c r="X126">
        <v>0</v>
      </c>
      <c r="Y126">
        <v>0</v>
      </c>
      <c r="Z126" t="s">
        <v>338</v>
      </c>
      <c r="AA126">
        <v>0.96699999999999997</v>
      </c>
      <c r="AB126">
        <v>74.89</v>
      </c>
      <c r="AC126">
        <v>13.34</v>
      </c>
      <c r="AD126">
        <v>27.1</v>
      </c>
      <c r="AE126">
        <v>27.8</v>
      </c>
      <c r="AF126">
        <v>969.8</v>
      </c>
      <c r="AG126">
        <v>467.9</v>
      </c>
      <c r="AH126">
        <v>0</v>
      </c>
    </row>
    <row r="127" spans="1:34" x14ac:dyDescent="0.25">
      <c r="A127" s="88">
        <v>42964.126388888886</v>
      </c>
      <c r="B127">
        <v>235190</v>
      </c>
      <c r="C127">
        <v>27.11</v>
      </c>
      <c r="D127">
        <v>0</v>
      </c>
      <c r="E127">
        <v>0</v>
      </c>
      <c r="F127">
        <v>1.0960000000000001</v>
      </c>
      <c r="G127">
        <v>0</v>
      </c>
      <c r="H127">
        <v>0</v>
      </c>
      <c r="I127">
        <v>0</v>
      </c>
      <c r="J127">
        <v>132</v>
      </c>
      <c r="K127">
        <v>27.1</v>
      </c>
      <c r="L127">
        <v>0</v>
      </c>
      <c r="M127">
        <v>0</v>
      </c>
      <c r="N127">
        <v>1.0960000000000001</v>
      </c>
      <c r="O127">
        <v>0</v>
      </c>
      <c r="P127">
        <v>0</v>
      </c>
      <c r="Q127">
        <v>0</v>
      </c>
      <c r="R127">
        <v>129.4</v>
      </c>
      <c r="S127">
        <v>27.14</v>
      </c>
      <c r="T127">
        <v>0</v>
      </c>
      <c r="U127">
        <v>0</v>
      </c>
      <c r="V127">
        <v>1.0960000000000001</v>
      </c>
      <c r="W127">
        <v>0</v>
      </c>
      <c r="X127">
        <v>0</v>
      </c>
      <c r="Y127">
        <v>0</v>
      </c>
      <c r="Z127">
        <v>135.80000000000001</v>
      </c>
      <c r="AA127">
        <v>0.95799999999999996</v>
      </c>
      <c r="AB127">
        <v>68.47</v>
      </c>
      <c r="AC127">
        <v>11.08</v>
      </c>
      <c r="AD127">
        <v>27.1</v>
      </c>
      <c r="AE127">
        <v>27.9</v>
      </c>
      <c r="AF127">
        <v>969.8</v>
      </c>
      <c r="AG127">
        <v>467.9</v>
      </c>
      <c r="AH127">
        <v>0</v>
      </c>
    </row>
    <row r="128" spans="1:34" x14ac:dyDescent="0.25">
      <c r="A128" s="88">
        <v>42964.127083333333</v>
      </c>
      <c r="B128">
        <v>235191</v>
      </c>
      <c r="C128">
        <v>27.1</v>
      </c>
      <c r="D128">
        <v>0</v>
      </c>
      <c r="E128">
        <v>0</v>
      </c>
      <c r="F128">
        <v>1.0960000000000001</v>
      </c>
      <c r="G128">
        <v>0</v>
      </c>
      <c r="H128">
        <v>0</v>
      </c>
      <c r="I128">
        <v>0</v>
      </c>
      <c r="J128">
        <v>132.5</v>
      </c>
      <c r="K128">
        <v>27.09</v>
      </c>
      <c r="L128">
        <v>0</v>
      </c>
      <c r="M128">
        <v>0</v>
      </c>
      <c r="N128">
        <v>1.0960000000000001</v>
      </c>
      <c r="O128">
        <v>0</v>
      </c>
      <c r="P128">
        <v>0</v>
      </c>
      <c r="Q128">
        <v>0</v>
      </c>
      <c r="R128">
        <v>129.6</v>
      </c>
      <c r="S128">
        <v>27.12</v>
      </c>
      <c r="T128">
        <v>0</v>
      </c>
      <c r="U128">
        <v>0</v>
      </c>
      <c r="V128">
        <v>1.0960000000000001</v>
      </c>
      <c r="W128">
        <v>0</v>
      </c>
      <c r="X128">
        <v>0</v>
      </c>
      <c r="Y128">
        <v>0</v>
      </c>
      <c r="Z128">
        <v>135.30000000000001</v>
      </c>
      <c r="AA128">
        <v>0.91700000000000004</v>
      </c>
      <c r="AB128">
        <v>77.349999999999994</v>
      </c>
      <c r="AC128">
        <v>13.5</v>
      </c>
      <c r="AD128">
        <v>27.1</v>
      </c>
      <c r="AE128">
        <v>27.8</v>
      </c>
      <c r="AF128">
        <v>969.8</v>
      </c>
      <c r="AG128">
        <v>467.9</v>
      </c>
      <c r="AH128">
        <v>0</v>
      </c>
    </row>
    <row r="129" spans="1:34" x14ac:dyDescent="0.25">
      <c r="A129" s="88">
        <v>42964.12777777778</v>
      </c>
      <c r="B129">
        <v>235192</v>
      </c>
      <c r="C129">
        <v>27.09</v>
      </c>
      <c r="D129">
        <v>0</v>
      </c>
      <c r="E129">
        <v>0</v>
      </c>
      <c r="F129">
        <v>1.0660000000000001</v>
      </c>
      <c r="G129">
        <v>0</v>
      </c>
      <c r="H129">
        <v>0</v>
      </c>
      <c r="I129">
        <v>0</v>
      </c>
      <c r="J129">
        <v>131.69999999999999</v>
      </c>
      <c r="K129">
        <v>27.07</v>
      </c>
      <c r="L129">
        <v>0</v>
      </c>
      <c r="M129">
        <v>0</v>
      </c>
      <c r="N129">
        <v>0.73099999999999998</v>
      </c>
      <c r="O129">
        <v>0</v>
      </c>
      <c r="P129">
        <v>0</v>
      </c>
      <c r="Q129">
        <v>0</v>
      </c>
      <c r="R129">
        <v>129.80000000000001</v>
      </c>
      <c r="S129">
        <v>27.12</v>
      </c>
      <c r="T129">
        <v>0</v>
      </c>
      <c r="U129">
        <v>0</v>
      </c>
      <c r="V129">
        <v>1.0960000000000001</v>
      </c>
      <c r="W129">
        <v>0</v>
      </c>
      <c r="X129">
        <v>0</v>
      </c>
      <c r="Y129">
        <v>0</v>
      </c>
      <c r="Z129">
        <v>133.80000000000001</v>
      </c>
      <c r="AA129">
        <v>1.075</v>
      </c>
      <c r="AB129">
        <v>68.87</v>
      </c>
      <c r="AC129">
        <v>11.57</v>
      </c>
      <c r="AD129">
        <v>27.1</v>
      </c>
      <c r="AE129">
        <v>27.7</v>
      </c>
      <c r="AF129">
        <v>969.8</v>
      </c>
      <c r="AG129">
        <v>467.9</v>
      </c>
      <c r="AH129">
        <v>0</v>
      </c>
    </row>
    <row r="130" spans="1:34" x14ac:dyDescent="0.25">
      <c r="A130" s="88">
        <v>42964.128472222219</v>
      </c>
      <c r="B130">
        <v>235193</v>
      </c>
      <c r="C130">
        <v>27.07</v>
      </c>
      <c r="D130">
        <v>0</v>
      </c>
      <c r="E130">
        <v>0</v>
      </c>
      <c r="F130">
        <v>1.0960000000000001</v>
      </c>
      <c r="G130">
        <v>0</v>
      </c>
      <c r="H130">
        <v>0</v>
      </c>
      <c r="I130">
        <v>0</v>
      </c>
      <c r="J130">
        <v>134.30000000000001</v>
      </c>
      <c r="K130">
        <v>27.05</v>
      </c>
      <c r="L130">
        <v>0</v>
      </c>
      <c r="M130">
        <v>0</v>
      </c>
      <c r="N130">
        <v>1.0960000000000001</v>
      </c>
      <c r="O130">
        <v>0</v>
      </c>
      <c r="P130">
        <v>0</v>
      </c>
      <c r="Q130">
        <v>0</v>
      </c>
      <c r="R130">
        <v>132.80000000000001</v>
      </c>
      <c r="S130">
        <v>27.1</v>
      </c>
      <c r="T130">
        <v>0</v>
      </c>
      <c r="U130">
        <v>0</v>
      </c>
      <c r="V130">
        <v>1.0960000000000001</v>
      </c>
      <c r="W130">
        <v>0</v>
      </c>
      <c r="X130">
        <v>0</v>
      </c>
      <c r="Y130">
        <v>0</v>
      </c>
      <c r="Z130">
        <v>135.5</v>
      </c>
      <c r="AA130">
        <v>1.133</v>
      </c>
      <c r="AB130">
        <v>63.69</v>
      </c>
      <c r="AC130">
        <v>11.87</v>
      </c>
      <c r="AD130">
        <v>27.1</v>
      </c>
      <c r="AE130">
        <v>27.7</v>
      </c>
      <c r="AF130">
        <v>969.8</v>
      </c>
      <c r="AG130">
        <v>467.9</v>
      </c>
      <c r="AH130">
        <v>0</v>
      </c>
    </row>
    <row r="131" spans="1:34" x14ac:dyDescent="0.25">
      <c r="A131" s="88">
        <v>42964.129166666666</v>
      </c>
      <c r="B131">
        <v>235194</v>
      </c>
      <c r="C131">
        <v>27.1</v>
      </c>
      <c r="D131">
        <v>0</v>
      </c>
      <c r="E131">
        <v>0</v>
      </c>
      <c r="F131">
        <v>1.0960000000000001</v>
      </c>
      <c r="G131">
        <v>0</v>
      </c>
      <c r="H131">
        <v>0</v>
      </c>
      <c r="I131">
        <v>0</v>
      </c>
      <c r="J131">
        <v>133.69999999999999</v>
      </c>
      <c r="K131">
        <v>27.1</v>
      </c>
      <c r="L131">
        <v>0</v>
      </c>
      <c r="M131">
        <v>0</v>
      </c>
      <c r="N131">
        <v>1.0960000000000001</v>
      </c>
      <c r="O131">
        <v>0</v>
      </c>
      <c r="P131">
        <v>0</v>
      </c>
      <c r="Q131">
        <v>0</v>
      </c>
      <c r="R131">
        <v>132</v>
      </c>
      <c r="S131">
        <v>27.12</v>
      </c>
      <c r="T131">
        <v>0</v>
      </c>
      <c r="U131">
        <v>0</v>
      </c>
      <c r="V131">
        <v>1.0960000000000001</v>
      </c>
      <c r="W131">
        <v>0</v>
      </c>
      <c r="X131">
        <v>0</v>
      </c>
      <c r="Y131">
        <v>0</v>
      </c>
      <c r="Z131">
        <v>135.6</v>
      </c>
      <c r="AA131">
        <v>1.0920000000000001</v>
      </c>
      <c r="AB131">
        <v>65.22</v>
      </c>
      <c r="AC131">
        <v>10.39</v>
      </c>
      <c r="AD131">
        <v>27.1</v>
      </c>
      <c r="AE131">
        <v>27.6</v>
      </c>
      <c r="AF131">
        <v>969.8</v>
      </c>
      <c r="AG131">
        <v>467.9</v>
      </c>
      <c r="AH131">
        <v>0</v>
      </c>
    </row>
    <row r="132" spans="1:34" x14ac:dyDescent="0.25">
      <c r="A132" s="88">
        <v>42964.129861111112</v>
      </c>
      <c r="B132">
        <v>235195</v>
      </c>
      <c r="C132">
        <v>27.1</v>
      </c>
      <c r="D132">
        <v>0</v>
      </c>
      <c r="E132">
        <v>0</v>
      </c>
      <c r="F132">
        <v>1.0960000000000001</v>
      </c>
      <c r="G132">
        <v>0</v>
      </c>
      <c r="H132">
        <v>0</v>
      </c>
      <c r="I132">
        <v>0</v>
      </c>
      <c r="J132">
        <v>133.80000000000001</v>
      </c>
      <c r="K132">
        <v>27.09</v>
      </c>
      <c r="L132">
        <v>0</v>
      </c>
      <c r="M132">
        <v>0</v>
      </c>
      <c r="N132">
        <v>1.0960000000000001</v>
      </c>
      <c r="O132">
        <v>0</v>
      </c>
      <c r="P132">
        <v>0</v>
      </c>
      <c r="Q132">
        <v>0</v>
      </c>
      <c r="R132">
        <v>131.69999999999999</v>
      </c>
      <c r="S132">
        <v>27.12</v>
      </c>
      <c r="T132">
        <v>0</v>
      </c>
      <c r="U132">
        <v>0</v>
      </c>
      <c r="V132">
        <v>1.0960000000000001</v>
      </c>
      <c r="W132">
        <v>0</v>
      </c>
      <c r="X132">
        <v>0</v>
      </c>
      <c r="Y132">
        <v>0</v>
      </c>
      <c r="Z132">
        <v>135.69999999999999</v>
      </c>
      <c r="AA132">
        <v>0.83299999999999996</v>
      </c>
      <c r="AB132">
        <v>72.25</v>
      </c>
      <c r="AC132">
        <v>8.2899999999999991</v>
      </c>
      <c r="AD132">
        <v>27.1</v>
      </c>
      <c r="AE132">
        <v>27.5</v>
      </c>
      <c r="AF132">
        <v>969.8</v>
      </c>
      <c r="AG132">
        <v>467.9</v>
      </c>
      <c r="AH132">
        <v>0</v>
      </c>
    </row>
    <row r="133" spans="1:34" x14ac:dyDescent="0.25">
      <c r="A133" s="88">
        <v>42964.130555555559</v>
      </c>
      <c r="B133">
        <v>235196</v>
      </c>
      <c r="C133">
        <v>26.93</v>
      </c>
      <c r="D133">
        <v>0</v>
      </c>
      <c r="E133">
        <v>0</v>
      </c>
      <c r="F133">
        <v>0.54800000000000004</v>
      </c>
      <c r="G133">
        <v>0</v>
      </c>
      <c r="H133">
        <v>0</v>
      </c>
      <c r="I133">
        <v>0</v>
      </c>
      <c r="J133" t="s">
        <v>338</v>
      </c>
      <c r="K133">
        <v>26.78</v>
      </c>
      <c r="L133">
        <v>0</v>
      </c>
      <c r="M133">
        <v>0</v>
      </c>
      <c r="N133">
        <v>0.36499999999999999</v>
      </c>
      <c r="O133">
        <v>0</v>
      </c>
      <c r="P133">
        <v>0</v>
      </c>
      <c r="Q133">
        <v>0</v>
      </c>
      <c r="R133" t="s">
        <v>338</v>
      </c>
      <c r="S133">
        <v>27.06</v>
      </c>
      <c r="T133">
        <v>0</v>
      </c>
      <c r="U133">
        <v>0</v>
      </c>
      <c r="V133">
        <v>1.0960000000000001</v>
      </c>
      <c r="W133">
        <v>0</v>
      </c>
      <c r="X133">
        <v>0</v>
      </c>
      <c r="Y133">
        <v>0</v>
      </c>
      <c r="Z133" t="s">
        <v>338</v>
      </c>
      <c r="AA133">
        <v>0.65</v>
      </c>
      <c r="AB133">
        <v>54.05</v>
      </c>
      <c r="AC133">
        <v>17.54</v>
      </c>
      <c r="AD133">
        <v>27.1</v>
      </c>
      <c r="AE133">
        <v>28.4</v>
      </c>
      <c r="AF133">
        <v>969.8</v>
      </c>
      <c r="AG133">
        <v>467.9</v>
      </c>
      <c r="AH133">
        <v>0</v>
      </c>
    </row>
    <row r="134" spans="1:34" x14ac:dyDescent="0.25">
      <c r="A134" s="88">
        <v>42964.131249999999</v>
      </c>
      <c r="B134">
        <v>235197</v>
      </c>
      <c r="C134">
        <v>26.68</v>
      </c>
      <c r="D134">
        <v>0</v>
      </c>
      <c r="E134">
        <v>0</v>
      </c>
      <c r="F134">
        <v>0.03</v>
      </c>
      <c r="G134">
        <v>0</v>
      </c>
      <c r="H134">
        <v>0</v>
      </c>
      <c r="I134">
        <v>0</v>
      </c>
      <c r="J134" t="s">
        <v>338</v>
      </c>
      <c r="K134">
        <v>26.56</v>
      </c>
      <c r="L134">
        <v>0</v>
      </c>
      <c r="M134">
        <v>0</v>
      </c>
      <c r="N134">
        <v>0</v>
      </c>
      <c r="O134">
        <v>0</v>
      </c>
      <c r="P134">
        <v>0</v>
      </c>
      <c r="Q134">
        <v>0</v>
      </c>
      <c r="R134" t="s">
        <v>338</v>
      </c>
      <c r="S134">
        <v>26.79</v>
      </c>
      <c r="T134">
        <v>0</v>
      </c>
      <c r="U134">
        <v>0</v>
      </c>
      <c r="V134">
        <v>0.36499999999999999</v>
      </c>
      <c r="W134">
        <v>0</v>
      </c>
      <c r="X134">
        <v>0</v>
      </c>
      <c r="Y134">
        <v>0</v>
      </c>
      <c r="Z134" t="s">
        <v>338</v>
      </c>
      <c r="AA134">
        <v>0.54200000000000004</v>
      </c>
      <c r="AB134">
        <v>53.5</v>
      </c>
      <c r="AC134">
        <v>15.39</v>
      </c>
      <c r="AD134">
        <v>27.1</v>
      </c>
      <c r="AE134">
        <v>30.9</v>
      </c>
      <c r="AF134">
        <v>969.8</v>
      </c>
      <c r="AG134">
        <v>467.9</v>
      </c>
      <c r="AH134">
        <v>0</v>
      </c>
    </row>
    <row r="135" spans="1:34" x14ac:dyDescent="0.25">
      <c r="A135" s="88">
        <v>42964.131944444445</v>
      </c>
      <c r="B135">
        <v>235198</v>
      </c>
      <c r="C135">
        <v>26.47</v>
      </c>
      <c r="D135">
        <v>0</v>
      </c>
      <c r="E135">
        <v>0</v>
      </c>
      <c r="F135">
        <v>0</v>
      </c>
      <c r="G135">
        <v>0</v>
      </c>
      <c r="H135">
        <v>0</v>
      </c>
      <c r="I135">
        <v>0</v>
      </c>
      <c r="J135" t="s">
        <v>338</v>
      </c>
      <c r="K135">
        <v>26.37</v>
      </c>
      <c r="L135">
        <v>0</v>
      </c>
      <c r="M135">
        <v>0</v>
      </c>
      <c r="N135">
        <v>0</v>
      </c>
      <c r="O135">
        <v>0</v>
      </c>
      <c r="P135">
        <v>0</v>
      </c>
      <c r="Q135">
        <v>0</v>
      </c>
      <c r="R135" t="s">
        <v>338</v>
      </c>
      <c r="S135">
        <v>26.56</v>
      </c>
      <c r="T135">
        <v>0</v>
      </c>
      <c r="U135">
        <v>0</v>
      </c>
      <c r="V135">
        <v>0</v>
      </c>
      <c r="W135">
        <v>0</v>
      </c>
      <c r="X135">
        <v>0</v>
      </c>
      <c r="Y135">
        <v>0</v>
      </c>
      <c r="Z135" t="s">
        <v>338</v>
      </c>
      <c r="AA135">
        <v>0.433</v>
      </c>
      <c r="AB135">
        <v>72.81</v>
      </c>
      <c r="AC135">
        <v>14.33</v>
      </c>
      <c r="AD135">
        <v>27</v>
      </c>
      <c r="AE135">
        <v>32.4</v>
      </c>
      <c r="AF135">
        <v>969.8</v>
      </c>
      <c r="AG135">
        <v>467.9</v>
      </c>
      <c r="AH135">
        <v>0</v>
      </c>
    </row>
    <row r="136" spans="1:34" x14ac:dyDescent="0.25">
      <c r="A136" s="88">
        <v>42964.132638888892</v>
      </c>
      <c r="B136">
        <v>235199</v>
      </c>
      <c r="C136">
        <v>26.3</v>
      </c>
      <c r="D136">
        <v>0</v>
      </c>
      <c r="E136">
        <v>0</v>
      </c>
      <c r="F136">
        <v>0</v>
      </c>
      <c r="G136">
        <v>0</v>
      </c>
      <c r="H136">
        <v>0</v>
      </c>
      <c r="I136">
        <v>0</v>
      </c>
      <c r="J136" t="s">
        <v>338</v>
      </c>
      <c r="K136">
        <v>26.26</v>
      </c>
      <c r="L136">
        <v>0</v>
      </c>
      <c r="M136">
        <v>0</v>
      </c>
      <c r="N136">
        <v>0</v>
      </c>
      <c r="O136">
        <v>0</v>
      </c>
      <c r="P136">
        <v>0</v>
      </c>
      <c r="Q136">
        <v>0</v>
      </c>
      <c r="R136" t="s">
        <v>338</v>
      </c>
      <c r="S136">
        <v>26.36</v>
      </c>
      <c r="T136">
        <v>0</v>
      </c>
      <c r="U136">
        <v>0</v>
      </c>
      <c r="V136">
        <v>0</v>
      </c>
      <c r="W136">
        <v>0</v>
      </c>
      <c r="X136">
        <v>0</v>
      </c>
      <c r="Y136">
        <v>0</v>
      </c>
      <c r="Z136" t="s">
        <v>338</v>
      </c>
      <c r="AA136">
        <v>0.317</v>
      </c>
      <c r="AB136">
        <v>30.42</v>
      </c>
      <c r="AC136">
        <v>17.82</v>
      </c>
      <c r="AD136">
        <v>26.9</v>
      </c>
      <c r="AE136">
        <v>33.6</v>
      </c>
      <c r="AF136">
        <v>969.8</v>
      </c>
      <c r="AG136">
        <v>467.9</v>
      </c>
      <c r="AH136">
        <v>0</v>
      </c>
    </row>
    <row r="137" spans="1:34" x14ac:dyDescent="0.25">
      <c r="A137" s="88">
        <v>42964.133333333331</v>
      </c>
      <c r="B137">
        <v>235200</v>
      </c>
      <c r="C137">
        <v>26.18</v>
      </c>
      <c r="D137">
        <v>0</v>
      </c>
      <c r="E137">
        <v>0</v>
      </c>
      <c r="F137">
        <v>0</v>
      </c>
      <c r="G137">
        <v>0</v>
      </c>
      <c r="H137">
        <v>0</v>
      </c>
      <c r="I137">
        <v>0</v>
      </c>
      <c r="J137" t="s">
        <v>338</v>
      </c>
      <c r="K137">
        <v>26.09</v>
      </c>
      <c r="L137">
        <v>0</v>
      </c>
      <c r="M137">
        <v>0</v>
      </c>
      <c r="N137">
        <v>0</v>
      </c>
      <c r="O137">
        <v>0</v>
      </c>
      <c r="P137">
        <v>0</v>
      </c>
      <c r="Q137">
        <v>0</v>
      </c>
      <c r="R137" t="s">
        <v>338</v>
      </c>
      <c r="S137">
        <v>26.26</v>
      </c>
      <c r="T137">
        <v>0</v>
      </c>
      <c r="U137">
        <v>0</v>
      </c>
      <c r="V137">
        <v>0</v>
      </c>
      <c r="W137">
        <v>0</v>
      </c>
      <c r="X137">
        <v>0</v>
      </c>
      <c r="Y137">
        <v>0</v>
      </c>
      <c r="Z137" t="s">
        <v>338</v>
      </c>
      <c r="AA137">
        <v>0.26700000000000002</v>
      </c>
      <c r="AB137">
        <v>8.52</v>
      </c>
      <c r="AC137">
        <v>25.4</v>
      </c>
      <c r="AD137">
        <v>26.7</v>
      </c>
      <c r="AE137">
        <v>34.799999999999997</v>
      </c>
      <c r="AF137">
        <v>969.8</v>
      </c>
      <c r="AG137">
        <v>467.9</v>
      </c>
      <c r="AH137">
        <v>0</v>
      </c>
    </row>
    <row r="138" spans="1:34" x14ac:dyDescent="0.25">
      <c r="A138" s="88">
        <v>42964.134027777778</v>
      </c>
      <c r="B138">
        <v>235201</v>
      </c>
      <c r="C138">
        <v>26</v>
      </c>
      <c r="D138">
        <v>0</v>
      </c>
      <c r="E138">
        <v>0</v>
      </c>
      <c r="F138">
        <v>0</v>
      </c>
      <c r="G138">
        <v>0</v>
      </c>
      <c r="H138">
        <v>0</v>
      </c>
      <c r="I138">
        <v>0</v>
      </c>
      <c r="J138" t="s">
        <v>338</v>
      </c>
      <c r="K138">
        <v>25.94</v>
      </c>
      <c r="L138">
        <v>0</v>
      </c>
      <c r="M138">
        <v>0</v>
      </c>
      <c r="N138">
        <v>0</v>
      </c>
      <c r="O138">
        <v>0</v>
      </c>
      <c r="P138">
        <v>0</v>
      </c>
      <c r="Q138">
        <v>0</v>
      </c>
      <c r="R138" t="s">
        <v>338</v>
      </c>
      <c r="S138">
        <v>26.05</v>
      </c>
      <c r="T138">
        <v>0</v>
      </c>
      <c r="U138">
        <v>0</v>
      </c>
      <c r="V138">
        <v>0</v>
      </c>
      <c r="W138">
        <v>0</v>
      </c>
      <c r="X138">
        <v>0</v>
      </c>
      <c r="Y138">
        <v>0</v>
      </c>
      <c r="Z138" t="s">
        <v>338</v>
      </c>
      <c r="AA138">
        <v>0.32500000000000001</v>
      </c>
      <c r="AB138">
        <v>3.5750000000000002</v>
      </c>
      <c r="AC138">
        <v>16.899999999999999</v>
      </c>
      <c r="AD138">
        <v>26.6</v>
      </c>
      <c r="AE138">
        <v>34.5</v>
      </c>
      <c r="AF138">
        <v>969.9</v>
      </c>
      <c r="AG138">
        <v>467.9</v>
      </c>
      <c r="AH138">
        <v>0</v>
      </c>
    </row>
    <row r="139" spans="1:34" x14ac:dyDescent="0.25">
      <c r="A139" s="88">
        <v>42964.134722222225</v>
      </c>
      <c r="B139">
        <v>235202</v>
      </c>
      <c r="C139">
        <v>25.89</v>
      </c>
      <c r="D139">
        <v>0</v>
      </c>
      <c r="E139">
        <v>0</v>
      </c>
      <c r="F139">
        <v>0</v>
      </c>
      <c r="G139">
        <v>0</v>
      </c>
      <c r="H139">
        <v>0</v>
      </c>
      <c r="I139">
        <v>0</v>
      </c>
      <c r="J139" t="s">
        <v>338</v>
      </c>
      <c r="K139">
        <v>25.86</v>
      </c>
      <c r="L139">
        <v>0</v>
      </c>
      <c r="M139">
        <v>0</v>
      </c>
      <c r="N139">
        <v>0</v>
      </c>
      <c r="O139">
        <v>0</v>
      </c>
      <c r="P139">
        <v>0</v>
      </c>
      <c r="Q139">
        <v>0</v>
      </c>
      <c r="R139" t="s">
        <v>338</v>
      </c>
      <c r="S139">
        <v>25.94</v>
      </c>
      <c r="T139">
        <v>0</v>
      </c>
      <c r="U139">
        <v>0</v>
      </c>
      <c r="V139">
        <v>0</v>
      </c>
      <c r="W139">
        <v>0</v>
      </c>
      <c r="X139">
        <v>0</v>
      </c>
      <c r="Y139">
        <v>0</v>
      </c>
      <c r="Z139" t="s">
        <v>338</v>
      </c>
      <c r="AA139">
        <v>0.433</v>
      </c>
      <c r="AB139">
        <v>11.57</v>
      </c>
      <c r="AC139">
        <v>9.6199999999999992</v>
      </c>
      <c r="AD139">
        <v>26.5</v>
      </c>
      <c r="AE139">
        <v>34.6</v>
      </c>
      <c r="AF139">
        <v>969.9</v>
      </c>
      <c r="AG139">
        <v>467.9</v>
      </c>
      <c r="AH139">
        <v>0</v>
      </c>
    </row>
    <row r="140" spans="1:34" x14ac:dyDescent="0.25">
      <c r="A140" s="88">
        <v>42964.135416666664</v>
      </c>
      <c r="B140">
        <v>235203</v>
      </c>
      <c r="C140">
        <v>25.79</v>
      </c>
      <c r="D140">
        <v>0</v>
      </c>
      <c r="E140">
        <v>0</v>
      </c>
      <c r="F140">
        <v>0</v>
      </c>
      <c r="G140">
        <v>0</v>
      </c>
      <c r="H140">
        <v>0</v>
      </c>
      <c r="I140">
        <v>0</v>
      </c>
      <c r="J140" t="s">
        <v>338</v>
      </c>
      <c r="K140">
        <v>25.76</v>
      </c>
      <c r="L140">
        <v>0</v>
      </c>
      <c r="M140">
        <v>0</v>
      </c>
      <c r="N140">
        <v>0</v>
      </c>
      <c r="O140">
        <v>0</v>
      </c>
      <c r="P140">
        <v>0</v>
      </c>
      <c r="Q140">
        <v>0</v>
      </c>
      <c r="R140" t="s">
        <v>338</v>
      </c>
      <c r="S140">
        <v>25.85</v>
      </c>
      <c r="T140">
        <v>0</v>
      </c>
      <c r="U140">
        <v>0</v>
      </c>
      <c r="V140">
        <v>0</v>
      </c>
      <c r="W140">
        <v>0</v>
      </c>
      <c r="X140">
        <v>0</v>
      </c>
      <c r="Y140">
        <v>0</v>
      </c>
      <c r="Z140" t="s">
        <v>338</v>
      </c>
      <c r="AA140">
        <v>0.4</v>
      </c>
      <c r="AB140">
        <v>11.83</v>
      </c>
      <c r="AC140">
        <v>14.4</v>
      </c>
      <c r="AD140">
        <v>26.4</v>
      </c>
      <c r="AE140">
        <v>33.799999999999997</v>
      </c>
      <c r="AF140">
        <v>969.9</v>
      </c>
      <c r="AG140">
        <v>467.9</v>
      </c>
      <c r="AH140">
        <v>0</v>
      </c>
    </row>
    <row r="141" spans="1:34" x14ac:dyDescent="0.25">
      <c r="A141" s="88">
        <v>42964.136111111111</v>
      </c>
      <c r="B141">
        <v>235204</v>
      </c>
      <c r="C141">
        <v>25.73</v>
      </c>
      <c r="D141">
        <v>0</v>
      </c>
      <c r="E141">
        <v>0</v>
      </c>
      <c r="F141">
        <v>0</v>
      </c>
      <c r="G141">
        <v>0</v>
      </c>
      <c r="H141">
        <v>0</v>
      </c>
      <c r="I141">
        <v>0</v>
      </c>
      <c r="J141" t="s">
        <v>338</v>
      </c>
      <c r="K141">
        <v>25.71</v>
      </c>
      <c r="L141">
        <v>0</v>
      </c>
      <c r="M141">
        <v>0</v>
      </c>
      <c r="N141">
        <v>0</v>
      </c>
      <c r="O141">
        <v>0</v>
      </c>
      <c r="P141">
        <v>0</v>
      </c>
      <c r="Q141">
        <v>0</v>
      </c>
      <c r="R141" t="s">
        <v>338</v>
      </c>
      <c r="S141">
        <v>25.76</v>
      </c>
      <c r="T141">
        <v>0</v>
      </c>
      <c r="U141">
        <v>0</v>
      </c>
      <c r="V141">
        <v>0</v>
      </c>
      <c r="W141">
        <v>0</v>
      </c>
      <c r="X141">
        <v>0</v>
      </c>
      <c r="Y141">
        <v>0</v>
      </c>
      <c r="Z141" t="s">
        <v>338</v>
      </c>
      <c r="AA141">
        <v>0.53300000000000003</v>
      </c>
      <c r="AB141">
        <v>24.15</v>
      </c>
      <c r="AC141">
        <v>11.37</v>
      </c>
      <c r="AD141">
        <v>26.3</v>
      </c>
      <c r="AE141">
        <v>33.9</v>
      </c>
      <c r="AF141">
        <v>969.9</v>
      </c>
      <c r="AG141">
        <v>467.9</v>
      </c>
      <c r="AH141">
        <v>0</v>
      </c>
    </row>
    <row r="142" spans="1:34" x14ac:dyDescent="0.25">
      <c r="A142" s="88">
        <v>42964.136805555558</v>
      </c>
      <c r="B142">
        <v>235205</v>
      </c>
      <c r="C142">
        <v>25.73</v>
      </c>
      <c r="D142">
        <v>0</v>
      </c>
      <c r="E142">
        <v>0</v>
      </c>
      <c r="F142">
        <v>0</v>
      </c>
      <c r="G142">
        <v>0</v>
      </c>
      <c r="H142">
        <v>0</v>
      </c>
      <c r="I142">
        <v>0</v>
      </c>
      <c r="J142" t="s">
        <v>338</v>
      </c>
      <c r="K142">
        <v>25.72</v>
      </c>
      <c r="L142">
        <v>0</v>
      </c>
      <c r="M142">
        <v>0</v>
      </c>
      <c r="N142">
        <v>0</v>
      </c>
      <c r="O142">
        <v>0</v>
      </c>
      <c r="P142">
        <v>0</v>
      </c>
      <c r="Q142">
        <v>0</v>
      </c>
      <c r="R142" t="s">
        <v>338</v>
      </c>
      <c r="S142">
        <v>25.78</v>
      </c>
      <c r="T142">
        <v>0</v>
      </c>
      <c r="U142">
        <v>0</v>
      </c>
      <c r="V142">
        <v>0</v>
      </c>
      <c r="W142">
        <v>0</v>
      </c>
      <c r="X142">
        <v>0</v>
      </c>
      <c r="Y142">
        <v>0</v>
      </c>
      <c r="Z142" t="s">
        <v>338</v>
      </c>
      <c r="AA142">
        <v>0.56699999999999995</v>
      </c>
      <c r="AB142">
        <v>36.380000000000003</v>
      </c>
      <c r="AC142">
        <v>12.78</v>
      </c>
      <c r="AD142">
        <v>26.2</v>
      </c>
      <c r="AE142">
        <v>34.9</v>
      </c>
      <c r="AF142">
        <v>969.9</v>
      </c>
      <c r="AG142">
        <v>467.9</v>
      </c>
      <c r="AH142">
        <v>0</v>
      </c>
    </row>
    <row r="143" spans="1:34" x14ac:dyDescent="0.25">
      <c r="A143" s="88">
        <v>42964.137499999997</v>
      </c>
      <c r="B143">
        <v>235206</v>
      </c>
      <c r="C143">
        <v>25.77</v>
      </c>
      <c r="D143">
        <v>0</v>
      </c>
      <c r="E143">
        <v>0</v>
      </c>
      <c r="F143">
        <v>0</v>
      </c>
      <c r="G143">
        <v>0</v>
      </c>
      <c r="H143">
        <v>0</v>
      </c>
      <c r="I143">
        <v>0</v>
      </c>
      <c r="J143" t="s">
        <v>338</v>
      </c>
      <c r="K143">
        <v>25.75</v>
      </c>
      <c r="L143">
        <v>0</v>
      </c>
      <c r="M143">
        <v>0</v>
      </c>
      <c r="N143">
        <v>0</v>
      </c>
      <c r="O143">
        <v>0</v>
      </c>
      <c r="P143">
        <v>0</v>
      </c>
      <c r="Q143">
        <v>0</v>
      </c>
      <c r="R143" t="s">
        <v>338</v>
      </c>
      <c r="S143">
        <v>25.79</v>
      </c>
      <c r="T143">
        <v>0</v>
      </c>
      <c r="U143">
        <v>0</v>
      </c>
      <c r="V143">
        <v>0</v>
      </c>
      <c r="W143">
        <v>0</v>
      </c>
      <c r="X143">
        <v>0</v>
      </c>
      <c r="Y143">
        <v>0</v>
      </c>
      <c r="Z143" t="s">
        <v>338</v>
      </c>
      <c r="AA143">
        <v>0.71699999999999997</v>
      </c>
      <c r="AB143">
        <v>33.39</v>
      </c>
      <c r="AC143">
        <v>10.54</v>
      </c>
      <c r="AD143">
        <v>26.2</v>
      </c>
      <c r="AE143">
        <v>34.9</v>
      </c>
      <c r="AF143">
        <v>969.9</v>
      </c>
      <c r="AG143">
        <v>467.9</v>
      </c>
      <c r="AH143">
        <v>0</v>
      </c>
    </row>
    <row r="144" spans="1:34" x14ac:dyDescent="0.25">
      <c r="A144" s="88">
        <v>42964.138194444444</v>
      </c>
      <c r="B144">
        <v>235207</v>
      </c>
      <c r="C144">
        <v>25.75</v>
      </c>
      <c r="D144">
        <v>0</v>
      </c>
      <c r="E144">
        <v>0</v>
      </c>
      <c r="F144">
        <v>0</v>
      </c>
      <c r="G144">
        <v>0</v>
      </c>
      <c r="H144">
        <v>0</v>
      </c>
      <c r="I144">
        <v>0</v>
      </c>
      <c r="J144" t="s">
        <v>338</v>
      </c>
      <c r="K144">
        <v>25.72</v>
      </c>
      <c r="L144">
        <v>0</v>
      </c>
      <c r="M144">
        <v>0</v>
      </c>
      <c r="N144">
        <v>0</v>
      </c>
      <c r="O144">
        <v>0</v>
      </c>
      <c r="P144">
        <v>0</v>
      </c>
      <c r="Q144">
        <v>0</v>
      </c>
      <c r="R144" t="s">
        <v>338</v>
      </c>
      <c r="S144">
        <v>25.79</v>
      </c>
      <c r="T144">
        <v>0</v>
      </c>
      <c r="U144">
        <v>0</v>
      </c>
      <c r="V144">
        <v>0</v>
      </c>
      <c r="W144">
        <v>0</v>
      </c>
      <c r="X144">
        <v>0</v>
      </c>
      <c r="Y144">
        <v>0</v>
      </c>
      <c r="Z144" t="s">
        <v>338</v>
      </c>
      <c r="AA144">
        <v>0.75</v>
      </c>
      <c r="AB144">
        <v>19.84</v>
      </c>
      <c r="AC144">
        <v>9.66</v>
      </c>
      <c r="AD144">
        <v>26.2</v>
      </c>
      <c r="AE144">
        <v>34.799999999999997</v>
      </c>
      <c r="AF144">
        <v>969.9</v>
      </c>
      <c r="AG144">
        <v>467.9</v>
      </c>
      <c r="AH144">
        <v>0</v>
      </c>
    </row>
    <row r="145" spans="1:34" x14ac:dyDescent="0.25">
      <c r="A145" s="88">
        <v>42964.138888888891</v>
      </c>
      <c r="B145">
        <v>235208</v>
      </c>
      <c r="C145">
        <v>25.69</v>
      </c>
      <c r="D145">
        <v>0</v>
      </c>
      <c r="E145">
        <v>0</v>
      </c>
      <c r="F145">
        <v>0</v>
      </c>
      <c r="G145">
        <v>0</v>
      </c>
      <c r="H145">
        <v>0</v>
      </c>
      <c r="I145">
        <v>0</v>
      </c>
      <c r="J145" t="s">
        <v>338</v>
      </c>
      <c r="K145">
        <v>25.68</v>
      </c>
      <c r="L145">
        <v>0</v>
      </c>
      <c r="M145">
        <v>0</v>
      </c>
      <c r="N145">
        <v>0</v>
      </c>
      <c r="O145">
        <v>0</v>
      </c>
      <c r="P145">
        <v>0</v>
      </c>
      <c r="Q145">
        <v>0</v>
      </c>
      <c r="R145" t="s">
        <v>338</v>
      </c>
      <c r="S145">
        <v>25.71</v>
      </c>
      <c r="T145">
        <v>0</v>
      </c>
      <c r="U145">
        <v>0</v>
      </c>
      <c r="V145">
        <v>0</v>
      </c>
      <c r="W145">
        <v>0</v>
      </c>
      <c r="X145">
        <v>0</v>
      </c>
      <c r="Y145">
        <v>0</v>
      </c>
      <c r="Z145" t="s">
        <v>338</v>
      </c>
      <c r="AA145">
        <v>0.74199999999999999</v>
      </c>
      <c r="AB145">
        <v>33.78</v>
      </c>
      <c r="AC145">
        <v>8.57</v>
      </c>
      <c r="AD145">
        <v>26.1</v>
      </c>
      <c r="AE145">
        <v>35.299999999999997</v>
      </c>
      <c r="AF145">
        <v>969.9</v>
      </c>
      <c r="AG145">
        <v>467.9</v>
      </c>
      <c r="AH145">
        <v>0</v>
      </c>
    </row>
    <row r="146" spans="1:34" x14ac:dyDescent="0.25">
      <c r="A146" s="88">
        <v>42964.13958333333</v>
      </c>
      <c r="B146">
        <v>235209</v>
      </c>
      <c r="C146">
        <v>25.63</v>
      </c>
      <c r="D146">
        <v>0</v>
      </c>
      <c r="E146">
        <v>0</v>
      </c>
      <c r="F146">
        <v>0</v>
      </c>
      <c r="G146">
        <v>0</v>
      </c>
      <c r="H146">
        <v>0</v>
      </c>
      <c r="I146">
        <v>0</v>
      </c>
      <c r="J146" t="s">
        <v>338</v>
      </c>
      <c r="K146">
        <v>25.61</v>
      </c>
      <c r="L146">
        <v>0</v>
      </c>
      <c r="M146">
        <v>0</v>
      </c>
      <c r="N146">
        <v>0</v>
      </c>
      <c r="O146">
        <v>0</v>
      </c>
      <c r="P146">
        <v>0</v>
      </c>
      <c r="Q146">
        <v>0</v>
      </c>
      <c r="R146" t="s">
        <v>338</v>
      </c>
      <c r="S146">
        <v>25.66</v>
      </c>
      <c r="T146">
        <v>0</v>
      </c>
      <c r="U146">
        <v>0</v>
      </c>
      <c r="V146">
        <v>0</v>
      </c>
      <c r="W146">
        <v>0</v>
      </c>
      <c r="X146">
        <v>0</v>
      </c>
      <c r="Y146">
        <v>0</v>
      </c>
      <c r="Z146" t="s">
        <v>338</v>
      </c>
      <c r="AA146">
        <v>0.45800000000000002</v>
      </c>
      <c r="AB146">
        <v>53.81</v>
      </c>
      <c r="AC146">
        <v>12.76</v>
      </c>
      <c r="AD146">
        <v>26</v>
      </c>
      <c r="AE146">
        <v>35</v>
      </c>
      <c r="AF146">
        <v>969.9</v>
      </c>
      <c r="AG146">
        <v>467.9</v>
      </c>
      <c r="AH146">
        <v>0</v>
      </c>
    </row>
    <row r="147" spans="1:34" x14ac:dyDescent="0.25">
      <c r="A147" s="88">
        <v>42964.140277777777</v>
      </c>
      <c r="B147">
        <v>235210</v>
      </c>
      <c r="C147">
        <v>25.79</v>
      </c>
      <c r="D147">
        <v>0</v>
      </c>
      <c r="E147">
        <v>0</v>
      </c>
      <c r="F147">
        <v>0</v>
      </c>
      <c r="G147">
        <v>0</v>
      </c>
      <c r="H147">
        <v>0</v>
      </c>
      <c r="I147">
        <v>0</v>
      </c>
      <c r="J147" t="s">
        <v>338</v>
      </c>
      <c r="K147">
        <v>25.71</v>
      </c>
      <c r="L147">
        <v>0</v>
      </c>
      <c r="M147">
        <v>0</v>
      </c>
      <c r="N147">
        <v>0</v>
      </c>
      <c r="O147">
        <v>0</v>
      </c>
      <c r="P147">
        <v>0</v>
      </c>
      <c r="Q147">
        <v>0</v>
      </c>
      <c r="R147" t="s">
        <v>338</v>
      </c>
      <c r="S147">
        <v>25.84</v>
      </c>
      <c r="T147">
        <v>0</v>
      </c>
      <c r="U147">
        <v>0</v>
      </c>
      <c r="V147">
        <v>0</v>
      </c>
      <c r="W147">
        <v>0</v>
      </c>
      <c r="X147">
        <v>0</v>
      </c>
      <c r="Y147">
        <v>0</v>
      </c>
      <c r="Z147" t="s">
        <v>338</v>
      </c>
      <c r="AA147">
        <v>0.63300000000000001</v>
      </c>
      <c r="AB147">
        <v>68.540000000000006</v>
      </c>
      <c r="AC147">
        <v>12.84</v>
      </c>
      <c r="AD147">
        <v>26</v>
      </c>
      <c r="AE147">
        <v>34.4</v>
      </c>
      <c r="AF147">
        <v>969.9</v>
      </c>
      <c r="AG147">
        <v>467.9</v>
      </c>
      <c r="AH147">
        <v>0</v>
      </c>
    </row>
    <row r="148" spans="1:34" x14ac:dyDescent="0.25">
      <c r="A148" s="88">
        <v>42964.140972222223</v>
      </c>
      <c r="B148">
        <v>235211</v>
      </c>
      <c r="C148">
        <v>25.91</v>
      </c>
      <c r="D148">
        <v>0</v>
      </c>
      <c r="E148">
        <v>0</v>
      </c>
      <c r="F148">
        <v>0</v>
      </c>
      <c r="G148">
        <v>0</v>
      </c>
      <c r="H148">
        <v>0</v>
      </c>
      <c r="I148">
        <v>0</v>
      </c>
      <c r="J148" t="s">
        <v>338</v>
      </c>
      <c r="K148">
        <v>25.86</v>
      </c>
      <c r="L148">
        <v>0</v>
      </c>
      <c r="M148">
        <v>0</v>
      </c>
      <c r="N148">
        <v>0</v>
      </c>
      <c r="O148">
        <v>0</v>
      </c>
      <c r="P148">
        <v>0</v>
      </c>
      <c r="Q148">
        <v>0</v>
      </c>
      <c r="R148" t="s">
        <v>338</v>
      </c>
      <c r="S148">
        <v>25.97</v>
      </c>
      <c r="T148">
        <v>0</v>
      </c>
      <c r="U148">
        <v>0</v>
      </c>
      <c r="V148">
        <v>0</v>
      </c>
      <c r="W148">
        <v>0</v>
      </c>
      <c r="X148">
        <v>0</v>
      </c>
      <c r="Y148">
        <v>0</v>
      </c>
      <c r="Z148" t="s">
        <v>338</v>
      </c>
      <c r="AA148">
        <v>0.53300000000000003</v>
      </c>
      <c r="AB148">
        <v>71.36</v>
      </c>
      <c r="AC148">
        <v>16.989999999999998</v>
      </c>
      <c r="AD148">
        <v>26</v>
      </c>
      <c r="AE148">
        <v>33.9</v>
      </c>
      <c r="AF148">
        <v>969.9</v>
      </c>
      <c r="AG148">
        <v>467.9</v>
      </c>
      <c r="AH148">
        <v>0</v>
      </c>
    </row>
    <row r="149" spans="1:34" x14ac:dyDescent="0.25">
      <c r="A149" s="88">
        <v>42964.14166666667</v>
      </c>
      <c r="B149">
        <v>235212</v>
      </c>
      <c r="C149">
        <v>26</v>
      </c>
      <c r="D149">
        <v>0</v>
      </c>
      <c r="E149">
        <v>0</v>
      </c>
      <c r="F149">
        <v>0</v>
      </c>
      <c r="G149">
        <v>0</v>
      </c>
      <c r="H149">
        <v>0</v>
      </c>
      <c r="I149">
        <v>0</v>
      </c>
      <c r="J149" t="s">
        <v>338</v>
      </c>
      <c r="K149">
        <v>25.97</v>
      </c>
      <c r="L149">
        <v>0</v>
      </c>
      <c r="M149">
        <v>0</v>
      </c>
      <c r="N149">
        <v>0</v>
      </c>
      <c r="O149">
        <v>0</v>
      </c>
      <c r="P149">
        <v>0</v>
      </c>
      <c r="Q149">
        <v>0</v>
      </c>
      <c r="R149" t="s">
        <v>338</v>
      </c>
      <c r="S149">
        <v>26.04</v>
      </c>
      <c r="T149">
        <v>0</v>
      </c>
      <c r="U149">
        <v>0</v>
      </c>
      <c r="V149">
        <v>0</v>
      </c>
      <c r="W149">
        <v>0</v>
      </c>
      <c r="X149">
        <v>0</v>
      </c>
      <c r="Y149">
        <v>0</v>
      </c>
      <c r="Z149" t="s">
        <v>338</v>
      </c>
      <c r="AA149">
        <v>0.56699999999999995</v>
      </c>
      <c r="AB149">
        <v>69.83</v>
      </c>
      <c r="AC149">
        <v>7.0190000000000001</v>
      </c>
      <c r="AD149">
        <v>26</v>
      </c>
      <c r="AE149">
        <v>33.9</v>
      </c>
      <c r="AF149">
        <v>969.9</v>
      </c>
      <c r="AG149">
        <v>467.9</v>
      </c>
      <c r="AH149">
        <v>0</v>
      </c>
    </row>
    <row r="150" spans="1:34" x14ac:dyDescent="0.25">
      <c r="A150" s="88">
        <v>42964.142361111109</v>
      </c>
      <c r="B150">
        <v>235213</v>
      </c>
      <c r="C150">
        <v>26.08</v>
      </c>
      <c r="D150">
        <v>0</v>
      </c>
      <c r="E150">
        <v>0</v>
      </c>
      <c r="F150">
        <v>0</v>
      </c>
      <c r="G150">
        <v>0</v>
      </c>
      <c r="H150">
        <v>0</v>
      </c>
      <c r="I150">
        <v>0</v>
      </c>
      <c r="J150" t="s">
        <v>338</v>
      </c>
      <c r="K150">
        <v>26.04</v>
      </c>
      <c r="L150">
        <v>0</v>
      </c>
      <c r="M150">
        <v>0</v>
      </c>
      <c r="N150">
        <v>0</v>
      </c>
      <c r="O150">
        <v>0</v>
      </c>
      <c r="P150">
        <v>0</v>
      </c>
      <c r="Q150">
        <v>0</v>
      </c>
      <c r="R150" t="s">
        <v>338</v>
      </c>
      <c r="S150">
        <v>26.11</v>
      </c>
      <c r="T150">
        <v>0</v>
      </c>
      <c r="U150">
        <v>0</v>
      </c>
      <c r="V150">
        <v>0</v>
      </c>
      <c r="W150">
        <v>0</v>
      </c>
      <c r="X150">
        <v>0</v>
      </c>
      <c r="Y150">
        <v>0</v>
      </c>
      <c r="Z150" t="s">
        <v>338</v>
      </c>
      <c r="AA150">
        <v>0.79200000000000004</v>
      </c>
      <c r="AB150">
        <v>58.83</v>
      </c>
      <c r="AC150">
        <v>3.9750000000000001</v>
      </c>
      <c r="AD150">
        <v>26</v>
      </c>
      <c r="AE150">
        <v>33.200000000000003</v>
      </c>
      <c r="AF150">
        <v>969.9</v>
      </c>
      <c r="AG150">
        <v>467.9</v>
      </c>
      <c r="AH150">
        <v>0</v>
      </c>
    </row>
    <row r="151" spans="1:34" x14ac:dyDescent="0.25">
      <c r="A151" s="88">
        <v>42964.143055555556</v>
      </c>
      <c r="B151">
        <v>235214</v>
      </c>
      <c r="C151">
        <v>26.12</v>
      </c>
      <c r="D151">
        <v>0</v>
      </c>
      <c r="E151">
        <v>0</v>
      </c>
      <c r="F151">
        <v>0</v>
      </c>
      <c r="G151">
        <v>0</v>
      </c>
      <c r="H151">
        <v>0</v>
      </c>
      <c r="I151">
        <v>0</v>
      </c>
      <c r="J151" t="s">
        <v>338</v>
      </c>
      <c r="K151">
        <v>26.1</v>
      </c>
      <c r="L151">
        <v>0</v>
      </c>
      <c r="M151">
        <v>0</v>
      </c>
      <c r="N151">
        <v>0</v>
      </c>
      <c r="O151">
        <v>0</v>
      </c>
      <c r="P151">
        <v>0</v>
      </c>
      <c r="Q151">
        <v>0</v>
      </c>
      <c r="R151" t="s">
        <v>338</v>
      </c>
      <c r="S151">
        <v>26.14</v>
      </c>
      <c r="T151">
        <v>0</v>
      </c>
      <c r="U151">
        <v>0</v>
      </c>
      <c r="V151">
        <v>0</v>
      </c>
      <c r="W151">
        <v>0</v>
      </c>
      <c r="X151">
        <v>0</v>
      </c>
      <c r="Y151">
        <v>0</v>
      </c>
      <c r="Z151" t="s">
        <v>338</v>
      </c>
      <c r="AA151">
        <v>0.53300000000000003</v>
      </c>
      <c r="AB151">
        <v>69.59</v>
      </c>
      <c r="AC151">
        <v>7.9630000000000001</v>
      </c>
      <c r="AD151">
        <v>26.1</v>
      </c>
      <c r="AE151">
        <v>33.200000000000003</v>
      </c>
      <c r="AF151">
        <v>969.9</v>
      </c>
      <c r="AG151">
        <v>467.9</v>
      </c>
      <c r="AH151">
        <v>0</v>
      </c>
    </row>
    <row r="152" spans="1:34" x14ac:dyDescent="0.25">
      <c r="A152" s="88">
        <v>42964.143750000003</v>
      </c>
      <c r="B152">
        <v>235215</v>
      </c>
      <c r="C152">
        <v>26.16</v>
      </c>
      <c r="D152">
        <v>0</v>
      </c>
      <c r="E152">
        <v>0</v>
      </c>
      <c r="F152">
        <v>0</v>
      </c>
      <c r="G152">
        <v>0</v>
      </c>
      <c r="H152">
        <v>0</v>
      </c>
      <c r="I152">
        <v>0</v>
      </c>
      <c r="J152" t="s">
        <v>338</v>
      </c>
      <c r="K152">
        <v>26.14</v>
      </c>
      <c r="L152">
        <v>0</v>
      </c>
      <c r="M152">
        <v>0</v>
      </c>
      <c r="N152">
        <v>0</v>
      </c>
      <c r="O152">
        <v>0</v>
      </c>
      <c r="P152">
        <v>0</v>
      </c>
      <c r="Q152">
        <v>0</v>
      </c>
      <c r="R152" t="s">
        <v>338</v>
      </c>
      <c r="S152">
        <v>26.17</v>
      </c>
      <c r="T152">
        <v>0</v>
      </c>
      <c r="U152">
        <v>0</v>
      </c>
      <c r="V152">
        <v>0</v>
      </c>
      <c r="W152">
        <v>0</v>
      </c>
      <c r="X152">
        <v>0</v>
      </c>
      <c r="Y152">
        <v>0</v>
      </c>
      <c r="Z152" t="s">
        <v>338</v>
      </c>
      <c r="AA152">
        <v>0.53300000000000003</v>
      </c>
      <c r="AB152">
        <v>71.760000000000005</v>
      </c>
      <c r="AC152">
        <v>14.7</v>
      </c>
      <c r="AD152">
        <v>26.1</v>
      </c>
      <c r="AE152">
        <v>33</v>
      </c>
      <c r="AF152">
        <v>969.9</v>
      </c>
      <c r="AG152">
        <v>467.9</v>
      </c>
      <c r="AH152">
        <v>0</v>
      </c>
    </row>
    <row r="153" spans="1:34" x14ac:dyDescent="0.25">
      <c r="A153" s="88">
        <v>42964.144444444442</v>
      </c>
      <c r="B153">
        <v>235216</v>
      </c>
      <c r="C153">
        <v>26.16</v>
      </c>
      <c r="D153">
        <v>0</v>
      </c>
      <c r="E153">
        <v>0</v>
      </c>
      <c r="F153">
        <v>0</v>
      </c>
      <c r="G153">
        <v>0</v>
      </c>
      <c r="H153">
        <v>0</v>
      </c>
      <c r="I153">
        <v>0</v>
      </c>
      <c r="J153" t="s">
        <v>338</v>
      </c>
      <c r="K153">
        <v>26.15</v>
      </c>
      <c r="L153">
        <v>0</v>
      </c>
      <c r="M153">
        <v>0</v>
      </c>
      <c r="N153">
        <v>0</v>
      </c>
      <c r="O153">
        <v>0</v>
      </c>
      <c r="P153">
        <v>0</v>
      </c>
      <c r="Q153">
        <v>0</v>
      </c>
      <c r="R153" t="s">
        <v>338</v>
      </c>
      <c r="S153">
        <v>26.16</v>
      </c>
      <c r="T153">
        <v>0</v>
      </c>
      <c r="U153">
        <v>0</v>
      </c>
      <c r="V153">
        <v>0</v>
      </c>
      <c r="W153">
        <v>0</v>
      </c>
      <c r="X153">
        <v>0</v>
      </c>
      <c r="Y153">
        <v>0</v>
      </c>
      <c r="Z153" t="s">
        <v>338</v>
      </c>
      <c r="AA153">
        <v>0.40799999999999997</v>
      </c>
      <c r="AB153">
        <v>66.83</v>
      </c>
      <c r="AC153">
        <v>6.7649999999999997</v>
      </c>
      <c r="AD153">
        <v>26.1</v>
      </c>
      <c r="AE153">
        <v>32.799999999999997</v>
      </c>
      <c r="AF153">
        <v>969.9</v>
      </c>
      <c r="AG153">
        <v>467.9</v>
      </c>
      <c r="AH153">
        <v>0</v>
      </c>
    </row>
    <row r="154" spans="1:34" x14ac:dyDescent="0.25">
      <c r="A154" s="88">
        <v>42964.145138888889</v>
      </c>
      <c r="B154">
        <v>235217</v>
      </c>
      <c r="C154">
        <v>26.15</v>
      </c>
      <c r="D154">
        <v>0</v>
      </c>
      <c r="E154">
        <v>0</v>
      </c>
      <c r="F154">
        <v>0</v>
      </c>
      <c r="G154">
        <v>0</v>
      </c>
      <c r="H154">
        <v>0</v>
      </c>
      <c r="I154">
        <v>0</v>
      </c>
      <c r="J154" t="s">
        <v>338</v>
      </c>
      <c r="K154">
        <v>26.13</v>
      </c>
      <c r="L154">
        <v>0</v>
      </c>
      <c r="M154">
        <v>0</v>
      </c>
      <c r="N154">
        <v>0</v>
      </c>
      <c r="O154">
        <v>0</v>
      </c>
      <c r="P154">
        <v>0</v>
      </c>
      <c r="Q154">
        <v>0</v>
      </c>
      <c r="R154" t="s">
        <v>338</v>
      </c>
      <c r="S154">
        <v>26.18</v>
      </c>
      <c r="T154">
        <v>0</v>
      </c>
      <c r="U154">
        <v>0</v>
      </c>
      <c r="V154">
        <v>0</v>
      </c>
      <c r="W154">
        <v>0</v>
      </c>
      <c r="X154">
        <v>0</v>
      </c>
      <c r="Y154">
        <v>0</v>
      </c>
      <c r="Z154" t="s">
        <v>338</v>
      </c>
      <c r="AA154">
        <v>0.34200000000000003</v>
      </c>
      <c r="AB154">
        <v>83.7</v>
      </c>
      <c r="AC154">
        <v>24.69</v>
      </c>
      <c r="AD154">
        <v>26.1</v>
      </c>
      <c r="AE154">
        <v>32.700000000000003</v>
      </c>
      <c r="AF154">
        <v>970</v>
      </c>
      <c r="AG154">
        <v>467.9</v>
      </c>
      <c r="AH154">
        <v>0</v>
      </c>
    </row>
    <row r="155" spans="1:34" x14ac:dyDescent="0.25">
      <c r="A155" s="88">
        <v>42964.145833333336</v>
      </c>
      <c r="B155">
        <v>235218</v>
      </c>
      <c r="C155">
        <v>26.17</v>
      </c>
      <c r="D155">
        <v>0</v>
      </c>
      <c r="E155">
        <v>0</v>
      </c>
      <c r="F155">
        <v>0.183</v>
      </c>
      <c r="G155">
        <v>0</v>
      </c>
      <c r="H155">
        <v>0</v>
      </c>
      <c r="I155">
        <v>0</v>
      </c>
      <c r="J155" t="s">
        <v>338</v>
      </c>
      <c r="K155">
        <v>26.15</v>
      </c>
      <c r="L155">
        <v>0</v>
      </c>
      <c r="M155">
        <v>0</v>
      </c>
      <c r="N155">
        <v>0</v>
      </c>
      <c r="O155">
        <v>0</v>
      </c>
      <c r="P155">
        <v>0</v>
      </c>
      <c r="Q155">
        <v>0</v>
      </c>
      <c r="R155" t="s">
        <v>338</v>
      </c>
      <c r="S155">
        <v>26.18</v>
      </c>
      <c r="T155">
        <v>0</v>
      </c>
      <c r="U155">
        <v>0</v>
      </c>
      <c r="V155">
        <v>0.36499999999999999</v>
      </c>
      <c r="W155">
        <v>0</v>
      </c>
      <c r="X155">
        <v>0</v>
      </c>
      <c r="Y155">
        <v>0</v>
      </c>
      <c r="Z155" t="s">
        <v>338</v>
      </c>
      <c r="AA155">
        <v>0.45</v>
      </c>
      <c r="AB155">
        <v>68.180000000000007</v>
      </c>
      <c r="AC155">
        <v>9.19</v>
      </c>
      <c r="AD155">
        <v>26.1</v>
      </c>
      <c r="AE155">
        <v>32.200000000000003</v>
      </c>
      <c r="AF155">
        <v>970</v>
      </c>
      <c r="AG155">
        <v>467.9</v>
      </c>
      <c r="AH155">
        <v>0</v>
      </c>
    </row>
    <row r="156" spans="1:34" x14ac:dyDescent="0.25">
      <c r="A156" s="88">
        <v>42964.146527777775</v>
      </c>
      <c r="B156">
        <v>235219</v>
      </c>
      <c r="C156">
        <v>26.18</v>
      </c>
      <c r="D156">
        <v>0</v>
      </c>
      <c r="E156">
        <v>0</v>
      </c>
      <c r="F156">
        <v>0.36499999999999999</v>
      </c>
      <c r="G156">
        <v>0</v>
      </c>
      <c r="H156">
        <v>0</v>
      </c>
      <c r="I156">
        <v>0</v>
      </c>
      <c r="J156" t="s">
        <v>338</v>
      </c>
      <c r="K156">
        <v>26.17</v>
      </c>
      <c r="L156">
        <v>0</v>
      </c>
      <c r="M156">
        <v>0</v>
      </c>
      <c r="N156">
        <v>0.36499999999999999</v>
      </c>
      <c r="O156">
        <v>0</v>
      </c>
      <c r="P156">
        <v>0</v>
      </c>
      <c r="Q156">
        <v>0</v>
      </c>
      <c r="R156" t="s">
        <v>338</v>
      </c>
      <c r="S156">
        <v>26.2</v>
      </c>
      <c r="T156">
        <v>0</v>
      </c>
      <c r="U156">
        <v>0</v>
      </c>
      <c r="V156">
        <v>0.36499999999999999</v>
      </c>
      <c r="W156">
        <v>0</v>
      </c>
      <c r="X156">
        <v>0</v>
      </c>
      <c r="Y156">
        <v>0</v>
      </c>
      <c r="Z156" t="s">
        <v>338</v>
      </c>
      <c r="AA156">
        <v>0.47499999999999998</v>
      </c>
      <c r="AB156">
        <v>74.400000000000006</v>
      </c>
      <c r="AC156">
        <v>14.78</v>
      </c>
      <c r="AD156">
        <v>26.1</v>
      </c>
      <c r="AE156">
        <v>32.5</v>
      </c>
      <c r="AF156">
        <v>970</v>
      </c>
      <c r="AG156">
        <v>467.9</v>
      </c>
      <c r="AH156">
        <v>0</v>
      </c>
    </row>
    <row r="157" spans="1:34" x14ac:dyDescent="0.25">
      <c r="A157" s="88">
        <v>42964.147222222222</v>
      </c>
      <c r="B157">
        <v>235220</v>
      </c>
      <c r="C157">
        <v>26.22</v>
      </c>
      <c r="D157">
        <v>0</v>
      </c>
      <c r="E157">
        <v>0</v>
      </c>
      <c r="F157">
        <v>0.36499999999999999</v>
      </c>
      <c r="G157">
        <v>0</v>
      </c>
      <c r="H157">
        <v>0</v>
      </c>
      <c r="I157">
        <v>0</v>
      </c>
      <c r="J157" t="s">
        <v>338</v>
      </c>
      <c r="K157">
        <v>26.19</v>
      </c>
      <c r="L157">
        <v>0</v>
      </c>
      <c r="M157">
        <v>0</v>
      </c>
      <c r="N157">
        <v>0.36499999999999999</v>
      </c>
      <c r="O157">
        <v>0</v>
      </c>
      <c r="P157">
        <v>0</v>
      </c>
      <c r="Q157">
        <v>0</v>
      </c>
      <c r="R157" t="s">
        <v>338</v>
      </c>
      <c r="S157">
        <v>26.26</v>
      </c>
      <c r="T157">
        <v>0</v>
      </c>
      <c r="U157">
        <v>0</v>
      </c>
      <c r="V157">
        <v>0.36499999999999999</v>
      </c>
      <c r="W157">
        <v>0</v>
      </c>
      <c r="X157">
        <v>0</v>
      </c>
      <c r="Y157">
        <v>0</v>
      </c>
      <c r="Z157" t="s">
        <v>338</v>
      </c>
      <c r="AA157">
        <v>0.52500000000000002</v>
      </c>
      <c r="AB157">
        <v>63.08</v>
      </c>
      <c r="AC157">
        <v>9.2899999999999991</v>
      </c>
      <c r="AD157">
        <v>26.1</v>
      </c>
      <c r="AE157">
        <v>31.9</v>
      </c>
      <c r="AF157">
        <v>970</v>
      </c>
      <c r="AG157">
        <v>467.9</v>
      </c>
      <c r="AH157">
        <v>0</v>
      </c>
    </row>
    <row r="158" spans="1:34" x14ac:dyDescent="0.25">
      <c r="A158" s="88">
        <v>42964.147916666669</v>
      </c>
      <c r="B158">
        <v>235221</v>
      </c>
      <c r="C158">
        <v>26.2</v>
      </c>
      <c r="D158">
        <v>0</v>
      </c>
      <c r="E158">
        <v>0</v>
      </c>
      <c r="F158">
        <v>0.36499999999999999</v>
      </c>
      <c r="G158">
        <v>0</v>
      </c>
      <c r="H158">
        <v>0</v>
      </c>
      <c r="I158">
        <v>0</v>
      </c>
      <c r="J158" t="s">
        <v>338</v>
      </c>
      <c r="K158">
        <v>26.14</v>
      </c>
      <c r="L158">
        <v>0</v>
      </c>
      <c r="M158">
        <v>0</v>
      </c>
      <c r="N158">
        <v>0.36499999999999999</v>
      </c>
      <c r="O158">
        <v>0</v>
      </c>
      <c r="P158">
        <v>0</v>
      </c>
      <c r="Q158">
        <v>0</v>
      </c>
      <c r="R158" t="s">
        <v>338</v>
      </c>
      <c r="S158">
        <v>26.24</v>
      </c>
      <c r="T158">
        <v>0</v>
      </c>
      <c r="U158">
        <v>0</v>
      </c>
      <c r="V158">
        <v>0.36499999999999999</v>
      </c>
      <c r="W158">
        <v>0</v>
      </c>
      <c r="X158">
        <v>0</v>
      </c>
      <c r="Y158">
        <v>0</v>
      </c>
      <c r="Z158" t="s">
        <v>338</v>
      </c>
      <c r="AA158">
        <v>0.308</v>
      </c>
      <c r="AB158">
        <v>70.47</v>
      </c>
      <c r="AC158">
        <v>28.01</v>
      </c>
      <c r="AD158">
        <v>26.1</v>
      </c>
      <c r="AE158">
        <v>31.7</v>
      </c>
      <c r="AF158">
        <v>970</v>
      </c>
      <c r="AG158">
        <v>467.9</v>
      </c>
      <c r="AH158">
        <v>0</v>
      </c>
    </row>
    <row r="159" spans="1:34" x14ac:dyDescent="0.25">
      <c r="A159" s="88">
        <v>42964.148611111108</v>
      </c>
      <c r="B159">
        <v>235222</v>
      </c>
      <c r="C159">
        <v>26.09</v>
      </c>
      <c r="D159">
        <v>0</v>
      </c>
      <c r="E159">
        <v>0</v>
      </c>
      <c r="F159">
        <v>0</v>
      </c>
      <c r="G159">
        <v>0</v>
      </c>
      <c r="H159">
        <v>0</v>
      </c>
      <c r="I159">
        <v>0</v>
      </c>
      <c r="J159" t="s">
        <v>338</v>
      </c>
      <c r="K159">
        <v>26.02</v>
      </c>
      <c r="L159">
        <v>0</v>
      </c>
      <c r="M159">
        <v>0</v>
      </c>
      <c r="N159">
        <v>0</v>
      </c>
      <c r="O159">
        <v>0</v>
      </c>
      <c r="P159">
        <v>0</v>
      </c>
      <c r="Q159">
        <v>0</v>
      </c>
      <c r="R159" t="s">
        <v>338</v>
      </c>
      <c r="S159">
        <v>26.13</v>
      </c>
      <c r="T159">
        <v>0</v>
      </c>
      <c r="U159">
        <v>0</v>
      </c>
      <c r="V159">
        <v>0</v>
      </c>
      <c r="W159">
        <v>0</v>
      </c>
      <c r="X159">
        <v>0</v>
      </c>
      <c r="Y159">
        <v>0</v>
      </c>
      <c r="Z159" t="s">
        <v>338</v>
      </c>
      <c r="AA159">
        <v>0.46700000000000003</v>
      </c>
      <c r="AB159">
        <v>16.100000000000001</v>
      </c>
      <c r="AC159">
        <v>13.04</v>
      </c>
      <c r="AD159">
        <v>26.2</v>
      </c>
      <c r="AE159">
        <v>32.9</v>
      </c>
      <c r="AF159">
        <v>970</v>
      </c>
      <c r="AG159">
        <v>467.9</v>
      </c>
      <c r="AH159">
        <v>0</v>
      </c>
    </row>
    <row r="160" spans="1:34" x14ac:dyDescent="0.25">
      <c r="A160" s="88">
        <v>42964.149305555555</v>
      </c>
      <c r="B160">
        <v>235223</v>
      </c>
      <c r="C160">
        <v>25.93</v>
      </c>
      <c r="D160">
        <v>0</v>
      </c>
      <c r="E160">
        <v>0</v>
      </c>
      <c r="F160">
        <v>0</v>
      </c>
      <c r="G160">
        <v>0</v>
      </c>
      <c r="H160">
        <v>0</v>
      </c>
      <c r="I160">
        <v>0</v>
      </c>
      <c r="J160" t="s">
        <v>338</v>
      </c>
      <c r="K160">
        <v>25.86</v>
      </c>
      <c r="L160">
        <v>0</v>
      </c>
      <c r="M160">
        <v>0</v>
      </c>
      <c r="N160">
        <v>0</v>
      </c>
      <c r="O160">
        <v>0</v>
      </c>
      <c r="P160">
        <v>0</v>
      </c>
      <c r="Q160">
        <v>0</v>
      </c>
      <c r="R160" t="s">
        <v>338</v>
      </c>
      <c r="S160">
        <v>25.99</v>
      </c>
      <c r="T160">
        <v>0</v>
      </c>
      <c r="U160">
        <v>0</v>
      </c>
      <c r="V160">
        <v>0</v>
      </c>
      <c r="W160">
        <v>0</v>
      </c>
      <c r="X160">
        <v>0</v>
      </c>
      <c r="Y160">
        <v>0</v>
      </c>
      <c r="Z160" t="s">
        <v>338</v>
      </c>
      <c r="AA160">
        <v>0.7</v>
      </c>
      <c r="AB160">
        <v>17.36</v>
      </c>
      <c r="AC160">
        <v>11.88</v>
      </c>
      <c r="AD160">
        <v>26.1</v>
      </c>
      <c r="AE160">
        <v>32.799999999999997</v>
      </c>
      <c r="AF160">
        <v>970</v>
      </c>
      <c r="AG160">
        <v>467.9</v>
      </c>
      <c r="AH160">
        <v>0</v>
      </c>
    </row>
    <row r="161" spans="1:34" x14ac:dyDescent="0.25">
      <c r="A161" s="88">
        <v>42964.15</v>
      </c>
      <c r="B161">
        <v>235224</v>
      </c>
      <c r="C161">
        <v>25.79</v>
      </c>
      <c r="D161">
        <v>0</v>
      </c>
      <c r="E161">
        <v>0</v>
      </c>
      <c r="F161">
        <v>0</v>
      </c>
      <c r="G161">
        <v>0</v>
      </c>
      <c r="H161">
        <v>0</v>
      </c>
      <c r="I161">
        <v>0</v>
      </c>
      <c r="J161" t="s">
        <v>338</v>
      </c>
      <c r="K161">
        <v>25.74</v>
      </c>
      <c r="L161">
        <v>0</v>
      </c>
      <c r="M161">
        <v>0</v>
      </c>
      <c r="N161">
        <v>0</v>
      </c>
      <c r="O161">
        <v>0</v>
      </c>
      <c r="P161">
        <v>0</v>
      </c>
      <c r="Q161">
        <v>0</v>
      </c>
      <c r="R161" t="s">
        <v>338</v>
      </c>
      <c r="S161">
        <v>25.86</v>
      </c>
      <c r="T161">
        <v>0</v>
      </c>
      <c r="U161">
        <v>0</v>
      </c>
      <c r="V161">
        <v>0</v>
      </c>
      <c r="W161">
        <v>0</v>
      </c>
      <c r="X161">
        <v>0</v>
      </c>
      <c r="Y161">
        <v>0</v>
      </c>
      <c r="Z161" t="s">
        <v>338</v>
      </c>
      <c r="AA161">
        <v>0.90800000000000003</v>
      </c>
      <c r="AB161">
        <v>17.670000000000002</v>
      </c>
      <c r="AC161">
        <v>3.9430000000000001</v>
      </c>
      <c r="AD161">
        <v>26.1</v>
      </c>
      <c r="AE161">
        <v>32.799999999999997</v>
      </c>
      <c r="AF161">
        <v>970</v>
      </c>
      <c r="AG161">
        <v>467.9</v>
      </c>
      <c r="AH161">
        <v>0</v>
      </c>
    </row>
    <row r="162" spans="1:34" x14ac:dyDescent="0.25">
      <c r="A162" s="88">
        <v>42964.150694444441</v>
      </c>
      <c r="B162">
        <v>235225</v>
      </c>
      <c r="C162">
        <v>25.7</v>
      </c>
      <c r="D162">
        <v>0</v>
      </c>
      <c r="E162">
        <v>0</v>
      </c>
      <c r="F162">
        <v>0</v>
      </c>
      <c r="G162">
        <v>0</v>
      </c>
      <c r="H162">
        <v>0</v>
      </c>
      <c r="I162">
        <v>0</v>
      </c>
      <c r="J162" t="s">
        <v>338</v>
      </c>
      <c r="K162">
        <v>25.69</v>
      </c>
      <c r="L162">
        <v>0</v>
      </c>
      <c r="M162">
        <v>0</v>
      </c>
      <c r="N162">
        <v>0</v>
      </c>
      <c r="O162">
        <v>0</v>
      </c>
      <c r="P162">
        <v>0</v>
      </c>
      <c r="Q162">
        <v>0</v>
      </c>
      <c r="R162" t="s">
        <v>338</v>
      </c>
      <c r="S162">
        <v>25.73</v>
      </c>
      <c r="T162">
        <v>0</v>
      </c>
      <c r="U162">
        <v>0</v>
      </c>
      <c r="V162">
        <v>0</v>
      </c>
      <c r="W162">
        <v>0</v>
      </c>
      <c r="X162">
        <v>0</v>
      </c>
      <c r="Y162">
        <v>0</v>
      </c>
      <c r="Z162" t="s">
        <v>338</v>
      </c>
      <c r="AA162">
        <v>0.88300000000000001</v>
      </c>
      <c r="AB162">
        <v>24.26</v>
      </c>
      <c r="AC162">
        <v>8.39</v>
      </c>
      <c r="AD162">
        <v>26</v>
      </c>
      <c r="AE162">
        <v>33.4</v>
      </c>
      <c r="AF162">
        <v>970</v>
      </c>
      <c r="AG162">
        <v>467.9</v>
      </c>
      <c r="AH162">
        <v>0</v>
      </c>
    </row>
    <row r="163" spans="1:34" x14ac:dyDescent="0.25">
      <c r="A163" s="88">
        <v>42964.151388888888</v>
      </c>
      <c r="B163">
        <v>235226</v>
      </c>
      <c r="C163">
        <v>25.68</v>
      </c>
      <c r="D163">
        <v>0</v>
      </c>
      <c r="E163">
        <v>0</v>
      </c>
      <c r="F163">
        <v>0</v>
      </c>
      <c r="G163">
        <v>0</v>
      </c>
      <c r="H163">
        <v>0</v>
      </c>
      <c r="I163">
        <v>0</v>
      </c>
      <c r="J163" t="s">
        <v>338</v>
      </c>
      <c r="K163">
        <v>25.64</v>
      </c>
      <c r="L163">
        <v>0</v>
      </c>
      <c r="M163">
        <v>0</v>
      </c>
      <c r="N163">
        <v>0</v>
      </c>
      <c r="O163">
        <v>0</v>
      </c>
      <c r="P163">
        <v>0</v>
      </c>
      <c r="Q163">
        <v>0</v>
      </c>
      <c r="R163" t="s">
        <v>338</v>
      </c>
      <c r="S163">
        <v>25.69</v>
      </c>
      <c r="T163">
        <v>0</v>
      </c>
      <c r="U163">
        <v>0</v>
      </c>
      <c r="V163">
        <v>0</v>
      </c>
      <c r="W163">
        <v>0</v>
      </c>
      <c r="X163">
        <v>0</v>
      </c>
      <c r="Y163">
        <v>0</v>
      </c>
      <c r="Z163" t="s">
        <v>338</v>
      </c>
      <c r="AA163">
        <v>0.91700000000000004</v>
      </c>
      <c r="AB163">
        <v>27.75</v>
      </c>
      <c r="AC163">
        <v>5.05</v>
      </c>
      <c r="AD163">
        <v>25.9</v>
      </c>
      <c r="AE163">
        <v>33</v>
      </c>
      <c r="AF163">
        <v>970</v>
      </c>
      <c r="AG163">
        <v>467.9</v>
      </c>
      <c r="AH163">
        <v>0</v>
      </c>
    </row>
    <row r="164" spans="1:34" x14ac:dyDescent="0.25">
      <c r="A164" s="88">
        <v>42964.152083333334</v>
      </c>
      <c r="B164">
        <v>235227</v>
      </c>
      <c r="C164">
        <v>25.64</v>
      </c>
      <c r="D164">
        <v>0</v>
      </c>
      <c r="E164">
        <v>0</v>
      </c>
      <c r="F164">
        <v>0</v>
      </c>
      <c r="G164">
        <v>0</v>
      </c>
      <c r="H164">
        <v>0</v>
      </c>
      <c r="I164">
        <v>0</v>
      </c>
      <c r="J164" t="s">
        <v>338</v>
      </c>
      <c r="K164">
        <v>25.64</v>
      </c>
      <c r="L164">
        <v>0</v>
      </c>
      <c r="M164">
        <v>0</v>
      </c>
      <c r="N164">
        <v>0</v>
      </c>
      <c r="O164">
        <v>0</v>
      </c>
      <c r="P164">
        <v>0</v>
      </c>
      <c r="Q164">
        <v>0</v>
      </c>
      <c r="R164" t="s">
        <v>338</v>
      </c>
      <c r="S164">
        <v>25.67</v>
      </c>
      <c r="T164">
        <v>0</v>
      </c>
      <c r="U164">
        <v>0</v>
      </c>
      <c r="V164">
        <v>0</v>
      </c>
      <c r="W164">
        <v>0</v>
      </c>
      <c r="X164">
        <v>0</v>
      </c>
      <c r="Y164">
        <v>0</v>
      </c>
      <c r="Z164" t="s">
        <v>338</v>
      </c>
      <c r="AA164">
        <v>0.90800000000000003</v>
      </c>
      <c r="AB164">
        <v>30.35</v>
      </c>
      <c r="AC164">
        <v>6.4889999999999999</v>
      </c>
      <c r="AD164">
        <v>25.9</v>
      </c>
      <c r="AE164">
        <v>33.1</v>
      </c>
      <c r="AF164">
        <v>970.1</v>
      </c>
      <c r="AG164">
        <v>467.9</v>
      </c>
      <c r="AH164">
        <v>0</v>
      </c>
    </row>
    <row r="165" spans="1:34" x14ac:dyDescent="0.25">
      <c r="A165" s="88">
        <v>42964.152777777781</v>
      </c>
      <c r="B165">
        <v>235228</v>
      </c>
      <c r="C165">
        <v>25.64</v>
      </c>
      <c r="D165">
        <v>0</v>
      </c>
      <c r="E165">
        <v>0</v>
      </c>
      <c r="F165">
        <v>0</v>
      </c>
      <c r="G165">
        <v>0</v>
      </c>
      <c r="H165">
        <v>0</v>
      </c>
      <c r="I165">
        <v>0</v>
      </c>
      <c r="J165" t="s">
        <v>338</v>
      </c>
      <c r="K165">
        <v>25.62</v>
      </c>
      <c r="L165">
        <v>0</v>
      </c>
      <c r="M165">
        <v>0</v>
      </c>
      <c r="N165">
        <v>0</v>
      </c>
      <c r="O165">
        <v>0</v>
      </c>
      <c r="P165">
        <v>0</v>
      </c>
      <c r="Q165">
        <v>0</v>
      </c>
      <c r="R165" t="s">
        <v>338</v>
      </c>
      <c r="S165">
        <v>25.65</v>
      </c>
      <c r="T165">
        <v>0</v>
      </c>
      <c r="U165">
        <v>0</v>
      </c>
      <c r="V165">
        <v>0</v>
      </c>
      <c r="W165">
        <v>0</v>
      </c>
      <c r="X165">
        <v>0</v>
      </c>
      <c r="Y165">
        <v>0</v>
      </c>
      <c r="Z165" t="s">
        <v>338</v>
      </c>
      <c r="AA165">
        <v>0.85</v>
      </c>
      <c r="AB165">
        <v>27.83</v>
      </c>
      <c r="AC165">
        <v>4.6150000000000002</v>
      </c>
      <c r="AD165">
        <v>25.8</v>
      </c>
      <c r="AE165">
        <v>33.200000000000003</v>
      </c>
      <c r="AF165">
        <v>970.1</v>
      </c>
      <c r="AG165">
        <v>467.9</v>
      </c>
      <c r="AH165">
        <v>0</v>
      </c>
    </row>
    <row r="166" spans="1:34" x14ac:dyDescent="0.25">
      <c r="A166" s="88">
        <v>42964.15347222222</v>
      </c>
      <c r="B166">
        <v>235229</v>
      </c>
      <c r="C166">
        <v>25.61</v>
      </c>
      <c r="D166">
        <v>0</v>
      </c>
      <c r="E166">
        <v>0</v>
      </c>
      <c r="F166">
        <v>0</v>
      </c>
      <c r="G166">
        <v>0</v>
      </c>
      <c r="H166">
        <v>0</v>
      </c>
      <c r="I166">
        <v>0</v>
      </c>
      <c r="J166" t="s">
        <v>338</v>
      </c>
      <c r="K166">
        <v>25.61</v>
      </c>
      <c r="L166">
        <v>0</v>
      </c>
      <c r="M166">
        <v>0</v>
      </c>
      <c r="N166">
        <v>0</v>
      </c>
      <c r="O166">
        <v>0</v>
      </c>
      <c r="P166">
        <v>0</v>
      </c>
      <c r="Q166">
        <v>0</v>
      </c>
      <c r="R166" t="s">
        <v>338</v>
      </c>
      <c r="S166">
        <v>25.62</v>
      </c>
      <c r="T166">
        <v>0</v>
      </c>
      <c r="U166">
        <v>0</v>
      </c>
      <c r="V166">
        <v>0</v>
      </c>
      <c r="W166">
        <v>0</v>
      </c>
      <c r="X166">
        <v>0</v>
      </c>
      <c r="Y166">
        <v>0</v>
      </c>
      <c r="Z166" t="s">
        <v>338</v>
      </c>
      <c r="AA166">
        <v>0.7</v>
      </c>
      <c r="AB166">
        <v>25.92</v>
      </c>
      <c r="AC166">
        <v>8.1300000000000008</v>
      </c>
      <c r="AD166">
        <v>25.8</v>
      </c>
      <c r="AE166">
        <v>33.200000000000003</v>
      </c>
      <c r="AF166">
        <v>970.1</v>
      </c>
      <c r="AG166">
        <v>467.9</v>
      </c>
      <c r="AH166">
        <v>0</v>
      </c>
    </row>
    <row r="167" spans="1:34" x14ac:dyDescent="0.25">
      <c r="A167" s="88">
        <v>42964.154166666667</v>
      </c>
      <c r="B167">
        <v>235230</v>
      </c>
      <c r="C167">
        <v>25.61</v>
      </c>
      <c r="D167">
        <v>0</v>
      </c>
      <c r="E167">
        <v>0</v>
      </c>
      <c r="F167">
        <v>0</v>
      </c>
      <c r="G167">
        <v>0</v>
      </c>
      <c r="H167">
        <v>0</v>
      </c>
      <c r="I167">
        <v>0</v>
      </c>
      <c r="J167" t="s">
        <v>338</v>
      </c>
      <c r="K167">
        <v>25.6</v>
      </c>
      <c r="L167">
        <v>0</v>
      </c>
      <c r="M167">
        <v>0</v>
      </c>
      <c r="N167">
        <v>0</v>
      </c>
      <c r="O167">
        <v>0</v>
      </c>
      <c r="P167">
        <v>0</v>
      </c>
      <c r="Q167">
        <v>0</v>
      </c>
      <c r="R167" t="s">
        <v>338</v>
      </c>
      <c r="S167">
        <v>25.61</v>
      </c>
      <c r="T167">
        <v>0</v>
      </c>
      <c r="U167">
        <v>0</v>
      </c>
      <c r="V167">
        <v>0</v>
      </c>
      <c r="W167">
        <v>0</v>
      </c>
      <c r="X167">
        <v>0</v>
      </c>
      <c r="Y167">
        <v>0</v>
      </c>
      <c r="Z167" t="s">
        <v>338</v>
      </c>
      <c r="AA167">
        <v>0.75</v>
      </c>
      <c r="AB167">
        <v>24.68</v>
      </c>
      <c r="AC167">
        <v>9.75</v>
      </c>
      <c r="AD167">
        <v>25.8</v>
      </c>
      <c r="AE167">
        <v>33.200000000000003</v>
      </c>
      <c r="AF167">
        <v>970.1</v>
      </c>
      <c r="AG167">
        <v>467.9</v>
      </c>
      <c r="AH167">
        <v>0</v>
      </c>
    </row>
    <row r="168" spans="1:34" x14ac:dyDescent="0.25">
      <c r="A168" s="88">
        <v>42964.154861111114</v>
      </c>
      <c r="B168">
        <v>235231</v>
      </c>
      <c r="C168">
        <v>25.61</v>
      </c>
      <c r="D168">
        <v>0</v>
      </c>
      <c r="E168">
        <v>0</v>
      </c>
      <c r="F168">
        <v>0</v>
      </c>
      <c r="G168">
        <v>0</v>
      </c>
      <c r="H168">
        <v>0</v>
      </c>
      <c r="I168">
        <v>0</v>
      </c>
      <c r="J168" t="s">
        <v>338</v>
      </c>
      <c r="K168">
        <v>25.6</v>
      </c>
      <c r="L168">
        <v>0</v>
      </c>
      <c r="M168">
        <v>0</v>
      </c>
      <c r="N168">
        <v>0</v>
      </c>
      <c r="O168">
        <v>0</v>
      </c>
      <c r="P168">
        <v>0</v>
      </c>
      <c r="Q168">
        <v>0</v>
      </c>
      <c r="R168" t="s">
        <v>338</v>
      </c>
      <c r="S168">
        <v>25.63</v>
      </c>
      <c r="T168">
        <v>0</v>
      </c>
      <c r="U168">
        <v>0</v>
      </c>
      <c r="V168">
        <v>0</v>
      </c>
      <c r="W168">
        <v>0</v>
      </c>
      <c r="X168">
        <v>0</v>
      </c>
      <c r="Y168">
        <v>0</v>
      </c>
      <c r="Z168" t="s">
        <v>338</v>
      </c>
      <c r="AA168">
        <v>0.75800000000000001</v>
      </c>
      <c r="AB168">
        <v>22.67</v>
      </c>
      <c r="AC168">
        <v>10.81</v>
      </c>
      <c r="AD168">
        <v>25.7</v>
      </c>
      <c r="AE168">
        <v>33.4</v>
      </c>
      <c r="AF168">
        <v>970.1</v>
      </c>
      <c r="AG168">
        <v>467.9</v>
      </c>
      <c r="AH168">
        <v>0</v>
      </c>
    </row>
    <row r="169" spans="1:34" x14ac:dyDescent="0.25">
      <c r="A169" s="88">
        <v>42964.155555555553</v>
      </c>
      <c r="B169">
        <v>235232</v>
      </c>
      <c r="C169">
        <v>25.61</v>
      </c>
      <c r="D169">
        <v>0</v>
      </c>
      <c r="E169">
        <v>0</v>
      </c>
      <c r="F169">
        <v>0</v>
      </c>
      <c r="G169">
        <v>0</v>
      </c>
      <c r="H169">
        <v>0</v>
      </c>
      <c r="I169">
        <v>0</v>
      </c>
      <c r="J169" t="s">
        <v>338</v>
      </c>
      <c r="K169">
        <v>25.6</v>
      </c>
      <c r="L169">
        <v>0</v>
      </c>
      <c r="M169">
        <v>0</v>
      </c>
      <c r="N169">
        <v>0</v>
      </c>
      <c r="O169">
        <v>0</v>
      </c>
      <c r="P169">
        <v>0</v>
      </c>
      <c r="Q169">
        <v>0</v>
      </c>
      <c r="R169" t="s">
        <v>338</v>
      </c>
      <c r="S169">
        <v>25.62</v>
      </c>
      <c r="T169">
        <v>0</v>
      </c>
      <c r="U169">
        <v>0</v>
      </c>
      <c r="V169">
        <v>0</v>
      </c>
      <c r="W169">
        <v>0</v>
      </c>
      <c r="X169">
        <v>0</v>
      </c>
      <c r="Y169">
        <v>0</v>
      </c>
      <c r="Z169" t="s">
        <v>338</v>
      </c>
      <c r="AA169">
        <v>0.45800000000000002</v>
      </c>
      <c r="AB169">
        <v>15.5</v>
      </c>
      <c r="AC169">
        <v>10.59</v>
      </c>
      <c r="AD169">
        <v>25.7</v>
      </c>
      <c r="AE169">
        <v>33.4</v>
      </c>
      <c r="AF169">
        <v>970.1</v>
      </c>
      <c r="AG169">
        <v>467.9</v>
      </c>
      <c r="AH169">
        <v>0</v>
      </c>
    </row>
    <row r="170" spans="1:34" x14ac:dyDescent="0.25">
      <c r="A170" s="88">
        <v>42964.15625</v>
      </c>
      <c r="B170">
        <v>235233</v>
      </c>
      <c r="C170">
        <v>25.56</v>
      </c>
      <c r="D170">
        <v>0</v>
      </c>
      <c r="E170">
        <v>0</v>
      </c>
      <c r="F170">
        <v>0</v>
      </c>
      <c r="G170">
        <v>0</v>
      </c>
      <c r="H170">
        <v>0</v>
      </c>
      <c r="I170">
        <v>0</v>
      </c>
      <c r="J170" t="s">
        <v>338</v>
      </c>
      <c r="K170">
        <v>25.55</v>
      </c>
      <c r="L170">
        <v>0</v>
      </c>
      <c r="M170">
        <v>0</v>
      </c>
      <c r="N170">
        <v>0</v>
      </c>
      <c r="O170">
        <v>0</v>
      </c>
      <c r="P170">
        <v>0</v>
      </c>
      <c r="Q170">
        <v>0</v>
      </c>
      <c r="R170" t="s">
        <v>338</v>
      </c>
      <c r="S170">
        <v>25.6</v>
      </c>
      <c r="T170">
        <v>0</v>
      </c>
      <c r="U170">
        <v>0</v>
      </c>
      <c r="V170">
        <v>0</v>
      </c>
      <c r="W170">
        <v>0</v>
      </c>
      <c r="X170">
        <v>0</v>
      </c>
      <c r="Y170">
        <v>0</v>
      </c>
      <c r="Z170" t="s">
        <v>338</v>
      </c>
      <c r="AA170">
        <v>0.60799999999999998</v>
      </c>
      <c r="AB170">
        <v>5.8230000000000004</v>
      </c>
      <c r="AC170">
        <v>6.45</v>
      </c>
      <c r="AD170">
        <v>25.7</v>
      </c>
      <c r="AE170">
        <v>33.4</v>
      </c>
      <c r="AF170">
        <v>970.1</v>
      </c>
      <c r="AG170">
        <v>467.9</v>
      </c>
      <c r="AH170">
        <v>0</v>
      </c>
    </row>
    <row r="171" spans="1:34" x14ac:dyDescent="0.25">
      <c r="A171" s="88">
        <v>42964.156944444447</v>
      </c>
      <c r="B171">
        <v>235234</v>
      </c>
      <c r="C171">
        <v>25.53</v>
      </c>
      <c r="D171">
        <v>0</v>
      </c>
      <c r="E171">
        <v>0</v>
      </c>
      <c r="F171">
        <v>0</v>
      </c>
      <c r="G171">
        <v>0</v>
      </c>
      <c r="H171">
        <v>0</v>
      </c>
      <c r="I171">
        <v>0</v>
      </c>
      <c r="J171" t="s">
        <v>338</v>
      </c>
      <c r="K171">
        <v>25.51</v>
      </c>
      <c r="L171">
        <v>0</v>
      </c>
      <c r="M171">
        <v>0</v>
      </c>
      <c r="N171">
        <v>0</v>
      </c>
      <c r="O171">
        <v>0</v>
      </c>
      <c r="P171">
        <v>0</v>
      </c>
      <c r="Q171">
        <v>0</v>
      </c>
      <c r="R171" t="s">
        <v>338</v>
      </c>
      <c r="S171">
        <v>25.56</v>
      </c>
      <c r="T171">
        <v>0</v>
      </c>
      <c r="U171">
        <v>0</v>
      </c>
      <c r="V171">
        <v>0</v>
      </c>
      <c r="W171">
        <v>0</v>
      </c>
      <c r="X171">
        <v>0</v>
      </c>
      <c r="Y171">
        <v>0</v>
      </c>
      <c r="Z171" t="s">
        <v>338</v>
      </c>
      <c r="AA171">
        <v>0.38300000000000001</v>
      </c>
      <c r="AB171">
        <v>358.9</v>
      </c>
      <c r="AC171">
        <v>6.992</v>
      </c>
      <c r="AD171">
        <v>25.7</v>
      </c>
      <c r="AE171">
        <v>33.4</v>
      </c>
      <c r="AF171">
        <v>970.1</v>
      </c>
      <c r="AG171">
        <v>467.9</v>
      </c>
      <c r="AH171">
        <v>0</v>
      </c>
    </row>
    <row r="172" spans="1:34" x14ac:dyDescent="0.25">
      <c r="A172" s="88">
        <v>42964.157638888886</v>
      </c>
      <c r="B172">
        <v>235235</v>
      </c>
      <c r="C172">
        <v>25.49</v>
      </c>
      <c r="D172">
        <v>0</v>
      </c>
      <c r="E172">
        <v>0</v>
      </c>
      <c r="F172">
        <v>0</v>
      </c>
      <c r="G172">
        <v>0</v>
      </c>
      <c r="H172">
        <v>0</v>
      </c>
      <c r="I172">
        <v>0</v>
      </c>
      <c r="J172" t="s">
        <v>338</v>
      </c>
      <c r="K172">
        <v>25.46</v>
      </c>
      <c r="L172">
        <v>0</v>
      </c>
      <c r="M172">
        <v>0</v>
      </c>
      <c r="N172">
        <v>0</v>
      </c>
      <c r="O172">
        <v>0</v>
      </c>
      <c r="P172">
        <v>0</v>
      </c>
      <c r="Q172">
        <v>0</v>
      </c>
      <c r="R172" t="s">
        <v>338</v>
      </c>
      <c r="S172">
        <v>25.51</v>
      </c>
      <c r="T172">
        <v>0</v>
      </c>
      <c r="U172">
        <v>0</v>
      </c>
      <c r="V172">
        <v>0</v>
      </c>
      <c r="W172">
        <v>0</v>
      </c>
      <c r="X172">
        <v>0</v>
      </c>
      <c r="Y172">
        <v>0</v>
      </c>
      <c r="Z172" t="s">
        <v>338</v>
      </c>
      <c r="AA172">
        <v>0.28299999999999997</v>
      </c>
      <c r="AB172">
        <v>7.1829999999999998</v>
      </c>
      <c r="AC172">
        <v>7.8979999999999997</v>
      </c>
      <c r="AD172">
        <v>25.7</v>
      </c>
      <c r="AE172">
        <v>34.6</v>
      </c>
      <c r="AF172">
        <v>970.1</v>
      </c>
      <c r="AG172">
        <v>467.9</v>
      </c>
      <c r="AH172">
        <v>0</v>
      </c>
    </row>
    <row r="173" spans="1:34" x14ac:dyDescent="0.25">
      <c r="A173" s="88">
        <v>42964.158333333333</v>
      </c>
      <c r="B173">
        <v>235236</v>
      </c>
      <c r="C173">
        <v>25.45</v>
      </c>
      <c r="D173">
        <v>0</v>
      </c>
      <c r="E173">
        <v>0</v>
      </c>
      <c r="F173">
        <v>0</v>
      </c>
      <c r="G173">
        <v>0</v>
      </c>
      <c r="H173">
        <v>0</v>
      </c>
      <c r="I173">
        <v>0</v>
      </c>
      <c r="J173" t="s">
        <v>338</v>
      </c>
      <c r="K173">
        <v>25.42</v>
      </c>
      <c r="L173">
        <v>0</v>
      </c>
      <c r="M173">
        <v>0</v>
      </c>
      <c r="N173">
        <v>0</v>
      </c>
      <c r="O173">
        <v>0</v>
      </c>
      <c r="P173">
        <v>0</v>
      </c>
      <c r="Q173">
        <v>0</v>
      </c>
      <c r="R173" t="s">
        <v>338</v>
      </c>
      <c r="S173">
        <v>25.46</v>
      </c>
      <c r="T173">
        <v>0</v>
      </c>
      <c r="U173">
        <v>0</v>
      </c>
      <c r="V173">
        <v>0</v>
      </c>
      <c r="W173">
        <v>0</v>
      </c>
      <c r="X173">
        <v>0</v>
      </c>
      <c r="Y173">
        <v>0</v>
      </c>
      <c r="Z173" t="s">
        <v>338</v>
      </c>
      <c r="AA173">
        <v>0.35</v>
      </c>
      <c r="AB173">
        <v>15</v>
      </c>
      <c r="AC173">
        <v>5.5359999999999996</v>
      </c>
      <c r="AD173">
        <v>25.6</v>
      </c>
      <c r="AE173">
        <v>34.5</v>
      </c>
      <c r="AF173">
        <v>970.1</v>
      </c>
      <c r="AG173">
        <v>467.9</v>
      </c>
      <c r="AH173">
        <v>0</v>
      </c>
    </row>
    <row r="174" spans="1:34" x14ac:dyDescent="0.25">
      <c r="A174" s="88">
        <v>42964.15902777778</v>
      </c>
      <c r="B174">
        <v>235237</v>
      </c>
      <c r="C174">
        <v>25.42</v>
      </c>
      <c r="D174">
        <v>0</v>
      </c>
      <c r="E174">
        <v>0</v>
      </c>
      <c r="F174">
        <v>0</v>
      </c>
      <c r="G174">
        <v>0</v>
      </c>
      <c r="H174">
        <v>0</v>
      </c>
      <c r="I174">
        <v>0</v>
      </c>
      <c r="J174" t="s">
        <v>338</v>
      </c>
      <c r="K174">
        <v>25.42</v>
      </c>
      <c r="L174">
        <v>0</v>
      </c>
      <c r="M174">
        <v>0</v>
      </c>
      <c r="N174">
        <v>0</v>
      </c>
      <c r="O174">
        <v>0</v>
      </c>
      <c r="P174">
        <v>0</v>
      </c>
      <c r="Q174">
        <v>0</v>
      </c>
      <c r="R174" t="s">
        <v>338</v>
      </c>
      <c r="S174">
        <v>25.43</v>
      </c>
      <c r="T174">
        <v>0</v>
      </c>
      <c r="U174">
        <v>0</v>
      </c>
      <c r="V174">
        <v>0</v>
      </c>
      <c r="W174">
        <v>0</v>
      </c>
      <c r="X174">
        <v>0</v>
      </c>
      <c r="Y174">
        <v>0</v>
      </c>
      <c r="Z174" t="s">
        <v>338</v>
      </c>
      <c r="AA174">
        <v>0.38300000000000001</v>
      </c>
      <c r="AB174">
        <v>36.75</v>
      </c>
      <c r="AC174">
        <v>10.09</v>
      </c>
      <c r="AD174">
        <v>25.6</v>
      </c>
      <c r="AE174">
        <v>34.5</v>
      </c>
      <c r="AF174">
        <v>970.2</v>
      </c>
      <c r="AG174">
        <v>467.9</v>
      </c>
      <c r="AH174">
        <v>0</v>
      </c>
    </row>
    <row r="175" spans="1:34" x14ac:dyDescent="0.25">
      <c r="A175" s="88">
        <v>42964.159722222219</v>
      </c>
      <c r="B175">
        <v>235238</v>
      </c>
      <c r="C175">
        <v>25.4</v>
      </c>
      <c r="D175">
        <v>0</v>
      </c>
      <c r="E175">
        <v>0</v>
      </c>
      <c r="F175">
        <v>0</v>
      </c>
      <c r="G175">
        <v>0</v>
      </c>
      <c r="H175">
        <v>0</v>
      </c>
      <c r="I175">
        <v>0</v>
      </c>
      <c r="J175" t="s">
        <v>338</v>
      </c>
      <c r="K175">
        <v>25.38</v>
      </c>
      <c r="L175">
        <v>0</v>
      </c>
      <c r="M175">
        <v>0</v>
      </c>
      <c r="N175">
        <v>0</v>
      </c>
      <c r="O175">
        <v>0</v>
      </c>
      <c r="P175">
        <v>0</v>
      </c>
      <c r="Q175">
        <v>0</v>
      </c>
      <c r="R175" t="s">
        <v>338</v>
      </c>
      <c r="S175">
        <v>25.43</v>
      </c>
      <c r="T175">
        <v>0</v>
      </c>
      <c r="U175">
        <v>0</v>
      </c>
      <c r="V175">
        <v>0</v>
      </c>
      <c r="W175">
        <v>0</v>
      </c>
      <c r="X175">
        <v>0</v>
      </c>
      <c r="Y175">
        <v>0</v>
      </c>
      <c r="Z175" t="s">
        <v>338</v>
      </c>
      <c r="AA175">
        <v>0.5</v>
      </c>
      <c r="AB175">
        <v>41.32</v>
      </c>
      <c r="AC175">
        <v>9.02</v>
      </c>
      <c r="AD175">
        <v>25.6</v>
      </c>
      <c r="AE175">
        <v>34.700000000000003</v>
      </c>
      <c r="AF175">
        <v>970.2</v>
      </c>
      <c r="AG175">
        <v>467.9</v>
      </c>
      <c r="AH175">
        <v>0</v>
      </c>
    </row>
    <row r="176" spans="1:34" x14ac:dyDescent="0.25">
      <c r="A176" s="88">
        <v>42964.160416666666</v>
      </c>
      <c r="B176">
        <v>235239</v>
      </c>
      <c r="C176">
        <v>25.39</v>
      </c>
      <c r="D176">
        <v>0</v>
      </c>
      <c r="E176">
        <v>0</v>
      </c>
      <c r="F176">
        <v>0</v>
      </c>
      <c r="G176">
        <v>0</v>
      </c>
      <c r="H176">
        <v>0</v>
      </c>
      <c r="I176">
        <v>0</v>
      </c>
      <c r="J176" t="s">
        <v>338</v>
      </c>
      <c r="K176">
        <v>25.37</v>
      </c>
      <c r="L176">
        <v>0</v>
      </c>
      <c r="M176">
        <v>0</v>
      </c>
      <c r="N176">
        <v>0</v>
      </c>
      <c r="O176">
        <v>0</v>
      </c>
      <c r="P176">
        <v>0</v>
      </c>
      <c r="Q176">
        <v>0</v>
      </c>
      <c r="R176" t="s">
        <v>338</v>
      </c>
      <c r="S176">
        <v>25.41</v>
      </c>
      <c r="T176">
        <v>0</v>
      </c>
      <c r="U176">
        <v>0</v>
      </c>
      <c r="V176">
        <v>0</v>
      </c>
      <c r="W176">
        <v>0</v>
      </c>
      <c r="X176">
        <v>0</v>
      </c>
      <c r="Y176">
        <v>0</v>
      </c>
      <c r="Z176" t="s">
        <v>338</v>
      </c>
      <c r="AA176">
        <v>0.39200000000000002</v>
      </c>
      <c r="AB176">
        <v>42.67</v>
      </c>
      <c r="AC176">
        <v>5.0380000000000003</v>
      </c>
      <c r="AD176">
        <v>25.5</v>
      </c>
      <c r="AE176">
        <v>33.700000000000003</v>
      </c>
      <c r="AF176">
        <v>970.2</v>
      </c>
      <c r="AG176">
        <v>467.9</v>
      </c>
      <c r="AH176">
        <v>0</v>
      </c>
    </row>
    <row r="177" spans="1:34" x14ac:dyDescent="0.25">
      <c r="A177" s="88">
        <v>42964.161111111112</v>
      </c>
      <c r="B177">
        <v>235240</v>
      </c>
      <c r="C177">
        <v>25.37</v>
      </c>
      <c r="D177">
        <v>0</v>
      </c>
      <c r="E177">
        <v>0</v>
      </c>
      <c r="F177">
        <v>0</v>
      </c>
      <c r="G177">
        <v>0</v>
      </c>
      <c r="H177">
        <v>0</v>
      </c>
      <c r="I177">
        <v>0</v>
      </c>
      <c r="J177" t="s">
        <v>338</v>
      </c>
      <c r="K177">
        <v>25.37</v>
      </c>
      <c r="L177">
        <v>0</v>
      </c>
      <c r="M177">
        <v>0</v>
      </c>
      <c r="N177">
        <v>0</v>
      </c>
      <c r="O177">
        <v>0</v>
      </c>
      <c r="P177">
        <v>0</v>
      </c>
      <c r="Q177">
        <v>0</v>
      </c>
      <c r="R177" t="s">
        <v>338</v>
      </c>
      <c r="S177">
        <v>25.38</v>
      </c>
      <c r="T177">
        <v>0</v>
      </c>
      <c r="U177">
        <v>0</v>
      </c>
      <c r="V177">
        <v>0</v>
      </c>
      <c r="W177">
        <v>0</v>
      </c>
      <c r="X177">
        <v>0</v>
      </c>
      <c r="Y177">
        <v>0</v>
      </c>
      <c r="Z177" t="s">
        <v>338</v>
      </c>
      <c r="AA177">
        <v>0.38300000000000001</v>
      </c>
      <c r="AB177">
        <v>50.09</v>
      </c>
      <c r="AC177">
        <v>5.4820000000000002</v>
      </c>
      <c r="AD177">
        <v>25.5</v>
      </c>
      <c r="AE177">
        <v>34</v>
      </c>
      <c r="AF177">
        <v>970.2</v>
      </c>
      <c r="AG177">
        <v>467.9</v>
      </c>
      <c r="AH177">
        <v>0</v>
      </c>
    </row>
    <row r="178" spans="1:34" x14ac:dyDescent="0.25">
      <c r="A178" s="88">
        <v>42964.161805555559</v>
      </c>
      <c r="B178">
        <v>235241</v>
      </c>
      <c r="C178">
        <v>25.35</v>
      </c>
      <c r="D178">
        <v>0</v>
      </c>
      <c r="E178">
        <v>0</v>
      </c>
      <c r="F178">
        <v>0</v>
      </c>
      <c r="G178">
        <v>0</v>
      </c>
      <c r="H178">
        <v>0</v>
      </c>
      <c r="I178">
        <v>0</v>
      </c>
      <c r="J178" t="s">
        <v>338</v>
      </c>
      <c r="K178">
        <v>25.34</v>
      </c>
      <c r="L178">
        <v>0</v>
      </c>
      <c r="M178">
        <v>0</v>
      </c>
      <c r="N178">
        <v>0</v>
      </c>
      <c r="O178">
        <v>0</v>
      </c>
      <c r="P178">
        <v>0</v>
      </c>
      <c r="Q178">
        <v>0</v>
      </c>
      <c r="R178" t="s">
        <v>338</v>
      </c>
      <c r="S178">
        <v>25.37</v>
      </c>
      <c r="T178">
        <v>0</v>
      </c>
      <c r="U178">
        <v>0</v>
      </c>
      <c r="V178">
        <v>0</v>
      </c>
      <c r="W178">
        <v>0</v>
      </c>
      <c r="X178">
        <v>0</v>
      </c>
      <c r="Y178">
        <v>0</v>
      </c>
      <c r="Z178" t="s">
        <v>338</v>
      </c>
      <c r="AA178">
        <v>0.32500000000000001</v>
      </c>
      <c r="AB178">
        <v>40.909999999999997</v>
      </c>
      <c r="AC178">
        <v>6.016</v>
      </c>
      <c r="AD178">
        <v>25.5</v>
      </c>
      <c r="AE178">
        <v>34</v>
      </c>
      <c r="AF178">
        <v>970.2</v>
      </c>
      <c r="AG178">
        <v>467.9</v>
      </c>
      <c r="AH178">
        <v>0</v>
      </c>
    </row>
    <row r="179" spans="1:34" x14ac:dyDescent="0.25">
      <c r="A179" s="88">
        <v>42964.162499999999</v>
      </c>
      <c r="B179">
        <v>235242</v>
      </c>
      <c r="C179">
        <v>25.33</v>
      </c>
      <c r="D179">
        <v>0</v>
      </c>
      <c r="E179">
        <v>0</v>
      </c>
      <c r="F179">
        <v>0</v>
      </c>
      <c r="G179">
        <v>0</v>
      </c>
      <c r="H179">
        <v>0</v>
      </c>
      <c r="I179">
        <v>0</v>
      </c>
      <c r="J179" t="s">
        <v>338</v>
      </c>
      <c r="K179">
        <v>25.32</v>
      </c>
      <c r="L179">
        <v>0</v>
      </c>
      <c r="M179">
        <v>0</v>
      </c>
      <c r="N179">
        <v>0</v>
      </c>
      <c r="O179">
        <v>0</v>
      </c>
      <c r="P179">
        <v>0</v>
      </c>
      <c r="Q179">
        <v>0</v>
      </c>
      <c r="R179" t="s">
        <v>338</v>
      </c>
      <c r="S179">
        <v>25.34</v>
      </c>
      <c r="T179">
        <v>0</v>
      </c>
      <c r="U179">
        <v>0</v>
      </c>
      <c r="V179">
        <v>0</v>
      </c>
      <c r="W179">
        <v>0</v>
      </c>
      <c r="X179">
        <v>0</v>
      </c>
      <c r="Y179">
        <v>0</v>
      </c>
      <c r="Z179" t="s">
        <v>338</v>
      </c>
      <c r="AA179">
        <v>0.45800000000000002</v>
      </c>
      <c r="AB179">
        <v>38.25</v>
      </c>
      <c r="AC179">
        <v>3.085</v>
      </c>
      <c r="AD179">
        <v>25.5</v>
      </c>
      <c r="AE179">
        <v>34.200000000000003</v>
      </c>
      <c r="AF179">
        <v>970.2</v>
      </c>
      <c r="AG179">
        <v>467.9</v>
      </c>
      <c r="AH179">
        <v>0</v>
      </c>
    </row>
    <row r="180" spans="1:34" x14ac:dyDescent="0.25">
      <c r="A180" s="88">
        <v>42964.163194444445</v>
      </c>
      <c r="B180">
        <v>235243</v>
      </c>
      <c r="C180">
        <v>25.33</v>
      </c>
      <c r="D180">
        <v>0</v>
      </c>
      <c r="E180">
        <v>0</v>
      </c>
      <c r="F180">
        <v>0</v>
      </c>
      <c r="G180">
        <v>0</v>
      </c>
      <c r="H180">
        <v>0</v>
      </c>
      <c r="I180">
        <v>0</v>
      </c>
      <c r="J180" t="s">
        <v>338</v>
      </c>
      <c r="K180">
        <v>25.31</v>
      </c>
      <c r="L180">
        <v>0</v>
      </c>
      <c r="M180">
        <v>0</v>
      </c>
      <c r="N180">
        <v>0</v>
      </c>
      <c r="O180">
        <v>0</v>
      </c>
      <c r="P180">
        <v>0</v>
      </c>
      <c r="Q180">
        <v>0</v>
      </c>
      <c r="R180" t="s">
        <v>338</v>
      </c>
      <c r="S180">
        <v>25.35</v>
      </c>
      <c r="T180">
        <v>0</v>
      </c>
      <c r="U180">
        <v>0</v>
      </c>
      <c r="V180">
        <v>0</v>
      </c>
      <c r="W180">
        <v>0</v>
      </c>
      <c r="X180">
        <v>0</v>
      </c>
      <c r="Y180">
        <v>0</v>
      </c>
      <c r="Z180" t="s">
        <v>338</v>
      </c>
      <c r="AA180">
        <v>0.48299999999999998</v>
      </c>
      <c r="AB180">
        <v>35</v>
      </c>
      <c r="AC180">
        <v>5.8159999999999998</v>
      </c>
      <c r="AD180">
        <v>25.5</v>
      </c>
      <c r="AE180">
        <v>34.1</v>
      </c>
      <c r="AF180">
        <v>970.2</v>
      </c>
      <c r="AG180">
        <v>467.9</v>
      </c>
      <c r="AH180">
        <v>0</v>
      </c>
    </row>
    <row r="181" spans="1:34" x14ac:dyDescent="0.25">
      <c r="A181" s="88">
        <v>42964.163888888892</v>
      </c>
      <c r="B181">
        <v>235244</v>
      </c>
      <c r="C181">
        <v>25.33</v>
      </c>
      <c r="D181">
        <v>0</v>
      </c>
      <c r="E181">
        <v>0</v>
      </c>
      <c r="F181">
        <v>0</v>
      </c>
      <c r="G181">
        <v>0</v>
      </c>
      <c r="H181">
        <v>0</v>
      </c>
      <c r="I181">
        <v>0</v>
      </c>
      <c r="J181" t="s">
        <v>338</v>
      </c>
      <c r="K181">
        <v>25.32</v>
      </c>
      <c r="L181">
        <v>0</v>
      </c>
      <c r="M181">
        <v>0</v>
      </c>
      <c r="N181">
        <v>0</v>
      </c>
      <c r="O181">
        <v>0</v>
      </c>
      <c r="P181">
        <v>0</v>
      </c>
      <c r="Q181">
        <v>0</v>
      </c>
      <c r="R181" t="s">
        <v>338</v>
      </c>
      <c r="S181">
        <v>25.35</v>
      </c>
      <c r="T181">
        <v>0</v>
      </c>
      <c r="U181">
        <v>0</v>
      </c>
      <c r="V181">
        <v>0</v>
      </c>
      <c r="W181">
        <v>0</v>
      </c>
      <c r="X181">
        <v>0</v>
      </c>
      <c r="Y181">
        <v>0</v>
      </c>
      <c r="Z181" t="s">
        <v>338</v>
      </c>
      <c r="AA181">
        <v>0.433</v>
      </c>
      <c r="AB181">
        <v>26.33</v>
      </c>
      <c r="AC181">
        <v>6.4450000000000003</v>
      </c>
      <c r="AD181">
        <v>25.5</v>
      </c>
      <c r="AE181">
        <v>34.1</v>
      </c>
      <c r="AF181">
        <v>970.2</v>
      </c>
      <c r="AG181">
        <v>467.9</v>
      </c>
      <c r="AH181">
        <v>0</v>
      </c>
    </row>
    <row r="182" spans="1:34" x14ac:dyDescent="0.25">
      <c r="A182" s="88">
        <v>42964.164583333331</v>
      </c>
      <c r="B182">
        <v>235245</v>
      </c>
      <c r="C182">
        <v>25.34</v>
      </c>
      <c r="D182">
        <v>0</v>
      </c>
      <c r="E182">
        <v>0</v>
      </c>
      <c r="F182">
        <v>0</v>
      </c>
      <c r="G182">
        <v>0</v>
      </c>
      <c r="H182">
        <v>0</v>
      </c>
      <c r="I182">
        <v>0</v>
      </c>
      <c r="J182" t="s">
        <v>338</v>
      </c>
      <c r="K182">
        <v>25.33</v>
      </c>
      <c r="L182">
        <v>0</v>
      </c>
      <c r="M182">
        <v>0</v>
      </c>
      <c r="N182">
        <v>0</v>
      </c>
      <c r="O182">
        <v>0</v>
      </c>
      <c r="P182">
        <v>0</v>
      </c>
      <c r="Q182">
        <v>0</v>
      </c>
      <c r="R182" t="s">
        <v>338</v>
      </c>
      <c r="S182">
        <v>25.35</v>
      </c>
      <c r="T182">
        <v>0</v>
      </c>
      <c r="U182">
        <v>0</v>
      </c>
      <c r="V182">
        <v>0</v>
      </c>
      <c r="W182">
        <v>0</v>
      </c>
      <c r="X182">
        <v>0</v>
      </c>
      <c r="Y182">
        <v>0</v>
      </c>
      <c r="Z182" t="s">
        <v>338</v>
      </c>
      <c r="AA182">
        <v>0.49199999999999999</v>
      </c>
      <c r="AB182">
        <v>36.200000000000003</v>
      </c>
      <c r="AC182">
        <v>7.8570000000000002</v>
      </c>
      <c r="AD182">
        <v>25.5</v>
      </c>
      <c r="AE182">
        <v>34.299999999999997</v>
      </c>
      <c r="AF182">
        <v>970.2</v>
      </c>
      <c r="AG182">
        <v>467.9</v>
      </c>
      <c r="AH182">
        <v>0</v>
      </c>
    </row>
    <row r="183" spans="1:34" x14ac:dyDescent="0.25">
      <c r="A183" s="88">
        <v>42964.165277777778</v>
      </c>
      <c r="B183">
        <v>235246</v>
      </c>
      <c r="C183">
        <v>25.34</v>
      </c>
      <c r="D183">
        <v>0</v>
      </c>
      <c r="E183">
        <v>0</v>
      </c>
      <c r="F183">
        <v>0</v>
      </c>
      <c r="G183">
        <v>0</v>
      </c>
      <c r="H183">
        <v>0</v>
      </c>
      <c r="I183">
        <v>0</v>
      </c>
      <c r="J183" t="s">
        <v>338</v>
      </c>
      <c r="K183">
        <v>25.32</v>
      </c>
      <c r="L183">
        <v>0</v>
      </c>
      <c r="M183">
        <v>0</v>
      </c>
      <c r="N183">
        <v>0</v>
      </c>
      <c r="O183">
        <v>0</v>
      </c>
      <c r="P183">
        <v>0</v>
      </c>
      <c r="Q183">
        <v>0</v>
      </c>
      <c r="R183" t="s">
        <v>338</v>
      </c>
      <c r="S183">
        <v>25.35</v>
      </c>
      <c r="T183">
        <v>0</v>
      </c>
      <c r="U183">
        <v>0</v>
      </c>
      <c r="V183">
        <v>0</v>
      </c>
      <c r="W183">
        <v>0</v>
      </c>
      <c r="X183">
        <v>0</v>
      </c>
      <c r="Y183">
        <v>0</v>
      </c>
      <c r="Z183" t="s">
        <v>338</v>
      </c>
      <c r="AA183">
        <v>0.54200000000000004</v>
      </c>
      <c r="AB183">
        <v>41.91</v>
      </c>
      <c r="AC183">
        <v>7.9580000000000002</v>
      </c>
      <c r="AD183">
        <v>25.5</v>
      </c>
      <c r="AE183">
        <v>34.5</v>
      </c>
      <c r="AF183">
        <v>970.2</v>
      </c>
      <c r="AG183">
        <v>467.9</v>
      </c>
      <c r="AH183">
        <v>0</v>
      </c>
    </row>
    <row r="184" spans="1:34" x14ac:dyDescent="0.25">
      <c r="A184" s="88">
        <v>42964.165972222225</v>
      </c>
      <c r="B184">
        <v>235247</v>
      </c>
      <c r="C184">
        <v>25.32</v>
      </c>
      <c r="D184">
        <v>0</v>
      </c>
      <c r="E184">
        <v>0</v>
      </c>
      <c r="F184">
        <v>0</v>
      </c>
      <c r="G184">
        <v>0</v>
      </c>
      <c r="H184">
        <v>0</v>
      </c>
      <c r="I184">
        <v>0</v>
      </c>
      <c r="J184" t="s">
        <v>338</v>
      </c>
      <c r="K184">
        <v>25.3</v>
      </c>
      <c r="L184">
        <v>0</v>
      </c>
      <c r="M184">
        <v>0</v>
      </c>
      <c r="N184">
        <v>0</v>
      </c>
      <c r="O184">
        <v>0</v>
      </c>
      <c r="P184">
        <v>0</v>
      </c>
      <c r="Q184">
        <v>0</v>
      </c>
      <c r="R184" t="s">
        <v>338</v>
      </c>
      <c r="S184">
        <v>25.34</v>
      </c>
      <c r="T184">
        <v>0</v>
      </c>
      <c r="U184">
        <v>0</v>
      </c>
      <c r="V184">
        <v>0</v>
      </c>
      <c r="W184">
        <v>0</v>
      </c>
      <c r="X184">
        <v>0</v>
      </c>
      <c r="Y184">
        <v>0</v>
      </c>
      <c r="Z184" t="s">
        <v>338</v>
      </c>
      <c r="AA184">
        <v>0.51700000000000002</v>
      </c>
      <c r="AB184">
        <v>41.91</v>
      </c>
      <c r="AC184">
        <v>8.15</v>
      </c>
      <c r="AD184">
        <v>25.5</v>
      </c>
      <c r="AE184">
        <v>34.700000000000003</v>
      </c>
      <c r="AF184">
        <v>970.3</v>
      </c>
      <c r="AG184">
        <v>467.9</v>
      </c>
      <c r="AH184">
        <v>0</v>
      </c>
    </row>
    <row r="185" spans="1:34" x14ac:dyDescent="0.25">
      <c r="A185" s="88">
        <v>42964.166666666664</v>
      </c>
      <c r="B185">
        <v>235248</v>
      </c>
      <c r="C185">
        <v>25.3</v>
      </c>
      <c r="D185">
        <v>0</v>
      </c>
      <c r="E185">
        <v>0</v>
      </c>
      <c r="F185">
        <v>0</v>
      </c>
      <c r="G185">
        <v>0</v>
      </c>
      <c r="H185">
        <v>0</v>
      </c>
      <c r="I185">
        <v>0</v>
      </c>
      <c r="J185" t="s">
        <v>338</v>
      </c>
      <c r="K185">
        <v>25.29</v>
      </c>
      <c r="L185">
        <v>0</v>
      </c>
      <c r="M185">
        <v>0</v>
      </c>
      <c r="N185">
        <v>0</v>
      </c>
      <c r="O185">
        <v>0</v>
      </c>
      <c r="P185">
        <v>0</v>
      </c>
      <c r="Q185">
        <v>0</v>
      </c>
      <c r="R185" t="s">
        <v>338</v>
      </c>
      <c r="S185">
        <v>25.31</v>
      </c>
      <c r="T185">
        <v>0</v>
      </c>
      <c r="U185">
        <v>0</v>
      </c>
      <c r="V185">
        <v>0</v>
      </c>
      <c r="W185">
        <v>0</v>
      </c>
      <c r="X185">
        <v>0</v>
      </c>
      <c r="Y185">
        <v>0</v>
      </c>
      <c r="Z185" t="s">
        <v>338</v>
      </c>
      <c r="AA185">
        <v>0.45</v>
      </c>
      <c r="AB185">
        <v>36.82</v>
      </c>
      <c r="AC185">
        <v>6.649</v>
      </c>
      <c r="AD185">
        <v>25.5</v>
      </c>
      <c r="AE185">
        <v>34.6</v>
      </c>
      <c r="AF185">
        <v>970.3</v>
      </c>
      <c r="AG185">
        <v>467.9</v>
      </c>
      <c r="AH185">
        <v>0</v>
      </c>
    </row>
    <row r="186" spans="1:34" x14ac:dyDescent="0.25">
      <c r="A186" s="88">
        <v>42964.167361111111</v>
      </c>
      <c r="B186">
        <v>235249</v>
      </c>
      <c r="C186">
        <v>25.27</v>
      </c>
      <c r="D186">
        <v>0</v>
      </c>
      <c r="E186">
        <v>0</v>
      </c>
      <c r="F186">
        <v>0</v>
      </c>
      <c r="G186">
        <v>0</v>
      </c>
      <c r="H186">
        <v>0</v>
      </c>
      <c r="I186">
        <v>0</v>
      </c>
      <c r="J186" t="s">
        <v>338</v>
      </c>
      <c r="K186">
        <v>25.26</v>
      </c>
      <c r="L186">
        <v>0</v>
      </c>
      <c r="M186">
        <v>0</v>
      </c>
      <c r="N186">
        <v>0</v>
      </c>
      <c r="O186">
        <v>0</v>
      </c>
      <c r="P186">
        <v>0</v>
      </c>
      <c r="Q186">
        <v>0</v>
      </c>
      <c r="R186" t="s">
        <v>338</v>
      </c>
      <c r="S186">
        <v>25.29</v>
      </c>
      <c r="T186">
        <v>0</v>
      </c>
      <c r="U186">
        <v>0</v>
      </c>
      <c r="V186">
        <v>0</v>
      </c>
      <c r="W186">
        <v>0</v>
      </c>
      <c r="X186">
        <v>0</v>
      </c>
      <c r="Y186">
        <v>0</v>
      </c>
      <c r="Z186" t="s">
        <v>338</v>
      </c>
      <c r="AA186">
        <v>0.51700000000000002</v>
      </c>
      <c r="AB186">
        <v>41.58</v>
      </c>
      <c r="AC186">
        <v>4.5529999999999999</v>
      </c>
      <c r="AD186">
        <v>25.4</v>
      </c>
      <c r="AE186">
        <v>34.799999999999997</v>
      </c>
      <c r="AF186">
        <v>970.3</v>
      </c>
      <c r="AG186">
        <v>467.9</v>
      </c>
      <c r="AH186">
        <v>0</v>
      </c>
    </row>
    <row r="187" spans="1:34" x14ac:dyDescent="0.25">
      <c r="A187" s="88">
        <v>42964.168055555558</v>
      </c>
      <c r="B187">
        <v>235250</v>
      </c>
      <c r="C187">
        <v>25.27</v>
      </c>
      <c r="D187">
        <v>0</v>
      </c>
      <c r="E187">
        <v>0</v>
      </c>
      <c r="F187">
        <v>0</v>
      </c>
      <c r="G187">
        <v>0</v>
      </c>
      <c r="H187">
        <v>0</v>
      </c>
      <c r="I187">
        <v>0</v>
      </c>
      <c r="J187" t="s">
        <v>338</v>
      </c>
      <c r="K187">
        <v>25.25</v>
      </c>
      <c r="L187">
        <v>0</v>
      </c>
      <c r="M187">
        <v>0</v>
      </c>
      <c r="N187">
        <v>0</v>
      </c>
      <c r="O187">
        <v>0</v>
      </c>
      <c r="P187">
        <v>0</v>
      </c>
      <c r="Q187">
        <v>0</v>
      </c>
      <c r="R187" t="s">
        <v>338</v>
      </c>
      <c r="S187">
        <v>25.28</v>
      </c>
      <c r="T187">
        <v>0</v>
      </c>
      <c r="U187">
        <v>0</v>
      </c>
      <c r="V187">
        <v>0</v>
      </c>
      <c r="W187">
        <v>0</v>
      </c>
      <c r="X187">
        <v>0</v>
      </c>
      <c r="Y187">
        <v>0</v>
      </c>
      <c r="Z187" t="s">
        <v>338</v>
      </c>
      <c r="AA187">
        <v>0.61699999999999999</v>
      </c>
      <c r="AB187">
        <v>41.42</v>
      </c>
      <c r="AC187">
        <v>4.9370000000000003</v>
      </c>
      <c r="AD187">
        <v>25.4</v>
      </c>
      <c r="AE187">
        <v>34.9</v>
      </c>
      <c r="AF187">
        <v>970.2</v>
      </c>
      <c r="AG187">
        <v>467.9</v>
      </c>
      <c r="AH187">
        <v>0</v>
      </c>
    </row>
    <row r="188" spans="1:34" x14ac:dyDescent="0.25">
      <c r="A188" s="88">
        <v>42964.168749999997</v>
      </c>
      <c r="B188">
        <v>235251</v>
      </c>
      <c r="C188">
        <v>25.27</v>
      </c>
      <c r="D188">
        <v>0</v>
      </c>
      <c r="E188">
        <v>0</v>
      </c>
      <c r="F188">
        <v>0</v>
      </c>
      <c r="G188">
        <v>0</v>
      </c>
      <c r="H188">
        <v>0</v>
      </c>
      <c r="I188">
        <v>0</v>
      </c>
      <c r="J188" t="s">
        <v>338</v>
      </c>
      <c r="K188">
        <v>25.24</v>
      </c>
      <c r="L188">
        <v>0</v>
      </c>
      <c r="M188">
        <v>0</v>
      </c>
      <c r="N188">
        <v>0</v>
      </c>
      <c r="O188">
        <v>0</v>
      </c>
      <c r="P188">
        <v>0</v>
      </c>
      <c r="Q188">
        <v>0</v>
      </c>
      <c r="R188" t="s">
        <v>338</v>
      </c>
      <c r="S188">
        <v>25.27</v>
      </c>
      <c r="T188">
        <v>0</v>
      </c>
      <c r="U188">
        <v>0</v>
      </c>
      <c r="V188">
        <v>0</v>
      </c>
      <c r="W188">
        <v>0</v>
      </c>
      <c r="X188">
        <v>0</v>
      </c>
      <c r="Y188">
        <v>0</v>
      </c>
      <c r="Z188" t="s">
        <v>338</v>
      </c>
      <c r="AA188">
        <v>0.4</v>
      </c>
      <c r="AB188">
        <v>37</v>
      </c>
      <c r="AC188">
        <v>8.01</v>
      </c>
      <c r="AD188">
        <v>25.4</v>
      </c>
      <c r="AE188">
        <v>35.200000000000003</v>
      </c>
      <c r="AF188">
        <v>970.3</v>
      </c>
      <c r="AG188">
        <v>467.9</v>
      </c>
      <c r="AH188">
        <v>0</v>
      </c>
    </row>
    <row r="189" spans="1:34" x14ac:dyDescent="0.25">
      <c r="A189" s="88">
        <v>42964.169444444444</v>
      </c>
      <c r="B189">
        <v>235252</v>
      </c>
      <c r="C189">
        <v>25.24</v>
      </c>
      <c r="D189">
        <v>0</v>
      </c>
      <c r="E189">
        <v>0</v>
      </c>
      <c r="F189">
        <v>0</v>
      </c>
      <c r="G189">
        <v>0</v>
      </c>
      <c r="H189">
        <v>0</v>
      </c>
      <c r="I189">
        <v>0</v>
      </c>
      <c r="J189" t="s">
        <v>338</v>
      </c>
      <c r="K189">
        <v>25.24</v>
      </c>
      <c r="L189">
        <v>0</v>
      </c>
      <c r="M189">
        <v>0</v>
      </c>
      <c r="N189">
        <v>0</v>
      </c>
      <c r="O189">
        <v>0</v>
      </c>
      <c r="P189">
        <v>0</v>
      </c>
      <c r="Q189">
        <v>0</v>
      </c>
      <c r="R189" t="s">
        <v>338</v>
      </c>
      <c r="S189">
        <v>25.25</v>
      </c>
      <c r="T189">
        <v>0</v>
      </c>
      <c r="U189">
        <v>0</v>
      </c>
      <c r="V189">
        <v>0</v>
      </c>
      <c r="W189">
        <v>0</v>
      </c>
      <c r="X189">
        <v>0</v>
      </c>
      <c r="Y189">
        <v>0</v>
      </c>
      <c r="Z189" t="s">
        <v>338</v>
      </c>
      <c r="AA189">
        <v>0.35799999999999998</v>
      </c>
      <c r="AB189">
        <v>38.409999999999997</v>
      </c>
      <c r="AC189">
        <v>12.45</v>
      </c>
      <c r="AD189">
        <v>25.4</v>
      </c>
      <c r="AE189">
        <v>35.4</v>
      </c>
      <c r="AF189">
        <v>970.3</v>
      </c>
      <c r="AG189">
        <v>467.9</v>
      </c>
      <c r="AH189">
        <v>0</v>
      </c>
    </row>
    <row r="190" spans="1:34" x14ac:dyDescent="0.25">
      <c r="A190" s="88">
        <v>42964.170138888891</v>
      </c>
      <c r="B190">
        <v>235253</v>
      </c>
      <c r="C190">
        <v>25.24</v>
      </c>
      <c r="D190">
        <v>0</v>
      </c>
      <c r="E190">
        <v>0</v>
      </c>
      <c r="F190">
        <v>0.03</v>
      </c>
      <c r="G190">
        <v>0</v>
      </c>
      <c r="H190">
        <v>0</v>
      </c>
      <c r="I190">
        <v>0</v>
      </c>
      <c r="J190" t="s">
        <v>338</v>
      </c>
      <c r="K190">
        <v>25.23</v>
      </c>
      <c r="L190">
        <v>0</v>
      </c>
      <c r="M190">
        <v>0</v>
      </c>
      <c r="N190">
        <v>0</v>
      </c>
      <c r="O190">
        <v>0</v>
      </c>
      <c r="P190">
        <v>0</v>
      </c>
      <c r="Q190">
        <v>0</v>
      </c>
      <c r="R190" t="s">
        <v>338</v>
      </c>
      <c r="S190">
        <v>25.25</v>
      </c>
      <c r="T190">
        <v>0</v>
      </c>
      <c r="U190">
        <v>0</v>
      </c>
      <c r="V190">
        <v>0.36499999999999999</v>
      </c>
      <c r="W190">
        <v>0</v>
      </c>
      <c r="X190">
        <v>0</v>
      </c>
      <c r="Y190">
        <v>0</v>
      </c>
      <c r="Z190" t="s">
        <v>338</v>
      </c>
      <c r="AA190">
        <v>0.375</v>
      </c>
      <c r="AB190">
        <v>50.28</v>
      </c>
      <c r="AC190">
        <v>15.9</v>
      </c>
      <c r="AD190">
        <v>25.4</v>
      </c>
      <c r="AE190">
        <v>35.700000000000003</v>
      </c>
      <c r="AF190">
        <v>970.3</v>
      </c>
      <c r="AG190">
        <v>467.9</v>
      </c>
      <c r="AH190">
        <v>0</v>
      </c>
    </row>
    <row r="191" spans="1:34" x14ac:dyDescent="0.25">
      <c r="A191" s="88">
        <v>42964.17083333333</v>
      </c>
      <c r="B191">
        <v>235254</v>
      </c>
      <c r="C191">
        <v>25.23</v>
      </c>
      <c r="D191">
        <v>0</v>
      </c>
      <c r="E191">
        <v>0</v>
      </c>
      <c r="F191">
        <v>0.33500000000000002</v>
      </c>
      <c r="G191">
        <v>0</v>
      </c>
      <c r="H191">
        <v>0</v>
      </c>
      <c r="I191">
        <v>0</v>
      </c>
      <c r="J191" t="s">
        <v>338</v>
      </c>
      <c r="K191">
        <v>25.23</v>
      </c>
      <c r="L191">
        <v>0</v>
      </c>
      <c r="M191">
        <v>0</v>
      </c>
      <c r="N191">
        <v>0</v>
      </c>
      <c r="O191">
        <v>0</v>
      </c>
      <c r="P191">
        <v>0</v>
      </c>
      <c r="Q191">
        <v>0</v>
      </c>
      <c r="R191" t="s">
        <v>338</v>
      </c>
      <c r="S191">
        <v>25.24</v>
      </c>
      <c r="T191">
        <v>0</v>
      </c>
      <c r="U191">
        <v>0</v>
      </c>
      <c r="V191">
        <v>0.36499999999999999</v>
      </c>
      <c r="W191">
        <v>0</v>
      </c>
      <c r="X191">
        <v>0</v>
      </c>
      <c r="Y191">
        <v>0</v>
      </c>
      <c r="Z191" t="s">
        <v>338</v>
      </c>
      <c r="AA191">
        <v>0.46700000000000003</v>
      </c>
      <c r="AB191">
        <v>43.03</v>
      </c>
      <c r="AC191">
        <v>9.01</v>
      </c>
      <c r="AD191">
        <v>25.3</v>
      </c>
      <c r="AE191">
        <v>35.700000000000003</v>
      </c>
      <c r="AF191">
        <v>970.3</v>
      </c>
      <c r="AG191">
        <v>467.9</v>
      </c>
      <c r="AH191">
        <v>0</v>
      </c>
    </row>
    <row r="192" spans="1:34" x14ac:dyDescent="0.25">
      <c r="A192" s="88">
        <v>42964.171527777777</v>
      </c>
      <c r="B192">
        <v>235255</v>
      </c>
      <c r="C192">
        <v>25.23</v>
      </c>
      <c r="D192">
        <v>0</v>
      </c>
      <c r="E192">
        <v>0</v>
      </c>
      <c r="F192">
        <v>0.36499999999999999</v>
      </c>
      <c r="G192">
        <v>0</v>
      </c>
      <c r="H192">
        <v>0</v>
      </c>
      <c r="I192">
        <v>0</v>
      </c>
      <c r="J192" t="s">
        <v>338</v>
      </c>
      <c r="K192">
        <v>25.22</v>
      </c>
      <c r="L192">
        <v>0</v>
      </c>
      <c r="M192">
        <v>0</v>
      </c>
      <c r="N192">
        <v>0.36499999999999999</v>
      </c>
      <c r="O192">
        <v>0</v>
      </c>
      <c r="P192">
        <v>0</v>
      </c>
      <c r="Q192">
        <v>0</v>
      </c>
      <c r="R192" t="s">
        <v>338</v>
      </c>
      <c r="S192">
        <v>25.25</v>
      </c>
      <c r="T192">
        <v>0</v>
      </c>
      <c r="U192">
        <v>0</v>
      </c>
      <c r="V192">
        <v>0.36499999999999999</v>
      </c>
      <c r="W192">
        <v>0</v>
      </c>
      <c r="X192">
        <v>0</v>
      </c>
      <c r="Y192">
        <v>0</v>
      </c>
      <c r="Z192" t="s">
        <v>338</v>
      </c>
      <c r="AA192">
        <v>0.51700000000000002</v>
      </c>
      <c r="AB192">
        <v>32.159999999999997</v>
      </c>
      <c r="AC192">
        <v>5.7830000000000004</v>
      </c>
      <c r="AD192">
        <v>25.3</v>
      </c>
      <c r="AE192">
        <v>35.200000000000003</v>
      </c>
      <c r="AF192">
        <v>970.3</v>
      </c>
      <c r="AG192">
        <v>467.9</v>
      </c>
      <c r="AH192">
        <v>0</v>
      </c>
    </row>
    <row r="193" spans="1:34" x14ac:dyDescent="0.25">
      <c r="A193" s="88">
        <v>42964.172222222223</v>
      </c>
      <c r="B193">
        <v>235256</v>
      </c>
      <c r="C193">
        <v>25.26</v>
      </c>
      <c r="D193">
        <v>0</v>
      </c>
      <c r="E193">
        <v>0</v>
      </c>
      <c r="F193">
        <v>0.36499999999999999</v>
      </c>
      <c r="G193">
        <v>0</v>
      </c>
      <c r="H193">
        <v>0</v>
      </c>
      <c r="I193">
        <v>0</v>
      </c>
      <c r="J193" t="s">
        <v>338</v>
      </c>
      <c r="K193">
        <v>25.25</v>
      </c>
      <c r="L193">
        <v>0</v>
      </c>
      <c r="M193">
        <v>0</v>
      </c>
      <c r="N193">
        <v>0.36499999999999999</v>
      </c>
      <c r="O193">
        <v>0</v>
      </c>
      <c r="P193">
        <v>0</v>
      </c>
      <c r="Q193">
        <v>0</v>
      </c>
      <c r="R193" t="s">
        <v>338</v>
      </c>
      <c r="S193">
        <v>25.27</v>
      </c>
      <c r="T193">
        <v>0</v>
      </c>
      <c r="U193">
        <v>0</v>
      </c>
      <c r="V193">
        <v>0.36499999999999999</v>
      </c>
      <c r="W193">
        <v>0</v>
      </c>
      <c r="X193">
        <v>0</v>
      </c>
      <c r="Y193">
        <v>0</v>
      </c>
      <c r="Z193" t="s">
        <v>338</v>
      </c>
      <c r="AA193">
        <v>0.47499999999999998</v>
      </c>
      <c r="AB193">
        <v>28.19</v>
      </c>
      <c r="AC193">
        <v>7.4530000000000003</v>
      </c>
      <c r="AD193">
        <v>25.3</v>
      </c>
      <c r="AE193">
        <v>34.700000000000003</v>
      </c>
      <c r="AF193">
        <v>970.3</v>
      </c>
      <c r="AG193">
        <v>467.9</v>
      </c>
      <c r="AH193">
        <v>0</v>
      </c>
    </row>
    <row r="194" spans="1:34" x14ac:dyDescent="0.25">
      <c r="A194" s="88">
        <v>42964.17291666667</v>
      </c>
      <c r="B194">
        <v>235257</v>
      </c>
      <c r="C194">
        <v>25.3</v>
      </c>
      <c r="D194">
        <v>0</v>
      </c>
      <c r="E194">
        <v>0</v>
      </c>
      <c r="F194">
        <v>0.36499999999999999</v>
      </c>
      <c r="G194">
        <v>0</v>
      </c>
      <c r="H194">
        <v>0</v>
      </c>
      <c r="I194">
        <v>0</v>
      </c>
      <c r="J194" t="s">
        <v>338</v>
      </c>
      <c r="K194">
        <v>25.27</v>
      </c>
      <c r="L194">
        <v>0</v>
      </c>
      <c r="M194">
        <v>0</v>
      </c>
      <c r="N194">
        <v>0.36499999999999999</v>
      </c>
      <c r="O194">
        <v>0</v>
      </c>
      <c r="P194">
        <v>0</v>
      </c>
      <c r="Q194">
        <v>0</v>
      </c>
      <c r="R194" t="s">
        <v>338</v>
      </c>
      <c r="S194">
        <v>25.32</v>
      </c>
      <c r="T194">
        <v>0</v>
      </c>
      <c r="U194">
        <v>0</v>
      </c>
      <c r="V194">
        <v>0.36499999999999999</v>
      </c>
      <c r="W194">
        <v>0</v>
      </c>
      <c r="X194">
        <v>0</v>
      </c>
      <c r="Y194">
        <v>0</v>
      </c>
      <c r="Z194" t="s">
        <v>338</v>
      </c>
      <c r="AA194">
        <v>0.433</v>
      </c>
      <c r="AB194">
        <v>26.08</v>
      </c>
      <c r="AC194">
        <v>8.4499999999999993</v>
      </c>
      <c r="AD194">
        <v>25.4</v>
      </c>
      <c r="AE194">
        <v>34.799999999999997</v>
      </c>
      <c r="AF194">
        <v>970.3</v>
      </c>
      <c r="AG194">
        <v>467.9</v>
      </c>
      <c r="AH194">
        <v>0</v>
      </c>
    </row>
    <row r="195" spans="1:34" x14ac:dyDescent="0.25">
      <c r="A195" s="88">
        <v>42964.173611111109</v>
      </c>
      <c r="B195">
        <v>235258</v>
      </c>
      <c r="C195">
        <v>25.36</v>
      </c>
      <c r="D195">
        <v>0</v>
      </c>
      <c r="E195">
        <v>0</v>
      </c>
      <c r="F195">
        <v>0.36499999999999999</v>
      </c>
      <c r="G195">
        <v>0</v>
      </c>
      <c r="H195">
        <v>0</v>
      </c>
      <c r="I195">
        <v>0</v>
      </c>
      <c r="J195" t="s">
        <v>338</v>
      </c>
      <c r="K195">
        <v>25.33</v>
      </c>
      <c r="L195">
        <v>0</v>
      </c>
      <c r="M195">
        <v>0</v>
      </c>
      <c r="N195">
        <v>0.36499999999999999</v>
      </c>
      <c r="O195">
        <v>0</v>
      </c>
      <c r="P195">
        <v>0</v>
      </c>
      <c r="Q195">
        <v>0</v>
      </c>
      <c r="R195" t="s">
        <v>338</v>
      </c>
      <c r="S195">
        <v>25.38</v>
      </c>
      <c r="T195">
        <v>0</v>
      </c>
      <c r="U195">
        <v>0</v>
      </c>
      <c r="V195">
        <v>0.36499999999999999</v>
      </c>
      <c r="W195">
        <v>0</v>
      </c>
      <c r="X195">
        <v>0</v>
      </c>
      <c r="Y195">
        <v>0</v>
      </c>
      <c r="Z195" t="s">
        <v>338</v>
      </c>
      <c r="AA195">
        <v>0.5</v>
      </c>
      <c r="AB195">
        <v>29.41</v>
      </c>
      <c r="AC195">
        <v>7.9690000000000003</v>
      </c>
      <c r="AD195">
        <v>25.4</v>
      </c>
      <c r="AE195">
        <v>32.9</v>
      </c>
      <c r="AF195">
        <v>970.3</v>
      </c>
      <c r="AG195">
        <v>467.9</v>
      </c>
      <c r="AH195">
        <v>0</v>
      </c>
    </row>
    <row r="196" spans="1:34" x14ac:dyDescent="0.25">
      <c r="A196" s="88">
        <v>42964.174305555556</v>
      </c>
      <c r="B196">
        <v>235259</v>
      </c>
      <c r="C196">
        <v>25.4</v>
      </c>
      <c r="D196">
        <v>0</v>
      </c>
      <c r="E196">
        <v>0</v>
      </c>
      <c r="F196">
        <v>0.36499999999999999</v>
      </c>
      <c r="G196">
        <v>0</v>
      </c>
      <c r="H196">
        <v>0</v>
      </c>
      <c r="I196">
        <v>0</v>
      </c>
      <c r="J196" t="s">
        <v>338</v>
      </c>
      <c r="K196">
        <v>25.38</v>
      </c>
      <c r="L196">
        <v>0</v>
      </c>
      <c r="M196">
        <v>0</v>
      </c>
      <c r="N196">
        <v>0.36499999999999999</v>
      </c>
      <c r="O196">
        <v>0</v>
      </c>
      <c r="P196">
        <v>0</v>
      </c>
      <c r="Q196">
        <v>0</v>
      </c>
      <c r="R196" t="s">
        <v>338</v>
      </c>
      <c r="S196">
        <v>25.43</v>
      </c>
      <c r="T196">
        <v>0</v>
      </c>
      <c r="U196">
        <v>0</v>
      </c>
      <c r="V196">
        <v>0.36499999999999999</v>
      </c>
      <c r="W196">
        <v>0</v>
      </c>
      <c r="X196">
        <v>0</v>
      </c>
      <c r="Y196">
        <v>0</v>
      </c>
      <c r="Z196" t="s">
        <v>338</v>
      </c>
      <c r="AA196">
        <v>0.66700000000000004</v>
      </c>
      <c r="AB196">
        <v>30.58</v>
      </c>
      <c r="AC196">
        <v>6.859</v>
      </c>
      <c r="AD196">
        <v>25.4</v>
      </c>
      <c r="AE196">
        <v>33.299999999999997</v>
      </c>
      <c r="AF196">
        <v>970.3</v>
      </c>
      <c r="AG196">
        <v>467.9</v>
      </c>
      <c r="AH196">
        <v>0</v>
      </c>
    </row>
    <row r="197" spans="1:34" x14ac:dyDescent="0.25">
      <c r="A197" s="88">
        <v>42964.175000000003</v>
      </c>
      <c r="B197">
        <v>235260</v>
      </c>
      <c r="C197">
        <v>25.43</v>
      </c>
      <c r="D197">
        <v>0</v>
      </c>
      <c r="E197">
        <v>0</v>
      </c>
      <c r="F197">
        <v>0.36499999999999999</v>
      </c>
      <c r="G197">
        <v>0</v>
      </c>
      <c r="H197">
        <v>0</v>
      </c>
      <c r="I197">
        <v>0</v>
      </c>
      <c r="J197" t="s">
        <v>338</v>
      </c>
      <c r="K197">
        <v>25.41</v>
      </c>
      <c r="L197">
        <v>0</v>
      </c>
      <c r="M197">
        <v>0</v>
      </c>
      <c r="N197">
        <v>0.36499999999999999</v>
      </c>
      <c r="O197">
        <v>0</v>
      </c>
      <c r="P197">
        <v>0</v>
      </c>
      <c r="Q197">
        <v>0</v>
      </c>
      <c r="R197" t="s">
        <v>338</v>
      </c>
      <c r="S197">
        <v>25.45</v>
      </c>
      <c r="T197">
        <v>0</v>
      </c>
      <c r="U197">
        <v>0</v>
      </c>
      <c r="V197">
        <v>0.36499999999999999</v>
      </c>
      <c r="W197">
        <v>0</v>
      </c>
      <c r="X197">
        <v>0</v>
      </c>
      <c r="Y197">
        <v>0</v>
      </c>
      <c r="Z197" t="s">
        <v>338</v>
      </c>
      <c r="AA197">
        <v>0.68300000000000005</v>
      </c>
      <c r="AB197">
        <v>40.25</v>
      </c>
      <c r="AC197">
        <v>6.4429999999999996</v>
      </c>
      <c r="AD197">
        <v>25.4</v>
      </c>
      <c r="AE197">
        <v>33.299999999999997</v>
      </c>
      <c r="AF197">
        <v>970.3</v>
      </c>
      <c r="AG197">
        <v>467.9</v>
      </c>
      <c r="AH197">
        <v>0</v>
      </c>
    </row>
    <row r="198" spans="1:34" x14ac:dyDescent="0.25">
      <c r="A198" s="88">
        <v>42964.175694444442</v>
      </c>
      <c r="B198">
        <v>235261</v>
      </c>
      <c r="C198">
        <v>25.47</v>
      </c>
      <c r="D198">
        <v>0</v>
      </c>
      <c r="E198">
        <v>0</v>
      </c>
      <c r="F198">
        <v>0.42599999999999999</v>
      </c>
      <c r="G198">
        <v>0</v>
      </c>
      <c r="H198">
        <v>0</v>
      </c>
      <c r="I198">
        <v>0</v>
      </c>
      <c r="J198" t="s">
        <v>338</v>
      </c>
      <c r="K198">
        <v>25.45</v>
      </c>
      <c r="L198">
        <v>0</v>
      </c>
      <c r="M198">
        <v>0</v>
      </c>
      <c r="N198">
        <v>0.36499999999999999</v>
      </c>
      <c r="O198">
        <v>0</v>
      </c>
      <c r="P198">
        <v>0</v>
      </c>
      <c r="Q198">
        <v>0</v>
      </c>
      <c r="R198" t="s">
        <v>338</v>
      </c>
      <c r="S198">
        <v>25.5</v>
      </c>
      <c r="T198">
        <v>0</v>
      </c>
      <c r="U198">
        <v>0</v>
      </c>
      <c r="V198">
        <v>0.73099999999999998</v>
      </c>
      <c r="W198">
        <v>0</v>
      </c>
      <c r="X198">
        <v>0</v>
      </c>
      <c r="Y198">
        <v>0</v>
      </c>
      <c r="Z198" t="s">
        <v>338</v>
      </c>
      <c r="AA198">
        <v>0.63300000000000001</v>
      </c>
      <c r="AB198">
        <v>34.83</v>
      </c>
      <c r="AC198">
        <v>4.2190000000000003</v>
      </c>
      <c r="AD198">
        <v>25.5</v>
      </c>
      <c r="AE198">
        <v>33.1</v>
      </c>
      <c r="AF198">
        <v>970.3</v>
      </c>
      <c r="AG198">
        <v>467.9</v>
      </c>
      <c r="AH198">
        <v>0</v>
      </c>
    </row>
    <row r="199" spans="1:34" x14ac:dyDescent="0.25">
      <c r="A199" s="88">
        <v>42964.176388888889</v>
      </c>
      <c r="B199">
        <v>235262</v>
      </c>
      <c r="C199">
        <v>25.49</v>
      </c>
      <c r="D199">
        <v>0</v>
      </c>
      <c r="E199">
        <v>0</v>
      </c>
      <c r="F199">
        <v>0.42599999999999999</v>
      </c>
      <c r="G199">
        <v>0</v>
      </c>
      <c r="H199">
        <v>0</v>
      </c>
      <c r="I199">
        <v>0</v>
      </c>
      <c r="J199" t="s">
        <v>338</v>
      </c>
      <c r="K199">
        <v>25.48</v>
      </c>
      <c r="L199">
        <v>0</v>
      </c>
      <c r="M199">
        <v>0</v>
      </c>
      <c r="N199">
        <v>0.36499999999999999</v>
      </c>
      <c r="O199">
        <v>0</v>
      </c>
      <c r="P199">
        <v>0</v>
      </c>
      <c r="Q199">
        <v>0</v>
      </c>
      <c r="R199" t="s">
        <v>338</v>
      </c>
      <c r="S199">
        <v>25.5</v>
      </c>
      <c r="T199">
        <v>0</v>
      </c>
      <c r="U199">
        <v>0</v>
      </c>
      <c r="V199">
        <v>0.73099999999999998</v>
      </c>
      <c r="W199">
        <v>0</v>
      </c>
      <c r="X199">
        <v>0</v>
      </c>
      <c r="Y199">
        <v>0</v>
      </c>
      <c r="Z199" t="s">
        <v>338</v>
      </c>
      <c r="AA199">
        <v>0.53300000000000003</v>
      </c>
      <c r="AB199">
        <v>40.5</v>
      </c>
      <c r="AC199">
        <v>6.2229999999999999</v>
      </c>
      <c r="AD199">
        <v>25.5</v>
      </c>
      <c r="AE199">
        <v>32.799999999999997</v>
      </c>
      <c r="AF199">
        <v>970.3</v>
      </c>
      <c r="AG199">
        <v>467.9</v>
      </c>
      <c r="AH199">
        <v>0</v>
      </c>
    </row>
    <row r="200" spans="1:34" x14ac:dyDescent="0.25">
      <c r="A200" s="88">
        <v>42964.177083333336</v>
      </c>
      <c r="B200">
        <v>235263</v>
      </c>
      <c r="C200">
        <v>25.49</v>
      </c>
      <c r="D200">
        <v>0</v>
      </c>
      <c r="E200">
        <v>0</v>
      </c>
      <c r="F200">
        <v>0.36499999999999999</v>
      </c>
      <c r="G200">
        <v>0</v>
      </c>
      <c r="H200">
        <v>0</v>
      </c>
      <c r="I200">
        <v>0</v>
      </c>
      <c r="J200" t="s">
        <v>338</v>
      </c>
      <c r="K200">
        <v>25.48</v>
      </c>
      <c r="L200">
        <v>0</v>
      </c>
      <c r="M200">
        <v>0</v>
      </c>
      <c r="N200">
        <v>0.36499999999999999</v>
      </c>
      <c r="O200">
        <v>0</v>
      </c>
      <c r="P200">
        <v>0</v>
      </c>
      <c r="Q200">
        <v>0</v>
      </c>
      <c r="R200" t="s">
        <v>338</v>
      </c>
      <c r="S200">
        <v>25.5</v>
      </c>
      <c r="T200">
        <v>0</v>
      </c>
      <c r="U200">
        <v>0</v>
      </c>
      <c r="V200">
        <v>0.36499999999999999</v>
      </c>
      <c r="W200">
        <v>0</v>
      </c>
      <c r="X200">
        <v>0</v>
      </c>
      <c r="Y200">
        <v>0</v>
      </c>
      <c r="Z200" t="s">
        <v>338</v>
      </c>
      <c r="AA200">
        <v>0.57499999999999996</v>
      </c>
      <c r="AB200">
        <v>23.22</v>
      </c>
      <c r="AC200">
        <v>11.07</v>
      </c>
      <c r="AD200">
        <v>25.5</v>
      </c>
      <c r="AE200">
        <v>33.200000000000003</v>
      </c>
      <c r="AF200">
        <v>970.3</v>
      </c>
      <c r="AG200">
        <v>467.9</v>
      </c>
      <c r="AH200">
        <v>0</v>
      </c>
    </row>
    <row r="201" spans="1:34" x14ac:dyDescent="0.25">
      <c r="A201" s="88">
        <v>42964.177777777775</v>
      </c>
      <c r="B201">
        <v>235264</v>
      </c>
      <c r="C201">
        <v>25.52</v>
      </c>
      <c r="D201">
        <v>0</v>
      </c>
      <c r="E201">
        <v>0</v>
      </c>
      <c r="F201">
        <v>0.36499999999999999</v>
      </c>
      <c r="G201">
        <v>0</v>
      </c>
      <c r="H201">
        <v>0</v>
      </c>
      <c r="I201">
        <v>0</v>
      </c>
      <c r="J201" t="s">
        <v>338</v>
      </c>
      <c r="K201">
        <v>25.5</v>
      </c>
      <c r="L201">
        <v>0</v>
      </c>
      <c r="M201">
        <v>0</v>
      </c>
      <c r="N201">
        <v>0.36499999999999999</v>
      </c>
      <c r="O201">
        <v>0</v>
      </c>
      <c r="P201">
        <v>0</v>
      </c>
      <c r="Q201">
        <v>0</v>
      </c>
      <c r="R201" t="s">
        <v>338</v>
      </c>
      <c r="S201">
        <v>25.53</v>
      </c>
      <c r="T201">
        <v>0</v>
      </c>
      <c r="U201">
        <v>0</v>
      </c>
      <c r="V201">
        <v>0.36499999999999999</v>
      </c>
      <c r="W201">
        <v>0</v>
      </c>
      <c r="X201">
        <v>0</v>
      </c>
      <c r="Y201">
        <v>0</v>
      </c>
      <c r="Z201" t="s">
        <v>338</v>
      </c>
      <c r="AA201">
        <v>0.45</v>
      </c>
      <c r="AB201">
        <v>29.67</v>
      </c>
      <c r="AC201">
        <v>15.3</v>
      </c>
      <c r="AD201">
        <v>25.6</v>
      </c>
      <c r="AE201">
        <v>32.700000000000003</v>
      </c>
      <c r="AF201">
        <v>970.3</v>
      </c>
      <c r="AG201">
        <v>467.9</v>
      </c>
      <c r="AH201">
        <v>0</v>
      </c>
    </row>
    <row r="202" spans="1:34" x14ac:dyDescent="0.25">
      <c r="A202" s="88">
        <v>42964.178472222222</v>
      </c>
      <c r="B202">
        <v>235265</v>
      </c>
      <c r="C202">
        <v>25.51</v>
      </c>
      <c r="D202">
        <v>0</v>
      </c>
      <c r="E202">
        <v>0</v>
      </c>
      <c r="F202">
        <v>0.36499999999999999</v>
      </c>
      <c r="G202">
        <v>0</v>
      </c>
      <c r="H202">
        <v>0</v>
      </c>
      <c r="I202">
        <v>0</v>
      </c>
      <c r="J202" t="s">
        <v>338</v>
      </c>
      <c r="K202">
        <v>25.5</v>
      </c>
      <c r="L202">
        <v>0</v>
      </c>
      <c r="M202">
        <v>0</v>
      </c>
      <c r="N202">
        <v>0.36499999999999999</v>
      </c>
      <c r="O202">
        <v>0</v>
      </c>
      <c r="P202">
        <v>0</v>
      </c>
      <c r="Q202">
        <v>0</v>
      </c>
      <c r="R202" t="s">
        <v>338</v>
      </c>
      <c r="S202">
        <v>25.52</v>
      </c>
      <c r="T202">
        <v>0</v>
      </c>
      <c r="U202">
        <v>0</v>
      </c>
      <c r="V202">
        <v>0.36499999999999999</v>
      </c>
      <c r="W202">
        <v>0</v>
      </c>
      <c r="X202">
        <v>0</v>
      </c>
      <c r="Y202">
        <v>0</v>
      </c>
      <c r="Z202" t="s">
        <v>338</v>
      </c>
      <c r="AA202">
        <v>0.26700000000000002</v>
      </c>
      <c r="AB202">
        <v>48.5</v>
      </c>
      <c r="AC202">
        <v>19.63</v>
      </c>
      <c r="AD202">
        <v>25.6</v>
      </c>
      <c r="AE202">
        <v>32.6</v>
      </c>
      <c r="AF202">
        <v>970.4</v>
      </c>
      <c r="AG202">
        <v>467.9</v>
      </c>
      <c r="AH202">
        <v>0</v>
      </c>
    </row>
    <row r="203" spans="1:34" x14ac:dyDescent="0.25">
      <c r="A203" s="88">
        <v>42964.179166666669</v>
      </c>
      <c r="B203">
        <v>235266</v>
      </c>
      <c r="C203">
        <v>25.48</v>
      </c>
      <c r="D203">
        <v>0</v>
      </c>
      <c r="E203">
        <v>0</v>
      </c>
      <c r="F203">
        <v>0.36499999999999999</v>
      </c>
      <c r="G203">
        <v>0</v>
      </c>
      <c r="H203">
        <v>0</v>
      </c>
      <c r="I203">
        <v>0</v>
      </c>
      <c r="J203" t="s">
        <v>338</v>
      </c>
      <c r="K203">
        <v>25.46</v>
      </c>
      <c r="L203">
        <v>0</v>
      </c>
      <c r="M203">
        <v>0</v>
      </c>
      <c r="N203">
        <v>0.36499999999999999</v>
      </c>
      <c r="O203">
        <v>0</v>
      </c>
      <c r="P203">
        <v>0</v>
      </c>
      <c r="Q203">
        <v>0</v>
      </c>
      <c r="R203" t="s">
        <v>338</v>
      </c>
      <c r="S203">
        <v>25.51</v>
      </c>
      <c r="T203">
        <v>0</v>
      </c>
      <c r="U203">
        <v>0</v>
      </c>
      <c r="V203">
        <v>0.36499999999999999</v>
      </c>
      <c r="W203">
        <v>0</v>
      </c>
      <c r="X203">
        <v>0</v>
      </c>
      <c r="Y203">
        <v>0</v>
      </c>
      <c r="Z203" t="s">
        <v>338</v>
      </c>
      <c r="AA203">
        <v>0.24199999999999999</v>
      </c>
      <c r="AB203">
        <v>91.4</v>
      </c>
      <c r="AC203">
        <v>14.14</v>
      </c>
      <c r="AD203">
        <v>25.6</v>
      </c>
      <c r="AE203">
        <v>32.9</v>
      </c>
      <c r="AF203">
        <v>970.4</v>
      </c>
      <c r="AG203">
        <v>467.9</v>
      </c>
      <c r="AH203">
        <v>0</v>
      </c>
    </row>
    <row r="204" spans="1:34" x14ac:dyDescent="0.25">
      <c r="A204" s="88">
        <v>42964.179861111108</v>
      </c>
      <c r="B204">
        <v>235267</v>
      </c>
      <c r="C204">
        <v>25.49</v>
      </c>
      <c r="D204">
        <v>0</v>
      </c>
      <c r="E204">
        <v>0</v>
      </c>
      <c r="F204">
        <v>0.36499999999999999</v>
      </c>
      <c r="G204">
        <v>0</v>
      </c>
      <c r="H204">
        <v>0</v>
      </c>
      <c r="I204">
        <v>0</v>
      </c>
      <c r="J204" t="s">
        <v>338</v>
      </c>
      <c r="K204">
        <v>25.46</v>
      </c>
      <c r="L204">
        <v>0</v>
      </c>
      <c r="M204">
        <v>0</v>
      </c>
      <c r="N204">
        <v>0.36499999999999999</v>
      </c>
      <c r="O204">
        <v>0</v>
      </c>
      <c r="P204">
        <v>0</v>
      </c>
      <c r="Q204">
        <v>0</v>
      </c>
      <c r="R204" t="s">
        <v>338</v>
      </c>
      <c r="S204">
        <v>25.52</v>
      </c>
      <c r="T204">
        <v>0</v>
      </c>
      <c r="U204">
        <v>0</v>
      </c>
      <c r="V204">
        <v>0.36499999999999999</v>
      </c>
      <c r="W204">
        <v>0</v>
      </c>
      <c r="X204">
        <v>0</v>
      </c>
      <c r="Y204">
        <v>0</v>
      </c>
      <c r="Z204" t="s">
        <v>338</v>
      </c>
      <c r="AA204">
        <v>0.58299999999999996</v>
      </c>
      <c r="AB204">
        <v>98.3</v>
      </c>
      <c r="AC204">
        <v>19.420000000000002</v>
      </c>
      <c r="AD204">
        <v>25.6</v>
      </c>
      <c r="AE204">
        <v>31.6</v>
      </c>
      <c r="AF204">
        <v>970.4</v>
      </c>
      <c r="AG204">
        <v>467.9</v>
      </c>
      <c r="AH204">
        <v>0</v>
      </c>
    </row>
    <row r="205" spans="1:34" x14ac:dyDescent="0.25">
      <c r="A205" s="88">
        <v>42964.180555555555</v>
      </c>
      <c r="B205">
        <v>235268</v>
      </c>
      <c r="C205">
        <v>25.57</v>
      </c>
      <c r="D205">
        <v>0</v>
      </c>
      <c r="E205">
        <v>0</v>
      </c>
      <c r="F205">
        <v>0.36499999999999999</v>
      </c>
      <c r="G205">
        <v>0</v>
      </c>
      <c r="H205">
        <v>0</v>
      </c>
      <c r="I205">
        <v>0</v>
      </c>
      <c r="J205" t="s">
        <v>338</v>
      </c>
      <c r="K205">
        <v>25.51</v>
      </c>
      <c r="L205">
        <v>0</v>
      </c>
      <c r="M205">
        <v>0</v>
      </c>
      <c r="N205">
        <v>0.36499999999999999</v>
      </c>
      <c r="O205">
        <v>0</v>
      </c>
      <c r="P205">
        <v>0</v>
      </c>
      <c r="Q205">
        <v>0</v>
      </c>
      <c r="R205" t="s">
        <v>338</v>
      </c>
      <c r="S205">
        <v>25.63</v>
      </c>
      <c r="T205">
        <v>0</v>
      </c>
      <c r="U205">
        <v>0</v>
      </c>
      <c r="V205">
        <v>0.36499999999999999</v>
      </c>
      <c r="W205">
        <v>0</v>
      </c>
      <c r="X205">
        <v>0</v>
      </c>
      <c r="Y205">
        <v>0</v>
      </c>
      <c r="Z205" t="s">
        <v>338</v>
      </c>
      <c r="AA205">
        <v>0.433</v>
      </c>
      <c r="AB205">
        <v>111.8</v>
      </c>
      <c r="AC205">
        <v>8.31</v>
      </c>
      <c r="AD205">
        <v>25.6</v>
      </c>
      <c r="AE205">
        <v>29.3</v>
      </c>
      <c r="AF205">
        <v>970.4</v>
      </c>
      <c r="AG205">
        <v>467.9</v>
      </c>
      <c r="AH205">
        <v>0</v>
      </c>
    </row>
    <row r="206" spans="1:34" x14ac:dyDescent="0.25">
      <c r="A206" s="88">
        <v>42964.181250000001</v>
      </c>
      <c r="B206">
        <v>235269</v>
      </c>
      <c r="C206">
        <v>25.57</v>
      </c>
      <c r="D206">
        <v>0</v>
      </c>
      <c r="E206">
        <v>0</v>
      </c>
      <c r="F206">
        <v>0.45700000000000002</v>
      </c>
      <c r="G206">
        <v>0</v>
      </c>
      <c r="H206">
        <v>0</v>
      </c>
      <c r="I206">
        <v>0</v>
      </c>
      <c r="J206" t="s">
        <v>338</v>
      </c>
      <c r="K206">
        <v>25.56</v>
      </c>
      <c r="L206">
        <v>0</v>
      </c>
      <c r="M206">
        <v>0</v>
      </c>
      <c r="N206">
        <v>0.36499999999999999</v>
      </c>
      <c r="O206">
        <v>0</v>
      </c>
      <c r="P206">
        <v>0</v>
      </c>
      <c r="Q206">
        <v>0</v>
      </c>
      <c r="R206" t="s">
        <v>338</v>
      </c>
      <c r="S206">
        <v>25.58</v>
      </c>
      <c r="T206">
        <v>0</v>
      </c>
      <c r="U206">
        <v>0</v>
      </c>
      <c r="V206">
        <v>0.73099999999999998</v>
      </c>
      <c r="W206">
        <v>0</v>
      </c>
      <c r="X206">
        <v>0</v>
      </c>
      <c r="Y206">
        <v>0</v>
      </c>
      <c r="Z206" t="s">
        <v>338</v>
      </c>
      <c r="AA206">
        <v>0.25800000000000001</v>
      </c>
      <c r="AB206">
        <v>128.80000000000001</v>
      </c>
      <c r="AC206">
        <v>8.11</v>
      </c>
      <c r="AD206">
        <v>25.6</v>
      </c>
      <c r="AE206">
        <v>29.3</v>
      </c>
      <c r="AF206">
        <v>970.4</v>
      </c>
      <c r="AG206">
        <v>467.9</v>
      </c>
      <c r="AH206">
        <v>0</v>
      </c>
    </row>
    <row r="207" spans="1:34" x14ac:dyDescent="0.25">
      <c r="A207" s="88">
        <v>42964.181944444441</v>
      </c>
      <c r="B207">
        <v>235270</v>
      </c>
      <c r="C207">
        <v>25.56</v>
      </c>
      <c r="D207">
        <v>0</v>
      </c>
      <c r="E207">
        <v>0</v>
      </c>
      <c r="F207">
        <v>0.36499999999999999</v>
      </c>
      <c r="G207">
        <v>0</v>
      </c>
      <c r="H207">
        <v>0</v>
      </c>
      <c r="I207">
        <v>0</v>
      </c>
      <c r="J207" t="s">
        <v>338</v>
      </c>
      <c r="K207">
        <v>25.53</v>
      </c>
      <c r="L207">
        <v>0</v>
      </c>
      <c r="M207">
        <v>0</v>
      </c>
      <c r="N207">
        <v>0.36499999999999999</v>
      </c>
      <c r="O207">
        <v>0</v>
      </c>
      <c r="P207">
        <v>0</v>
      </c>
      <c r="Q207">
        <v>0</v>
      </c>
      <c r="R207" t="s">
        <v>338</v>
      </c>
      <c r="S207">
        <v>25.62</v>
      </c>
      <c r="T207">
        <v>0</v>
      </c>
      <c r="U207">
        <v>0</v>
      </c>
      <c r="V207">
        <v>0.36499999999999999</v>
      </c>
      <c r="W207">
        <v>0</v>
      </c>
      <c r="X207">
        <v>0</v>
      </c>
      <c r="Y207">
        <v>0</v>
      </c>
      <c r="Z207" t="s">
        <v>338</v>
      </c>
      <c r="AA207">
        <v>0.4</v>
      </c>
      <c r="AB207">
        <v>132.19999999999999</v>
      </c>
      <c r="AC207">
        <v>24.32</v>
      </c>
      <c r="AD207">
        <v>25.6</v>
      </c>
      <c r="AE207">
        <v>29.2</v>
      </c>
      <c r="AF207">
        <v>970.4</v>
      </c>
      <c r="AG207">
        <v>467.9</v>
      </c>
      <c r="AH207">
        <v>0</v>
      </c>
    </row>
    <row r="208" spans="1:34" x14ac:dyDescent="0.25">
      <c r="A208" s="88">
        <v>42964.182638888888</v>
      </c>
      <c r="B208">
        <v>235271</v>
      </c>
      <c r="C208">
        <v>25.69</v>
      </c>
      <c r="D208">
        <v>0</v>
      </c>
      <c r="E208">
        <v>0</v>
      </c>
      <c r="F208">
        <v>0.76100000000000001</v>
      </c>
      <c r="G208">
        <v>0</v>
      </c>
      <c r="H208">
        <v>0</v>
      </c>
      <c r="I208">
        <v>0</v>
      </c>
      <c r="J208" t="s">
        <v>338</v>
      </c>
      <c r="K208">
        <v>25.66</v>
      </c>
      <c r="L208">
        <v>0</v>
      </c>
      <c r="M208">
        <v>0</v>
      </c>
      <c r="N208">
        <v>0.36499999999999999</v>
      </c>
      <c r="O208">
        <v>0</v>
      </c>
      <c r="P208">
        <v>0</v>
      </c>
      <c r="Q208">
        <v>0</v>
      </c>
      <c r="R208" t="s">
        <v>338</v>
      </c>
      <c r="S208">
        <v>25.72</v>
      </c>
      <c r="T208">
        <v>0</v>
      </c>
      <c r="U208">
        <v>0</v>
      </c>
      <c r="V208">
        <v>1.0960000000000001</v>
      </c>
      <c r="W208">
        <v>0</v>
      </c>
      <c r="X208">
        <v>0</v>
      </c>
      <c r="Y208">
        <v>0</v>
      </c>
      <c r="Z208" t="s">
        <v>338</v>
      </c>
      <c r="AA208">
        <v>0.51700000000000002</v>
      </c>
      <c r="AB208">
        <v>106.2</v>
      </c>
      <c r="AC208">
        <v>13.81</v>
      </c>
      <c r="AD208">
        <v>25.6</v>
      </c>
      <c r="AE208">
        <v>28.8</v>
      </c>
      <c r="AF208">
        <v>970.4</v>
      </c>
      <c r="AG208">
        <v>467.9</v>
      </c>
      <c r="AH208">
        <v>0</v>
      </c>
    </row>
    <row r="209" spans="1:34" x14ac:dyDescent="0.25">
      <c r="A209" s="88">
        <v>42964.183333333334</v>
      </c>
      <c r="B209">
        <v>235272</v>
      </c>
      <c r="C209">
        <v>25.76</v>
      </c>
      <c r="D209">
        <v>0</v>
      </c>
      <c r="E209">
        <v>0</v>
      </c>
      <c r="F209">
        <v>1.0960000000000001</v>
      </c>
      <c r="G209">
        <v>0</v>
      </c>
      <c r="H209">
        <v>0</v>
      </c>
      <c r="I209">
        <v>0</v>
      </c>
      <c r="J209" t="s">
        <v>338</v>
      </c>
      <c r="K209">
        <v>25.69</v>
      </c>
      <c r="L209">
        <v>0</v>
      </c>
      <c r="M209">
        <v>0</v>
      </c>
      <c r="N209">
        <v>1.0960000000000001</v>
      </c>
      <c r="O209">
        <v>0</v>
      </c>
      <c r="P209">
        <v>0</v>
      </c>
      <c r="Q209">
        <v>0</v>
      </c>
      <c r="R209" t="s">
        <v>338</v>
      </c>
      <c r="S209">
        <v>25.82</v>
      </c>
      <c r="T209">
        <v>0</v>
      </c>
      <c r="U209">
        <v>0</v>
      </c>
      <c r="V209">
        <v>1.0960000000000001</v>
      </c>
      <c r="W209">
        <v>0</v>
      </c>
      <c r="X209">
        <v>0</v>
      </c>
      <c r="Y209">
        <v>0</v>
      </c>
      <c r="Z209" t="s">
        <v>338</v>
      </c>
      <c r="AA209">
        <v>0.56699999999999995</v>
      </c>
      <c r="AB209">
        <v>111.4</v>
      </c>
      <c r="AC209">
        <v>6.9820000000000002</v>
      </c>
      <c r="AD209">
        <v>25.6</v>
      </c>
      <c r="AE209">
        <v>28.9</v>
      </c>
      <c r="AF209">
        <v>970.4</v>
      </c>
      <c r="AG209">
        <v>467.9</v>
      </c>
      <c r="AH209">
        <v>0</v>
      </c>
    </row>
    <row r="210" spans="1:34" x14ac:dyDescent="0.25">
      <c r="A210" s="88">
        <v>42964.184027777781</v>
      </c>
      <c r="B210">
        <v>235273</v>
      </c>
      <c r="C210">
        <v>25.85</v>
      </c>
      <c r="D210">
        <v>0</v>
      </c>
      <c r="E210">
        <v>0</v>
      </c>
      <c r="F210">
        <v>1.0960000000000001</v>
      </c>
      <c r="G210">
        <v>0</v>
      </c>
      <c r="H210">
        <v>0</v>
      </c>
      <c r="I210">
        <v>0</v>
      </c>
      <c r="J210">
        <v>131.69999999999999</v>
      </c>
      <c r="K210">
        <v>25.82</v>
      </c>
      <c r="L210">
        <v>0</v>
      </c>
      <c r="M210">
        <v>0</v>
      </c>
      <c r="N210">
        <v>1.0960000000000001</v>
      </c>
      <c r="O210">
        <v>0</v>
      </c>
      <c r="P210">
        <v>0</v>
      </c>
      <c r="Q210">
        <v>0</v>
      </c>
      <c r="R210">
        <v>128.69999999999999</v>
      </c>
      <c r="S210">
        <v>25.91</v>
      </c>
      <c r="T210">
        <v>0</v>
      </c>
      <c r="U210">
        <v>0</v>
      </c>
      <c r="V210">
        <v>1.0960000000000001</v>
      </c>
      <c r="W210">
        <v>0</v>
      </c>
      <c r="X210">
        <v>0</v>
      </c>
      <c r="Y210">
        <v>0</v>
      </c>
      <c r="Z210">
        <v>134.30000000000001</v>
      </c>
      <c r="AA210">
        <v>0.51700000000000002</v>
      </c>
      <c r="AB210">
        <v>107.6</v>
      </c>
      <c r="AC210">
        <v>6.1959999999999997</v>
      </c>
      <c r="AD210">
        <v>25.7</v>
      </c>
      <c r="AE210">
        <v>28.6</v>
      </c>
      <c r="AF210">
        <v>970.4</v>
      </c>
      <c r="AG210">
        <v>467.9</v>
      </c>
      <c r="AH210">
        <v>0</v>
      </c>
    </row>
    <row r="211" spans="1:34" x14ac:dyDescent="0.25">
      <c r="A211" s="88">
        <v>42964.18472222222</v>
      </c>
      <c r="B211">
        <v>235274</v>
      </c>
      <c r="C211">
        <v>25.9</v>
      </c>
      <c r="D211">
        <v>0</v>
      </c>
      <c r="E211">
        <v>0</v>
      </c>
      <c r="F211">
        <v>1.0960000000000001</v>
      </c>
      <c r="G211">
        <v>0</v>
      </c>
      <c r="H211">
        <v>0</v>
      </c>
      <c r="I211">
        <v>0</v>
      </c>
      <c r="J211">
        <v>129.4</v>
      </c>
      <c r="K211">
        <v>25.88</v>
      </c>
      <c r="L211">
        <v>0</v>
      </c>
      <c r="M211">
        <v>0</v>
      </c>
      <c r="N211">
        <v>1.0960000000000001</v>
      </c>
      <c r="O211">
        <v>0</v>
      </c>
      <c r="P211">
        <v>0</v>
      </c>
      <c r="Q211">
        <v>0</v>
      </c>
      <c r="R211">
        <v>126.4</v>
      </c>
      <c r="S211">
        <v>25.91</v>
      </c>
      <c r="T211">
        <v>0</v>
      </c>
      <c r="U211">
        <v>0</v>
      </c>
      <c r="V211">
        <v>1.0960000000000001</v>
      </c>
      <c r="W211">
        <v>0</v>
      </c>
      <c r="X211">
        <v>0</v>
      </c>
      <c r="Y211">
        <v>0</v>
      </c>
      <c r="Z211">
        <v>131.80000000000001</v>
      </c>
      <c r="AA211">
        <v>0.58299999999999996</v>
      </c>
      <c r="AB211">
        <v>118.2</v>
      </c>
      <c r="AC211">
        <v>8.6999999999999993</v>
      </c>
      <c r="AD211">
        <v>25.7</v>
      </c>
      <c r="AE211">
        <v>28.4</v>
      </c>
      <c r="AF211">
        <v>970.4</v>
      </c>
      <c r="AG211">
        <v>467.9</v>
      </c>
      <c r="AH211">
        <v>0</v>
      </c>
    </row>
    <row r="212" spans="1:34" x14ac:dyDescent="0.25">
      <c r="A212" s="88">
        <v>42964.185416666667</v>
      </c>
      <c r="B212">
        <v>235275</v>
      </c>
      <c r="C212">
        <v>25.92</v>
      </c>
      <c r="D212">
        <v>0</v>
      </c>
      <c r="E212">
        <v>0</v>
      </c>
      <c r="F212">
        <v>1.0960000000000001</v>
      </c>
      <c r="G212">
        <v>0</v>
      </c>
      <c r="H212">
        <v>0</v>
      </c>
      <c r="I212">
        <v>0</v>
      </c>
      <c r="J212">
        <v>127.1</v>
      </c>
      <c r="K212">
        <v>25.89</v>
      </c>
      <c r="L212">
        <v>0</v>
      </c>
      <c r="M212">
        <v>0</v>
      </c>
      <c r="N212">
        <v>1.0960000000000001</v>
      </c>
      <c r="O212">
        <v>0</v>
      </c>
      <c r="P212">
        <v>0</v>
      </c>
      <c r="Q212">
        <v>0</v>
      </c>
      <c r="R212">
        <v>123.1</v>
      </c>
      <c r="S212">
        <v>25.96</v>
      </c>
      <c r="T212">
        <v>0</v>
      </c>
      <c r="U212">
        <v>0</v>
      </c>
      <c r="V212">
        <v>1.0960000000000001</v>
      </c>
      <c r="W212">
        <v>0</v>
      </c>
      <c r="X212">
        <v>0</v>
      </c>
      <c r="Y212">
        <v>0</v>
      </c>
      <c r="Z212">
        <v>129.9</v>
      </c>
      <c r="AA212">
        <v>0.63300000000000001</v>
      </c>
      <c r="AB212">
        <v>121</v>
      </c>
      <c r="AC212">
        <v>8.81</v>
      </c>
      <c r="AD212">
        <v>25.7</v>
      </c>
      <c r="AE212">
        <v>28.3</v>
      </c>
      <c r="AF212">
        <v>970.4</v>
      </c>
      <c r="AG212">
        <v>467.9</v>
      </c>
      <c r="AH212">
        <v>0</v>
      </c>
    </row>
    <row r="213" spans="1:34" x14ac:dyDescent="0.25">
      <c r="A213" s="88">
        <v>42964.186111111114</v>
      </c>
      <c r="B213">
        <v>235276</v>
      </c>
      <c r="C213">
        <v>25.97</v>
      </c>
      <c r="D213">
        <v>0</v>
      </c>
      <c r="E213">
        <v>0</v>
      </c>
      <c r="F213">
        <v>1.0960000000000001</v>
      </c>
      <c r="G213">
        <v>0</v>
      </c>
      <c r="H213">
        <v>0</v>
      </c>
      <c r="I213">
        <v>0</v>
      </c>
      <c r="J213">
        <v>126.2</v>
      </c>
      <c r="K213">
        <v>25.94</v>
      </c>
      <c r="L213">
        <v>0</v>
      </c>
      <c r="M213">
        <v>0</v>
      </c>
      <c r="N213">
        <v>1.0960000000000001</v>
      </c>
      <c r="O213">
        <v>0</v>
      </c>
      <c r="P213">
        <v>0</v>
      </c>
      <c r="Q213">
        <v>0</v>
      </c>
      <c r="R213">
        <v>123.6</v>
      </c>
      <c r="S213">
        <v>25.99</v>
      </c>
      <c r="T213">
        <v>0</v>
      </c>
      <c r="U213">
        <v>0</v>
      </c>
      <c r="V213">
        <v>1.0960000000000001</v>
      </c>
      <c r="W213">
        <v>0</v>
      </c>
      <c r="X213">
        <v>0</v>
      </c>
      <c r="Y213">
        <v>0</v>
      </c>
      <c r="Z213">
        <v>128.1</v>
      </c>
      <c r="AA213">
        <v>0.442</v>
      </c>
      <c r="AB213">
        <v>103.6</v>
      </c>
      <c r="AC213">
        <v>8.32</v>
      </c>
      <c r="AD213">
        <v>25.8</v>
      </c>
      <c r="AE213">
        <v>28.3</v>
      </c>
      <c r="AF213">
        <v>970.4</v>
      </c>
      <c r="AG213">
        <v>467.9</v>
      </c>
      <c r="AH213">
        <v>0</v>
      </c>
    </row>
    <row r="214" spans="1:34" x14ac:dyDescent="0.25">
      <c r="A214" s="88">
        <v>42964.186805555553</v>
      </c>
      <c r="B214">
        <v>235277</v>
      </c>
      <c r="C214">
        <v>26.01</v>
      </c>
      <c r="D214">
        <v>0</v>
      </c>
      <c r="E214">
        <v>0</v>
      </c>
      <c r="F214">
        <v>1.0960000000000001</v>
      </c>
      <c r="G214">
        <v>0</v>
      </c>
      <c r="H214">
        <v>0</v>
      </c>
      <c r="I214">
        <v>0</v>
      </c>
      <c r="J214">
        <v>119.3</v>
      </c>
      <c r="K214">
        <v>25.99</v>
      </c>
      <c r="L214">
        <v>0</v>
      </c>
      <c r="M214">
        <v>0</v>
      </c>
      <c r="N214">
        <v>1.0960000000000001</v>
      </c>
      <c r="O214">
        <v>0</v>
      </c>
      <c r="P214">
        <v>0</v>
      </c>
      <c r="Q214">
        <v>0</v>
      </c>
      <c r="R214">
        <v>118.6</v>
      </c>
      <c r="S214">
        <v>26.01</v>
      </c>
      <c r="T214">
        <v>0</v>
      </c>
      <c r="U214">
        <v>0</v>
      </c>
      <c r="V214">
        <v>1.0960000000000001</v>
      </c>
      <c r="W214">
        <v>0</v>
      </c>
      <c r="X214">
        <v>0</v>
      </c>
      <c r="Y214">
        <v>0</v>
      </c>
      <c r="Z214">
        <v>122</v>
      </c>
      <c r="AA214">
        <v>0.45</v>
      </c>
      <c r="AB214">
        <v>112.6</v>
      </c>
      <c r="AC214">
        <v>9.8699999999999992</v>
      </c>
      <c r="AD214">
        <v>25.8</v>
      </c>
      <c r="AE214">
        <v>28.3</v>
      </c>
      <c r="AF214">
        <v>970.4</v>
      </c>
      <c r="AG214">
        <v>467.9</v>
      </c>
      <c r="AH214">
        <v>0</v>
      </c>
    </row>
    <row r="215" spans="1:34" x14ac:dyDescent="0.25">
      <c r="A215" s="88">
        <v>42964.1875</v>
      </c>
      <c r="B215">
        <v>235278</v>
      </c>
      <c r="C215">
        <v>26</v>
      </c>
      <c r="D215">
        <v>0</v>
      </c>
      <c r="E215">
        <v>0</v>
      </c>
      <c r="F215">
        <v>1.0960000000000001</v>
      </c>
      <c r="G215">
        <v>0</v>
      </c>
      <c r="H215">
        <v>0</v>
      </c>
      <c r="I215">
        <v>0</v>
      </c>
      <c r="J215">
        <v>120.8</v>
      </c>
      <c r="K215">
        <v>25.99</v>
      </c>
      <c r="L215">
        <v>0</v>
      </c>
      <c r="M215">
        <v>0</v>
      </c>
      <c r="N215">
        <v>1.0960000000000001</v>
      </c>
      <c r="O215">
        <v>0</v>
      </c>
      <c r="P215">
        <v>0</v>
      </c>
      <c r="Q215">
        <v>0</v>
      </c>
      <c r="R215">
        <v>118.2</v>
      </c>
      <c r="S215">
        <v>26.03</v>
      </c>
      <c r="T215">
        <v>0</v>
      </c>
      <c r="U215">
        <v>0</v>
      </c>
      <c r="V215">
        <v>1.0960000000000001</v>
      </c>
      <c r="W215">
        <v>0</v>
      </c>
      <c r="X215">
        <v>0</v>
      </c>
      <c r="Y215">
        <v>0</v>
      </c>
      <c r="Z215">
        <v>122.7</v>
      </c>
      <c r="AA215">
        <v>0.433</v>
      </c>
      <c r="AB215">
        <v>109.9</v>
      </c>
      <c r="AC215">
        <v>5.85</v>
      </c>
      <c r="AD215">
        <v>25.9</v>
      </c>
      <c r="AE215">
        <v>28.2</v>
      </c>
      <c r="AF215">
        <v>970.4</v>
      </c>
      <c r="AG215">
        <v>467.9</v>
      </c>
      <c r="AH215">
        <v>0</v>
      </c>
    </row>
    <row r="216" spans="1:34" x14ac:dyDescent="0.25">
      <c r="A216" s="88">
        <v>42964.188194444447</v>
      </c>
      <c r="B216">
        <v>235279</v>
      </c>
      <c r="C216">
        <v>26.02</v>
      </c>
      <c r="D216">
        <v>0</v>
      </c>
      <c r="E216">
        <v>0</v>
      </c>
      <c r="F216">
        <v>1.0960000000000001</v>
      </c>
      <c r="G216">
        <v>0</v>
      </c>
      <c r="H216">
        <v>0</v>
      </c>
      <c r="I216">
        <v>0</v>
      </c>
      <c r="J216">
        <v>122.4</v>
      </c>
      <c r="K216">
        <v>26</v>
      </c>
      <c r="L216">
        <v>0</v>
      </c>
      <c r="M216">
        <v>0</v>
      </c>
      <c r="N216">
        <v>1.0960000000000001</v>
      </c>
      <c r="O216">
        <v>0</v>
      </c>
      <c r="P216">
        <v>0</v>
      </c>
      <c r="Q216">
        <v>0</v>
      </c>
      <c r="R216">
        <v>119.3</v>
      </c>
      <c r="S216">
        <v>26.05</v>
      </c>
      <c r="T216">
        <v>0</v>
      </c>
      <c r="U216">
        <v>0</v>
      </c>
      <c r="V216">
        <v>1.0960000000000001</v>
      </c>
      <c r="W216">
        <v>0</v>
      </c>
      <c r="X216">
        <v>0</v>
      </c>
      <c r="Y216">
        <v>0</v>
      </c>
      <c r="Z216">
        <v>125.4</v>
      </c>
      <c r="AA216">
        <v>0.65800000000000003</v>
      </c>
      <c r="AB216">
        <v>110.2</v>
      </c>
      <c r="AC216">
        <v>14.15</v>
      </c>
      <c r="AD216">
        <v>25.9</v>
      </c>
      <c r="AE216">
        <v>28</v>
      </c>
      <c r="AF216">
        <v>970.4</v>
      </c>
      <c r="AG216">
        <v>467.9</v>
      </c>
      <c r="AH216">
        <v>0</v>
      </c>
    </row>
    <row r="217" spans="1:34" x14ac:dyDescent="0.25">
      <c r="A217" s="88">
        <v>42964.188888888886</v>
      </c>
      <c r="B217">
        <v>235280</v>
      </c>
      <c r="C217">
        <v>26.09</v>
      </c>
      <c r="D217">
        <v>0</v>
      </c>
      <c r="E217">
        <v>0</v>
      </c>
      <c r="F217">
        <v>1.0960000000000001</v>
      </c>
      <c r="G217">
        <v>0</v>
      </c>
      <c r="H217">
        <v>0</v>
      </c>
      <c r="I217">
        <v>0</v>
      </c>
      <c r="J217">
        <v>128.19999999999999</v>
      </c>
      <c r="K217">
        <v>26.05</v>
      </c>
      <c r="L217">
        <v>0</v>
      </c>
      <c r="M217">
        <v>0</v>
      </c>
      <c r="N217">
        <v>1.0960000000000001</v>
      </c>
      <c r="O217">
        <v>0</v>
      </c>
      <c r="P217">
        <v>0</v>
      </c>
      <c r="Q217">
        <v>0</v>
      </c>
      <c r="R217">
        <v>126</v>
      </c>
      <c r="S217">
        <v>26.11</v>
      </c>
      <c r="T217">
        <v>0</v>
      </c>
      <c r="U217">
        <v>0</v>
      </c>
      <c r="V217">
        <v>1.0960000000000001</v>
      </c>
      <c r="W217">
        <v>0</v>
      </c>
      <c r="X217">
        <v>0</v>
      </c>
      <c r="Y217">
        <v>0</v>
      </c>
      <c r="Z217">
        <v>130.19999999999999</v>
      </c>
      <c r="AA217">
        <v>0.55800000000000005</v>
      </c>
      <c r="AB217">
        <v>108.6</v>
      </c>
      <c r="AC217">
        <v>7.8150000000000004</v>
      </c>
      <c r="AD217">
        <v>25.9</v>
      </c>
      <c r="AE217">
        <v>28</v>
      </c>
      <c r="AF217">
        <v>970.4</v>
      </c>
      <c r="AG217">
        <v>467.9</v>
      </c>
      <c r="AH217">
        <v>0</v>
      </c>
    </row>
    <row r="218" spans="1:34" x14ac:dyDescent="0.25">
      <c r="A218" s="88">
        <v>42964.189583333333</v>
      </c>
      <c r="B218">
        <v>235281</v>
      </c>
      <c r="C218">
        <v>26.1</v>
      </c>
      <c r="D218">
        <v>0</v>
      </c>
      <c r="E218">
        <v>0</v>
      </c>
      <c r="F218">
        <v>1.0960000000000001</v>
      </c>
      <c r="G218">
        <v>0</v>
      </c>
      <c r="H218">
        <v>0</v>
      </c>
      <c r="I218">
        <v>0</v>
      </c>
      <c r="J218">
        <v>130.69999999999999</v>
      </c>
      <c r="K218">
        <v>26.1</v>
      </c>
      <c r="L218">
        <v>0</v>
      </c>
      <c r="M218">
        <v>0</v>
      </c>
      <c r="N218">
        <v>1.0960000000000001</v>
      </c>
      <c r="O218">
        <v>0</v>
      </c>
      <c r="P218">
        <v>0</v>
      </c>
      <c r="Q218">
        <v>0</v>
      </c>
      <c r="R218">
        <v>130.30000000000001</v>
      </c>
      <c r="S218">
        <v>26.11</v>
      </c>
      <c r="T218">
        <v>0</v>
      </c>
      <c r="U218">
        <v>0</v>
      </c>
      <c r="V218">
        <v>1.0960000000000001</v>
      </c>
      <c r="W218">
        <v>0</v>
      </c>
      <c r="X218">
        <v>0</v>
      </c>
      <c r="Y218">
        <v>0</v>
      </c>
      <c r="Z218">
        <v>131.30000000000001</v>
      </c>
      <c r="AA218">
        <v>0.45</v>
      </c>
      <c r="AB218">
        <v>111.2</v>
      </c>
      <c r="AC218">
        <v>9.4</v>
      </c>
      <c r="AD218">
        <v>25.9</v>
      </c>
      <c r="AE218">
        <v>27.8</v>
      </c>
      <c r="AF218">
        <v>970.4</v>
      </c>
      <c r="AG218">
        <v>467.9</v>
      </c>
      <c r="AH218">
        <v>0</v>
      </c>
    </row>
    <row r="219" spans="1:34" x14ac:dyDescent="0.25">
      <c r="A219" s="88">
        <v>42964.19027777778</v>
      </c>
      <c r="B219">
        <v>235282</v>
      </c>
      <c r="C219">
        <v>26.15</v>
      </c>
      <c r="D219">
        <v>0</v>
      </c>
      <c r="E219">
        <v>0</v>
      </c>
      <c r="F219">
        <v>1.0960000000000001</v>
      </c>
      <c r="G219">
        <v>0</v>
      </c>
      <c r="H219">
        <v>0</v>
      </c>
      <c r="I219">
        <v>0</v>
      </c>
      <c r="J219">
        <v>130.5</v>
      </c>
      <c r="K219">
        <v>26.1</v>
      </c>
      <c r="L219">
        <v>0</v>
      </c>
      <c r="M219">
        <v>0</v>
      </c>
      <c r="N219">
        <v>1.0960000000000001</v>
      </c>
      <c r="O219">
        <v>0</v>
      </c>
      <c r="P219">
        <v>0</v>
      </c>
      <c r="Q219">
        <v>0</v>
      </c>
      <c r="R219">
        <v>130.19999999999999</v>
      </c>
      <c r="S219">
        <v>26.2</v>
      </c>
      <c r="T219">
        <v>0</v>
      </c>
      <c r="U219">
        <v>0</v>
      </c>
      <c r="V219">
        <v>1.0960000000000001</v>
      </c>
      <c r="W219">
        <v>0</v>
      </c>
      <c r="X219">
        <v>0</v>
      </c>
      <c r="Y219">
        <v>0</v>
      </c>
      <c r="Z219">
        <v>130.80000000000001</v>
      </c>
      <c r="AA219">
        <v>0.68300000000000005</v>
      </c>
      <c r="AB219">
        <v>97.6</v>
      </c>
      <c r="AC219">
        <v>9.76</v>
      </c>
      <c r="AD219">
        <v>25.9</v>
      </c>
      <c r="AE219">
        <v>27.9</v>
      </c>
      <c r="AF219">
        <v>970.4</v>
      </c>
      <c r="AG219">
        <v>467.9</v>
      </c>
      <c r="AH219">
        <v>0</v>
      </c>
    </row>
    <row r="220" spans="1:34" x14ac:dyDescent="0.25">
      <c r="A220" s="88">
        <v>42964.190972222219</v>
      </c>
      <c r="B220">
        <v>235283</v>
      </c>
      <c r="C220">
        <v>26.2</v>
      </c>
      <c r="D220">
        <v>0</v>
      </c>
      <c r="E220">
        <v>0</v>
      </c>
      <c r="F220">
        <v>1.827</v>
      </c>
      <c r="G220">
        <v>0</v>
      </c>
      <c r="H220">
        <v>0</v>
      </c>
      <c r="I220">
        <v>0</v>
      </c>
      <c r="J220">
        <v>128.30000000000001</v>
      </c>
      <c r="K220">
        <v>26.17</v>
      </c>
      <c r="L220">
        <v>0</v>
      </c>
      <c r="M220">
        <v>0</v>
      </c>
      <c r="N220">
        <v>1.827</v>
      </c>
      <c r="O220">
        <v>0</v>
      </c>
      <c r="P220">
        <v>0</v>
      </c>
      <c r="Q220">
        <v>0</v>
      </c>
      <c r="R220">
        <v>127.3</v>
      </c>
      <c r="S220">
        <v>26.21</v>
      </c>
      <c r="T220">
        <v>0</v>
      </c>
      <c r="U220">
        <v>0</v>
      </c>
      <c r="V220">
        <v>1.827</v>
      </c>
      <c r="W220">
        <v>0</v>
      </c>
      <c r="X220">
        <v>0</v>
      </c>
      <c r="Y220">
        <v>0</v>
      </c>
      <c r="Z220">
        <v>130.1</v>
      </c>
      <c r="AA220">
        <v>0.61699999999999999</v>
      </c>
      <c r="AB220">
        <v>108.2</v>
      </c>
      <c r="AC220">
        <v>5.8860000000000001</v>
      </c>
      <c r="AD220">
        <v>26</v>
      </c>
      <c r="AE220">
        <v>27.6</v>
      </c>
      <c r="AF220">
        <v>970.4</v>
      </c>
      <c r="AG220">
        <v>467.9</v>
      </c>
      <c r="AH220">
        <v>0</v>
      </c>
    </row>
    <row r="221" spans="1:34" x14ac:dyDescent="0.25">
      <c r="A221" s="88">
        <v>42964.191666666666</v>
      </c>
      <c r="B221">
        <v>235284</v>
      </c>
      <c r="C221">
        <v>26.18</v>
      </c>
      <c r="D221">
        <v>0</v>
      </c>
      <c r="E221">
        <v>0</v>
      </c>
      <c r="F221">
        <v>1.401</v>
      </c>
      <c r="G221">
        <v>0</v>
      </c>
      <c r="H221">
        <v>0</v>
      </c>
      <c r="I221">
        <v>0</v>
      </c>
      <c r="J221">
        <v>120.4</v>
      </c>
      <c r="K221">
        <v>26.17</v>
      </c>
      <c r="L221">
        <v>0</v>
      </c>
      <c r="M221">
        <v>0</v>
      </c>
      <c r="N221">
        <v>1.0960000000000001</v>
      </c>
      <c r="O221">
        <v>0</v>
      </c>
      <c r="P221">
        <v>0</v>
      </c>
      <c r="Q221">
        <v>0</v>
      </c>
      <c r="R221">
        <v>117</v>
      </c>
      <c r="S221">
        <v>26.21</v>
      </c>
      <c r="T221">
        <v>0</v>
      </c>
      <c r="U221">
        <v>0</v>
      </c>
      <c r="V221">
        <v>1.827</v>
      </c>
      <c r="W221">
        <v>0</v>
      </c>
      <c r="X221">
        <v>0</v>
      </c>
      <c r="Y221">
        <v>0</v>
      </c>
      <c r="Z221">
        <v>127.1</v>
      </c>
      <c r="AA221">
        <v>0.40799999999999997</v>
      </c>
      <c r="AB221">
        <v>117.5</v>
      </c>
      <c r="AC221">
        <v>13.84</v>
      </c>
      <c r="AD221">
        <v>26</v>
      </c>
      <c r="AE221">
        <v>27.7</v>
      </c>
      <c r="AF221">
        <v>970.4</v>
      </c>
      <c r="AG221">
        <v>467.9</v>
      </c>
      <c r="AH221">
        <v>0</v>
      </c>
    </row>
    <row r="222" spans="1:34" x14ac:dyDescent="0.25">
      <c r="A222" s="88">
        <v>42964.192361111112</v>
      </c>
      <c r="B222">
        <v>235285</v>
      </c>
      <c r="C222">
        <v>26.15</v>
      </c>
      <c r="D222">
        <v>0</v>
      </c>
      <c r="E222">
        <v>0</v>
      </c>
      <c r="F222">
        <v>1.0960000000000001</v>
      </c>
      <c r="G222">
        <v>0</v>
      </c>
      <c r="H222">
        <v>0</v>
      </c>
      <c r="I222">
        <v>0</v>
      </c>
      <c r="J222">
        <v>116.9</v>
      </c>
      <c r="K222">
        <v>26.12</v>
      </c>
      <c r="L222">
        <v>0</v>
      </c>
      <c r="M222">
        <v>0</v>
      </c>
      <c r="N222">
        <v>1.0960000000000001</v>
      </c>
      <c r="O222">
        <v>0</v>
      </c>
      <c r="P222">
        <v>0</v>
      </c>
      <c r="Q222">
        <v>0</v>
      </c>
      <c r="R222">
        <v>113.2</v>
      </c>
      <c r="S222">
        <v>26.17</v>
      </c>
      <c r="T222">
        <v>0</v>
      </c>
      <c r="U222">
        <v>0</v>
      </c>
      <c r="V222">
        <v>1.0960000000000001</v>
      </c>
      <c r="W222">
        <v>0</v>
      </c>
      <c r="X222">
        <v>0</v>
      </c>
      <c r="Y222">
        <v>0</v>
      </c>
      <c r="Z222">
        <v>120.7</v>
      </c>
      <c r="AA222">
        <v>0.60799999999999998</v>
      </c>
      <c r="AB222">
        <v>124.1</v>
      </c>
      <c r="AC222">
        <v>13.44</v>
      </c>
      <c r="AD222">
        <v>26</v>
      </c>
      <c r="AE222">
        <v>27.8</v>
      </c>
      <c r="AF222">
        <v>970.4</v>
      </c>
      <c r="AG222">
        <v>467.9</v>
      </c>
      <c r="AH222">
        <v>0</v>
      </c>
    </row>
    <row r="223" spans="1:34" x14ac:dyDescent="0.25">
      <c r="A223" s="88">
        <v>42964.193055555559</v>
      </c>
      <c r="B223">
        <v>235286</v>
      </c>
      <c r="C223">
        <v>26.1</v>
      </c>
      <c r="D223">
        <v>0</v>
      </c>
      <c r="E223">
        <v>0</v>
      </c>
      <c r="F223">
        <v>1.0960000000000001</v>
      </c>
      <c r="G223">
        <v>0</v>
      </c>
      <c r="H223">
        <v>0</v>
      </c>
      <c r="I223">
        <v>0</v>
      </c>
      <c r="J223">
        <v>120.5</v>
      </c>
      <c r="K223">
        <v>26.09</v>
      </c>
      <c r="L223">
        <v>0</v>
      </c>
      <c r="M223">
        <v>0</v>
      </c>
      <c r="N223">
        <v>1.0960000000000001</v>
      </c>
      <c r="O223">
        <v>0</v>
      </c>
      <c r="P223">
        <v>0</v>
      </c>
      <c r="Q223">
        <v>0</v>
      </c>
      <c r="R223">
        <v>116.7</v>
      </c>
      <c r="S223">
        <v>26.12</v>
      </c>
      <c r="T223">
        <v>0</v>
      </c>
      <c r="U223">
        <v>0</v>
      </c>
      <c r="V223">
        <v>1.0960000000000001</v>
      </c>
      <c r="W223">
        <v>0</v>
      </c>
      <c r="X223">
        <v>0</v>
      </c>
      <c r="Y223">
        <v>0</v>
      </c>
      <c r="Z223">
        <v>123.6</v>
      </c>
      <c r="AA223">
        <v>0.51700000000000002</v>
      </c>
      <c r="AB223">
        <v>133.80000000000001</v>
      </c>
      <c r="AC223">
        <v>18.43</v>
      </c>
      <c r="AD223">
        <v>26</v>
      </c>
      <c r="AE223">
        <v>27.8</v>
      </c>
      <c r="AF223">
        <v>970.5</v>
      </c>
      <c r="AG223">
        <v>467.9</v>
      </c>
      <c r="AH223">
        <v>0</v>
      </c>
    </row>
    <row r="224" spans="1:34" x14ac:dyDescent="0.25">
      <c r="A224" s="88">
        <v>42964.193749999999</v>
      </c>
      <c r="B224">
        <v>235287</v>
      </c>
      <c r="C224">
        <v>26.08</v>
      </c>
      <c r="D224">
        <v>0</v>
      </c>
      <c r="E224">
        <v>0</v>
      </c>
      <c r="F224">
        <v>1.0960000000000001</v>
      </c>
      <c r="G224">
        <v>0</v>
      </c>
      <c r="H224">
        <v>0</v>
      </c>
      <c r="I224">
        <v>0</v>
      </c>
      <c r="J224">
        <v>120.5</v>
      </c>
      <c r="K224">
        <v>26.05</v>
      </c>
      <c r="L224">
        <v>0</v>
      </c>
      <c r="M224">
        <v>0</v>
      </c>
      <c r="N224">
        <v>1.0960000000000001</v>
      </c>
      <c r="O224">
        <v>0</v>
      </c>
      <c r="P224">
        <v>0</v>
      </c>
      <c r="Q224">
        <v>0</v>
      </c>
      <c r="R224">
        <v>113.9</v>
      </c>
      <c r="S224">
        <v>26.1</v>
      </c>
      <c r="T224">
        <v>0</v>
      </c>
      <c r="U224">
        <v>0</v>
      </c>
      <c r="V224">
        <v>1.0960000000000001</v>
      </c>
      <c r="W224">
        <v>0</v>
      </c>
      <c r="X224">
        <v>0</v>
      </c>
      <c r="Y224">
        <v>0</v>
      </c>
      <c r="Z224">
        <v>125.2</v>
      </c>
      <c r="AA224">
        <v>0.45</v>
      </c>
      <c r="AB224">
        <v>126.4</v>
      </c>
      <c r="AC224">
        <v>18.05</v>
      </c>
      <c r="AD224">
        <v>26</v>
      </c>
      <c r="AE224">
        <v>27.7</v>
      </c>
      <c r="AF224">
        <v>970.5</v>
      </c>
      <c r="AG224">
        <v>467.9</v>
      </c>
      <c r="AH224">
        <v>0</v>
      </c>
    </row>
    <row r="225" spans="1:34" x14ac:dyDescent="0.25">
      <c r="A225" s="88">
        <v>42964.194444444445</v>
      </c>
      <c r="B225">
        <v>235288</v>
      </c>
      <c r="C225">
        <v>26.03</v>
      </c>
      <c r="D225">
        <v>0</v>
      </c>
      <c r="E225">
        <v>0</v>
      </c>
      <c r="F225">
        <v>1.0960000000000001</v>
      </c>
      <c r="G225">
        <v>0</v>
      </c>
      <c r="H225">
        <v>0</v>
      </c>
      <c r="I225">
        <v>0</v>
      </c>
      <c r="J225">
        <v>115.4</v>
      </c>
      <c r="K225">
        <v>26.02</v>
      </c>
      <c r="L225">
        <v>0</v>
      </c>
      <c r="M225">
        <v>0</v>
      </c>
      <c r="N225">
        <v>1.0960000000000001</v>
      </c>
      <c r="O225">
        <v>0</v>
      </c>
      <c r="P225">
        <v>0</v>
      </c>
      <c r="Q225">
        <v>0</v>
      </c>
      <c r="R225">
        <v>112.6</v>
      </c>
      <c r="S225">
        <v>26.05</v>
      </c>
      <c r="T225">
        <v>0</v>
      </c>
      <c r="U225">
        <v>0</v>
      </c>
      <c r="V225">
        <v>1.0960000000000001</v>
      </c>
      <c r="W225">
        <v>0</v>
      </c>
      <c r="X225">
        <v>0</v>
      </c>
      <c r="Y225">
        <v>0</v>
      </c>
      <c r="Z225">
        <v>118</v>
      </c>
      <c r="AA225">
        <v>0.52500000000000002</v>
      </c>
      <c r="AB225">
        <v>122.9</v>
      </c>
      <c r="AC225">
        <v>9.36</v>
      </c>
      <c r="AD225">
        <v>26</v>
      </c>
      <c r="AE225">
        <v>27.8</v>
      </c>
      <c r="AF225">
        <v>970.5</v>
      </c>
      <c r="AG225">
        <v>467.9</v>
      </c>
      <c r="AH225">
        <v>0</v>
      </c>
    </row>
    <row r="226" spans="1:34" x14ac:dyDescent="0.25">
      <c r="A226" s="88">
        <v>42964.195138888892</v>
      </c>
      <c r="B226">
        <v>235289</v>
      </c>
      <c r="C226">
        <v>26.04</v>
      </c>
      <c r="D226">
        <v>0</v>
      </c>
      <c r="E226">
        <v>0</v>
      </c>
      <c r="F226">
        <v>1.0960000000000001</v>
      </c>
      <c r="G226">
        <v>0</v>
      </c>
      <c r="H226">
        <v>0</v>
      </c>
      <c r="I226">
        <v>0</v>
      </c>
      <c r="J226">
        <v>116.1</v>
      </c>
      <c r="K226">
        <v>26.03</v>
      </c>
      <c r="L226">
        <v>0</v>
      </c>
      <c r="M226">
        <v>0</v>
      </c>
      <c r="N226">
        <v>1.0960000000000001</v>
      </c>
      <c r="O226">
        <v>0</v>
      </c>
      <c r="P226">
        <v>0</v>
      </c>
      <c r="Q226">
        <v>0</v>
      </c>
      <c r="R226">
        <v>112.2</v>
      </c>
      <c r="S226">
        <v>26.07</v>
      </c>
      <c r="T226">
        <v>0</v>
      </c>
      <c r="U226">
        <v>0</v>
      </c>
      <c r="V226">
        <v>1.0960000000000001</v>
      </c>
      <c r="W226">
        <v>0</v>
      </c>
      <c r="X226">
        <v>0</v>
      </c>
      <c r="Y226">
        <v>0</v>
      </c>
      <c r="Z226">
        <v>118.6</v>
      </c>
      <c r="AA226">
        <v>0.433</v>
      </c>
      <c r="AB226">
        <v>113</v>
      </c>
      <c r="AC226">
        <v>9.5299999999999994</v>
      </c>
      <c r="AD226">
        <v>26</v>
      </c>
      <c r="AE226">
        <v>27.6</v>
      </c>
      <c r="AF226">
        <v>970.5</v>
      </c>
      <c r="AG226">
        <v>467.9</v>
      </c>
      <c r="AH226">
        <v>0</v>
      </c>
    </row>
    <row r="227" spans="1:34" x14ac:dyDescent="0.25">
      <c r="A227" s="88">
        <v>42964.195833333331</v>
      </c>
      <c r="B227">
        <v>235290</v>
      </c>
      <c r="C227">
        <v>26.05</v>
      </c>
      <c r="D227">
        <v>0</v>
      </c>
      <c r="E227">
        <v>0</v>
      </c>
      <c r="F227">
        <v>1.0960000000000001</v>
      </c>
      <c r="G227">
        <v>0</v>
      </c>
      <c r="H227">
        <v>0</v>
      </c>
      <c r="I227">
        <v>0</v>
      </c>
      <c r="J227">
        <v>113.6</v>
      </c>
      <c r="K227">
        <v>26.04</v>
      </c>
      <c r="L227">
        <v>0</v>
      </c>
      <c r="M227">
        <v>0</v>
      </c>
      <c r="N227">
        <v>1.0960000000000001</v>
      </c>
      <c r="O227">
        <v>0</v>
      </c>
      <c r="P227">
        <v>0</v>
      </c>
      <c r="Q227">
        <v>0</v>
      </c>
      <c r="R227">
        <v>110.7</v>
      </c>
      <c r="S227">
        <v>26.05</v>
      </c>
      <c r="T227">
        <v>0</v>
      </c>
      <c r="U227">
        <v>0</v>
      </c>
      <c r="V227">
        <v>1.0960000000000001</v>
      </c>
      <c r="W227">
        <v>0</v>
      </c>
      <c r="X227">
        <v>0</v>
      </c>
      <c r="Y227">
        <v>0</v>
      </c>
      <c r="Z227">
        <v>117.7</v>
      </c>
      <c r="AA227">
        <v>0.5</v>
      </c>
      <c r="AB227">
        <v>120.1</v>
      </c>
      <c r="AC227">
        <v>12.88</v>
      </c>
      <c r="AD227">
        <v>26</v>
      </c>
      <c r="AE227">
        <v>27.6</v>
      </c>
      <c r="AF227">
        <v>970.5</v>
      </c>
      <c r="AG227">
        <v>467.9</v>
      </c>
      <c r="AH227">
        <v>0</v>
      </c>
    </row>
    <row r="228" spans="1:34" x14ac:dyDescent="0.25">
      <c r="A228" s="88">
        <v>42964.196527777778</v>
      </c>
      <c r="B228">
        <v>235291</v>
      </c>
      <c r="C228">
        <v>26.05</v>
      </c>
      <c r="D228">
        <v>0</v>
      </c>
      <c r="E228">
        <v>0</v>
      </c>
      <c r="F228">
        <v>1.0960000000000001</v>
      </c>
      <c r="G228">
        <v>0</v>
      </c>
      <c r="H228">
        <v>0</v>
      </c>
      <c r="I228">
        <v>0</v>
      </c>
      <c r="J228">
        <v>120.6</v>
      </c>
      <c r="K228">
        <v>26.04</v>
      </c>
      <c r="L228">
        <v>0</v>
      </c>
      <c r="M228">
        <v>0</v>
      </c>
      <c r="N228">
        <v>1.0960000000000001</v>
      </c>
      <c r="O228">
        <v>0</v>
      </c>
      <c r="P228">
        <v>0</v>
      </c>
      <c r="Q228">
        <v>0</v>
      </c>
      <c r="R228">
        <v>117.6</v>
      </c>
      <c r="S228">
        <v>26.05</v>
      </c>
      <c r="T228">
        <v>0</v>
      </c>
      <c r="U228">
        <v>0</v>
      </c>
      <c r="V228">
        <v>1.0960000000000001</v>
      </c>
      <c r="W228">
        <v>0</v>
      </c>
      <c r="X228">
        <v>0</v>
      </c>
      <c r="Y228">
        <v>0</v>
      </c>
      <c r="Z228">
        <v>122.7</v>
      </c>
      <c r="AA228">
        <v>0.59199999999999997</v>
      </c>
      <c r="AB228">
        <v>145.6</v>
      </c>
      <c r="AC228">
        <v>23.56</v>
      </c>
      <c r="AD228">
        <v>26</v>
      </c>
      <c r="AE228">
        <v>27.7</v>
      </c>
      <c r="AF228">
        <v>970.5</v>
      </c>
      <c r="AG228">
        <v>467.9</v>
      </c>
      <c r="AH228">
        <v>0</v>
      </c>
    </row>
    <row r="229" spans="1:34" x14ac:dyDescent="0.25">
      <c r="A229" s="88">
        <v>42964.197222222225</v>
      </c>
      <c r="B229">
        <v>235292</v>
      </c>
      <c r="C229">
        <v>26.07</v>
      </c>
      <c r="D229">
        <v>0</v>
      </c>
      <c r="E229">
        <v>0</v>
      </c>
      <c r="F229">
        <v>1.0960000000000001</v>
      </c>
      <c r="G229">
        <v>0</v>
      </c>
      <c r="H229">
        <v>0</v>
      </c>
      <c r="I229">
        <v>0</v>
      </c>
      <c r="J229">
        <v>118</v>
      </c>
      <c r="K229">
        <v>26.04</v>
      </c>
      <c r="L229">
        <v>0</v>
      </c>
      <c r="M229">
        <v>0</v>
      </c>
      <c r="N229">
        <v>1.0960000000000001</v>
      </c>
      <c r="O229">
        <v>0</v>
      </c>
      <c r="P229">
        <v>0</v>
      </c>
      <c r="Q229">
        <v>0</v>
      </c>
      <c r="R229">
        <v>115.7</v>
      </c>
      <c r="S229">
        <v>26.09</v>
      </c>
      <c r="T229">
        <v>0</v>
      </c>
      <c r="U229">
        <v>0</v>
      </c>
      <c r="V229">
        <v>1.0960000000000001</v>
      </c>
      <c r="W229">
        <v>0</v>
      </c>
      <c r="X229">
        <v>0</v>
      </c>
      <c r="Y229">
        <v>0</v>
      </c>
      <c r="Z229">
        <v>120.7</v>
      </c>
      <c r="AA229">
        <v>0.83299999999999996</v>
      </c>
      <c r="AB229">
        <v>140</v>
      </c>
      <c r="AC229">
        <v>20.34</v>
      </c>
      <c r="AD229">
        <v>26</v>
      </c>
      <c r="AE229">
        <v>27.9</v>
      </c>
      <c r="AF229">
        <v>970.6</v>
      </c>
      <c r="AG229">
        <v>467.9</v>
      </c>
      <c r="AH229">
        <v>0</v>
      </c>
    </row>
    <row r="230" spans="1:34" x14ac:dyDescent="0.25">
      <c r="A230" s="88">
        <v>42964.197916666664</v>
      </c>
      <c r="B230">
        <v>235293</v>
      </c>
      <c r="C230">
        <v>26.09</v>
      </c>
      <c r="D230">
        <v>0</v>
      </c>
      <c r="E230">
        <v>0</v>
      </c>
      <c r="F230">
        <v>1.0960000000000001</v>
      </c>
      <c r="G230">
        <v>0</v>
      </c>
      <c r="H230">
        <v>0</v>
      </c>
      <c r="I230">
        <v>0</v>
      </c>
      <c r="J230">
        <v>124.3</v>
      </c>
      <c r="K230">
        <v>26.09</v>
      </c>
      <c r="L230">
        <v>0</v>
      </c>
      <c r="M230">
        <v>0</v>
      </c>
      <c r="N230">
        <v>1.0960000000000001</v>
      </c>
      <c r="O230">
        <v>0</v>
      </c>
      <c r="P230">
        <v>0</v>
      </c>
      <c r="Q230">
        <v>0</v>
      </c>
      <c r="R230">
        <v>121.4</v>
      </c>
      <c r="S230">
        <v>26.1</v>
      </c>
      <c r="T230">
        <v>0</v>
      </c>
      <c r="U230">
        <v>0</v>
      </c>
      <c r="V230">
        <v>1.0960000000000001</v>
      </c>
      <c r="W230">
        <v>0</v>
      </c>
      <c r="X230">
        <v>0</v>
      </c>
      <c r="Y230">
        <v>0</v>
      </c>
      <c r="Z230">
        <v>126.3</v>
      </c>
      <c r="AA230">
        <v>0.73299999999999998</v>
      </c>
      <c r="AB230">
        <v>138.9</v>
      </c>
      <c r="AC230">
        <v>8.91</v>
      </c>
      <c r="AD230">
        <v>26</v>
      </c>
      <c r="AE230">
        <v>27.8</v>
      </c>
      <c r="AF230">
        <v>970.6</v>
      </c>
      <c r="AG230">
        <v>467.9</v>
      </c>
      <c r="AH230">
        <v>0</v>
      </c>
    </row>
    <row r="231" spans="1:34" x14ac:dyDescent="0.25">
      <c r="A231" s="88">
        <v>42964.198611111111</v>
      </c>
      <c r="B231">
        <v>235294</v>
      </c>
      <c r="C231">
        <v>26.11</v>
      </c>
      <c r="D231">
        <v>0</v>
      </c>
      <c r="E231">
        <v>0</v>
      </c>
      <c r="F231">
        <v>1.0960000000000001</v>
      </c>
      <c r="G231">
        <v>0</v>
      </c>
      <c r="H231">
        <v>0</v>
      </c>
      <c r="I231">
        <v>0</v>
      </c>
      <c r="J231">
        <v>123.2</v>
      </c>
      <c r="K231">
        <v>26.1</v>
      </c>
      <c r="L231">
        <v>0</v>
      </c>
      <c r="M231">
        <v>0</v>
      </c>
      <c r="N231">
        <v>1.0960000000000001</v>
      </c>
      <c r="O231">
        <v>0</v>
      </c>
      <c r="P231">
        <v>0</v>
      </c>
      <c r="Q231">
        <v>0</v>
      </c>
      <c r="R231">
        <v>120.2</v>
      </c>
      <c r="S231">
        <v>26.12</v>
      </c>
      <c r="T231">
        <v>0</v>
      </c>
      <c r="U231">
        <v>0</v>
      </c>
      <c r="V231">
        <v>1.0960000000000001</v>
      </c>
      <c r="W231">
        <v>0</v>
      </c>
      <c r="X231">
        <v>0</v>
      </c>
      <c r="Y231">
        <v>0</v>
      </c>
      <c r="Z231">
        <v>126.6</v>
      </c>
      <c r="AA231">
        <v>0.81699999999999995</v>
      </c>
      <c r="AB231">
        <v>139</v>
      </c>
      <c r="AC231">
        <v>21.4</v>
      </c>
      <c r="AD231">
        <v>26.1</v>
      </c>
      <c r="AE231">
        <v>27.6</v>
      </c>
      <c r="AF231">
        <v>970.6</v>
      </c>
      <c r="AG231">
        <v>467.9</v>
      </c>
      <c r="AH231">
        <v>0</v>
      </c>
    </row>
    <row r="232" spans="1:34" x14ac:dyDescent="0.25">
      <c r="A232" s="88">
        <v>42964.199305555558</v>
      </c>
      <c r="B232">
        <v>235295</v>
      </c>
      <c r="C232">
        <v>26.12</v>
      </c>
      <c r="D232">
        <v>0</v>
      </c>
      <c r="E232">
        <v>0</v>
      </c>
      <c r="F232">
        <v>1.0960000000000001</v>
      </c>
      <c r="G232">
        <v>0</v>
      </c>
      <c r="H232">
        <v>0</v>
      </c>
      <c r="I232">
        <v>0</v>
      </c>
      <c r="J232">
        <v>121.9</v>
      </c>
      <c r="K232">
        <v>26.1</v>
      </c>
      <c r="L232">
        <v>0</v>
      </c>
      <c r="M232">
        <v>0</v>
      </c>
      <c r="N232">
        <v>1.0960000000000001</v>
      </c>
      <c r="O232">
        <v>0</v>
      </c>
      <c r="P232">
        <v>0</v>
      </c>
      <c r="Q232">
        <v>0</v>
      </c>
      <c r="R232">
        <v>119.1</v>
      </c>
      <c r="S232">
        <v>26.13</v>
      </c>
      <c r="T232">
        <v>0</v>
      </c>
      <c r="U232">
        <v>0</v>
      </c>
      <c r="V232">
        <v>1.0960000000000001</v>
      </c>
      <c r="W232">
        <v>0</v>
      </c>
      <c r="X232">
        <v>0</v>
      </c>
      <c r="Y232">
        <v>0</v>
      </c>
      <c r="Z232">
        <v>124.1</v>
      </c>
      <c r="AA232">
        <v>0.75800000000000001</v>
      </c>
      <c r="AB232">
        <v>137.9</v>
      </c>
      <c r="AC232">
        <v>8.3000000000000007</v>
      </c>
      <c r="AD232">
        <v>26.1</v>
      </c>
      <c r="AE232">
        <v>27.7</v>
      </c>
      <c r="AF232">
        <v>970.6</v>
      </c>
      <c r="AG232">
        <v>467.9</v>
      </c>
      <c r="AH232">
        <v>0</v>
      </c>
    </row>
    <row r="233" spans="1:34" x14ac:dyDescent="0.25">
      <c r="A233" s="88">
        <v>42964.2</v>
      </c>
      <c r="B233">
        <v>235296</v>
      </c>
      <c r="C233">
        <v>26.12</v>
      </c>
      <c r="D233">
        <v>0</v>
      </c>
      <c r="E233">
        <v>0</v>
      </c>
      <c r="F233">
        <v>1.0960000000000001</v>
      </c>
      <c r="G233">
        <v>0</v>
      </c>
      <c r="H233">
        <v>0</v>
      </c>
      <c r="I233">
        <v>0</v>
      </c>
      <c r="J233">
        <v>117.8</v>
      </c>
      <c r="K233">
        <v>26.11</v>
      </c>
      <c r="L233">
        <v>0</v>
      </c>
      <c r="M233">
        <v>0</v>
      </c>
      <c r="N233">
        <v>1.0960000000000001</v>
      </c>
      <c r="O233">
        <v>0</v>
      </c>
      <c r="P233">
        <v>0</v>
      </c>
      <c r="Q233">
        <v>0</v>
      </c>
      <c r="R233">
        <v>117</v>
      </c>
      <c r="S233">
        <v>26.14</v>
      </c>
      <c r="T233">
        <v>0</v>
      </c>
      <c r="U233">
        <v>0</v>
      </c>
      <c r="V233">
        <v>1.0960000000000001</v>
      </c>
      <c r="W233">
        <v>0</v>
      </c>
      <c r="X233">
        <v>0</v>
      </c>
      <c r="Y233">
        <v>0</v>
      </c>
      <c r="Z233">
        <v>118.3</v>
      </c>
      <c r="AA233">
        <v>0.71699999999999997</v>
      </c>
      <c r="AB233">
        <v>135.1</v>
      </c>
      <c r="AC233">
        <v>10.029999999999999</v>
      </c>
      <c r="AD233">
        <v>26.1</v>
      </c>
      <c r="AE233">
        <v>27.6</v>
      </c>
      <c r="AF233">
        <v>970.6</v>
      </c>
      <c r="AG233">
        <v>467.9</v>
      </c>
      <c r="AH233">
        <v>0</v>
      </c>
    </row>
    <row r="234" spans="1:34" x14ac:dyDescent="0.25">
      <c r="A234" s="88">
        <v>42964.200694444444</v>
      </c>
      <c r="B234">
        <v>235297</v>
      </c>
      <c r="C234">
        <v>26.17</v>
      </c>
      <c r="D234">
        <v>0</v>
      </c>
      <c r="E234">
        <v>0</v>
      </c>
      <c r="F234">
        <v>1.0960000000000001</v>
      </c>
      <c r="G234">
        <v>0</v>
      </c>
      <c r="H234">
        <v>0</v>
      </c>
      <c r="I234">
        <v>0</v>
      </c>
      <c r="J234">
        <v>123</v>
      </c>
      <c r="K234">
        <v>26.14</v>
      </c>
      <c r="L234">
        <v>0</v>
      </c>
      <c r="M234">
        <v>0</v>
      </c>
      <c r="N234">
        <v>1.0960000000000001</v>
      </c>
      <c r="O234">
        <v>0</v>
      </c>
      <c r="P234">
        <v>0</v>
      </c>
      <c r="Q234">
        <v>0</v>
      </c>
      <c r="R234">
        <v>118.8</v>
      </c>
      <c r="S234">
        <v>26.22</v>
      </c>
      <c r="T234">
        <v>0</v>
      </c>
      <c r="U234">
        <v>0</v>
      </c>
      <c r="V234">
        <v>1.0960000000000001</v>
      </c>
      <c r="W234">
        <v>0</v>
      </c>
      <c r="X234">
        <v>0</v>
      </c>
      <c r="Y234">
        <v>0</v>
      </c>
      <c r="Z234">
        <v>126.6</v>
      </c>
      <c r="AA234">
        <v>0.96699999999999997</v>
      </c>
      <c r="AB234">
        <v>134.9</v>
      </c>
      <c r="AC234">
        <v>16.010000000000002</v>
      </c>
      <c r="AD234">
        <v>26.1</v>
      </c>
      <c r="AE234">
        <v>27.6</v>
      </c>
      <c r="AF234">
        <v>970.6</v>
      </c>
      <c r="AG234">
        <v>467.9</v>
      </c>
      <c r="AH234">
        <v>0</v>
      </c>
    </row>
    <row r="235" spans="1:34" x14ac:dyDescent="0.25">
      <c r="A235" s="88">
        <v>42964.201388888891</v>
      </c>
      <c r="B235">
        <v>235298</v>
      </c>
      <c r="C235">
        <v>26.22</v>
      </c>
      <c r="D235">
        <v>0</v>
      </c>
      <c r="E235">
        <v>0</v>
      </c>
      <c r="F235">
        <v>1.7050000000000001</v>
      </c>
      <c r="G235">
        <v>0</v>
      </c>
      <c r="H235">
        <v>0</v>
      </c>
      <c r="I235">
        <v>0</v>
      </c>
      <c r="J235">
        <v>128.5</v>
      </c>
      <c r="K235">
        <v>26.2</v>
      </c>
      <c r="L235">
        <v>0</v>
      </c>
      <c r="M235">
        <v>0</v>
      </c>
      <c r="N235">
        <v>1.4610000000000001</v>
      </c>
      <c r="O235">
        <v>0</v>
      </c>
      <c r="P235">
        <v>0</v>
      </c>
      <c r="Q235">
        <v>0</v>
      </c>
      <c r="R235">
        <v>124.7</v>
      </c>
      <c r="S235">
        <v>26.23</v>
      </c>
      <c r="T235">
        <v>0</v>
      </c>
      <c r="U235">
        <v>0</v>
      </c>
      <c r="V235">
        <v>1.827</v>
      </c>
      <c r="W235">
        <v>0</v>
      </c>
      <c r="X235">
        <v>0</v>
      </c>
      <c r="Y235">
        <v>0</v>
      </c>
      <c r="Z235">
        <v>130.30000000000001</v>
      </c>
      <c r="AA235">
        <v>0.90800000000000003</v>
      </c>
      <c r="AB235">
        <v>152.30000000000001</v>
      </c>
      <c r="AC235">
        <v>14.21</v>
      </c>
      <c r="AD235">
        <v>26.1</v>
      </c>
      <c r="AE235">
        <v>27.3</v>
      </c>
      <c r="AF235">
        <v>970.6</v>
      </c>
      <c r="AG235">
        <v>467.9</v>
      </c>
      <c r="AH235">
        <v>0</v>
      </c>
    </row>
    <row r="236" spans="1:34" x14ac:dyDescent="0.25">
      <c r="A236" s="88">
        <v>42964.20208333333</v>
      </c>
      <c r="B236">
        <v>235299</v>
      </c>
      <c r="C236">
        <v>26.2</v>
      </c>
      <c r="D236">
        <v>0</v>
      </c>
      <c r="E236">
        <v>0</v>
      </c>
      <c r="F236">
        <v>1.127</v>
      </c>
      <c r="G236">
        <v>0</v>
      </c>
      <c r="H236">
        <v>0</v>
      </c>
      <c r="I236">
        <v>0</v>
      </c>
      <c r="J236">
        <v>118.3</v>
      </c>
      <c r="K236">
        <v>26.19</v>
      </c>
      <c r="L236">
        <v>0</v>
      </c>
      <c r="M236">
        <v>0</v>
      </c>
      <c r="N236">
        <v>1.0960000000000001</v>
      </c>
      <c r="O236">
        <v>0</v>
      </c>
      <c r="P236">
        <v>0</v>
      </c>
      <c r="Q236">
        <v>0</v>
      </c>
      <c r="R236">
        <v>115.4</v>
      </c>
      <c r="S236">
        <v>26.22</v>
      </c>
      <c r="T236">
        <v>0</v>
      </c>
      <c r="U236">
        <v>0</v>
      </c>
      <c r="V236">
        <v>1.4610000000000001</v>
      </c>
      <c r="W236">
        <v>0</v>
      </c>
      <c r="X236">
        <v>0</v>
      </c>
      <c r="Y236">
        <v>0</v>
      </c>
      <c r="Z236">
        <v>122.9</v>
      </c>
      <c r="AA236">
        <v>0.64200000000000002</v>
      </c>
      <c r="AB236">
        <v>142.19999999999999</v>
      </c>
      <c r="AC236">
        <v>9.4</v>
      </c>
      <c r="AD236">
        <v>26.2</v>
      </c>
      <c r="AE236">
        <v>27.6</v>
      </c>
      <c r="AF236">
        <v>970.6</v>
      </c>
      <c r="AG236">
        <v>467.9</v>
      </c>
      <c r="AH236">
        <v>0</v>
      </c>
    </row>
    <row r="237" spans="1:34" x14ac:dyDescent="0.25">
      <c r="A237" s="88">
        <v>42964.202777777777</v>
      </c>
      <c r="B237">
        <v>235300</v>
      </c>
      <c r="C237">
        <v>26.18</v>
      </c>
      <c r="D237">
        <v>0</v>
      </c>
      <c r="E237">
        <v>0</v>
      </c>
      <c r="F237">
        <v>1.0960000000000001</v>
      </c>
      <c r="G237">
        <v>0</v>
      </c>
      <c r="H237">
        <v>0</v>
      </c>
      <c r="I237">
        <v>0</v>
      </c>
      <c r="J237">
        <v>119.5</v>
      </c>
      <c r="K237">
        <v>26.16</v>
      </c>
      <c r="L237">
        <v>0</v>
      </c>
      <c r="M237">
        <v>0</v>
      </c>
      <c r="N237">
        <v>1.0960000000000001</v>
      </c>
      <c r="O237">
        <v>0</v>
      </c>
      <c r="P237">
        <v>0</v>
      </c>
      <c r="Q237">
        <v>0</v>
      </c>
      <c r="R237">
        <v>115.3</v>
      </c>
      <c r="S237">
        <v>26.2</v>
      </c>
      <c r="T237">
        <v>0</v>
      </c>
      <c r="U237">
        <v>0</v>
      </c>
      <c r="V237">
        <v>1.0960000000000001</v>
      </c>
      <c r="W237">
        <v>0</v>
      </c>
      <c r="X237">
        <v>0</v>
      </c>
      <c r="Y237">
        <v>0</v>
      </c>
      <c r="Z237">
        <v>123.8</v>
      </c>
      <c r="AA237">
        <v>0.58299999999999996</v>
      </c>
      <c r="AB237">
        <v>147.4</v>
      </c>
      <c r="AC237">
        <v>19.68</v>
      </c>
      <c r="AD237">
        <v>26.2</v>
      </c>
      <c r="AE237">
        <v>27.7</v>
      </c>
      <c r="AF237">
        <v>970.7</v>
      </c>
      <c r="AG237">
        <v>467.9</v>
      </c>
      <c r="AH237">
        <v>0</v>
      </c>
    </row>
    <row r="238" spans="1:34" x14ac:dyDescent="0.25">
      <c r="A238" s="88">
        <v>42964.203472222223</v>
      </c>
      <c r="B238">
        <v>235301</v>
      </c>
      <c r="C238">
        <v>26.17</v>
      </c>
      <c r="D238">
        <v>0</v>
      </c>
      <c r="E238">
        <v>0</v>
      </c>
      <c r="F238">
        <v>1.0960000000000001</v>
      </c>
      <c r="G238">
        <v>0</v>
      </c>
      <c r="H238">
        <v>0</v>
      </c>
      <c r="I238">
        <v>0</v>
      </c>
      <c r="J238">
        <v>123.8</v>
      </c>
      <c r="K238">
        <v>26.16</v>
      </c>
      <c r="L238">
        <v>0</v>
      </c>
      <c r="M238">
        <v>0</v>
      </c>
      <c r="N238">
        <v>1.0960000000000001</v>
      </c>
      <c r="O238">
        <v>0</v>
      </c>
      <c r="P238">
        <v>0</v>
      </c>
      <c r="Q238">
        <v>0</v>
      </c>
      <c r="R238">
        <v>121.6</v>
      </c>
      <c r="S238">
        <v>26.18</v>
      </c>
      <c r="T238">
        <v>0</v>
      </c>
      <c r="U238">
        <v>0</v>
      </c>
      <c r="V238">
        <v>1.0960000000000001</v>
      </c>
      <c r="W238">
        <v>0</v>
      </c>
      <c r="X238">
        <v>0</v>
      </c>
      <c r="Y238">
        <v>0</v>
      </c>
      <c r="Z238">
        <v>125.7</v>
      </c>
      <c r="AA238">
        <v>1.125</v>
      </c>
      <c r="AB238">
        <v>134.80000000000001</v>
      </c>
      <c r="AC238">
        <v>13.25</v>
      </c>
      <c r="AD238">
        <v>26.2</v>
      </c>
      <c r="AE238">
        <v>27.6</v>
      </c>
      <c r="AF238">
        <v>970.7</v>
      </c>
      <c r="AG238">
        <v>467.9</v>
      </c>
      <c r="AH238">
        <v>0</v>
      </c>
    </row>
    <row r="239" spans="1:34" x14ac:dyDescent="0.25">
      <c r="A239" s="88">
        <v>42964.20416666667</v>
      </c>
      <c r="B239">
        <v>235302</v>
      </c>
      <c r="C239">
        <v>26.14</v>
      </c>
      <c r="D239">
        <v>0</v>
      </c>
      <c r="E239">
        <v>0</v>
      </c>
      <c r="F239">
        <v>1.0960000000000001</v>
      </c>
      <c r="G239">
        <v>0</v>
      </c>
      <c r="H239">
        <v>0</v>
      </c>
      <c r="I239">
        <v>0</v>
      </c>
      <c r="J239">
        <v>123.2</v>
      </c>
      <c r="K239">
        <v>26.12</v>
      </c>
      <c r="L239">
        <v>0</v>
      </c>
      <c r="M239">
        <v>0</v>
      </c>
      <c r="N239">
        <v>1.0960000000000001</v>
      </c>
      <c r="O239">
        <v>0</v>
      </c>
      <c r="P239">
        <v>0</v>
      </c>
      <c r="Q239">
        <v>0</v>
      </c>
      <c r="R239">
        <v>121</v>
      </c>
      <c r="S239">
        <v>26.16</v>
      </c>
      <c r="T239">
        <v>0</v>
      </c>
      <c r="U239">
        <v>0</v>
      </c>
      <c r="V239">
        <v>1.0960000000000001</v>
      </c>
      <c r="W239">
        <v>0</v>
      </c>
      <c r="X239">
        <v>0</v>
      </c>
      <c r="Y239">
        <v>0</v>
      </c>
      <c r="Z239">
        <v>125.9</v>
      </c>
      <c r="AA239">
        <v>0.74199999999999999</v>
      </c>
      <c r="AB239">
        <v>137.80000000000001</v>
      </c>
      <c r="AC239">
        <v>14.82</v>
      </c>
      <c r="AD239">
        <v>26.2</v>
      </c>
      <c r="AE239">
        <v>27.5</v>
      </c>
      <c r="AF239">
        <v>970.7</v>
      </c>
      <c r="AG239">
        <v>467.9</v>
      </c>
      <c r="AH239">
        <v>0</v>
      </c>
    </row>
    <row r="240" spans="1:34" x14ac:dyDescent="0.25">
      <c r="A240" s="88">
        <v>42964.204861111109</v>
      </c>
      <c r="B240">
        <v>235303</v>
      </c>
      <c r="C240">
        <v>26.14</v>
      </c>
      <c r="D240">
        <v>0</v>
      </c>
      <c r="E240">
        <v>0</v>
      </c>
      <c r="F240">
        <v>1.0960000000000001</v>
      </c>
      <c r="G240">
        <v>0</v>
      </c>
      <c r="H240">
        <v>0</v>
      </c>
      <c r="I240">
        <v>0</v>
      </c>
      <c r="J240">
        <v>124</v>
      </c>
      <c r="K240">
        <v>26.13</v>
      </c>
      <c r="L240">
        <v>0</v>
      </c>
      <c r="M240">
        <v>0</v>
      </c>
      <c r="N240">
        <v>1.0960000000000001</v>
      </c>
      <c r="O240">
        <v>0</v>
      </c>
      <c r="P240">
        <v>0</v>
      </c>
      <c r="Q240">
        <v>0</v>
      </c>
      <c r="R240">
        <v>121.7</v>
      </c>
      <c r="S240">
        <v>26.15</v>
      </c>
      <c r="T240">
        <v>0</v>
      </c>
      <c r="U240">
        <v>0</v>
      </c>
      <c r="V240">
        <v>1.0960000000000001</v>
      </c>
      <c r="W240">
        <v>0</v>
      </c>
      <c r="X240">
        <v>0</v>
      </c>
      <c r="Y240">
        <v>0</v>
      </c>
      <c r="Z240">
        <v>126</v>
      </c>
      <c r="AA240">
        <v>1.125</v>
      </c>
      <c r="AB240">
        <v>132.1</v>
      </c>
      <c r="AC240">
        <v>14.6</v>
      </c>
      <c r="AD240">
        <v>26.2</v>
      </c>
      <c r="AE240">
        <v>27.5</v>
      </c>
      <c r="AF240">
        <v>970.7</v>
      </c>
      <c r="AG240">
        <v>467.9</v>
      </c>
      <c r="AH240">
        <v>0</v>
      </c>
    </row>
    <row r="241" spans="1:34" x14ac:dyDescent="0.25">
      <c r="A241" s="88">
        <v>42964.205555555556</v>
      </c>
      <c r="B241">
        <v>235304</v>
      </c>
      <c r="C241">
        <v>26.19</v>
      </c>
      <c r="D241">
        <v>0</v>
      </c>
      <c r="E241">
        <v>0</v>
      </c>
      <c r="F241">
        <v>1.0960000000000001</v>
      </c>
      <c r="G241">
        <v>0</v>
      </c>
      <c r="H241">
        <v>0</v>
      </c>
      <c r="I241">
        <v>0</v>
      </c>
      <c r="J241">
        <v>125.6</v>
      </c>
      <c r="K241">
        <v>26.16</v>
      </c>
      <c r="L241">
        <v>0</v>
      </c>
      <c r="M241">
        <v>0</v>
      </c>
      <c r="N241">
        <v>1.0960000000000001</v>
      </c>
      <c r="O241">
        <v>0</v>
      </c>
      <c r="P241">
        <v>0</v>
      </c>
      <c r="Q241">
        <v>0</v>
      </c>
      <c r="R241">
        <v>123.1</v>
      </c>
      <c r="S241">
        <v>26.2</v>
      </c>
      <c r="T241">
        <v>0</v>
      </c>
      <c r="U241">
        <v>0</v>
      </c>
      <c r="V241">
        <v>1.0960000000000001</v>
      </c>
      <c r="W241">
        <v>0</v>
      </c>
      <c r="X241">
        <v>0</v>
      </c>
      <c r="Y241">
        <v>0</v>
      </c>
      <c r="Z241">
        <v>127.6</v>
      </c>
      <c r="AA241">
        <v>1.1419999999999999</v>
      </c>
      <c r="AB241">
        <v>141.69999999999999</v>
      </c>
      <c r="AC241">
        <v>17.579999999999998</v>
      </c>
      <c r="AD241">
        <v>26.2</v>
      </c>
      <c r="AE241">
        <v>27.4</v>
      </c>
      <c r="AF241">
        <v>970.7</v>
      </c>
      <c r="AG241">
        <v>467.9</v>
      </c>
      <c r="AH241">
        <v>0</v>
      </c>
    </row>
    <row r="242" spans="1:34" x14ac:dyDescent="0.25">
      <c r="A242" s="88">
        <v>42964.206250000003</v>
      </c>
      <c r="B242">
        <v>235305</v>
      </c>
      <c r="C242">
        <v>26.2</v>
      </c>
      <c r="D242">
        <v>0</v>
      </c>
      <c r="E242">
        <v>0</v>
      </c>
      <c r="F242">
        <v>1.0960000000000001</v>
      </c>
      <c r="G242">
        <v>0</v>
      </c>
      <c r="H242">
        <v>0</v>
      </c>
      <c r="I242">
        <v>0</v>
      </c>
      <c r="J242">
        <v>123</v>
      </c>
      <c r="K242">
        <v>26.19</v>
      </c>
      <c r="L242">
        <v>0</v>
      </c>
      <c r="M242">
        <v>0</v>
      </c>
      <c r="N242">
        <v>1.0960000000000001</v>
      </c>
      <c r="O242">
        <v>0</v>
      </c>
      <c r="P242">
        <v>0</v>
      </c>
      <c r="Q242">
        <v>0</v>
      </c>
      <c r="R242">
        <v>120.6</v>
      </c>
      <c r="S242">
        <v>26.21</v>
      </c>
      <c r="T242">
        <v>0</v>
      </c>
      <c r="U242">
        <v>0</v>
      </c>
      <c r="V242">
        <v>1.0960000000000001</v>
      </c>
      <c r="W242">
        <v>0</v>
      </c>
      <c r="X242">
        <v>0</v>
      </c>
      <c r="Y242">
        <v>0</v>
      </c>
      <c r="Z242">
        <v>125.4</v>
      </c>
      <c r="AA242">
        <v>1.1419999999999999</v>
      </c>
      <c r="AB242">
        <v>145.1</v>
      </c>
      <c r="AC242">
        <v>13.39</v>
      </c>
      <c r="AD242">
        <v>26.2</v>
      </c>
      <c r="AE242">
        <v>27.4</v>
      </c>
      <c r="AF242">
        <v>970.7</v>
      </c>
      <c r="AG242">
        <v>467.9</v>
      </c>
      <c r="AH242">
        <v>0</v>
      </c>
    </row>
    <row r="243" spans="1:34" x14ac:dyDescent="0.25">
      <c r="A243" s="88">
        <v>42964.206944444442</v>
      </c>
      <c r="B243">
        <v>235306</v>
      </c>
      <c r="C243">
        <v>26.23</v>
      </c>
      <c r="D243">
        <v>0</v>
      </c>
      <c r="E243">
        <v>0</v>
      </c>
      <c r="F243">
        <v>1.0960000000000001</v>
      </c>
      <c r="G243">
        <v>0</v>
      </c>
      <c r="H243">
        <v>0</v>
      </c>
      <c r="I243">
        <v>0</v>
      </c>
      <c r="J243">
        <v>123.1</v>
      </c>
      <c r="K243">
        <v>26.2</v>
      </c>
      <c r="L243">
        <v>0</v>
      </c>
      <c r="M243">
        <v>0</v>
      </c>
      <c r="N243">
        <v>1.0960000000000001</v>
      </c>
      <c r="O243">
        <v>0</v>
      </c>
      <c r="P243">
        <v>0</v>
      </c>
      <c r="Q243">
        <v>0</v>
      </c>
      <c r="R243">
        <v>121.2</v>
      </c>
      <c r="S243">
        <v>26.25</v>
      </c>
      <c r="T243">
        <v>0</v>
      </c>
      <c r="U243">
        <v>0</v>
      </c>
      <c r="V243">
        <v>1.0960000000000001</v>
      </c>
      <c r="W243">
        <v>0</v>
      </c>
      <c r="X243">
        <v>0</v>
      </c>
      <c r="Y243">
        <v>0</v>
      </c>
      <c r="Z243">
        <v>125.5</v>
      </c>
      <c r="AA243">
        <v>1.0669999999999999</v>
      </c>
      <c r="AB243">
        <v>139.9</v>
      </c>
      <c r="AC243">
        <v>18.149999999999999</v>
      </c>
      <c r="AD243">
        <v>26.2</v>
      </c>
      <c r="AE243">
        <v>27.2</v>
      </c>
      <c r="AF243">
        <v>970.7</v>
      </c>
      <c r="AG243">
        <v>467.9</v>
      </c>
      <c r="AH243">
        <v>0</v>
      </c>
    </row>
    <row r="244" spans="1:34" x14ac:dyDescent="0.25">
      <c r="A244" s="88">
        <v>42964.207638888889</v>
      </c>
      <c r="B244">
        <v>235307</v>
      </c>
      <c r="C244">
        <v>26.23</v>
      </c>
      <c r="D244">
        <v>0</v>
      </c>
      <c r="E244">
        <v>0</v>
      </c>
      <c r="F244">
        <v>1.0960000000000001</v>
      </c>
      <c r="G244">
        <v>0</v>
      </c>
      <c r="H244">
        <v>0</v>
      </c>
      <c r="I244">
        <v>0</v>
      </c>
      <c r="J244">
        <v>125.5</v>
      </c>
      <c r="K244">
        <v>26.22</v>
      </c>
      <c r="L244">
        <v>0</v>
      </c>
      <c r="M244">
        <v>0</v>
      </c>
      <c r="N244">
        <v>1.0960000000000001</v>
      </c>
      <c r="O244">
        <v>0</v>
      </c>
      <c r="P244">
        <v>0</v>
      </c>
      <c r="Q244">
        <v>0</v>
      </c>
      <c r="R244">
        <v>123.6</v>
      </c>
      <c r="S244">
        <v>26.25</v>
      </c>
      <c r="T244">
        <v>0</v>
      </c>
      <c r="U244">
        <v>0</v>
      </c>
      <c r="V244">
        <v>1.0960000000000001</v>
      </c>
      <c r="W244">
        <v>0</v>
      </c>
      <c r="X244">
        <v>0</v>
      </c>
      <c r="Y244">
        <v>0</v>
      </c>
      <c r="Z244">
        <v>127.4</v>
      </c>
      <c r="AA244">
        <v>0.79200000000000004</v>
      </c>
      <c r="AB244">
        <v>148</v>
      </c>
      <c r="AC244">
        <v>15.83</v>
      </c>
      <c r="AD244">
        <v>26.2</v>
      </c>
      <c r="AE244">
        <v>27.2</v>
      </c>
      <c r="AF244">
        <v>970.7</v>
      </c>
      <c r="AG244">
        <v>467.9</v>
      </c>
      <c r="AH244">
        <v>0</v>
      </c>
    </row>
    <row r="245" spans="1:34" x14ac:dyDescent="0.25">
      <c r="A245" s="88">
        <v>42964.208333333336</v>
      </c>
      <c r="B245">
        <v>235308</v>
      </c>
      <c r="C245">
        <v>26.2</v>
      </c>
      <c r="D245">
        <v>0</v>
      </c>
      <c r="E245">
        <v>0</v>
      </c>
      <c r="F245">
        <v>1.0960000000000001</v>
      </c>
      <c r="G245">
        <v>0</v>
      </c>
      <c r="H245">
        <v>0</v>
      </c>
      <c r="I245">
        <v>0</v>
      </c>
      <c r="J245">
        <v>127.2</v>
      </c>
      <c r="K245">
        <v>26.19</v>
      </c>
      <c r="L245">
        <v>0</v>
      </c>
      <c r="M245">
        <v>0</v>
      </c>
      <c r="N245">
        <v>1.0960000000000001</v>
      </c>
      <c r="O245">
        <v>0</v>
      </c>
      <c r="P245">
        <v>0</v>
      </c>
      <c r="Q245">
        <v>0</v>
      </c>
      <c r="R245">
        <v>123.3</v>
      </c>
      <c r="S245">
        <v>26.22</v>
      </c>
      <c r="T245">
        <v>0</v>
      </c>
      <c r="U245">
        <v>0</v>
      </c>
      <c r="V245">
        <v>1.0960000000000001</v>
      </c>
      <c r="W245">
        <v>0</v>
      </c>
      <c r="X245">
        <v>0</v>
      </c>
      <c r="Y245">
        <v>0</v>
      </c>
      <c r="Z245">
        <v>130.6</v>
      </c>
      <c r="AA245">
        <v>0.79200000000000004</v>
      </c>
      <c r="AB245">
        <v>137.9</v>
      </c>
      <c r="AC245">
        <v>13.15</v>
      </c>
      <c r="AD245">
        <v>26.2</v>
      </c>
      <c r="AE245">
        <v>27.4</v>
      </c>
      <c r="AF245">
        <v>970.7</v>
      </c>
      <c r="AG245">
        <v>467.9</v>
      </c>
      <c r="AH245">
        <v>0</v>
      </c>
    </row>
    <row r="246" spans="1:34" x14ac:dyDescent="0.25">
      <c r="A246" s="88">
        <v>42964.209027777775</v>
      </c>
      <c r="B246">
        <v>235309</v>
      </c>
      <c r="C246">
        <v>26.21</v>
      </c>
      <c r="D246">
        <v>0</v>
      </c>
      <c r="E246">
        <v>0</v>
      </c>
      <c r="F246">
        <v>1.0960000000000001</v>
      </c>
      <c r="G246">
        <v>0</v>
      </c>
      <c r="H246">
        <v>0</v>
      </c>
      <c r="I246">
        <v>0</v>
      </c>
      <c r="J246">
        <v>129.4</v>
      </c>
      <c r="K246">
        <v>26.19</v>
      </c>
      <c r="L246">
        <v>0</v>
      </c>
      <c r="M246">
        <v>0</v>
      </c>
      <c r="N246">
        <v>1.0960000000000001</v>
      </c>
      <c r="O246">
        <v>0</v>
      </c>
      <c r="P246">
        <v>0</v>
      </c>
      <c r="Q246">
        <v>0</v>
      </c>
      <c r="R246">
        <v>122.3</v>
      </c>
      <c r="S246">
        <v>26.23</v>
      </c>
      <c r="T246">
        <v>0</v>
      </c>
      <c r="U246">
        <v>0</v>
      </c>
      <c r="V246">
        <v>1.0960000000000001</v>
      </c>
      <c r="W246">
        <v>0</v>
      </c>
      <c r="X246">
        <v>0</v>
      </c>
      <c r="Y246">
        <v>0</v>
      </c>
      <c r="Z246">
        <v>132.80000000000001</v>
      </c>
      <c r="AA246">
        <v>0.6</v>
      </c>
      <c r="AB246">
        <v>129.30000000000001</v>
      </c>
      <c r="AC246">
        <v>19.43</v>
      </c>
      <c r="AD246">
        <v>26.2</v>
      </c>
      <c r="AE246">
        <v>27.3</v>
      </c>
      <c r="AF246">
        <v>970.7</v>
      </c>
      <c r="AG246">
        <v>467.9</v>
      </c>
      <c r="AH246">
        <v>0</v>
      </c>
    </row>
    <row r="247" spans="1:34" x14ac:dyDescent="0.25">
      <c r="A247" s="88">
        <v>42964.209722222222</v>
      </c>
      <c r="B247">
        <v>235310</v>
      </c>
      <c r="C247">
        <v>26.21</v>
      </c>
      <c r="D247">
        <v>0</v>
      </c>
      <c r="E247">
        <v>0</v>
      </c>
      <c r="F247">
        <v>1.0960000000000001</v>
      </c>
      <c r="G247">
        <v>0</v>
      </c>
      <c r="H247">
        <v>0</v>
      </c>
      <c r="I247">
        <v>0</v>
      </c>
      <c r="J247">
        <v>122.6</v>
      </c>
      <c r="K247">
        <v>26.2</v>
      </c>
      <c r="L247">
        <v>0</v>
      </c>
      <c r="M247">
        <v>0</v>
      </c>
      <c r="N247">
        <v>1.0960000000000001</v>
      </c>
      <c r="O247">
        <v>0</v>
      </c>
      <c r="P247">
        <v>0</v>
      </c>
      <c r="Q247">
        <v>0</v>
      </c>
      <c r="R247">
        <v>120.4</v>
      </c>
      <c r="S247">
        <v>26.24</v>
      </c>
      <c r="T247">
        <v>0</v>
      </c>
      <c r="U247">
        <v>0</v>
      </c>
      <c r="V247">
        <v>1.0960000000000001</v>
      </c>
      <c r="W247">
        <v>0</v>
      </c>
      <c r="X247">
        <v>0</v>
      </c>
      <c r="Y247">
        <v>0</v>
      </c>
      <c r="Z247">
        <v>124.7</v>
      </c>
      <c r="AA247">
        <v>0.58299999999999996</v>
      </c>
      <c r="AB247">
        <v>147.6</v>
      </c>
      <c r="AC247">
        <v>17.66</v>
      </c>
      <c r="AD247">
        <v>26.2</v>
      </c>
      <c r="AE247">
        <v>27.5</v>
      </c>
      <c r="AF247">
        <v>970.7</v>
      </c>
      <c r="AG247">
        <v>467.9</v>
      </c>
      <c r="AH247">
        <v>0</v>
      </c>
    </row>
    <row r="248" spans="1:34" x14ac:dyDescent="0.25">
      <c r="A248" s="88">
        <v>42964.210416666669</v>
      </c>
      <c r="B248">
        <v>235311</v>
      </c>
      <c r="C248">
        <v>26.22</v>
      </c>
      <c r="D248">
        <v>0</v>
      </c>
      <c r="E248">
        <v>0</v>
      </c>
      <c r="F248">
        <v>0.97399999999999998</v>
      </c>
      <c r="G248">
        <v>0</v>
      </c>
      <c r="H248">
        <v>0</v>
      </c>
      <c r="I248">
        <v>0</v>
      </c>
      <c r="J248">
        <v>125.8</v>
      </c>
      <c r="K248">
        <v>26.19</v>
      </c>
      <c r="L248">
        <v>0</v>
      </c>
      <c r="M248">
        <v>0</v>
      </c>
      <c r="N248">
        <v>0.73099999999999998</v>
      </c>
      <c r="O248">
        <v>0</v>
      </c>
      <c r="P248">
        <v>0</v>
      </c>
      <c r="Q248">
        <v>0</v>
      </c>
      <c r="R248">
        <v>123.2</v>
      </c>
      <c r="S248">
        <v>26.24</v>
      </c>
      <c r="T248">
        <v>0</v>
      </c>
      <c r="U248">
        <v>0</v>
      </c>
      <c r="V248">
        <v>1.0960000000000001</v>
      </c>
      <c r="W248">
        <v>0</v>
      </c>
      <c r="X248">
        <v>0</v>
      </c>
      <c r="Y248">
        <v>0</v>
      </c>
      <c r="Z248">
        <v>127.6</v>
      </c>
      <c r="AA248">
        <v>0.56699999999999995</v>
      </c>
      <c r="AB248">
        <v>152.1</v>
      </c>
      <c r="AC248">
        <v>18.309999999999999</v>
      </c>
      <c r="AD248">
        <v>26.2</v>
      </c>
      <c r="AE248">
        <v>27.5</v>
      </c>
      <c r="AF248">
        <v>970.7</v>
      </c>
      <c r="AG248">
        <v>467.9</v>
      </c>
      <c r="AH248">
        <v>0</v>
      </c>
    </row>
    <row r="249" spans="1:34" x14ac:dyDescent="0.25">
      <c r="A249" s="88">
        <v>42964.211111111108</v>
      </c>
      <c r="B249">
        <v>235312</v>
      </c>
      <c r="C249">
        <v>26.16</v>
      </c>
      <c r="D249">
        <v>0</v>
      </c>
      <c r="E249">
        <v>0</v>
      </c>
      <c r="F249">
        <v>0.51800000000000002</v>
      </c>
      <c r="G249">
        <v>0</v>
      </c>
      <c r="H249">
        <v>0</v>
      </c>
      <c r="I249">
        <v>0</v>
      </c>
      <c r="J249">
        <v>122.3</v>
      </c>
      <c r="K249">
        <v>26.12</v>
      </c>
      <c r="L249">
        <v>0</v>
      </c>
      <c r="M249">
        <v>0</v>
      </c>
      <c r="N249">
        <v>0.36499999999999999</v>
      </c>
      <c r="O249">
        <v>0</v>
      </c>
      <c r="P249">
        <v>0</v>
      </c>
      <c r="Q249">
        <v>0</v>
      </c>
      <c r="R249">
        <v>120.2</v>
      </c>
      <c r="S249">
        <v>26.19</v>
      </c>
      <c r="T249">
        <v>0</v>
      </c>
      <c r="U249">
        <v>0</v>
      </c>
      <c r="V249">
        <v>0.73099999999999998</v>
      </c>
      <c r="W249">
        <v>0</v>
      </c>
      <c r="X249">
        <v>0</v>
      </c>
      <c r="Y249">
        <v>0</v>
      </c>
      <c r="Z249">
        <v>124.5</v>
      </c>
      <c r="AA249">
        <v>0.35799999999999998</v>
      </c>
      <c r="AB249">
        <v>153</v>
      </c>
      <c r="AC249">
        <v>25.47</v>
      </c>
      <c r="AD249">
        <v>26.2</v>
      </c>
      <c r="AE249">
        <v>27.5</v>
      </c>
      <c r="AF249">
        <v>970.8</v>
      </c>
      <c r="AG249">
        <v>467.9</v>
      </c>
      <c r="AH249">
        <v>0</v>
      </c>
    </row>
    <row r="250" spans="1:34" x14ac:dyDescent="0.25">
      <c r="A250" s="88">
        <v>42964.211805555555</v>
      </c>
      <c r="B250">
        <v>235313</v>
      </c>
      <c r="C250">
        <v>26.09</v>
      </c>
      <c r="D250">
        <v>0</v>
      </c>
      <c r="E250">
        <v>0</v>
      </c>
      <c r="F250">
        <v>0.36499999999999999</v>
      </c>
      <c r="G250">
        <v>0</v>
      </c>
      <c r="H250">
        <v>0</v>
      </c>
      <c r="I250">
        <v>0</v>
      </c>
      <c r="J250">
        <v>121.3</v>
      </c>
      <c r="K250">
        <v>26.09</v>
      </c>
      <c r="L250">
        <v>0</v>
      </c>
      <c r="M250">
        <v>0</v>
      </c>
      <c r="N250">
        <v>0.36499999999999999</v>
      </c>
      <c r="O250">
        <v>0</v>
      </c>
      <c r="P250">
        <v>0</v>
      </c>
      <c r="Q250">
        <v>0</v>
      </c>
      <c r="R250">
        <v>119.1</v>
      </c>
      <c r="S250">
        <v>26.11</v>
      </c>
      <c r="T250">
        <v>0</v>
      </c>
      <c r="U250">
        <v>0</v>
      </c>
      <c r="V250">
        <v>0.36499999999999999</v>
      </c>
      <c r="W250">
        <v>0</v>
      </c>
      <c r="X250">
        <v>0</v>
      </c>
      <c r="Y250">
        <v>0</v>
      </c>
      <c r="Z250">
        <v>123.9</v>
      </c>
      <c r="AA250">
        <v>0.45</v>
      </c>
      <c r="AB250">
        <v>138.1</v>
      </c>
      <c r="AC250">
        <v>22.76</v>
      </c>
      <c r="AD250">
        <v>26.2</v>
      </c>
      <c r="AE250">
        <v>27.5</v>
      </c>
      <c r="AF250">
        <v>970.8</v>
      </c>
      <c r="AG250">
        <v>467.9</v>
      </c>
      <c r="AH250">
        <v>0</v>
      </c>
    </row>
    <row r="251" spans="1:34" x14ac:dyDescent="0.25">
      <c r="A251" s="88">
        <v>42964.212500000001</v>
      </c>
      <c r="B251">
        <v>235314</v>
      </c>
      <c r="C251">
        <v>26.08</v>
      </c>
      <c r="D251">
        <v>0</v>
      </c>
      <c r="E251">
        <v>0</v>
      </c>
      <c r="F251">
        <v>0.36499999999999999</v>
      </c>
      <c r="G251">
        <v>0</v>
      </c>
      <c r="H251">
        <v>0</v>
      </c>
      <c r="I251">
        <v>0</v>
      </c>
      <c r="J251">
        <v>121.9</v>
      </c>
      <c r="K251">
        <v>26.07</v>
      </c>
      <c r="L251">
        <v>0</v>
      </c>
      <c r="M251">
        <v>0</v>
      </c>
      <c r="N251">
        <v>0.36499999999999999</v>
      </c>
      <c r="O251">
        <v>0</v>
      </c>
      <c r="P251">
        <v>0</v>
      </c>
      <c r="Q251">
        <v>0</v>
      </c>
      <c r="R251">
        <v>120.4</v>
      </c>
      <c r="S251">
        <v>26.1</v>
      </c>
      <c r="T251">
        <v>0</v>
      </c>
      <c r="U251">
        <v>0</v>
      </c>
      <c r="V251">
        <v>0.36499999999999999</v>
      </c>
      <c r="W251">
        <v>0</v>
      </c>
      <c r="X251">
        <v>0</v>
      </c>
      <c r="Y251">
        <v>0</v>
      </c>
      <c r="Z251">
        <v>123.7</v>
      </c>
      <c r="AA251">
        <v>0.60799999999999998</v>
      </c>
      <c r="AB251">
        <v>146.19999999999999</v>
      </c>
      <c r="AC251">
        <v>13.41</v>
      </c>
      <c r="AD251">
        <v>26.1</v>
      </c>
      <c r="AE251">
        <v>27.4</v>
      </c>
      <c r="AF251">
        <v>970.8</v>
      </c>
      <c r="AG251">
        <v>467.9</v>
      </c>
      <c r="AH251">
        <v>0</v>
      </c>
    </row>
    <row r="252" spans="1:34" x14ac:dyDescent="0.25">
      <c r="A252" s="88">
        <v>42964.213194444441</v>
      </c>
      <c r="B252">
        <v>235315</v>
      </c>
      <c r="C252">
        <v>26.06</v>
      </c>
      <c r="D252">
        <v>0</v>
      </c>
      <c r="E252">
        <v>0</v>
      </c>
      <c r="F252">
        <v>0.36499999999999999</v>
      </c>
      <c r="G252">
        <v>0</v>
      </c>
      <c r="H252">
        <v>0</v>
      </c>
      <c r="I252">
        <v>0</v>
      </c>
      <c r="J252">
        <v>121.6</v>
      </c>
      <c r="K252">
        <v>26.03</v>
      </c>
      <c r="L252">
        <v>0</v>
      </c>
      <c r="M252">
        <v>0</v>
      </c>
      <c r="N252">
        <v>0.36499999999999999</v>
      </c>
      <c r="O252">
        <v>0</v>
      </c>
      <c r="P252">
        <v>0</v>
      </c>
      <c r="Q252">
        <v>0</v>
      </c>
      <c r="R252">
        <v>119.9</v>
      </c>
      <c r="S252">
        <v>26.07</v>
      </c>
      <c r="T252">
        <v>0</v>
      </c>
      <c r="U252">
        <v>0</v>
      </c>
      <c r="V252">
        <v>0.36499999999999999</v>
      </c>
      <c r="W252">
        <v>0</v>
      </c>
      <c r="X252">
        <v>0</v>
      </c>
      <c r="Y252">
        <v>0</v>
      </c>
      <c r="Z252">
        <v>123.5</v>
      </c>
      <c r="AA252">
        <v>0.57499999999999996</v>
      </c>
      <c r="AB252">
        <v>140</v>
      </c>
      <c r="AC252">
        <v>21.34</v>
      </c>
      <c r="AD252">
        <v>26.1</v>
      </c>
      <c r="AE252">
        <v>27.7</v>
      </c>
      <c r="AF252">
        <v>970.8</v>
      </c>
      <c r="AG252">
        <v>467.9</v>
      </c>
      <c r="AH252">
        <v>0</v>
      </c>
    </row>
    <row r="253" spans="1:34" x14ac:dyDescent="0.25">
      <c r="A253" s="88">
        <v>42964.213888888888</v>
      </c>
      <c r="B253">
        <v>235316</v>
      </c>
      <c r="C253">
        <v>26.03</v>
      </c>
      <c r="D253">
        <v>0</v>
      </c>
      <c r="E253">
        <v>0</v>
      </c>
      <c r="F253">
        <v>0.36499999999999999</v>
      </c>
      <c r="G253">
        <v>0</v>
      </c>
      <c r="H253">
        <v>0</v>
      </c>
      <c r="I253">
        <v>0</v>
      </c>
      <c r="J253">
        <v>124.9</v>
      </c>
      <c r="K253">
        <v>26.02</v>
      </c>
      <c r="L253">
        <v>0</v>
      </c>
      <c r="M253">
        <v>0</v>
      </c>
      <c r="N253">
        <v>0.36499999999999999</v>
      </c>
      <c r="O253">
        <v>0</v>
      </c>
      <c r="P253">
        <v>0</v>
      </c>
      <c r="Q253">
        <v>0</v>
      </c>
      <c r="R253">
        <v>123</v>
      </c>
      <c r="S253">
        <v>26.05</v>
      </c>
      <c r="T253">
        <v>0</v>
      </c>
      <c r="U253">
        <v>0</v>
      </c>
      <c r="V253">
        <v>0.36499999999999999</v>
      </c>
      <c r="W253">
        <v>0</v>
      </c>
      <c r="X253">
        <v>0</v>
      </c>
      <c r="Y253">
        <v>0</v>
      </c>
      <c r="Z253">
        <v>126.7</v>
      </c>
      <c r="AA253">
        <v>0.60799999999999998</v>
      </c>
      <c r="AB253">
        <v>130.5</v>
      </c>
      <c r="AC253">
        <v>10.29</v>
      </c>
      <c r="AD253">
        <v>26.1</v>
      </c>
      <c r="AE253">
        <v>27.6</v>
      </c>
      <c r="AF253">
        <v>970.8</v>
      </c>
      <c r="AG253">
        <v>467.9</v>
      </c>
      <c r="AH253">
        <v>0</v>
      </c>
    </row>
    <row r="254" spans="1:34" x14ac:dyDescent="0.25">
      <c r="A254" s="88">
        <v>42964.214583333334</v>
      </c>
      <c r="B254">
        <v>235317</v>
      </c>
      <c r="C254">
        <v>26.05</v>
      </c>
      <c r="D254">
        <v>0</v>
      </c>
      <c r="E254">
        <v>0</v>
      </c>
      <c r="F254">
        <v>0.42599999999999999</v>
      </c>
      <c r="G254">
        <v>0</v>
      </c>
      <c r="H254">
        <v>0</v>
      </c>
      <c r="I254">
        <v>0</v>
      </c>
      <c r="J254">
        <v>124</v>
      </c>
      <c r="K254">
        <v>26.02</v>
      </c>
      <c r="L254">
        <v>0</v>
      </c>
      <c r="M254">
        <v>0</v>
      </c>
      <c r="N254">
        <v>0.36499999999999999</v>
      </c>
      <c r="O254">
        <v>0</v>
      </c>
      <c r="P254">
        <v>0</v>
      </c>
      <c r="Q254">
        <v>0</v>
      </c>
      <c r="R254">
        <v>121.4</v>
      </c>
      <c r="S254">
        <v>26.09</v>
      </c>
      <c r="T254">
        <v>0</v>
      </c>
      <c r="U254">
        <v>0</v>
      </c>
      <c r="V254">
        <v>0.73099999999999998</v>
      </c>
      <c r="W254">
        <v>0</v>
      </c>
      <c r="X254">
        <v>0</v>
      </c>
      <c r="Y254">
        <v>0</v>
      </c>
      <c r="Z254">
        <v>126.4</v>
      </c>
      <c r="AA254">
        <v>1.083</v>
      </c>
      <c r="AB254">
        <v>128.30000000000001</v>
      </c>
      <c r="AC254">
        <v>6.6310000000000002</v>
      </c>
      <c r="AD254">
        <v>26.1</v>
      </c>
      <c r="AE254">
        <v>27.7</v>
      </c>
      <c r="AF254">
        <v>970.8</v>
      </c>
      <c r="AG254">
        <v>467.9</v>
      </c>
      <c r="AH254">
        <v>0</v>
      </c>
    </row>
    <row r="255" spans="1:34" x14ac:dyDescent="0.25">
      <c r="A255" s="88">
        <v>42964.215277777781</v>
      </c>
      <c r="B255">
        <v>235318</v>
      </c>
      <c r="C255">
        <v>26.12</v>
      </c>
      <c r="D255">
        <v>0</v>
      </c>
      <c r="E255">
        <v>0</v>
      </c>
      <c r="F255">
        <v>1.0960000000000001</v>
      </c>
      <c r="G255">
        <v>0</v>
      </c>
      <c r="H255">
        <v>0</v>
      </c>
      <c r="I255">
        <v>0</v>
      </c>
      <c r="J255">
        <v>124.6</v>
      </c>
      <c r="K255">
        <v>26.11</v>
      </c>
      <c r="L255">
        <v>0</v>
      </c>
      <c r="M255">
        <v>0</v>
      </c>
      <c r="N255">
        <v>1.0960000000000001</v>
      </c>
      <c r="O255">
        <v>0</v>
      </c>
      <c r="P255">
        <v>0</v>
      </c>
      <c r="Q255">
        <v>0</v>
      </c>
      <c r="R255">
        <v>121.8</v>
      </c>
      <c r="S255">
        <v>26.12</v>
      </c>
      <c r="T255">
        <v>0</v>
      </c>
      <c r="U255">
        <v>0</v>
      </c>
      <c r="V255">
        <v>1.0960000000000001</v>
      </c>
      <c r="W255">
        <v>0</v>
      </c>
      <c r="X255">
        <v>0</v>
      </c>
      <c r="Y255">
        <v>0</v>
      </c>
      <c r="Z255">
        <v>127.3</v>
      </c>
      <c r="AA255">
        <v>0.91700000000000004</v>
      </c>
      <c r="AB255">
        <v>133.30000000000001</v>
      </c>
      <c r="AC255">
        <v>14.32</v>
      </c>
      <c r="AD255">
        <v>26.1</v>
      </c>
      <c r="AE255">
        <v>27.4</v>
      </c>
      <c r="AF255">
        <v>970.9</v>
      </c>
      <c r="AG255">
        <v>467.9</v>
      </c>
      <c r="AH255">
        <v>0</v>
      </c>
    </row>
    <row r="256" spans="1:34" x14ac:dyDescent="0.25">
      <c r="A256" s="88">
        <v>42964.21597222222</v>
      </c>
      <c r="B256">
        <v>235319</v>
      </c>
      <c r="C256">
        <v>26.11</v>
      </c>
      <c r="D256">
        <v>0</v>
      </c>
      <c r="E256">
        <v>0</v>
      </c>
      <c r="F256">
        <v>0.85299999999999998</v>
      </c>
      <c r="G256">
        <v>0</v>
      </c>
      <c r="H256">
        <v>0</v>
      </c>
      <c r="I256">
        <v>0</v>
      </c>
      <c r="J256">
        <v>123.7</v>
      </c>
      <c r="K256">
        <v>26.09</v>
      </c>
      <c r="L256">
        <v>0</v>
      </c>
      <c r="M256">
        <v>0</v>
      </c>
      <c r="N256">
        <v>0.73099999999999998</v>
      </c>
      <c r="O256">
        <v>0</v>
      </c>
      <c r="P256">
        <v>0</v>
      </c>
      <c r="Q256">
        <v>0</v>
      </c>
      <c r="R256">
        <v>121</v>
      </c>
      <c r="S256">
        <v>26.13</v>
      </c>
      <c r="T256">
        <v>0</v>
      </c>
      <c r="U256">
        <v>0</v>
      </c>
      <c r="V256">
        <v>1.0960000000000001</v>
      </c>
      <c r="W256">
        <v>0</v>
      </c>
      <c r="X256">
        <v>0</v>
      </c>
      <c r="Y256">
        <v>0</v>
      </c>
      <c r="Z256">
        <v>126.8</v>
      </c>
      <c r="AA256">
        <v>0.80800000000000005</v>
      </c>
      <c r="AB256">
        <v>135</v>
      </c>
      <c r="AC256">
        <v>15.15</v>
      </c>
      <c r="AD256">
        <v>26.1</v>
      </c>
      <c r="AE256">
        <v>27.5</v>
      </c>
      <c r="AF256">
        <v>970.9</v>
      </c>
      <c r="AG256">
        <v>467.9</v>
      </c>
      <c r="AH256">
        <v>0</v>
      </c>
    </row>
    <row r="257" spans="1:34" x14ac:dyDescent="0.25">
      <c r="A257" s="88">
        <v>42964.216666666667</v>
      </c>
      <c r="B257">
        <v>235320</v>
      </c>
      <c r="C257">
        <v>26.13</v>
      </c>
      <c r="D257">
        <v>0</v>
      </c>
      <c r="E257">
        <v>0</v>
      </c>
      <c r="F257">
        <v>0.73099999999999998</v>
      </c>
      <c r="G257">
        <v>0</v>
      </c>
      <c r="H257">
        <v>0</v>
      </c>
      <c r="I257">
        <v>0</v>
      </c>
      <c r="J257">
        <v>122.4</v>
      </c>
      <c r="K257">
        <v>26.11</v>
      </c>
      <c r="L257">
        <v>0</v>
      </c>
      <c r="M257">
        <v>0</v>
      </c>
      <c r="N257">
        <v>0.36499999999999999</v>
      </c>
      <c r="O257">
        <v>0</v>
      </c>
      <c r="P257">
        <v>0</v>
      </c>
      <c r="Q257">
        <v>0</v>
      </c>
      <c r="R257">
        <v>120</v>
      </c>
      <c r="S257">
        <v>26.15</v>
      </c>
      <c r="T257">
        <v>0</v>
      </c>
      <c r="U257">
        <v>0</v>
      </c>
      <c r="V257">
        <v>1.0960000000000001</v>
      </c>
      <c r="W257">
        <v>0</v>
      </c>
      <c r="X257">
        <v>0</v>
      </c>
      <c r="Y257">
        <v>0</v>
      </c>
      <c r="Z257">
        <v>126.2</v>
      </c>
      <c r="AA257">
        <v>0.93300000000000005</v>
      </c>
      <c r="AB257">
        <v>131.19999999999999</v>
      </c>
      <c r="AC257">
        <v>16.940000000000001</v>
      </c>
      <c r="AD257">
        <v>26.1</v>
      </c>
      <c r="AE257">
        <v>27.5</v>
      </c>
      <c r="AF257">
        <v>970.9</v>
      </c>
      <c r="AG257">
        <v>467.9</v>
      </c>
      <c r="AH257">
        <v>0</v>
      </c>
    </row>
    <row r="258" spans="1:34" x14ac:dyDescent="0.25">
      <c r="A258" s="88">
        <v>42964.217361111114</v>
      </c>
      <c r="B258">
        <v>235321</v>
      </c>
      <c r="C258">
        <v>26.14</v>
      </c>
      <c r="D258">
        <v>0</v>
      </c>
      <c r="E258">
        <v>0</v>
      </c>
      <c r="F258">
        <v>1.0349999999999999</v>
      </c>
      <c r="G258">
        <v>0</v>
      </c>
      <c r="H258">
        <v>0</v>
      </c>
      <c r="I258">
        <v>0</v>
      </c>
      <c r="J258">
        <v>122.1</v>
      </c>
      <c r="K258">
        <v>26.13</v>
      </c>
      <c r="L258">
        <v>0</v>
      </c>
      <c r="M258">
        <v>0</v>
      </c>
      <c r="N258">
        <v>0.73099999999999998</v>
      </c>
      <c r="O258">
        <v>0</v>
      </c>
      <c r="P258">
        <v>0</v>
      </c>
      <c r="Q258">
        <v>0</v>
      </c>
      <c r="R258">
        <v>119.6</v>
      </c>
      <c r="S258">
        <v>26.15</v>
      </c>
      <c r="T258">
        <v>0</v>
      </c>
      <c r="U258">
        <v>0</v>
      </c>
      <c r="V258">
        <v>1.0960000000000001</v>
      </c>
      <c r="W258">
        <v>0</v>
      </c>
      <c r="X258">
        <v>0</v>
      </c>
      <c r="Y258">
        <v>0</v>
      </c>
      <c r="Z258">
        <v>124.6</v>
      </c>
      <c r="AA258">
        <v>0.81699999999999995</v>
      </c>
      <c r="AB258">
        <v>123.6</v>
      </c>
      <c r="AC258">
        <v>10.31</v>
      </c>
      <c r="AD258">
        <v>26.1</v>
      </c>
      <c r="AE258">
        <v>27.4</v>
      </c>
      <c r="AF258">
        <v>970.9</v>
      </c>
      <c r="AG258">
        <v>467.9</v>
      </c>
      <c r="AH258">
        <v>0</v>
      </c>
    </row>
    <row r="259" spans="1:34" x14ac:dyDescent="0.25">
      <c r="A259" s="88">
        <v>42964.218055555553</v>
      </c>
      <c r="B259">
        <v>235322</v>
      </c>
      <c r="C259">
        <v>26.11</v>
      </c>
      <c r="D259">
        <v>0</v>
      </c>
      <c r="E259">
        <v>0</v>
      </c>
      <c r="F259">
        <v>0.39600000000000002</v>
      </c>
      <c r="G259">
        <v>0</v>
      </c>
      <c r="H259">
        <v>0</v>
      </c>
      <c r="I259">
        <v>0</v>
      </c>
      <c r="J259">
        <v>120.6</v>
      </c>
      <c r="K259">
        <v>26.08</v>
      </c>
      <c r="L259">
        <v>0</v>
      </c>
      <c r="M259">
        <v>0</v>
      </c>
      <c r="N259">
        <v>0.36499999999999999</v>
      </c>
      <c r="O259">
        <v>0</v>
      </c>
      <c r="P259">
        <v>0</v>
      </c>
      <c r="Q259">
        <v>0</v>
      </c>
      <c r="R259">
        <v>117.3</v>
      </c>
      <c r="S259">
        <v>26.13</v>
      </c>
      <c r="T259">
        <v>0</v>
      </c>
      <c r="U259">
        <v>0</v>
      </c>
      <c r="V259">
        <v>0.73099999999999998</v>
      </c>
      <c r="W259">
        <v>0</v>
      </c>
      <c r="X259">
        <v>0</v>
      </c>
      <c r="Y259">
        <v>0</v>
      </c>
      <c r="Z259">
        <v>124.7</v>
      </c>
      <c r="AA259">
        <v>0.65800000000000003</v>
      </c>
      <c r="AB259">
        <v>134.30000000000001</v>
      </c>
      <c r="AC259">
        <v>7.6639999999999997</v>
      </c>
      <c r="AD259">
        <v>26.1</v>
      </c>
      <c r="AE259">
        <v>27.4</v>
      </c>
      <c r="AF259">
        <v>970.9</v>
      </c>
      <c r="AG259">
        <v>467.9</v>
      </c>
      <c r="AH259">
        <v>0</v>
      </c>
    </row>
    <row r="260" spans="1:34" x14ac:dyDescent="0.25">
      <c r="A260" s="88">
        <v>42964.21875</v>
      </c>
      <c r="B260">
        <v>235323</v>
      </c>
      <c r="C260">
        <v>26.06</v>
      </c>
      <c r="D260">
        <v>0</v>
      </c>
      <c r="E260">
        <v>0</v>
      </c>
      <c r="F260">
        <v>0.36499999999999999</v>
      </c>
      <c r="G260">
        <v>0</v>
      </c>
      <c r="H260">
        <v>0</v>
      </c>
      <c r="I260">
        <v>0</v>
      </c>
      <c r="J260">
        <v>120.7</v>
      </c>
      <c r="K260">
        <v>26.04</v>
      </c>
      <c r="L260">
        <v>0</v>
      </c>
      <c r="M260">
        <v>0</v>
      </c>
      <c r="N260">
        <v>0.36499999999999999</v>
      </c>
      <c r="O260">
        <v>0</v>
      </c>
      <c r="P260">
        <v>0</v>
      </c>
      <c r="Q260">
        <v>0</v>
      </c>
      <c r="R260">
        <v>116.7</v>
      </c>
      <c r="S260">
        <v>26.08</v>
      </c>
      <c r="T260">
        <v>0</v>
      </c>
      <c r="U260">
        <v>0</v>
      </c>
      <c r="V260">
        <v>0.36499999999999999</v>
      </c>
      <c r="W260">
        <v>0</v>
      </c>
      <c r="X260">
        <v>0</v>
      </c>
      <c r="Y260">
        <v>0</v>
      </c>
      <c r="Z260">
        <v>125.5</v>
      </c>
      <c r="AA260">
        <v>0.56699999999999995</v>
      </c>
      <c r="AB260">
        <v>115.4</v>
      </c>
      <c r="AC260">
        <v>14.28</v>
      </c>
      <c r="AD260">
        <v>26.1</v>
      </c>
      <c r="AE260">
        <v>27.5</v>
      </c>
      <c r="AF260">
        <v>970.9</v>
      </c>
      <c r="AG260">
        <v>467.9</v>
      </c>
      <c r="AH260">
        <v>0</v>
      </c>
    </row>
    <row r="261" spans="1:34" x14ac:dyDescent="0.25">
      <c r="A261" s="88">
        <v>42964.219444444447</v>
      </c>
      <c r="B261">
        <v>235324</v>
      </c>
      <c r="C261">
        <v>26.05</v>
      </c>
      <c r="D261">
        <v>0</v>
      </c>
      <c r="E261">
        <v>0</v>
      </c>
      <c r="F261">
        <v>0.36499999999999999</v>
      </c>
      <c r="G261">
        <v>0</v>
      </c>
      <c r="H261">
        <v>0</v>
      </c>
      <c r="I261">
        <v>0</v>
      </c>
      <c r="J261">
        <v>120.4</v>
      </c>
      <c r="K261">
        <v>26.04</v>
      </c>
      <c r="L261">
        <v>0</v>
      </c>
      <c r="M261">
        <v>0</v>
      </c>
      <c r="N261">
        <v>0.36499999999999999</v>
      </c>
      <c r="O261">
        <v>0</v>
      </c>
      <c r="P261">
        <v>0</v>
      </c>
      <c r="Q261">
        <v>0</v>
      </c>
      <c r="R261">
        <v>118.8</v>
      </c>
      <c r="S261">
        <v>26.05</v>
      </c>
      <c r="T261">
        <v>0</v>
      </c>
      <c r="U261">
        <v>0</v>
      </c>
      <c r="V261">
        <v>0.36499999999999999</v>
      </c>
      <c r="W261">
        <v>0</v>
      </c>
      <c r="X261">
        <v>0</v>
      </c>
      <c r="Y261">
        <v>0</v>
      </c>
      <c r="Z261">
        <v>122.1</v>
      </c>
      <c r="AA261">
        <v>0.64200000000000002</v>
      </c>
      <c r="AB261">
        <v>112.6</v>
      </c>
      <c r="AC261">
        <v>11.46</v>
      </c>
      <c r="AD261">
        <v>26.1</v>
      </c>
      <c r="AE261">
        <v>27.5</v>
      </c>
      <c r="AF261">
        <v>970.9</v>
      </c>
      <c r="AG261">
        <v>467.9</v>
      </c>
      <c r="AH261">
        <v>0</v>
      </c>
    </row>
    <row r="262" spans="1:34" x14ac:dyDescent="0.25">
      <c r="A262" s="88">
        <v>42964.220138888886</v>
      </c>
      <c r="B262">
        <v>235325</v>
      </c>
      <c r="C262">
        <v>26.05</v>
      </c>
      <c r="D262">
        <v>0</v>
      </c>
      <c r="E262">
        <v>0</v>
      </c>
      <c r="F262">
        <v>0.36499999999999999</v>
      </c>
      <c r="G262">
        <v>0</v>
      </c>
      <c r="H262">
        <v>0</v>
      </c>
      <c r="I262">
        <v>0</v>
      </c>
      <c r="J262">
        <v>121</v>
      </c>
      <c r="K262">
        <v>26.04</v>
      </c>
      <c r="L262">
        <v>0</v>
      </c>
      <c r="M262">
        <v>0</v>
      </c>
      <c r="N262">
        <v>0.36499999999999999</v>
      </c>
      <c r="O262">
        <v>0</v>
      </c>
      <c r="P262">
        <v>0</v>
      </c>
      <c r="Q262">
        <v>0</v>
      </c>
      <c r="R262">
        <v>119.2</v>
      </c>
      <c r="S262">
        <v>26.08</v>
      </c>
      <c r="T262">
        <v>0</v>
      </c>
      <c r="U262">
        <v>0</v>
      </c>
      <c r="V262">
        <v>0.36499999999999999</v>
      </c>
      <c r="W262">
        <v>0</v>
      </c>
      <c r="X262">
        <v>0</v>
      </c>
      <c r="Y262">
        <v>0</v>
      </c>
      <c r="Z262">
        <v>122.6</v>
      </c>
      <c r="AA262">
        <v>0.442</v>
      </c>
      <c r="AB262">
        <v>104.4</v>
      </c>
      <c r="AC262">
        <v>27.31</v>
      </c>
      <c r="AD262">
        <v>26.1</v>
      </c>
      <c r="AE262">
        <v>27.5</v>
      </c>
      <c r="AF262">
        <v>970.9</v>
      </c>
      <c r="AG262">
        <v>467.9</v>
      </c>
      <c r="AH262">
        <v>0</v>
      </c>
    </row>
    <row r="263" spans="1:34" x14ac:dyDescent="0.25">
      <c r="A263" s="88">
        <v>42964.220833333333</v>
      </c>
      <c r="B263">
        <v>235326</v>
      </c>
      <c r="C263">
        <v>26.02</v>
      </c>
      <c r="D263">
        <v>0</v>
      </c>
      <c r="E263">
        <v>0</v>
      </c>
      <c r="F263">
        <v>0.36499999999999999</v>
      </c>
      <c r="G263">
        <v>0</v>
      </c>
      <c r="H263">
        <v>0</v>
      </c>
      <c r="I263">
        <v>0</v>
      </c>
      <c r="J263">
        <v>123.5</v>
      </c>
      <c r="K263">
        <v>26.01</v>
      </c>
      <c r="L263">
        <v>0</v>
      </c>
      <c r="M263">
        <v>0</v>
      </c>
      <c r="N263">
        <v>0.36499999999999999</v>
      </c>
      <c r="O263">
        <v>0</v>
      </c>
      <c r="P263">
        <v>0</v>
      </c>
      <c r="Q263">
        <v>0</v>
      </c>
      <c r="R263">
        <v>120.2</v>
      </c>
      <c r="S263">
        <v>26.04</v>
      </c>
      <c r="T263">
        <v>0</v>
      </c>
      <c r="U263">
        <v>0</v>
      </c>
      <c r="V263">
        <v>0.36499999999999999</v>
      </c>
      <c r="W263">
        <v>0</v>
      </c>
      <c r="X263">
        <v>0</v>
      </c>
      <c r="Y263">
        <v>0</v>
      </c>
      <c r="Z263">
        <v>126.1</v>
      </c>
      <c r="AA263">
        <v>0.4</v>
      </c>
      <c r="AB263">
        <v>77.599999999999994</v>
      </c>
      <c r="AC263">
        <v>12.85</v>
      </c>
      <c r="AD263">
        <v>26.1</v>
      </c>
      <c r="AE263">
        <v>27.5</v>
      </c>
      <c r="AF263">
        <v>970.9</v>
      </c>
      <c r="AG263">
        <v>467.9</v>
      </c>
      <c r="AH263">
        <v>0</v>
      </c>
    </row>
    <row r="264" spans="1:34" x14ac:dyDescent="0.25">
      <c r="A264" s="88">
        <v>42964.22152777778</v>
      </c>
      <c r="B264">
        <v>235327</v>
      </c>
      <c r="C264">
        <v>26</v>
      </c>
      <c r="D264">
        <v>0</v>
      </c>
      <c r="E264">
        <v>0</v>
      </c>
      <c r="F264">
        <v>0.36499999999999999</v>
      </c>
      <c r="G264">
        <v>0</v>
      </c>
      <c r="H264">
        <v>0</v>
      </c>
      <c r="I264">
        <v>0</v>
      </c>
      <c r="J264">
        <v>122.2</v>
      </c>
      <c r="K264">
        <v>25.99</v>
      </c>
      <c r="L264">
        <v>0</v>
      </c>
      <c r="M264">
        <v>0</v>
      </c>
      <c r="N264">
        <v>0.36499999999999999</v>
      </c>
      <c r="O264">
        <v>0</v>
      </c>
      <c r="P264">
        <v>0</v>
      </c>
      <c r="Q264">
        <v>0</v>
      </c>
      <c r="R264">
        <v>120.1</v>
      </c>
      <c r="S264">
        <v>26.01</v>
      </c>
      <c r="T264">
        <v>0</v>
      </c>
      <c r="U264">
        <v>0</v>
      </c>
      <c r="V264">
        <v>0.36499999999999999</v>
      </c>
      <c r="W264">
        <v>0</v>
      </c>
      <c r="X264">
        <v>0</v>
      </c>
      <c r="Y264">
        <v>0</v>
      </c>
      <c r="Z264">
        <v>125.8</v>
      </c>
      <c r="AA264">
        <v>0.63300000000000001</v>
      </c>
      <c r="AB264">
        <v>93.2</v>
      </c>
      <c r="AC264">
        <v>23.68</v>
      </c>
      <c r="AD264">
        <v>26.1</v>
      </c>
      <c r="AE264">
        <v>27.5</v>
      </c>
      <c r="AF264">
        <v>970.9</v>
      </c>
      <c r="AG264">
        <v>467.9</v>
      </c>
      <c r="AH264">
        <v>0</v>
      </c>
    </row>
    <row r="265" spans="1:34" x14ac:dyDescent="0.25">
      <c r="A265" s="88">
        <v>42964.222222222219</v>
      </c>
      <c r="B265">
        <v>235328</v>
      </c>
      <c r="C265">
        <v>25.98</v>
      </c>
      <c r="D265">
        <v>0</v>
      </c>
      <c r="E265">
        <v>0</v>
      </c>
      <c r="F265">
        <v>0.36499999999999999</v>
      </c>
      <c r="G265">
        <v>0</v>
      </c>
      <c r="H265">
        <v>0</v>
      </c>
      <c r="I265">
        <v>0</v>
      </c>
      <c r="J265">
        <v>120.5</v>
      </c>
      <c r="K265">
        <v>25.97</v>
      </c>
      <c r="L265">
        <v>0</v>
      </c>
      <c r="M265">
        <v>0</v>
      </c>
      <c r="N265">
        <v>0.36499999999999999</v>
      </c>
      <c r="O265">
        <v>0</v>
      </c>
      <c r="P265">
        <v>0</v>
      </c>
      <c r="Q265">
        <v>0</v>
      </c>
      <c r="R265">
        <v>119.4</v>
      </c>
      <c r="S265">
        <v>25.99</v>
      </c>
      <c r="T265">
        <v>0</v>
      </c>
      <c r="U265">
        <v>0</v>
      </c>
      <c r="V265">
        <v>0.36499999999999999</v>
      </c>
      <c r="W265">
        <v>0</v>
      </c>
      <c r="X265">
        <v>0</v>
      </c>
      <c r="Y265">
        <v>0</v>
      </c>
      <c r="Z265">
        <v>122.2</v>
      </c>
      <c r="AA265">
        <v>0.63300000000000001</v>
      </c>
      <c r="AB265">
        <v>88</v>
      </c>
      <c r="AC265">
        <v>9.07</v>
      </c>
      <c r="AD265">
        <v>26</v>
      </c>
      <c r="AE265">
        <v>27.7</v>
      </c>
      <c r="AF265">
        <v>971</v>
      </c>
      <c r="AG265">
        <v>467.9</v>
      </c>
      <c r="AH265">
        <v>0</v>
      </c>
    </row>
    <row r="266" spans="1:34" x14ac:dyDescent="0.25">
      <c r="A266" s="88">
        <v>42964.222916666666</v>
      </c>
      <c r="B266">
        <v>235329</v>
      </c>
      <c r="C266">
        <v>25.94</v>
      </c>
      <c r="D266">
        <v>0</v>
      </c>
      <c r="E266">
        <v>0</v>
      </c>
      <c r="F266">
        <v>0.36499999999999999</v>
      </c>
      <c r="G266">
        <v>0</v>
      </c>
      <c r="H266">
        <v>0</v>
      </c>
      <c r="I266">
        <v>0</v>
      </c>
      <c r="J266">
        <v>120.7</v>
      </c>
      <c r="K266">
        <v>25.92</v>
      </c>
      <c r="L266">
        <v>0</v>
      </c>
      <c r="M266">
        <v>0</v>
      </c>
      <c r="N266">
        <v>0.36499999999999999</v>
      </c>
      <c r="O266">
        <v>0</v>
      </c>
      <c r="P266">
        <v>0</v>
      </c>
      <c r="Q266">
        <v>0</v>
      </c>
      <c r="R266">
        <v>118.4</v>
      </c>
      <c r="S266">
        <v>25.97</v>
      </c>
      <c r="T266">
        <v>0</v>
      </c>
      <c r="U266">
        <v>0</v>
      </c>
      <c r="V266">
        <v>0.36499999999999999</v>
      </c>
      <c r="W266">
        <v>0</v>
      </c>
      <c r="X266">
        <v>0</v>
      </c>
      <c r="Y266">
        <v>0</v>
      </c>
      <c r="Z266">
        <v>122.9</v>
      </c>
      <c r="AA266">
        <v>0.64200000000000002</v>
      </c>
      <c r="AB266">
        <v>121.1</v>
      </c>
      <c r="AC266">
        <v>11.89</v>
      </c>
      <c r="AD266">
        <v>26</v>
      </c>
      <c r="AE266">
        <v>27.5</v>
      </c>
      <c r="AF266">
        <v>971</v>
      </c>
      <c r="AG266">
        <v>467.9</v>
      </c>
      <c r="AH266">
        <v>0</v>
      </c>
    </row>
    <row r="267" spans="1:34" x14ac:dyDescent="0.25">
      <c r="A267" s="88">
        <v>42964.223611111112</v>
      </c>
      <c r="B267">
        <v>235330</v>
      </c>
      <c r="C267">
        <v>25.89</v>
      </c>
      <c r="D267">
        <v>0</v>
      </c>
      <c r="E267">
        <v>0</v>
      </c>
      <c r="F267">
        <v>0.36499999999999999</v>
      </c>
      <c r="G267">
        <v>0</v>
      </c>
      <c r="H267">
        <v>0</v>
      </c>
      <c r="I267">
        <v>0</v>
      </c>
      <c r="J267">
        <v>125.7</v>
      </c>
      <c r="K267">
        <v>25.88</v>
      </c>
      <c r="L267">
        <v>0</v>
      </c>
      <c r="M267">
        <v>0</v>
      </c>
      <c r="N267">
        <v>0.36499999999999999</v>
      </c>
      <c r="O267">
        <v>0</v>
      </c>
      <c r="P267">
        <v>0</v>
      </c>
      <c r="Q267">
        <v>0</v>
      </c>
      <c r="R267">
        <v>123.3</v>
      </c>
      <c r="S267">
        <v>25.92</v>
      </c>
      <c r="T267">
        <v>0</v>
      </c>
      <c r="U267">
        <v>0</v>
      </c>
      <c r="V267">
        <v>0.36499999999999999</v>
      </c>
      <c r="W267">
        <v>0</v>
      </c>
      <c r="X267">
        <v>0</v>
      </c>
      <c r="Y267">
        <v>0</v>
      </c>
      <c r="Z267">
        <v>127.5</v>
      </c>
      <c r="AA267">
        <v>0.57499999999999996</v>
      </c>
      <c r="AB267">
        <v>127.5</v>
      </c>
      <c r="AC267">
        <v>22.58</v>
      </c>
      <c r="AD267">
        <v>26</v>
      </c>
      <c r="AE267">
        <v>27.7</v>
      </c>
      <c r="AF267">
        <v>971</v>
      </c>
      <c r="AG267">
        <v>467.9</v>
      </c>
      <c r="AH267">
        <v>0</v>
      </c>
    </row>
    <row r="268" spans="1:34" x14ac:dyDescent="0.25">
      <c r="A268" s="88">
        <v>42964.224305555559</v>
      </c>
      <c r="B268">
        <v>235331</v>
      </c>
      <c r="C268">
        <v>25.88</v>
      </c>
      <c r="D268">
        <v>0</v>
      </c>
      <c r="E268">
        <v>0</v>
      </c>
      <c r="F268">
        <v>0.36499999999999999</v>
      </c>
      <c r="G268">
        <v>0</v>
      </c>
      <c r="H268">
        <v>0</v>
      </c>
      <c r="I268">
        <v>0</v>
      </c>
      <c r="J268">
        <v>122</v>
      </c>
      <c r="K268">
        <v>25.87</v>
      </c>
      <c r="L268">
        <v>0</v>
      </c>
      <c r="M268">
        <v>0</v>
      </c>
      <c r="N268">
        <v>0.36499999999999999</v>
      </c>
      <c r="O268">
        <v>0</v>
      </c>
      <c r="P268">
        <v>0</v>
      </c>
      <c r="Q268">
        <v>0</v>
      </c>
      <c r="R268">
        <v>114.2</v>
      </c>
      <c r="S268">
        <v>25.9</v>
      </c>
      <c r="T268">
        <v>0</v>
      </c>
      <c r="U268">
        <v>0</v>
      </c>
      <c r="V268">
        <v>0.36499999999999999</v>
      </c>
      <c r="W268">
        <v>0</v>
      </c>
      <c r="X268">
        <v>0</v>
      </c>
      <c r="Y268">
        <v>0</v>
      </c>
      <c r="Z268">
        <v>128</v>
      </c>
      <c r="AA268">
        <v>0.85799999999999998</v>
      </c>
      <c r="AB268">
        <v>137.6</v>
      </c>
      <c r="AC268">
        <v>16.11</v>
      </c>
      <c r="AD268">
        <v>26</v>
      </c>
      <c r="AE268">
        <v>27.6</v>
      </c>
      <c r="AF268">
        <v>971</v>
      </c>
      <c r="AG268">
        <v>467.9</v>
      </c>
      <c r="AH268">
        <v>0</v>
      </c>
    </row>
    <row r="269" spans="1:34" x14ac:dyDescent="0.25">
      <c r="A269" s="88">
        <v>42964.224999999999</v>
      </c>
      <c r="B269">
        <v>235332</v>
      </c>
      <c r="C269">
        <v>25.92</v>
      </c>
      <c r="D269">
        <v>0</v>
      </c>
      <c r="E269">
        <v>0</v>
      </c>
      <c r="F269">
        <v>0.36499999999999999</v>
      </c>
      <c r="G269">
        <v>0</v>
      </c>
      <c r="H269">
        <v>0</v>
      </c>
      <c r="I269">
        <v>0</v>
      </c>
      <c r="J269">
        <v>112.8</v>
      </c>
      <c r="K269">
        <v>25.9</v>
      </c>
      <c r="L269">
        <v>0</v>
      </c>
      <c r="M269">
        <v>0</v>
      </c>
      <c r="N269">
        <v>0.36499999999999999</v>
      </c>
      <c r="O269">
        <v>0</v>
      </c>
      <c r="P269">
        <v>0</v>
      </c>
      <c r="Q269">
        <v>0</v>
      </c>
      <c r="R269">
        <v>111.4</v>
      </c>
      <c r="S269">
        <v>25.94</v>
      </c>
      <c r="T269">
        <v>0</v>
      </c>
      <c r="U269">
        <v>0</v>
      </c>
      <c r="V269">
        <v>0.36499999999999999</v>
      </c>
      <c r="W269">
        <v>0</v>
      </c>
      <c r="X269">
        <v>0</v>
      </c>
      <c r="Y269">
        <v>0</v>
      </c>
      <c r="Z269">
        <v>114</v>
      </c>
      <c r="AA269">
        <v>0.89200000000000002</v>
      </c>
      <c r="AB269">
        <v>116.1</v>
      </c>
      <c r="AC269">
        <v>10.41</v>
      </c>
      <c r="AD269">
        <v>26</v>
      </c>
      <c r="AE269">
        <v>27.6</v>
      </c>
      <c r="AF269">
        <v>971</v>
      </c>
      <c r="AG269">
        <v>467.9</v>
      </c>
      <c r="AH269">
        <v>0</v>
      </c>
    </row>
    <row r="270" spans="1:34" x14ac:dyDescent="0.25">
      <c r="A270" s="88">
        <v>42964.225694444445</v>
      </c>
      <c r="B270">
        <v>235333</v>
      </c>
      <c r="C270">
        <v>25.92</v>
      </c>
      <c r="D270">
        <v>0</v>
      </c>
      <c r="E270">
        <v>0</v>
      </c>
      <c r="F270">
        <v>0.36499999999999999</v>
      </c>
      <c r="G270">
        <v>0</v>
      </c>
      <c r="H270">
        <v>0</v>
      </c>
      <c r="I270">
        <v>0</v>
      </c>
      <c r="J270">
        <v>117.8</v>
      </c>
      <c r="K270">
        <v>25.91</v>
      </c>
      <c r="L270">
        <v>0</v>
      </c>
      <c r="M270">
        <v>0</v>
      </c>
      <c r="N270">
        <v>0.36499999999999999</v>
      </c>
      <c r="O270">
        <v>0</v>
      </c>
      <c r="P270">
        <v>0</v>
      </c>
      <c r="Q270">
        <v>0</v>
      </c>
      <c r="R270">
        <v>113.2</v>
      </c>
      <c r="S270">
        <v>25.96</v>
      </c>
      <c r="T270">
        <v>0</v>
      </c>
      <c r="U270">
        <v>0</v>
      </c>
      <c r="V270">
        <v>0.36499999999999999</v>
      </c>
      <c r="W270">
        <v>0</v>
      </c>
      <c r="X270">
        <v>0</v>
      </c>
      <c r="Y270">
        <v>0</v>
      </c>
      <c r="Z270">
        <v>121.5</v>
      </c>
      <c r="AA270">
        <v>1.008</v>
      </c>
      <c r="AB270">
        <v>140.69999999999999</v>
      </c>
      <c r="AC270">
        <v>6.7759999999999998</v>
      </c>
      <c r="AD270">
        <v>26</v>
      </c>
      <c r="AE270">
        <v>27.7</v>
      </c>
      <c r="AF270">
        <v>971</v>
      </c>
      <c r="AG270">
        <v>467.9</v>
      </c>
      <c r="AH270">
        <v>0</v>
      </c>
    </row>
    <row r="271" spans="1:34" x14ac:dyDescent="0.25">
      <c r="A271" s="88">
        <v>42964.226388888892</v>
      </c>
      <c r="B271">
        <v>235334</v>
      </c>
      <c r="C271">
        <v>25.96</v>
      </c>
      <c r="D271">
        <v>0</v>
      </c>
      <c r="E271">
        <v>0</v>
      </c>
      <c r="F271">
        <v>0.36499999999999999</v>
      </c>
      <c r="G271">
        <v>0</v>
      </c>
      <c r="H271">
        <v>0</v>
      </c>
      <c r="I271">
        <v>0</v>
      </c>
      <c r="J271">
        <v>124.7</v>
      </c>
      <c r="K271">
        <v>25.94</v>
      </c>
      <c r="L271">
        <v>0</v>
      </c>
      <c r="M271">
        <v>0</v>
      </c>
      <c r="N271">
        <v>0.36499999999999999</v>
      </c>
      <c r="O271">
        <v>0</v>
      </c>
      <c r="P271">
        <v>0</v>
      </c>
      <c r="Q271">
        <v>0</v>
      </c>
      <c r="R271">
        <v>122.1</v>
      </c>
      <c r="S271">
        <v>25.98</v>
      </c>
      <c r="T271">
        <v>0</v>
      </c>
      <c r="U271">
        <v>0</v>
      </c>
      <c r="V271">
        <v>0.36499999999999999</v>
      </c>
      <c r="W271">
        <v>0</v>
      </c>
      <c r="X271">
        <v>0</v>
      </c>
      <c r="Y271">
        <v>0</v>
      </c>
      <c r="Z271">
        <v>126.2</v>
      </c>
      <c r="AA271">
        <v>0.99199999999999999</v>
      </c>
      <c r="AB271">
        <v>141.5</v>
      </c>
      <c r="AC271">
        <v>10.07</v>
      </c>
      <c r="AD271">
        <v>26</v>
      </c>
      <c r="AE271">
        <v>27.7</v>
      </c>
      <c r="AF271">
        <v>971</v>
      </c>
      <c r="AG271">
        <v>467.9</v>
      </c>
      <c r="AH271">
        <v>0</v>
      </c>
    </row>
    <row r="272" spans="1:34" x14ac:dyDescent="0.25">
      <c r="A272" s="88">
        <v>42964.227083333331</v>
      </c>
      <c r="B272">
        <v>235335</v>
      </c>
      <c r="C272">
        <v>25.99</v>
      </c>
      <c r="D272">
        <v>0</v>
      </c>
      <c r="E272">
        <v>0</v>
      </c>
      <c r="F272">
        <v>0.54800000000000004</v>
      </c>
      <c r="G272">
        <v>0</v>
      </c>
      <c r="H272">
        <v>0</v>
      </c>
      <c r="I272">
        <v>0</v>
      </c>
      <c r="J272">
        <v>127.8</v>
      </c>
      <c r="K272">
        <v>25.97</v>
      </c>
      <c r="L272">
        <v>0</v>
      </c>
      <c r="M272">
        <v>0</v>
      </c>
      <c r="N272">
        <v>0.36499999999999999</v>
      </c>
      <c r="O272">
        <v>0</v>
      </c>
      <c r="P272">
        <v>0</v>
      </c>
      <c r="Q272">
        <v>0</v>
      </c>
      <c r="R272">
        <v>125.8</v>
      </c>
      <c r="S272">
        <v>26</v>
      </c>
      <c r="T272">
        <v>0</v>
      </c>
      <c r="U272">
        <v>0</v>
      </c>
      <c r="V272">
        <v>0.73099999999999998</v>
      </c>
      <c r="W272">
        <v>0</v>
      </c>
      <c r="X272">
        <v>0</v>
      </c>
      <c r="Y272">
        <v>0</v>
      </c>
      <c r="Z272">
        <v>129.80000000000001</v>
      </c>
      <c r="AA272">
        <v>1.1080000000000001</v>
      </c>
      <c r="AB272">
        <v>139.5</v>
      </c>
      <c r="AC272">
        <v>7.0119999999999996</v>
      </c>
      <c r="AD272">
        <v>26</v>
      </c>
      <c r="AE272">
        <v>27.7</v>
      </c>
      <c r="AF272">
        <v>971</v>
      </c>
      <c r="AG272">
        <v>467.9</v>
      </c>
      <c r="AH272">
        <v>0</v>
      </c>
    </row>
    <row r="273" spans="1:34" x14ac:dyDescent="0.25">
      <c r="A273" s="88">
        <v>42964.227777777778</v>
      </c>
      <c r="B273">
        <v>235336</v>
      </c>
      <c r="C273">
        <v>25.99</v>
      </c>
      <c r="D273">
        <v>0</v>
      </c>
      <c r="E273">
        <v>0</v>
      </c>
      <c r="F273">
        <v>0.54800000000000004</v>
      </c>
      <c r="G273">
        <v>0</v>
      </c>
      <c r="H273">
        <v>0</v>
      </c>
      <c r="I273">
        <v>0</v>
      </c>
      <c r="J273">
        <v>131.30000000000001</v>
      </c>
      <c r="K273">
        <v>25.98</v>
      </c>
      <c r="L273">
        <v>0</v>
      </c>
      <c r="M273">
        <v>0</v>
      </c>
      <c r="N273">
        <v>0.36499999999999999</v>
      </c>
      <c r="O273">
        <v>0</v>
      </c>
      <c r="P273">
        <v>0</v>
      </c>
      <c r="Q273">
        <v>0</v>
      </c>
      <c r="R273">
        <v>130.19999999999999</v>
      </c>
      <c r="S273">
        <v>26</v>
      </c>
      <c r="T273">
        <v>0</v>
      </c>
      <c r="U273">
        <v>0</v>
      </c>
      <c r="V273">
        <v>0.73099999999999998</v>
      </c>
      <c r="W273">
        <v>0</v>
      </c>
      <c r="X273">
        <v>0</v>
      </c>
      <c r="Y273">
        <v>0</v>
      </c>
      <c r="Z273">
        <v>131.9</v>
      </c>
      <c r="AA273">
        <v>0.93300000000000005</v>
      </c>
      <c r="AB273">
        <v>125.7</v>
      </c>
      <c r="AC273">
        <v>7.82</v>
      </c>
      <c r="AD273">
        <v>26</v>
      </c>
      <c r="AE273">
        <v>27.7</v>
      </c>
      <c r="AF273">
        <v>971</v>
      </c>
      <c r="AG273">
        <v>467.9</v>
      </c>
      <c r="AH273">
        <v>0</v>
      </c>
    </row>
    <row r="274" spans="1:34" x14ac:dyDescent="0.25">
      <c r="A274" s="88">
        <v>42964.228472222225</v>
      </c>
      <c r="B274">
        <v>235337</v>
      </c>
      <c r="C274">
        <v>25.99</v>
      </c>
      <c r="D274">
        <v>0</v>
      </c>
      <c r="E274">
        <v>0</v>
      </c>
      <c r="F274">
        <v>0.42599999999999999</v>
      </c>
      <c r="G274">
        <v>0</v>
      </c>
      <c r="H274">
        <v>0</v>
      </c>
      <c r="I274">
        <v>0</v>
      </c>
      <c r="J274">
        <v>131.6</v>
      </c>
      <c r="K274">
        <v>25.97</v>
      </c>
      <c r="L274">
        <v>0</v>
      </c>
      <c r="M274">
        <v>0</v>
      </c>
      <c r="N274">
        <v>0.36499999999999999</v>
      </c>
      <c r="O274">
        <v>0</v>
      </c>
      <c r="P274">
        <v>0</v>
      </c>
      <c r="Q274">
        <v>0</v>
      </c>
      <c r="R274">
        <v>128.30000000000001</v>
      </c>
      <c r="S274">
        <v>26</v>
      </c>
      <c r="T274">
        <v>0</v>
      </c>
      <c r="U274">
        <v>0</v>
      </c>
      <c r="V274">
        <v>0.73099999999999998</v>
      </c>
      <c r="W274">
        <v>0</v>
      </c>
      <c r="X274">
        <v>0</v>
      </c>
      <c r="Y274">
        <v>0</v>
      </c>
      <c r="Z274">
        <v>132.4</v>
      </c>
      <c r="AA274">
        <v>0.59199999999999997</v>
      </c>
      <c r="AB274">
        <v>132.6</v>
      </c>
      <c r="AC274">
        <v>12.11</v>
      </c>
      <c r="AD274">
        <v>26</v>
      </c>
      <c r="AE274">
        <v>27.7</v>
      </c>
      <c r="AF274">
        <v>971</v>
      </c>
      <c r="AG274">
        <v>467.9</v>
      </c>
      <c r="AH274">
        <v>0</v>
      </c>
    </row>
    <row r="275" spans="1:34" x14ac:dyDescent="0.25">
      <c r="A275" s="88">
        <v>42964.229166666664</v>
      </c>
      <c r="B275">
        <v>235338</v>
      </c>
      <c r="C275">
        <v>25.98</v>
      </c>
      <c r="D275">
        <v>0</v>
      </c>
      <c r="E275">
        <v>0</v>
      </c>
      <c r="F275">
        <v>0.36499999999999999</v>
      </c>
      <c r="G275">
        <v>0</v>
      </c>
      <c r="H275">
        <v>0</v>
      </c>
      <c r="I275">
        <v>0</v>
      </c>
      <c r="J275">
        <v>116.6</v>
      </c>
      <c r="K275">
        <v>25.95</v>
      </c>
      <c r="L275">
        <v>0</v>
      </c>
      <c r="M275">
        <v>0</v>
      </c>
      <c r="N275">
        <v>0.36499999999999999</v>
      </c>
      <c r="O275">
        <v>0</v>
      </c>
      <c r="P275">
        <v>0</v>
      </c>
      <c r="Q275">
        <v>0</v>
      </c>
      <c r="R275">
        <v>112.4</v>
      </c>
      <c r="S275">
        <v>26.01</v>
      </c>
      <c r="T275">
        <v>0</v>
      </c>
      <c r="U275">
        <v>0</v>
      </c>
      <c r="V275">
        <v>0.36499999999999999</v>
      </c>
      <c r="W275">
        <v>0</v>
      </c>
      <c r="X275">
        <v>0</v>
      </c>
      <c r="Y275">
        <v>0</v>
      </c>
      <c r="Z275">
        <v>125.7</v>
      </c>
      <c r="AA275">
        <v>0.89200000000000002</v>
      </c>
      <c r="AB275">
        <v>126.5</v>
      </c>
      <c r="AC275">
        <v>11.82</v>
      </c>
      <c r="AD275">
        <v>26</v>
      </c>
      <c r="AE275">
        <v>27.8</v>
      </c>
      <c r="AF275">
        <v>971</v>
      </c>
      <c r="AG275">
        <v>467.9</v>
      </c>
      <c r="AH275">
        <v>0</v>
      </c>
    </row>
    <row r="276" spans="1:34" x14ac:dyDescent="0.25">
      <c r="A276" s="88">
        <v>42964.229861111111</v>
      </c>
      <c r="B276">
        <v>235339</v>
      </c>
      <c r="C276">
        <v>26</v>
      </c>
      <c r="D276">
        <v>0</v>
      </c>
      <c r="E276">
        <v>0</v>
      </c>
      <c r="F276">
        <v>0.73099999999999998</v>
      </c>
      <c r="G276">
        <v>0</v>
      </c>
      <c r="H276">
        <v>0</v>
      </c>
      <c r="I276">
        <v>0</v>
      </c>
      <c r="J276">
        <v>120</v>
      </c>
      <c r="K276">
        <v>25.97</v>
      </c>
      <c r="L276">
        <v>0</v>
      </c>
      <c r="M276">
        <v>0</v>
      </c>
      <c r="N276">
        <v>0.36499999999999999</v>
      </c>
      <c r="O276">
        <v>0</v>
      </c>
      <c r="P276">
        <v>0</v>
      </c>
      <c r="Q276">
        <v>0</v>
      </c>
      <c r="R276">
        <v>115.4</v>
      </c>
      <c r="S276">
        <v>26.01</v>
      </c>
      <c r="T276">
        <v>0</v>
      </c>
      <c r="U276">
        <v>0</v>
      </c>
      <c r="V276">
        <v>1.0960000000000001</v>
      </c>
      <c r="W276">
        <v>0</v>
      </c>
      <c r="X276">
        <v>0</v>
      </c>
      <c r="Y276">
        <v>0</v>
      </c>
      <c r="Z276">
        <v>124.1</v>
      </c>
      <c r="AA276">
        <v>0.61699999999999999</v>
      </c>
      <c r="AB276">
        <v>126</v>
      </c>
      <c r="AC276">
        <v>17.149999999999999</v>
      </c>
      <c r="AD276">
        <v>26</v>
      </c>
      <c r="AE276">
        <v>27.8</v>
      </c>
      <c r="AF276">
        <v>971.1</v>
      </c>
      <c r="AG276">
        <v>467.9</v>
      </c>
      <c r="AH276">
        <v>0</v>
      </c>
    </row>
    <row r="277" spans="1:34" x14ac:dyDescent="0.25">
      <c r="A277" s="88">
        <v>42964.230555555558</v>
      </c>
      <c r="B277">
        <v>235340</v>
      </c>
      <c r="C277">
        <v>25.96</v>
      </c>
      <c r="D277">
        <v>0</v>
      </c>
      <c r="E277">
        <v>0</v>
      </c>
      <c r="F277">
        <v>0.36499999999999999</v>
      </c>
      <c r="G277">
        <v>0</v>
      </c>
      <c r="H277">
        <v>0</v>
      </c>
      <c r="I277">
        <v>0</v>
      </c>
      <c r="J277">
        <v>127</v>
      </c>
      <c r="K277">
        <v>25.94</v>
      </c>
      <c r="L277">
        <v>0</v>
      </c>
      <c r="M277">
        <v>0</v>
      </c>
      <c r="N277">
        <v>0.36499999999999999</v>
      </c>
      <c r="O277">
        <v>0</v>
      </c>
      <c r="P277">
        <v>0</v>
      </c>
      <c r="Q277">
        <v>0</v>
      </c>
      <c r="R277">
        <v>124.7</v>
      </c>
      <c r="S277">
        <v>26</v>
      </c>
      <c r="T277">
        <v>0</v>
      </c>
      <c r="U277">
        <v>0</v>
      </c>
      <c r="V277">
        <v>0.36499999999999999</v>
      </c>
      <c r="W277">
        <v>0</v>
      </c>
      <c r="X277">
        <v>0</v>
      </c>
      <c r="Y277">
        <v>0</v>
      </c>
      <c r="Z277">
        <v>128.9</v>
      </c>
      <c r="AA277">
        <v>0.40799999999999997</v>
      </c>
      <c r="AB277">
        <v>100.1</v>
      </c>
      <c r="AC277">
        <v>33.590000000000003</v>
      </c>
      <c r="AD277">
        <v>26</v>
      </c>
      <c r="AE277">
        <v>27.8</v>
      </c>
      <c r="AF277">
        <v>971.1</v>
      </c>
      <c r="AG277">
        <v>467.9</v>
      </c>
      <c r="AH277">
        <v>0</v>
      </c>
    </row>
    <row r="278" spans="1:34" x14ac:dyDescent="0.25">
      <c r="A278" s="88">
        <v>42964.231249999997</v>
      </c>
      <c r="B278">
        <v>235341</v>
      </c>
      <c r="C278">
        <v>25.91</v>
      </c>
      <c r="D278">
        <v>0</v>
      </c>
      <c r="E278">
        <v>0</v>
      </c>
      <c r="F278">
        <v>0.36499999999999999</v>
      </c>
      <c r="G278">
        <v>0</v>
      </c>
      <c r="H278">
        <v>0</v>
      </c>
      <c r="I278">
        <v>0</v>
      </c>
      <c r="J278">
        <v>127.7</v>
      </c>
      <c r="K278">
        <v>25.88</v>
      </c>
      <c r="L278">
        <v>0</v>
      </c>
      <c r="M278">
        <v>0</v>
      </c>
      <c r="N278">
        <v>0.36499999999999999</v>
      </c>
      <c r="O278">
        <v>0</v>
      </c>
      <c r="P278">
        <v>0</v>
      </c>
      <c r="Q278">
        <v>0</v>
      </c>
      <c r="R278">
        <v>120.4</v>
      </c>
      <c r="S278">
        <v>25.94</v>
      </c>
      <c r="T278">
        <v>0</v>
      </c>
      <c r="U278">
        <v>0</v>
      </c>
      <c r="V278">
        <v>0.36499999999999999</v>
      </c>
      <c r="W278">
        <v>0</v>
      </c>
      <c r="X278">
        <v>0</v>
      </c>
      <c r="Y278">
        <v>0</v>
      </c>
      <c r="Z278">
        <v>129.5</v>
      </c>
      <c r="AA278">
        <v>0.217</v>
      </c>
      <c r="AB278">
        <v>87.9</v>
      </c>
      <c r="AC278">
        <v>63.59</v>
      </c>
      <c r="AD278">
        <v>26</v>
      </c>
      <c r="AE278">
        <v>28</v>
      </c>
      <c r="AF278">
        <v>971.1</v>
      </c>
      <c r="AG278">
        <v>467.9</v>
      </c>
      <c r="AH278">
        <v>0</v>
      </c>
    </row>
    <row r="279" spans="1:34" x14ac:dyDescent="0.25">
      <c r="A279" s="88">
        <v>42964.231944444444</v>
      </c>
      <c r="B279">
        <v>235342</v>
      </c>
      <c r="C279">
        <v>25.86</v>
      </c>
      <c r="D279">
        <v>0</v>
      </c>
      <c r="E279">
        <v>0</v>
      </c>
      <c r="F279">
        <v>0.33500000000000002</v>
      </c>
      <c r="G279">
        <v>0</v>
      </c>
      <c r="H279">
        <v>0</v>
      </c>
      <c r="I279">
        <v>0</v>
      </c>
      <c r="J279">
        <v>114.1</v>
      </c>
      <c r="K279">
        <v>25.83</v>
      </c>
      <c r="L279">
        <v>0</v>
      </c>
      <c r="M279">
        <v>0</v>
      </c>
      <c r="N279">
        <v>0</v>
      </c>
      <c r="O279">
        <v>0</v>
      </c>
      <c r="P279">
        <v>0</v>
      </c>
      <c r="Q279">
        <v>0</v>
      </c>
      <c r="R279">
        <v>111.3</v>
      </c>
      <c r="S279">
        <v>25.88</v>
      </c>
      <c r="T279">
        <v>0</v>
      </c>
      <c r="U279">
        <v>0</v>
      </c>
      <c r="V279">
        <v>0.36499999999999999</v>
      </c>
      <c r="W279">
        <v>0</v>
      </c>
      <c r="X279">
        <v>0</v>
      </c>
      <c r="Y279">
        <v>0</v>
      </c>
      <c r="Z279">
        <v>118.9</v>
      </c>
      <c r="AA279">
        <v>0.33300000000000002</v>
      </c>
      <c r="AB279">
        <v>21.31</v>
      </c>
      <c r="AC279">
        <v>20.079999999999998</v>
      </c>
      <c r="AD279">
        <v>26</v>
      </c>
      <c r="AE279">
        <v>27.9</v>
      </c>
      <c r="AF279">
        <v>971.1</v>
      </c>
      <c r="AG279">
        <v>467.9</v>
      </c>
      <c r="AH279">
        <v>0</v>
      </c>
    </row>
    <row r="280" spans="1:34" x14ac:dyDescent="0.25">
      <c r="A280" s="88">
        <v>42964.232638888891</v>
      </c>
      <c r="B280">
        <v>235343</v>
      </c>
      <c r="C280">
        <v>25.81</v>
      </c>
      <c r="D280">
        <v>0</v>
      </c>
      <c r="E280">
        <v>0</v>
      </c>
      <c r="F280">
        <v>0.36499999999999999</v>
      </c>
      <c r="G280">
        <v>0</v>
      </c>
      <c r="H280">
        <v>0</v>
      </c>
      <c r="I280">
        <v>0</v>
      </c>
      <c r="J280">
        <v>117</v>
      </c>
      <c r="K280">
        <v>25.79</v>
      </c>
      <c r="L280">
        <v>0</v>
      </c>
      <c r="M280">
        <v>0</v>
      </c>
      <c r="N280">
        <v>0.36499999999999999</v>
      </c>
      <c r="O280">
        <v>0</v>
      </c>
      <c r="P280">
        <v>0</v>
      </c>
      <c r="Q280">
        <v>0</v>
      </c>
      <c r="R280">
        <v>113.8</v>
      </c>
      <c r="S280">
        <v>25.82</v>
      </c>
      <c r="T280">
        <v>0</v>
      </c>
      <c r="U280">
        <v>0</v>
      </c>
      <c r="V280">
        <v>0.36499999999999999</v>
      </c>
      <c r="W280">
        <v>0</v>
      </c>
      <c r="X280">
        <v>0</v>
      </c>
      <c r="Y280">
        <v>0</v>
      </c>
      <c r="Z280">
        <v>119.5</v>
      </c>
      <c r="AA280">
        <v>0.433</v>
      </c>
      <c r="AB280">
        <v>52.12</v>
      </c>
      <c r="AC280">
        <v>22.89</v>
      </c>
      <c r="AD280">
        <v>25.9</v>
      </c>
      <c r="AE280">
        <v>28</v>
      </c>
      <c r="AF280">
        <v>971.1</v>
      </c>
      <c r="AG280">
        <v>467.9</v>
      </c>
      <c r="AH280">
        <v>0</v>
      </c>
    </row>
    <row r="281" spans="1:34" x14ac:dyDescent="0.25">
      <c r="A281" s="88">
        <v>42964.23333333333</v>
      </c>
      <c r="B281">
        <v>235344</v>
      </c>
      <c r="C281">
        <v>25.87</v>
      </c>
      <c r="D281">
        <v>0</v>
      </c>
      <c r="E281">
        <v>0</v>
      </c>
      <c r="F281">
        <v>0.36499999999999999</v>
      </c>
      <c r="G281">
        <v>0</v>
      </c>
      <c r="H281">
        <v>0</v>
      </c>
      <c r="I281">
        <v>0</v>
      </c>
      <c r="J281">
        <v>117.7</v>
      </c>
      <c r="K281">
        <v>25.83</v>
      </c>
      <c r="L281">
        <v>0</v>
      </c>
      <c r="M281">
        <v>0</v>
      </c>
      <c r="N281">
        <v>0.36499999999999999</v>
      </c>
      <c r="O281">
        <v>0</v>
      </c>
      <c r="P281">
        <v>0</v>
      </c>
      <c r="Q281">
        <v>0</v>
      </c>
      <c r="R281">
        <v>115</v>
      </c>
      <c r="S281">
        <v>25.9</v>
      </c>
      <c r="T281">
        <v>0</v>
      </c>
      <c r="U281">
        <v>0</v>
      </c>
      <c r="V281">
        <v>0.36499999999999999</v>
      </c>
      <c r="W281">
        <v>0</v>
      </c>
      <c r="X281">
        <v>0</v>
      </c>
      <c r="Y281">
        <v>0</v>
      </c>
      <c r="Z281">
        <v>120.2</v>
      </c>
      <c r="AA281">
        <v>0.70799999999999996</v>
      </c>
      <c r="AB281">
        <v>59.73</v>
      </c>
      <c r="AC281">
        <v>12.23</v>
      </c>
      <c r="AD281">
        <v>25.9</v>
      </c>
      <c r="AE281">
        <v>27.9</v>
      </c>
      <c r="AF281">
        <v>971.1</v>
      </c>
      <c r="AG281">
        <v>467.9</v>
      </c>
      <c r="AH281">
        <v>0</v>
      </c>
    </row>
    <row r="282" spans="1:34" x14ac:dyDescent="0.25">
      <c r="A282" s="88">
        <v>42964.234027777777</v>
      </c>
      <c r="B282">
        <v>235345</v>
      </c>
      <c r="C282">
        <v>25.89</v>
      </c>
      <c r="D282">
        <v>0</v>
      </c>
      <c r="E282">
        <v>0</v>
      </c>
      <c r="F282">
        <v>0.36499999999999999</v>
      </c>
      <c r="G282">
        <v>0</v>
      </c>
      <c r="H282">
        <v>0</v>
      </c>
      <c r="I282">
        <v>0</v>
      </c>
      <c r="J282">
        <v>117.5</v>
      </c>
      <c r="K282">
        <v>25.87</v>
      </c>
      <c r="L282">
        <v>0</v>
      </c>
      <c r="M282">
        <v>0</v>
      </c>
      <c r="N282">
        <v>0.36499999999999999</v>
      </c>
      <c r="O282">
        <v>0</v>
      </c>
      <c r="P282">
        <v>0</v>
      </c>
      <c r="Q282">
        <v>0</v>
      </c>
      <c r="R282">
        <v>116.1</v>
      </c>
      <c r="S282">
        <v>25.9</v>
      </c>
      <c r="T282">
        <v>0</v>
      </c>
      <c r="U282">
        <v>0</v>
      </c>
      <c r="V282">
        <v>0.36499999999999999</v>
      </c>
      <c r="W282">
        <v>0</v>
      </c>
      <c r="X282">
        <v>0</v>
      </c>
      <c r="Y282">
        <v>0</v>
      </c>
      <c r="Z282">
        <v>119.2</v>
      </c>
      <c r="AA282">
        <v>0.80800000000000005</v>
      </c>
      <c r="AB282">
        <v>70.569999999999993</v>
      </c>
      <c r="AC282">
        <v>11.62</v>
      </c>
      <c r="AD282">
        <v>25.9</v>
      </c>
      <c r="AE282">
        <v>28</v>
      </c>
      <c r="AF282">
        <v>971.1</v>
      </c>
      <c r="AG282">
        <v>467.9</v>
      </c>
      <c r="AH282">
        <v>0</v>
      </c>
    </row>
    <row r="283" spans="1:34" x14ac:dyDescent="0.25">
      <c r="A283" s="88">
        <v>42964.234722222223</v>
      </c>
      <c r="B283">
        <v>235346</v>
      </c>
      <c r="C283">
        <v>25.86</v>
      </c>
      <c r="D283">
        <v>0</v>
      </c>
      <c r="E283">
        <v>0</v>
      </c>
      <c r="F283">
        <v>0.36499999999999999</v>
      </c>
      <c r="G283">
        <v>0</v>
      </c>
      <c r="H283">
        <v>0</v>
      </c>
      <c r="I283">
        <v>0</v>
      </c>
      <c r="J283">
        <v>117.9</v>
      </c>
      <c r="K283">
        <v>25.84</v>
      </c>
      <c r="L283">
        <v>0</v>
      </c>
      <c r="M283">
        <v>0</v>
      </c>
      <c r="N283">
        <v>0.36499999999999999</v>
      </c>
      <c r="O283">
        <v>0</v>
      </c>
      <c r="P283">
        <v>0</v>
      </c>
      <c r="Q283">
        <v>0</v>
      </c>
      <c r="R283">
        <v>115.5</v>
      </c>
      <c r="S283">
        <v>25.88</v>
      </c>
      <c r="T283">
        <v>0</v>
      </c>
      <c r="U283">
        <v>0</v>
      </c>
      <c r="V283">
        <v>0.36499999999999999</v>
      </c>
      <c r="W283">
        <v>0</v>
      </c>
      <c r="X283">
        <v>0</v>
      </c>
      <c r="Y283">
        <v>0</v>
      </c>
      <c r="Z283">
        <v>120</v>
      </c>
      <c r="AA283">
        <v>0.54200000000000004</v>
      </c>
      <c r="AB283">
        <v>89.1</v>
      </c>
      <c r="AC283">
        <v>13.21</v>
      </c>
      <c r="AD283">
        <v>25.9</v>
      </c>
      <c r="AE283">
        <v>28</v>
      </c>
      <c r="AF283">
        <v>971.1</v>
      </c>
      <c r="AG283">
        <v>467.9</v>
      </c>
      <c r="AH283">
        <v>0</v>
      </c>
    </row>
    <row r="284" spans="1:34" x14ac:dyDescent="0.25">
      <c r="A284" s="88">
        <v>42964.23541666667</v>
      </c>
      <c r="B284">
        <v>235347</v>
      </c>
      <c r="C284">
        <v>25.83</v>
      </c>
      <c r="D284">
        <v>0</v>
      </c>
      <c r="E284">
        <v>0</v>
      </c>
      <c r="F284">
        <v>0.36499999999999999</v>
      </c>
      <c r="G284">
        <v>0</v>
      </c>
      <c r="H284">
        <v>0</v>
      </c>
      <c r="I284">
        <v>0</v>
      </c>
      <c r="J284">
        <v>115.4</v>
      </c>
      <c r="K284">
        <v>25.82</v>
      </c>
      <c r="L284">
        <v>0</v>
      </c>
      <c r="M284">
        <v>0</v>
      </c>
      <c r="N284">
        <v>0.36499999999999999</v>
      </c>
      <c r="O284">
        <v>0</v>
      </c>
      <c r="P284">
        <v>0</v>
      </c>
      <c r="Q284">
        <v>0</v>
      </c>
      <c r="R284">
        <v>113.6</v>
      </c>
      <c r="S284">
        <v>25.85</v>
      </c>
      <c r="T284">
        <v>0</v>
      </c>
      <c r="U284">
        <v>0</v>
      </c>
      <c r="V284">
        <v>0.36499999999999999</v>
      </c>
      <c r="W284">
        <v>0</v>
      </c>
      <c r="X284">
        <v>0</v>
      </c>
      <c r="Y284">
        <v>0</v>
      </c>
      <c r="Z284">
        <v>117.7</v>
      </c>
      <c r="AA284">
        <v>0.55800000000000005</v>
      </c>
      <c r="AB284">
        <v>85.3</v>
      </c>
      <c r="AC284">
        <v>14.36</v>
      </c>
      <c r="AD284">
        <v>25.9</v>
      </c>
      <c r="AE284">
        <v>28.1</v>
      </c>
      <c r="AF284">
        <v>971.1</v>
      </c>
      <c r="AG284">
        <v>467.9</v>
      </c>
      <c r="AH284">
        <v>0</v>
      </c>
    </row>
    <row r="285" spans="1:34" x14ac:dyDescent="0.25">
      <c r="A285" s="88">
        <v>42964.236111111109</v>
      </c>
      <c r="B285">
        <v>235348</v>
      </c>
      <c r="C285">
        <v>25.79</v>
      </c>
      <c r="D285">
        <v>0</v>
      </c>
      <c r="E285">
        <v>0</v>
      </c>
      <c r="F285">
        <v>0.36499999999999999</v>
      </c>
      <c r="G285">
        <v>0</v>
      </c>
      <c r="H285">
        <v>0</v>
      </c>
      <c r="I285">
        <v>0</v>
      </c>
      <c r="J285">
        <v>115.4</v>
      </c>
      <c r="K285">
        <v>25.77</v>
      </c>
      <c r="L285">
        <v>0</v>
      </c>
      <c r="M285">
        <v>0</v>
      </c>
      <c r="N285">
        <v>0.36499999999999999</v>
      </c>
      <c r="O285">
        <v>0</v>
      </c>
      <c r="P285">
        <v>0</v>
      </c>
      <c r="Q285">
        <v>0</v>
      </c>
      <c r="R285">
        <v>113.5</v>
      </c>
      <c r="S285">
        <v>25.82</v>
      </c>
      <c r="T285">
        <v>0</v>
      </c>
      <c r="U285">
        <v>0</v>
      </c>
      <c r="V285">
        <v>0.36499999999999999</v>
      </c>
      <c r="W285">
        <v>0</v>
      </c>
      <c r="X285">
        <v>0</v>
      </c>
      <c r="Y285">
        <v>0</v>
      </c>
      <c r="Z285">
        <v>117.3</v>
      </c>
      <c r="AA285">
        <v>0.50800000000000001</v>
      </c>
      <c r="AB285">
        <v>91.6</v>
      </c>
      <c r="AC285">
        <v>5.6020000000000003</v>
      </c>
      <c r="AD285">
        <v>25.9</v>
      </c>
      <c r="AE285">
        <v>28.1</v>
      </c>
      <c r="AF285">
        <v>971.1</v>
      </c>
      <c r="AG285">
        <v>467.9</v>
      </c>
      <c r="AH285">
        <v>0</v>
      </c>
    </row>
    <row r="286" spans="1:34" x14ac:dyDescent="0.25">
      <c r="A286" s="88">
        <v>42964.236805555556</v>
      </c>
      <c r="B286">
        <v>235349</v>
      </c>
      <c r="C286">
        <v>25.77</v>
      </c>
      <c r="D286">
        <v>0</v>
      </c>
      <c r="E286">
        <v>0</v>
      </c>
      <c r="F286">
        <v>0.36499999999999999</v>
      </c>
      <c r="G286">
        <v>0</v>
      </c>
      <c r="H286">
        <v>0</v>
      </c>
      <c r="I286">
        <v>0</v>
      </c>
      <c r="J286">
        <v>116.8</v>
      </c>
      <c r="K286">
        <v>25.74</v>
      </c>
      <c r="L286">
        <v>0</v>
      </c>
      <c r="M286">
        <v>0</v>
      </c>
      <c r="N286">
        <v>0.36499999999999999</v>
      </c>
      <c r="O286">
        <v>0</v>
      </c>
      <c r="P286">
        <v>0</v>
      </c>
      <c r="Q286">
        <v>0</v>
      </c>
      <c r="R286">
        <v>115</v>
      </c>
      <c r="S286">
        <v>25.77</v>
      </c>
      <c r="T286">
        <v>0</v>
      </c>
      <c r="U286">
        <v>0</v>
      </c>
      <c r="V286">
        <v>0.36499999999999999</v>
      </c>
      <c r="W286">
        <v>0</v>
      </c>
      <c r="X286">
        <v>0</v>
      </c>
      <c r="Y286">
        <v>0</v>
      </c>
      <c r="Z286">
        <v>118.2</v>
      </c>
      <c r="AA286">
        <v>0.65800000000000003</v>
      </c>
      <c r="AB286">
        <v>111.9</v>
      </c>
      <c r="AC286">
        <v>6.2610000000000001</v>
      </c>
      <c r="AD286">
        <v>25.8</v>
      </c>
      <c r="AE286">
        <v>28.1</v>
      </c>
      <c r="AF286">
        <v>971.2</v>
      </c>
      <c r="AG286">
        <v>467.9</v>
      </c>
      <c r="AH286">
        <v>0</v>
      </c>
    </row>
    <row r="287" spans="1:34" x14ac:dyDescent="0.25">
      <c r="A287" s="88">
        <v>42964.237500000003</v>
      </c>
      <c r="B287">
        <v>235350</v>
      </c>
      <c r="C287">
        <v>25.75</v>
      </c>
      <c r="D287">
        <v>0</v>
      </c>
      <c r="E287">
        <v>0</v>
      </c>
      <c r="F287">
        <v>0.36499999999999999</v>
      </c>
      <c r="G287">
        <v>0</v>
      </c>
      <c r="H287">
        <v>0</v>
      </c>
      <c r="I287">
        <v>0</v>
      </c>
      <c r="J287">
        <v>117.1</v>
      </c>
      <c r="K287">
        <v>25.74</v>
      </c>
      <c r="L287">
        <v>0</v>
      </c>
      <c r="M287">
        <v>0</v>
      </c>
      <c r="N287">
        <v>0.36499999999999999</v>
      </c>
      <c r="O287">
        <v>0</v>
      </c>
      <c r="P287">
        <v>0</v>
      </c>
      <c r="Q287">
        <v>0</v>
      </c>
      <c r="R287">
        <v>114.6</v>
      </c>
      <c r="S287">
        <v>25.77</v>
      </c>
      <c r="T287">
        <v>0</v>
      </c>
      <c r="U287">
        <v>0</v>
      </c>
      <c r="V287">
        <v>0.36499999999999999</v>
      </c>
      <c r="W287">
        <v>0</v>
      </c>
      <c r="X287">
        <v>0</v>
      </c>
      <c r="Y287">
        <v>0</v>
      </c>
      <c r="Z287">
        <v>118.8</v>
      </c>
      <c r="AA287">
        <v>0.73299999999999998</v>
      </c>
      <c r="AB287">
        <v>115.3</v>
      </c>
      <c r="AC287">
        <v>9.42</v>
      </c>
      <c r="AD287">
        <v>25.8</v>
      </c>
      <c r="AE287">
        <v>28.1</v>
      </c>
      <c r="AF287">
        <v>971.2</v>
      </c>
      <c r="AG287">
        <v>467.9</v>
      </c>
      <c r="AH287">
        <v>0</v>
      </c>
    </row>
    <row r="288" spans="1:34" x14ac:dyDescent="0.25">
      <c r="A288" s="88">
        <v>42964.238194444442</v>
      </c>
      <c r="B288">
        <v>235351</v>
      </c>
      <c r="C288">
        <v>25.74</v>
      </c>
      <c r="D288">
        <v>0</v>
      </c>
      <c r="E288">
        <v>0</v>
      </c>
      <c r="F288">
        <v>0.36499999999999999</v>
      </c>
      <c r="G288">
        <v>0</v>
      </c>
      <c r="H288">
        <v>0</v>
      </c>
      <c r="I288">
        <v>0</v>
      </c>
      <c r="J288">
        <v>116.4</v>
      </c>
      <c r="K288">
        <v>25.74</v>
      </c>
      <c r="L288">
        <v>0</v>
      </c>
      <c r="M288">
        <v>0</v>
      </c>
      <c r="N288">
        <v>0.36499999999999999</v>
      </c>
      <c r="O288">
        <v>0</v>
      </c>
      <c r="P288">
        <v>0</v>
      </c>
      <c r="Q288">
        <v>0</v>
      </c>
      <c r="R288">
        <v>114.8</v>
      </c>
      <c r="S288">
        <v>25.75</v>
      </c>
      <c r="T288">
        <v>0</v>
      </c>
      <c r="U288">
        <v>0</v>
      </c>
      <c r="V288">
        <v>0.36499999999999999</v>
      </c>
      <c r="W288">
        <v>0</v>
      </c>
      <c r="X288">
        <v>0</v>
      </c>
      <c r="Y288">
        <v>0</v>
      </c>
      <c r="Z288">
        <v>117.9</v>
      </c>
      <c r="AA288">
        <v>0.69199999999999995</v>
      </c>
      <c r="AB288">
        <v>117</v>
      </c>
      <c r="AC288">
        <v>8.02</v>
      </c>
      <c r="AD288">
        <v>25.8</v>
      </c>
      <c r="AE288">
        <v>28</v>
      </c>
      <c r="AF288">
        <v>971.2</v>
      </c>
      <c r="AG288">
        <v>467.9</v>
      </c>
      <c r="AH288">
        <v>0</v>
      </c>
    </row>
    <row r="289" spans="1:34" x14ac:dyDescent="0.25">
      <c r="A289" s="88">
        <v>42964.238888888889</v>
      </c>
      <c r="B289">
        <v>235352</v>
      </c>
      <c r="C289">
        <v>25.75</v>
      </c>
      <c r="D289">
        <v>0</v>
      </c>
      <c r="E289">
        <v>0</v>
      </c>
      <c r="F289">
        <v>0.36499999999999999</v>
      </c>
      <c r="G289">
        <v>0</v>
      </c>
      <c r="H289">
        <v>0</v>
      </c>
      <c r="I289">
        <v>0</v>
      </c>
      <c r="J289">
        <v>118.4</v>
      </c>
      <c r="K289">
        <v>25.74</v>
      </c>
      <c r="L289">
        <v>0</v>
      </c>
      <c r="M289">
        <v>0</v>
      </c>
      <c r="N289">
        <v>0.36499999999999999</v>
      </c>
      <c r="O289">
        <v>0</v>
      </c>
      <c r="P289">
        <v>0</v>
      </c>
      <c r="Q289">
        <v>0</v>
      </c>
      <c r="R289">
        <v>116.2</v>
      </c>
      <c r="S289">
        <v>25.76</v>
      </c>
      <c r="T289">
        <v>0</v>
      </c>
      <c r="U289">
        <v>0</v>
      </c>
      <c r="V289">
        <v>0.36499999999999999</v>
      </c>
      <c r="W289">
        <v>0</v>
      </c>
      <c r="X289">
        <v>0</v>
      </c>
      <c r="Y289">
        <v>0</v>
      </c>
      <c r="Z289">
        <v>120.6</v>
      </c>
      <c r="AA289">
        <v>0.53300000000000003</v>
      </c>
      <c r="AB289">
        <v>111.7</v>
      </c>
      <c r="AC289">
        <v>19.63</v>
      </c>
      <c r="AD289">
        <v>25.8</v>
      </c>
      <c r="AE289">
        <v>28.1</v>
      </c>
      <c r="AF289">
        <v>971.2</v>
      </c>
      <c r="AG289">
        <v>467.9</v>
      </c>
      <c r="AH289">
        <v>0</v>
      </c>
    </row>
    <row r="290" spans="1:34" x14ac:dyDescent="0.25">
      <c r="A290" s="88">
        <v>42964.239583333336</v>
      </c>
      <c r="B290">
        <v>235353</v>
      </c>
      <c r="C290">
        <v>25.78</v>
      </c>
      <c r="D290">
        <v>0</v>
      </c>
      <c r="E290">
        <v>0</v>
      </c>
      <c r="F290">
        <v>0.36499999999999999</v>
      </c>
      <c r="G290">
        <v>0</v>
      </c>
      <c r="H290">
        <v>0</v>
      </c>
      <c r="I290">
        <v>0</v>
      </c>
      <c r="J290">
        <v>118.6</v>
      </c>
      <c r="K290">
        <v>25.76</v>
      </c>
      <c r="L290">
        <v>0</v>
      </c>
      <c r="M290">
        <v>0</v>
      </c>
      <c r="N290">
        <v>0.36499999999999999</v>
      </c>
      <c r="O290">
        <v>0</v>
      </c>
      <c r="P290">
        <v>0</v>
      </c>
      <c r="Q290">
        <v>0</v>
      </c>
      <c r="R290">
        <v>116.7</v>
      </c>
      <c r="S290">
        <v>25.79</v>
      </c>
      <c r="T290">
        <v>0</v>
      </c>
      <c r="U290">
        <v>0</v>
      </c>
      <c r="V290">
        <v>0.36499999999999999</v>
      </c>
      <c r="W290">
        <v>0</v>
      </c>
      <c r="X290">
        <v>0</v>
      </c>
      <c r="Y290">
        <v>0</v>
      </c>
      <c r="Z290">
        <v>120.8</v>
      </c>
      <c r="AA290">
        <v>0.65800000000000003</v>
      </c>
      <c r="AB290">
        <v>108.2</v>
      </c>
      <c r="AC290">
        <v>19.03</v>
      </c>
      <c r="AD290">
        <v>25.8</v>
      </c>
      <c r="AE290">
        <v>28.2</v>
      </c>
      <c r="AF290">
        <v>971.2</v>
      </c>
      <c r="AG290">
        <v>467.9</v>
      </c>
      <c r="AH290">
        <v>0</v>
      </c>
    </row>
    <row r="291" spans="1:34" x14ac:dyDescent="0.25">
      <c r="A291" s="88">
        <v>42964.240277777775</v>
      </c>
      <c r="B291">
        <v>235354</v>
      </c>
      <c r="C291">
        <v>25.8</v>
      </c>
      <c r="D291">
        <v>0</v>
      </c>
      <c r="E291">
        <v>0</v>
      </c>
      <c r="F291">
        <v>0.36499999999999999</v>
      </c>
      <c r="G291">
        <v>0</v>
      </c>
      <c r="H291">
        <v>0</v>
      </c>
      <c r="I291">
        <v>0</v>
      </c>
      <c r="J291">
        <v>116.7</v>
      </c>
      <c r="K291">
        <v>25.78</v>
      </c>
      <c r="L291">
        <v>0</v>
      </c>
      <c r="M291">
        <v>0</v>
      </c>
      <c r="N291">
        <v>0.36499999999999999</v>
      </c>
      <c r="O291">
        <v>0</v>
      </c>
      <c r="P291">
        <v>0</v>
      </c>
      <c r="Q291">
        <v>0</v>
      </c>
      <c r="R291">
        <v>114.4</v>
      </c>
      <c r="S291">
        <v>25.8</v>
      </c>
      <c r="T291">
        <v>0</v>
      </c>
      <c r="U291">
        <v>0</v>
      </c>
      <c r="V291">
        <v>0.36499999999999999</v>
      </c>
      <c r="W291">
        <v>0</v>
      </c>
      <c r="X291">
        <v>0</v>
      </c>
      <c r="Y291">
        <v>0</v>
      </c>
      <c r="Z291">
        <v>119.2</v>
      </c>
      <c r="AA291">
        <v>0.50800000000000001</v>
      </c>
      <c r="AB291">
        <v>78.84</v>
      </c>
      <c r="AC291">
        <v>16.059999999999999</v>
      </c>
      <c r="AD291">
        <v>25.8</v>
      </c>
      <c r="AE291">
        <v>28.1</v>
      </c>
      <c r="AF291">
        <v>971.2</v>
      </c>
      <c r="AG291">
        <v>467.9</v>
      </c>
      <c r="AH291">
        <v>0</v>
      </c>
    </row>
    <row r="292" spans="1:34" x14ac:dyDescent="0.25">
      <c r="A292" s="88">
        <v>42964.240972222222</v>
      </c>
      <c r="B292">
        <v>235355</v>
      </c>
      <c r="C292">
        <v>25.81</v>
      </c>
      <c r="D292">
        <v>0</v>
      </c>
      <c r="E292">
        <v>0</v>
      </c>
      <c r="F292">
        <v>0.36499999999999999</v>
      </c>
      <c r="G292">
        <v>0</v>
      </c>
      <c r="H292">
        <v>0</v>
      </c>
      <c r="I292">
        <v>0</v>
      </c>
      <c r="J292">
        <v>117.5</v>
      </c>
      <c r="K292">
        <v>25.79</v>
      </c>
      <c r="L292">
        <v>0</v>
      </c>
      <c r="M292">
        <v>0</v>
      </c>
      <c r="N292">
        <v>0.36499999999999999</v>
      </c>
      <c r="O292">
        <v>0</v>
      </c>
      <c r="P292">
        <v>0</v>
      </c>
      <c r="Q292">
        <v>0</v>
      </c>
      <c r="R292">
        <v>116.3</v>
      </c>
      <c r="S292">
        <v>25.83</v>
      </c>
      <c r="T292">
        <v>0</v>
      </c>
      <c r="U292">
        <v>0</v>
      </c>
      <c r="V292">
        <v>0.36499999999999999</v>
      </c>
      <c r="W292">
        <v>0</v>
      </c>
      <c r="X292">
        <v>0</v>
      </c>
      <c r="Y292">
        <v>0</v>
      </c>
      <c r="Z292">
        <v>119.6</v>
      </c>
      <c r="AA292">
        <v>0.77500000000000002</v>
      </c>
      <c r="AB292">
        <v>68.540000000000006</v>
      </c>
      <c r="AC292">
        <v>13.47</v>
      </c>
      <c r="AD292">
        <v>25.8</v>
      </c>
      <c r="AE292">
        <v>28.1</v>
      </c>
      <c r="AF292">
        <v>971.2</v>
      </c>
      <c r="AG292">
        <v>467.9</v>
      </c>
      <c r="AH292">
        <v>0</v>
      </c>
    </row>
    <row r="293" spans="1:34" x14ac:dyDescent="0.25">
      <c r="A293" s="88">
        <v>42964.241666666669</v>
      </c>
      <c r="B293">
        <v>235356</v>
      </c>
      <c r="C293">
        <v>25.82</v>
      </c>
      <c r="D293">
        <v>0</v>
      </c>
      <c r="E293">
        <v>0</v>
      </c>
      <c r="F293">
        <v>0.42599999999999999</v>
      </c>
      <c r="G293">
        <v>0</v>
      </c>
      <c r="H293">
        <v>0</v>
      </c>
      <c r="I293">
        <v>0</v>
      </c>
      <c r="J293">
        <v>119.3</v>
      </c>
      <c r="K293">
        <v>25.81</v>
      </c>
      <c r="L293">
        <v>0</v>
      </c>
      <c r="M293">
        <v>0</v>
      </c>
      <c r="N293">
        <v>0.36499999999999999</v>
      </c>
      <c r="O293">
        <v>0</v>
      </c>
      <c r="P293">
        <v>0</v>
      </c>
      <c r="Q293">
        <v>0</v>
      </c>
      <c r="R293">
        <v>115</v>
      </c>
      <c r="S293">
        <v>25.82</v>
      </c>
      <c r="T293">
        <v>0</v>
      </c>
      <c r="U293">
        <v>0</v>
      </c>
      <c r="V293">
        <v>0.73099999999999998</v>
      </c>
      <c r="W293">
        <v>0</v>
      </c>
      <c r="X293">
        <v>0</v>
      </c>
      <c r="Y293">
        <v>0</v>
      </c>
      <c r="Z293">
        <v>121.9</v>
      </c>
      <c r="AA293">
        <v>0.77500000000000002</v>
      </c>
      <c r="AB293">
        <v>55.93</v>
      </c>
      <c r="AC293">
        <v>12.88</v>
      </c>
      <c r="AD293">
        <v>25.8</v>
      </c>
      <c r="AE293">
        <v>28.1</v>
      </c>
      <c r="AF293">
        <v>971.2</v>
      </c>
      <c r="AG293">
        <v>467.9</v>
      </c>
      <c r="AH293">
        <v>0</v>
      </c>
    </row>
    <row r="294" spans="1:34" x14ac:dyDescent="0.25">
      <c r="A294" s="88">
        <v>42964.242361111108</v>
      </c>
      <c r="B294">
        <v>235357</v>
      </c>
      <c r="C294">
        <v>25.83</v>
      </c>
      <c r="D294">
        <v>0</v>
      </c>
      <c r="E294">
        <v>0</v>
      </c>
      <c r="F294">
        <v>0.7</v>
      </c>
      <c r="G294">
        <v>0</v>
      </c>
      <c r="H294">
        <v>0</v>
      </c>
      <c r="I294">
        <v>0</v>
      </c>
      <c r="J294">
        <v>118.1</v>
      </c>
      <c r="K294">
        <v>25.81</v>
      </c>
      <c r="L294">
        <v>0</v>
      </c>
      <c r="M294">
        <v>0</v>
      </c>
      <c r="N294">
        <v>0.36499999999999999</v>
      </c>
      <c r="O294">
        <v>0</v>
      </c>
      <c r="P294">
        <v>0</v>
      </c>
      <c r="Q294">
        <v>0</v>
      </c>
      <c r="R294">
        <v>114.6</v>
      </c>
      <c r="S294">
        <v>25.85</v>
      </c>
      <c r="T294">
        <v>0</v>
      </c>
      <c r="U294">
        <v>0</v>
      </c>
      <c r="V294">
        <v>1.0960000000000001</v>
      </c>
      <c r="W294">
        <v>0</v>
      </c>
      <c r="X294">
        <v>0</v>
      </c>
      <c r="Y294">
        <v>0</v>
      </c>
      <c r="Z294">
        <v>121.8</v>
      </c>
      <c r="AA294">
        <v>0.91700000000000004</v>
      </c>
      <c r="AB294">
        <v>55.03</v>
      </c>
      <c r="AC294">
        <v>8.51</v>
      </c>
      <c r="AD294">
        <v>25.8</v>
      </c>
      <c r="AE294">
        <v>28</v>
      </c>
      <c r="AF294">
        <v>971.2</v>
      </c>
      <c r="AG294">
        <v>467.9</v>
      </c>
      <c r="AH294">
        <v>0</v>
      </c>
    </row>
    <row r="295" spans="1:34" x14ac:dyDescent="0.25">
      <c r="A295" s="88">
        <v>42964.243055555555</v>
      </c>
      <c r="B295">
        <v>235358</v>
      </c>
      <c r="C295">
        <v>25.64</v>
      </c>
      <c r="D295">
        <v>0</v>
      </c>
      <c r="E295">
        <v>0</v>
      </c>
      <c r="F295">
        <v>0.48699999999999999</v>
      </c>
      <c r="G295">
        <v>0</v>
      </c>
      <c r="H295">
        <v>0</v>
      </c>
      <c r="I295">
        <v>0</v>
      </c>
      <c r="J295">
        <v>124.3</v>
      </c>
      <c r="K295">
        <v>25.47</v>
      </c>
      <c r="L295">
        <v>0</v>
      </c>
      <c r="M295">
        <v>0</v>
      </c>
      <c r="N295">
        <v>0.36499999999999999</v>
      </c>
      <c r="O295">
        <v>0</v>
      </c>
      <c r="P295">
        <v>0</v>
      </c>
      <c r="Q295">
        <v>0</v>
      </c>
      <c r="R295">
        <v>122.4</v>
      </c>
      <c r="S295">
        <v>25.81</v>
      </c>
      <c r="T295">
        <v>0</v>
      </c>
      <c r="U295">
        <v>0</v>
      </c>
      <c r="V295">
        <v>1.0960000000000001</v>
      </c>
      <c r="W295">
        <v>0</v>
      </c>
      <c r="X295">
        <v>0</v>
      </c>
      <c r="Y295">
        <v>0</v>
      </c>
      <c r="Z295">
        <v>126.5</v>
      </c>
      <c r="AA295">
        <v>1.125</v>
      </c>
      <c r="AB295">
        <v>22.04</v>
      </c>
      <c r="AC295">
        <v>9.69</v>
      </c>
      <c r="AD295">
        <v>25.8</v>
      </c>
      <c r="AE295">
        <v>28.2</v>
      </c>
      <c r="AF295">
        <v>971.2</v>
      </c>
      <c r="AG295">
        <v>467.9</v>
      </c>
      <c r="AH295">
        <v>0</v>
      </c>
    </row>
    <row r="296" spans="1:34" x14ac:dyDescent="0.25">
      <c r="A296" s="88">
        <v>42964.243750000001</v>
      </c>
      <c r="B296">
        <v>235359</v>
      </c>
      <c r="C296">
        <v>25.28</v>
      </c>
      <c r="D296">
        <v>0</v>
      </c>
      <c r="E296">
        <v>0</v>
      </c>
      <c r="F296">
        <v>0</v>
      </c>
      <c r="G296">
        <v>0</v>
      </c>
      <c r="H296">
        <v>0</v>
      </c>
      <c r="I296">
        <v>0</v>
      </c>
      <c r="J296">
        <v>128.30000000000001</v>
      </c>
      <c r="K296">
        <v>25.16</v>
      </c>
      <c r="L296">
        <v>0</v>
      </c>
      <c r="M296">
        <v>0</v>
      </c>
      <c r="N296">
        <v>0</v>
      </c>
      <c r="O296">
        <v>0</v>
      </c>
      <c r="P296">
        <v>0</v>
      </c>
      <c r="Q296">
        <v>0</v>
      </c>
      <c r="R296">
        <v>125.3</v>
      </c>
      <c r="S296">
        <v>25.42</v>
      </c>
      <c r="T296">
        <v>0</v>
      </c>
      <c r="U296">
        <v>0</v>
      </c>
      <c r="V296">
        <v>0</v>
      </c>
      <c r="W296">
        <v>0</v>
      </c>
      <c r="X296">
        <v>0</v>
      </c>
      <c r="Y296">
        <v>0</v>
      </c>
      <c r="Z296">
        <v>129.80000000000001</v>
      </c>
      <c r="AA296">
        <v>0.94199999999999995</v>
      </c>
      <c r="AB296">
        <v>13.08</v>
      </c>
      <c r="AC296">
        <v>6</v>
      </c>
      <c r="AD296">
        <v>25.8</v>
      </c>
      <c r="AE296">
        <v>33.200000000000003</v>
      </c>
      <c r="AF296">
        <v>971.3</v>
      </c>
      <c r="AG296">
        <v>467.9</v>
      </c>
      <c r="AH296">
        <v>0</v>
      </c>
    </row>
    <row r="297" spans="1:34" x14ac:dyDescent="0.25">
      <c r="A297" s="88">
        <v>42964.244444444441</v>
      </c>
      <c r="B297">
        <v>235360</v>
      </c>
      <c r="C297">
        <v>25.05</v>
      </c>
      <c r="D297">
        <v>0</v>
      </c>
      <c r="E297">
        <v>0</v>
      </c>
      <c r="F297">
        <v>0</v>
      </c>
      <c r="G297">
        <v>0</v>
      </c>
      <c r="H297">
        <v>0</v>
      </c>
      <c r="I297">
        <v>0</v>
      </c>
      <c r="J297">
        <v>117.5</v>
      </c>
      <c r="K297">
        <v>24.97</v>
      </c>
      <c r="L297">
        <v>0</v>
      </c>
      <c r="M297">
        <v>0</v>
      </c>
      <c r="N297">
        <v>0</v>
      </c>
      <c r="O297">
        <v>0</v>
      </c>
      <c r="P297">
        <v>0</v>
      </c>
      <c r="Q297">
        <v>0</v>
      </c>
      <c r="R297">
        <v>115.2</v>
      </c>
      <c r="S297">
        <v>25.13</v>
      </c>
      <c r="T297">
        <v>0</v>
      </c>
      <c r="U297">
        <v>0</v>
      </c>
      <c r="V297">
        <v>0</v>
      </c>
      <c r="W297">
        <v>0</v>
      </c>
      <c r="X297">
        <v>0</v>
      </c>
      <c r="Y297">
        <v>0</v>
      </c>
      <c r="Z297">
        <v>123.2</v>
      </c>
      <c r="AA297">
        <v>0.90800000000000003</v>
      </c>
      <c r="AB297">
        <v>22.5</v>
      </c>
      <c r="AC297">
        <v>5.8220000000000001</v>
      </c>
      <c r="AD297">
        <v>25.6</v>
      </c>
      <c r="AE297">
        <v>34</v>
      </c>
      <c r="AF297">
        <v>971.3</v>
      </c>
      <c r="AG297">
        <v>467.9</v>
      </c>
      <c r="AH297">
        <v>0</v>
      </c>
    </row>
    <row r="298" spans="1:34" x14ac:dyDescent="0.25">
      <c r="A298" s="88">
        <v>42964.245138888888</v>
      </c>
      <c r="B298">
        <v>235361</v>
      </c>
      <c r="C298">
        <v>24.91</v>
      </c>
      <c r="D298">
        <v>0</v>
      </c>
      <c r="E298">
        <v>0</v>
      </c>
      <c r="F298">
        <v>0</v>
      </c>
      <c r="G298">
        <v>0</v>
      </c>
      <c r="H298">
        <v>0</v>
      </c>
      <c r="I298">
        <v>0</v>
      </c>
      <c r="J298">
        <v>120.6</v>
      </c>
      <c r="K298">
        <v>24.87</v>
      </c>
      <c r="L298">
        <v>0</v>
      </c>
      <c r="M298">
        <v>0</v>
      </c>
      <c r="N298">
        <v>0</v>
      </c>
      <c r="O298">
        <v>0</v>
      </c>
      <c r="P298">
        <v>0</v>
      </c>
      <c r="Q298">
        <v>0</v>
      </c>
      <c r="R298">
        <v>115.1</v>
      </c>
      <c r="S298">
        <v>24.96</v>
      </c>
      <c r="T298">
        <v>0</v>
      </c>
      <c r="U298">
        <v>0</v>
      </c>
      <c r="V298">
        <v>0</v>
      </c>
      <c r="W298">
        <v>0</v>
      </c>
      <c r="X298">
        <v>0</v>
      </c>
      <c r="Y298">
        <v>0</v>
      </c>
      <c r="Z298">
        <v>125.4</v>
      </c>
      <c r="AA298">
        <v>0.65</v>
      </c>
      <c r="AB298">
        <v>37.409999999999997</v>
      </c>
      <c r="AC298">
        <v>7.5339999999999998</v>
      </c>
      <c r="AD298">
        <v>25.4</v>
      </c>
      <c r="AE298">
        <v>33.4</v>
      </c>
      <c r="AF298">
        <v>971.3</v>
      </c>
      <c r="AG298">
        <v>467.9</v>
      </c>
      <c r="AH298">
        <v>0</v>
      </c>
    </row>
    <row r="299" spans="1:34" x14ac:dyDescent="0.25">
      <c r="A299" s="88">
        <v>42964.245833333334</v>
      </c>
      <c r="B299">
        <v>235362</v>
      </c>
      <c r="C299">
        <v>24.83</v>
      </c>
      <c r="D299">
        <v>0</v>
      </c>
      <c r="E299">
        <v>0</v>
      </c>
      <c r="F299">
        <v>0</v>
      </c>
      <c r="G299">
        <v>0</v>
      </c>
      <c r="H299">
        <v>0</v>
      </c>
      <c r="I299">
        <v>0</v>
      </c>
      <c r="J299">
        <v>129.69999999999999</v>
      </c>
      <c r="K299">
        <v>24.8</v>
      </c>
      <c r="L299">
        <v>0</v>
      </c>
      <c r="M299">
        <v>0</v>
      </c>
      <c r="N299">
        <v>0</v>
      </c>
      <c r="O299">
        <v>0</v>
      </c>
      <c r="P299">
        <v>0</v>
      </c>
      <c r="Q299">
        <v>0</v>
      </c>
      <c r="R299">
        <v>126.2</v>
      </c>
      <c r="S299">
        <v>24.86</v>
      </c>
      <c r="T299">
        <v>0</v>
      </c>
      <c r="U299">
        <v>0</v>
      </c>
      <c r="V299">
        <v>0</v>
      </c>
      <c r="W299">
        <v>0</v>
      </c>
      <c r="X299">
        <v>0</v>
      </c>
      <c r="Y299">
        <v>0</v>
      </c>
      <c r="Z299">
        <v>132.6</v>
      </c>
      <c r="AA299">
        <v>0.56699999999999995</v>
      </c>
      <c r="AB299">
        <v>41.74</v>
      </c>
      <c r="AC299">
        <v>22.23</v>
      </c>
      <c r="AD299">
        <v>25.3</v>
      </c>
      <c r="AE299">
        <v>33.799999999999997</v>
      </c>
      <c r="AF299">
        <v>971.3</v>
      </c>
      <c r="AG299">
        <v>467.9</v>
      </c>
      <c r="AH299">
        <v>0</v>
      </c>
    </row>
    <row r="300" spans="1:34" x14ac:dyDescent="0.25">
      <c r="A300" s="88">
        <v>42964.246527777781</v>
      </c>
      <c r="B300">
        <v>235363</v>
      </c>
      <c r="C300">
        <v>24.79</v>
      </c>
      <c r="D300">
        <v>0</v>
      </c>
      <c r="E300">
        <v>0</v>
      </c>
      <c r="F300">
        <v>0</v>
      </c>
      <c r="G300">
        <v>0</v>
      </c>
      <c r="H300">
        <v>0</v>
      </c>
      <c r="I300">
        <v>0</v>
      </c>
      <c r="J300">
        <v>122.4</v>
      </c>
      <c r="K300">
        <v>24.78</v>
      </c>
      <c r="L300">
        <v>0</v>
      </c>
      <c r="M300">
        <v>0</v>
      </c>
      <c r="N300">
        <v>0</v>
      </c>
      <c r="O300">
        <v>0</v>
      </c>
      <c r="P300">
        <v>0</v>
      </c>
      <c r="Q300">
        <v>0</v>
      </c>
      <c r="R300">
        <v>119.8</v>
      </c>
      <c r="S300">
        <v>24.8</v>
      </c>
      <c r="T300">
        <v>0</v>
      </c>
      <c r="U300">
        <v>0</v>
      </c>
      <c r="V300">
        <v>0</v>
      </c>
      <c r="W300">
        <v>0</v>
      </c>
      <c r="X300">
        <v>0</v>
      </c>
      <c r="Y300">
        <v>0</v>
      </c>
      <c r="Z300">
        <v>127</v>
      </c>
      <c r="AA300">
        <v>0.47499999999999998</v>
      </c>
      <c r="AB300">
        <v>71.11</v>
      </c>
      <c r="AC300">
        <v>21.27</v>
      </c>
      <c r="AD300">
        <v>25.2</v>
      </c>
      <c r="AE300">
        <v>34</v>
      </c>
      <c r="AF300">
        <v>971.4</v>
      </c>
      <c r="AG300">
        <v>467.9</v>
      </c>
      <c r="AH300">
        <v>0</v>
      </c>
    </row>
    <row r="301" spans="1:34" x14ac:dyDescent="0.25">
      <c r="A301" s="88">
        <v>42964.24722222222</v>
      </c>
      <c r="B301">
        <v>235364</v>
      </c>
      <c r="C301">
        <v>24.8</v>
      </c>
      <c r="D301">
        <v>0</v>
      </c>
      <c r="E301">
        <v>0</v>
      </c>
      <c r="F301">
        <v>0</v>
      </c>
      <c r="G301">
        <v>0.307</v>
      </c>
      <c r="H301">
        <v>0</v>
      </c>
      <c r="I301">
        <v>0</v>
      </c>
      <c r="J301">
        <v>129.1</v>
      </c>
      <c r="K301">
        <v>24.74</v>
      </c>
      <c r="L301">
        <v>0</v>
      </c>
      <c r="M301">
        <v>0</v>
      </c>
      <c r="N301">
        <v>0</v>
      </c>
      <c r="O301">
        <v>0</v>
      </c>
      <c r="P301">
        <v>0</v>
      </c>
      <c r="Q301">
        <v>0</v>
      </c>
      <c r="R301">
        <v>124.1</v>
      </c>
      <c r="S301">
        <v>24.89</v>
      </c>
      <c r="T301">
        <v>0</v>
      </c>
      <c r="U301">
        <v>0</v>
      </c>
      <c r="V301">
        <v>0</v>
      </c>
      <c r="W301">
        <v>0.36799999999999999</v>
      </c>
      <c r="X301">
        <v>0</v>
      </c>
      <c r="Y301">
        <v>0</v>
      </c>
      <c r="Z301">
        <v>132.9</v>
      </c>
      <c r="AA301">
        <v>0.3</v>
      </c>
      <c r="AB301">
        <v>94.9</v>
      </c>
      <c r="AC301">
        <v>32.96</v>
      </c>
      <c r="AD301">
        <v>25.1</v>
      </c>
      <c r="AE301">
        <v>32.9</v>
      </c>
      <c r="AF301">
        <v>971.4</v>
      </c>
      <c r="AG301">
        <v>467.9</v>
      </c>
      <c r="AH301">
        <v>0</v>
      </c>
    </row>
    <row r="302" spans="1:34" x14ac:dyDescent="0.25">
      <c r="A302" s="88">
        <v>42964.247916666667</v>
      </c>
      <c r="B302">
        <v>235365</v>
      </c>
      <c r="C302">
        <v>25.03</v>
      </c>
      <c r="D302">
        <v>0</v>
      </c>
      <c r="E302">
        <v>0</v>
      </c>
      <c r="F302">
        <v>0</v>
      </c>
      <c r="G302">
        <v>0.67500000000000004</v>
      </c>
      <c r="H302">
        <v>0</v>
      </c>
      <c r="I302">
        <v>0.26300000000000001</v>
      </c>
      <c r="J302">
        <v>131.80000000000001</v>
      </c>
      <c r="K302">
        <v>24.89</v>
      </c>
      <c r="L302">
        <v>0</v>
      </c>
      <c r="M302">
        <v>0</v>
      </c>
      <c r="N302">
        <v>0</v>
      </c>
      <c r="O302">
        <v>0.36799999999999999</v>
      </c>
      <c r="P302">
        <v>0</v>
      </c>
      <c r="Q302">
        <v>0</v>
      </c>
      <c r="R302">
        <v>130.4</v>
      </c>
      <c r="S302">
        <v>25.13</v>
      </c>
      <c r="T302">
        <v>0</v>
      </c>
      <c r="U302">
        <v>0</v>
      </c>
      <c r="V302">
        <v>0</v>
      </c>
      <c r="W302">
        <v>0.73699999999999999</v>
      </c>
      <c r="X302">
        <v>0</v>
      </c>
      <c r="Y302">
        <v>0.79</v>
      </c>
      <c r="Z302">
        <v>133.30000000000001</v>
      </c>
      <c r="AA302">
        <v>0.61699999999999999</v>
      </c>
      <c r="AB302">
        <v>67.92</v>
      </c>
      <c r="AC302">
        <v>9.4700000000000006</v>
      </c>
      <c r="AD302">
        <v>25.1</v>
      </c>
      <c r="AE302">
        <v>30.9</v>
      </c>
      <c r="AF302">
        <v>971.4</v>
      </c>
      <c r="AG302">
        <v>467.9</v>
      </c>
      <c r="AH302">
        <v>0</v>
      </c>
    </row>
    <row r="303" spans="1:34" x14ac:dyDescent="0.25">
      <c r="A303" s="88">
        <v>42964.248611111114</v>
      </c>
      <c r="B303">
        <v>235366</v>
      </c>
      <c r="C303">
        <v>25.22</v>
      </c>
      <c r="D303">
        <v>0</v>
      </c>
      <c r="E303">
        <v>0</v>
      </c>
      <c r="F303">
        <v>0.30399999999999999</v>
      </c>
      <c r="G303">
        <v>1.2889999999999999</v>
      </c>
      <c r="H303">
        <v>0.51900000000000002</v>
      </c>
      <c r="I303">
        <v>0.92200000000000004</v>
      </c>
      <c r="J303">
        <v>126.5</v>
      </c>
      <c r="K303">
        <v>25.17</v>
      </c>
      <c r="L303">
        <v>0</v>
      </c>
      <c r="M303">
        <v>0</v>
      </c>
      <c r="N303">
        <v>0</v>
      </c>
      <c r="O303">
        <v>0.73699999999999999</v>
      </c>
      <c r="P303">
        <v>0</v>
      </c>
      <c r="Q303">
        <v>0.79</v>
      </c>
      <c r="R303">
        <v>118.7</v>
      </c>
      <c r="S303">
        <v>25.3</v>
      </c>
      <c r="T303">
        <v>0</v>
      </c>
      <c r="U303">
        <v>0</v>
      </c>
      <c r="V303">
        <v>0.36499999999999999</v>
      </c>
      <c r="W303">
        <v>1.474</v>
      </c>
      <c r="X303">
        <v>0.69299999999999995</v>
      </c>
      <c r="Y303">
        <v>1.58</v>
      </c>
      <c r="Z303">
        <v>132</v>
      </c>
      <c r="AA303">
        <v>0.60799999999999998</v>
      </c>
      <c r="AB303">
        <v>65.819999999999993</v>
      </c>
      <c r="AC303">
        <v>11.01</v>
      </c>
      <c r="AD303">
        <v>25.1</v>
      </c>
      <c r="AE303">
        <v>30</v>
      </c>
      <c r="AF303">
        <v>971.4</v>
      </c>
      <c r="AG303">
        <v>467.9</v>
      </c>
      <c r="AH303">
        <v>0</v>
      </c>
    </row>
    <row r="304" spans="1:34" x14ac:dyDescent="0.25">
      <c r="A304" s="88">
        <v>42964.249305555553</v>
      </c>
      <c r="B304">
        <v>235367</v>
      </c>
      <c r="C304">
        <v>25.38</v>
      </c>
      <c r="D304">
        <v>0</v>
      </c>
      <c r="E304">
        <v>0</v>
      </c>
      <c r="F304">
        <v>0.36499999999999999</v>
      </c>
      <c r="G304">
        <v>2.0870000000000002</v>
      </c>
      <c r="H304">
        <v>1.1259999999999999</v>
      </c>
      <c r="I304">
        <v>1.8440000000000001</v>
      </c>
      <c r="J304">
        <v>118.7</v>
      </c>
      <c r="K304">
        <v>25.32</v>
      </c>
      <c r="L304">
        <v>0</v>
      </c>
      <c r="M304">
        <v>0</v>
      </c>
      <c r="N304">
        <v>0.36499999999999999</v>
      </c>
      <c r="O304">
        <v>1.474</v>
      </c>
      <c r="P304">
        <v>0.69299999999999995</v>
      </c>
      <c r="Q304">
        <v>1.58</v>
      </c>
      <c r="R304">
        <v>116.5</v>
      </c>
      <c r="S304">
        <v>25.43</v>
      </c>
      <c r="T304">
        <v>0</v>
      </c>
      <c r="U304">
        <v>0</v>
      </c>
      <c r="V304">
        <v>0.36499999999999999</v>
      </c>
      <c r="W304">
        <v>2.5790000000000002</v>
      </c>
      <c r="X304">
        <v>1.385</v>
      </c>
      <c r="Y304">
        <v>2.371</v>
      </c>
      <c r="Z304">
        <v>120.9</v>
      </c>
      <c r="AA304">
        <v>0.55000000000000004</v>
      </c>
      <c r="AB304">
        <v>75.8</v>
      </c>
      <c r="AC304">
        <v>12.99</v>
      </c>
      <c r="AD304">
        <v>25.2</v>
      </c>
      <c r="AE304">
        <v>29.6</v>
      </c>
      <c r="AF304">
        <v>971.4</v>
      </c>
      <c r="AG304">
        <v>467.9</v>
      </c>
      <c r="AH304">
        <v>0</v>
      </c>
    </row>
    <row r="305" spans="1:34" x14ac:dyDescent="0.25">
      <c r="A305" s="88">
        <v>42964.25</v>
      </c>
      <c r="B305">
        <v>235368</v>
      </c>
      <c r="C305">
        <v>25.41</v>
      </c>
      <c r="D305">
        <v>0</v>
      </c>
      <c r="E305">
        <v>0</v>
      </c>
      <c r="F305">
        <v>0.36499999999999999</v>
      </c>
      <c r="G305">
        <v>2.8860000000000001</v>
      </c>
      <c r="H305">
        <v>1.8759999999999999</v>
      </c>
      <c r="I305">
        <v>2.7</v>
      </c>
      <c r="J305">
        <v>119.9</v>
      </c>
      <c r="K305">
        <v>25.38</v>
      </c>
      <c r="L305">
        <v>0</v>
      </c>
      <c r="M305">
        <v>0</v>
      </c>
      <c r="N305">
        <v>0.36499999999999999</v>
      </c>
      <c r="O305">
        <v>2.5790000000000002</v>
      </c>
      <c r="P305">
        <v>1.385</v>
      </c>
      <c r="Q305">
        <v>2.371</v>
      </c>
      <c r="R305">
        <v>118</v>
      </c>
      <c r="S305">
        <v>25.43</v>
      </c>
      <c r="T305">
        <v>0</v>
      </c>
      <c r="U305">
        <v>0</v>
      </c>
      <c r="V305">
        <v>0.36499999999999999</v>
      </c>
      <c r="W305">
        <v>3.3149999999999999</v>
      </c>
      <c r="X305">
        <v>2.0779999999999998</v>
      </c>
      <c r="Y305">
        <v>3.161</v>
      </c>
      <c r="Z305">
        <v>121.8</v>
      </c>
      <c r="AA305">
        <v>0.84199999999999997</v>
      </c>
      <c r="AB305">
        <v>49.52</v>
      </c>
      <c r="AC305">
        <v>17.57</v>
      </c>
      <c r="AD305">
        <v>25.2</v>
      </c>
      <c r="AE305">
        <v>29.7</v>
      </c>
      <c r="AF305">
        <v>971.4</v>
      </c>
      <c r="AG305">
        <v>467.9</v>
      </c>
      <c r="AH305">
        <v>0</v>
      </c>
    </row>
    <row r="306" spans="1:34" x14ac:dyDescent="0.25">
      <c r="A306" s="88">
        <v>42964.250694444447</v>
      </c>
      <c r="B306">
        <v>235369</v>
      </c>
      <c r="C306">
        <v>25.37</v>
      </c>
      <c r="D306">
        <v>0</v>
      </c>
      <c r="E306">
        <v>0</v>
      </c>
      <c r="F306">
        <v>0.36499999999999999</v>
      </c>
      <c r="G306">
        <v>3.899</v>
      </c>
      <c r="H306">
        <v>2.6840000000000002</v>
      </c>
      <c r="I306">
        <v>3.6880000000000002</v>
      </c>
      <c r="J306">
        <v>121.9</v>
      </c>
      <c r="K306">
        <v>25.34</v>
      </c>
      <c r="L306">
        <v>0</v>
      </c>
      <c r="M306">
        <v>0</v>
      </c>
      <c r="N306">
        <v>0.36499999999999999</v>
      </c>
      <c r="O306">
        <v>3.3149999999999999</v>
      </c>
      <c r="P306">
        <v>2.0779999999999998</v>
      </c>
      <c r="Q306">
        <v>3.161</v>
      </c>
      <c r="R306">
        <v>119</v>
      </c>
      <c r="S306">
        <v>25.41</v>
      </c>
      <c r="T306">
        <v>0</v>
      </c>
      <c r="U306">
        <v>0</v>
      </c>
      <c r="V306">
        <v>0.36499999999999999</v>
      </c>
      <c r="W306">
        <v>4.4210000000000003</v>
      </c>
      <c r="X306">
        <v>3.117</v>
      </c>
      <c r="Y306">
        <v>3.9510000000000001</v>
      </c>
      <c r="Z306">
        <v>124.5</v>
      </c>
      <c r="AA306">
        <v>0.89200000000000002</v>
      </c>
      <c r="AB306">
        <v>50.55</v>
      </c>
      <c r="AC306">
        <v>12.46</v>
      </c>
      <c r="AD306">
        <v>25.3</v>
      </c>
      <c r="AE306">
        <v>32</v>
      </c>
      <c r="AF306">
        <v>971.5</v>
      </c>
      <c r="AG306">
        <v>467.9</v>
      </c>
      <c r="AH306">
        <v>0</v>
      </c>
    </row>
    <row r="307" spans="1:34" x14ac:dyDescent="0.25">
      <c r="A307" s="88">
        <v>42964.251388888886</v>
      </c>
      <c r="B307">
        <v>235370</v>
      </c>
      <c r="C307">
        <v>25.28</v>
      </c>
      <c r="D307">
        <v>0</v>
      </c>
      <c r="E307">
        <v>0</v>
      </c>
      <c r="F307">
        <v>0.36499999999999999</v>
      </c>
      <c r="G307">
        <v>4.758</v>
      </c>
      <c r="H307">
        <v>3.492</v>
      </c>
      <c r="I307">
        <v>4.6749999999999998</v>
      </c>
      <c r="J307">
        <v>125.7</v>
      </c>
      <c r="K307">
        <v>25.24</v>
      </c>
      <c r="L307">
        <v>0</v>
      </c>
      <c r="M307">
        <v>0</v>
      </c>
      <c r="N307">
        <v>0.36499999999999999</v>
      </c>
      <c r="O307">
        <v>4.4210000000000003</v>
      </c>
      <c r="P307">
        <v>3.117</v>
      </c>
      <c r="Q307">
        <v>4.3460000000000001</v>
      </c>
      <c r="R307">
        <v>122.4</v>
      </c>
      <c r="S307">
        <v>25.33</v>
      </c>
      <c r="T307">
        <v>0</v>
      </c>
      <c r="U307">
        <v>0</v>
      </c>
      <c r="V307">
        <v>0.36499999999999999</v>
      </c>
      <c r="W307">
        <v>5.157</v>
      </c>
      <c r="X307">
        <v>3.8090000000000002</v>
      </c>
      <c r="Y307">
        <v>5.1360000000000001</v>
      </c>
      <c r="Z307">
        <v>129.1</v>
      </c>
      <c r="AA307">
        <v>0.73299999999999998</v>
      </c>
      <c r="AB307">
        <v>47.92</v>
      </c>
      <c r="AC307">
        <v>18.03</v>
      </c>
      <c r="AD307">
        <v>25.4</v>
      </c>
      <c r="AE307">
        <v>32.9</v>
      </c>
      <c r="AF307">
        <v>971.5</v>
      </c>
      <c r="AG307">
        <v>467.9</v>
      </c>
      <c r="AH307">
        <v>0</v>
      </c>
    </row>
    <row r="308" spans="1:34" x14ac:dyDescent="0.25">
      <c r="A308" s="88">
        <v>42964.252083333333</v>
      </c>
      <c r="B308">
        <v>235371</v>
      </c>
      <c r="C308">
        <v>25.18</v>
      </c>
      <c r="D308">
        <v>0</v>
      </c>
      <c r="E308">
        <v>0</v>
      </c>
      <c r="F308">
        <v>0.183</v>
      </c>
      <c r="G308">
        <v>5.4340000000000002</v>
      </c>
      <c r="H308">
        <v>4.1559999999999997</v>
      </c>
      <c r="I308">
        <v>5.4</v>
      </c>
      <c r="J308">
        <v>131.4</v>
      </c>
      <c r="K308">
        <v>25.13</v>
      </c>
      <c r="L308">
        <v>0</v>
      </c>
      <c r="M308">
        <v>0</v>
      </c>
      <c r="N308">
        <v>0</v>
      </c>
      <c r="O308">
        <v>5.157</v>
      </c>
      <c r="P308">
        <v>4.1559999999999997</v>
      </c>
      <c r="Q308">
        <v>5.1360000000000001</v>
      </c>
      <c r="R308">
        <v>127</v>
      </c>
      <c r="S308">
        <v>25.23</v>
      </c>
      <c r="T308">
        <v>0</v>
      </c>
      <c r="U308">
        <v>0</v>
      </c>
      <c r="V308">
        <v>0.36499999999999999</v>
      </c>
      <c r="W308">
        <v>5.8940000000000001</v>
      </c>
      <c r="X308">
        <v>4.1559999999999997</v>
      </c>
      <c r="Y308">
        <v>5.532</v>
      </c>
      <c r="Z308">
        <v>135.30000000000001</v>
      </c>
      <c r="AA308">
        <v>0.59199999999999997</v>
      </c>
      <c r="AB308">
        <v>47.9</v>
      </c>
      <c r="AC308">
        <v>13.36</v>
      </c>
      <c r="AD308">
        <v>25.3</v>
      </c>
      <c r="AE308">
        <v>33.6</v>
      </c>
      <c r="AF308">
        <v>971.5</v>
      </c>
      <c r="AG308">
        <v>467.9</v>
      </c>
      <c r="AH308">
        <v>0</v>
      </c>
    </row>
    <row r="309" spans="1:34" x14ac:dyDescent="0.25">
      <c r="A309" s="88">
        <v>42964.25277777778</v>
      </c>
      <c r="B309">
        <v>235372</v>
      </c>
      <c r="C309">
        <v>25.07</v>
      </c>
      <c r="D309">
        <v>0</v>
      </c>
      <c r="E309">
        <v>0</v>
      </c>
      <c r="F309">
        <v>0</v>
      </c>
      <c r="G309">
        <v>5.9249999999999998</v>
      </c>
      <c r="H309">
        <v>4.6180000000000003</v>
      </c>
      <c r="I309">
        <v>5.7290000000000001</v>
      </c>
      <c r="J309" t="s">
        <v>338</v>
      </c>
      <c r="K309">
        <v>25.05</v>
      </c>
      <c r="L309">
        <v>0</v>
      </c>
      <c r="M309">
        <v>0</v>
      </c>
      <c r="N309">
        <v>0</v>
      </c>
      <c r="O309">
        <v>5.8940000000000001</v>
      </c>
      <c r="P309">
        <v>4.1559999999999997</v>
      </c>
      <c r="Q309">
        <v>5.532</v>
      </c>
      <c r="R309" t="s">
        <v>338</v>
      </c>
      <c r="S309">
        <v>25.11</v>
      </c>
      <c r="T309">
        <v>0</v>
      </c>
      <c r="U309">
        <v>0</v>
      </c>
      <c r="V309">
        <v>0</v>
      </c>
      <c r="W309">
        <v>6.2619999999999996</v>
      </c>
      <c r="X309">
        <v>4.8479999999999999</v>
      </c>
      <c r="Y309">
        <v>5.9269999999999996</v>
      </c>
      <c r="Z309" t="s">
        <v>338</v>
      </c>
      <c r="AA309">
        <v>0.51700000000000002</v>
      </c>
      <c r="AB309">
        <v>51.36</v>
      </c>
      <c r="AC309">
        <v>8.3699999999999992</v>
      </c>
      <c r="AD309">
        <v>25.3</v>
      </c>
      <c r="AE309">
        <v>34.4</v>
      </c>
      <c r="AF309">
        <v>971.5</v>
      </c>
      <c r="AG309">
        <v>467.9</v>
      </c>
      <c r="AH309">
        <v>0</v>
      </c>
    </row>
    <row r="310" spans="1:34" x14ac:dyDescent="0.25">
      <c r="A310" s="88">
        <v>42964.253472222219</v>
      </c>
      <c r="B310">
        <v>235373</v>
      </c>
      <c r="C310">
        <v>25.06</v>
      </c>
      <c r="D310">
        <v>0</v>
      </c>
      <c r="E310">
        <v>0</v>
      </c>
      <c r="F310">
        <v>0.03</v>
      </c>
      <c r="G310">
        <v>6.4770000000000003</v>
      </c>
      <c r="H310">
        <v>5.0220000000000002</v>
      </c>
      <c r="I310">
        <v>6.3220000000000001</v>
      </c>
      <c r="J310" t="s">
        <v>338</v>
      </c>
      <c r="K310">
        <v>25.05</v>
      </c>
      <c r="L310">
        <v>0</v>
      </c>
      <c r="M310">
        <v>0</v>
      </c>
      <c r="N310">
        <v>0</v>
      </c>
      <c r="O310">
        <v>6.2619999999999996</v>
      </c>
      <c r="P310">
        <v>4.8479999999999999</v>
      </c>
      <c r="Q310">
        <v>6.3220000000000001</v>
      </c>
      <c r="R310" t="s">
        <v>338</v>
      </c>
      <c r="S310">
        <v>25.09</v>
      </c>
      <c r="T310">
        <v>0</v>
      </c>
      <c r="U310">
        <v>0</v>
      </c>
      <c r="V310">
        <v>0.36499999999999999</v>
      </c>
      <c r="W310">
        <v>6.6310000000000002</v>
      </c>
      <c r="X310">
        <v>5.5410000000000004</v>
      </c>
      <c r="Y310">
        <v>6.3220000000000001</v>
      </c>
      <c r="Z310" t="s">
        <v>338</v>
      </c>
      <c r="AA310">
        <v>0.81699999999999995</v>
      </c>
      <c r="AB310">
        <v>66.12</v>
      </c>
      <c r="AC310">
        <v>12.81</v>
      </c>
      <c r="AD310">
        <v>25.2</v>
      </c>
      <c r="AE310">
        <v>34.200000000000003</v>
      </c>
      <c r="AF310">
        <v>971.5</v>
      </c>
      <c r="AG310">
        <v>467.9</v>
      </c>
      <c r="AH310">
        <v>0</v>
      </c>
    </row>
    <row r="311" spans="1:34" x14ac:dyDescent="0.25">
      <c r="A311" s="88">
        <v>42964.254166666666</v>
      </c>
      <c r="B311">
        <v>235374</v>
      </c>
      <c r="C311">
        <v>25.08</v>
      </c>
      <c r="D311">
        <v>0</v>
      </c>
      <c r="E311">
        <v>0</v>
      </c>
      <c r="F311">
        <v>0.36499999999999999</v>
      </c>
      <c r="G311">
        <v>7.49</v>
      </c>
      <c r="H311">
        <v>5.7430000000000003</v>
      </c>
      <c r="I311">
        <v>7.0789999999999997</v>
      </c>
      <c r="J311" t="s">
        <v>338</v>
      </c>
      <c r="K311">
        <v>25.06</v>
      </c>
      <c r="L311">
        <v>0</v>
      </c>
      <c r="M311">
        <v>0</v>
      </c>
      <c r="N311">
        <v>0.36499999999999999</v>
      </c>
      <c r="O311">
        <v>6.6310000000000002</v>
      </c>
      <c r="P311">
        <v>5.5410000000000004</v>
      </c>
      <c r="Q311">
        <v>6.7169999999999996</v>
      </c>
      <c r="R311" t="s">
        <v>338</v>
      </c>
      <c r="S311">
        <v>25.09</v>
      </c>
      <c r="T311">
        <v>0</v>
      </c>
      <c r="U311">
        <v>0</v>
      </c>
      <c r="V311">
        <v>0.36499999999999999</v>
      </c>
      <c r="W311">
        <v>8.4700000000000006</v>
      </c>
      <c r="X311">
        <v>6.234</v>
      </c>
      <c r="Y311">
        <v>7.9020000000000001</v>
      </c>
      <c r="Z311" t="s">
        <v>338</v>
      </c>
      <c r="AA311">
        <v>0.78300000000000003</v>
      </c>
      <c r="AB311">
        <v>52.56</v>
      </c>
      <c r="AC311">
        <v>12.33</v>
      </c>
      <c r="AD311">
        <v>25.1</v>
      </c>
      <c r="AE311">
        <v>33.9</v>
      </c>
      <c r="AF311">
        <v>971.5</v>
      </c>
      <c r="AG311">
        <v>467.9</v>
      </c>
      <c r="AH311">
        <v>0</v>
      </c>
    </row>
    <row r="312" spans="1:34" x14ac:dyDescent="0.25">
      <c r="A312" s="88">
        <v>42964.254861111112</v>
      </c>
      <c r="B312">
        <v>235375</v>
      </c>
      <c r="C312">
        <v>25.12</v>
      </c>
      <c r="D312">
        <v>0</v>
      </c>
      <c r="E312">
        <v>0</v>
      </c>
      <c r="F312">
        <v>0.36499999999999999</v>
      </c>
      <c r="G312">
        <v>10.62</v>
      </c>
      <c r="H312">
        <v>6.4930000000000003</v>
      </c>
      <c r="I312">
        <v>10.7</v>
      </c>
      <c r="J312" t="s">
        <v>338</v>
      </c>
      <c r="K312">
        <v>25.09</v>
      </c>
      <c r="L312">
        <v>0</v>
      </c>
      <c r="M312">
        <v>0</v>
      </c>
      <c r="N312">
        <v>0.36499999999999999</v>
      </c>
      <c r="O312">
        <v>8.84</v>
      </c>
      <c r="P312">
        <v>6.234</v>
      </c>
      <c r="Q312">
        <v>7.9020000000000001</v>
      </c>
      <c r="R312" t="s">
        <v>338</v>
      </c>
      <c r="S312">
        <v>25.14</v>
      </c>
      <c r="T312">
        <v>0</v>
      </c>
      <c r="U312">
        <v>0</v>
      </c>
      <c r="V312">
        <v>0.36499999999999999</v>
      </c>
      <c r="W312">
        <v>12.89</v>
      </c>
      <c r="X312">
        <v>6.9260000000000002</v>
      </c>
      <c r="Y312">
        <v>13.04</v>
      </c>
      <c r="Z312" t="s">
        <v>338</v>
      </c>
      <c r="AA312">
        <v>0.95799999999999996</v>
      </c>
      <c r="AB312">
        <v>58.01</v>
      </c>
      <c r="AC312">
        <v>8.64</v>
      </c>
      <c r="AD312">
        <v>25.1</v>
      </c>
      <c r="AE312">
        <v>33.6</v>
      </c>
      <c r="AF312">
        <v>971.5</v>
      </c>
      <c r="AG312">
        <v>467.9</v>
      </c>
      <c r="AH312">
        <v>0</v>
      </c>
    </row>
    <row r="313" spans="1:34" x14ac:dyDescent="0.25">
      <c r="A313" s="88">
        <v>42964.255555555559</v>
      </c>
      <c r="B313">
        <v>235376</v>
      </c>
      <c r="C313">
        <v>25.12</v>
      </c>
      <c r="D313">
        <v>0</v>
      </c>
      <c r="E313">
        <v>0</v>
      </c>
      <c r="F313">
        <v>0.63900000000000001</v>
      </c>
      <c r="G313">
        <v>15.41</v>
      </c>
      <c r="H313">
        <v>7.2439999999999998</v>
      </c>
      <c r="I313">
        <v>15.67</v>
      </c>
      <c r="J313" t="s">
        <v>338</v>
      </c>
      <c r="K313">
        <v>25.1</v>
      </c>
      <c r="L313">
        <v>0</v>
      </c>
      <c r="M313">
        <v>0</v>
      </c>
      <c r="N313">
        <v>0.36499999999999999</v>
      </c>
      <c r="O313">
        <v>13.26</v>
      </c>
      <c r="P313">
        <v>6.9260000000000002</v>
      </c>
      <c r="Q313">
        <v>13.04</v>
      </c>
      <c r="R313" t="s">
        <v>338</v>
      </c>
      <c r="S313">
        <v>25.14</v>
      </c>
      <c r="T313">
        <v>0</v>
      </c>
      <c r="U313">
        <v>0</v>
      </c>
      <c r="V313">
        <v>1.0960000000000001</v>
      </c>
      <c r="W313">
        <v>16.95</v>
      </c>
      <c r="X313">
        <v>7.6189999999999998</v>
      </c>
      <c r="Y313">
        <v>19.760000000000002</v>
      </c>
      <c r="Z313" t="s">
        <v>338</v>
      </c>
      <c r="AA313">
        <v>0.99199999999999999</v>
      </c>
      <c r="AB313">
        <v>55.75</v>
      </c>
      <c r="AC313">
        <v>5.7709999999999999</v>
      </c>
      <c r="AD313">
        <v>25.1</v>
      </c>
      <c r="AE313">
        <v>34.200000000000003</v>
      </c>
      <c r="AF313">
        <v>971.5</v>
      </c>
      <c r="AG313">
        <v>467.9</v>
      </c>
      <c r="AH313">
        <v>0</v>
      </c>
    </row>
    <row r="314" spans="1:34" x14ac:dyDescent="0.25">
      <c r="A314" s="88">
        <v>42964.256249999999</v>
      </c>
      <c r="B314">
        <v>235377</v>
      </c>
      <c r="C314">
        <v>25.11</v>
      </c>
      <c r="D314">
        <v>0</v>
      </c>
      <c r="E314">
        <v>0</v>
      </c>
      <c r="F314">
        <v>1.583</v>
      </c>
      <c r="G314">
        <v>17.87</v>
      </c>
      <c r="H314">
        <v>8.02</v>
      </c>
      <c r="I314">
        <v>23.15</v>
      </c>
      <c r="J314" t="s">
        <v>338</v>
      </c>
      <c r="K314">
        <v>25.08</v>
      </c>
      <c r="L314">
        <v>0</v>
      </c>
      <c r="M314">
        <v>0</v>
      </c>
      <c r="N314">
        <v>1.0960000000000001</v>
      </c>
      <c r="O314">
        <v>16.95</v>
      </c>
      <c r="P314">
        <v>7.6189999999999998</v>
      </c>
      <c r="Q314">
        <v>20.55</v>
      </c>
      <c r="R314" t="s">
        <v>338</v>
      </c>
      <c r="S314">
        <v>25.14</v>
      </c>
      <c r="T314">
        <v>0</v>
      </c>
      <c r="U314">
        <v>0</v>
      </c>
      <c r="V314">
        <v>2.1920000000000002</v>
      </c>
      <c r="W314">
        <v>18.79</v>
      </c>
      <c r="X314">
        <v>8.31</v>
      </c>
      <c r="Y314">
        <v>26.47</v>
      </c>
      <c r="Z314" t="s">
        <v>338</v>
      </c>
      <c r="AA314">
        <v>0.8</v>
      </c>
      <c r="AB314">
        <v>54.02</v>
      </c>
      <c r="AC314">
        <v>10.24</v>
      </c>
      <c r="AD314">
        <v>25.2</v>
      </c>
      <c r="AE314">
        <v>34.299999999999997</v>
      </c>
      <c r="AF314">
        <v>971.5</v>
      </c>
      <c r="AG314">
        <v>467.9</v>
      </c>
      <c r="AH314">
        <v>0</v>
      </c>
    </row>
    <row r="315" spans="1:34" x14ac:dyDescent="0.25">
      <c r="A315" s="88">
        <v>42964.256944444445</v>
      </c>
      <c r="B315">
        <v>235378</v>
      </c>
      <c r="C315">
        <v>25.1</v>
      </c>
      <c r="D315">
        <v>0</v>
      </c>
      <c r="E315">
        <v>0</v>
      </c>
      <c r="F315">
        <v>2.831</v>
      </c>
      <c r="G315">
        <v>19.59</v>
      </c>
      <c r="H315">
        <v>8.69</v>
      </c>
      <c r="I315">
        <v>29.9</v>
      </c>
      <c r="J315" t="s">
        <v>338</v>
      </c>
      <c r="K315">
        <v>25.08</v>
      </c>
      <c r="L315">
        <v>0</v>
      </c>
      <c r="M315">
        <v>0</v>
      </c>
      <c r="N315">
        <v>2.5569999999999999</v>
      </c>
      <c r="O315">
        <v>18.79</v>
      </c>
      <c r="P315">
        <v>8.31</v>
      </c>
      <c r="Q315">
        <v>27.26</v>
      </c>
      <c r="R315" t="s">
        <v>338</v>
      </c>
      <c r="S315">
        <v>25.11</v>
      </c>
      <c r="T315">
        <v>0</v>
      </c>
      <c r="U315">
        <v>0</v>
      </c>
      <c r="V315">
        <v>3.2879999999999998</v>
      </c>
      <c r="W315">
        <v>20.260000000000002</v>
      </c>
      <c r="X315">
        <v>9</v>
      </c>
      <c r="Y315">
        <v>31.61</v>
      </c>
      <c r="Z315" t="s">
        <v>338</v>
      </c>
      <c r="AA315">
        <v>0.86699999999999999</v>
      </c>
      <c r="AB315">
        <v>53.69</v>
      </c>
      <c r="AC315">
        <v>12.7</v>
      </c>
      <c r="AD315">
        <v>25.2</v>
      </c>
      <c r="AE315">
        <v>34.6</v>
      </c>
      <c r="AF315">
        <v>971.6</v>
      </c>
      <c r="AG315">
        <v>467.9</v>
      </c>
      <c r="AH315">
        <v>0</v>
      </c>
    </row>
    <row r="316" spans="1:34" x14ac:dyDescent="0.25">
      <c r="A316" s="88">
        <v>42964.257638888892</v>
      </c>
      <c r="B316">
        <v>235379</v>
      </c>
      <c r="C316">
        <v>25.1</v>
      </c>
      <c r="D316">
        <v>0</v>
      </c>
      <c r="E316">
        <v>0</v>
      </c>
      <c r="F316">
        <v>3.653</v>
      </c>
      <c r="G316">
        <v>21.46</v>
      </c>
      <c r="H316">
        <v>9.1199999999999992</v>
      </c>
      <c r="I316">
        <v>32.96</v>
      </c>
      <c r="J316" t="s">
        <v>338</v>
      </c>
      <c r="K316">
        <v>25.07</v>
      </c>
      <c r="L316">
        <v>0</v>
      </c>
      <c r="M316">
        <v>0</v>
      </c>
      <c r="N316">
        <v>3.2879999999999998</v>
      </c>
      <c r="O316">
        <v>20.63</v>
      </c>
      <c r="P316">
        <v>9</v>
      </c>
      <c r="Q316">
        <v>32</v>
      </c>
      <c r="R316" t="s">
        <v>338</v>
      </c>
      <c r="S316">
        <v>25.11</v>
      </c>
      <c r="T316">
        <v>0</v>
      </c>
      <c r="U316">
        <v>0</v>
      </c>
      <c r="V316">
        <v>4.0190000000000001</v>
      </c>
      <c r="W316">
        <v>22.47</v>
      </c>
      <c r="X316">
        <v>9.35</v>
      </c>
      <c r="Y316">
        <v>33.979999999999997</v>
      </c>
      <c r="Z316" t="s">
        <v>338</v>
      </c>
      <c r="AA316">
        <v>1.0169999999999999</v>
      </c>
      <c r="AB316">
        <v>50.9</v>
      </c>
      <c r="AC316">
        <v>7.7830000000000004</v>
      </c>
      <c r="AD316">
        <v>25.2</v>
      </c>
      <c r="AE316">
        <v>34.700000000000003</v>
      </c>
      <c r="AF316">
        <v>971.6</v>
      </c>
      <c r="AG316">
        <v>467.9</v>
      </c>
      <c r="AH316">
        <v>0</v>
      </c>
    </row>
    <row r="317" spans="1:34" x14ac:dyDescent="0.25">
      <c r="A317" s="88">
        <v>42964.258333333331</v>
      </c>
      <c r="B317">
        <v>235380</v>
      </c>
      <c r="C317">
        <v>25.16</v>
      </c>
      <c r="D317">
        <v>0</v>
      </c>
      <c r="E317">
        <v>0</v>
      </c>
      <c r="F317">
        <v>4.0190000000000001</v>
      </c>
      <c r="G317">
        <v>23.27</v>
      </c>
      <c r="H317">
        <v>9.61</v>
      </c>
      <c r="I317">
        <v>35.229999999999997</v>
      </c>
      <c r="J317" t="s">
        <v>338</v>
      </c>
      <c r="K317">
        <v>25.11</v>
      </c>
      <c r="L317">
        <v>0</v>
      </c>
      <c r="M317">
        <v>0</v>
      </c>
      <c r="N317">
        <v>4.0190000000000001</v>
      </c>
      <c r="O317">
        <v>22.47</v>
      </c>
      <c r="P317">
        <v>9.35</v>
      </c>
      <c r="Q317">
        <v>34.369999999999997</v>
      </c>
      <c r="R317" t="s">
        <v>338</v>
      </c>
      <c r="S317">
        <v>25.19</v>
      </c>
      <c r="T317">
        <v>0</v>
      </c>
      <c r="U317">
        <v>0</v>
      </c>
      <c r="V317">
        <v>4.0190000000000001</v>
      </c>
      <c r="W317">
        <v>23.94</v>
      </c>
      <c r="X317">
        <v>10.039999999999999</v>
      </c>
      <c r="Y317">
        <v>35.950000000000003</v>
      </c>
      <c r="Z317" t="s">
        <v>338</v>
      </c>
      <c r="AA317">
        <v>0.79200000000000004</v>
      </c>
      <c r="AB317">
        <v>52.41</v>
      </c>
      <c r="AC317">
        <v>5.9610000000000003</v>
      </c>
      <c r="AD317">
        <v>25.2</v>
      </c>
      <c r="AE317">
        <v>34.700000000000003</v>
      </c>
      <c r="AF317">
        <v>971.6</v>
      </c>
      <c r="AG317">
        <v>467.9</v>
      </c>
      <c r="AH317">
        <v>0</v>
      </c>
    </row>
    <row r="318" spans="1:34" x14ac:dyDescent="0.25">
      <c r="A318" s="88">
        <v>42964.259027777778</v>
      </c>
      <c r="B318">
        <v>235381</v>
      </c>
      <c r="C318">
        <v>25.2</v>
      </c>
      <c r="D318">
        <v>0</v>
      </c>
      <c r="E318">
        <v>0</v>
      </c>
      <c r="F318">
        <v>4.0190000000000001</v>
      </c>
      <c r="G318">
        <v>22.56</v>
      </c>
      <c r="H318">
        <v>10.16</v>
      </c>
      <c r="I318">
        <v>37.44</v>
      </c>
      <c r="J318" t="s">
        <v>338</v>
      </c>
      <c r="K318">
        <v>25.18</v>
      </c>
      <c r="L318">
        <v>0</v>
      </c>
      <c r="M318">
        <v>0</v>
      </c>
      <c r="N318">
        <v>4.0190000000000001</v>
      </c>
      <c r="O318">
        <v>21</v>
      </c>
      <c r="P318">
        <v>10.039999999999999</v>
      </c>
      <c r="Q318">
        <v>36.35</v>
      </c>
      <c r="R318" t="s">
        <v>338</v>
      </c>
      <c r="S318">
        <v>25.23</v>
      </c>
      <c r="T318">
        <v>0</v>
      </c>
      <c r="U318">
        <v>0</v>
      </c>
      <c r="V318">
        <v>4.0190000000000001</v>
      </c>
      <c r="W318">
        <v>23.94</v>
      </c>
      <c r="X318">
        <v>10.74</v>
      </c>
      <c r="Y318">
        <v>38.32</v>
      </c>
      <c r="Z318" t="s">
        <v>338</v>
      </c>
      <c r="AA318">
        <v>0.49199999999999999</v>
      </c>
      <c r="AB318">
        <v>59.89</v>
      </c>
      <c r="AC318">
        <v>12.23</v>
      </c>
      <c r="AD318">
        <v>25.2</v>
      </c>
      <c r="AE318">
        <v>33.700000000000003</v>
      </c>
      <c r="AF318">
        <v>971.6</v>
      </c>
      <c r="AG318">
        <v>467.9</v>
      </c>
      <c r="AH318">
        <v>0</v>
      </c>
    </row>
    <row r="319" spans="1:34" x14ac:dyDescent="0.25">
      <c r="A319" s="88">
        <v>42964.259722222225</v>
      </c>
      <c r="B319">
        <v>235382</v>
      </c>
      <c r="C319">
        <v>25.23</v>
      </c>
      <c r="D319">
        <v>0</v>
      </c>
      <c r="E319">
        <v>0</v>
      </c>
      <c r="F319">
        <v>3.6230000000000002</v>
      </c>
      <c r="G319">
        <v>18.36</v>
      </c>
      <c r="H319">
        <v>10.74</v>
      </c>
      <c r="I319">
        <v>39.67</v>
      </c>
      <c r="J319" t="s">
        <v>338</v>
      </c>
      <c r="K319">
        <v>25.23</v>
      </c>
      <c r="L319">
        <v>0</v>
      </c>
      <c r="M319">
        <v>0</v>
      </c>
      <c r="N319">
        <v>3.2879999999999998</v>
      </c>
      <c r="O319">
        <v>15.84</v>
      </c>
      <c r="P319">
        <v>10.74</v>
      </c>
      <c r="Q319">
        <v>38.32</v>
      </c>
      <c r="R319" t="s">
        <v>338</v>
      </c>
      <c r="S319">
        <v>25.24</v>
      </c>
      <c r="T319">
        <v>0</v>
      </c>
      <c r="U319">
        <v>0</v>
      </c>
      <c r="V319">
        <v>4.0190000000000001</v>
      </c>
      <c r="W319">
        <v>20.63</v>
      </c>
      <c r="X319">
        <v>10.74</v>
      </c>
      <c r="Y319">
        <v>40.700000000000003</v>
      </c>
      <c r="Z319" t="s">
        <v>338</v>
      </c>
      <c r="AA319">
        <v>0.58299999999999996</v>
      </c>
      <c r="AB319">
        <v>60.11</v>
      </c>
      <c r="AC319">
        <v>13.11</v>
      </c>
      <c r="AD319">
        <v>25.3</v>
      </c>
      <c r="AE319">
        <v>33.700000000000003</v>
      </c>
      <c r="AF319">
        <v>971.6</v>
      </c>
      <c r="AG319">
        <v>467.9</v>
      </c>
      <c r="AH319">
        <v>0</v>
      </c>
    </row>
    <row r="320" spans="1:34" x14ac:dyDescent="0.25">
      <c r="A320" s="88">
        <v>42964.260416666664</v>
      </c>
      <c r="B320">
        <v>235383</v>
      </c>
      <c r="C320">
        <v>25.27</v>
      </c>
      <c r="D320">
        <v>0</v>
      </c>
      <c r="E320">
        <v>0</v>
      </c>
      <c r="F320">
        <v>2.831</v>
      </c>
      <c r="G320">
        <v>13.88</v>
      </c>
      <c r="H320">
        <v>11.23</v>
      </c>
      <c r="I320">
        <v>41.98</v>
      </c>
      <c r="J320" t="s">
        <v>338</v>
      </c>
      <c r="K320">
        <v>25.23</v>
      </c>
      <c r="L320">
        <v>0</v>
      </c>
      <c r="M320">
        <v>0</v>
      </c>
      <c r="N320">
        <v>2.5569999999999999</v>
      </c>
      <c r="O320">
        <v>12.89</v>
      </c>
      <c r="P320">
        <v>10.74</v>
      </c>
      <c r="Q320">
        <v>40.700000000000003</v>
      </c>
      <c r="R320" t="s">
        <v>338</v>
      </c>
      <c r="S320">
        <v>25.35</v>
      </c>
      <c r="T320">
        <v>0</v>
      </c>
      <c r="U320">
        <v>0</v>
      </c>
      <c r="V320">
        <v>3.2879999999999998</v>
      </c>
      <c r="W320">
        <v>15.1</v>
      </c>
      <c r="X320">
        <v>11.43</v>
      </c>
      <c r="Y320">
        <v>43.07</v>
      </c>
      <c r="Z320" t="s">
        <v>338</v>
      </c>
      <c r="AA320">
        <v>0.78300000000000003</v>
      </c>
      <c r="AB320">
        <v>72.849999999999994</v>
      </c>
      <c r="AC320">
        <v>15.54</v>
      </c>
      <c r="AD320">
        <v>25.3</v>
      </c>
      <c r="AE320">
        <v>33.200000000000003</v>
      </c>
      <c r="AF320">
        <v>971.6</v>
      </c>
      <c r="AG320">
        <v>467.9</v>
      </c>
      <c r="AH320">
        <v>0</v>
      </c>
    </row>
    <row r="321" spans="1:34" x14ac:dyDescent="0.25">
      <c r="A321" s="88">
        <v>42964.261111111111</v>
      </c>
      <c r="B321">
        <v>235384</v>
      </c>
      <c r="C321">
        <v>25.4</v>
      </c>
      <c r="D321">
        <v>0</v>
      </c>
      <c r="E321">
        <v>0</v>
      </c>
      <c r="F321">
        <v>2.2829999999999999</v>
      </c>
      <c r="G321">
        <v>12.74</v>
      </c>
      <c r="H321">
        <v>11.86</v>
      </c>
      <c r="I321">
        <v>44.48</v>
      </c>
      <c r="J321" t="s">
        <v>338</v>
      </c>
      <c r="K321">
        <v>25.36</v>
      </c>
      <c r="L321">
        <v>0</v>
      </c>
      <c r="M321">
        <v>0</v>
      </c>
      <c r="N321">
        <v>1.827</v>
      </c>
      <c r="O321">
        <v>12.52</v>
      </c>
      <c r="P321">
        <v>11.43</v>
      </c>
      <c r="Q321">
        <v>43.07</v>
      </c>
      <c r="R321" t="s">
        <v>338</v>
      </c>
      <c r="S321">
        <v>25.44</v>
      </c>
      <c r="T321">
        <v>0</v>
      </c>
      <c r="U321">
        <v>0</v>
      </c>
      <c r="V321">
        <v>2.5569999999999999</v>
      </c>
      <c r="W321">
        <v>12.89</v>
      </c>
      <c r="X321">
        <v>12.12</v>
      </c>
      <c r="Y321">
        <v>45.44</v>
      </c>
      <c r="Z321" t="s">
        <v>338</v>
      </c>
      <c r="AA321">
        <v>0.74199999999999999</v>
      </c>
      <c r="AB321">
        <v>90.5</v>
      </c>
      <c r="AC321">
        <v>12.84</v>
      </c>
      <c r="AD321">
        <v>25.4</v>
      </c>
      <c r="AE321">
        <v>31.1</v>
      </c>
      <c r="AF321">
        <v>971.6</v>
      </c>
      <c r="AG321">
        <v>467.9</v>
      </c>
      <c r="AH321">
        <v>0</v>
      </c>
    </row>
    <row r="322" spans="1:34" x14ac:dyDescent="0.25">
      <c r="A322" s="88">
        <v>42964.261805555558</v>
      </c>
      <c r="B322">
        <v>235385</v>
      </c>
      <c r="C322">
        <v>25.53</v>
      </c>
      <c r="D322">
        <v>0</v>
      </c>
      <c r="E322">
        <v>0</v>
      </c>
      <c r="F322">
        <v>1.827</v>
      </c>
      <c r="G322">
        <v>13.29</v>
      </c>
      <c r="H322">
        <v>12.67</v>
      </c>
      <c r="I322">
        <v>47.02</v>
      </c>
      <c r="J322" t="s">
        <v>338</v>
      </c>
      <c r="K322">
        <v>25.45</v>
      </c>
      <c r="L322">
        <v>0</v>
      </c>
      <c r="M322">
        <v>0</v>
      </c>
      <c r="N322">
        <v>1.827</v>
      </c>
      <c r="O322">
        <v>12.89</v>
      </c>
      <c r="P322">
        <v>12.12</v>
      </c>
      <c r="Q322">
        <v>45.83</v>
      </c>
      <c r="R322" t="s">
        <v>338</v>
      </c>
      <c r="S322">
        <v>25.58</v>
      </c>
      <c r="T322">
        <v>0</v>
      </c>
      <c r="U322">
        <v>0</v>
      </c>
      <c r="V322">
        <v>1.827</v>
      </c>
      <c r="W322">
        <v>13.63</v>
      </c>
      <c r="X322">
        <v>13.16</v>
      </c>
      <c r="Y322">
        <v>48.2</v>
      </c>
      <c r="Z322" t="s">
        <v>338</v>
      </c>
      <c r="AA322">
        <v>1.1579999999999999</v>
      </c>
      <c r="AB322">
        <v>96.5</v>
      </c>
      <c r="AC322">
        <v>18.420000000000002</v>
      </c>
      <c r="AD322">
        <v>25.5</v>
      </c>
      <c r="AE322">
        <v>30.7</v>
      </c>
      <c r="AF322">
        <v>971.6</v>
      </c>
      <c r="AG322">
        <v>467.9</v>
      </c>
      <c r="AH322">
        <v>0</v>
      </c>
    </row>
    <row r="323" spans="1:34" x14ac:dyDescent="0.25">
      <c r="A323" s="88">
        <v>42964.262499999997</v>
      </c>
      <c r="B323">
        <v>235386</v>
      </c>
      <c r="C323">
        <v>25.61</v>
      </c>
      <c r="D323">
        <v>0</v>
      </c>
      <c r="E323">
        <v>0</v>
      </c>
      <c r="F323">
        <v>1.492</v>
      </c>
      <c r="G323">
        <v>14.46</v>
      </c>
      <c r="H323">
        <v>13.74</v>
      </c>
      <c r="I323">
        <v>47.48</v>
      </c>
      <c r="J323" t="s">
        <v>338</v>
      </c>
      <c r="K323">
        <v>25.59</v>
      </c>
      <c r="L323">
        <v>0</v>
      </c>
      <c r="M323">
        <v>0</v>
      </c>
      <c r="N323">
        <v>1.0960000000000001</v>
      </c>
      <c r="O323">
        <v>13.63</v>
      </c>
      <c r="P323">
        <v>13.51</v>
      </c>
      <c r="Q323">
        <v>42.67</v>
      </c>
      <c r="R323" t="s">
        <v>338</v>
      </c>
      <c r="S323">
        <v>25.65</v>
      </c>
      <c r="T323">
        <v>0</v>
      </c>
      <c r="U323">
        <v>0</v>
      </c>
      <c r="V323">
        <v>1.827</v>
      </c>
      <c r="W323">
        <v>16.21</v>
      </c>
      <c r="X323">
        <v>14.2</v>
      </c>
      <c r="Y323">
        <v>49.39</v>
      </c>
      <c r="Z323" t="s">
        <v>338</v>
      </c>
      <c r="AA323">
        <v>0.55800000000000005</v>
      </c>
      <c r="AB323">
        <v>89</v>
      </c>
      <c r="AC323">
        <v>14.72</v>
      </c>
      <c r="AD323">
        <v>25.6</v>
      </c>
      <c r="AE323">
        <v>30.3</v>
      </c>
      <c r="AF323">
        <v>971.6</v>
      </c>
      <c r="AG323">
        <v>467.9</v>
      </c>
      <c r="AH323">
        <v>0</v>
      </c>
    </row>
    <row r="324" spans="1:34" x14ac:dyDescent="0.25">
      <c r="A324" s="88">
        <v>42964.263194444444</v>
      </c>
      <c r="B324">
        <v>235387</v>
      </c>
      <c r="C324">
        <v>25.64</v>
      </c>
      <c r="D324">
        <v>0</v>
      </c>
      <c r="E324">
        <v>0</v>
      </c>
      <c r="F324">
        <v>1.0960000000000001</v>
      </c>
      <c r="G324">
        <v>21.21</v>
      </c>
      <c r="H324">
        <v>14.52</v>
      </c>
      <c r="I324">
        <v>32.46</v>
      </c>
      <c r="J324" t="s">
        <v>338</v>
      </c>
      <c r="K324">
        <v>25.62</v>
      </c>
      <c r="L324">
        <v>0</v>
      </c>
      <c r="M324">
        <v>0</v>
      </c>
      <c r="N324">
        <v>1.0960000000000001</v>
      </c>
      <c r="O324">
        <v>16.579999999999998</v>
      </c>
      <c r="P324">
        <v>14.2</v>
      </c>
      <c r="Q324">
        <v>23.31</v>
      </c>
      <c r="R324" t="s">
        <v>338</v>
      </c>
      <c r="S324">
        <v>25.66</v>
      </c>
      <c r="T324">
        <v>0</v>
      </c>
      <c r="U324">
        <v>0</v>
      </c>
      <c r="V324">
        <v>1.0960000000000001</v>
      </c>
      <c r="W324">
        <v>26.89</v>
      </c>
      <c r="X324">
        <v>14.89</v>
      </c>
      <c r="Y324">
        <v>41.48</v>
      </c>
      <c r="Z324" t="s">
        <v>338</v>
      </c>
      <c r="AA324">
        <v>0.7</v>
      </c>
      <c r="AB324">
        <v>91.1</v>
      </c>
      <c r="AC324">
        <v>18.97</v>
      </c>
      <c r="AD324">
        <v>25.6</v>
      </c>
      <c r="AE324">
        <v>30.4</v>
      </c>
      <c r="AF324">
        <v>971.7</v>
      </c>
      <c r="AG324">
        <v>467.9</v>
      </c>
      <c r="AH324">
        <v>0</v>
      </c>
    </row>
    <row r="325" spans="1:34" x14ac:dyDescent="0.25">
      <c r="A325" s="88">
        <v>42964.263888888891</v>
      </c>
      <c r="B325">
        <v>235388</v>
      </c>
      <c r="C325">
        <v>25.66</v>
      </c>
      <c r="D325">
        <v>0</v>
      </c>
      <c r="E325">
        <v>0</v>
      </c>
      <c r="F325">
        <v>1.0960000000000001</v>
      </c>
      <c r="G325">
        <v>34.07</v>
      </c>
      <c r="H325">
        <v>15.24</v>
      </c>
      <c r="I325">
        <v>17.420000000000002</v>
      </c>
      <c r="J325" t="s">
        <v>338</v>
      </c>
      <c r="K325">
        <v>25.64</v>
      </c>
      <c r="L325">
        <v>0</v>
      </c>
      <c r="M325">
        <v>0</v>
      </c>
      <c r="N325">
        <v>1.0960000000000001</v>
      </c>
      <c r="O325">
        <v>28</v>
      </c>
      <c r="P325">
        <v>14.89</v>
      </c>
      <c r="Q325">
        <v>15.41</v>
      </c>
      <c r="R325" t="s">
        <v>338</v>
      </c>
      <c r="S325">
        <v>25.69</v>
      </c>
      <c r="T325">
        <v>0</v>
      </c>
      <c r="U325">
        <v>0</v>
      </c>
      <c r="V325">
        <v>1.0960000000000001</v>
      </c>
      <c r="W325">
        <v>39.049999999999997</v>
      </c>
      <c r="X325">
        <v>15.58</v>
      </c>
      <c r="Y325">
        <v>22.13</v>
      </c>
      <c r="Z325" t="s">
        <v>338</v>
      </c>
      <c r="AA325">
        <v>0.82499999999999996</v>
      </c>
      <c r="AB325">
        <v>100.5</v>
      </c>
      <c r="AC325">
        <v>15.35</v>
      </c>
      <c r="AD325">
        <v>25.7</v>
      </c>
      <c r="AE325">
        <v>30.3</v>
      </c>
      <c r="AF325">
        <v>971.7</v>
      </c>
      <c r="AG325">
        <v>467.9</v>
      </c>
      <c r="AH325">
        <v>0</v>
      </c>
    </row>
    <row r="326" spans="1:34" x14ac:dyDescent="0.25">
      <c r="A326" s="88">
        <v>42964.26458333333</v>
      </c>
      <c r="B326">
        <v>235389</v>
      </c>
      <c r="C326">
        <v>25.66</v>
      </c>
      <c r="D326">
        <v>0</v>
      </c>
      <c r="E326">
        <v>0</v>
      </c>
      <c r="F326">
        <v>1.0960000000000001</v>
      </c>
      <c r="G326">
        <v>42.36</v>
      </c>
      <c r="H326">
        <v>15.9</v>
      </c>
      <c r="I326">
        <v>15.87</v>
      </c>
      <c r="J326" t="s">
        <v>338</v>
      </c>
      <c r="K326">
        <v>25.64</v>
      </c>
      <c r="L326">
        <v>0</v>
      </c>
      <c r="M326">
        <v>0</v>
      </c>
      <c r="N326">
        <v>1.0960000000000001</v>
      </c>
      <c r="O326">
        <v>39.78</v>
      </c>
      <c r="P326">
        <v>15.58</v>
      </c>
      <c r="Q326">
        <v>15.41</v>
      </c>
      <c r="R326" t="s">
        <v>338</v>
      </c>
      <c r="S326">
        <v>25.67</v>
      </c>
      <c r="T326">
        <v>0</v>
      </c>
      <c r="U326">
        <v>0</v>
      </c>
      <c r="V326">
        <v>1.0960000000000001</v>
      </c>
      <c r="W326">
        <v>44.2</v>
      </c>
      <c r="X326">
        <v>16.28</v>
      </c>
      <c r="Y326">
        <v>16.2</v>
      </c>
      <c r="Z326" t="s">
        <v>338</v>
      </c>
      <c r="AA326">
        <v>0.875</v>
      </c>
      <c r="AB326">
        <v>84.9</v>
      </c>
      <c r="AC326">
        <v>9.98</v>
      </c>
      <c r="AD326">
        <v>25.8</v>
      </c>
      <c r="AE326">
        <v>30.2</v>
      </c>
      <c r="AF326">
        <v>971.7</v>
      </c>
      <c r="AG326">
        <v>467.9</v>
      </c>
      <c r="AH326">
        <v>0</v>
      </c>
    </row>
    <row r="327" spans="1:34" x14ac:dyDescent="0.25">
      <c r="A327" s="88">
        <v>42964.265277777777</v>
      </c>
      <c r="B327">
        <v>235390</v>
      </c>
      <c r="C327">
        <v>25.66</v>
      </c>
      <c r="D327">
        <v>0</v>
      </c>
      <c r="E327">
        <v>0</v>
      </c>
      <c r="F327">
        <v>1.0960000000000001</v>
      </c>
      <c r="G327">
        <v>45.77</v>
      </c>
      <c r="H327">
        <v>16.77</v>
      </c>
      <c r="I327">
        <v>16.73</v>
      </c>
      <c r="J327" t="s">
        <v>338</v>
      </c>
      <c r="K327">
        <v>25.64</v>
      </c>
      <c r="L327">
        <v>0</v>
      </c>
      <c r="M327">
        <v>0</v>
      </c>
      <c r="N327">
        <v>1.0960000000000001</v>
      </c>
      <c r="O327">
        <v>44.57</v>
      </c>
      <c r="P327">
        <v>16.28</v>
      </c>
      <c r="Q327">
        <v>16.2</v>
      </c>
      <c r="R327" t="s">
        <v>338</v>
      </c>
      <c r="S327">
        <v>25.68</v>
      </c>
      <c r="T327">
        <v>0</v>
      </c>
      <c r="U327">
        <v>0</v>
      </c>
      <c r="V327">
        <v>1.0960000000000001</v>
      </c>
      <c r="W327">
        <v>47.15</v>
      </c>
      <c r="X327">
        <v>17.32</v>
      </c>
      <c r="Y327">
        <v>18.57</v>
      </c>
      <c r="Z327" t="s">
        <v>338</v>
      </c>
      <c r="AA327">
        <v>1.167</v>
      </c>
      <c r="AB327">
        <v>81.900000000000006</v>
      </c>
      <c r="AC327">
        <v>7.6630000000000003</v>
      </c>
      <c r="AD327">
        <v>25.9</v>
      </c>
      <c r="AE327">
        <v>30.4</v>
      </c>
      <c r="AF327">
        <v>971.7</v>
      </c>
      <c r="AG327">
        <v>467.9</v>
      </c>
      <c r="AH327">
        <v>0</v>
      </c>
    </row>
    <row r="328" spans="1:34" x14ac:dyDescent="0.25">
      <c r="A328" s="88">
        <v>42964.265972222223</v>
      </c>
      <c r="B328">
        <v>235391</v>
      </c>
      <c r="C328">
        <v>25.66</v>
      </c>
      <c r="D328">
        <v>0</v>
      </c>
      <c r="E328">
        <v>0</v>
      </c>
      <c r="F328">
        <v>1.492</v>
      </c>
      <c r="G328">
        <v>48.47</v>
      </c>
      <c r="H328">
        <v>17.920000000000002</v>
      </c>
      <c r="I328">
        <v>29.76</v>
      </c>
      <c r="J328">
        <v>131.30000000000001</v>
      </c>
      <c r="K328">
        <v>25.64</v>
      </c>
      <c r="L328">
        <v>0</v>
      </c>
      <c r="M328">
        <v>0</v>
      </c>
      <c r="N328">
        <v>1.0960000000000001</v>
      </c>
      <c r="O328">
        <v>47.52</v>
      </c>
      <c r="P328">
        <v>17.66</v>
      </c>
      <c r="Q328">
        <v>20.149999999999999</v>
      </c>
      <c r="R328">
        <v>129.80000000000001</v>
      </c>
      <c r="S328">
        <v>25.67</v>
      </c>
      <c r="T328">
        <v>0</v>
      </c>
      <c r="U328">
        <v>0</v>
      </c>
      <c r="V328">
        <v>1.827</v>
      </c>
      <c r="W328">
        <v>49.73</v>
      </c>
      <c r="X328">
        <v>18.350000000000001</v>
      </c>
      <c r="Y328">
        <v>41.88</v>
      </c>
      <c r="Z328">
        <v>133.30000000000001</v>
      </c>
      <c r="AA328">
        <v>0.98299999999999998</v>
      </c>
      <c r="AB328">
        <v>94.8</v>
      </c>
      <c r="AC328">
        <v>12.19</v>
      </c>
      <c r="AD328">
        <v>25.9</v>
      </c>
      <c r="AE328">
        <v>30.3</v>
      </c>
      <c r="AF328">
        <v>971.7</v>
      </c>
      <c r="AG328">
        <v>467.9</v>
      </c>
      <c r="AH328">
        <v>0</v>
      </c>
    </row>
    <row r="329" spans="1:34" x14ac:dyDescent="0.25">
      <c r="A329" s="88">
        <v>42964.26666666667</v>
      </c>
      <c r="B329">
        <v>235392</v>
      </c>
      <c r="C329">
        <v>25.65</v>
      </c>
      <c r="D329">
        <v>0</v>
      </c>
      <c r="E329">
        <v>0</v>
      </c>
      <c r="F329">
        <v>2.77</v>
      </c>
      <c r="G329">
        <v>50.9</v>
      </c>
      <c r="H329">
        <v>18.73</v>
      </c>
      <c r="I329">
        <v>56.6</v>
      </c>
      <c r="J329">
        <v>131.80000000000001</v>
      </c>
      <c r="K329">
        <v>25.64</v>
      </c>
      <c r="L329">
        <v>0</v>
      </c>
      <c r="M329">
        <v>0</v>
      </c>
      <c r="N329">
        <v>1.827</v>
      </c>
      <c r="O329">
        <v>49.73</v>
      </c>
      <c r="P329">
        <v>18.350000000000001</v>
      </c>
      <c r="Q329">
        <v>44.65</v>
      </c>
      <c r="R329">
        <v>130.30000000000001</v>
      </c>
      <c r="S329">
        <v>25.67</v>
      </c>
      <c r="T329">
        <v>0</v>
      </c>
      <c r="U329">
        <v>0</v>
      </c>
      <c r="V329">
        <v>3.2879999999999998</v>
      </c>
      <c r="W329">
        <v>51.94</v>
      </c>
      <c r="X329">
        <v>19.05</v>
      </c>
      <c r="Y329">
        <v>65.98</v>
      </c>
      <c r="Z329">
        <v>133.4</v>
      </c>
      <c r="AA329">
        <v>1.0580000000000001</v>
      </c>
      <c r="AB329">
        <v>93.5</v>
      </c>
      <c r="AC329">
        <v>3.8180000000000001</v>
      </c>
      <c r="AD329">
        <v>25.9</v>
      </c>
      <c r="AE329">
        <v>30.4</v>
      </c>
      <c r="AF329">
        <v>971.8</v>
      </c>
      <c r="AG329">
        <v>467.9</v>
      </c>
      <c r="AH329">
        <v>0</v>
      </c>
    </row>
    <row r="330" spans="1:34" x14ac:dyDescent="0.25">
      <c r="A330" s="88">
        <v>42964.267361111109</v>
      </c>
      <c r="B330">
        <v>235393</v>
      </c>
      <c r="C330">
        <v>25.66</v>
      </c>
      <c r="D330">
        <v>0</v>
      </c>
      <c r="E330">
        <v>0</v>
      </c>
      <c r="F330">
        <v>4.1710000000000003</v>
      </c>
      <c r="G330">
        <v>53.35</v>
      </c>
      <c r="H330">
        <v>19.45</v>
      </c>
      <c r="I330">
        <v>68.55</v>
      </c>
      <c r="J330">
        <v>132.9</v>
      </c>
      <c r="K330">
        <v>25.63</v>
      </c>
      <c r="L330">
        <v>0</v>
      </c>
      <c r="M330">
        <v>0</v>
      </c>
      <c r="N330">
        <v>3.2879999999999998</v>
      </c>
      <c r="O330">
        <v>52.31</v>
      </c>
      <c r="P330">
        <v>19.05</v>
      </c>
      <c r="Q330">
        <v>66.38</v>
      </c>
      <c r="R330">
        <v>130.69999999999999</v>
      </c>
      <c r="S330">
        <v>25.67</v>
      </c>
      <c r="T330">
        <v>0</v>
      </c>
      <c r="U330">
        <v>0</v>
      </c>
      <c r="V330">
        <v>4.7489999999999997</v>
      </c>
      <c r="W330">
        <v>54.52</v>
      </c>
      <c r="X330">
        <v>19.739999999999998</v>
      </c>
      <c r="Y330">
        <v>69.930000000000007</v>
      </c>
      <c r="Z330">
        <v>134.30000000000001</v>
      </c>
      <c r="AA330">
        <v>0.79200000000000004</v>
      </c>
      <c r="AB330">
        <v>81.8</v>
      </c>
      <c r="AC330">
        <v>7.4260000000000002</v>
      </c>
      <c r="AD330">
        <v>25.9</v>
      </c>
      <c r="AE330">
        <v>30.3</v>
      </c>
      <c r="AF330">
        <v>971.8</v>
      </c>
      <c r="AG330">
        <v>467.9</v>
      </c>
      <c r="AH330">
        <v>0</v>
      </c>
    </row>
    <row r="331" spans="1:34" x14ac:dyDescent="0.25">
      <c r="A331" s="88">
        <v>42964.268055555556</v>
      </c>
      <c r="B331">
        <v>235394</v>
      </c>
      <c r="C331">
        <v>25.68</v>
      </c>
      <c r="D331">
        <v>0</v>
      </c>
      <c r="E331">
        <v>0</v>
      </c>
      <c r="F331">
        <v>5.3879999999999999</v>
      </c>
      <c r="G331">
        <v>55.87</v>
      </c>
      <c r="H331">
        <v>19.739999999999998</v>
      </c>
      <c r="I331">
        <v>71.64</v>
      </c>
      <c r="J331">
        <v>132.5</v>
      </c>
      <c r="K331">
        <v>25.64</v>
      </c>
      <c r="L331">
        <v>0</v>
      </c>
      <c r="M331">
        <v>0</v>
      </c>
      <c r="N331">
        <v>4.7489999999999997</v>
      </c>
      <c r="O331">
        <v>54.89</v>
      </c>
      <c r="P331">
        <v>19.739999999999998</v>
      </c>
      <c r="Q331">
        <v>70.33</v>
      </c>
      <c r="R331">
        <v>130.30000000000001</v>
      </c>
      <c r="S331">
        <v>25.72</v>
      </c>
      <c r="T331">
        <v>0</v>
      </c>
      <c r="U331">
        <v>0</v>
      </c>
      <c r="V331">
        <v>6.21</v>
      </c>
      <c r="W331">
        <v>57.1</v>
      </c>
      <c r="X331">
        <v>19.739999999999998</v>
      </c>
      <c r="Y331">
        <v>73.09</v>
      </c>
      <c r="Z331">
        <v>134.69999999999999</v>
      </c>
      <c r="AA331">
        <v>0.85</v>
      </c>
      <c r="AB331">
        <v>78.61</v>
      </c>
      <c r="AC331">
        <v>18.649999999999999</v>
      </c>
      <c r="AD331">
        <v>26</v>
      </c>
      <c r="AE331">
        <v>29.7</v>
      </c>
      <c r="AF331">
        <v>971.8</v>
      </c>
      <c r="AG331">
        <v>467.9</v>
      </c>
      <c r="AH331">
        <v>0</v>
      </c>
    </row>
    <row r="332" spans="1:34" x14ac:dyDescent="0.25">
      <c r="A332" s="88">
        <v>42964.268750000003</v>
      </c>
      <c r="B332">
        <v>235395</v>
      </c>
      <c r="C332">
        <v>25.81</v>
      </c>
      <c r="D332">
        <v>0</v>
      </c>
      <c r="E332">
        <v>0</v>
      </c>
      <c r="F332">
        <v>6.6669999999999998</v>
      </c>
      <c r="G332">
        <v>58.35</v>
      </c>
      <c r="H332">
        <v>20.170000000000002</v>
      </c>
      <c r="I332">
        <v>74.31</v>
      </c>
      <c r="J332" t="s">
        <v>338</v>
      </c>
      <c r="K332">
        <v>25.73</v>
      </c>
      <c r="L332">
        <v>0</v>
      </c>
      <c r="M332">
        <v>0</v>
      </c>
      <c r="N332">
        <v>6.21</v>
      </c>
      <c r="O332">
        <v>57.1</v>
      </c>
      <c r="P332">
        <v>19.739999999999998</v>
      </c>
      <c r="Q332">
        <v>73.09</v>
      </c>
      <c r="R332" t="s">
        <v>338</v>
      </c>
      <c r="S332">
        <v>25.88</v>
      </c>
      <c r="T332">
        <v>0</v>
      </c>
      <c r="U332">
        <v>0</v>
      </c>
      <c r="V332">
        <v>6.9409999999999998</v>
      </c>
      <c r="W332">
        <v>59.67</v>
      </c>
      <c r="X332">
        <v>20.43</v>
      </c>
      <c r="Y332">
        <v>75.459999999999994</v>
      </c>
      <c r="Z332" t="s">
        <v>338</v>
      </c>
      <c r="AA332">
        <v>1.0920000000000001</v>
      </c>
      <c r="AB332">
        <v>79.37</v>
      </c>
      <c r="AC332">
        <v>15.87</v>
      </c>
      <c r="AD332">
        <v>26</v>
      </c>
      <c r="AE332">
        <v>29.9</v>
      </c>
      <c r="AF332">
        <v>971.8</v>
      </c>
      <c r="AG332">
        <v>467.9</v>
      </c>
      <c r="AH332">
        <v>0</v>
      </c>
    </row>
    <row r="333" spans="1:34" x14ac:dyDescent="0.25">
      <c r="A333" s="88">
        <v>42964.269444444442</v>
      </c>
      <c r="B333">
        <v>235396</v>
      </c>
      <c r="C333">
        <v>25.97</v>
      </c>
      <c r="D333">
        <v>0</v>
      </c>
      <c r="E333">
        <v>0</v>
      </c>
      <c r="F333">
        <v>7.5190000000000001</v>
      </c>
      <c r="G333">
        <v>61.06</v>
      </c>
      <c r="H333">
        <v>20.43</v>
      </c>
      <c r="I333">
        <v>77.040000000000006</v>
      </c>
      <c r="J333">
        <v>133.80000000000001</v>
      </c>
      <c r="K333">
        <v>25.9</v>
      </c>
      <c r="L333">
        <v>0</v>
      </c>
      <c r="M333">
        <v>0</v>
      </c>
      <c r="N333">
        <v>6.9409999999999998</v>
      </c>
      <c r="O333">
        <v>60.04</v>
      </c>
      <c r="P333">
        <v>20.43</v>
      </c>
      <c r="Q333">
        <v>75.86</v>
      </c>
      <c r="R333">
        <v>131.19999999999999</v>
      </c>
      <c r="S333">
        <v>26.04</v>
      </c>
      <c r="T333">
        <v>0</v>
      </c>
      <c r="U333">
        <v>0</v>
      </c>
      <c r="V333">
        <v>7.6719999999999997</v>
      </c>
      <c r="W333">
        <v>62.25</v>
      </c>
      <c r="X333">
        <v>20.43</v>
      </c>
      <c r="Y333">
        <v>78.23</v>
      </c>
      <c r="Z333">
        <v>135.69999999999999</v>
      </c>
      <c r="AA333">
        <v>0.7</v>
      </c>
      <c r="AB333">
        <v>82.3</v>
      </c>
      <c r="AC333">
        <v>10.62</v>
      </c>
      <c r="AD333">
        <v>26</v>
      </c>
      <c r="AE333">
        <v>29.4</v>
      </c>
      <c r="AF333">
        <v>971.8</v>
      </c>
      <c r="AG333">
        <v>467.9</v>
      </c>
      <c r="AH333">
        <v>0</v>
      </c>
    </row>
    <row r="334" spans="1:34" x14ac:dyDescent="0.25">
      <c r="A334" s="88">
        <v>42964.270138888889</v>
      </c>
      <c r="B334">
        <v>235397</v>
      </c>
      <c r="C334">
        <v>26.07</v>
      </c>
      <c r="D334">
        <v>0</v>
      </c>
      <c r="E334">
        <v>0</v>
      </c>
      <c r="F334">
        <v>7.6719999999999997</v>
      </c>
      <c r="G334">
        <v>63.6</v>
      </c>
      <c r="H334">
        <v>20.52</v>
      </c>
      <c r="I334">
        <v>79.680000000000007</v>
      </c>
      <c r="J334" t="s">
        <v>338</v>
      </c>
      <c r="K334">
        <v>26.03</v>
      </c>
      <c r="L334">
        <v>0</v>
      </c>
      <c r="M334">
        <v>0</v>
      </c>
      <c r="N334">
        <v>7.6719999999999997</v>
      </c>
      <c r="O334">
        <v>62.25</v>
      </c>
      <c r="P334">
        <v>20.43</v>
      </c>
      <c r="Q334">
        <v>78.62</v>
      </c>
      <c r="R334" t="s">
        <v>338</v>
      </c>
      <c r="S334">
        <v>26.14</v>
      </c>
      <c r="T334">
        <v>0</v>
      </c>
      <c r="U334">
        <v>0</v>
      </c>
      <c r="V334">
        <v>7.6719999999999997</v>
      </c>
      <c r="W334">
        <v>64.83</v>
      </c>
      <c r="X334">
        <v>20.78</v>
      </c>
      <c r="Y334">
        <v>81</v>
      </c>
      <c r="Z334" t="s">
        <v>338</v>
      </c>
      <c r="AA334">
        <v>0.89200000000000002</v>
      </c>
      <c r="AB334">
        <v>89.8</v>
      </c>
      <c r="AC334">
        <v>9.7799999999999994</v>
      </c>
      <c r="AD334">
        <v>26</v>
      </c>
      <c r="AE334">
        <v>30</v>
      </c>
      <c r="AF334">
        <v>971.8</v>
      </c>
      <c r="AG334">
        <v>467.9</v>
      </c>
      <c r="AH334">
        <v>0</v>
      </c>
    </row>
    <row r="335" spans="1:34" x14ac:dyDescent="0.25">
      <c r="A335" s="88">
        <v>42964.270833333336</v>
      </c>
      <c r="B335">
        <v>235398</v>
      </c>
      <c r="C335">
        <v>26.16</v>
      </c>
      <c r="D335">
        <v>0</v>
      </c>
      <c r="E335">
        <v>0</v>
      </c>
      <c r="F335">
        <v>7.6719999999999997</v>
      </c>
      <c r="G335">
        <v>66.37</v>
      </c>
      <c r="H335">
        <v>21.12</v>
      </c>
      <c r="I335">
        <v>82.3</v>
      </c>
      <c r="J335" t="s">
        <v>338</v>
      </c>
      <c r="K335">
        <v>26.13</v>
      </c>
      <c r="L335">
        <v>0</v>
      </c>
      <c r="M335">
        <v>0</v>
      </c>
      <c r="N335">
        <v>7.6710000000000003</v>
      </c>
      <c r="O335">
        <v>65.2</v>
      </c>
      <c r="P335">
        <v>21.12</v>
      </c>
      <c r="Q335">
        <v>81</v>
      </c>
      <c r="R335" t="s">
        <v>338</v>
      </c>
      <c r="S335">
        <v>26.19</v>
      </c>
      <c r="T335">
        <v>0</v>
      </c>
      <c r="U335">
        <v>0</v>
      </c>
      <c r="V335">
        <v>7.6719999999999997</v>
      </c>
      <c r="W335">
        <v>67.41</v>
      </c>
      <c r="X335">
        <v>21.12</v>
      </c>
      <c r="Y335">
        <v>83.4</v>
      </c>
      <c r="Z335" t="s">
        <v>338</v>
      </c>
      <c r="AA335">
        <v>1.0580000000000001</v>
      </c>
      <c r="AB335">
        <v>84.8</v>
      </c>
      <c r="AC335">
        <v>12.16</v>
      </c>
      <c r="AD335">
        <v>26.1</v>
      </c>
      <c r="AE335">
        <v>29.6</v>
      </c>
      <c r="AF335">
        <v>971.8</v>
      </c>
      <c r="AG335">
        <v>467.9</v>
      </c>
      <c r="AH335">
        <v>0</v>
      </c>
    </row>
    <row r="336" spans="1:34" x14ac:dyDescent="0.25">
      <c r="A336" s="88">
        <v>42964.271527777775</v>
      </c>
      <c r="B336">
        <v>235399</v>
      </c>
      <c r="C336">
        <v>26.22</v>
      </c>
      <c r="D336">
        <v>0</v>
      </c>
      <c r="E336">
        <v>0</v>
      </c>
      <c r="F336">
        <v>7.641</v>
      </c>
      <c r="G336">
        <v>68.02</v>
      </c>
      <c r="H336">
        <v>21.21</v>
      </c>
      <c r="I336">
        <v>84.8</v>
      </c>
      <c r="J336" t="s">
        <v>338</v>
      </c>
      <c r="K336">
        <v>26.19</v>
      </c>
      <c r="L336">
        <v>0</v>
      </c>
      <c r="M336">
        <v>0</v>
      </c>
      <c r="N336">
        <v>7.306</v>
      </c>
      <c r="O336">
        <v>67.78</v>
      </c>
      <c r="P336">
        <v>21.12</v>
      </c>
      <c r="Q336">
        <v>83.8</v>
      </c>
      <c r="R336" t="s">
        <v>338</v>
      </c>
      <c r="S336">
        <v>26.25</v>
      </c>
      <c r="T336">
        <v>0</v>
      </c>
      <c r="U336">
        <v>0</v>
      </c>
      <c r="V336">
        <v>7.6710000000000003</v>
      </c>
      <c r="W336">
        <v>68.150000000000006</v>
      </c>
      <c r="X336">
        <v>21.47</v>
      </c>
      <c r="Y336">
        <v>85.7</v>
      </c>
      <c r="Z336" t="s">
        <v>338</v>
      </c>
      <c r="AA336">
        <v>1.008</v>
      </c>
      <c r="AB336">
        <v>79.319999999999993</v>
      </c>
      <c r="AC336">
        <v>9.74</v>
      </c>
      <c r="AD336">
        <v>26.1</v>
      </c>
      <c r="AE336">
        <v>29.3</v>
      </c>
      <c r="AF336">
        <v>971.9</v>
      </c>
      <c r="AG336">
        <v>467.9</v>
      </c>
      <c r="AH336">
        <v>0</v>
      </c>
    </row>
    <row r="337" spans="1:34" x14ac:dyDescent="0.25">
      <c r="A337" s="88">
        <v>42964.272222222222</v>
      </c>
      <c r="B337">
        <v>235400</v>
      </c>
      <c r="C337">
        <v>26.27</v>
      </c>
      <c r="D337">
        <v>0</v>
      </c>
      <c r="E337">
        <v>0</v>
      </c>
      <c r="F337">
        <v>6.9710000000000001</v>
      </c>
      <c r="G337">
        <v>66.06</v>
      </c>
      <c r="H337">
        <v>21.82</v>
      </c>
      <c r="I337">
        <v>84.1</v>
      </c>
      <c r="J337" t="s">
        <v>338</v>
      </c>
      <c r="K337">
        <v>26.26</v>
      </c>
      <c r="L337">
        <v>0</v>
      </c>
      <c r="M337">
        <v>0</v>
      </c>
      <c r="N337">
        <v>6.9409999999999998</v>
      </c>
      <c r="O337">
        <v>65.2</v>
      </c>
      <c r="P337">
        <v>21.82</v>
      </c>
      <c r="Q337">
        <v>81.8</v>
      </c>
      <c r="R337" t="s">
        <v>338</v>
      </c>
      <c r="S337">
        <v>26.31</v>
      </c>
      <c r="T337">
        <v>0</v>
      </c>
      <c r="U337">
        <v>0</v>
      </c>
      <c r="V337">
        <v>7.306</v>
      </c>
      <c r="W337">
        <v>67.78</v>
      </c>
      <c r="X337">
        <v>21.82</v>
      </c>
      <c r="Y337">
        <v>84.9</v>
      </c>
      <c r="Z337" t="s">
        <v>338</v>
      </c>
      <c r="AA337">
        <v>1.2669999999999999</v>
      </c>
      <c r="AB337">
        <v>88</v>
      </c>
      <c r="AC337">
        <v>6.0389999999999997</v>
      </c>
      <c r="AD337">
        <v>26.1</v>
      </c>
      <c r="AE337">
        <v>28.9</v>
      </c>
      <c r="AF337">
        <v>971.9</v>
      </c>
      <c r="AG337">
        <v>467.9</v>
      </c>
      <c r="AH337">
        <v>0</v>
      </c>
    </row>
    <row r="338" spans="1:34" x14ac:dyDescent="0.25">
      <c r="A338" s="88">
        <v>42964.272916666669</v>
      </c>
      <c r="B338">
        <v>235401</v>
      </c>
      <c r="C338">
        <v>26.33</v>
      </c>
      <c r="D338">
        <v>0</v>
      </c>
      <c r="E338">
        <v>0</v>
      </c>
      <c r="F338">
        <v>6.7279999999999998</v>
      </c>
      <c r="G338">
        <v>65.69</v>
      </c>
      <c r="H338">
        <v>22.25</v>
      </c>
      <c r="I338">
        <v>79.97</v>
      </c>
      <c r="J338" t="s">
        <v>338</v>
      </c>
      <c r="K338">
        <v>26.31</v>
      </c>
      <c r="L338">
        <v>0</v>
      </c>
      <c r="M338">
        <v>0</v>
      </c>
      <c r="N338">
        <v>6.21</v>
      </c>
      <c r="O338">
        <v>64.459999999999994</v>
      </c>
      <c r="P338">
        <v>21.82</v>
      </c>
      <c r="Q338">
        <v>79.02</v>
      </c>
      <c r="R338" t="s">
        <v>338</v>
      </c>
      <c r="S338">
        <v>26.36</v>
      </c>
      <c r="T338">
        <v>0</v>
      </c>
      <c r="U338">
        <v>0</v>
      </c>
      <c r="V338">
        <v>6.9409999999999998</v>
      </c>
      <c r="W338">
        <v>68.150000000000006</v>
      </c>
      <c r="X338">
        <v>22.51</v>
      </c>
      <c r="Y338">
        <v>81</v>
      </c>
      <c r="Z338" t="s">
        <v>338</v>
      </c>
      <c r="AA338">
        <v>1.0249999999999999</v>
      </c>
      <c r="AB338">
        <v>91</v>
      </c>
      <c r="AC338">
        <v>5.9710000000000001</v>
      </c>
      <c r="AD338">
        <v>26.1</v>
      </c>
      <c r="AE338">
        <v>29.1</v>
      </c>
      <c r="AF338">
        <v>971.9</v>
      </c>
      <c r="AG338">
        <v>467.9</v>
      </c>
      <c r="AH338">
        <v>0</v>
      </c>
    </row>
    <row r="339" spans="1:34" x14ac:dyDescent="0.25">
      <c r="A339" s="88">
        <v>42964.273611111108</v>
      </c>
      <c r="B339">
        <v>235402</v>
      </c>
      <c r="C339">
        <v>26.37</v>
      </c>
      <c r="D339">
        <v>0</v>
      </c>
      <c r="E339">
        <v>0</v>
      </c>
      <c r="F339">
        <v>6.21</v>
      </c>
      <c r="G339">
        <v>72.599999999999994</v>
      </c>
      <c r="H339">
        <v>22.51</v>
      </c>
      <c r="I339">
        <v>82.7</v>
      </c>
      <c r="J339" t="s">
        <v>338</v>
      </c>
      <c r="K339">
        <v>26.32</v>
      </c>
      <c r="L339">
        <v>0</v>
      </c>
      <c r="M339">
        <v>0</v>
      </c>
      <c r="N339">
        <v>6.21</v>
      </c>
      <c r="O339">
        <v>68.88</v>
      </c>
      <c r="P339">
        <v>22.51</v>
      </c>
      <c r="Q339">
        <v>79.41</v>
      </c>
      <c r="R339" t="s">
        <v>338</v>
      </c>
      <c r="S339">
        <v>26.39</v>
      </c>
      <c r="T339">
        <v>0</v>
      </c>
      <c r="U339">
        <v>0</v>
      </c>
      <c r="V339">
        <v>6.21</v>
      </c>
      <c r="W339">
        <v>76.989999999999995</v>
      </c>
      <c r="X339">
        <v>22.51</v>
      </c>
      <c r="Y339">
        <v>86.5</v>
      </c>
      <c r="Z339" t="s">
        <v>338</v>
      </c>
      <c r="AA339">
        <v>0.85</v>
      </c>
      <c r="AB339">
        <v>111.3</v>
      </c>
      <c r="AC339">
        <v>14.21</v>
      </c>
      <c r="AD339">
        <v>26.1</v>
      </c>
      <c r="AE339">
        <v>29</v>
      </c>
      <c r="AF339">
        <v>971.9</v>
      </c>
      <c r="AG339">
        <v>467.9</v>
      </c>
      <c r="AH339">
        <v>0</v>
      </c>
    </row>
    <row r="340" spans="1:34" x14ac:dyDescent="0.25">
      <c r="A340" s="88">
        <v>42964.274305555555</v>
      </c>
      <c r="B340">
        <v>235403</v>
      </c>
      <c r="C340">
        <v>26.31</v>
      </c>
      <c r="D340">
        <v>0</v>
      </c>
      <c r="E340">
        <v>0</v>
      </c>
      <c r="F340">
        <v>5.6929999999999996</v>
      </c>
      <c r="G340">
        <v>78.209999999999994</v>
      </c>
      <c r="H340">
        <v>23.06</v>
      </c>
      <c r="I340">
        <v>91.9</v>
      </c>
      <c r="J340" t="s">
        <v>338</v>
      </c>
      <c r="K340">
        <v>26.29</v>
      </c>
      <c r="L340">
        <v>0</v>
      </c>
      <c r="M340">
        <v>0</v>
      </c>
      <c r="N340">
        <v>5.48</v>
      </c>
      <c r="O340">
        <v>77.36</v>
      </c>
      <c r="P340">
        <v>22.51</v>
      </c>
      <c r="Q340">
        <v>87.3</v>
      </c>
      <c r="R340" t="s">
        <v>338</v>
      </c>
      <c r="S340">
        <v>26.32</v>
      </c>
      <c r="T340">
        <v>0</v>
      </c>
      <c r="U340">
        <v>0</v>
      </c>
      <c r="V340">
        <v>6.21</v>
      </c>
      <c r="W340">
        <v>79.2</v>
      </c>
      <c r="X340">
        <v>23.2</v>
      </c>
      <c r="Y340">
        <v>94</v>
      </c>
      <c r="Z340" t="s">
        <v>338</v>
      </c>
      <c r="AA340">
        <v>0.88300000000000001</v>
      </c>
      <c r="AB340">
        <v>106.5</v>
      </c>
      <c r="AC340">
        <v>8.85</v>
      </c>
      <c r="AD340">
        <v>26.2</v>
      </c>
      <c r="AE340">
        <v>28.4</v>
      </c>
      <c r="AF340">
        <v>971.9</v>
      </c>
      <c r="AG340">
        <v>467.9</v>
      </c>
      <c r="AH340">
        <v>0</v>
      </c>
    </row>
    <row r="341" spans="1:34" x14ac:dyDescent="0.25">
      <c r="A341" s="88">
        <v>42964.275000000001</v>
      </c>
      <c r="B341">
        <v>235404</v>
      </c>
      <c r="C341">
        <v>26.37</v>
      </c>
      <c r="D341">
        <v>0</v>
      </c>
      <c r="E341">
        <v>0</v>
      </c>
      <c r="F341">
        <v>6.1189999999999998</v>
      </c>
      <c r="G341">
        <v>79.66</v>
      </c>
      <c r="H341">
        <v>23.78</v>
      </c>
      <c r="I341">
        <v>95</v>
      </c>
      <c r="J341" t="s">
        <v>338</v>
      </c>
      <c r="K341">
        <v>26.32</v>
      </c>
      <c r="L341">
        <v>0</v>
      </c>
      <c r="M341">
        <v>0</v>
      </c>
      <c r="N341">
        <v>5.48</v>
      </c>
      <c r="O341">
        <v>79.2</v>
      </c>
      <c r="P341">
        <v>23.2</v>
      </c>
      <c r="Q341">
        <v>94</v>
      </c>
      <c r="R341" t="s">
        <v>338</v>
      </c>
      <c r="S341">
        <v>26.41</v>
      </c>
      <c r="T341">
        <v>0</v>
      </c>
      <c r="U341">
        <v>0</v>
      </c>
      <c r="V341">
        <v>6.21</v>
      </c>
      <c r="W341">
        <v>80.3</v>
      </c>
      <c r="X341">
        <v>23.89</v>
      </c>
      <c r="Y341">
        <v>95.6</v>
      </c>
      <c r="Z341" t="s">
        <v>338</v>
      </c>
      <c r="AA341">
        <v>0.75800000000000001</v>
      </c>
      <c r="AB341">
        <v>99</v>
      </c>
      <c r="AC341">
        <v>17.04</v>
      </c>
      <c r="AD341">
        <v>26.2</v>
      </c>
      <c r="AE341">
        <v>28.5</v>
      </c>
      <c r="AF341">
        <v>971.9</v>
      </c>
      <c r="AG341">
        <v>467.9</v>
      </c>
      <c r="AH341">
        <v>0</v>
      </c>
    </row>
    <row r="342" spans="1:34" x14ac:dyDescent="0.25">
      <c r="A342" s="88">
        <v>42964.275694444441</v>
      </c>
      <c r="B342">
        <v>235405</v>
      </c>
      <c r="C342">
        <v>26.43</v>
      </c>
      <c r="D342">
        <v>0</v>
      </c>
      <c r="E342">
        <v>0</v>
      </c>
      <c r="F342">
        <v>6.21</v>
      </c>
      <c r="G342">
        <v>80.099999999999994</v>
      </c>
      <c r="H342">
        <v>24.3</v>
      </c>
      <c r="I342">
        <v>95.2</v>
      </c>
      <c r="J342" t="s">
        <v>338</v>
      </c>
      <c r="K342">
        <v>26.39</v>
      </c>
      <c r="L342">
        <v>0</v>
      </c>
      <c r="M342">
        <v>0</v>
      </c>
      <c r="N342">
        <v>6.21</v>
      </c>
      <c r="O342">
        <v>79.569999999999993</v>
      </c>
      <c r="P342">
        <v>23.89</v>
      </c>
      <c r="Q342">
        <v>94.4</v>
      </c>
      <c r="R342" t="s">
        <v>338</v>
      </c>
      <c r="S342">
        <v>26.47</v>
      </c>
      <c r="T342">
        <v>0</v>
      </c>
      <c r="U342">
        <v>0</v>
      </c>
      <c r="V342">
        <v>6.21</v>
      </c>
      <c r="W342">
        <v>81.400000000000006</v>
      </c>
      <c r="X342">
        <v>24.59</v>
      </c>
      <c r="Y342">
        <v>96</v>
      </c>
      <c r="Z342" t="s">
        <v>338</v>
      </c>
      <c r="AA342">
        <v>0.76700000000000002</v>
      </c>
      <c r="AB342">
        <v>89.6</v>
      </c>
      <c r="AC342">
        <v>14.28</v>
      </c>
      <c r="AD342">
        <v>26.2</v>
      </c>
      <c r="AE342">
        <v>28.3</v>
      </c>
      <c r="AF342">
        <v>971.9</v>
      </c>
      <c r="AG342">
        <v>467.9</v>
      </c>
      <c r="AH342">
        <v>0</v>
      </c>
    </row>
    <row r="343" spans="1:34" x14ac:dyDescent="0.25">
      <c r="A343" s="88">
        <v>42964.276388888888</v>
      </c>
      <c r="B343">
        <v>235406</v>
      </c>
      <c r="C343">
        <v>26.45</v>
      </c>
      <c r="D343">
        <v>0</v>
      </c>
      <c r="E343">
        <v>0</v>
      </c>
      <c r="F343">
        <v>6.21</v>
      </c>
      <c r="G343">
        <v>79.2</v>
      </c>
      <c r="H343">
        <v>24.9</v>
      </c>
      <c r="I343">
        <v>94.7</v>
      </c>
      <c r="J343" t="s">
        <v>338</v>
      </c>
      <c r="K343">
        <v>26.44</v>
      </c>
      <c r="L343">
        <v>0</v>
      </c>
      <c r="M343">
        <v>0</v>
      </c>
      <c r="N343">
        <v>6.21</v>
      </c>
      <c r="O343">
        <v>78.459999999999994</v>
      </c>
      <c r="P343">
        <v>24.59</v>
      </c>
      <c r="Q343">
        <v>92.8</v>
      </c>
      <c r="R343" t="s">
        <v>338</v>
      </c>
      <c r="S343">
        <v>26.47</v>
      </c>
      <c r="T343">
        <v>0</v>
      </c>
      <c r="U343">
        <v>0</v>
      </c>
      <c r="V343">
        <v>6.21</v>
      </c>
      <c r="W343">
        <v>81.400000000000006</v>
      </c>
      <c r="X343">
        <v>25.28</v>
      </c>
      <c r="Y343">
        <v>96.4</v>
      </c>
      <c r="Z343" t="s">
        <v>338</v>
      </c>
      <c r="AA343">
        <v>0.9</v>
      </c>
      <c r="AB343">
        <v>88</v>
      </c>
      <c r="AC343">
        <v>9.26</v>
      </c>
      <c r="AD343">
        <v>26.3</v>
      </c>
      <c r="AE343">
        <v>28.3</v>
      </c>
      <c r="AF343">
        <v>971.9</v>
      </c>
      <c r="AG343">
        <v>467.9</v>
      </c>
      <c r="AH343">
        <v>0</v>
      </c>
    </row>
    <row r="344" spans="1:34" x14ac:dyDescent="0.25">
      <c r="A344" s="88">
        <v>42964.277083333334</v>
      </c>
      <c r="B344">
        <v>235407</v>
      </c>
      <c r="C344">
        <v>26.44</v>
      </c>
      <c r="D344">
        <v>0</v>
      </c>
      <c r="E344">
        <v>0</v>
      </c>
      <c r="F344">
        <v>5.875</v>
      </c>
      <c r="G344">
        <v>80.8</v>
      </c>
      <c r="H344">
        <v>25.71</v>
      </c>
      <c r="I344">
        <v>93</v>
      </c>
      <c r="J344" t="s">
        <v>338</v>
      </c>
      <c r="K344">
        <v>26.41</v>
      </c>
      <c r="L344">
        <v>0</v>
      </c>
      <c r="M344">
        <v>0</v>
      </c>
      <c r="N344">
        <v>5.48</v>
      </c>
      <c r="O344">
        <v>78.459999999999994</v>
      </c>
      <c r="P344">
        <v>25.28</v>
      </c>
      <c r="Q344">
        <v>92.1</v>
      </c>
      <c r="R344" t="s">
        <v>338</v>
      </c>
      <c r="S344">
        <v>26.49</v>
      </c>
      <c r="T344">
        <v>0</v>
      </c>
      <c r="U344">
        <v>0</v>
      </c>
      <c r="V344">
        <v>6.21</v>
      </c>
      <c r="W344">
        <v>84</v>
      </c>
      <c r="X344">
        <v>25.97</v>
      </c>
      <c r="Y344">
        <v>94.4</v>
      </c>
      <c r="Z344" t="s">
        <v>338</v>
      </c>
      <c r="AA344">
        <v>0.85</v>
      </c>
      <c r="AB344">
        <v>123.1</v>
      </c>
      <c r="AC344">
        <v>31.63</v>
      </c>
      <c r="AD344">
        <v>26.3</v>
      </c>
      <c r="AE344">
        <v>28.1</v>
      </c>
      <c r="AF344">
        <v>972</v>
      </c>
      <c r="AG344">
        <v>467.9</v>
      </c>
      <c r="AH344">
        <v>0</v>
      </c>
    </row>
    <row r="345" spans="1:34" x14ac:dyDescent="0.25">
      <c r="A345" s="88">
        <v>42964.277777777781</v>
      </c>
      <c r="B345">
        <v>235408</v>
      </c>
      <c r="C345">
        <v>26.45</v>
      </c>
      <c r="D345">
        <v>0</v>
      </c>
      <c r="E345">
        <v>0</v>
      </c>
      <c r="F345">
        <v>5.48</v>
      </c>
      <c r="G345">
        <v>89</v>
      </c>
      <c r="H345">
        <v>26.78</v>
      </c>
      <c r="I345">
        <v>98.3</v>
      </c>
      <c r="J345" t="s">
        <v>338</v>
      </c>
      <c r="K345">
        <v>26.43</v>
      </c>
      <c r="L345">
        <v>0</v>
      </c>
      <c r="M345">
        <v>0</v>
      </c>
      <c r="N345">
        <v>5.48</v>
      </c>
      <c r="O345">
        <v>84.7</v>
      </c>
      <c r="P345">
        <v>25.97</v>
      </c>
      <c r="Q345">
        <v>94.4</v>
      </c>
      <c r="R345" t="s">
        <v>338</v>
      </c>
      <c r="S345">
        <v>26.47</v>
      </c>
      <c r="T345">
        <v>0</v>
      </c>
      <c r="U345">
        <v>0</v>
      </c>
      <c r="V345">
        <v>5.48</v>
      </c>
      <c r="W345">
        <v>93.9</v>
      </c>
      <c r="X345">
        <v>27.36</v>
      </c>
      <c r="Y345">
        <v>102.3</v>
      </c>
      <c r="Z345" t="s">
        <v>338</v>
      </c>
      <c r="AA345">
        <v>0.71699999999999997</v>
      </c>
      <c r="AB345">
        <v>95.4</v>
      </c>
      <c r="AC345">
        <v>19.739999999999998</v>
      </c>
      <c r="AD345">
        <v>26.4</v>
      </c>
      <c r="AE345">
        <v>27.9</v>
      </c>
      <c r="AF345">
        <v>972</v>
      </c>
      <c r="AG345">
        <v>467.9</v>
      </c>
      <c r="AH345">
        <v>0</v>
      </c>
    </row>
    <row r="346" spans="1:34" x14ac:dyDescent="0.25">
      <c r="A346" s="88">
        <v>42964.27847222222</v>
      </c>
      <c r="B346">
        <v>235409</v>
      </c>
      <c r="C346">
        <v>26.42</v>
      </c>
      <c r="D346">
        <v>0</v>
      </c>
      <c r="E346">
        <v>0</v>
      </c>
      <c r="F346">
        <v>5.6619999999999999</v>
      </c>
      <c r="G346">
        <v>97.2</v>
      </c>
      <c r="H346">
        <v>28.37</v>
      </c>
      <c r="I346">
        <v>108.7</v>
      </c>
      <c r="J346" t="s">
        <v>338</v>
      </c>
      <c r="K346">
        <v>26.39</v>
      </c>
      <c r="L346">
        <v>0</v>
      </c>
      <c r="M346">
        <v>0</v>
      </c>
      <c r="N346">
        <v>5.48</v>
      </c>
      <c r="O346">
        <v>94.3</v>
      </c>
      <c r="P346">
        <v>27.36</v>
      </c>
      <c r="Q346">
        <v>103.5</v>
      </c>
      <c r="R346" t="s">
        <v>338</v>
      </c>
      <c r="S346">
        <v>26.46</v>
      </c>
      <c r="T346">
        <v>0</v>
      </c>
      <c r="U346">
        <v>0</v>
      </c>
      <c r="V346">
        <v>6.21</v>
      </c>
      <c r="W346">
        <v>99.1</v>
      </c>
      <c r="X346">
        <v>29.44</v>
      </c>
      <c r="Y346">
        <v>112.6</v>
      </c>
      <c r="Z346" t="s">
        <v>338</v>
      </c>
      <c r="AA346">
        <v>0.49199999999999999</v>
      </c>
      <c r="AB346">
        <v>122</v>
      </c>
      <c r="AC346">
        <v>30.65</v>
      </c>
      <c r="AD346">
        <v>26.4</v>
      </c>
      <c r="AE346">
        <v>27.9</v>
      </c>
      <c r="AF346">
        <v>972</v>
      </c>
      <c r="AG346">
        <v>467.9</v>
      </c>
      <c r="AH346">
        <v>0</v>
      </c>
    </row>
    <row r="347" spans="1:34" x14ac:dyDescent="0.25">
      <c r="A347" s="88">
        <v>42964.279166666667</v>
      </c>
      <c r="B347">
        <v>235410</v>
      </c>
      <c r="C347">
        <v>26.42</v>
      </c>
      <c r="D347">
        <v>0</v>
      </c>
      <c r="E347">
        <v>0</v>
      </c>
      <c r="F347">
        <v>6.5449999999999999</v>
      </c>
      <c r="G347">
        <v>97.8</v>
      </c>
      <c r="H347">
        <v>30.68</v>
      </c>
      <c r="I347">
        <v>113.5</v>
      </c>
      <c r="J347" t="s">
        <v>338</v>
      </c>
      <c r="K347">
        <v>26.37</v>
      </c>
      <c r="L347">
        <v>0</v>
      </c>
      <c r="M347">
        <v>0</v>
      </c>
      <c r="N347">
        <v>6.21</v>
      </c>
      <c r="O347">
        <v>97.6</v>
      </c>
      <c r="P347">
        <v>29.44</v>
      </c>
      <c r="Q347">
        <v>112.6</v>
      </c>
      <c r="R347" t="s">
        <v>338</v>
      </c>
      <c r="S347">
        <v>26.45</v>
      </c>
      <c r="T347">
        <v>0</v>
      </c>
      <c r="U347">
        <v>0</v>
      </c>
      <c r="V347">
        <v>6.9409999999999998</v>
      </c>
      <c r="W347">
        <v>98.4</v>
      </c>
      <c r="X347">
        <v>32.21</v>
      </c>
      <c r="Y347">
        <v>115</v>
      </c>
      <c r="Z347" t="s">
        <v>338</v>
      </c>
      <c r="AA347">
        <v>0.73299999999999998</v>
      </c>
      <c r="AB347">
        <v>118.5</v>
      </c>
      <c r="AC347">
        <v>14</v>
      </c>
      <c r="AD347">
        <v>26.4</v>
      </c>
      <c r="AE347">
        <v>27.6</v>
      </c>
      <c r="AF347">
        <v>972</v>
      </c>
      <c r="AG347">
        <v>467.9</v>
      </c>
      <c r="AH347">
        <v>0</v>
      </c>
    </row>
    <row r="348" spans="1:34" x14ac:dyDescent="0.25">
      <c r="A348" s="88">
        <v>42964.279861111114</v>
      </c>
      <c r="B348">
        <v>235411</v>
      </c>
      <c r="C348">
        <v>26.38</v>
      </c>
      <c r="D348">
        <v>0</v>
      </c>
      <c r="E348">
        <v>0</v>
      </c>
      <c r="F348">
        <v>6.21</v>
      </c>
      <c r="G348">
        <v>96.1</v>
      </c>
      <c r="H348">
        <v>33.71</v>
      </c>
      <c r="I348">
        <v>111.8</v>
      </c>
      <c r="J348" t="s">
        <v>338</v>
      </c>
      <c r="K348">
        <v>26.36</v>
      </c>
      <c r="L348">
        <v>0</v>
      </c>
      <c r="M348">
        <v>0</v>
      </c>
      <c r="N348">
        <v>6.21</v>
      </c>
      <c r="O348">
        <v>95</v>
      </c>
      <c r="P348">
        <v>32.21</v>
      </c>
      <c r="Q348">
        <v>108.6</v>
      </c>
      <c r="R348" t="s">
        <v>338</v>
      </c>
      <c r="S348">
        <v>26.4</v>
      </c>
      <c r="T348">
        <v>0</v>
      </c>
      <c r="U348">
        <v>0</v>
      </c>
      <c r="V348">
        <v>6.21</v>
      </c>
      <c r="W348">
        <v>98.4</v>
      </c>
      <c r="X348">
        <v>34.979999999999997</v>
      </c>
      <c r="Y348">
        <v>112.6</v>
      </c>
      <c r="Z348" t="s">
        <v>338</v>
      </c>
      <c r="AA348">
        <v>0.81699999999999995</v>
      </c>
      <c r="AB348">
        <v>134</v>
      </c>
      <c r="AC348">
        <v>15.73</v>
      </c>
      <c r="AD348">
        <v>26.5</v>
      </c>
      <c r="AE348">
        <v>27.4</v>
      </c>
      <c r="AF348">
        <v>972</v>
      </c>
      <c r="AG348">
        <v>467.9</v>
      </c>
      <c r="AH348">
        <v>0</v>
      </c>
    </row>
    <row r="349" spans="1:34" x14ac:dyDescent="0.25">
      <c r="A349" s="88">
        <v>42964.280555555553</v>
      </c>
      <c r="B349">
        <v>235412</v>
      </c>
      <c r="C349">
        <v>26.34</v>
      </c>
      <c r="D349">
        <v>0</v>
      </c>
      <c r="E349">
        <v>0</v>
      </c>
      <c r="F349">
        <v>5.9669999999999996</v>
      </c>
      <c r="G349">
        <v>94.1</v>
      </c>
      <c r="H349">
        <v>36.25</v>
      </c>
      <c r="I349">
        <v>106.5</v>
      </c>
      <c r="J349" t="s">
        <v>338</v>
      </c>
      <c r="K349">
        <v>26.3</v>
      </c>
      <c r="L349">
        <v>0</v>
      </c>
      <c r="M349">
        <v>0</v>
      </c>
      <c r="N349">
        <v>5.48</v>
      </c>
      <c r="O349">
        <v>93.2</v>
      </c>
      <c r="P349">
        <v>35.32</v>
      </c>
      <c r="Q349">
        <v>104.7</v>
      </c>
      <c r="R349" t="s">
        <v>338</v>
      </c>
      <c r="S349">
        <v>26.38</v>
      </c>
      <c r="T349">
        <v>0</v>
      </c>
      <c r="U349">
        <v>0</v>
      </c>
      <c r="V349">
        <v>6.21</v>
      </c>
      <c r="W349">
        <v>95.4</v>
      </c>
      <c r="X349">
        <v>37.049999999999997</v>
      </c>
      <c r="Y349">
        <v>108.3</v>
      </c>
      <c r="Z349" t="s">
        <v>338</v>
      </c>
      <c r="AA349">
        <v>1.1919999999999999</v>
      </c>
      <c r="AB349">
        <v>136.5</v>
      </c>
      <c r="AC349">
        <v>11.71</v>
      </c>
      <c r="AD349">
        <v>26.5</v>
      </c>
      <c r="AE349">
        <v>27.3</v>
      </c>
      <c r="AF349">
        <v>972.1</v>
      </c>
      <c r="AG349">
        <v>467.9</v>
      </c>
      <c r="AH349">
        <v>0</v>
      </c>
    </row>
    <row r="350" spans="1:34" x14ac:dyDescent="0.25">
      <c r="A350" s="88">
        <v>42964.28125</v>
      </c>
      <c r="B350">
        <v>235413</v>
      </c>
      <c r="C350">
        <v>26.3</v>
      </c>
      <c r="D350">
        <v>0</v>
      </c>
      <c r="E350">
        <v>0</v>
      </c>
      <c r="F350">
        <v>4.6879999999999997</v>
      </c>
      <c r="G350">
        <v>95.5</v>
      </c>
      <c r="H350">
        <v>38.21</v>
      </c>
      <c r="I350">
        <v>104.2</v>
      </c>
      <c r="J350" t="s">
        <v>338</v>
      </c>
      <c r="K350">
        <v>26.28</v>
      </c>
      <c r="L350">
        <v>0</v>
      </c>
      <c r="M350">
        <v>0</v>
      </c>
      <c r="N350">
        <v>4.0179999999999998</v>
      </c>
      <c r="O350">
        <v>93.6</v>
      </c>
      <c r="P350">
        <v>37.75</v>
      </c>
      <c r="Q350">
        <v>103.9</v>
      </c>
      <c r="R350" t="s">
        <v>338</v>
      </c>
      <c r="S350">
        <v>26.33</v>
      </c>
      <c r="T350">
        <v>0</v>
      </c>
      <c r="U350">
        <v>0</v>
      </c>
      <c r="V350">
        <v>5.48</v>
      </c>
      <c r="W350">
        <v>99.8</v>
      </c>
      <c r="X350">
        <v>38.79</v>
      </c>
      <c r="Y350">
        <v>104.7</v>
      </c>
      <c r="Z350" t="s">
        <v>338</v>
      </c>
      <c r="AA350">
        <v>1.1000000000000001</v>
      </c>
      <c r="AB350">
        <v>127.7</v>
      </c>
      <c r="AC350">
        <v>13.52</v>
      </c>
      <c r="AD350">
        <v>26.6</v>
      </c>
      <c r="AE350">
        <v>27.1</v>
      </c>
      <c r="AF350">
        <v>972.1</v>
      </c>
      <c r="AG350">
        <v>467.9</v>
      </c>
      <c r="AH350">
        <v>0</v>
      </c>
    </row>
    <row r="351" spans="1:34" x14ac:dyDescent="0.25">
      <c r="A351" s="88">
        <v>42964.281944444447</v>
      </c>
      <c r="B351">
        <v>235414</v>
      </c>
      <c r="C351">
        <v>26.29</v>
      </c>
      <c r="D351">
        <v>0</v>
      </c>
      <c r="E351">
        <v>0</v>
      </c>
      <c r="F351">
        <v>3.8969999999999998</v>
      </c>
      <c r="G351">
        <v>105</v>
      </c>
      <c r="H351">
        <v>39.450000000000003</v>
      </c>
      <c r="I351">
        <v>110.8</v>
      </c>
      <c r="J351" t="s">
        <v>338</v>
      </c>
      <c r="K351">
        <v>26.27</v>
      </c>
      <c r="L351">
        <v>0</v>
      </c>
      <c r="M351">
        <v>0</v>
      </c>
      <c r="N351">
        <v>3.2879999999999998</v>
      </c>
      <c r="O351">
        <v>100.6</v>
      </c>
      <c r="P351">
        <v>39.130000000000003</v>
      </c>
      <c r="Q351">
        <v>105.1</v>
      </c>
      <c r="R351" t="s">
        <v>338</v>
      </c>
      <c r="S351">
        <v>26.31</v>
      </c>
      <c r="T351">
        <v>0</v>
      </c>
      <c r="U351">
        <v>0</v>
      </c>
      <c r="V351">
        <v>4.0179999999999998</v>
      </c>
      <c r="W351">
        <v>110.9</v>
      </c>
      <c r="X351">
        <v>40.17</v>
      </c>
      <c r="Y351">
        <v>115.8</v>
      </c>
      <c r="Z351" t="s">
        <v>338</v>
      </c>
      <c r="AA351">
        <v>1.5249999999999999</v>
      </c>
      <c r="AB351">
        <v>130.69999999999999</v>
      </c>
      <c r="AC351">
        <v>11.09</v>
      </c>
      <c r="AD351">
        <v>26.6</v>
      </c>
      <c r="AE351">
        <v>27.2</v>
      </c>
      <c r="AF351">
        <v>972.1</v>
      </c>
      <c r="AG351">
        <v>467.9</v>
      </c>
      <c r="AH351">
        <v>0</v>
      </c>
    </row>
    <row r="352" spans="1:34" x14ac:dyDescent="0.25">
      <c r="A352" s="88">
        <v>42964.282638888886</v>
      </c>
      <c r="B352">
        <v>235415</v>
      </c>
      <c r="C352">
        <v>26.28</v>
      </c>
      <c r="D352">
        <v>0</v>
      </c>
      <c r="E352">
        <v>0</v>
      </c>
      <c r="F352">
        <v>3.2879999999999998</v>
      </c>
      <c r="G352">
        <v>115.4</v>
      </c>
      <c r="H352">
        <v>41.61</v>
      </c>
      <c r="I352">
        <v>123.1</v>
      </c>
      <c r="J352" t="s">
        <v>338</v>
      </c>
      <c r="K352">
        <v>26.26</v>
      </c>
      <c r="L352">
        <v>0</v>
      </c>
      <c r="M352">
        <v>0</v>
      </c>
      <c r="N352">
        <v>3.2879999999999998</v>
      </c>
      <c r="O352">
        <v>112</v>
      </c>
      <c r="P352">
        <v>40.520000000000003</v>
      </c>
      <c r="Q352">
        <v>116.5</v>
      </c>
      <c r="R352" t="s">
        <v>338</v>
      </c>
      <c r="S352">
        <v>26.31</v>
      </c>
      <c r="T352">
        <v>0</v>
      </c>
      <c r="U352">
        <v>0</v>
      </c>
      <c r="V352">
        <v>3.2879999999999998</v>
      </c>
      <c r="W352">
        <v>119.3</v>
      </c>
      <c r="X352">
        <v>43.29</v>
      </c>
      <c r="Y352">
        <v>127.6</v>
      </c>
      <c r="Z352" t="s">
        <v>338</v>
      </c>
      <c r="AA352">
        <v>1.2250000000000001</v>
      </c>
      <c r="AB352">
        <v>128.80000000000001</v>
      </c>
      <c r="AC352">
        <v>15.67</v>
      </c>
      <c r="AD352">
        <v>26.6</v>
      </c>
      <c r="AE352">
        <v>27.2</v>
      </c>
      <c r="AF352">
        <v>972.1</v>
      </c>
      <c r="AG352">
        <v>467.9</v>
      </c>
      <c r="AH352">
        <v>0</v>
      </c>
    </row>
    <row r="353" spans="1:34" x14ac:dyDescent="0.25">
      <c r="A353" s="88">
        <v>42964.283333333333</v>
      </c>
      <c r="B353">
        <v>235416</v>
      </c>
      <c r="C353">
        <v>26.31</v>
      </c>
      <c r="D353">
        <v>0</v>
      </c>
      <c r="E353">
        <v>0</v>
      </c>
      <c r="F353">
        <v>3.927</v>
      </c>
      <c r="G353">
        <v>119.1</v>
      </c>
      <c r="H353">
        <v>45.71</v>
      </c>
      <c r="I353">
        <v>131.69999999999999</v>
      </c>
      <c r="J353" t="s">
        <v>338</v>
      </c>
      <c r="K353">
        <v>26.29</v>
      </c>
      <c r="L353">
        <v>0</v>
      </c>
      <c r="M353">
        <v>0</v>
      </c>
      <c r="N353">
        <v>3.2879999999999998</v>
      </c>
      <c r="O353">
        <v>118.2</v>
      </c>
      <c r="P353">
        <v>43.29</v>
      </c>
      <c r="Q353">
        <v>128.4</v>
      </c>
      <c r="R353" t="s">
        <v>338</v>
      </c>
      <c r="S353">
        <v>26.33</v>
      </c>
      <c r="T353">
        <v>0</v>
      </c>
      <c r="U353">
        <v>0</v>
      </c>
      <c r="V353">
        <v>4.7489999999999997</v>
      </c>
      <c r="W353">
        <v>120.4</v>
      </c>
      <c r="X353">
        <v>48.13</v>
      </c>
      <c r="Y353">
        <v>133.5</v>
      </c>
      <c r="Z353" t="s">
        <v>338</v>
      </c>
      <c r="AA353">
        <v>1.0669999999999999</v>
      </c>
      <c r="AB353">
        <v>140</v>
      </c>
      <c r="AC353">
        <v>18.059999999999999</v>
      </c>
      <c r="AD353">
        <v>26.6</v>
      </c>
      <c r="AE353">
        <v>27.2</v>
      </c>
      <c r="AF353">
        <v>972.2</v>
      </c>
      <c r="AG353">
        <v>467.9</v>
      </c>
      <c r="AH353">
        <v>0</v>
      </c>
    </row>
    <row r="354" spans="1:34" x14ac:dyDescent="0.25">
      <c r="A354" s="88">
        <v>42964.28402777778</v>
      </c>
      <c r="B354">
        <v>235417</v>
      </c>
      <c r="C354">
        <v>26.37</v>
      </c>
      <c r="D354">
        <v>0</v>
      </c>
      <c r="E354">
        <v>0</v>
      </c>
      <c r="F354">
        <v>5.0229999999999997</v>
      </c>
      <c r="G354">
        <v>118.1</v>
      </c>
      <c r="H354">
        <v>50.41</v>
      </c>
      <c r="I354">
        <v>131.30000000000001</v>
      </c>
      <c r="J354" t="s">
        <v>338</v>
      </c>
      <c r="K354">
        <v>26.33</v>
      </c>
      <c r="L354">
        <v>0</v>
      </c>
      <c r="M354">
        <v>0</v>
      </c>
      <c r="N354">
        <v>4.7489999999999997</v>
      </c>
      <c r="O354">
        <v>116.4</v>
      </c>
      <c r="P354">
        <v>48.13</v>
      </c>
      <c r="Q354">
        <v>130.80000000000001</v>
      </c>
      <c r="R354" t="s">
        <v>338</v>
      </c>
      <c r="S354">
        <v>26.4</v>
      </c>
      <c r="T354">
        <v>0</v>
      </c>
      <c r="U354">
        <v>0</v>
      </c>
      <c r="V354">
        <v>5.4790000000000001</v>
      </c>
      <c r="W354">
        <v>119</v>
      </c>
      <c r="X354">
        <v>52.29</v>
      </c>
      <c r="Y354">
        <v>132</v>
      </c>
      <c r="Z354" t="s">
        <v>338</v>
      </c>
      <c r="AA354">
        <v>1.167</v>
      </c>
      <c r="AB354">
        <v>132.69999999999999</v>
      </c>
      <c r="AC354">
        <v>17.88</v>
      </c>
      <c r="AD354">
        <v>26.6</v>
      </c>
      <c r="AE354">
        <v>27.3</v>
      </c>
      <c r="AF354">
        <v>972.2</v>
      </c>
      <c r="AG354">
        <v>467.9</v>
      </c>
      <c r="AH354">
        <v>0</v>
      </c>
    </row>
    <row r="355" spans="1:34" x14ac:dyDescent="0.25">
      <c r="A355" s="88">
        <v>42964.284722222219</v>
      </c>
      <c r="B355">
        <v>235418</v>
      </c>
      <c r="C355">
        <v>26.42</v>
      </c>
      <c r="D355">
        <v>0</v>
      </c>
      <c r="E355">
        <v>0</v>
      </c>
      <c r="F355">
        <v>4.5049999999999999</v>
      </c>
      <c r="G355">
        <v>116.4</v>
      </c>
      <c r="H355">
        <v>54.31</v>
      </c>
      <c r="I355">
        <v>129.6</v>
      </c>
      <c r="J355" t="s">
        <v>338</v>
      </c>
      <c r="K355">
        <v>26.4</v>
      </c>
      <c r="L355">
        <v>0</v>
      </c>
      <c r="M355">
        <v>0</v>
      </c>
      <c r="N355">
        <v>4.0179999999999998</v>
      </c>
      <c r="O355">
        <v>115.3</v>
      </c>
      <c r="P355">
        <v>52.98</v>
      </c>
      <c r="Q355">
        <v>128.4</v>
      </c>
      <c r="R355" t="s">
        <v>338</v>
      </c>
      <c r="S355">
        <v>26.44</v>
      </c>
      <c r="T355">
        <v>0</v>
      </c>
      <c r="U355">
        <v>0</v>
      </c>
      <c r="V355">
        <v>4.7489999999999997</v>
      </c>
      <c r="W355">
        <v>119</v>
      </c>
      <c r="X355">
        <v>55.06</v>
      </c>
      <c r="Y355">
        <v>131.6</v>
      </c>
      <c r="Z355" t="s">
        <v>338</v>
      </c>
      <c r="AA355">
        <v>1.675</v>
      </c>
      <c r="AB355">
        <v>123.1</v>
      </c>
      <c r="AC355">
        <v>8.49</v>
      </c>
      <c r="AD355">
        <v>26.6</v>
      </c>
      <c r="AE355">
        <v>27.1</v>
      </c>
      <c r="AF355">
        <v>972.2</v>
      </c>
      <c r="AG355">
        <v>467.9</v>
      </c>
      <c r="AH355">
        <v>0</v>
      </c>
    </row>
    <row r="356" spans="1:34" x14ac:dyDescent="0.25">
      <c r="A356" s="88">
        <v>42964.285416666666</v>
      </c>
      <c r="B356">
        <v>235419</v>
      </c>
      <c r="C356">
        <v>26.43</v>
      </c>
      <c r="D356">
        <v>0</v>
      </c>
      <c r="E356">
        <v>0</v>
      </c>
      <c r="F356">
        <v>3.3180000000000001</v>
      </c>
      <c r="G356">
        <v>123</v>
      </c>
      <c r="H356">
        <v>56.1</v>
      </c>
      <c r="I356">
        <v>133.9</v>
      </c>
      <c r="J356" t="s">
        <v>338</v>
      </c>
      <c r="K356">
        <v>26.4</v>
      </c>
      <c r="L356">
        <v>0</v>
      </c>
      <c r="M356">
        <v>0</v>
      </c>
      <c r="N356">
        <v>3.2879999999999998</v>
      </c>
      <c r="O356">
        <v>120.1</v>
      </c>
      <c r="P356">
        <v>55.06</v>
      </c>
      <c r="Q356">
        <v>128.80000000000001</v>
      </c>
      <c r="R356" t="s">
        <v>338</v>
      </c>
      <c r="S356">
        <v>26.46</v>
      </c>
      <c r="T356">
        <v>0</v>
      </c>
      <c r="U356">
        <v>0</v>
      </c>
      <c r="V356">
        <v>3.653</v>
      </c>
      <c r="W356">
        <v>126.7</v>
      </c>
      <c r="X356">
        <v>57.13</v>
      </c>
      <c r="Y356">
        <v>139.5</v>
      </c>
      <c r="Z356" t="s">
        <v>338</v>
      </c>
      <c r="AA356">
        <v>1.2749999999999999</v>
      </c>
      <c r="AB356">
        <v>124.7</v>
      </c>
      <c r="AC356">
        <v>13.64</v>
      </c>
      <c r="AD356">
        <v>26.7</v>
      </c>
      <c r="AE356">
        <v>26.9</v>
      </c>
      <c r="AF356">
        <v>972.2</v>
      </c>
      <c r="AG356">
        <v>467.9</v>
      </c>
      <c r="AH356">
        <v>0</v>
      </c>
    </row>
    <row r="357" spans="1:34" x14ac:dyDescent="0.25">
      <c r="A357" s="88">
        <v>42964.286111111112</v>
      </c>
      <c r="B357">
        <v>235420</v>
      </c>
      <c r="C357">
        <v>26.42</v>
      </c>
      <c r="D357">
        <v>0</v>
      </c>
      <c r="E357">
        <v>0</v>
      </c>
      <c r="F357">
        <v>3.0750000000000002</v>
      </c>
      <c r="G357">
        <v>132.80000000000001</v>
      </c>
      <c r="H357">
        <v>57.13</v>
      </c>
      <c r="I357">
        <v>148.80000000000001</v>
      </c>
      <c r="J357" t="s">
        <v>338</v>
      </c>
      <c r="K357">
        <v>26.41</v>
      </c>
      <c r="L357">
        <v>0</v>
      </c>
      <c r="M357">
        <v>0</v>
      </c>
      <c r="N357">
        <v>2.5569999999999999</v>
      </c>
      <c r="O357">
        <v>127.4</v>
      </c>
      <c r="P357">
        <v>56.44</v>
      </c>
      <c r="Q357">
        <v>140.19999999999999</v>
      </c>
      <c r="R357" t="s">
        <v>338</v>
      </c>
      <c r="S357">
        <v>26.44</v>
      </c>
      <c r="T357">
        <v>0</v>
      </c>
      <c r="U357">
        <v>0</v>
      </c>
      <c r="V357">
        <v>3.2879999999999998</v>
      </c>
      <c r="W357">
        <v>135.9</v>
      </c>
      <c r="X357">
        <v>57.83</v>
      </c>
      <c r="Y357">
        <v>159.19999999999999</v>
      </c>
      <c r="Z357" t="s">
        <v>338</v>
      </c>
      <c r="AA357">
        <v>1.667</v>
      </c>
      <c r="AB357">
        <v>122.4</v>
      </c>
      <c r="AC357">
        <v>5.6150000000000002</v>
      </c>
      <c r="AD357">
        <v>26.7</v>
      </c>
      <c r="AE357">
        <v>26.9</v>
      </c>
      <c r="AF357">
        <v>972.2</v>
      </c>
      <c r="AG357">
        <v>467.9</v>
      </c>
      <c r="AH357">
        <v>0</v>
      </c>
    </row>
    <row r="358" spans="1:34" x14ac:dyDescent="0.25">
      <c r="A358" s="88">
        <v>42964.286805555559</v>
      </c>
      <c r="B358">
        <v>235421</v>
      </c>
      <c r="C358">
        <v>26.43</v>
      </c>
      <c r="D358">
        <v>0</v>
      </c>
      <c r="E358">
        <v>0</v>
      </c>
      <c r="F358">
        <v>2.8919999999999999</v>
      </c>
      <c r="G358">
        <v>137.69999999999999</v>
      </c>
      <c r="H358">
        <v>60.16</v>
      </c>
      <c r="I358">
        <v>166.4</v>
      </c>
      <c r="J358" t="s">
        <v>338</v>
      </c>
      <c r="K358">
        <v>26.41</v>
      </c>
      <c r="L358">
        <v>0</v>
      </c>
      <c r="M358">
        <v>0</v>
      </c>
      <c r="N358">
        <v>2.5569999999999999</v>
      </c>
      <c r="O358">
        <v>135.9</v>
      </c>
      <c r="P358">
        <v>57.83</v>
      </c>
      <c r="Q358">
        <v>161.19999999999999</v>
      </c>
      <c r="R358" t="s">
        <v>338</v>
      </c>
      <c r="S358">
        <v>26.45</v>
      </c>
      <c r="T358">
        <v>0</v>
      </c>
      <c r="U358">
        <v>0</v>
      </c>
      <c r="V358">
        <v>3.2879999999999998</v>
      </c>
      <c r="W358">
        <v>139.19999999999999</v>
      </c>
      <c r="X358">
        <v>61.98</v>
      </c>
      <c r="Y358">
        <v>171.1</v>
      </c>
      <c r="Z358" t="s">
        <v>338</v>
      </c>
      <c r="AA358">
        <v>1.1579999999999999</v>
      </c>
      <c r="AB358">
        <v>118.5</v>
      </c>
      <c r="AC358">
        <v>16.350000000000001</v>
      </c>
      <c r="AD358">
        <v>26.7</v>
      </c>
      <c r="AE358">
        <v>26.8</v>
      </c>
      <c r="AF358">
        <v>972.2</v>
      </c>
      <c r="AG358">
        <v>467.9</v>
      </c>
      <c r="AH358">
        <v>0</v>
      </c>
    </row>
    <row r="359" spans="1:34" x14ac:dyDescent="0.25">
      <c r="A359" s="88">
        <v>42964.287499999999</v>
      </c>
      <c r="B359">
        <v>235422</v>
      </c>
      <c r="C359">
        <v>26.45</v>
      </c>
      <c r="D359">
        <v>0</v>
      </c>
      <c r="E359">
        <v>0</v>
      </c>
      <c r="F359">
        <v>3.7440000000000002</v>
      </c>
      <c r="G359">
        <v>140.9</v>
      </c>
      <c r="H359">
        <v>64.98</v>
      </c>
      <c r="I359">
        <v>174.7</v>
      </c>
      <c r="J359" t="s">
        <v>338</v>
      </c>
      <c r="K359">
        <v>26.43</v>
      </c>
      <c r="L359">
        <v>0</v>
      </c>
      <c r="M359">
        <v>0</v>
      </c>
      <c r="N359">
        <v>3.2879999999999998</v>
      </c>
      <c r="O359">
        <v>139.6</v>
      </c>
      <c r="P359">
        <v>62.67</v>
      </c>
      <c r="Q359">
        <v>171.8</v>
      </c>
      <c r="R359" t="s">
        <v>338</v>
      </c>
      <c r="S359">
        <v>26.48</v>
      </c>
      <c r="T359">
        <v>0</v>
      </c>
      <c r="U359">
        <v>0</v>
      </c>
      <c r="V359">
        <v>4.0179999999999998</v>
      </c>
      <c r="W359">
        <v>142.19999999999999</v>
      </c>
      <c r="X359">
        <v>67.52</v>
      </c>
      <c r="Y359">
        <v>177.4</v>
      </c>
      <c r="Z359" t="s">
        <v>338</v>
      </c>
      <c r="AA359">
        <v>1.325</v>
      </c>
      <c r="AB359">
        <v>123</v>
      </c>
      <c r="AC359">
        <v>7.9889999999999999</v>
      </c>
      <c r="AD359">
        <v>26.8</v>
      </c>
      <c r="AE359">
        <v>26.7</v>
      </c>
      <c r="AF359">
        <v>972.2</v>
      </c>
      <c r="AG359">
        <v>467.9</v>
      </c>
      <c r="AH359">
        <v>0</v>
      </c>
    </row>
    <row r="360" spans="1:34" x14ac:dyDescent="0.25">
      <c r="A360" s="88">
        <v>42964.288194444445</v>
      </c>
      <c r="B360">
        <v>235423</v>
      </c>
      <c r="C360">
        <v>26.46</v>
      </c>
      <c r="D360">
        <v>0</v>
      </c>
      <c r="E360">
        <v>0</v>
      </c>
      <c r="F360">
        <v>3.4089999999999998</v>
      </c>
      <c r="G360">
        <v>144</v>
      </c>
      <c r="H360">
        <v>69.05</v>
      </c>
      <c r="I360">
        <v>180.2</v>
      </c>
      <c r="J360" t="s">
        <v>338</v>
      </c>
      <c r="K360">
        <v>26.44</v>
      </c>
      <c r="L360">
        <v>0</v>
      </c>
      <c r="M360">
        <v>0</v>
      </c>
      <c r="N360">
        <v>3.2879999999999998</v>
      </c>
      <c r="O360">
        <v>142.5</v>
      </c>
      <c r="P360">
        <v>67.52</v>
      </c>
      <c r="Q360">
        <v>177.8</v>
      </c>
      <c r="R360" t="s">
        <v>338</v>
      </c>
      <c r="S360">
        <v>26.49</v>
      </c>
      <c r="T360">
        <v>0</v>
      </c>
      <c r="U360">
        <v>0</v>
      </c>
      <c r="V360">
        <v>4.0179999999999998</v>
      </c>
      <c r="W360">
        <v>145.5</v>
      </c>
      <c r="X360">
        <v>70.290000000000006</v>
      </c>
      <c r="Y360">
        <v>182.5</v>
      </c>
      <c r="Z360" t="s">
        <v>338</v>
      </c>
      <c r="AA360">
        <v>1.1579999999999999</v>
      </c>
      <c r="AB360">
        <v>109.6</v>
      </c>
      <c r="AC360">
        <v>9.5399999999999991</v>
      </c>
      <c r="AD360">
        <v>26.8</v>
      </c>
      <c r="AE360">
        <v>26.8</v>
      </c>
      <c r="AF360">
        <v>972.2</v>
      </c>
      <c r="AG360">
        <v>467.9</v>
      </c>
      <c r="AH360">
        <v>0</v>
      </c>
    </row>
    <row r="361" spans="1:34" x14ac:dyDescent="0.25">
      <c r="A361" s="88">
        <v>42964.288888888892</v>
      </c>
      <c r="B361">
        <v>235424</v>
      </c>
      <c r="C361">
        <v>26.53</v>
      </c>
      <c r="D361">
        <v>0</v>
      </c>
      <c r="E361">
        <v>0</v>
      </c>
      <c r="F361">
        <v>4.5049999999999999</v>
      </c>
      <c r="G361">
        <v>145.5</v>
      </c>
      <c r="H361">
        <v>72.22</v>
      </c>
      <c r="I361">
        <v>183.8</v>
      </c>
      <c r="J361" t="s">
        <v>338</v>
      </c>
      <c r="K361">
        <v>26.49</v>
      </c>
      <c r="L361">
        <v>0</v>
      </c>
      <c r="M361">
        <v>0</v>
      </c>
      <c r="N361">
        <v>4.0179999999999998</v>
      </c>
      <c r="O361">
        <v>145.1</v>
      </c>
      <c r="P361">
        <v>70.98</v>
      </c>
      <c r="Q361">
        <v>182.9</v>
      </c>
      <c r="R361" t="s">
        <v>338</v>
      </c>
      <c r="S361">
        <v>26.61</v>
      </c>
      <c r="T361">
        <v>0</v>
      </c>
      <c r="U361">
        <v>0</v>
      </c>
      <c r="V361">
        <v>4.7489999999999997</v>
      </c>
      <c r="W361">
        <v>145.9</v>
      </c>
      <c r="X361">
        <v>73.75</v>
      </c>
      <c r="Y361">
        <v>184.5</v>
      </c>
      <c r="Z361" t="s">
        <v>338</v>
      </c>
      <c r="AA361">
        <v>0.95799999999999996</v>
      </c>
      <c r="AB361">
        <v>106.6</v>
      </c>
      <c r="AC361">
        <v>18.920000000000002</v>
      </c>
      <c r="AD361">
        <v>26.8</v>
      </c>
      <c r="AE361">
        <v>26.9</v>
      </c>
      <c r="AF361">
        <v>972.2</v>
      </c>
      <c r="AG361">
        <v>467.9</v>
      </c>
      <c r="AH361">
        <v>0</v>
      </c>
    </row>
    <row r="362" spans="1:34" x14ac:dyDescent="0.25">
      <c r="A362" s="88">
        <v>42964.289583333331</v>
      </c>
      <c r="B362">
        <v>235425</v>
      </c>
      <c r="C362">
        <v>26.61</v>
      </c>
      <c r="D362">
        <v>0</v>
      </c>
      <c r="E362">
        <v>0</v>
      </c>
      <c r="F362">
        <v>4.3529999999999998</v>
      </c>
      <c r="G362">
        <v>147</v>
      </c>
      <c r="H362">
        <v>75.2</v>
      </c>
      <c r="I362">
        <v>183.8</v>
      </c>
      <c r="J362" t="s">
        <v>338</v>
      </c>
      <c r="K362">
        <v>26.6</v>
      </c>
      <c r="L362">
        <v>0</v>
      </c>
      <c r="M362">
        <v>0</v>
      </c>
      <c r="N362">
        <v>4.0179999999999998</v>
      </c>
      <c r="O362">
        <v>145.5</v>
      </c>
      <c r="P362">
        <v>73.75</v>
      </c>
      <c r="Q362">
        <v>182.9</v>
      </c>
      <c r="R362" t="s">
        <v>338</v>
      </c>
      <c r="S362">
        <v>26.63</v>
      </c>
      <c r="T362">
        <v>0</v>
      </c>
      <c r="U362">
        <v>0</v>
      </c>
      <c r="V362">
        <v>4.7489999999999997</v>
      </c>
      <c r="W362">
        <v>148.4</v>
      </c>
      <c r="X362">
        <v>76.52</v>
      </c>
      <c r="Y362">
        <v>184.5</v>
      </c>
      <c r="Z362" t="s">
        <v>338</v>
      </c>
      <c r="AA362">
        <v>1.0580000000000001</v>
      </c>
      <c r="AB362">
        <v>106</v>
      </c>
      <c r="AC362">
        <v>16.3</v>
      </c>
      <c r="AD362">
        <v>26.9</v>
      </c>
      <c r="AE362">
        <v>26.5</v>
      </c>
      <c r="AF362">
        <v>972.2</v>
      </c>
      <c r="AG362">
        <v>467.9</v>
      </c>
      <c r="AH362">
        <v>0</v>
      </c>
    </row>
    <row r="363" spans="1:34" x14ac:dyDescent="0.25">
      <c r="A363" s="88">
        <v>42964.290277777778</v>
      </c>
      <c r="B363">
        <v>235426</v>
      </c>
      <c r="C363">
        <v>26.66</v>
      </c>
      <c r="D363">
        <v>0</v>
      </c>
      <c r="E363">
        <v>0</v>
      </c>
      <c r="F363">
        <v>4.3220000000000001</v>
      </c>
      <c r="G363">
        <v>151.9</v>
      </c>
      <c r="H363">
        <v>77.739999999999995</v>
      </c>
      <c r="I363">
        <v>183.8</v>
      </c>
      <c r="J363" t="s">
        <v>338</v>
      </c>
      <c r="K363">
        <v>26.62</v>
      </c>
      <c r="L363">
        <v>0</v>
      </c>
      <c r="M363">
        <v>0</v>
      </c>
      <c r="N363">
        <v>4.0179999999999998</v>
      </c>
      <c r="O363">
        <v>149.19999999999999</v>
      </c>
      <c r="P363">
        <v>76.52</v>
      </c>
      <c r="Q363">
        <v>181.7</v>
      </c>
      <c r="R363" t="s">
        <v>338</v>
      </c>
      <c r="S363">
        <v>26.72</v>
      </c>
      <c r="T363">
        <v>0</v>
      </c>
      <c r="U363">
        <v>0</v>
      </c>
      <c r="V363">
        <v>4.7489999999999997</v>
      </c>
      <c r="W363">
        <v>155.1</v>
      </c>
      <c r="X363">
        <v>78.599999999999994</v>
      </c>
      <c r="Y363">
        <v>184.9</v>
      </c>
      <c r="Z363" t="s">
        <v>338</v>
      </c>
      <c r="AA363">
        <v>0.76700000000000002</v>
      </c>
      <c r="AB363">
        <v>127.8</v>
      </c>
      <c r="AC363">
        <v>22.58</v>
      </c>
      <c r="AD363">
        <v>26.9</v>
      </c>
      <c r="AE363">
        <v>26.6</v>
      </c>
      <c r="AF363">
        <v>972.2</v>
      </c>
      <c r="AG363">
        <v>467.9</v>
      </c>
      <c r="AH363">
        <v>0</v>
      </c>
    </row>
    <row r="364" spans="1:34" x14ac:dyDescent="0.25">
      <c r="A364" s="88">
        <v>42964.290972222225</v>
      </c>
      <c r="B364">
        <v>235427</v>
      </c>
      <c r="C364">
        <v>26.8</v>
      </c>
      <c r="D364">
        <v>0</v>
      </c>
      <c r="E364">
        <v>0</v>
      </c>
      <c r="F364">
        <v>5.0529999999999999</v>
      </c>
      <c r="G364">
        <v>156.4</v>
      </c>
      <c r="H364">
        <v>79.61</v>
      </c>
      <c r="I364">
        <v>177.1</v>
      </c>
      <c r="J364" t="s">
        <v>338</v>
      </c>
      <c r="K364">
        <v>26.73</v>
      </c>
      <c r="L364">
        <v>0</v>
      </c>
      <c r="M364">
        <v>0</v>
      </c>
      <c r="N364">
        <v>4.7489999999999997</v>
      </c>
      <c r="O364">
        <v>155.1</v>
      </c>
      <c r="P364">
        <v>78.599999999999994</v>
      </c>
      <c r="Q364">
        <v>171.8</v>
      </c>
      <c r="R364" t="s">
        <v>338</v>
      </c>
      <c r="S364">
        <v>26.86</v>
      </c>
      <c r="T364">
        <v>0</v>
      </c>
      <c r="U364">
        <v>0</v>
      </c>
      <c r="V364">
        <v>5.4790000000000001</v>
      </c>
      <c r="W364">
        <v>158</v>
      </c>
      <c r="X364">
        <v>80.7</v>
      </c>
      <c r="Y364">
        <v>181.3</v>
      </c>
      <c r="Z364" t="s">
        <v>338</v>
      </c>
      <c r="AA364">
        <v>0.73299999999999998</v>
      </c>
      <c r="AB364">
        <v>104.7</v>
      </c>
      <c r="AC364">
        <v>16.309999999999999</v>
      </c>
      <c r="AD364">
        <v>27</v>
      </c>
      <c r="AE364">
        <v>26.7</v>
      </c>
      <c r="AF364">
        <v>972.2</v>
      </c>
      <c r="AG364">
        <v>467.9</v>
      </c>
      <c r="AH364">
        <v>0</v>
      </c>
    </row>
    <row r="365" spans="1:34" x14ac:dyDescent="0.25">
      <c r="A365" s="88">
        <v>42964.291666666664</v>
      </c>
      <c r="B365">
        <v>235428</v>
      </c>
      <c r="C365">
        <v>26.95</v>
      </c>
      <c r="D365">
        <v>0</v>
      </c>
      <c r="E365">
        <v>0</v>
      </c>
      <c r="F365">
        <v>5.1440000000000001</v>
      </c>
      <c r="G365">
        <v>159.5</v>
      </c>
      <c r="H365">
        <v>82.9</v>
      </c>
      <c r="I365">
        <v>168.1</v>
      </c>
      <c r="J365" t="s">
        <v>338</v>
      </c>
      <c r="K365">
        <v>26.89</v>
      </c>
      <c r="L365">
        <v>0</v>
      </c>
      <c r="M365">
        <v>0</v>
      </c>
      <c r="N365">
        <v>4.7489999999999997</v>
      </c>
      <c r="O365">
        <v>158</v>
      </c>
      <c r="P365">
        <v>81.400000000000006</v>
      </c>
      <c r="Q365">
        <v>166.3</v>
      </c>
      <c r="R365" t="s">
        <v>338</v>
      </c>
      <c r="S365">
        <v>27.03</v>
      </c>
      <c r="T365">
        <v>0</v>
      </c>
      <c r="U365">
        <v>0</v>
      </c>
      <c r="V365">
        <v>5.4790000000000001</v>
      </c>
      <c r="W365">
        <v>161</v>
      </c>
      <c r="X365">
        <v>84.8</v>
      </c>
      <c r="Y365">
        <v>171.4</v>
      </c>
      <c r="Z365" t="s">
        <v>338</v>
      </c>
      <c r="AA365">
        <v>1.1000000000000001</v>
      </c>
      <c r="AB365">
        <v>122.6</v>
      </c>
      <c r="AC365">
        <v>17.39</v>
      </c>
      <c r="AD365">
        <v>27</v>
      </c>
      <c r="AE365">
        <v>26.6</v>
      </c>
      <c r="AF365">
        <v>972.3</v>
      </c>
      <c r="AG365">
        <v>467.9</v>
      </c>
      <c r="AH365">
        <v>0</v>
      </c>
    </row>
    <row r="366" spans="1:34" x14ac:dyDescent="0.25">
      <c r="A366" s="88">
        <v>42964.292361111111</v>
      </c>
      <c r="B366">
        <v>235429</v>
      </c>
      <c r="C366">
        <v>27.07</v>
      </c>
      <c r="D366">
        <v>0</v>
      </c>
      <c r="E366">
        <v>0</v>
      </c>
      <c r="F366">
        <v>4.5659999999999998</v>
      </c>
      <c r="G366">
        <v>162.9</v>
      </c>
      <c r="H366">
        <v>87</v>
      </c>
      <c r="I366">
        <v>167.7</v>
      </c>
      <c r="J366" t="s">
        <v>338</v>
      </c>
      <c r="K366">
        <v>27.04</v>
      </c>
      <c r="L366">
        <v>0</v>
      </c>
      <c r="M366">
        <v>0</v>
      </c>
      <c r="N366">
        <v>4.0179999999999998</v>
      </c>
      <c r="O366">
        <v>161.30000000000001</v>
      </c>
      <c r="P366">
        <v>85.5</v>
      </c>
      <c r="Q366">
        <v>166.7</v>
      </c>
      <c r="R366" t="s">
        <v>338</v>
      </c>
      <c r="S366">
        <v>27.09</v>
      </c>
      <c r="T366">
        <v>0</v>
      </c>
      <c r="U366">
        <v>0</v>
      </c>
      <c r="V366">
        <v>4.7489999999999997</v>
      </c>
      <c r="W366">
        <v>164.6</v>
      </c>
      <c r="X366">
        <v>88.3</v>
      </c>
      <c r="Y366">
        <v>169.1</v>
      </c>
      <c r="Z366" t="s">
        <v>338</v>
      </c>
      <c r="AA366">
        <v>1.3919999999999999</v>
      </c>
      <c r="AB366">
        <v>124.1</v>
      </c>
      <c r="AC366">
        <v>8.5</v>
      </c>
      <c r="AD366">
        <v>27.1</v>
      </c>
      <c r="AE366">
        <v>26.8</v>
      </c>
      <c r="AF366">
        <v>972.3</v>
      </c>
      <c r="AG366">
        <v>467.9</v>
      </c>
      <c r="AH366">
        <v>0</v>
      </c>
    </row>
    <row r="367" spans="1:34" x14ac:dyDescent="0.25">
      <c r="A367" s="88">
        <v>42964.293055555558</v>
      </c>
      <c r="B367">
        <v>235430</v>
      </c>
      <c r="C367">
        <v>27.18</v>
      </c>
      <c r="D367">
        <v>0</v>
      </c>
      <c r="E367">
        <v>0</v>
      </c>
      <c r="F367">
        <v>4.0179999999999998</v>
      </c>
      <c r="G367">
        <v>166.5</v>
      </c>
      <c r="H367">
        <v>90.3</v>
      </c>
      <c r="I367">
        <v>170.5</v>
      </c>
      <c r="J367" t="s">
        <v>338</v>
      </c>
      <c r="K367">
        <v>27.07</v>
      </c>
      <c r="L367">
        <v>0</v>
      </c>
      <c r="M367">
        <v>0</v>
      </c>
      <c r="N367">
        <v>4.0179999999999998</v>
      </c>
      <c r="O367">
        <v>164.6</v>
      </c>
      <c r="P367">
        <v>89</v>
      </c>
      <c r="Q367">
        <v>169.1</v>
      </c>
      <c r="R367" t="s">
        <v>338</v>
      </c>
      <c r="S367">
        <v>27.28</v>
      </c>
      <c r="T367">
        <v>0</v>
      </c>
      <c r="U367">
        <v>0</v>
      </c>
      <c r="V367">
        <v>4.0179999999999998</v>
      </c>
      <c r="W367">
        <v>168.3</v>
      </c>
      <c r="X367">
        <v>91.8</v>
      </c>
      <c r="Y367">
        <v>171.8</v>
      </c>
      <c r="Z367" t="s">
        <v>338</v>
      </c>
      <c r="AA367">
        <v>1.042</v>
      </c>
      <c r="AB367">
        <v>97</v>
      </c>
      <c r="AC367">
        <v>23.64</v>
      </c>
      <c r="AD367">
        <v>27.1</v>
      </c>
      <c r="AE367">
        <v>26.2</v>
      </c>
      <c r="AF367">
        <v>972.3</v>
      </c>
      <c r="AG367">
        <v>467.9</v>
      </c>
      <c r="AH367">
        <v>0</v>
      </c>
    </row>
    <row r="368" spans="1:34" x14ac:dyDescent="0.25">
      <c r="A368" s="88">
        <v>42964.293749999997</v>
      </c>
      <c r="B368">
        <v>235431</v>
      </c>
      <c r="C368">
        <v>27.34</v>
      </c>
      <c r="D368">
        <v>0</v>
      </c>
      <c r="E368">
        <v>0</v>
      </c>
      <c r="F368">
        <v>4.0179999999999998</v>
      </c>
      <c r="G368">
        <v>169.9</v>
      </c>
      <c r="H368">
        <v>93.5</v>
      </c>
      <c r="I368">
        <v>173.5</v>
      </c>
      <c r="J368" t="s">
        <v>338</v>
      </c>
      <c r="K368">
        <v>27.29</v>
      </c>
      <c r="L368">
        <v>0</v>
      </c>
      <c r="M368">
        <v>0</v>
      </c>
      <c r="N368">
        <v>4.0179999999999998</v>
      </c>
      <c r="O368">
        <v>168.7</v>
      </c>
      <c r="P368">
        <v>92.1</v>
      </c>
      <c r="Q368">
        <v>172.2</v>
      </c>
      <c r="R368" t="s">
        <v>338</v>
      </c>
      <c r="S368">
        <v>27.37</v>
      </c>
      <c r="T368">
        <v>0</v>
      </c>
      <c r="U368">
        <v>0</v>
      </c>
      <c r="V368">
        <v>4.0179999999999998</v>
      </c>
      <c r="W368">
        <v>171.6</v>
      </c>
      <c r="X368">
        <v>94.9</v>
      </c>
      <c r="Y368">
        <v>175</v>
      </c>
      <c r="Z368" t="s">
        <v>338</v>
      </c>
      <c r="AA368">
        <v>1.1499999999999999</v>
      </c>
      <c r="AB368">
        <v>97.9</v>
      </c>
      <c r="AC368">
        <v>10.96</v>
      </c>
      <c r="AD368">
        <v>27.2</v>
      </c>
      <c r="AE368">
        <v>26.3</v>
      </c>
      <c r="AF368">
        <v>972.3</v>
      </c>
      <c r="AG368">
        <v>467.9</v>
      </c>
      <c r="AH368">
        <v>0</v>
      </c>
    </row>
    <row r="369" spans="1:34" x14ac:dyDescent="0.25">
      <c r="A369" s="88">
        <v>42964.294444444444</v>
      </c>
      <c r="B369">
        <v>235432</v>
      </c>
      <c r="C369">
        <v>27.38</v>
      </c>
      <c r="D369">
        <v>0</v>
      </c>
      <c r="E369">
        <v>0</v>
      </c>
      <c r="F369">
        <v>3.44</v>
      </c>
      <c r="G369">
        <v>173.4</v>
      </c>
      <c r="H369">
        <v>96.6</v>
      </c>
      <c r="I369">
        <v>176.2</v>
      </c>
      <c r="J369" t="s">
        <v>338</v>
      </c>
      <c r="K369">
        <v>27.35</v>
      </c>
      <c r="L369">
        <v>0</v>
      </c>
      <c r="M369">
        <v>0</v>
      </c>
      <c r="N369">
        <v>2.9220000000000002</v>
      </c>
      <c r="O369">
        <v>172</v>
      </c>
      <c r="P369">
        <v>95.2</v>
      </c>
      <c r="Q369">
        <v>175</v>
      </c>
      <c r="R369" t="s">
        <v>338</v>
      </c>
      <c r="S369">
        <v>27.42</v>
      </c>
      <c r="T369">
        <v>0</v>
      </c>
      <c r="U369">
        <v>0</v>
      </c>
      <c r="V369">
        <v>4.0179999999999998</v>
      </c>
      <c r="W369">
        <v>174.9</v>
      </c>
      <c r="X369">
        <v>98</v>
      </c>
      <c r="Y369">
        <v>177.4</v>
      </c>
      <c r="Z369" t="s">
        <v>338</v>
      </c>
      <c r="AA369">
        <v>1.375</v>
      </c>
      <c r="AB369">
        <v>116.4</v>
      </c>
      <c r="AC369">
        <v>18.670000000000002</v>
      </c>
      <c r="AD369">
        <v>27.2</v>
      </c>
      <c r="AE369">
        <v>26.4</v>
      </c>
      <c r="AF369">
        <v>972.3</v>
      </c>
      <c r="AG369">
        <v>467.9</v>
      </c>
      <c r="AH369">
        <v>0</v>
      </c>
    </row>
    <row r="370" spans="1:34" x14ac:dyDescent="0.25">
      <c r="A370" s="88">
        <v>42964.295138888891</v>
      </c>
      <c r="B370">
        <v>235433</v>
      </c>
      <c r="C370">
        <v>27.48</v>
      </c>
      <c r="D370">
        <v>0</v>
      </c>
      <c r="E370">
        <v>0</v>
      </c>
      <c r="F370">
        <v>3.2869999999999999</v>
      </c>
      <c r="G370">
        <v>177.1</v>
      </c>
      <c r="H370">
        <v>99.9</v>
      </c>
      <c r="I370">
        <v>179.1</v>
      </c>
      <c r="J370" t="s">
        <v>338</v>
      </c>
      <c r="K370">
        <v>27.42</v>
      </c>
      <c r="L370">
        <v>0</v>
      </c>
      <c r="M370">
        <v>0</v>
      </c>
      <c r="N370">
        <v>3.2869999999999999</v>
      </c>
      <c r="O370">
        <v>175.7</v>
      </c>
      <c r="P370">
        <v>98.3</v>
      </c>
      <c r="Q370">
        <v>178.2</v>
      </c>
      <c r="R370" t="s">
        <v>338</v>
      </c>
      <c r="S370">
        <v>27.56</v>
      </c>
      <c r="T370">
        <v>0</v>
      </c>
      <c r="U370">
        <v>0</v>
      </c>
      <c r="V370">
        <v>3.2869999999999999</v>
      </c>
      <c r="W370">
        <v>178.6</v>
      </c>
      <c r="X370">
        <v>101.4</v>
      </c>
      <c r="Y370">
        <v>180.1</v>
      </c>
      <c r="Z370" t="s">
        <v>338</v>
      </c>
      <c r="AA370">
        <v>1.0580000000000001</v>
      </c>
      <c r="AB370">
        <v>129.30000000000001</v>
      </c>
      <c r="AC370">
        <v>15.87</v>
      </c>
      <c r="AD370">
        <v>27.2</v>
      </c>
      <c r="AE370">
        <v>26</v>
      </c>
      <c r="AF370">
        <v>972.3</v>
      </c>
      <c r="AG370">
        <v>467.9</v>
      </c>
      <c r="AH370">
        <v>0</v>
      </c>
    </row>
    <row r="371" spans="1:34" x14ac:dyDescent="0.25">
      <c r="A371" s="88">
        <v>42964.29583333333</v>
      </c>
      <c r="B371">
        <v>235434</v>
      </c>
      <c r="C371">
        <v>27.65</v>
      </c>
      <c r="D371">
        <v>0</v>
      </c>
      <c r="E371">
        <v>0</v>
      </c>
      <c r="F371">
        <v>4.0789999999999997</v>
      </c>
      <c r="G371">
        <v>180.6</v>
      </c>
      <c r="H371">
        <v>103.2</v>
      </c>
      <c r="I371">
        <v>178.8</v>
      </c>
      <c r="J371" t="s">
        <v>338</v>
      </c>
      <c r="K371">
        <v>27.57</v>
      </c>
      <c r="L371">
        <v>0</v>
      </c>
      <c r="M371">
        <v>0</v>
      </c>
      <c r="N371">
        <v>3.653</v>
      </c>
      <c r="O371">
        <v>179</v>
      </c>
      <c r="P371">
        <v>101.8</v>
      </c>
      <c r="Q371">
        <v>175</v>
      </c>
      <c r="R371" t="s">
        <v>338</v>
      </c>
      <c r="S371">
        <v>27.72</v>
      </c>
      <c r="T371">
        <v>0</v>
      </c>
      <c r="U371">
        <v>0</v>
      </c>
      <c r="V371">
        <v>4.7480000000000002</v>
      </c>
      <c r="W371">
        <v>182.3</v>
      </c>
      <c r="X371">
        <v>104.6</v>
      </c>
      <c r="Y371">
        <v>180.5</v>
      </c>
      <c r="Z371" t="s">
        <v>338</v>
      </c>
      <c r="AA371">
        <v>0.97499999999999998</v>
      </c>
      <c r="AB371">
        <v>116.3</v>
      </c>
      <c r="AC371">
        <v>13.36</v>
      </c>
      <c r="AD371">
        <v>27.3</v>
      </c>
      <c r="AE371">
        <v>26.1</v>
      </c>
      <c r="AF371">
        <v>972.3</v>
      </c>
      <c r="AG371">
        <v>467.9</v>
      </c>
      <c r="AH371">
        <v>0</v>
      </c>
    </row>
    <row r="372" spans="1:34" x14ac:dyDescent="0.25">
      <c r="A372" s="88">
        <v>42964.296527777777</v>
      </c>
      <c r="B372">
        <v>235435</v>
      </c>
      <c r="C372">
        <v>27.76</v>
      </c>
      <c r="D372">
        <v>0</v>
      </c>
      <c r="E372">
        <v>0</v>
      </c>
      <c r="F372">
        <v>4.657</v>
      </c>
      <c r="G372">
        <v>184</v>
      </c>
      <c r="H372">
        <v>106.3</v>
      </c>
      <c r="I372">
        <v>160.9</v>
      </c>
      <c r="J372" t="s">
        <v>338</v>
      </c>
      <c r="K372">
        <v>27.69</v>
      </c>
      <c r="L372">
        <v>0</v>
      </c>
      <c r="M372">
        <v>0</v>
      </c>
      <c r="N372">
        <v>4.0179999999999998</v>
      </c>
      <c r="O372">
        <v>182.3</v>
      </c>
      <c r="P372">
        <v>104.9</v>
      </c>
      <c r="Q372">
        <v>145.80000000000001</v>
      </c>
      <c r="R372" t="s">
        <v>338</v>
      </c>
      <c r="S372">
        <v>27.81</v>
      </c>
      <c r="T372">
        <v>0</v>
      </c>
      <c r="U372">
        <v>0</v>
      </c>
      <c r="V372">
        <v>4.7480000000000002</v>
      </c>
      <c r="W372">
        <v>185.6</v>
      </c>
      <c r="X372">
        <v>107.7</v>
      </c>
      <c r="Y372">
        <v>173.4</v>
      </c>
      <c r="Z372" t="s">
        <v>338</v>
      </c>
      <c r="AA372">
        <v>1.0920000000000001</v>
      </c>
      <c r="AB372">
        <v>137.9</v>
      </c>
      <c r="AC372">
        <v>12.4</v>
      </c>
      <c r="AD372">
        <v>27.3</v>
      </c>
      <c r="AE372">
        <v>26.1</v>
      </c>
      <c r="AF372">
        <v>972.3</v>
      </c>
      <c r="AG372">
        <v>467.9</v>
      </c>
      <c r="AH372">
        <v>0</v>
      </c>
    </row>
    <row r="373" spans="1:34" x14ac:dyDescent="0.25">
      <c r="A373" s="88">
        <v>42964.297222222223</v>
      </c>
      <c r="B373">
        <v>235436</v>
      </c>
      <c r="C373">
        <v>27.77</v>
      </c>
      <c r="D373">
        <v>0</v>
      </c>
      <c r="E373">
        <v>0</v>
      </c>
      <c r="F373">
        <v>3.8050000000000002</v>
      </c>
      <c r="G373">
        <v>187.7</v>
      </c>
      <c r="H373">
        <v>109.6</v>
      </c>
      <c r="I373">
        <v>122.1</v>
      </c>
      <c r="J373" t="s">
        <v>338</v>
      </c>
      <c r="K373">
        <v>27.72</v>
      </c>
      <c r="L373">
        <v>0</v>
      </c>
      <c r="M373">
        <v>0</v>
      </c>
      <c r="N373">
        <v>3.2869999999999999</v>
      </c>
      <c r="O373">
        <v>186</v>
      </c>
      <c r="P373">
        <v>108</v>
      </c>
      <c r="Q373">
        <v>101.5</v>
      </c>
      <c r="R373" t="s">
        <v>338</v>
      </c>
      <c r="S373">
        <v>27.81</v>
      </c>
      <c r="T373">
        <v>0</v>
      </c>
      <c r="U373">
        <v>0</v>
      </c>
      <c r="V373">
        <v>4.0179999999999998</v>
      </c>
      <c r="W373">
        <v>189.7</v>
      </c>
      <c r="X373">
        <v>111.1</v>
      </c>
      <c r="Y373">
        <v>142.19999999999999</v>
      </c>
      <c r="Z373" t="s">
        <v>338</v>
      </c>
      <c r="AA373">
        <v>1.6419999999999999</v>
      </c>
      <c r="AB373">
        <v>126.8</v>
      </c>
      <c r="AC373">
        <v>13.29</v>
      </c>
      <c r="AD373">
        <v>27.4</v>
      </c>
      <c r="AE373">
        <v>26</v>
      </c>
      <c r="AF373">
        <v>972.3</v>
      </c>
      <c r="AG373">
        <v>467.9</v>
      </c>
      <c r="AH373">
        <v>0</v>
      </c>
    </row>
    <row r="374" spans="1:34" x14ac:dyDescent="0.25">
      <c r="A374" s="88">
        <v>42964.29791666667</v>
      </c>
      <c r="B374">
        <v>235437</v>
      </c>
      <c r="C374">
        <v>27.74</v>
      </c>
      <c r="D374">
        <v>0</v>
      </c>
      <c r="E374">
        <v>0</v>
      </c>
      <c r="F374">
        <v>2.8610000000000002</v>
      </c>
      <c r="G374">
        <v>191.5</v>
      </c>
      <c r="H374">
        <v>113.2</v>
      </c>
      <c r="I374">
        <v>77.23</v>
      </c>
      <c r="J374" t="s">
        <v>338</v>
      </c>
      <c r="K374">
        <v>27.68</v>
      </c>
      <c r="L374">
        <v>0</v>
      </c>
      <c r="M374">
        <v>0</v>
      </c>
      <c r="N374">
        <v>2.5569999999999999</v>
      </c>
      <c r="O374">
        <v>189.7</v>
      </c>
      <c r="P374">
        <v>111.5</v>
      </c>
      <c r="Q374">
        <v>58.86</v>
      </c>
      <c r="R374" t="s">
        <v>338</v>
      </c>
      <c r="S374">
        <v>27.81</v>
      </c>
      <c r="T374">
        <v>0</v>
      </c>
      <c r="U374">
        <v>0</v>
      </c>
      <c r="V374">
        <v>3.2869999999999999</v>
      </c>
      <c r="W374">
        <v>193.4</v>
      </c>
      <c r="X374">
        <v>114.6</v>
      </c>
      <c r="Y374">
        <v>97.2</v>
      </c>
      <c r="Z374" t="s">
        <v>338</v>
      </c>
      <c r="AA374">
        <v>1.4079999999999999</v>
      </c>
      <c r="AB374">
        <v>119.9</v>
      </c>
      <c r="AC374">
        <v>9.89</v>
      </c>
      <c r="AD374">
        <v>27.4</v>
      </c>
      <c r="AE374">
        <v>25.8</v>
      </c>
      <c r="AF374">
        <v>972.3</v>
      </c>
      <c r="AG374">
        <v>467.9</v>
      </c>
      <c r="AH374">
        <v>0</v>
      </c>
    </row>
    <row r="375" spans="1:34" x14ac:dyDescent="0.25">
      <c r="A375" s="88">
        <v>42964.298611111109</v>
      </c>
      <c r="B375">
        <v>235438</v>
      </c>
      <c r="C375">
        <v>27.69</v>
      </c>
      <c r="D375">
        <v>0</v>
      </c>
      <c r="E375">
        <v>0</v>
      </c>
      <c r="F375">
        <v>2.2519999999999998</v>
      </c>
      <c r="G375">
        <v>195.2</v>
      </c>
      <c r="H375">
        <v>116.7</v>
      </c>
      <c r="I375">
        <v>44.14</v>
      </c>
      <c r="J375" t="s">
        <v>338</v>
      </c>
      <c r="K375">
        <v>27.64</v>
      </c>
      <c r="L375">
        <v>0</v>
      </c>
      <c r="M375">
        <v>0</v>
      </c>
      <c r="N375">
        <v>1.8260000000000001</v>
      </c>
      <c r="O375">
        <v>193.4</v>
      </c>
      <c r="P375">
        <v>114.9</v>
      </c>
      <c r="Q375">
        <v>35.950000000000003</v>
      </c>
      <c r="R375" t="s">
        <v>338</v>
      </c>
      <c r="S375">
        <v>27.75</v>
      </c>
      <c r="T375">
        <v>0</v>
      </c>
      <c r="U375">
        <v>0</v>
      </c>
      <c r="V375">
        <v>2.5569999999999999</v>
      </c>
      <c r="W375">
        <v>197</v>
      </c>
      <c r="X375">
        <v>118.4</v>
      </c>
      <c r="Y375">
        <v>55.7</v>
      </c>
      <c r="Z375" t="s">
        <v>338</v>
      </c>
      <c r="AA375">
        <v>1.2829999999999999</v>
      </c>
      <c r="AB375">
        <v>127.3</v>
      </c>
      <c r="AC375">
        <v>10.46</v>
      </c>
      <c r="AD375">
        <v>27.4</v>
      </c>
      <c r="AE375">
        <v>25.5</v>
      </c>
      <c r="AF375">
        <v>972.3</v>
      </c>
      <c r="AG375">
        <v>467.9</v>
      </c>
      <c r="AH375">
        <v>0</v>
      </c>
    </row>
    <row r="376" spans="1:34" x14ac:dyDescent="0.25">
      <c r="A376" s="88">
        <v>42964.299305555556</v>
      </c>
      <c r="B376">
        <v>235439</v>
      </c>
      <c r="C376">
        <v>27.84</v>
      </c>
      <c r="D376">
        <v>0</v>
      </c>
      <c r="E376">
        <v>0</v>
      </c>
      <c r="F376">
        <v>3.0739999999999998</v>
      </c>
      <c r="G376">
        <v>198.9</v>
      </c>
      <c r="H376">
        <v>120.2</v>
      </c>
      <c r="I376">
        <v>33.67</v>
      </c>
      <c r="J376" t="s">
        <v>338</v>
      </c>
      <c r="K376">
        <v>27.74</v>
      </c>
      <c r="L376">
        <v>0</v>
      </c>
      <c r="M376">
        <v>0</v>
      </c>
      <c r="N376">
        <v>2.5569999999999999</v>
      </c>
      <c r="O376">
        <v>197.4</v>
      </c>
      <c r="P376">
        <v>118.8</v>
      </c>
      <c r="Q376">
        <v>32.79</v>
      </c>
      <c r="R376" t="s">
        <v>338</v>
      </c>
      <c r="S376">
        <v>27.95</v>
      </c>
      <c r="T376">
        <v>0</v>
      </c>
      <c r="U376">
        <v>0</v>
      </c>
      <c r="V376">
        <v>3.2869999999999999</v>
      </c>
      <c r="W376">
        <v>200.3</v>
      </c>
      <c r="X376">
        <v>121.9</v>
      </c>
      <c r="Y376">
        <v>35.159999999999997</v>
      </c>
      <c r="Z376" t="s">
        <v>338</v>
      </c>
      <c r="AA376">
        <v>0.85</v>
      </c>
      <c r="AB376">
        <v>131.1</v>
      </c>
      <c r="AC376">
        <v>21.65</v>
      </c>
      <c r="AD376">
        <v>27.4</v>
      </c>
      <c r="AE376">
        <v>25.5</v>
      </c>
      <c r="AF376">
        <v>972.3</v>
      </c>
      <c r="AG376">
        <v>467.9</v>
      </c>
      <c r="AH376">
        <v>0</v>
      </c>
    </row>
    <row r="377" spans="1:34" x14ac:dyDescent="0.25">
      <c r="A377" s="88">
        <v>42964.3</v>
      </c>
      <c r="B377">
        <v>235440</v>
      </c>
      <c r="C377">
        <v>28.07</v>
      </c>
      <c r="D377">
        <v>0</v>
      </c>
      <c r="E377">
        <v>0</v>
      </c>
      <c r="F377">
        <v>4.2</v>
      </c>
      <c r="G377">
        <v>202.2</v>
      </c>
      <c r="H377">
        <v>123.5</v>
      </c>
      <c r="I377">
        <v>32.619999999999997</v>
      </c>
      <c r="J377" t="s">
        <v>338</v>
      </c>
      <c r="K377">
        <v>27.97</v>
      </c>
      <c r="L377">
        <v>0</v>
      </c>
      <c r="M377">
        <v>0</v>
      </c>
      <c r="N377">
        <v>3.2869999999999999</v>
      </c>
      <c r="O377">
        <v>200.7</v>
      </c>
      <c r="P377">
        <v>122.2</v>
      </c>
      <c r="Q377">
        <v>32.39</v>
      </c>
      <c r="R377" t="s">
        <v>338</v>
      </c>
      <c r="S377">
        <v>28.16</v>
      </c>
      <c r="T377">
        <v>0</v>
      </c>
      <c r="U377">
        <v>0</v>
      </c>
      <c r="V377">
        <v>4.7480000000000002</v>
      </c>
      <c r="W377">
        <v>203.7</v>
      </c>
      <c r="X377">
        <v>125</v>
      </c>
      <c r="Y377">
        <v>32.79</v>
      </c>
      <c r="Z377" t="s">
        <v>338</v>
      </c>
      <c r="AA377">
        <v>0.85</v>
      </c>
      <c r="AB377">
        <v>129.1</v>
      </c>
      <c r="AC377">
        <v>20.04</v>
      </c>
      <c r="AD377">
        <v>27.5</v>
      </c>
      <c r="AE377">
        <v>25.4</v>
      </c>
      <c r="AF377">
        <v>972.3</v>
      </c>
      <c r="AG377">
        <v>467.9</v>
      </c>
      <c r="AH377">
        <v>0</v>
      </c>
    </row>
    <row r="378" spans="1:34" x14ac:dyDescent="0.25">
      <c r="A378" s="88">
        <v>42964.300694444442</v>
      </c>
      <c r="B378">
        <v>235441</v>
      </c>
      <c r="C378">
        <v>28.14</v>
      </c>
      <c r="D378">
        <v>0</v>
      </c>
      <c r="E378">
        <v>0</v>
      </c>
      <c r="F378">
        <v>4.2</v>
      </c>
      <c r="G378">
        <v>205.6</v>
      </c>
      <c r="H378">
        <v>126.9</v>
      </c>
      <c r="I378">
        <v>32.19</v>
      </c>
      <c r="J378" t="s">
        <v>338</v>
      </c>
      <c r="K378">
        <v>28.08</v>
      </c>
      <c r="L378">
        <v>0</v>
      </c>
      <c r="M378">
        <v>0</v>
      </c>
      <c r="N378">
        <v>3.2869999999999999</v>
      </c>
      <c r="O378">
        <v>204</v>
      </c>
      <c r="P378">
        <v>125.3</v>
      </c>
      <c r="Q378">
        <v>32</v>
      </c>
      <c r="R378" t="s">
        <v>338</v>
      </c>
      <c r="S378">
        <v>28.18</v>
      </c>
      <c r="T378">
        <v>0</v>
      </c>
      <c r="U378">
        <v>0</v>
      </c>
      <c r="V378">
        <v>4.7480000000000002</v>
      </c>
      <c r="W378">
        <v>207.3</v>
      </c>
      <c r="X378">
        <v>128.4</v>
      </c>
      <c r="Y378">
        <v>32.39</v>
      </c>
      <c r="Z378" t="s">
        <v>338</v>
      </c>
      <c r="AA378">
        <v>1.5169999999999999</v>
      </c>
      <c r="AB378">
        <v>121.6</v>
      </c>
      <c r="AC378">
        <v>11.2</v>
      </c>
      <c r="AD378">
        <v>27.5</v>
      </c>
      <c r="AE378">
        <v>25.5</v>
      </c>
      <c r="AF378">
        <v>972.3</v>
      </c>
      <c r="AG378">
        <v>467.9</v>
      </c>
      <c r="AH378">
        <v>0</v>
      </c>
    </row>
    <row r="379" spans="1:34" x14ac:dyDescent="0.25">
      <c r="A379" s="88">
        <v>42964.301388888889</v>
      </c>
      <c r="B379">
        <v>235442</v>
      </c>
      <c r="C379">
        <v>27.98</v>
      </c>
      <c r="D379">
        <v>0</v>
      </c>
      <c r="E379">
        <v>0</v>
      </c>
      <c r="F379">
        <v>2.5259999999999998</v>
      </c>
      <c r="G379">
        <v>209.2</v>
      </c>
      <c r="H379">
        <v>130.4</v>
      </c>
      <c r="I379">
        <v>32</v>
      </c>
      <c r="J379" t="s">
        <v>338</v>
      </c>
      <c r="K379">
        <v>27.94</v>
      </c>
      <c r="L379">
        <v>0</v>
      </c>
      <c r="M379">
        <v>0</v>
      </c>
      <c r="N379">
        <v>1.8260000000000001</v>
      </c>
      <c r="O379">
        <v>207.7</v>
      </c>
      <c r="P379">
        <v>128.80000000000001</v>
      </c>
      <c r="Q379">
        <v>32</v>
      </c>
      <c r="R379" t="s">
        <v>338</v>
      </c>
      <c r="S379">
        <v>28.06</v>
      </c>
      <c r="T379">
        <v>0</v>
      </c>
      <c r="U379">
        <v>0</v>
      </c>
      <c r="V379">
        <v>3.2869999999999999</v>
      </c>
      <c r="W379">
        <v>210.7</v>
      </c>
      <c r="X379">
        <v>131.9</v>
      </c>
      <c r="Y379">
        <v>32</v>
      </c>
      <c r="Z379" t="s">
        <v>338</v>
      </c>
      <c r="AA379">
        <v>1.4830000000000001</v>
      </c>
      <c r="AB379">
        <v>119.2</v>
      </c>
      <c r="AC379">
        <v>14</v>
      </c>
      <c r="AD379">
        <v>27.6</v>
      </c>
      <c r="AE379">
        <v>25.3</v>
      </c>
      <c r="AF379">
        <v>972.3</v>
      </c>
      <c r="AG379">
        <v>467.9</v>
      </c>
      <c r="AH379">
        <v>0</v>
      </c>
    </row>
    <row r="380" spans="1:34" x14ac:dyDescent="0.25">
      <c r="A380" s="88">
        <v>42964.302083333336</v>
      </c>
      <c r="B380">
        <v>235443</v>
      </c>
      <c r="C380">
        <v>28.04</v>
      </c>
      <c r="D380">
        <v>0</v>
      </c>
      <c r="E380">
        <v>0</v>
      </c>
      <c r="F380">
        <v>2.952</v>
      </c>
      <c r="G380">
        <v>212.7</v>
      </c>
      <c r="H380">
        <v>133.9</v>
      </c>
      <c r="I380">
        <v>32.32</v>
      </c>
      <c r="J380" t="s">
        <v>338</v>
      </c>
      <c r="K380">
        <v>27.97</v>
      </c>
      <c r="L380">
        <v>0</v>
      </c>
      <c r="M380">
        <v>0</v>
      </c>
      <c r="N380">
        <v>2.5569999999999999</v>
      </c>
      <c r="O380">
        <v>211</v>
      </c>
      <c r="P380">
        <v>132.30000000000001</v>
      </c>
      <c r="Q380">
        <v>32</v>
      </c>
      <c r="R380" t="s">
        <v>338</v>
      </c>
      <c r="S380">
        <v>28.09</v>
      </c>
      <c r="T380">
        <v>0</v>
      </c>
      <c r="U380">
        <v>0</v>
      </c>
      <c r="V380">
        <v>3.2869999999999999</v>
      </c>
      <c r="W380">
        <v>214.3</v>
      </c>
      <c r="X380">
        <v>135.4</v>
      </c>
      <c r="Y380">
        <v>32.39</v>
      </c>
      <c r="Z380" t="s">
        <v>338</v>
      </c>
      <c r="AA380">
        <v>1.1499999999999999</v>
      </c>
      <c r="AB380">
        <v>128.69999999999999</v>
      </c>
      <c r="AC380">
        <v>12.94</v>
      </c>
      <c r="AD380">
        <v>27.6</v>
      </c>
      <c r="AE380">
        <v>25</v>
      </c>
      <c r="AF380">
        <v>972.3</v>
      </c>
      <c r="AG380">
        <v>467.9</v>
      </c>
      <c r="AH380">
        <v>0</v>
      </c>
    </row>
    <row r="381" spans="1:34" x14ac:dyDescent="0.25">
      <c r="A381" s="88">
        <v>42964.302777777775</v>
      </c>
      <c r="B381">
        <v>235444</v>
      </c>
      <c r="C381">
        <v>28.17</v>
      </c>
      <c r="D381">
        <v>0</v>
      </c>
      <c r="E381">
        <v>0</v>
      </c>
      <c r="F381">
        <v>3.835</v>
      </c>
      <c r="G381">
        <v>216.1</v>
      </c>
      <c r="H381">
        <v>137.30000000000001</v>
      </c>
      <c r="I381">
        <v>32.32</v>
      </c>
      <c r="J381" t="s">
        <v>338</v>
      </c>
      <c r="K381">
        <v>28.07</v>
      </c>
      <c r="L381">
        <v>0</v>
      </c>
      <c r="M381">
        <v>0</v>
      </c>
      <c r="N381">
        <v>3.2869999999999999</v>
      </c>
      <c r="O381">
        <v>214.3</v>
      </c>
      <c r="P381">
        <v>135.69999999999999</v>
      </c>
      <c r="Q381">
        <v>32</v>
      </c>
      <c r="R381" t="s">
        <v>338</v>
      </c>
      <c r="S381">
        <v>28.25</v>
      </c>
      <c r="T381">
        <v>0</v>
      </c>
      <c r="U381">
        <v>0</v>
      </c>
      <c r="V381">
        <v>4.7480000000000002</v>
      </c>
      <c r="W381">
        <v>217.3</v>
      </c>
      <c r="X381">
        <v>138.80000000000001</v>
      </c>
      <c r="Y381">
        <v>32.39</v>
      </c>
      <c r="Z381" t="s">
        <v>338</v>
      </c>
      <c r="AA381">
        <v>0.92500000000000004</v>
      </c>
      <c r="AB381">
        <v>129.69999999999999</v>
      </c>
      <c r="AC381">
        <v>25.25</v>
      </c>
      <c r="AD381">
        <v>27.7</v>
      </c>
      <c r="AE381">
        <v>25.1</v>
      </c>
      <c r="AF381">
        <v>972.3</v>
      </c>
      <c r="AG381">
        <v>467.9</v>
      </c>
      <c r="AH381">
        <v>0</v>
      </c>
    </row>
    <row r="382" spans="1:34" x14ac:dyDescent="0.25">
      <c r="A382" s="88">
        <v>42964.303472222222</v>
      </c>
      <c r="B382">
        <v>235445</v>
      </c>
      <c r="C382">
        <v>28.33</v>
      </c>
      <c r="D382">
        <v>0</v>
      </c>
      <c r="E382">
        <v>0</v>
      </c>
      <c r="F382">
        <v>4.7480000000000002</v>
      </c>
      <c r="G382">
        <v>219.5</v>
      </c>
      <c r="H382">
        <v>140.6</v>
      </c>
      <c r="I382">
        <v>32</v>
      </c>
      <c r="J382" t="s">
        <v>338</v>
      </c>
      <c r="K382">
        <v>28.28</v>
      </c>
      <c r="L382">
        <v>0</v>
      </c>
      <c r="M382">
        <v>0</v>
      </c>
      <c r="N382">
        <v>4.7480000000000002</v>
      </c>
      <c r="O382">
        <v>218</v>
      </c>
      <c r="P382">
        <v>139.19999999999999</v>
      </c>
      <c r="Q382">
        <v>32</v>
      </c>
      <c r="R382" t="s">
        <v>338</v>
      </c>
      <c r="S382">
        <v>28.39</v>
      </c>
      <c r="T382">
        <v>0</v>
      </c>
      <c r="U382">
        <v>0</v>
      </c>
      <c r="V382">
        <v>4.7480000000000002</v>
      </c>
      <c r="W382">
        <v>221</v>
      </c>
      <c r="X382">
        <v>142</v>
      </c>
      <c r="Y382">
        <v>32</v>
      </c>
      <c r="Z382" t="s">
        <v>338</v>
      </c>
      <c r="AA382">
        <v>1.1919999999999999</v>
      </c>
      <c r="AB382">
        <v>131.1</v>
      </c>
      <c r="AC382">
        <v>15.31</v>
      </c>
      <c r="AD382">
        <v>27.7</v>
      </c>
      <c r="AE382">
        <v>25.2</v>
      </c>
      <c r="AF382">
        <v>972.3</v>
      </c>
      <c r="AG382">
        <v>467.9</v>
      </c>
      <c r="AH382">
        <v>0</v>
      </c>
    </row>
    <row r="383" spans="1:34" x14ac:dyDescent="0.25">
      <c r="A383" s="88">
        <v>42964.304166666669</v>
      </c>
      <c r="B383">
        <v>235446</v>
      </c>
      <c r="C383">
        <v>28.28</v>
      </c>
      <c r="D383">
        <v>0</v>
      </c>
      <c r="E383">
        <v>0</v>
      </c>
      <c r="F383">
        <v>3.9260000000000002</v>
      </c>
      <c r="G383">
        <v>222.9</v>
      </c>
      <c r="H383">
        <v>144</v>
      </c>
      <c r="I383">
        <v>32.03</v>
      </c>
      <c r="J383" t="s">
        <v>338</v>
      </c>
      <c r="K383">
        <v>28.19</v>
      </c>
      <c r="L383">
        <v>0</v>
      </c>
      <c r="M383">
        <v>0</v>
      </c>
      <c r="N383">
        <v>3.6520000000000001</v>
      </c>
      <c r="O383">
        <v>221.3</v>
      </c>
      <c r="P383">
        <v>142.30000000000001</v>
      </c>
      <c r="Q383">
        <v>32</v>
      </c>
      <c r="R383" t="s">
        <v>338</v>
      </c>
      <c r="S383">
        <v>28.38</v>
      </c>
      <c r="T383">
        <v>0</v>
      </c>
      <c r="U383">
        <v>0</v>
      </c>
      <c r="V383">
        <v>4.7480000000000002</v>
      </c>
      <c r="W383">
        <v>224.7</v>
      </c>
      <c r="X383">
        <v>145.80000000000001</v>
      </c>
      <c r="Y383">
        <v>32.39</v>
      </c>
      <c r="Z383" t="s">
        <v>338</v>
      </c>
      <c r="AA383">
        <v>0.98299999999999998</v>
      </c>
      <c r="AB383">
        <v>156.9</v>
      </c>
      <c r="AC383">
        <v>31.3</v>
      </c>
      <c r="AD383">
        <v>27.8</v>
      </c>
      <c r="AE383">
        <v>25.1</v>
      </c>
      <c r="AF383">
        <v>972.3</v>
      </c>
      <c r="AG383">
        <v>467.9</v>
      </c>
      <c r="AH383">
        <v>0</v>
      </c>
    </row>
    <row r="384" spans="1:34" x14ac:dyDescent="0.25">
      <c r="A384" s="88">
        <v>42964.304861111108</v>
      </c>
      <c r="B384">
        <v>235447</v>
      </c>
      <c r="C384">
        <v>28.49</v>
      </c>
      <c r="D384">
        <v>0</v>
      </c>
      <c r="E384">
        <v>0</v>
      </c>
      <c r="F384">
        <v>4.87</v>
      </c>
      <c r="G384">
        <v>226.6</v>
      </c>
      <c r="H384">
        <v>147.5</v>
      </c>
      <c r="I384">
        <v>32.32</v>
      </c>
      <c r="J384" t="s">
        <v>338</v>
      </c>
      <c r="K384">
        <v>28.43</v>
      </c>
      <c r="L384">
        <v>0</v>
      </c>
      <c r="M384">
        <v>0</v>
      </c>
      <c r="N384">
        <v>4.0179999999999998</v>
      </c>
      <c r="O384">
        <v>225</v>
      </c>
      <c r="P384">
        <v>146.1</v>
      </c>
      <c r="Q384">
        <v>31.99</v>
      </c>
      <c r="R384" t="s">
        <v>338</v>
      </c>
      <c r="S384">
        <v>28.53</v>
      </c>
      <c r="T384">
        <v>0</v>
      </c>
      <c r="U384">
        <v>0</v>
      </c>
      <c r="V384">
        <v>5.4779999999999998</v>
      </c>
      <c r="W384">
        <v>228.3</v>
      </c>
      <c r="X384">
        <v>148.9</v>
      </c>
      <c r="Y384">
        <v>32.39</v>
      </c>
      <c r="Z384" t="s">
        <v>338</v>
      </c>
      <c r="AA384">
        <v>1.0580000000000001</v>
      </c>
      <c r="AB384">
        <v>121.5</v>
      </c>
      <c r="AC384">
        <v>13.8</v>
      </c>
      <c r="AD384">
        <v>27.8</v>
      </c>
      <c r="AE384">
        <v>25.1</v>
      </c>
      <c r="AF384">
        <v>972.3</v>
      </c>
      <c r="AG384">
        <v>467.9</v>
      </c>
      <c r="AH384">
        <v>0</v>
      </c>
    </row>
    <row r="385" spans="1:34" x14ac:dyDescent="0.25">
      <c r="A385" s="88">
        <v>42964.305555555555</v>
      </c>
      <c r="B385">
        <v>235448</v>
      </c>
      <c r="C385">
        <v>28.42</v>
      </c>
      <c r="D385">
        <v>0</v>
      </c>
      <c r="E385">
        <v>0</v>
      </c>
      <c r="F385">
        <v>4.2610000000000001</v>
      </c>
      <c r="G385">
        <v>230.3</v>
      </c>
      <c r="H385">
        <v>151.1</v>
      </c>
      <c r="I385">
        <v>32.39</v>
      </c>
      <c r="J385" t="s">
        <v>338</v>
      </c>
      <c r="K385">
        <v>28.28</v>
      </c>
      <c r="L385">
        <v>0</v>
      </c>
      <c r="M385">
        <v>0</v>
      </c>
      <c r="N385">
        <v>3.6520000000000001</v>
      </c>
      <c r="O385">
        <v>228.3</v>
      </c>
      <c r="P385">
        <v>149.6</v>
      </c>
      <c r="Q385">
        <v>32.39</v>
      </c>
      <c r="R385" t="s">
        <v>338</v>
      </c>
      <c r="S385">
        <v>28.48</v>
      </c>
      <c r="T385">
        <v>0</v>
      </c>
      <c r="U385">
        <v>0</v>
      </c>
      <c r="V385">
        <v>4.7480000000000002</v>
      </c>
      <c r="W385">
        <v>232</v>
      </c>
      <c r="X385">
        <v>152.69999999999999</v>
      </c>
      <c r="Y385">
        <v>32.39</v>
      </c>
      <c r="Z385" t="s">
        <v>338</v>
      </c>
      <c r="AA385">
        <v>1.333</v>
      </c>
      <c r="AB385">
        <v>131.9</v>
      </c>
      <c r="AC385">
        <v>13.55</v>
      </c>
      <c r="AD385">
        <v>27.9</v>
      </c>
      <c r="AE385">
        <v>25.1</v>
      </c>
      <c r="AF385">
        <v>972.3</v>
      </c>
      <c r="AG385">
        <v>467.9</v>
      </c>
      <c r="AH385">
        <v>0</v>
      </c>
    </row>
    <row r="386" spans="1:34" x14ac:dyDescent="0.25">
      <c r="A386" s="88">
        <v>42964.306250000001</v>
      </c>
      <c r="B386">
        <v>235449</v>
      </c>
      <c r="C386">
        <v>28.33</v>
      </c>
      <c r="D386">
        <v>0</v>
      </c>
      <c r="E386">
        <v>0</v>
      </c>
      <c r="F386">
        <v>2.8610000000000002</v>
      </c>
      <c r="G386">
        <v>233.9</v>
      </c>
      <c r="H386">
        <v>154.5</v>
      </c>
      <c r="I386">
        <v>32.72</v>
      </c>
      <c r="J386" t="s">
        <v>338</v>
      </c>
      <c r="K386">
        <v>28.26</v>
      </c>
      <c r="L386">
        <v>0</v>
      </c>
      <c r="M386">
        <v>0</v>
      </c>
      <c r="N386">
        <v>2.5569999999999999</v>
      </c>
      <c r="O386">
        <v>232.4</v>
      </c>
      <c r="P386">
        <v>153</v>
      </c>
      <c r="Q386">
        <v>32.39</v>
      </c>
      <c r="R386" t="s">
        <v>338</v>
      </c>
      <c r="S386">
        <v>28.38</v>
      </c>
      <c r="T386">
        <v>0</v>
      </c>
      <c r="U386">
        <v>0</v>
      </c>
      <c r="V386">
        <v>3.2869999999999999</v>
      </c>
      <c r="W386">
        <v>235.7</v>
      </c>
      <c r="X386">
        <v>156.1</v>
      </c>
      <c r="Y386">
        <v>32.78</v>
      </c>
      <c r="Z386" t="s">
        <v>338</v>
      </c>
      <c r="AA386">
        <v>1.117</v>
      </c>
      <c r="AB386">
        <v>112.2</v>
      </c>
      <c r="AC386">
        <v>15.22</v>
      </c>
      <c r="AD386">
        <v>28</v>
      </c>
      <c r="AE386">
        <v>24.7</v>
      </c>
      <c r="AF386">
        <v>972.3</v>
      </c>
      <c r="AG386">
        <v>467.9</v>
      </c>
      <c r="AH386">
        <v>0</v>
      </c>
    </row>
    <row r="387" spans="1:34" x14ac:dyDescent="0.25">
      <c r="A387" s="88">
        <v>42964.306944444441</v>
      </c>
      <c r="B387">
        <v>235450</v>
      </c>
      <c r="C387">
        <v>28.36</v>
      </c>
      <c r="D387">
        <v>0</v>
      </c>
      <c r="E387">
        <v>0</v>
      </c>
      <c r="F387">
        <v>3.2570000000000001</v>
      </c>
      <c r="G387">
        <v>237.7</v>
      </c>
      <c r="H387">
        <v>157.80000000000001</v>
      </c>
      <c r="I387">
        <v>33.21</v>
      </c>
      <c r="J387" t="s">
        <v>338</v>
      </c>
      <c r="K387">
        <v>28.3</v>
      </c>
      <c r="L387">
        <v>0</v>
      </c>
      <c r="M387">
        <v>0</v>
      </c>
      <c r="N387">
        <v>2.9220000000000002</v>
      </c>
      <c r="O387">
        <v>236.1</v>
      </c>
      <c r="P387">
        <v>156.1</v>
      </c>
      <c r="Q387">
        <v>33.18</v>
      </c>
      <c r="R387" t="s">
        <v>338</v>
      </c>
      <c r="S387">
        <v>28.43</v>
      </c>
      <c r="T387">
        <v>0</v>
      </c>
      <c r="U387">
        <v>0</v>
      </c>
      <c r="V387">
        <v>3.2869999999999999</v>
      </c>
      <c r="W387">
        <v>239.4</v>
      </c>
      <c r="X387">
        <v>159.30000000000001</v>
      </c>
      <c r="Y387">
        <v>33.57</v>
      </c>
      <c r="Z387" t="s">
        <v>338</v>
      </c>
      <c r="AA387">
        <v>1.2250000000000001</v>
      </c>
      <c r="AB387">
        <v>128.30000000000001</v>
      </c>
      <c r="AC387">
        <v>16.48</v>
      </c>
      <c r="AD387">
        <v>28</v>
      </c>
      <c r="AE387">
        <v>24.7</v>
      </c>
      <c r="AF387">
        <v>972.3</v>
      </c>
      <c r="AG387">
        <v>467.9</v>
      </c>
      <c r="AH387">
        <v>0</v>
      </c>
    </row>
    <row r="388" spans="1:34" x14ac:dyDescent="0.25">
      <c r="A388" s="88">
        <v>42964.307638888888</v>
      </c>
      <c r="B388">
        <v>235451</v>
      </c>
      <c r="C388">
        <v>28.36</v>
      </c>
      <c r="D388">
        <v>0</v>
      </c>
      <c r="E388">
        <v>0</v>
      </c>
      <c r="F388">
        <v>2.4649999999999999</v>
      </c>
      <c r="G388">
        <v>241.5</v>
      </c>
      <c r="H388">
        <v>161</v>
      </c>
      <c r="I388">
        <v>33.67</v>
      </c>
      <c r="J388" t="s">
        <v>338</v>
      </c>
      <c r="K388">
        <v>28.32</v>
      </c>
      <c r="L388">
        <v>0</v>
      </c>
      <c r="M388">
        <v>0</v>
      </c>
      <c r="N388">
        <v>2.1909999999999998</v>
      </c>
      <c r="O388">
        <v>239.7</v>
      </c>
      <c r="P388">
        <v>159.30000000000001</v>
      </c>
      <c r="Q388">
        <v>33.57</v>
      </c>
      <c r="R388" t="s">
        <v>338</v>
      </c>
      <c r="S388">
        <v>28.42</v>
      </c>
      <c r="T388">
        <v>0</v>
      </c>
      <c r="U388">
        <v>0</v>
      </c>
      <c r="V388">
        <v>2.5569999999999999</v>
      </c>
      <c r="W388">
        <v>243.1</v>
      </c>
      <c r="X388">
        <v>162.69999999999999</v>
      </c>
      <c r="Y388">
        <v>33.97</v>
      </c>
      <c r="Z388" t="s">
        <v>338</v>
      </c>
      <c r="AA388">
        <v>1.242</v>
      </c>
      <c r="AB388">
        <v>119.1</v>
      </c>
      <c r="AC388">
        <v>11.1</v>
      </c>
      <c r="AD388">
        <v>28</v>
      </c>
      <c r="AE388">
        <v>24.5</v>
      </c>
      <c r="AF388">
        <v>972.3</v>
      </c>
      <c r="AG388">
        <v>467.9</v>
      </c>
      <c r="AH388">
        <v>0</v>
      </c>
    </row>
    <row r="389" spans="1:34" x14ac:dyDescent="0.25">
      <c r="A389" s="88">
        <v>42964.308333333334</v>
      </c>
      <c r="B389">
        <v>235452</v>
      </c>
      <c r="C389">
        <v>28.41</v>
      </c>
      <c r="D389">
        <v>0</v>
      </c>
      <c r="E389">
        <v>0</v>
      </c>
      <c r="F389">
        <v>2.5569999999999999</v>
      </c>
      <c r="G389">
        <v>245.1</v>
      </c>
      <c r="H389">
        <v>164.4</v>
      </c>
      <c r="I389">
        <v>34</v>
      </c>
      <c r="J389" t="s">
        <v>338</v>
      </c>
      <c r="K389">
        <v>28.39</v>
      </c>
      <c r="L389">
        <v>0</v>
      </c>
      <c r="M389">
        <v>0</v>
      </c>
      <c r="N389">
        <v>2.5569999999999999</v>
      </c>
      <c r="O389">
        <v>243.8</v>
      </c>
      <c r="P389">
        <v>162.69999999999999</v>
      </c>
      <c r="Q389">
        <v>33.97</v>
      </c>
      <c r="R389" t="s">
        <v>338</v>
      </c>
      <c r="S389">
        <v>28.42</v>
      </c>
      <c r="T389">
        <v>0</v>
      </c>
      <c r="U389">
        <v>0</v>
      </c>
      <c r="V389">
        <v>2.5569999999999999</v>
      </c>
      <c r="W389">
        <v>246.7</v>
      </c>
      <c r="X389">
        <v>165.8</v>
      </c>
      <c r="Y389">
        <v>34.36</v>
      </c>
      <c r="Z389" t="s">
        <v>338</v>
      </c>
      <c r="AA389">
        <v>1.45</v>
      </c>
      <c r="AB389">
        <v>121.7</v>
      </c>
      <c r="AC389">
        <v>6.3220000000000001</v>
      </c>
      <c r="AD389">
        <v>28.1</v>
      </c>
      <c r="AE389">
        <v>24.5</v>
      </c>
      <c r="AF389">
        <v>972.4</v>
      </c>
      <c r="AG389">
        <v>467.9</v>
      </c>
      <c r="AH389">
        <v>0</v>
      </c>
    </row>
    <row r="390" spans="1:34" x14ac:dyDescent="0.25">
      <c r="A390" s="88">
        <v>42964.309027777781</v>
      </c>
      <c r="B390">
        <v>235453</v>
      </c>
      <c r="C390">
        <v>28.54</v>
      </c>
      <c r="D390">
        <v>0</v>
      </c>
      <c r="E390">
        <v>0</v>
      </c>
      <c r="F390">
        <v>2.952</v>
      </c>
      <c r="G390">
        <v>248.8</v>
      </c>
      <c r="H390">
        <v>167.9</v>
      </c>
      <c r="I390">
        <v>34.43</v>
      </c>
      <c r="J390" t="s">
        <v>338</v>
      </c>
      <c r="K390">
        <v>28.4</v>
      </c>
      <c r="L390">
        <v>0</v>
      </c>
      <c r="M390">
        <v>0</v>
      </c>
      <c r="N390">
        <v>2.5569999999999999</v>
      </c>
      <c r="O390">
        <v>247.1</v>
      </c>
      <c r="P390">
        <v>166.2</v>
      </c>
      <c r="Q390">
        <v>34.36</v>
      </c>
      <c r="R390" t="s">
        <v>338</v>
      </c>
      <c r="S390">
        <v>28.68</v>
      </c>
      <c r="T390">
        <v>0</v>
      </c>
      <c r="U390">
        <v>0</v>
      </c>
      <c r="V390">
        <v>3.6520000000000001</v>
      </c>
      <c r="W390">
        <v>250.4</v>
      </c>
      <c r="X390">
        <v>169.6</v>
      </c>
      <c r="Y390">
        <v>34.76</v>
      </c>
      <c r="Z390" t="s">
        <v>338</v>
      </c>
      <c r="AA390">
        <v>0.80800000000000005</v>
      </c>
      <c r="AB390">
        <v>157.1</v>
      </c>
      <c r="AC390">
        <v>27.82</v>
      </c>
      <c r="AD390">
        <v>28.1</v>
      </c>
      <c r="AE390">
        <v>24.2</v>
      </c>
      <c r="AF390">
        <v>972.4</v>
      </c>
      <c r="AG390">
        <v>467.9</v>
      </c>
      <c r="AH390">
        <v>0</v>
      </c>
    </row>
    <row r="391" spans="1:34" x14ac:dyDescent="0.25">
      <c r="A391" s="88">
        <v>42964.30972222222</v>
      </c>
      <c r="B391">
        <v>235454</v>
      </c>
      <c r="C391">
        <v>28.65</v>
      </c>
      <c r="D391">
        <v>0</v>
      </c>
      <c r="E391">
        <v>0</v>
      </c>
      <c r="F391">
        <v>3.8959999999999999</v>
      </c>
      <c r="G391">
        <v>252.2</v>
      </c>
      <c r="H391">
        <v>171.3</v>
      </c>
      <c r="I391">
        <v>34.69</v>
      </c>
      <c r="J391" t="s">
        <v>338</v>
      </c>
      <c r="K391">
        <v>28.52</v>
      </c>
      <c r="L391">
        <v>0</v>
      </c>
      <c r="M391">
        <v>0</v>
      </c>
      <c r="N391">
        <v>2.5569999999999999</v>
      </c>
      <c r="O391">
        <v>250.8</v>
      </c>
      <c r="P391">
        <v>169.6</v>
      </c>
      <c r="Q391">
        <v>34.36</v>
      </c>
      <c r="R391" t="s">
        <v>338</v>
      </c>
      <c r="S391">
        <v>28.73</v>
      </c>
      <c r="T391">
        <v>0</v>
      </c>
      <c r="U391">
        <v>0</v>
      </c>
      <c r="V391">
        <v>4.383</v>
      </c>
      <c r="W391">
        <v>254.1</v>
      </c>
      <c r="X391">
        <v>173.1</v>
      </c>
      <c r="Y391">
        <v>34.76</v>
      </c>
      <c r="Z391" t="s">
        <v>338</v>
      </c>
      <c r="AA391">
        <v>1.6579999999999999</v>
      </c>
      <c r="AB391">
        <v>130.69999999999999</v>
      </c>
      <c r="AC391">
        <v>11.72</v>
      </c>
      <c r="AD391">
        <v>28.1</v>
      </c>
      <c r="AE391">
        <v>24.4</v>
      </c>
      <c r="AF391">
        <v>972.4</v>
      </c>
      <c r="AG391">
        <v>467.9</v>
      </c>
      <c r="AH391">
        <v>0</v>
      </c>
    </row>
    <row r="392" spans="1:34" x14ac:dyDescent="0.25">
      <c r="A392" s="88">
        <v>42964.310416666667</v>
      </c>
      <c r="B392">
        <v>235455</v>
      </c>
      <c r="C392">
        <v>28.6</v>
      </c>
      <c r="D392">
        <v>0</v>
      </c>
      <c r="E392">
        <v>0</v>
      </c>
      <c r="F392">
        <v>2.4649999999999999</v>
      </c>
      <c r="G392">
        <v>256.3</v>
      </c>
      <c r="H392">
        <v>175.2</v>
      </c>
      <c r="I392">
        <v>34.96</v>
      </c>
      <c r="J392" t="s">
        <v>338</v>
      </c>
      <c r="K392">
        <v>28.53</v>
      </c>
      <c r="L392">
        <v>0</v>
      </c>
      <c r="M392">
        <v>0</v>
      </c>
      <c r="N392">
        <v>2.1909999999999998</v>
      </c>
      <c r="O392">
        <v>254.5</v>
      </c>
      <c r="P392">
        <v>173.1</v>
      </c>
      <c r="Q392">
        <v>34.76</v>
      </c>
      <c r="R392" t="s">
        <v>338</v>
      </c>
      <c r="S392">
        <v>28.65</v>
      </c>
      <c r="T392">
        <v>0</v>
      </c>
      <c r="U392">
        <v>0</v>
      </c>
      <c r="V392">
        <v>2.5569999999999999</v>
      </c>
      <c r="W392">
        <v>258.2</v>
      </c>
      <c r="X392">
        <v>177.3</v>
      </c>
      <c r="Y392">
        <v>35.15</v>
      </c>
      <c r="Z392" t="s">
        <v>338</v>
      </c>
      <c r="AA392">
        <v>1.375</v>
      </c>
      <c r="AB392">
        <v>132.9</v>
      </c>
      <c r="AC392">
        <v>13.82</v>
      </c>
      <c r="AD392">
        <v>28.2</v>
      </c>
      <c r="AE392">
        <v>24</v>
      </c>
      <c r="AF392">
        <v>972.4</v>
      </c>
      <c r="AG392">
        <v>467.9</v>
      </c>
      <c r="AH392">
        <v>0</v>
      </c>
    </row>
    <row r="393" spans="1:34" x14ac:dyDescent="0.25">
      <c r="A393" s="88">
        <v>42964.311111111114</v>
      </c>
      <c r="B393">
        <v>235456</v>
      </c>
      <c r="C393">
        <v>28.65</v>
      </c>
      <c r="D393">
        <v>0</v>
      </c>
      <c r="E393">
        <v>0</v>
      </c>
      <c r="F393">
        <v>2.4039999999999999</v>
      </c>
      <c r="G393">
        <v>259.89999999999998</v>
      </c>
      <c r="H393">
        <v>178.9</v>
      </c>
      <c r="I393">
        <v>35.520000000000003</v>
      </c>
      <c r="J393" t="s">
        <v>338</v>
      </c>
      <c r="K393">
        <v>28.55</v>
      </c>
      <c r="L393">
        <v>0</v>
      </c>
      <c r="M393">
        <v>0</v>
      </c>
      <c r="N393">
        <v>2.1909999999999998</v>
      </c>
      <c r="O393">
        <v>258.5</v>
      </c>
      <c r="P393">
        <v>177.3</v>
      </c>
      <c r="Q393">
        <v>35.15</v>
      </c>
      <c r="R393" t="s">
        <v>338</v>
      </c>
      <c r="S393">
        <v>28.75</v>
      </c>
      <c r="T393">
        <v>0</v>
      </c>
      <c r="U393">
        <v>0</v>
      </c>
      <c r="V393">
        <v>2.9220000000000002</v>
      </c>
      <c r="W393">
        <v>261.5</v>
      </c>
      <c r="X393">
        <v>180.7</v>
      </c>
      <c r="Y393">
        <v>35.549999999999997</v>
      </c>
      <c r="Z393" t="s">
        <v>338</v>
      </c>
      <c r="AA393">
        <v>0.98299999999999998</v>
      </c>
      <c r="AB393">
        <v>135.80000000000001</v>
      </c>
      <c r="AC393">
        <v>25.46</v>
      </c>
      <c r="AD393">
        <v>28.3</v>
      </c>
      <c r="AE393">
        <v>23.7</v>
      </c>
      <c r="AF393">
        <v>972.4</v>
      </c>
      <c r="AG393">
        <v>467.9</v>
      </c>
      <c r="AH393">
        <v>0</v>
      </c>
    </row>
    <row r="394" spans="1:34" x14ac:dyDescent="0.25">
      <c r="A394" s="88">
        <v>42964.311805555553</v>
      </c>
      <c r="B394">
        <v>235457</v>
      </c>
      <c r="C394">
        <v>28.88</v>
      </c>
      <c r="D394">
        <v>0</v>
      </c>
      <c r="E394">
        <v>0</v>
      </c>
      <c r="F394">
        <v>3.8650000000000002</v>
      </c>
      <c r="G394">
        <v>263.60000000000002</v>
      </c>
      <c r="H394">
        <v>182.5</v>
      </c>
      <c r="I394">
        <v>35.549999999999997</v>
      </c>
      <c r="J394" t="s">
        <v>338</v>
      </c>
      <c r="K394">
        <v>28.75</v>
      </c>
      <c r="L394">
        <v>0</v>
      </c>
      <c r="M394">
        <v>0</v>
      </c>
      <c r="N394">
        <v>3.2869999999999999</v>
      </c>
      <c r="O394">
        <v>261.8</v>
      </c>
      <c r="P394">
        <v>180.7</v>
      </c>
      <c r="Q394">
        <v>35.549999999999997</v>
      </c>
      <c r="R394" t="s">
        <v>338</v>
      </c>
      <c r="S394">
        <v>28.95</v>
      </c>
      <c r="T394">
        <v>0</v>
      </c>
      <c r="U394">
        <v>0</v>
      </c>
      <c r="V394">
        <v>4.0170000000000003</v>
      </c>
      <c r="W394">
        <v>265.2</v>
      </c>
      <c r="X394">
        <v>184.2</v>
      </c>
      <c r="Y394">
        <v>35.549999999999997</v>
      </c>
      <c r="Z394" t="s">
        <v>338</v>
      </c>
      <c r="AA394">
        <v>0.99199999999999999</v>
      </c>
      <c r="AB394">
        <v>129.19999999999999</v>
      </c>
      <c r="AC394">
        <v>15.03</v>
      </c>
      <c r="AD394">
        <v>28.3</v>
      </c>
      <c r="AE394">
        <v>23.9</v>
      </c>
      <c r="AF394">
        <v>972.4</v>
      </c>
      <c r="AG394">
        <v>467.9</v>
      </c>
      <c r="AH394">
        <v>0</v>
      </c>
    </row>
    <row r="395" spans="1:34" x14ac:dyDescent="0.25">
      <c r="A395" s="88">
        <v>42964.3125</v>
      </c>
      <c r="B395">
        <v>235458</v>
      </c>
      <c r="C395">
        <v>28.83</v>
      </c>
      <c r="D395">
        <v>0</v>
      </c>
      <c r="E395">
        <v>0</v>
      </c>
      <c r="F395">
        <v>3.165</v>
      </c>
      <c r="G395">
        <v>267.10000000000002</v>
      </c>
      <c r="H395">
        <v>185.9</v>
      </c>
      <c r="I395">
        <v>35.549999999999997</v>
      </c>
      <c r="J395" t="s">
        <v>338</v>
      </c>
      <c r="K395">
        <v>28.79</v>
      </c>
      <c r="L395">
        <v>0</v>
      </c>
      <c r="M395">
        <v>0</v>
      </c>
      <c r="N395">
        <v>2.5569999999999999</v>
      </c>
      <c r="O395">
        <v>265.5</v>
      </c>
      <c r="P395">
        <v>184.2</v>
      </c>
      <c r="Q395">
        <v>35.549999999999997</v>
      </c>
      <c r="R395" t="s">
        <v>338</v>
      </c>
      <c r="S395">
        <v>28.9</v>
      </c>
      <c r="T395">
        <v>0</v>
      </c>
      <c r="U395">
        <v>0</v>
      </c>
      <c r="V395">
        <v>4.0170000000000003</v>
      </c>
      <c r="W395">
        <v>268.8</v>
      </c>
      <c r="X395">
        <v>187.6</v>
      </c>
      <c r="Y395">
        <v>35.549999999999997</v>
      </c>
      <c r="Z395" t="s">
        <v>338</v>
      </c>
      <c r="AA395">
        <v>1.5169999999999999</v>
      </c>
      <c r="AB395">
        <v>116.5</v>
      </c>
      <c r="AC395">
        <v>13.41</v>
      </c>
      <c r="AD395">
        <v>28.3</v>
      </c>
      <c r="AE395">
        <v>23.8</v>
      </c>
      <c r="AF395">
        <v>972.4</v>
      </c>
      <c r="AG395">
        <v>467.9</v>
      </c>
      <c r="AH395">
        <v>0</v>
      </c>
    </row>
    <row r="396" spans="1:34" x14ac:dyDescent="0.25">
      <c r="A396" s="88">
        <v>42964.313194444447</v>
      </c>
      <c r="B396">
        <v>235459</v>
      </c>
      <c r="C396">
        <v>28.87</v>
      </c>
      <c r="D396">
        <v>0</v>
      </c>
      <c r="E396">
        <v>0</v>
      </c>
      <c r="F396">
        <v>2.5870000000000002</v>
      </c>
      <c r="G396">
        <v>270.60000000000002</v>
      </c>
      <c r="H396">
        <v>189.4</v>
      </c>
      <c r="I396">
        <v>35.85</v>
      </c>
      <c r="J396" t="s">
        <v>338</v>
      </c>
      <c r="K396">
        <v>28.8</v>
      </c>
      <c r="L396">
        <v>0</v>
      </c>
      <c r="M396">
        <v>0</v>
      </c>
      <c r="N396">
        <v>2.1909999999999998</v>
      </c>
      <c r="O396">
        <v>268.8</v>
      </c>
      <c r="P396">
        <v>187.6</v>
      </c>
      <c r="Q396">
        <v>35.549999999999997</v>
      </c>
      <c r="R396" t="s">
        <v>338</v>
      </c>
      <c r="S396">
        <v>28.97</v>
      </c>
      <c r="T396">
        <v>0</v>
      </c>
      <c r="U396">
        <v>0</v>
      </c>
      <c r="V396">
        <v>3.2869999999999999</v>
      </c>
      <c r="W396">
        <v>272.10000000000002</v>
      </c>
      <c r="X396">
        <v>191.1</v>
      </c>
      <c r="Y396">
        <v>35.94</v>
      </c>
      <c r="Z396" t="s">
        <v>338</v>
      </c>
      <c r="AA396">
        <v>0.96699999999999997</v>
      </c>
      <c r="AB396">
        <v>111.6</v>
      </c>
      <c r="AC396">
        <v>20</v>
      </c>
      <c r="AD396">
        <v>28.4</v>
      </c>
      <c r="AE396">
        <v>23.4</v>
      </c>
      <c r="AF396">
        <v>972.4</v>
      </c>
      <c r="AG396">
        <v>467.9</v>
      </c>
      <c r="AH396">
        <v>0</v>
      </c>
    </row>
    <row r="397" spans="1:34" x14ac:dyDescent="0.25">
      <c r="A397" s="88">
        <v>42964.313888888886</v>
      </c>
      <c r="B397">
        <v>235460</v>
      </c>
      <c r="C397">
        <v>29.01</v>
      </c>
      <c r="D397">
        <v>0</v>
      </c>
      <c r="E397">
        <v>0</v>
      </c>
      <c r="F397">
        <v>3.7440000000000002</v>
      </c>
      <c r="G397">
        <v>274.10000000000002</v>
      </c>
      <c r="H397">
        <v>192.8</v>
      </c>
      <c r="I397">
        <v>35.94</v>
      </c>
      <c r="J397" t="s">
        <v>338</v>
      </c>
      <c r="K397">
        <v>28.95</v>
      </c>
      <c r="L397">
        <v>0</v>
      </c>
      <c r="M397">
        <v>0</v>
      </c>
      <c r="N397">
        <v>3.2869999999999999</v>
      </c>
      <c r="O397">
        <v>272.5</v>
      </c>
      <c r="P397">
        <v>191.1</v>
      </c>
      <c r="Q397">
        <v>35.94</v>
      </c>
      <c r="R397" t="s">
        <v>338</v>
      </c>
      <c r="S397">
        <v>29.04</v>
      </c>
      <c r="T397">
        <v>0</v>
      </c>
      <c r="U397">
        <v>0</v>
      </c>
      <c r="V397">
        <v>4.0170000000000003</v>
      </c>
      <c r="W397">
        <v>275.8</v>
      </c>
      <c r="X397">
        <v>194.6</v>
      </c>
      <c r="Y397">
        <v>35.94</v>
      </c>
      <c r="Z397" t="s">
        <v>338</v>
      </c>
      <c r="AA397">
        <v>1.2</v>
      </c>
      <c r="AB397">
        <v>116.1</v>
      </c>
      <c r="AC397">
        <v>23.36</v>
      </c>
      <c r="AD397">
        <v>28.4</v>
      </c>
      <c r="AE397">
        <v>23.4</v>
      </c>
      <c r="AF397">
        <v>972.4</v>
      </c>
      <c r="AG397">
        <v>467.9</v>
      </c>
      <c r="AH397">
        <v>0</v>
      </c>
    </row>
    <row r="398" spans="1:34" x14ac:dyDescent="0.25">
      <c r="A398" s="88">
        <v>42964.314583333333</v>
      </c>
      <c r="B398">
        <v>235461</v>
      </c>
      <c r="C398">
        <v>29.02</v>
      </c>
      <c r="D398">
        <v>0</v>
      </c>
      <c r="E398">
        <v>0</v>
      </c>
      <c r="F398">
        <v>2.496</v>
      </c>
      <c r="G398">
        <v>278</v>
      </c>
      <c r="H398">
        <v>196.4</v>
      </c>
      <c r="I398">
        <v>36.31</v>
      </c>
      <c r="J398" t="s">
        <v>338</v>
      </c>
      <c r="K398">
        <v>28.99</v>
      </c>
      <c r="L398">
        <v>0</v>
      </c>
      <c r="M398">
        <v>0</v>
      </c>
      <c r="N398">
        <v>2.1909999999999998</v>
      </c>
      <c r="O398">
        <v>276.2</v>
      </c>
      <c r="P398">
        <v>194.6</v>
      </c>
      <c r="Q398">
        <v>35.94</v>
      </c>
      <c r="R398" t="s">
        <v>338</v>
      </c>
      <c r="S398">
        <v>29.07</v>
      </c>
      <c r="T398">
        <v>0</v>
      </c>
      <c r="U398">
        <v>0</v>
      </c>
      <c r="V398">
        <v>3.2869999999999999</v>
      </c>
      <c r="W398">
        <v>279.89999999999998</v>
      </c>
      <c r="X398">
        <v>198</v>
      </c>
      <c r="Y398">
        <v>36.340000000000003</v>
      </c>
      <c r="Z398" t="s">
        <v>338</v>
      </c>
      <c r="AA398">
        <v>1.2330000000000001</v>
      </c>
      <c r="AB398">
        <v>99.1</v>
      </c>
      <c r="AC398">
        <v>14.71</v>
      </c>
      <c r="AD398">
        <v>28.5</v>
      </c>
      <c r="AE398">
        <v>23.4</v>
      </c>
      <c r="AF398">
        <v>972.4</v>
      </c>
      <c r="AG398">
        <v>467.9</v>
      </c>
      <c r="AH398">
        <v>0</v>
      </c>
    </row>
    <row r="399" spans="1:34" x14ac:dyDescent="0.25">
      <c r="A399" s="88">
        <v>42964.31527777778</v>
      </c>
      <c r="B399">
        <v>235462</v>
      </c>
      <c r="C399">
        <v>29.12</v>
      </c>
      <c r="D399">
        <v>0</v>
      </c>
      <c r="E399">
        <v>0</v>
      </c>
      <c r="F399">
        <v>3.165</v>
      </c>
      <c r="G399">
        <v>281.8</v>
      </c>
      <c r="H399">
        <v>200.1</v>
      </c>
      <c r="I399">
        <v>36.83</v>
      </c>
      <c r="J399" t="s">
        <v>338</v>
      </c>
      <c r="K399">
        <v>29.07</v>
      </c>
      <c r="L399">
        <v>0</v>
      </c>
      <c r="M399">
        <v>0</v>
      </c>
      <c r="N399">
        <v>2.5569999999999999</v>
      </c>
      <c r="O399">
        <v>279.89999999999998</v>
      </c>
      <c r="P399">
        <v>198.4</v>
      </c>
      <c r="Q399">
        <v>36.729999999999997</v>
      </c>
      <c r="R399" t="s">
        <v>338</v>
      </c>
      <c r="S399">
        <v>29.17</v>
      </c>
      <c r="T399">
        <v>0</v>
      </c>
      <c r="U399">
        <v>0</v>
      </c>
      <c r="V399">
        <v>3.2869999999999999</v>
      </c>
      <c r="W399">
        <v>283.60000000000002</v>
      </c>
      <c r="X399">
        <v>201.8</v>
      </c>
      <c r="Y399">
        <v>37.130000000000003</v>
      </c>
      <c r="Z399" t="s">
        <v>338</v>
      </c>
      <c r="AA399">
        <v>1.0669999999999999</v>
      </c>
      <c r="AB399">
        <v>120.8</v>
      </c>
      <c r="AC399">
        <v>13.12</v>
      </c>
      <c r="AD399">
        <v>28.5</v>
      </c>
      <c r="AE399">
        <v>23.3</v>
      </c>
      <c r="AF399">
        <v>972.4</v>
      </c>
      <c r="AG399">
        <v>467.9</v>
      </c>
      <c r="AH399">
        <v>0</v>
      </c>
    </row>
    <row r="400" spans="1:34" x14ac:dyDescent="0.25">
      <c r="A400" s="88">
        <v>42964.315972222219</v>
      </c>
      <c r="B400">
        <v>235463</v>
      </c>
      <c r="C400">
        <v>29.09</v>
      </c>
      <c r="D400">
        <v>0</v>
      </c>
      <c r="E400">
        <v>0</v>
      </c>
      <c r="F400">
        <v>2.9220000000000002</v>
      </c>
      <c r="G400">
        <v>285.60000000000002</v>
      </c>
      <c r="H400">
        <v>203.8</v>
      </c>
      <c r="I400">
        <v>37.36</v>
      </c>
      <c r="J400" t="s">
        <v>338</v>
      </c>
      <c r="K400">
        <v>28.95</v>
      </c>
      <c r="L400">
        <v>0</v>
      </c>
      <c r="M400">
        <v>0</v>
      </c>
      <c r="N400">
        <v>1.8260000000000001</v>
      </c>
      <c r="O400">
        <v>283.89999999999998</v>
      </c>
      <c r="P400">
        <v>202.2</v>
      </c>
      <c r="Q400">
        <v>37.130000000000003</v>
      </c>
      <c r="R400" t="s">
        <v>338</v>
      </c>
      <c r="S400">
        <v>29.19</v>
      </c>
      <c r="T400">
        <v>0</v>
      </c>
      <c r="U400">
        <v>0</v>
      </c>
      <c r="V400">
        <v>3.6520000000000001</v>
      </c>
      <c r="W400">
        <v>287.2</v>
      </c>
      <c r="X400">
        <v>205.3</v>
      </c>
      <c r="Y400">
        <v>37.92</v>
      </c>
      <c r="Z400" t="s">
        <v>338</v>
      </c>
      <c r="AA400">
        <v>1.7829999999999999</v>
      </c>
      <c r="AB400">
        <v>125.5</v>
      </c>
      <c r="AC400">
        <v>7.7030000000000003</v>
      </c>
      <c r="AD400">
        <v>28.6</v>
      </c>
      <c r="AE400">
        <v>23.4</v>
      </c>
      <c r="AF400">
        <v>972.4</v>
      </c>
      <c r="AG400">
        <v>467.9</v>
      </c>
      <c r="AH400">
        <v>0</v>
      </c>
    </row>
    <row r="401" spans="1:34" x14ac:dyDescent="0.25">
      <c r="A401" s="88">
        <v>42964.316666666666</v>
      </c>
      <c r="B401">
        <v>235464</v>
      </c>
      <c r="C401">
        <v>29</v>
      </c>
      <c r="D401">
        <v>0</v>
      </c>
      <c r="E401">
        <v>0</v>
      </c>
      <c r="F401">
        <v>1.37</v>
      </c>
      <c r="G401">
        <v>289.60000000000002</v>
      </c>
      <c r="H401">
        <v>207.6</v>
      </c>
      <c r="I401">
        <v>46.61</v>
      </c>
      <c r="J401" t="s">
        <v>338</v>
      </c>
      <c r="K401">
        <v>28.94</v>
      </c>
      <c r="L401">
        <v>0</v>
      </c>
      <c r="M401">
        <v>0</v>
      </c>
      <c r="N401">
        <v>1.0960000000000001</v>
      </c>
      <c r="O401">
        <v>287.60000000000002</v>
      </c>
      <c r="P401">
        <v>205.6</v>
      </c>
      <c r="Q401">
        <v>37.92</v>
      </c>
      <c r="R401" t="s">
        <v>338</v>
      </c>
      <c r="S401">
        <v>29.08</v>
      </c>
      <c r="T401">
        <v>0</v>
      </c>
      <c r="U401">
        <v>0</v>
      </c>
      <c r="V401">
        <v>2.1909999999999998</v>
      </c>
      <c r="W401">
        <v>291.7</v>
      </c>
      <c r="X401">
        <v>209.8</v>
      </c>
      <c r="Y401">
        <v>69.12</v>
      </c>
      <c r="Z401" t="s">
        <v>338</v>
      </c>
      <c r="AA401">
        <v>1.0669999999999999</v>
      </c>
      <c r="AB401">
        <v>133.9</v>
      </c>
      <c r="AC401">
        <v>20.68</v>
      </c>
      <c r="AD401">
        <v>28.6</v>
      </c>
      <c r="AE401">
        <v>22.8</v>
      </c>
      <c r="AF401">
        <v>972.4</v>
      </c>
      <c r="AG401">
        <v>467.9</v>
      </c>
      <c r="AH401">
        <v>0</v>
      </c>
    </row>
    <row r="402" spans="1:34" x14ac:dyDescent="0.25">
      <c r="A402" s="88">
        <v>42964.317361111112</v>
      </c>
      <c r="B402">
        <v>235465</v>
      </c>
      <c r="C402">
        <v>29.13</v>
      </c>
      <c r="D402">
        <v>0</v>
      </c>
      <c r="E402">
        <v>0</v>
      </c>
      <c r="F402">
        <v>2.891</v>
      </c>
      <c r="G402">
        <v>293.60000000000002</v>
      </c>
      <c r="H402">
        <v>211.4</v>
      </c>
      <c r="I402">
        <v>139.69999999999999</v>
      </c>
      <c r="J402" t="s">
        <v>338</v>
      </c>
      <c r="K402">
        <v>29.09</v>
      </c>
      <c r="L402">
        <v>0</v>
      </c>
      <c r="M402">
        <v>0</v>
      </c>
      <c r="N402">
        <v>2.5569999999999999</v>
      </c>
      <c r="O402">
        <v>292.39999999999998</v>
      </c>
      <c r="P402">
        <v>209.8</v>
      </c>
      <c r="Q402">
        <v>77.81</v>
      </c>
      <c r="R402" t="s">
        <v>338</v>
      </c>
      <c r="S402">
        <v>29.18</v>
      </c>
      <c r="T402">
        <v>0</v>
      </c>
      <c r="U402">
        <v>0</v>
      </c>
      <c r="V402">
        <v>3.2869999999999999</v>
      </c>
      <c r="W402">
        <v>295.3</v>
      </c>
      <c r="X402">
        <v>213.3</v>
      </c>
      <c r="Y402">
        <v>205</v>
      </c>
      <c r="Z402" t="s">
        <v>338</v>
      </c>
      <c r="AA402">
        <v>1.383</v>
      </c>
      <c r="AB402">
        <v>127.6</v>
      </c>
      <c r="AC402">
        <v>8.56</v>
      </c>
      <c r="AD402">
        <v>28.6</v>
      </c>
      <c r="AE402">
        <v>23.1</v>
      </c>
      <c r="AF402">
        <v>972.4</v>
      </c>
      <c r="AG402">
        <v>467.9</v>
      </c>
      <c r="AH402">
        <v>0</v>
      </c>
    </row>
    <row r="403" spans="1:34" x14ac:dyDescent="0.25">
      <c r="A403" s="88">
        <v>42964.318055555559</v>
      </c>
      <c r="B403">
        <v>235466</v>
      </c>
      <c r="C403">
        <v>29.14</v>
      </c>
      <c r="D403">
        <v>0</v>
      </c>
      <c r="E403">
        <v>0</v>
      </c>
      <c r="F403">
        <v>2.222</v>
      </c>
      <c r="G403">
        <v>297.2</v>
      </c>
      <c r="H403">
        <v>214.8</v>
      </c>
      <c r="I403">
        <v>258.5</v>
      </c>
      <c r="J403" t="s">
        <v>338</v>
      </c>
      <c r="K403">
        <v>29.06</v>
      </c>
      <c r="L403">
        <v>0</v>
      </c>
      <c r="M403">
        <v>0</v>
      </c>
      <c r="N403">
        <v>1.8260000000000001</v>
      </c>
      <c r="O403">
        <v>294.60000000000002</v>
      </c>
      <c r="P403">
        <v>212.6</v>
      </c>
      <c r="Q403">
        <v>215.7</v>
      </c>
      <c r="R403" t="s">
        <v>338</v>
      </c>
      <c r="S403">
        <v>29.32</v>
      </c>
      <c r="T403">
        <v>0</v>
      </c>
      <c r="U403">
        <v>0</v>
      </c>
      <c r="V403">
        <v>2.9220000000000002</v>
      </c>
      <c r="W403">
        <v>299</v>
      </c>
      <c r="X403">
        <v>216.7</v>
      </c>
      <c r="Y403">
        <v>282.39999999999998</v>
      </c>
      <c r="Z403" t="s">
        <v>338</v>
      </c>
      <c r="AA403">
        <v>0.85</v>
      </c>
      <c r="AB403">
        <v>125.7</v>
      </c>
      <c r="AC403">
        <v>14.55</v>
      </c>
      <c r="AD403">
        <v>28.7</v>
      </c>
      <c r="AE403">
        <v>23.1</v>
      </c>
      <c r="AF403">
        <v>972.4</v>
      </c>
      <c r="AG403">
        <v>467.9</v>
      </c>
      <c r="AH403">
        <v>0</v>
      </c>
    </row>
    <row r="404" spans="1:34" x14ac:dyDescent="0.25">
      <c r="A404" s="88">
        <v>42964.318749999999</v>
      </c>
      <c r="B404">
        <v>235467</v>
      </c>
      <c r="C404">
        <v>29.44</v>
      </c>
      <c r="D404">
        <v>0</v>
      </c>
      <c r="E404">
        <v>0</v>
      </c>
      <c r="F404">
        <v>4.383</v>
      </c>
      <c r="G404">
        <v>300.8</v>
      </c>
      <c r="H404">
        <v>218.5</v>
      </c>
      <c r="I404">
        <v>285.3</v>
      </c>
      <c r="J404" t="s">
        <v>338</v>
      </c>
      <c r="K404">
        <v>29.35</v>
      </c>
      <c r="L404">
        <v>0</v>
      </c>
      <c r="M404">
        <v>0</v>
      </c>
      <c r="N404">
        <v>3.2869999999999999</v>
      </c>
      <c r="O404">
        <v>299</v>
      </c>
      <c r="P404">
        <v>216.7</v>
      </c>
      <c r="Q404">
        <v>283.2</v>
      </c>
      <c r="R404" t="s">
        <v>338</v>
      </c>
      <c r="S404">
        <v>29.56</v>
      </c>
      <c r="T404">
        <v>0</v>
      </c>
      <c r="U404">
        <v>0</v>
      </c>
      <c r="V404">
        <v>4.7480000000000002</v>
      </c>
      <c r="W404">
        <v>302.7</v>
      </c>
      <c r="X404">
        <v>220.2</v>
      </c>
      <c r="Y404">
        <v>287.10000000000002</v>
      </c>
      <c r="Z404" t="s">
        <v>338</v>
      </c>
      <c r="AA404">
        <v>0.97499999999999998</v>
      </c>
      <c r="AB404">
        <v>130</v>
      </c>
      <c r="AC404">
        <v>19.75</v>
      </c>
      <c r="AD404">
        <v>28.7</v>
      </c>
      <c r="AE404">
        <v>23.2</v>
      </c>
      <c r="AF404">
        <v>972.4</v>
      </c>
      <c r="AG404">
        <v>467.9</v>
      </c>
      <c r="AH404">
        <v>0</v>
      </c>
    </row>
    <row r="405" spans="1:34" x14ac:dyDescent="0.25">
      <c r="A405" s="88">
        <v>42964.319444444445</v>
      </c>
      <c r="B405">
        <v>235468</v>
      </c>
      <c r="C405">
        <v>29.63</v>
      </c>
      <c r="D405">
        <v>0</v>
      </c>
      <c r="E405">
        <v>0</v>
      </c>
      <c r="F405">
        <v>4.8390000000000004</v>
      </c>
      <c r="G405">
        <v>304.7</v>
      </c>
      <c r="H405">
        <v>222.3</v>
      </c>
      <c r="I405">
        <v>289.5</v>
      </c>
      <c r="J405" t="s">
        <v>338</v>
      </c>
      <c r="K405">
        <v>29.52</v>
      </c>
      <c r="L405">
        <v>0</v>
      </c>
      <c r="M405">
        <v>0</v>
      </c>
      <c r="N405">
        <v>4.7480000000000002</v>
      </c>
      <c r="O405">
        <v>302.7</v>
      </c>
      <c r="P405">
        <v>220.5</v>
      </c>
      <c r="Q405">
        <v>287.5</v>
      </c>
      <c r="R405" t="s">
        <v>338</v>
      </c>
      <c r="S405">
        <v>29.7</v>
      </c>
      <c r="T405">
        <v>0</v>
      </c>
      <c r="U405">
        <v>0</v>
      </c>
      <c r="V405">
        <v>5.1130000000000004</v>
      </c>
      <c r="W405">
        <v>306.39999999999998</v>
      </c>
      <c r="X405">
        <v>224.3</v>
      </c>
      <c r="Y405">
        <v>291.5</v>
      </c>
      <c r="Z405" t="s">
        <v>338</v>
      </c>
      <c r="AA405">
        <v>1.05</v>
      </c>
      <c r="AB405">
        <v>138.4</v>
      </c>
      <c r="AC405">
        <v>31.07</v>
      </c>
      <c r="AD405">
        <v>28.8</v>
      </c>
      <c r="AE405">
        <v>23.1</v>
      </c>
      <c r="AF405">
        <v>972.4</v>
      </c>
      <c r="AG405">
        <v>467.9</v>
      </c>
      <c r="AH405">
        <v>0</v>
      </c>
    </row>
    <row r="406" spans="1:34" x14ac:dyDescent="0.25">
      <c r="A406" s="88">
        <v>42964.320138888892</v>
      </c>
      <c r="B406">
        <v>235469</v>
      </c>
      <c r="C406">
        <v>29.45</v>
      </c>
      <c r="D406">
        <v>0</v>
      </c>
      <c r="E406">
        <v>0</v>
      </c>
      <c r="F406">
        <v>2.8</v>
      </c>
      <c r="G406">
        <v>308.60000000000002</v>
      </c>
      <c r="H406">
        <v>226</v>
      </c>
      <c r="I406">
        <v>293.3</v>
      </c>
      <c r="J406" t="s">
        <v>338</v>
      </c>
      <c r="K406">
        <v>29.37</v>
      </c>
      <c r="L406">
        <v>0</v>
      </c>
      <c r="M406">
        <v>0</v>
      </c>
      <c r="N406">
        <v>1.8260000000000001</v>
      </c>
      <c r="O406">
        <v>307.10000000000002</v>
      </c>
      <c r="P406">
        <v>224.3</v>
      </c>
      <c r="Q406">
        <v>291.5</v>
      </c>
      <c r="R406" t="s">
        <v>338</v>
      </c>
      <c r="S406">
        <v>29.58</v>
      </c>
      <c r="T406">
        <v>0</v>
      </c>
      <c r="U406">
        <v>0</v>
      </c>
      <c r="V406">
        <v>4.7480000000000002</v>
      </c>
      <c r="W406">
        <v>310.39999999999998</v>
      </c>
      <c r="X406">
        <v>227.8</v>
      </c>
      <c r="Y406">
        <v>294.7</v>
      </c>
      <c r="Z406" t="s">
        <v>338</v>
      </c>
      <c r="AA406">
        <v>1.5920000000000001</v>
      </c>
      <c r="AB406">
        <v>130</v>
      </c>
      <c r="AC406">
        <v>16.29</v>
      </c>
      <c r="AD406">
        <v>28.9</v>
      </c>
      <c r="AE406">
        <v>22.6</v>
      </c>
      <c r="AF406">
        <v>972.4</v>
      </c>
      <c r="AG406">
        <v>467.9</v>
      </c>
      <c r="AH406">
        <v>0</v>
      </c>
    </row>
    <row r="407" spans="1:34" x14ac:dyDescent="0.25">
      <c r="A407" s="88">
        <v>42964.320833333331</v>
      </c>
      <c r="B407">
        <v>235470</v>
      </c>
      <c r="C407">
        <v>29.58</v>
      </c>
      <c r="D407">
        <v>0</v>
      </c>
      <c r="E407">
        <v>0</v>
      </c>
      <c r="F407">
        <v>2.83</v>
      </c>
      <c r="G407">
        <v>312.7</v>
      </c>
      <c r="H407">
        <v>229.9</v>
      </c>
      <c r="I407">
        <v>297.2</v>
      </c>
      <c r="J407" t="s">
        <v>338</v>
      </c>
      <c r="K407">
        <v>29.51</v>
      </c>
      <c r="L407">
        <v>0</v>
      </c>
      <c r="M407">
        <v>0</v>
      </c>
      <c r="N407">
        <v>1.8260000000000001</v>
      </c>
      <c r="O407">
        <v>310.8</v>
      </c>
      <c r="P407">
        <v>227.8</v>
      </c>
      <c r="Q407">
        <v>295.39999999999998</v>
      </c>
      <c r="R407" t="s">
        <v>338</v>
      </c>
      <c r="S407">
        <v>29.64</v>
      </c>
      <c r="T407">
        <v>0</v>
      </c>
      <c r="U407">
        <v>0</v>
      </c>
      <c r="V407">
        <v>3.6520000000000001</v>
      </c>
      <c r="W407">
        <v>314.89999999999998</v>
      </c>
      <c r="X407">
        <v>232</v>
      </c>
      <c r="Y407">
        <v>299.39999999999998</v>
      </c>
      <c r="Z407" t="s">
        <v>338</v>
      </c>
      <c r="AA407">
        <v>1.075</v>
      </c>
      <c r="AB407">
        <v>130.9</v>
      </c>
      <c r="AC407">
        <v>11.92</v>
      </c>
      <c r="AD407">
        <v>29</v>
      </c>
      <c r="AE407">
        <v>22.8</v>
      </c>
      <c r="AF407">
        <v>972.4</v>
      </c>
      <c r="AG407">
        <v>467.9</v>
      </c>
      <c r="AH407">
        <v>0</v>
      </c>
    </row>
    <row r="408" spans="1:34" x14ac:dyDescent="0.25">
      <c r="A408" s="88">
        <v>42964.321527777778</v>
      </c>
      <c r="B408">
        <v>235471</v>
      </c>
      <c r="C408">
        <v>29.58</v>
      </c>
      <c r="D408">
        <v>0</v>
      </c>
      <c r="E408">
        <v>0</v>
      </c>
      <c r="F408">
        <v>3.4089999999999998</v>
      </c>
      <c r="G408">
        <v>316.7</v>
      </c>
      <c r="H408">
        <v>233.8</v>
      </c>
      <c r="I408">
        <v>300.8</v>
      </c>
      <c r="J408" t="s">
        <v>338</v>
      </c>
      <c r="K408">
        <v>29.53</v>
      </c>
      <c r="L408">
        <v>0</v>
      </c>
      <c r="M408">
        <v>0</v>
      </c>
      <c r="N408">
        <v>2.556</v>
      </c>
      <c r="O408">
        <v>315.2</v>
      </c>
      <c r="P408">
        <v>232</v>
      </c>
      <c r="Q408">
        <v>299.39999999999998</v>
      </c>
      <c r="R408" t="s">
        <v>338</v>
      </c>
      <c r="S408">
        <v>29.63</v>
      </c>
      <c r="T408">
        <v>0</v>
      </c>
      <c r="U408">
        <v>0</v>
      </c>
      <c r="V408">
        <v>3.6520000000000001</v>
      </c>
      <c r="W408">
        <v>318.2</v>
      </c>
      <c r="X408">
        <v>235.4</v>
      </c>
      <c r="Y408">
        <v>302.2</v>
      </c>
      <c r="Z408" t="s">
        <v>338</v>
      </c>
      <c r="AA408">
        <v>1.458</v>
      </c>
      <c r="AB408">
        <v>114.7</v>
      </c>
      <c r="AC408">
        <v>10.32</v>
      </c>
      <c r="AD408">
        <v>29</v>
      </c>
      <c r="AE408">
        <v>22.8</v>
      </c>
      <c r="AF408">
        <v>972.4</v>
      </c>
      <c r="AG408">
        <v>467.9</v>
      </c>
      <c r="AH408">
        <v>0</v>
      </c>
    </row>
    <row r="409" spans="1:34" x14ac:dyDescent="0.25">
      <c r="A409" s="88">
        <v>42964.322222222225</v>
      </c>
      <c r="B409">
        <v>235472</v>
      </c>
      <c r="C409">
        <v>29.41</v>
      </c>
      <c r="D409">
        <v>0</v>
      </c>
      <c r="E409">
        <v>0</v>
      </c>
      <c r="F409">
        <v>0.82199999999999995</v>
      </c>
      <c r="G409">
        <v>320.5</v>
      </c>
      <c r="H409">
        <v>237.5</v>
      </c>
      <c r="I409">
        <v>304.3</v>
      </c>
      <c r="J409" t="s">
        <v>338</v>
      </c>
      <c r="K409">
        <v>29.36</v>
      </c>
      <c r="L409">
        <v>0</v>
      </c>
      <c r="M409">
        <v>0</v>
      </c>
      <c r="N409">
        <v>0</v>
      </c>
      <c r="O409">
        <v>318.5</v>
      </c>
      <c r="P409">
        <v>235.8</v>
      </c>
      <c r="Q409">
        <v>302.5</v>
      </c>
      <c r="R409" t="s">
        <v>338</v>
      </c>
      <c r="S409">
        <v>29.49</v>
      </c>
      <c r="T409">
        <v>0</v>
      </c>
      <c r="U409">
        <v>0</v>
      </c>
      <c r="V409">
        <v>2.1909999999999998</v>
      </c>
      <c r="W409">
        <v>322.60000000000002</v>
      </c>
      <c r="X409">
        <v>239.6</v>
      </c>
      <c r="Y409">
        <v>306.10000000000002</v>
      </c>
      <c r="Z409" t="s">
        <v>338</v>
      </c>
      <c r="AA409">
        <v>1.8580000000000001</v>
      </c>
      <c r="AB409">
        <v>133.19999999999999</v>
      </c>
      <c r="AC409">
        <v>15.01</v>
      </c>
      <c r="AD409">
        <v>29.1</v>
      </c>
      <c r="AE409">
        <v>22.5</v>
      </c>
      <c r="AF409">
        <v>972.4</v>
      </c>
      <c r="AG409">
        <v>467.9</v>
      </c>
      <c r="AH409">
        <v>0</v>
      </c>
    </row>
    <row r="410" spans="1:34" x14ac:dyDescent="0.25">
      <c r="A410" s="88">
        <v>42964.322916666664</v>
      </c>
      <c r="B410">
        <v>235473</v>
      </c>
      <c r="C410">
        <v>29.34</v>
      </c>
      <c r="D410">
        <v>0</v>
      </c>
      <c r="E410">
        <v>0</v>
      </c>
      <c r="F410">
        <v>0.183</v>
      </c>
      <c r="G410">
        <v>324.89999999999998</v>
      </c>
      <c r="H410">
        <v>241.8</v>
      </c>
      <c r="I410">
        <v>308.3</v>
      </c>
      <c r="J410" t="s">
        <v>338</v>
      </c>
      <c r="K410">
        <v>29.25</v>
      </c>
      <c r="L410">
        <v>0</v>
      </c>
      <c r="M410">
        <v>0</v>
      </c>
      <c r="N410">
        <v>0</v>
      </c>
      <c r="O410">
        <v>322.60000000000002</v>
      </c>
      <c r="P410">
        <v>239.6</v>
      </c>
      <c r="Q410">
        <v>306.5</v>
      </c>
      <c r="R410" t="s">
        <v>338</v>
      </c>
      <c r="S410">
        <v>29.47</v>
      </c>
      <c r="T410">
        <v>0</v>
      </c>
      <c r="U410">
        <v>0</v>
      </c>
      <c r="V410">
        <v>0.36499999999999999</v>
      </c>
      <c r="W410">
        <v>326.60000000000002</v>
      </c>
      <c r="X410">
        <v>243.7</v>
      </c>
      <c r="Y410">
        <v>310.10000000000002</v>
      </c>
      <c r="Z410" t="s">
        <v>338</v>
      </c>
      <c r="AA410">
        <v>1.95</v>
      </c>
      <c r="AB410">
        <v>131</v>
      </c>
      <c r="AC410">
        <v>14.39</v>
      </c>
      <c r="AD410">
        <v>29.1</v>
      </c>
      <c r="AE410">
        <v>22.4</v>
      </c>
      <c r="AF410">
        <v>972.4</v>
      </c>
      <c r="AG410">
        <v>467.9</v>
      </c>
      <c r="AH410">
        <v>0</v>
      </c>
    </row>
    <row r="411" spans="1:34" x14ac:dyDescent="0.25">
      <c r="A411" s="88">
        <v>42964.323611111111</v>
      </c>
      <c r="B411">
        <v>235474</v>
      </c>
      <c r="C411">
        <v>29.35</v>
      </c>
      <c r="D411">
        <v>0</v>
      </c>
      <c r="E411">
        <v>0</v>
      </c>
      <c r="F411">
        <v>0</v>
      </c>
      <c r="G411">
        <v>328.9</v>
      </c>
      <c r="H411">
        <v>245.8</v>
      </c>
      <c r="I411">
        <v>312.10000000000002</v>
      </c>
      <c r="J411" t="s">
        <v>338</v>
      </c>
      <c r="K411">
        <v>29.28</v>
      </c>
      <c r="L411">
        <v>0</v>
      </c>
      <c r="M411">
        <v>0</v>
      </c>
      <c r="N411">
        <v>0</v>
      </c>
      <c r="O411">
        <v>327</v>
      </c>
      <c r="P411">
        <v>243.7</v>
      </c>
      <c r="Q411">
        <v>310.39999999999998</v>
      </c>
      <c r="R411" t="s">
        <v>338</v>
      </c>
      <c r="S411">
        <v>29.45</v>
      </c>
      <c r="T411">
        <v>0</v>
      </c>
      <c r="U411">
        <v>0</v>
      </c>
      <c r="V411">
        <v>0</v>
      </c>
      <c r="W411">
        <v>331.4</v>
      </c>
      <c r="X411">
        <v>247.9</v>
      </c>
      <c r="Y411">
        <v>314.39999999999998</v>
      </c>
      <c r="Z411" t="s">
        <v>338</v>
      </c>
      <c r="AA411">
        <v>1.8919999999999999</v>
      </c>
      <c r="AB411">
        <v>150.19999999999999</v>
      </c>
      <c r="AC411">
        <v>12.95</v>
      </c>
      <c r="AD411">
        <v>29.1</v>
      </c>
      <c r="AE411">
        <v>22.1</v>
      </c>
      <c r="AF411">
        <v>972.4</v>
      </c>
      <c r="AG411">
        <v>467.9</v>
      </c>
      <c r="AH411">
        <v>0</v>
      </c>
    </row>
    <row r="412" spans="1:34" x14ac:dyDescent="0.25">
      <c r="A412" s="88">
        <v>42964.324305555558</v>
      </c>
      <c r="B412">
        <v>235475</v>
      </c>
      <c r="C412">
        <v>29.4</v>
      </c>
      <c r="D412">
        <v>0</v>
      </c>
      <c r="E412">
        <v>0</v>
      </c>
      <c r="F412">
        <v>9.0999999999999998E-2</v>
      </c>
      <c r="G412">
        <v>333.4</v>
      </c>
      <c r="H412">
        <v>250.2</v>
      </c>
      <c r="I412">
        <v>316.2</v>
      </c>
      <c r="J412" t="s">
        <v>338</v>
      </c>
      <c r="K412">
        <v>29.37</v>
      </c>
      <c r="L412">
        <v>0</v>
      </c>
      <c r="M412">
        <v>0</v>
      </c>
      <c r="N412">
        <v>0</v>
      </c>
      <c r="O412">
        <v>331.8</v>
      </c>
      <c r="P412">
        <v>248.6</v>
      </c>
      <c r="Q412">
        <v>314.8</v>
      </c>
      <c r="R412" t="s">
        <v>338</v>
      </c>
      <c r="S412">
        <v>29.43</v>
      </c>
      <c r="T412">
        <v>0</v>
      </c>
      <c r="U412">
        <v>0</v>
      </c>
      <c r="V412">
        <v>0.36499999999999999</v>
      </c>
      <c r="W412">
        <v>335.1</v>
      </c>
      <c r="X412">
        <v>252</v>
      </c>
      <c r="Y412">
        <v>317.60000000000002</v>
      </c>
      <c r="Z412" t="s">
        <v>338</v>
      </c>
      <c r="AA412">
        <v>1.883</v>
      </c>
      <c r="AB412">
        <v>138.1</v>
      </c>
      <c r="AC412">
        <v>16.760000000000002</v>
      </c>
      <c r="AD412">
        <v>29.1</v>
      </c>
      <c r="AE412">
        <v>22</v>
      </c>
      <c r="AF412">
        <v>972.4</v>
      </c>
      <c r="AG412">
        <v>467.9</v>
      </c>
      <c r="AH412">
        <v>0</v>
      </c>
    </row>
    <row r="413" spans="1:34" x14ac:dyDescent="0.25">
      <c r="A413" s="88">
        <v>42964.324999999997</v>
      </c>
      <c r="B413">
        <v>235476</v>
      </c>
      <c r="C413">
        <v>29.51</v>
      </c>
      <c r="D413">
        <v>0</v>
      </c>
      <c r="E413">
        <v>0</v>
      </c>
      <c r="F413">
        <v>1.1259999999999999</v>
      </c>
      <c r="G413">
        <v>337</v>
      </c>
      <c r="H413">
        <v>253.8</v>
      </c>
      <c r="I413">
        <v>319.60000000000002</v>
      </c>
      <c r="J413" t="s">
        <v>338</v>
      </c>
      <c r="K413">
        <v>29.37</v>
      </c>
      <c r="L413">
        <v>0</v>
      </c>
      <c r="M413">
        <v>0</v>
      </c>
      <c r="N413">
        <v>0.36499999999999999</v>
      </c>
      <c r="O413">
        <v>335.5</v>
      </c>
      <c r="P413">
        <v>252</v>
      </c>
      <c r="Q413">
        <v>318.3</v>
      </c>
      <c r="R413" t="s">
        <v>338</v>
      </c>
      <c r="S413">
        <v>29.62</v>
      </c>
      <c r="T413">
        <v>0</v>
      </c>
      <c r="U413">
        <v>0</v>
      </c>
      <c r="V413">
        <v>1.8260000000000001</v>
      </c>
      <c r="W413">
        <v>338.4</v>
      </c>
      <c r="X413">
        <v>255.5</v>
      </c>
      <c r="Y413">
        <v>321.10000000000002</v>
      </c>
      <c r="Z413" t="s">
        <v>338</v>
      </c>
      <c r="AA413">
        <v>1.383</v>
      </c>
      <c r="AB413">
        <v>136</v>
      </c>
      <c r="AC413">
        <v>22.4</v>
      </c>
      <c r="AD413">
        <v>29.1</v>
      </c>
      <c r="AE413">
        <v>21.9</v>
      </c>
      <c r="AF413">
        <v>972.4</v>
      </c>
      <c r="AG413">
        <v>467.9</v>
      </c>
      <c r="AH413">
        <v>0</v>
      </c>
    </row>
    <row r="414" spans="1:34" x14ac:dyDescent="0.25">
      <c r="A414" s="88">
        <v>42964.325694444444</v>
      </c>
      <c r="B414">
        <v>235477</v>
      </c>
      <c r="C414">
        <v>29.7</v>
      </c>
      <c r="D414">
        <v>0</v>
      </c>
      <c r="E414">
        <v>0</v>
      </c>
      <c r="F414">
        <v>2.3130000000000002</v>
      </c>
      <c r="G414">
        <v>340.3</v>
      </c>
      <c r="H414">
        <v>257.60000000000002</v>
      </c>
      <c r="I414">
        <v>322.8</v>
      </c>
      <c r="J414" t="s">
        <v>338</v>
      </c>
      <c r="K414">
        <v>29.59</v>
      </c>
      <c r="L414">
        <v>0</v>
      </c>
      <c r="M414">
        <v>0</v>
      </c>
      <c r="N414">
        <v>1.8260000000000001</v>
      </c>
      <c r="O414">
        <v>338.8</v>
      </c>
      <c r="P414">
        <v>256.2</v>
      </c>
      <c r="Q414">
        <v>321.5</v>
      </c>
      <c r="R414" t="s">
        <v>338</v>
      </c>
      <c r="S414">
        <v>29.82</v>
      </c>
      <c r="T414">
        <v>0</v>
      </c>
      <c r="U414">
        <v>0</v>
      </c>
      <c r="V414">
        <v>2.9220000000000002</v>
      </c>
      <c r="W414">
        <v>342.1</v>
      </c>
      <c r="X414">
        <v>259.60000000000002</v>
      </c>
      <c r="Y414">
        <v>324.7</v>
      </c>
      <c r="Z414" t="s">
        <v>338</v>
      </c>
      <c r="AA414">
        <v>1.008</v>
      </c>
      <c r="AB414">
        <v>124.8</v>
      </c>
      <c r="AC414">
        <v>10.97</v>
      </c>
      <c r="AD414">
        <v>29.1</v>
      </c>
      <c r="AE414">
        <v>21.9</v>
      </c>
      <c r="AF414">
        <v>972.5</v>
      </c>
      <c r="AG414">
        <v>467.9</v>
      </c>
      <c r="AH414">
        <v>0</v>
      </c>
    </row>
    <row r="415" spans="1:34" x14ac:dyDescent="0.25">
      <c r="A415" s="88">
        <v>42964.326388888891</v>
      </c>
      <c r="B415">
        <v>235478</v>
      </c>
      <c r="C415">
        <v>29.85</v>
      </c>
      <c r="D415">
        <v>0</v>
      </c>
      <c r="E415">
        <v>0</v>
      </c>
      <c r="F415">
        <v>3.4390000000000001</v>
      </c>
      <c r="G415">
        <v>343.9</v>
      </c>
      <c r="H415">
        <v>261.5</v>
      </c>
      <c r="I415">
        <v>326.2</v>
      </c>
      <c r="J415" t="s">
        <v>338</v>
      </c>
      <c r="K415">
        <v>29.82</v>
      </c>
      <c r="L415">
        <v>0</v>
      </c>
      <c r="M415">
        <v>0</v>
      </c>
      <c r="N415">
        <v>3.2869999999999999</v>
      </c>
      <c r="O415">
        <v>342.5</v>
      </c>
      <c r="P415">
        <v>259.60000000000002</v>
      </c>
      <c r="Q415">
        <v>324.7</v>
      </c>
      <c r="R415" t="s">
        <v>338</v>
      </c>
      <c r="S415">
        <v>29.89</v>
      </c>
      <c r="T415">
        <v>0</v>
      </c>
      <c r="U415">
        <v>0</v>
      </c>
      <c r="V415">
        <v>3.6520000000000001</v>
      </c>
      <c r="W415">
        <v>345.4</v>
      </c>
      <c r="X415">
        <v>263.10000000000002</v>
      </c>
      <c r="Y415">
        <v>327.8</v>
      </c>
      <c r="Z415" t="s">
        <v>338</v>
      </c>
      <c r="AA415">
        <v>1.35</v>
      </c>
      <c r="AB415">
        <v>126.9</v>
      </c>
      <c r="AC415">
        <v>17.12</v>
      </c>
      <c r="AD415">
        <v>29.2</v>
      </c>
      <c r="AE415">
        <v>21.9</v>
      </c>
      <c r="AF415">
        <v>972.5</v>
      </c>
      <c r="AG415">
        <v>467.9</v>
      </c>
      <c r="AH415">
        <v>0</v>
      </c>
    </row>
    <row r="416" spans="1:34" x14ac:dyDescent="0.25">
      <c r="A416" s="88">
        <v>42964.32708333333</v>
      </c>
      <c r="B416">
        <v>235479</v>
      </c>
      <c r="C416">
        <v>29.81</v>
      </c>
      <c r="D416">
        <v>0</v>
      </c>
      <c r="E416">
        <v>0</v>
      </c>
      <c r="F416">
        <v>2.5870000000000002</v>
      </c>
      <c r="G416">
        <v>347.2</v>
      </c>
      <c r="H416">
        <v>264.89999999999998</v>
      </c>
      <c r="I416">
        <v>329.1</v>
      </c>
      <c r="J416" t="s">
        <v>338</v>
      </c>
      <c r="K416">
        <v>29.74</v>
      </c>
      <c r="L416">
        <v>0</v>
      </c>
      <c r="M416">
        <v>0</v>
      </c>
      <c r="N416">
        <v>1.8260000000000001</v>
      </c>
      <c r="O416">
        <v>345.8</v>
      </c>
      <c r="P416">
        <v>263.10000000000002</v>
      </c>
      <c r="Q416">
        <v>327.8</v>
      </c>
      <c r="R416" t="s">
        <v>338</v>
      </c>
      <c r="S416">
        <v>29.88</v>
      </c>
      <c r="T416">
        <v>0</v>
      </c>
      <c r="U416">
        <v>0</v>
      </c>
      <c r="V416">
        <v>3.2869999999999999</v>
      </c>
      <c r="W416">
        <v>349.1</v>
      </c>
      <c r="X416">
        <v>266.60000000000002</v>
      </c>
      <c r="Y416">
        <v>330.6</v>
      </c>
      <c r="Z416" t="s">
        <v>338</v>
      </c>
      <c r="AA416">
        <v>1.8420000000000001</v>
      </c>
      <c r="AB416">
        <v>122.5</v>
      </c>
      <c r="AC416">
        <v>17.309999999999999</v>
      </c>
      <c r="AD416">
        <v>29.3</v>
      </c>
      <c r="AE416">
        <v>21.8</v>
      </c>
      <c r="AF416">
        <v>972.5</v>
      </c>
      <c r="AG416">
        <v>467.9</v>
      </c>
      <c r="AH416">
        <v>0</v>
      </c>
    </row>
    <row r="417" spans="1:34" x14ac:dyDescent="0.25">
      <c r="A417" s="88">
        <v>42964.327777777777</v>
      </c>
      <c r="B417">
        <v>235480</v>
      </c>
      <c r="C417">
        <v>29.8</v>
      </c>
      <c r="D417">
        <v>0</v>
      </c>
      <c r="E417">
        <v>0</v>
      </c>
      <c r="F417">
        <v>1.552</v>
      </c>
      <c r="G417">
        <v>351</v>
      </c>
      <c r="H417">
        <v>269</v>
      </c>
      <c r="I417">
        <v>332.6</v>
      </c>
      <c r="J417" t="s">
        <v>338</v>
      </c>
      <c r="K417">
        <v>29.72</v>
      </c>
      <c r="L417">
        <v>0</v>
      </c>
      <c r="M417">
        <v>0</v>
      </c>
      <c r="N417">
        <v>1.0960000000000001</v>
      </c>
      <c r="O417">
        <v>349.1</v>
      </c>
      <c r="P417">
        <v>267.3</v>
      </c>
      <c r="Q417">
        <v>331</v>
      </c>
      <c r="R417" t="s">
        <v>338</v>
      </c>
      <c r="S417">
        <v>29.86</v>
      </c>
      <c r="T417">
        <v>0</v>
      </c>
      <c r="U417">
        <v>0</v>
      </c>
      <c r="V417">
        <v>1.8260000000000001</v>
      </c>
      <c r="W417">
        <v>352.8</v>
      </c>
      <c r="X417">
        <v>270.7</v>
      </c>
      <c r="Y417">
        <v>334.1</v>
      </c>
      <c r="Z417" t="s">
        <v>338</v>
      </c>
      <c r="AA417">
        <v>1.5669999999999999</v>
      </c>
      <c r="AB417">
        <v>144.30000000000001</v>
      </c>
      <c r="AC417">
        <v>16.350000000000001</v>
      </c>
      <c r="AD417">
        <v>29.3</v>
      </c>
      <c r="AE417">
        <v>21.8</v>
      </c>
      <c r="AF417">
        <v>972.5</v>
      </c>
      <c r="AG417">
        <v>467.9</v>
      </c>
      <c r="AH417">
        <v>0</v>
      </c>
    </row>
    <row r="418" spans="1:34" x14ac:dyDescent="0.25">
      <c r="A418" s="88">
        <v>42964.328472222223</v>
      </c>
      <c r="B418">
        <v>235481</v>
      </c>
      <c r="C418">
        <v>29.72</v>
      </c>
      <c r="D418">
        <v>0</v>
      </c>
      <c r="E418">
        <v>0</v>
      </c>
      <c r="F418">
        <v>0.67</v>
      </c>
      <c r="G418">
        <v>354.4</v>
      </c>
      <c r="H418">
        <v>272.8</v>
      </c>
      <c r="I418">
        <v>335.7</v>
      </c>
      <c r="J418" t="s">
        <v>338</v>
      </c>
      <c r="K418">
        <v>29.65</v>
      </c>
      <c r="L418">
        <v>0</v>
      </c>
      <c r="M418">
        <v>0</v>
      </c>
      <c r="N418">
        <v>0.36499999999999999</v>
      </c>
      <c r="O418">
        <v>352.8</v>
      </c>
      <c r="P418">
        <v>270.7</v>
      </c>
      <c r="Q418">
        <v>334.1</v>
      </c>
      <c r="R418" t="s">
        <v>338</v>
      </c>
      <c r="S418">
        <v>29.81</v>
      </c>
      <c r="T418">
        <v>0</v>
      </c>
      <c r="U418">
        <v>0</v>
      </c>
      <c r="V418">
        <v>1.4610000000000001</v>
      </c>
      <c r="W418">
        <v>355.7</v>
      </c>
      <c r="X418">
        <v>274.5</v>
      </c>
      <c r="Y418">
        <v>337.3</v>
      </c>
      <c r="Z418" t="s">
        <v>338</v>
      </c>
      <c r="AA418">
        <v>1.633</v>
      </c>
      <c r="AB418">
        <v>137.6</v>
      </c>
      <c r="AC418">
        <v>18.21</v>
      </c>
      <c r="AD418">
        <v>29.3</v>
      </c>
      <c r="AE418">
        <v>21.8</v>
      </c>
      <c r="AF418">
        <v>972.5</v>
      </c>
      <c r="AG418">
        <v>467.9</v>
      </c>
      <c r="AH418">
        <v>0</v>
      </c>
    </row>
    <row r="419" spans="1:34" x14ac:dyDescent="0.25">
      <c r="A419" s="88">
        <v>42964.32916666667</v>
      </c>
      <c r="B419">
        <v>235482</v>
      </c>
      <c r="C419">
        <v>29.76</v>
      </c>
      <c r="D419">
        <v>0</v>
      </c>
      <c r="E419">
        <v>0</v>
      </c>
      <c r="F419">
        <v>1.3089999999999999</v>
      </c>
      <c r="G419">
        <v>358.1</v>
      </c>
      <c r="H419">
        <v>276.89999999999998</v>
      </c>
      <c r="I419">
        <v>339.2</v>
      </c>
      <c r="J419" t="s">
        <v>338</v>
      </c>
      <c r="K419">
        <v>29.65</v>
      </c>
      <c r="L419">
        <v>0</v>
      </c>
      <c r="M419">
        <v>0</v>
      </c>
      <c r="N419">
        <v>0.36499999999999999</v>
      </c>
      <c r="O419">
        <v>356.5</v>
      </c>
      <c r="P419">
        <v>274.89999999999998</v>
      </c>
      <c r="Q419">
        <v>337.3</v>
      </c>
      <c r="R419" t="s">
        <v>338</v>
      </c>
      <c r="S419">
        <v>29.88</v>
      </c>
      <c r="T419">
        <v>0</v>
      </c>
      <c r="U419">
        <v>0</v>
      </c>
      <c r="V419">
        <v>1.8260000000000001</v>
      </c>
      <c r="W419">
        <v>360.1</v>
      </c>
      <c r="X419">
        <v>279</v>
      </c>
      <c r="Y419">
        <v>341.2</v>
      </c>
      <c r="Z419" t="s">
        <v>338</v>
      </c>
      <c r="AA419">
        <v>1.792</v>
      </c>
      <c r="AB419">
        <v>130.80000000000001</v>
      </c>
      <c r="AC419">
        <v>13.95</v>
      </c>
      <c r="AD419">
        <v>29.3</v>
      </c>
      <c r="AE419">
        <v>21.8</v>
      </c>
      <c r="AF419">
        <v>972.5</v>
      </c>
      <c r="AG419">
        <v>467.9</v>
      </c>
      <c r="AH419">
        <v>0</v>
      </c>
    </row>
    <row r="420" spans="1:34" x14ac:dyDescent="0.25">
      <c r="A420" s="88">
        <v>42964.329861111109</v>
      </c>
      <c r="B420">
        <v>235483</v>
      </c>
      <c r="C420">
        <v>29.68</v>
      </c>
      <c r="D420">
        <v>0</v>
      </c>
      <c r="E420">
        <v>0</v>
      </c>
      <c r="F420">
        <v>0.03</v>
      </c>
      <c r="G420">
        <v>362</v>
      </c>
      <c r="H420">
        <v>281.5</v>
      </c>
      <c r="I420">
        <v>342.7</v>
      </c>
      <c r="J420" t="s">
        <v>338</v>
      </c>
      <c r="K420">
        <v>29.63</v>
      </c>
      <c r="L420">
        <v>0</v>
      </c>
      <c r="M420">
        <v>0</v>
      </c>
      <c r="N420">
        <v>0</v>
      </c>
      <c r="O420">
        <v>360.1</v>
      </c>
      <c r="P420">
        <v>279.39999999999998</v>
      </c>
      <c r="Q420">
        <v>341.2</v>
      </c>
      <c r="R420" t="s">
        <v>338</v>
      </c>
      <c r="S420">
        <v>29.72</v>
      </c>
      <c r="T420">
        <v>0</v>
      </c>
      <c r="U420">
        <v>0</v>
      </c>
      <c r="V420">
        <v>0.36499999999999999</v>
      </c>
      <c r="W420">
        <v>363.8</v>
      </c>
      <c r="X420">
        <v>283.89999999999998</v>
      </c>
      <c r="Y420">
        <v>344.4</v>
      </c>
      <c r="Z420" t="s">
        <v>338</v>
      </c>
      <c r="AA420">
        <v>1.742</v>
      </c>
      <c r="AB420">
        <v>121.7</v>
      </c>
      <c r="AC420">
        <v>10.8</v>
      </c>
      <c r="AD420">
        <v>29.4</v>
      </c>
      <c r="AE420">
        <v>21.6</v>
      </c>
      <c r="AF420">
        <v>972.5</v>
      </c>
      <c r="AG420">
        <v>467.9</v>
      </c>
      <c r="AH420">
        <v>0</v>
      </c>
    </row>
    <row r="421" spans="1:34" x14ac:dyDescent="0.25">
      <c r="A421" s="88">
        <v>42964.330555555556</v>
      </c>
      <c r="B421">
        <v>235484</v>
      </c>
      <c r="C421">
        <v>29.85</v>
      </c>
      <c r="D421">
        <v>0</v>
      </c>
      <c r="E421">
        <v>0</v>
      </c>
      <c r="F421">
        <v>0.7</v>
      </c>
      <c r="G421">
        <v>365.4</v>
      </c>
      <c r="H421">
        <v>286.10000000000002</v>
      </c>
      <c r="I421">
        <v>345.6</v>
      </c>
      <c r="J421" t="s">
        <v>338</v>
      </c>
      <c r="K421">
        <v>29.71</v>
      </c>
      <c r="L421">
        <v>0</v>
      </c>
      <c r="M421">
        <v>0</v>
      </c>
      <c r="N421">
        <v>0</v>
      </c>
      <c r="O421">
        <v>363.8</v>
      </c>
      <c r="P421">
        <v>283.89999999999998</v>
      </c>
      <c r="Q421">
        <v>344.4</v>
      </c>
      <c r="R421" t="s">
        <v>338</v>
      </c>
      <c r="S421">
        <v>29.98</v>
      </c>
      <c r="T421">
        <v>0</v>
      </c>
      <c r="U421">
        <v>0</v>
      </c>
      <c r="V421">
        <v>1.8260000000000001</v>
      </c>
      <c r="W421">
        <v>366.8</v>
      </c>
      <c r="X421">
        <v>288</v>
      </c>
      <c r="Y421">
        <v>346.8</v>
      </c>
      <c r="Z421" t="s">
        <v>338</v>
      </c>
      <c r="AA421">
        <v>1.333</v>
      </c>
      <c r="AB421">
        <v>139.80000000000001</v>
      </c>
      <c r="AC421">
        <v>24.68</v>
      </c>
      <c r="AD421">
        <v>29.4</v>
      </c>
      <c r="AE421">
        <v>21.5</v>
      </c>
      <c r="AF421">
        <v>972.5</v>
      </c>
      <c r="AG421">
        <v>467.9</v>
      </c>
      <c r="AH421">
        <v>0</v>
      </c>
    </row>
    <row r="422" spans="1:34" x14ac:dyDescent="0.25">
      <c r="A422" s="88">
        <v>42964.331250000003</v>
      </c>
      <c r="B422">
        <v>235485</v>
      </c>
      <c r="C422">
        <v>29.88</v>
      </c>
      <c r="D422">
        <v>0</v>
      </c>
      <c r="E422">
        <v>0</v>
      </c>
      <c r="F422">
        <v>1.4</v>
      </c>
      <c r="G422">
        <v>368.3</v>
      </c>
      <c r="H422">
        <v>290.2</v>
      </c>
      <c r="I422">
        <v>348.2</v>
      </c>
      <c r="J422" t="s">
        <v>338</v>
      </c>
      <c r="K422">
        <v>29.8</v>
      </c>
      <c r="L422">
        <v>0</v>
      </c>
      <c r="M422">
        <v>0</v>
      </c>
      <c r="N422">
        <v>0.36499999999999999</v>
      </c>
      <c r="O422">
        <v>366.8</v>
      </c>
      <c r="P422">
        <v>288</v>
      </c>
      <c r="Q422">
        <v>346.8</v>
      </c>
      <c r="R422" t="s">
        <v>338</v>
      </c>
      <c r="S422">
        <v>30.01</v>
      </c>
      <c r="T422">
        <v>0</v>
      </c>
      <c r="U422">
        <v>0</v>
      </c>
      <c r="V422">
        <v>2.1909999999999998</v>
      </c>
      <c r="W422">
        <v>370.4</v>
      </c>
      <c r="X422">
        <v>292.2</v>
      </c>
      <c r="Y422">
        <v>349.9</v>
      </c>
      <c r="Z422" t="s">
        <v>338</v>
      </c>
      <c r="AA422">
        <v>1.8919999999999999</v>
      </c>
      <c r="AB422">
        <v>144.5</v>
      </c>
      <c r="AC422">
        <v>17.079999999999998</v>
      </c>
      <c r="AD422">
        <v>29.4</v>
      </c>
      <c r="AE422">
        <v>21.7</v>
      </c>
      <c r="AF422">
        <v>972.5</v>
      </c>
      <c r="AG422">
        <v>467.9</v>
      </c>
      <c r="AH422">
        <v>0</v>
      </c>
    </row>
    <row r="423" spans="1:34" x14ac:dyDescent="0.25">
      <c r="A423" s="88">
        <v>42964.331944444442</v>
      </c>
      <c r="B423">
        <v>235486</v>
      </c>
      <c r="C423">
        <v>29.96</v>
      </c>
      <c r="D423">
        <v>0</v>
      </c>
      <c r="E423">
        <v>0</v>
      </c>
      <c r="F423">
        <v>1.1870000000000001</v>
      </c>
      <c r="G423">
        <v>372.2</v>
      </c>
      <c r="H423">
        <v>294.60000000000002</v>
      </c>
      <c r="I423">
        <v>351.7</v>
      </c>
      <c r="J423" t="s">
        <v>338</v>
      </c>
      <c r="K423">
        <v>29.84</v>
      </c>
      <c r="L423">
        <v>0</v>
      </c>
      <c r="M423">
        <v>0</v>
      </c>
      <c r="N423">
        <v>0.36499999999999999</v>
      </c>
      <c r="O423">
        <v>370.4</v>
      </c>
      <c r="P423">
        <v>292.89999999999998</v>
      </c>
      <c r="Q423">
        <v>349.9</v>
      </c>
      <c r="R423" t="s">
        <v>338</v>
      </c>
      <c r="S423">
        <v>30.1</v>
      </c>
      <c r="T423">
        <v>0</v>
      </c>
      <c r="U423">
        <v>0</v>
      </c>
      <c r="V423">
        <v>2.1909999999999998</v>
      </c>
      <c r="W423">
        <v>373.8</v>
      </c>
      <c r="X423">
        <v>296.3</v>
      </c>
      <c r="Y423">
        <v>353.1</v>
      </c>
      <c r="Z423" t="s">
        <v>338</v>
      </c>
      <c r="AA423">
        <v>1.458</v>
      </c>
      <c r="AB423">
        <v>143.4</v>
      </c>
      <c r="AC423">
        <v>19.82</v>
      </c>
      <c r="AD423">
        <v>29.4</v>
      </c>
      <c r="AE423">
        <v>21.5</v>
      </c>
      <c r="AF423">
        <v>972.6</v>
      </c>
      <c r="AG423">
        <v>467.9</v>
      </c>
      <c r="AH423">
        <v>0</v>
      </c>
    </row>
    <row r="424" spans="1:34" x14ac:dyDescent="0.25">
      <c r="A424" s="88">
        <v>42964.332638888889</v>
      </c>
      <c r="B424">
        <v>235487</v>
      </c>
      <c r="C424">
        <v>30.08</v>
      </c>
      <c r="D424">
        <v>0</v>
      </c>
      <c r="E424">
        <v>0</v>
      </c>
      <c r="F424">
        <v>1.7350000000000001</v>
      </c>
      <c r="G424">
        <v>375.8</v>
      </c>
      <c r="H424">
        <v>298.5</v>
      </c>
      <c r="I424">
        <v>354.9</v>
      </c>
      <c r="J424" t="s">
        <v>338</v>
      </c>
      <c r="K424">
        <v>30.04</v>
      </c>
      <c r="L424">
        <v>0</v>
      </c>
      <c r="M424">
        <v>0</v>
      </c>
      <c r="N424">
        <v>0.73</v>
      </c>
      <c r="O424">
        <v>374.1</v>
      </c>
      <c r="P424">
        <v>296.3</v>
      </c>
      <c r="Q424">
        <v>353.1</v>
      </c>
      <c r="R424" t="s">
        <v>338</v>
      </c>
      <c r="S424">
        <v>30.12</v>
      </c>
      <c r="T424">
        <v>0</v>
      </c>
      <c r="U424">
        <v>0</v>
      </c>
      <c r="V424">
        <v>2.556</v>
      </c>
      <c r="W424">
        <v>377.8</v>
      </c>
      <c r="X424">
        <v>300.5</v>
      </c>
      <c r="Y424">
        <v>356.2</v>
      </c>
      <c r="Z424" t="s">
        <v>338</v>
      </c>
      <c r="AA424">
        <v>2.2330000000000001</v>
      </c>
      <c r="AB424">
        <v>134.6</v>
      </c>
      <c r="AC424">
        <v>9.18</v>
      </c>
      <c r="AD424">
        <v>29.5</v>
      </c>
      <c r="AE424">
        <v>21.5</v>
      </c>
      <c r="AF424">
        <v>972.6</v>
      </c>
      <c r="AG424">
        <v>467.9</v>
      </c>
      <c r="AH424">
        <v>0</v>
      </c>
    </row>
    <row r="425" spans="1:34" x14ac:dyDescent="0.25">
      <c r="A425" s="88">
        <v>42964.333333333336</v>
      </c>
      <c r="B425">
        <v>235488</v>
      </c>
      <c r="C425">
        <v>30.01</v>
      </c>
      <c r="D425">
        <v>0</v>
      </c>
      <c r="E425">
        <v>0</v>
      </c>
      <c r="F425">
        <v>0.42599999999999999</v>
      </c>
      <c r="G425">
        <v>379.1</v>
      </c>
      <c r="H425">
        <v>302.39999999999998</v>
      </c>
      <c r="I425">
        <v>357.8</v>
      </c>
      <c r="J425" t="s">
        <v>338</v>
      </c>
      <c r="K425">
        <v>29.96</v>
      </c>
      <c r="L425">
        <v>0</v>
      </c>
      <c r="M425">
        <v>0</v>
      </c>
      <c r="N425">
        <v>0.36499999999999999</v>
      </c>
      <c r="O425">
        <v>377.8</v>
      </c>
      <c r="P425">
        <v>300.8</v>
      </c>
      <c r="Q425">
        <v>356.2</v>
      </c>
      <c r="R425" t="s">
        <v>338</v>
      </c>
      <c r="S425">
        <v>30.05</v>
      </c>
      <c r="T425">
        <v>0</v>
      </c>
      <c r="U425">
        <v>0</v>
      </c>
      <c r="V425">
        <v>0.73</v>
      </c>
      <c r="W425">
        <v>380.8</v>
      </c>
      <c r="X425">
        <v>304.60000000000002</v>
      </c>
      <c r="Y425">
        <v>359.4</v>
      </c>
      <c r="Z425" t="s">
        <v>338</v>
      </c>
      <c r="AA425">
        <v>1.7330000000000001</v>
      </c>
      <c r="AB425">
        <v>139.9</v>
      </c>
      <c r="AC425">
        <v>18.010000000000002</v>
      </c>
      <c r="AD425">
        <v>29.5</v>
      </c>
      <c r="AE425">
        <v>21.1</v>
      </c>
      <c r="AF425">
        <v>972.6</v>
      </c>
      <c r="AG425">
        <v>467.9</v>
      </c>
      <c r="AH425">
        <v>0</v>
      </c>
    </row>
    <row r="426" spans="1:34" x14ac:dyDescent="0.25">
      <c r="A426" s="88">
        <v>42964.334027777775</v>
      </c>
      <c r="B426">
        <v>235489</v>
      </c>
      <c r="C426">
        <v>30.03</v>
      </c>
      <c r="D426">
        <v>0</v>
      </c>
      <c r="E426">
        <v>0</v>
      </c>
      <c r="F426">
        <v>0.94299999999999995</v>
      </c>
      <c r="G426">
        <v>382.6</v>
      </c>
      <c r="H426">
        <v>306.5</v>
      </c>
      <c r="I426">
        <v>361</v>
      </c>
      <c r="J426" t="s">
        <v>338</v>
      </c>
      <c r="K426">
        <v>29.93</v>
      </c>
      <c r="L426">
        <v>0</v>
      </c>
      <c r="M426">
        <v>0</v>
      </c>
      <c r="N426">
        <v>0.73</v>
      </c>
      <c r="O426">
        <v>381.5</v>
      </c>
      <c r="P426">
        <v>304.60000000000002</v>
      </c>
      <c r="Q426">
        <v>359.8</v>
      </c>
      <c r="R426" t="s">
        <v>338</v>
      </c>
      <c r="S426">
        <v>30.14</v>
      </c>
      <c r="T426">
        <v>0</v>
      </c>
      <c r="U426">
        <v>0</v>
      </c>
      <c r="V426">
        <v>1.0960000000000001</v>
      </c>
      <c r="W426">
        <v>384.4</v>
      </c>
      <c r="X426">
        <v>308.10000000000002</v>
      </c>
      <c r="Y426">
        <v>362.6</v>
      </c>
      <c r="Z426" t="s">
        <v>338</v>
      </c>
      <c r="AA426">
        <v>1.3580000000000001</v>
      </c>
      <c r="AB426">
        <v>162.6</v>
      </c>
      <c r="AC426">
        <v>15.78</v>
      </c>
      <c r="AD426">
        <v>29.5</v>
      </c>
      <c r="AE426">
        <v>21.3</v>
      </c>
      <c r="AF426">
        <v>972.6</v>
      </c>
      <c r="AG426">
        <v>467.9</v>
      </c>
      <c r="AH426">
        <v>0</v>
      </c>
    </row>
    <row r="427" spans="1:34" x14ac:dyDescent="0.25">
      <c r="A427" s="88">
        <v>42964.334722222222</v>
      </c>
      <c r="B427">
        <v>235490</v>
      </c>
      <c r="C427">
        <v>30.17</v>
      </c>
      <c r="D427">
        <v>0</v>
      </c>
      <c r="E427">
        <v>0</v>
      </c>
      <c r="F427">
        <v>2.0390000000000001</v>
      </c>
      <c r="G427">
        <v>386.1</v>
      </c>
      <c r="H427">
        <v>310.60000000000002</v>
      </c>
      <c r="I427">
        <v>364.1</v>
      </c>
      <c r="J427" t="s">
        <v>338</v>
      </c>
      <c r="K427">
        <v>30.07</v>
      </c>
      <c r="L427">
        <v>0</v>
      </c>
      <c r="M427">
        <v>0</v>
      </c>
      <c r="N427">
        <v>1.4610000000000001</v>
      </c>
      <c r="O427">
        <v>384.4</v>
      </c>
      <c r="P427">
        <v>308.8</v>
      </c>
      <c r="Q427">
        <v>362.6</v>
      </c>
      <c r="R427" t="s">
        <v>338</v>
      </c>
      <c r="S427">
        <v>30.31</v>
      </c>
      <c r="T427">
        <v>0</v>
      </c>
      <c r="U427">
        <v>0</v>
      </c>
      <c r="V427">
        <v>2.1909999999999998</v>
      </c>
      <c r="W427">
        <v>387.4</v>
      </c>
      <c r="X427">
        <v>312.3</v>
      </c>
      <c r="Y427">
        <v>364.9</v>
      </c>
      <c r="Z427" t="s">
        <v>338</v>
      </c>
      <c r="AA427">
        <v>1.3420000000000001</v>
      </c>
      <c r="AB427">
        <v>152.4</v>
      </c>
      <c r="AC427">
        <v>27.72</v>
      </c>
      <c r="AD427">
        <v>29.6</v>
      </c>
      <c r="AE427">
        <v>21.3</v>
      </c>
      <c r="AF427">
        <v>972.6</v>
      </c>
      <c r="AG427">
        <v>467.9</v>
      </c>
      <c r="AH427">
        <v>0</v>
      </c>
    </row>
    <row r="428" spans="1:34" x14ac:dyDescent="0.25">
      <c r="A428" s="88">
        <v>42964.335416666669</v>
      </c>
      <c r="B428">
        <v>235491</v>
      </c>
      <c r="C428">
        <v>30.46</v>
      </c>
      <c r="D428">
        <v>0</v>
      </c>
      <c r="E428">
        <v>0</v>
      </c>
      <c r="F428">
        <v>3.3479999999999999</v>
      </c>
      <c r="G428">
        <v>389.3</v>
      </c>
      <c r="H428">
        <v>314.5</v>
      </c>
      <c r="I428">
        <v>366.7</v>
      </c>
      <c r="J428" t="s">
        <v>338</v>
      </c>
      <c r="K428">
        <v>30.37</v>
      </c>
      <c r="L428">
        <v>0</v>
      </c>
      <c r="M428">
        <v>0</v>
      </c>
      <c r="N428">
        <v>2.556</v>
      </c>
      <c r="O428">
        <v>387.4</v>
      </c>
      <c r="P428">
        <v>312.3</v>
      </c>
      <c r="Q428">
        <v>364.9</v>
      </c>
      <c r="R428" t="s">
        <v>338</v>
      </c>
      <c r="S428">
        <v>30.55</v>
      </c>
      <c r="T428">
        <v>0</v>
      </c>
      <c r="U428">
        <v>0</v>
      </c>
      <c r="V428">
        <v>3.6520000000000001</v>
      </c>
      <c r="W428">
        <v>391.1</v>
      </c>
      <c r="X428">
        <v>316.39999999999998</v>
      </c>
      <c r="Y428">
        <v>368.1</v>
      </c>
      <c r="Z428" t="s">
        <v>338</v>
      </c>
      <c r="AA428">
        <v>1.117</v>
      </c>
      <c r="AB428">
        <v>145.4</v>
      </c>
      <c r="AC428">
        <v>21.11</v>
      </c>
      <c r="AD428">
        <v>29.6</v>
      </c>
      <c r="AE428">
        <v>21.5</v>
      </c>
      <c r="AF428">
        <v>972.6</v>
      </c>
      <c r="AG428">
        <v>467.9</v>
      </c>
      <c r="AH428">
        <v>0</v>
      </c>
    </row>
    <row r="429" spans="1:34" x14ac:dyDescent="0.25">
      <c r="A429" s="88">
        <v>42964.336111111108</v>
      </c>
      <c r="B429">
        <v>235492</v>
      </c>
      <c r="C429">
        <v>30.7</v>
      </c>
      <c r="D429">
        <v>0</v>
      </c>
      <c r="E429">
        <v>0</v>
      </c>
      <c r="F429">
        <v>4.2910000000000004</v>
      </c>
      <c r="G429">
        <v>392.7</v>
      </c>
      <c r="H429">
        <v>318.89999999999998</v>
      </c>
      <c r="I429">
        <v>369.8</v>
      </c>
      <c r="J429" t="s">
        <v>338</v>
      </c>
      <c r="K429">
        <v>30.55</v>
      </c>
      <c r="L429">
        <v>0</v>
      </c>
      <c r="M429">
        <v>0</v>
      </c>
      <c r="N429">
        <v>3.6520000000000001</v>
      </c>
      <c r="O429">
        <v>391.1</v>
      </c>
      <c r="P429">
        <v>317.10000000000002</v>
      </c>
      <c r="Q429">
        <v>368.5</v>
      </c>
      <c r="R429" t="s">
        <v>338</v>
      </c>
      <c r="S429">
        <v>30.85</v>
      </c>
      <c r="T429">
        <v>0</v>
      </c>
      <c r="U429">
        <v>0</v>
      </c>
      <c r="V429">
        <v>4.7469999999999999</v>
      </c>
      <c r="W429">
        <v>394.4</v>
      </c>
      <c r="X429">
        <v>321.3</v>
      </c>
      <c r="Y429">
        <v>371.3</v>
      </c>
      <c r="Z429" t="s">
        <v>338</v>
      </c>
      <c r="AA429">
        <v>0.89200000000000002</v>
      </c>
      <c r="AB429">
        <v>143.9</v>
      </c>
      <c r="AC429">
        <v>19.96</v>
      </c>
      <c r="AD429">
        <v>29.7</v>
      </c>
      <c r="AE429">
        <v>21.4</v>
      </c>
      <c r="AF429">
        <v>972.6</v>
      </c>
      <c r="AG429">
        <v>467.9</v>
      </c>
      <c r="AH429">
        <v>0</v>
      </c>
    </row>
    <row r="430" spans="1:34" x14ac:dyDescent="0.25">
      <c r="A430" s="88">
        <v>42964.336805555555</v>
      </c>
      <c r="B430">
        <v>235493</v>
      </c>
      <c r="C430">
        <v>30.84</v>
      </c>
      <c r="D430">
        <v>0</v>
      </c>
      <c r="E430">
        <v>0</v>
      </c>
      <c r="F430">
        <v>4.5949999999999998</v>
      </c>
      <c r="G430">
        <v>395.9</v>
      </c>
      <c r="H430">
        <v>323.3</v>
      </c>
      <c r="I430">
        <v>372.6</v>
      </c>
      <c r="J430" t="s">
        <v>338</v>
      </c>
      <c r="K430">
        <v>30.79</v>
      </c>
      <c r="L430">
        <v>0</v>
      </c>
      <c r="M430">
        <v>0</v>
      </c>
      <c r="N430">
        <v>4.3819999999999997</v>
      </c>
      <c r="O430">
        <v>394.7</v>
      </c>
      <c r="P430">
        <v>321.3</v>
      </c>
      <c r="Q430">
        <v>371.3</v>
      </c>
      <c r="R430" t="s">
        <v>338</v>
      </c>
      <c r="S430">
        <v>30.9</v>
      </c>
      <c r="T430">
        <v>0</v>
      </c>
      <c r="U430">
        <v>0</v>
      </c>
      <c r="V430">
        <v>4.7469999999999999</v>
      </c>
      <c r="W430">
        <v>397.3</v>
      </c>
      <c r="X430">
        <v>325.39999999999998</v>
      </c>
      <c r="Y430">
        <v>373.6</v>
      </c>
      <c r="Z430" t="s">
        <v>338</v>
      </c>
      <c r="AA430">
        <v>1.083</v>
      </c>
      <c r="AB430">
        <v>135.5</v>
      </c>
      <c r="AC430">
        <v>26.06</v>
      </c>
      <c r="AD430">
        <v>29.8</v>
      </c>
      <c r="AE430">
        <v>21.4</v>
      </c>
      <c r="AF430">
        <v>972.6</v>
      </c>
      <c r="AG430">
        <v>467.9</v>
      </c>
      <c r="AH430">
        <v>0</v>
      </c>
    </row>
    <row r="431" spans="1:34" x14ac:dyDescent="0.25">
      <c r="A431" s="88">
        <v>42964.337500000001</v>
      </c>
      <c r="B431">
        <v>235494</v>
      </c>
      <c r="C431">
        <v>30.88</v>
      </c>
      <c r="D431">
        <v>0</v>
      </c>
      <c r="E431">
        <v>0</v>
      </c>
      <c r="F431">
        <v>4.5039999999999996</v>
      </c>
      <c r="G431">
        <v>399.7</v>
      </c>
      <c r="H431">
        <v>328.1</v>
      </c>
      <c r="I431">
        <v>375.7</v>
      </c>
      <c r="J431" t="s">
        <v>338</v>
      </c>
      <c r="K431">
        <v>30.8</v>
      </c>
      <c r="L431">
        <v>0</v>
      </c>
      <c r="M431">
        <v>0</v>
      </c>
      <c r="N431">
        <v>4.0170000000000003</v>
      </c>
      <c r="O431">
        <v>397.7</v>
      </c>
      <c r="P431">
        <v>326.10000000000002</v>
      </c>
      <c r="Q431">
        <v>374.4</v>
      </c>
      <c r="R431" t="s">
        <v>338</v>
      </c>
      <c r="S431">
        <v>30.94</v>
      </c>
      <c r="T431">
        <v>0</v>
      </c>
      <c r="U431">
        <v>0</v>
      </c>
      <c r="V431">
        <v>4.7480000000000002</v>
      </c>
      <c r="W431">
        <v>401.4</v>
      </c>
      <c r="X431">
        <v>330.3</v>
      </c>
      <c r="Y431">
        <v>377.2</v>
      </c>
      <c r="Z431" t="s">
        <v>338</v>
      </c>
      <c r="AA431">
        <v>1.45</v>
      </c>
      <c r="AB431">
        <v>142.4</v>
      </c>
      <c r="AC431">
        <v>11.25</v>
      </c>
      <c r="AD431">
        <v>30</v>
      </c>
      <c r="AE431">
        <v>21.1</v>
      </c>
      <c r="AF431">
        <v>972.6</v>
      </c>
      <c r="AG431">
        <v>467.9</v>
      </c>
      <c r="AH431">
        <v>0</v>
      </c>
    </row>
    <row r="432" spans="1:34" x14ac:dyDescent="0.25">
      <c r="A432" s="88">
        <v>42964.338194444441</v>
      </c>
      <c r="B432">
        <v>235495</v>
      </c>
      <c r="C432">
        <v>30.77</v>
      </c>
      <c r="D432">
        <v>0</v>
      </c>
      <c r="E432">
        <v>0</v>
      </c>
      <c r="F432">
        <v>3.0739999999999998</v>
      </c>
      <c r="G432">
        <v>402.8</v>
      </c>
      <c r="H432">
        <v>332.4</v>
      </c>
      <c r="I432">
        <v>378.3</v>
      </c>
      <c r="J432" t="s">
        <v>338</v>
      </c>
      <c r="K432">
        <v>30.7</v>
      </c>
      <c r="L432">
        <v>0</v>
      </c>
      <c r="M432">
        <v>0</v>
      </c>
      <c r="N432">
        <v>2.556</v>
      </c>
      <c r="O432">
        <v>401.4</v>
      </c>
      <c r="P432">
        <v>330.3</v>
      </c>
      <c r="Q432">
        <v>377.2</v>
      </c>
      <c r="R432" t="s">
        <v>338</v>
      </c>
      <c r="S432">
        <v>30.82</v>
      </c>
      <c r="T432">
        <v>0</v>
      </c>
      <c r="U432">
        <v>0</v>
      </c>
      <c r="V432">
        <v>3.6520000000000001</v>
      </c>
      <c r="W432">
        <v>404.3</v>
      </c>
      <c r="X432">
        <v>334.4</v>
      </c>
      <c r="Y432">
        <v>379.9</v>
      </c>
      <c r="Z432" t="s">
        <v>338</v>
      </c>
      <c r="AA432">
        <v>1.367</v>
      </c>
      <c r="AB432">
        <v>136.80000000000001</v>
      </c>
      <c r="AC432">
        <v>16.41</v>
      </c>
      <c r="AD432">
        <v>30</v>
      </c>
      <c r="AE432">
        <v>20.6</v>
      </c>
      <c r="AF432">
        <v>972.6</v>
      </c>
      <c r="AG432">
        <v>467.9</v>
      </c>
      <c r="AH432">
        <v>0</v>
      </c>
    </row>
    <row r="433" spans="1:34" x14ac:dyDescent="0.25">
      <c r="A433" s="88">
        <v>42964.338888888888</v>
      </c>
      <c r="B433">
        <v>235496</v>
      </c>
      <c r="C433">
        <v>30.74</v>
      </c>
      <c r="D433">
        <v>0</v>
      </c>
      <c r="E433">
        <v>0</v>
      </c>
      <c r="F433">
        <v>2.7389999999999999</v>
      </c>
      <c r="G433">
        <v>406.9</v>
      </c>
      <c r="H433">
        <v>337.2</v>
      </c>
      <c r="I433">
        <v>381.6</v>
      </c>
      <c r="J433" t="s">
        <v>338</v>
      </c>
      <c r="K433">
        <v>30.67</v>
      </c>
      <c r="L433">
        <v>0</v>
      </c>
      <c r="M433">
        <v>0</v>
      </c>
      <c r="N433">
        <v>2.556</v>
      </c>
      <c r="O433">
        <v>405.1</v>
      </c>
      <c r="P433">
        <v>335.1</v>
      </c>
      <c r="Q433">
        <v>379.9</v>
      </c>
      <c r="R433" t="s">
        <v>338</v>
      </c>
      <c r="S433">
        <v>30.79</v>
      </c>
      <c r="T433">
        <v>0</v>
      </c>
      <c r="U433">
        <v>0</v>
      </c>
      <c r="V433">
        <v>2.9220000000000002</v>
      </c>
      <c r="W433">
        <v>408.7</v>
      </c>
      <c r="X433">
        <v>339.3</v>
      </c>
      <c r="Y433">
        <v>383.1</v>
      </c>
      <c r="Z433" t="s">
        <v>338</v>
      </c>
      <c r="AA433">
        <v>1.7170000000000001</v>
      </c>
      <c r="AB433">
        <v>140.9</v>
      </c>
      <c r="AC433">
        <v>8.25</v>
      </c>
      <c r="AD433">
        <v>30.1</v>
      </c>
      <c r="AE433">
        <v>20.6</v>
      </c>
      <c r="AF433">
        <v>972.6</v>
      </c>
      <c r="AG433">
        <v>467.9</v>
      </c>
      <c r="AH433">
        <v>0</v>
      </c>
    </row>
    <row r="434" spans="1:34" x14ac:dyDescent="0.25">
      <c r="A434" s="88">
        <v>42964.339583333334</v>
      </c>
      <c r="B434">
        <v>235497</v>
      </c>
      <c r="C434">
        <v>30.67</v>
      </c>
      <c r="D434">
        <v>0</v>
      </c>
      <c r="E434">
        <v>0</v>
      </c>
      <c r="F434">
        <v>2.5870000000000002</v>
      </c>
      <c r="G434">
        <v>410.3</v>
      </c>
      <c r="H434">
        <v>341.3</v>
      </c>
      <c r="I434">
        <v>384.4</v>
      </c>
      <c r="J434" t="s">
        <v>338</v>
      </c>
      <c r="K434">
        <v>30.63</v>
      </c>
      <c r="L434">
        <v>0</v>
      </c>
      <c r="M434">
        <v>0</v>
      </c>
      <c r="N434">
        <v>2.1909999999999998</v>
      </c>
      <c r="O434">
        <v>408.7</v>
      </c>
      <c r="P434">
        <v>340</v>
      </c>
      <c r="Q434">
        <v>383.1</v>
      </c>
      <c r="R434" t="s">
        <v>338</v>
      </c>
      <c r="S434">
        <v>30.76</v>
      </c>
      <c r="T434">
        <v>0</v>
      </c>
      <c r="U434">
        <v>0</v>
      </c>
      <c r="V434">
        <v>2.9220000000000002</v>
      </c>
      <c r="W434">
        <v>411.7</v>
      </c>
      <c r="X434">
        <v>342.7</v>
      </c>
      <c r="Y434">
        <v>385.5</v>
      </c>
      <c r="Z434" t="s">
        <v>338</v>
      </c>
      <c r="AA434">
        <v>1.6</v>
      </c>
      <c r="AB434">
        <v>128.4</v>
      </c>
      <c r="AC434">
        <v>15.09</v>
      </c>
      <c r="AD434">
        <v>30.1</v>
      </c>
      <c r="AE434">
        <v>20.8</v>
      </c>
      <c r="AF434">
        <v>972.6</v>
      </c>
      <c r="AG434">
        <v>467.9</v>
      </c>
      <c r="AH434">
        <v>0</v>
      </c>
    </row>
    <row r="435" spans="1:34" x14ac:dyDescent="0.25">
      <c r="A435" s="88">
        <v>42964.340277777781</v>
      </c>
      <c r="B435">
        <v>235498</v>
      </c>
      <c r="C435">
        <v>30.56</v>
      </c>
      <c r="D435">
        <v>0</v>
      </c>
      <c r="E435">
        <v>0</v>
      </c>
      <c r="F435">
        <v>2.0390000000000001</v>
      </c>
      <c r="G435">
        <v>413.7</v>
      </c>
      <c r="H435">
        <v>345.1</v>
      </c>
      <c r="I435">
        <v>387.2</v>
      </c>
      <c r="J435" t="s">
        <v>338</v>
      </c>
      <c r="K435">
        <v>30.51</v>
      </c>
      <c r="L435">
        <v>0</v>
      </c>
      <c r="M435">
        <v>0</v>
      </c>
      <c r="N435">
        <v>1.8260000000000001</v>
      </c>
      <c r="O435">
        <v>412.4</v>
      </c>
      <c r="P435">
        <v>343.4</v>
      </c>
      <c r="Q435">
        <v>386.3</v>
      </c>
      <c r="R435" t="s">
        <v>338</v>
      </c>
      <c r="S435">
        <v>30.6</v>
      </c>
      <c r="T435">
        <v>0</v>
      </c>
      <c r="U435">
        <v>0</v>
      </c>
      <c r="V435">
        <v>2.1909999999999998</v>
      </c>
      <c r="W435">
        <v>415.4</v>
      </c>
      <c r="X435">
        <v>346.9</v>
      </c>
      <c r="Y435">
        <v>388.6</v>
      </c>
      <c r="Z435" t="s">
        <v>338</v>
      </c>
      <c r="AA435">
        <v>1.4330000000000001</v>
      </c>
      <c r="AB435">
        <v>127.4</v>
      </c>
      <c r="AC435">
        <v>10.39</v>
      </c>
      <c r="AD435">
        <v>30.1</v>
      </c>
      <c r="AE435">
        <v>20.9</v>
      </c>
      <c r="AF435">
        <v>972.6</v>
      </c>
      <c r="AG435">
        <v>467.9</v>
      </c>
      <c r="AH435">
        <v>0</v>
      </c>
    </row>
    <row r="436" spans="1:34" x14ac:dyDescent="0.25">
      <c r="A436" s="88">
        <v>42964.34097222222</v>
      </c>
      <c r="B436">
        <v>235499</v>
      </c>
      <c r="C436">
        <v>30.57</v>
      </c>
      <c r="D436">
        <v>0</v>
      </c>
      <c r="E436">
        <v>0</v>
      </c>
      <c r="F436">
        <v>2.282</v>
      </c>
      <c r="G436">
        <v>417</v>
      </c>
      <c r="H436">
        <v>348.7</v>
      </c>
      <c r="I436">
        <v>389.8</v>
      </c>
      <c r="J436" t="s">
        <v>338</v>
      </c>
      <c r="K436">
        <v>30.54</v>
      </c>
      <c r="L436">
        <v>0</v>
      </c>
      <c r="M436">
        <v>0</v>
      </c>
      <c r="N436">
        <v>2.1909999999999998</v>
      </c>
      <c r="O436">
        <v>415.4</v>
      </c>
      <c r="P436">
        <v>346.9</v>
      </c>
      <c r="Q436">
        <v>388.6</v>
      </c>
      <c r="R436" t="s">
        <v>338</v>
      </c>
      <c r="S436">
        <v>30.58</v>
      </c>
      <c r="T436">
        <v>0</v>
      </c>
      <c r="U436">
        <v>0</v>
      </c>
      <c r="V436">
        <v>2.556</v>
      </c>
      <c r="W436">
        <v>418.3</v>
      </c>
      <c r="X436">
        <v>350.3</v>
      </c>
      <c r="Y436">
        <v>391</v>
      </c>
      <c r="Z436" t="s">
        <v>338</v>
      </c>
      <c r="AA436">
        <v>1.458</v>
      </c>
      <c r="AB436">
        <v>130.80000000000001</v>
      </c>
      <c r="AC436">
        <v>11.01</v>
      </c>
      <c r="AD436">
        <v>30.1</v>
      </c>
      <c r="AE436">
        <v>20.8</v>
      </c>
      <c r="AF436">
        <v>972.6</v>
      </c>
      <c r="AG436">
        <v>467.9</v>
      </c>
      <c r="AH436">
        <v>0</v>
      </c>
    </row>
    <row r="437" spans="1:34" x14ac:dyDescent="0.25">
      <c r="A437" s="88">
        <v>42964.341666666667</v>
      </c>
      <c r="B437">
        <v>235500</v>
      </c>
      <c r="C437">
        <v>30.62</v>
      </c>
      <c r="D437">
        <v>0</v>
      </c>
      <c r="E437">
        <v>0</v>
      </c>
      <c r="F437">
        <v>1.248</v>
      </c>
      <c r="G437">
        <v>420.5</v>
      </c>
      <c r="H437">
        <v>352</v>
      </c>
      <c r="I437">
        <v>392.6</v>
      </c>
      <c r="J437" t="s">
        <v>338</v>
      </c>
      <c r="K437">
        <v>30.56</v>
      </c>
      <c r="L437">
        <v>0</v>
      </c>
      <c r="M437">
        <v>0</v>
      </c>
      <c r="N437">
        <v>0.73</v>
      </c>
      <c r="O437">
        <v>419.1</v>
      </c>
      <c r="P437">
        <v>350.3</v>
      </c>
      <c r="Q437">
        <v>391</v>
      </c>
      <c r="R437" t="s">
        <v>338</v>
      </c>
      <c r="S437">
        <v>30.7</v>
      </c>
      <c r="T437">
        <v>0</v>
      </c>
      <c r="U437">
        <v>0</v>
      </c>
      <c r="V437">
        <v>2.1909999999999998</v>
      </c>
      <c r="W437">
        <v>422.4</v>
      </c>
      <c r="X437">
        <v>353.8</v>
      </c>
      <c r="Y437">
        <v>394.2</v>
      </c>
      <c r="Z437" t="s">
        <v>338</v>
      </c>
      <c r="AA437">
        <v>1.8420000000000001</v>
      </c>
      <c r="AB437">
        <v>134.9</v>
      </c>
      <c r="AC437">
        <v>18.96</v>
      </c>
      <c r="AD437">
        <v>30.1</v>
      </c>
      <c r="AE437">
        <v>20.8</v>
      </c>
      <c r="AF437">
        <v>972.6</v>
      </c>
      <c r="AG437">
        <v>467.9</v>
      </c>
      <c r="AH437">
        <v>0</v>
      </c>
    </row>
    <row r="438" spans="1:34" x14ac:dyDescent="0.25">
      <c r="A438" s="88">
        <v>42964.342361111114</v>
      </c>
      <c r="B438">
        <v>235501</v>
      </c>
      <c r="C438">
        <v>30.78</v>
      </c>
      <c r="D438">
        <v>0</v>
      </c>
      <c r="E438">
        <v>0</v>
      </c>
      <c r="F438">
        <v>1.7350000000000001</v>
      </c>
      <c r="G438">
        <v>424.3</v>
      </c>
      <c r="H438">
        <v>355.8</v>
      </c>
      <c r="I438">
        <v>395.8</v>
      </c>
      <c r="J438" t="s">
        <v>338</v>
      </c>
      <c r="K438">
        <v>30.72</v>
      </c>
      <c r="L438">
        <v>0</v>
      </c>
      <c r="M438">
        <v>0</v>
      </c>
      <c r="N438">
        <v>1.0960000000000001</v>
      </c>
      <c r="O438">
        <v>422.7</v>
      </c>
      <c r="P438">
        <v>354.1</v>
      </c>
      <c r="Q438">
        <v>394.2</v>
      </c>
      <c r="R438" t="s">
        <v>338</v>
      </c>
      <c r="S438">
        <v>30.85</v>
      </c>
      <c r="T438">
        <v>0</v>
      </c>
      <c r="U438">
        <v>0</v>
      </c>
      <c r="V438">
        <v>2.1909999999999998</v>
      </c>
      <c r="W438">
        <v>426.4</v>
      </c>
      <c r="X438">
        <v>357.3</v>
      </c>
      <c r="Y438">
        <v>397.3</v>
      </c>
      <c r="Z438" t="s">
        <v>338</v>
      </c>
      <c r="AA438">
        <v>1.5169999999999999</v>
      </c>
      <c r="AB438">
        <v>156.19999999999999</v>
      </c>
      <c r="AC438">
        <v>17.100000000000001</v>
      </c>
      <c r="AD438">
        <v>30.1</v>
      </c>
      <c r="AE438">
        <v>21</v>
      </c>
      <c r="AF438">
        <v>972.6</v>
      </c>
      <c r="AG438">
        <v>467.9</v>
      </c>
      <c r="AH438">
        <v>0</v>
      </c>
    </row>
    <row r="439" spans="1:34" x14ac:dyDescent="0.25">
      <c r="A439" s="88">
        <v>42964.343055555553</v>
      </c>
      <c r="B439">
        <v>235502</v>
      </c>
      <c r="C439">
        <v>30.71</v>
      </c>
      <c r="D439">
        <v>0</v>
      </c>
      <c r="E439">
        <v>0</v>
      </c>
      <c r="F439">
        <v>0.97399999999999998</v>
      </c>
      <c r="G439">
        <v>427.9</v>
      </c>
      <c r="H439">
        <v>359.1</v>
      </c>
      <c r="I439">
        <v>398.7</v>
      </c>
      <c r="J439" t="s">
        <v>338</v>
      </c>
      <c r="K439">
        <v>30.61</v>
      </c>
      <c r="L439">
        <v>0</v>
      </c>
      <c r="M439">
        <v>0</v>
      </c>
      <c r="N439">
        <v>0.36499999999999999</v>
      </c>
      <c r="O439">
        <v>426.4</v>
      </c>
      <c r="P439">
        <v>358</v>
      </c>
      <c r="Q439">
        <v>397.3</v>
      </c>
      <c r="R439" t="s">
        <v>338</v>
      </c>
      <c r="S439">
        <v>30.8</v>
      </c>
      <c r="T439">
        <v>0</v>
      </c>
      <c r="U439">
        <v>0</v>
      </c>
      <c r="V439">
        <v>1.8260000000000001</v>
      </c>
      <c r="W439">
        <v>429.4</v>
      </c>
      <c r="X439">
        <v>360.7</v>
      </c>
      <c r="Y439">
        <v>400.5</v>
      </c>
      <c r="Z439" t="s">
        <v>338</v>
      </c>
      <c r="AA439">
        <v>1.792</v>
      </c>
      <c r="AB439">
        <v>155.6</v>
      </c>
      <c r="AC439">
        <v>14.58</v>
      </c>
      <c r="AD439">
        <v>30.1</v>
      </c>
      <c r="AE439">
        <v>20.6</v>
      </c>
      <c r="AF439">
        <v>972.6</v>
      </c>
      <c r="AG439">
        <v>467.9</v>
      </c>
      <c r="AH439">
        <v>0</v>
      </c>
    </row>
    <row r="440" spans="1:34" x14ac:dyDescent="0.25">
      <c r="A440" s="88">
        <v>42964.34375</v>
      </c>
      <c r="B440">
        <v>235503</v>
      </c>
      <c r="C440">
        <v>30.73</v>
      </c>
      <c r="D440">
        <v>0</v>
      </c>
      <c r="E440">
        <v>0</v>
      </c>
      <c r="F440">
        <v>0.54800000000000004</v>
      </c>
      <c r="G440">
        <v>432.1</v>
      </c>
      <c r="H440">
        <v>363.1</v>
      </c>
      <c r="I440">
        <v>402.3</v>
      </c>
      <c r="J440" t="s">
        <v>338</v>
      </c>
      <c r="K440">
        <v>30.65</v>
      </c>
      <c r="L440">
        <v>0</v>
      </c>
      <c r="M440">
        <v>0</v>
      </c>
      <c r="N440">
        <v>0</v>
      </c>
      <c r="O440">
        <v>430.1</v>
      </c>
      <c r="P440">
        <v>361.1</v>
      </c>
      <c r="Q440">
        <v>400.5</v>
      </c>
      <c r="R440" t="s">
        <v>338</v>
      </c>
      <c r="S440">
        <v>30.83</v>
      </c>
      <c r="T440">
        <v>0</v>
      </c>
      <c r="U440">
        <v>0</v>
      </c>
      <c r="V440">
        <v>0.73</v>
      </c>
      <c r="W440">
        <v>434.5</v>
      </c>
      <c r="X440">
        <v>365.2</v>
      </c>
      <c r="Y440">
        <v>404.4</v>
      </c>
      <c r="Z440" t="s">
        <v>338</v>
      </c>
      <c r="AA440">
        <v>2</v>
      </c>
      <c r="AB440">
        <v>138.80000000000001</v>
      </c>
      <c r="AC440">
        <v>12.18</v>
      </c>
      <c r="AD440">
        <v>30.2</v>
      </c>
      <c r="AE440">
        <v>20.8</v>
      </c>
      <c r="AF440">
        <v>972.6</v>
      </c>
      <c r="AG440">
        <v>467.9</v>
      </c>
      <c r="AH440">
        <v>0</v>
      </c>
    </row>
    <row r="441" spans="1:34" x14ac:dyDescent="0.25">
      <c r="A441" s="88">
        <v>42964.344444444447</v>
      </c>
      <c r="B441">
        <v>235504</v>
      </c>
      <c r="C441">
        <v>30.6</v>
      </c>
      <c r="D441">
        <v>0</v>
      </c>
      <c r="E441">
        <v>0</v>
      </c>
      <c r="F441">
        <v>0.36499999999999999</v>
      </c>
      <c r="G441">
        <v>436.1</v>
      </c>
      <c r="H441">
        <v>366.8</v>
      </c>
      <c r="I441">
        <v>405.5</v>
      </c>
      <c r="J441" t="s">
        <v>338</v>
      </c>
      <c r="K441">
        <v>30.41</v>
      </c>
      <c r="L441">
        <v>0</v>
      </c>
      <c r="M441">
        <v>0</v>
      </c>
      <c r="N441">
        <v>0</v>
      </c>
      <c r="O441">
        <v>434.5</v>
      </c>
      <c r="P441">
        <v>365.6</v>
      </c>
      <c r="Q441">
        <v>404.4</v>
      </c>
      <c r="R441" t="s">
        <v>338</v>
      </c>
      <c r="S441">
        <v>30.74</v>
      </c>
      <c r="T441">
        <v>0</v>
      </c>
      <c r="U441">
        <v>0</v>
      </c>
      <c r="V441">
        <v>0.73</v>
      </c>
      <c r="W441">
        <v>437.8</v>
      </c>
      <c r="X441">
        <v>368.3</v>
      </c>
      <c r="Y441">
        <v>406.8</v>
      </c>
      <c r="Z441" t="s">
        <v>338</v>
      </c>
      <c r="AA441">
        <v>1.8</v>
      </c>
      <c r="AB441">
        <v>127.3</v>
      </c>
      <c r="AC441">
        <v>8.36</v>
      </c>
      <c r="AD441">
        <v>30.2</v>
      </c>
      <c r="AE441">
        <v>20.5</v>
      </c>
      <c r="AF441">
        <v>972.6</v>
      </c>
      <c r="AG441">
        <v>467.9</v>
      </c>
      <c r="AH441">
        <v>0</v>
      </c>
    </row>
    <row r="442" spans="1:34" x14ac:dyDescent="0.25">
      <c r="A442" s="88">
        <v>42964.345138888886</v>
      </c>
      <c r="B442">
        <v>235505</v>
      </c>
      <c r="C442">
        <v>30.44</v>
      </c>
      <c r="D442">
        <v>0</v>
      </c>
      <c r="E442">
        <v>0</v>
      </c>
      <c r="F442">
        <v>0</v>
      </c>
      <c r="G442">
        <v>440</v>
      </c>
      <c r="H442">
        <v>370.6</v>
      </c>
      <c r="I442">
        <v>408.8</v>
      </c>
      <c r="J442" t="s">
        <v>338</v>
      </c>
      <c r="K442">
        <v>30.39</v>
      </c>
      <c r="L442">
        <v>0</v>
      </c>
      <c r="M442">
        <v>0</v>
      </c>
      <c r="N442">
        <v>0</v>
      </c>
      <c r="O442">
        <v>438.2</v>
      </c>
      <c r="P442">
        <v>369</v>
      </c>
      <c r="Q442">
        <v>407.2</v>
      </c>
      <c r="R442" t="s">
        <v>338</v>
      </c>
      <c r="S442">
        <v>30.48</v>
      </c>
      <c r="T442">
        <v>0</v>
      </c>
      <c r="U442">
        <v>0</v>
      </c>
      <c r="V442">
        <v>0</v>
      </c>
      <c r="W442">
        <v>441.5</v>
      </c>
      <c r="X442">
        <v>371.8</v>
      </c>
      <c r="Y442">
        <v>410</v>
      </c>
      <c r="Z442" t="s">
        <v>338</v>
      </c>
      <c r="AA442">
        <v>1.6419999999999999</v>
      </c>
      <c r="AB442">
        <v>127.9</v>
      </c>
      <c r="AC442">
        <v>12.92</v>
      </c>
      <c r="AD442">
        <v>30.2</v>
      </c>
      <c r="AE442">
        <v>20.399999999999999</v>
      </c>
      <c r="AF442">
        <v>972.6</v>
      </c>
      <c r="AG442">
        <v>467.9</v>
      </c>
      <c r="AH442">
        <v>0</v>
      </c>
    </row>
    <row r="443" spans="1:34" x14ac:dyDescent="0.25">
      <c r="A443" s="88">
        <v>42964.345833333333</v>
      </c>
      <c r="B443">
        <v>235506</v>
      </c>
      <c r="C443">
        <v>30.46</v>
      </c>
      <c r="D443">
        <v>0</v>
      </c>
      <c r="E443">
        <v>0</v>
      </c>
      <c r="F443">
        <v>0</v>
      </c>
      <c r="G443">
        <v>443.7</v>
      </c>
      <c r="H443">
        <v>374.1</v>
      </c>
      <c r="I443">
        <v>411.9</v>
      </c>
      <c r="J443" t="s">
        <v>338</v>
      </c>
      <c r="K443">
        <v>30.43</v>
      </c>
      <c r="L443">
        <v>0</v>
      </c>
      <c r="M443">
        <v>0</v>
      </c>
      <c r="N443">
        <v>0</v>
      </c>
      <c r="O443">
        <v>441.9</v>
      </c>
      <c r="P443">
        <v>372.2</v>
      </c>
      <c r="Q443">
        <v>410</v>
      </c>
      <c r="R443" t="s">
        <v>338</v>
      </c>
      <c r="S443">
        <v>30.51</v>
      </c>
      <c r="T443">
        <v>0</v>
      </c>
      <c r="U443">
        <v>0</v>
      </c>
      <c r="V443">
        <v>0</v>
      </c>
      <c r="W443">
        <v>445.6</v>
      </c>
      <c r="X443">
        <v>375.6</v>
      </c>
      <c r="Y443">
        <v>413.1</v>
      </c>
      <c r="Z443" t="s">
        <v>338</v>
      </c>
      <c r="AA443">
        <v>2.117</v>
      </c>
      <c r="AB443">
        <v>131.9</v>
      </c>
      <c r="AC443">
        <v>18.739999999999998</v>
      </c>
      <c r="AD443">
        <v>30.2</v>
      </c>
      <c r="AE443">
        <v>20.5</v>
      </c>
      <c r="AF443">
        <v>972.6</v>
      </c>
      <c r="AG443">
        <v>467.9</v>
      </c>
      <c r="AH443">
        <v>0</v>
      </c>
    </row>
    <row r="444" spans="1:34" x14ac:dyDescent="0.25">
      <c r="A444" s="88">
        <v>42964.34652777778</v>
      </c>
      <c r="B444">
        <v>235507</v>
      </c>
      <c r="C444">
        <v>30.41</v>
      </c>
      <c r="D444">
        <v>0</v>
      </c>
      <c r="E444">
        <v>0</v>
      </c>
      <c r="F444">
        <v>0</v>
      </c>
      <c r="G444">
        <v>447.7</v>
      </c>
      <c r="H444">
        <v>377.9</v>
      </c>
      <c r="I444">
        <v>415.2</v>
      </c>
      <c r="J444" t="s">
        <v>338</v>
      </c>
      <c r="K444">
        <v>30.35</v>
      </c>
      <c r="L444">
        <v>0</v>
      </c>
      <c r="M444">
        <v>0</v>
      </c>
      <c r="N444">
        <v>0</v>
      </c>
      <c r="O444">
        <v>445.6</v>
      </c>
      <c r="P444">
        <v>376</v>
      </c>
      <c r="Q444">
        <v>413.1</v>
      </c>
      <c r="R444" t="s">
        <v>338</v>
      </c>
      <c r="S444">
        <v>30.45</v>
      </c>
      <c r="T444">
        <v>0</v>
      </c>
      <c r="U444">
        <v>0</v>
      </c>
      <c r="V444">
        <v>0</v>
      </c>
      <c r="W444">
        <v>449.6</v>
      </c>
      <c r="X444">
        <v>379.4</v>
      </c>
      <c r="Y444">
        <v>416.3</v>
      </c>
      <c r="Z444" t="s">
        <v>338</v>
      </c>
      <c r="AA444">
        <v>2.3420000000000001</v>
      </c>
      <c r="AB444">
        <v>132.5</v>
      </c>
      <c r="AC444">
        <v>9.8000000000000007</v>
      </c>
      <c r="AD444">
        <v>30.2</v>
      </c>
      <c r="AE444">
        <v>20.5</v>
      </c>
      <c r="AF444">
        <v>972.6</v>
      </c>
      <c r="AG444">
        <v>467.9</v>
      </c>
      <c r="AH444">
        <v>0</v>
      </c>
    </row>
    <row r="445" spans="1:34" x14ac:dyDescent="0.25">
      <c r="A445" s="88">
        <v>42964.347222222219</v>
      </c>
      <c r="B445">
        <v>235508</v>
      </c>
      <c r="C445">
        <v>30.54</v>
      </c>
      <c r="D445">
        <v>0</v>
      </c>
      <c r="E445">
        <v>0</v>
      </c>
      <c r="F445">
        <v>0.21299999999999999</v>
      </c>
      <c r="G445">
        <v>451.5</v>
      </c>
      <c r="H445">
        <v>381.4</v>
      </c>
      <c r="I445">
        <v>418.2</v>
      </c>
      <c r="J445" t="s">
        <v>338</v>
      </c>
      <c r="K445">
        <v>30.42</v>
      </c>
      <c r="L445">
        <v>0</v>
      </c>
      <c r="M445">
        <v>0</v>
      </c>
      <c r="N445">
        <v>0</v>
      </c>
      <c r="O445">
        <v>450</v>
      </c>
      <c r="P445">
        <v>379.4</v>
      </c>
      <c r="Q445">
        <v>416.7</v>
      </c>
      <c r="R445" t="s">
        <v>338</v>
      </c>
      <c r="S445">
        <v>30.64</v>
      </c>
      <c r="T445">
        <v>0</v>
      </c>
      <c r="U445">
        <v>0</v>
      </c>
      <c r="V445">
        <v>0.73</v>
      </c>
      <c r="W445">
        <v>452.9</v>
      </c>
      <c r="X445">
        <v>382.9</v>
      </c>
      <c r="Y445">
        <v>419.4</v>
      </c>
      <c r="Z445" t="s">
        <v>338</v>
      </c>
      <c r="AA445">
        <v>1.542</v>
      </c>
      <c r="AB445">
        <v>129.9</v>
      </c>
      <c r="AC445">
        <v>9.84</v>
      </c>
      <c r="AD445">
        <v>30.2</v>
      </c>
      <c r="AE445">
        <v>20.5</v>
      </c>
      <c r="AF445">
        <v>972.6</v>
      </c>
      <c r="AG445">
        <v>467.9</v>
      </c>
      <c r="AH445">
        <v>0</v>
      </c>
    </row>
    <row r="446" spans="1:34" x14ac:dyDescent="0.25">
      <c r="A446" s="88">
        <v>42964.347916666666</v>
      </c>
      <c r="B446">
        <v>235509</v>
      </c>
      <c r="C446">
        <v>30.66</v>
      </c>
      <c r="D446">
        <v>0</v>
      </c>
      <c r="E446">
        <v>0</v>
      </c>
      <c r="F446">
        <v>0.91300000000000003</v>
      </c>
      <c r="G446">
        <v>454.6</v>
      </c>
      <c r="H446">
        <v>384.5</v>
      </c>
      <c r="I446">
        <v>420.7</v>
      </c>
      <c r="J446" t="s">
        <v>338</v>
      </c>
      <c r="K446">
        <v>30.57</v>
      </c>
      <c r="L446">
        <v>0</v>
      </c>
      <c r="M446">
        <v>0</v>
      </c>
      <c r="N446">
        <v>0.73</v>
      </c>
      <c r="O446">
        <v>452.9</v>
      </c>
      <c r="P446">
        <v>382.9</v>
      </c>
      <c r="Q446">
        <v>419.4</v>
      </c>
      <c r="R446" t="s">
        <v>338</v>
      </c>
      <c r="S446">
        <v>30.8</v>
      </c>
      <c r="T446">
        <v>0</v>
      </c>
      <c r="U446">
        <v>0</v>
      </c>
      <c r="V446">
        <v>1.0960000000000001</v>
      </c>
      <c r="W446">
        <v>455.9</v>
      </c>
      <c r="X446">
        <v>385.7</v>
      </c>
      <c r="Y446">
        <v>421.8</v>
      </c>
      <c r="Z446" t="s">
        <v>338</v>
      </c>
      <c r="AA446">
        <v>1.5329999999999999</v>
      </c>
      <c r="AB446">
        <v>126.3</v>
      </c>
      <c r="AC446">
        <v>16.29</v>
      </c>
      <c r="AD446">
        <v>30.2</v>
      </c>
      <c r="AE446">
        <v>20.7</v>
      </c>
      <c r="AF446">
        <v>972.6</v>
      </c>
      <c r="AG446">
        <v>467.9</v>
      </c>
      <c r="AH446">
        <v>0</v>
      </c>
    </row>
    <row r="447" spans="1:34" x14ac:dyDescent="0.25">
      <c r="A447" s="88">
        <v>42964.348611111112</v>
      </c>
      <c r="B447">
        <v>235510</v>
      </c>
      <c r="C447">
        <v>30.76</v>
      </c>
      <c r="D447">
        <v>0</v>
      </c>
      <c r="E447">
        <v>0</v>
      </c>
      <c r="F447">
        <v>0.88300000000000001</v>
      </c>
      <c r="G447">
        <v>458.2</v>
      </c>
      <c r="H447">
        <v>388</v>
      </c>
      <c r="I447">
        <v>423.6</v>
      </c>
      <c r="J447" t="s">
        <v>338</v>
      </c>
      <c r="K447">
        <v>30.68</v>
      </c>
      <c r="L447">
        <v>0</v>
      </c>
      <c r="M447">
        <v>0</v>
      </c>
      <c r="N447">
        <v>0.36499999999999999</v>
      </c>
      <c r="O447">
        <v>455.9</v>
      </c>
      <c r="P447">
        <v>386</v>
      </c>
      <c r="Q447">
        <v>421.8</v>
      </c>
      <c r="R447" t="s">
        <v>338</v>
      </c>
      <c r="S447">
        <v>30.86</v>
      </c>
      <c r="T447">
        <v>0</v>
      </c>
      <c r="U447">
        <v>0</v>
      </c>
      <c r="V447">
        <v>1.4610000000000001</v>
      </c>
      <c r="W447">
        <v>460.3</v>
      </c>
      <c r="X447">
        <v>389.8</v>
      </c>
      <c r="Y447">
        <v>425</v>
      </c>
      <c r="Z447" t="s">
        <v>338</v>
      </c>
      <c r="AA447">
        <v>1.825</v>
      </c>
      <c r="AB447">
        <v>132</v>
      </c>
      <c r="AC447">
        <v>15.17</v>
      </c>
      <c r="AD447">
        <v>30.2</v>
      </c>
      <c r="AE447">
        <v>20.6</v>
      </c>
      <c r="AF447">
        <v>972.6</v>
      </c>
      <c r="AG447">
        <v>467.9</v>
      </c>
      <c r="AH447">
        <v>0</v>
      </c>
    </row>
    <row r="448" spans="1:34" x14ac:dyDescent="0.25">
      <c r="A448" s="88">
        <v>42964.349305555559</v>
      </c>
      <c r="B448">
        <v>235511</v>
      </c>
      <c r="C448">
        <v>30.92</v>
      </c>
      <c r="D448">
        <v>0</v>
      </c>
      <c r="E448">
        <v>0</v>
      </c>
      <c r="F448">
        <v>1.887</v>
      </c>
      <c r="G448">
        <v>461.7</v>
      </c>
      <c r="H448">
        <v>391.6</v>
      </c>
      <c r="I448">
        <v>426.5</v>
      </c>
      <c r="J448" t="s">
        <v>338</v>
      </c>
      <c r="K448">
        <v>30.86</v>
      </c>
      <c r="L448">
        <v>0</v>
      </c>
      <c r="M448">
        <v>0</v>
      </c>
      <c r="N448">
        <v>1.0960000000000001</v>
      </c>
      <c r="O448">
        <v>460.3</v>
      </c>
      <c r="P448">
        <v>390.5</v>
      </c>
      <c r="Q448">
        <v>425.8</v>
      </c>
      <c r="R448" t="s">
        <v>338</v>
      </c>
      <c r="S448">
        <v>31.01</v>
      </c>
      <c r="T448">
        <v>0</v>
      </c>
      <c r="U448">
        <v>0</v>
      </c>
      <c r="V448">
        <v>2.1909999999999998</v>
      </c>
      <c r="W448">
        <v>463.2</v>
      </c>
      <c r="X448">
        <v>393.3</v>
      </c>
      <c r="Y448">
        <v>427.7</v>
      </c>
      <c r="Z448" t="s">
        <v>338</v>
      </c>
      <c r="AA448">
        <v>1.4830000000000001</v>
      </c>
      <c r="AB448">
        <v>139</v>
      </c>
      <c r="AC448">
        <v>11.86</v>
      </c>
      <c r="AD448">
        <v>30.2</v>
      </c>
      <c r="AE448">
        <v>20.399999999999999</v>
      </c>
      <c r="AF448">
        <v>972.6</v>
      </c>
      <c r="AG448">
        <v>467.9</v>
      </c>
      <c r="AH448">
        <v>0</v>
      </c>
    </row>
    <row r="449" spans="1:34" x14ac:dyDescent="0.25">
      <c r="A449" s="88">
        <v>42964.35</v>
      </c>
      <c r="B449">
        <v>235512</v>
      </c>
      <c r="C449">
        <v>31.22</v>
      </c>
      <c r="D449">
        <v>0</v>
      </c>
      <c r="E449">
        <v>0</v>
      </c>
      <c r="F449">
        <v>3.165</v>
      </c>
      <c r="G449">
        <v>465.5</v>
      </c>
      <c r="H449">
        <v>395.2</v>
      </c>
      <c r="I449">
        <v>429.7</v>
      </c>
      <c r="J449" t="s">
        <v>338</v>
      </c>
      <c r="K449">
        <v>31.04</v>
      </c>
      <c r="L449">
        <v>0</v>
      </c>
      <c r="M449">
        <v>0</v>
      </c>
      <c r="N449">
        <v>2.1909999999999998</v>
      </c>
      <c r="O449">
        <v>464</v>
      </c>
      <c r="P449">
        <v>393.3</v>
      </c>
      <c r="Q449">
        <v>428.1</v>
      </c>
      <c r="R449" t="s">
        <v>338</v>
      </c>
      <c r="S449">
        <v>31.37</v>
      </c>
      <c r="T449">
        <v>0</v>
      </c>
      <c r="U449">
        <v>0</v>
      </c>
      <c r="V449">
        <v>3.6520000000000001</v>
      </c>
      <c r="W449">
        <v>466.9</v>
      </c>
      <c r="X449">
        <v>396.7</v>
      </c>
      <c r="Y449">
        <v>431.3</v>
      </c>
      <c r="Z449" t="s">
        <v>338</v>
      </c>
      <c r="AA449">
        <v>1.3</v>
      </c>
      <c r="AB449">
        <v>134.6</v>
      </c>
      <c r="AC449">
        <v>17.61</v>
      </c>
      <c r="AD449">
        <v>30.3</v>
      </c>
      <c r="AE449">
        <v>20.5</v>
      </c>
      <c r="AF449">
        <v>972.6</v>
      </c>
      <c r="AG449">
        <v>467.9</v>
      </c>
      <c r="AH449">
        <v>0</v>
      </c>
    </row>
    <row r="450" spans="1:34" x14ac:dyDescent="0.25">
      <c r="A450" s="88">
        <v>42964.350694444445</v>
      </c>
      <c r="B450">
        <v>235513</v>
      </c>
      <c r="C450">
        <v>31.1</v>
      </c>
      <c r="D450">
        <v>0</v>
      </c>
      <c r="E450">
        <v>0</v>
      </c>
      <c r="F450">
        <v>2.0390000000000001</v>
      </c>
      <c r="G450">
        <v>469.1</v>
      </c>
      <c r="H450">
        <v>399</v>
      </c>
      <c r="I450">
        <v>432.5</v>
      </c>
      <c r="J450" t="s">
        <v>338</v>
      </c>
      <c r="K450">
        <v>31.02</v>
      </c>
      <c r="L450">
        <v>0</v>
      </c>
      <c r="M450">
        <v>0</v>
      </c>
      <c r="N450">
        <v>1.4610000000000001</v>
      </c>
      <c r="O450">
        <v>467.7</v>
      </c>
      <c r="P450">
        <v>397.4</v>
      </c>
      <c r="Q450">
        <v>431.3</v>
      </c>
      <c r="R450" t="s">
        <v>338</v>
      </c>
      <c r="S450">
        <v>31.21</v>
      </c>
      <c r="T450">
        <v>0</v>
      </c>
      <c r="U450">
        <v>0</v>
      </c>
      <c r="V450">
        <v>3.6520000000000001</v>
      </c>
      <c r="W450">
        <v>470.6</v>
      </c>
      <c r="X450">
        <v>400.9</v>
      </c>
      <c r="Y450">
        <v>433.7</v>
      </c>
      <c r="Z450" t="s">
        <v>338</v>
      </c>
      <c r="AA450">
        <v>1.7</v>
      </c>
      <c r="AB450">
        <v>124.6</v>
      </c>
      <c r="AC450">
        <v>9.9499999999999993</v>
      </c>
      <c r="AD450">
        <v>30.4</v>
      </c>
      <c r="AE450">
        <v>20.5</v>
      </c>
      <c r="AF450">
        <v>972.6</v>
      </c>
      <c r="AG450">
        <v>467.9</v>
      </c>
      <c r="AH450">
        <v>0</v>
      </c>
    </row>
    <row r="451" spans="1:34" x14ac:dyDescent="0.25">
      <c r="A451" s="88">
        <v>42964.351388888892</v>
      </c>
      <c r="B451">
        <v>235514</v>
      </c>
      <c r="C451">
        <v>31.12</v>
      </c>
      <c r="D451">
        <v>0</v>
      </c>
      <c r="E451">
        <v>0</v>
      </c>
      <c r="F451">
        <v>1.6739999999999999</v>
      </c>
      <c r="G451">
        <v>471.4</v>
      </c>
      <c r="H451">
        <v>401.8</v>
      </c>
      <c r="I451">
        <v>434.3</v>
      </c>
      <c r="J451" t="s">
        <v>338</v>
      </c>
      <c r="K451">
        <v>31.06</v>
      </c>
      <c r="L451">
        <v>0</v>
      </c>
      <c r="M451">
        <v>0</v>
      </c>
      <c r="N451">
        <v>1.4610000000000001</v>
      </c>
      <c r="O451">
        <v>470.6</v>
      </c>
      <c r="P451">
        <v>400.9</v>
      </c>
      <c r="Q451">
        <v>433.7</v>
      </c>
      <c r="R451" t="s">
        <v>338</v>
      </c>
      <c r="S451">
        <v>31.21</v>
      </c>
      <c r="T451">
        <v>0</v>
      </c>
      <c r="U451">
        <v>0</v>
      </c>
      <c r="V451">
        <v>2.556</v>
      </c>
      <c r="W451">
        <v>472.8</v>
      </c>
      <c r="X451">
        <v>403</v>
      </c>
      <c r="Y451">
        <v>435.2</v>
      </c>
      <c r="Z451" t="s">
        <v>338</v>
      </c>
      <c r="AA451">
        <v>1.2669999999999999</v>
      </c>
      <c r="AB451">
        <v>127.4</v>
      </c>
      <c r="AC451">
        <v>18.14</v>
      </c>
      <c r="AD451">
        <v>30.5</v>
      </c>
      <c r="AE451">
        <v>20.5</v>
      </c>
      <c r="AF451">
        <v>972.6</v>
      </c>
      <c r="AG451">
        <v>467.9</v>
      </c>
      <c r="AH451">
        <v>0</v>
      </c>
    </row>
    <row r="452" spans="1:34" x14ac:dyDescent="0.25">
      <c r="A452" s="88">
        <v>42964.352083333331</v>
      </c>
      <c r="B452">
        <v>235515</v>
      </c>
      <c r="C452">
        <v>31.38</v>
      </c>
      <c r="D452">
        <v>0</v>
      </c>
      <c r="E452">
        <v>0</v>
      </c>
      <c r="F452">
        <v>3.835</v>
      </c>
      <c r="G452">
        <v>474.8</v>
      </c>
      <c r="H452">
        <v>405.3</v>
      </c>
      <c r="I452">
        <v>437</v>
      </c>
      <c r="J452" t="s">
        <v>338</v>
      </c>
      <c r="K452">
        <v>31.28</v>
      </c>
      <c r="L452">
        <v>0</v>
      </c>
      <c r="M452">
        <v>0</v>
      </c>
      <c r="N452">
        <v>2.9220000000000002</v>
      </c>
      <c r="O452">
        <v>472.8</v>
      </c>
      <c r="P452">
        <v>403.3</v>
      </c>
      <c r="Q452">
        <v>435.2</v>
      </c>
      <c r="R452" t="s">
        <v>338</v>
      </c>
      <c r="S452">
        <v>31.54</v>
      </c>
      <c r="T452">
        <v>0</v>
      </c>
      <c r="U452">
        <v>0</v>
      </c>
      <c r="V452">
        <v>4.7480000000000002</v>
      </c>
      <c r="W452">
        <v>476.5</v>
      </c>
      <c r="X452">
        <v>407.1</v>
      </c>
      <c r="Y452">
        <v>438.4</v>
      </c>
      <c r="Z452" t="s">
        <v>338</v>
      </c>
      <c r="AA452">
        <v>1.1419999999999999</v>
      </c>
      <c r="AB452">
        <v>128</v>
      </c>
      <c r="AC452">
        <v>14.65</v>
      </c>
      <c r="AD452">
        <v>30.5</v>
      </c>
      <c r="AE452">
        <v>20.399999999999999</v>
      </c>
      <c r="AF452">
        <v>972.6</v>
      </c>
      <c r="AG452">
        <v>467.9</v>
      </c>
      <c r="AH452">
        <v>0</v>
      </c>
    </row>
    <row r="453" spans="1:34" x14ac:dyDescent="0.25">
      <c r="A453" s="88">
        <v>42964.352777777778</v>
      </c>
      <c r="B453">
        <v>235516</v>
      </c>
      <c r="C453">
        <v>31.35</v>
      </c>
      <c r="D453">
        <v>0</v>
      </c>
      <c r="E453">
        <v>0</v>
      </c>
      <c r="F453">
        <v>2.7690000000000001</v>
      </c>
      <c r="G453">
        <v>477.8</v>
      </c>
      <c r="H453">
        <v>408.8</v>
      </c>
      <c r="I453">
        <v>439.5</v>
      </c>
      <c r="J453" t="s">
        <v>338</v>
      </c>
      <c r="K453">
        <v>31.31</v>
      </c>
      <c r="L453">
        <v>0</v>
      </c>
      <c r="M453">
        <v>0</v>
      </c>
      <c r="N453">
        <v>1.4610000000000001</v>
      </c>
      <c r="O453">
        <v>476.5</v>
      </c>
      <c r="P453">
        <v>407.8</v>
      </c>
      <c r="Q453">
        <v>438.4</v>
      </c>
      <c r="R453" t="s">
        <v>338</v>
      </c>
      <c r="S453">
        <v>31.44</v>
      </c>
      <c r="T453">
        <v>0</v>
      </c>
      <c r="U453">
        <v>0</v>
      </c>
      <c r="V453">
        <v>4.3819999999999997</v>
      </c>
      <c r="W453">
        <v>479.4</v>
      </c>
      <c r="X453">
        <v>410.6</v>
      </c>
      <c r="Y453">
        <v>440.8</v>
      </c>
      <c r="Z453" t="s">
        <v>338</v>
      </c>
      <c r="AA453">
        <v>1.883</v>
      </c>
      <c r="AB453">
        <v>138.1</v>
      </c>
      <c r="AC453">
        <v>23.87</v>
      </c>
      <c r="AD453">
        <v>30.6</v>
      </c>
      <c r="AE453">
        <v>20.399999999999999</v>
      </c>
      <c r="AF453">
        <v>972.6</v>
      </c>
      <c r="AG453">
        <v>467.9</v>
      </c>
      <c r="AH453">
        <v>0</v>
      </c>
    </row>
    <row r="454" spans="1:34" x14ac:dyDescent="0.25">
      <c r="A454" s="88">
        <v>42964.353472222225</v>
      </c>
      <c r="B454">
        <v>235517</v>
      </c>
      <c r="C454">
        <v>31.28</v>
      </c>
      <c r="D454">
        <v>0</v>
      </c>
      <c r="E454">
        <v>0</v>
      </c>
      <c r="F454">
        <v>1.248</v>
      </c>
      <c r="G454">
        <v>481.7</v>
      </c>
      <c r="H454">
        <v>412.9</v>
      </c>
      <c r="I454">
        <v>442.7</v>
      </c>
      <c r="J454" t="s">
        <v>338</v>
      </c>
      <c r="K454">
        <v>31.23</v>
      </c>
      <c r="L454">
        <v>0</v>
      </c>
      <c r="M454">
        <v>0</v>
      </c>
      <c r="N454">
        <v>0.73</v>
      </c>
      <c r="O454">
        <v>479.4</v>
      </c>
      <c r="P454">
        <v>410.6</v>
      </c>
      <c r="Q454">
        <v>440.8</v>
      </c>
      <c r="R454" t="s">
        <v>338</v>
      </c>
      <c r="S454">
        <v>31.34</v>
      </c>
      <c r="T454">
        <v>0</v>
      </c>
      <c r="U454">
        <v>0</v>
      </c>
      <c r="V454">
        <v>1.4610000000000001</v>
      </c>
      <c r="W454">
        <v>483.9</v>
      </c>
      <c r="X454">
        <v>414.7</v>
      </c>
      <c r="Y454">
        <v>444.7</v>
      </c>
      <c r="Z454" t="s">
        <v>338</v>
      </c>
      <c r="AA454">
        <v>2.1</v>
      </c>
      <c r="AB454">
        <v>181.3</v>
      </c>
      <c r="AC454">
        <v>13.55</v>
      </c>
      <c r="AD454">
        <v>30.7</v>
      </c>
      <c r="AE454">
        <v>20</v>
      </c>
      <c r="AF454">
        <v>972.6</v>
      </c>
      <c r="AG454">
        <v>467.9</v>
      </c>
      <c r="AH454">
        <v>0</v>
      </c>
    </row>
    <row r="455" spans="1:34" x14ac:dyDescent="0.25">
      <c r="A455" s="88">
        <v>42964.354166666664</v>
      </c>
      <c r="B455">
        <v>235518</v>
      </c>
      <c r="C455">
        <v>31.45</v>
      </c>
      <c r="D455">
        <v>0</v>
      </c>
      <c r="E455">
        <v>0</v>
      </c>
      <c r="F455">
        <v>0.67</v>
      </c>
      <c r="G455">
        <v>485.9</v>
      </c>
      <c r="H455">
        <v>417.2</v>
      </c>
      <c r="I455">
        <v>446.3</v>
      </c>
      <c r="J455" t="s">
        <v>338</v>
      </c>
      <c r="K455">
        <v>31.24</v>
      </c>
      <c r="L455">
        <v>0</v>
      </c>
      <c r="M455">
        <v>0</v>
      </c>
      <c r="N455">
        <v>0</v>
      </c>
      <c r="O455">
        <v>483.9</v>
      </c>
      <c r="P455">
        <v>415.4</v>
      </c>
      <c r="Q455">
        <v>444.7</v>
      </c>
      <c r="R455" t="s">
        <v>338</v>
      </c>
      <c r="S455">
        <v>31.69</v>
      </c>
      <c r="T455">
        <v>0</v>
      </c>
      <c r="U455">
        <v>0</v>
      </c>
      <c r="V455">
        <v>1.4610000000000001</v>
      </c>
      <c r="W455">
        <v>488.3</v>
      </c>
      <c r="X455">
        <v>419.2</v>
      </c>
      <c r="Y455">
        <v>447.9</v>
      </c>
      <c r="Z455" t="s">
        <v>338</v>
      </c>
      <c r="AA455">
        <v>1.792</v>
      </c>
      <c r="AB455">
        <v>164.8</v>
      </c>
      <c r="AC455">
        <v>13.5</v>
      </c>
      <c r="AD455">
        <v>30.7</v>
      </c>
      <c r="AE455">
        <v>20</v>
      </c>
      <c r="AF455">
        <v>972.6</v>
      </c>
      <c r="AG455">
        <v>467.9</v>
      </c>
      <c r="AH455">
        <v>0</v>
      </c>
    </row>
    <row r="456" spans="1:34" x14ac:dyDescent="0.25">
      <c r="A456" s="88">
        <v>42964.354861111111</v>
      </c>
      <c r="B456">
        <v>235519</v>
      </c>
      <c r="C456">
        <v>31.5</v>
      </c>
      <c r="D456">
        <v>0</v>
      </c>
      <c r="E456">
        <v>0</v>
      </c>
      <c r="F456">
        <v>1.004</v>
      </c>
      <c r="G456">
        <v>489.9</v>
      </c>
      <c r="H456">
        <v>421.4</v>
      </c>
      <c r="I456">
        <v>449.6</v>
      </c>
      <c r="J456" t="s">
        <v>338</v>
      </c>
      <c r="K456">
        <v>31.38</v>
      </c>
      <c r="L456">
        <v>0</v>
      </c>
      <c r="M456">
        <v>0</v>
      </c>
      <c r="N456">
        <v>0.73</v>
      </c>
      <c r="O456">
        <v>488.3</v>
      </c>
      <c r="P456">
        <v>419.6</v>
      </c>
      <c r="Q456">
        <v>448.7</v>
      </c>
      <c r="R456" t="s">
        <v>338</v>
      </c>
      <c r="S456">
        <v>31.71</v>
      </c>
      <c r="T456">
        <v>0</v>
      </c>
      <c r="U456">
        <v>0</v>
      </c>
      <c r="V456">
        <v>1.4610000000000001</v>
      </c>
      <c r="W456">
        <v>491.9</v>
      </c>
      <c r="X456">
        <v>423</v>
      </c>
      <c r="Y456">
        <v>451</v>
      </c>
      <c r="Z456" t="s">
        <v>338</v>
      </c>
      <c r="AA456">
        <v>2.0750000000000002</v>
      </c>
      <c r="AB456">
        <v>182.4</v>
      </c>
      <c r="AC456">
        <v>11.14</v>
      </c>
      <c r="AD456">
        <v>30.8</v>
      </c>
      <c r="AE456">
        <v>20</v>
      </c>
      <c r="AF456">
        <v>972.7</v>
      </c>
      <c r="AG456">
        <v>467.9</v>
      </c>
      <c r="AH456">
        <v>0</v>
      </c>
    </row>
    <row r="457" spans="1:34" x14ac:dyDescent="0.25">
      <c r="A457" s="88">
        <v>42964.355555555558</v>
      </c>
      <c r="B457">
        <v>235520</v>
      </c>
      <c r="C457">
        <v>31.42</v>
      </c>
      <c r="D457">
        <v>0</v>
      </c>
      <c r="E457">
        <v>0</v>
      </c>
      <c r="F457">
        <v>1.5820000000000001</v>
      </c>
      <c r="G457">
        <v>493.2</v>
      </c>
      <c r="H457">
        <v>425.1</v>
      </c>
      <c r="I457">
        <v>452.3</v>
      </c>
      <c r="J457" t="s">
        <v>338</v>
      </c>
      <c r="K457">
        <v>31.36</v>
      </c>
      <c r="L457">
        <v>0</v>
      </c>
      <c r="M457">
        <v>0</v>
      </c>
      <c r="N457">
        <v>1.0960000000000001</v>
      </c>
      <c r="O457">
        <v>491.9</v>
      </c>
      <c r="P457">
        <v>423.7</v>
      </c>
      <c r="Q457">
        <v>451</v>
      </c>
      <c r="R457" t="s">
        <v>338</v>
      </c>
      <c r="S457">
        <v>31.47</v>
      </c>
      <c r="T457">
        <v>0</v>
      </c>
      <c r="U457">
        <v>0</v>
      </c>
      <c r="V457">
        <v>1.8260000000000001</v>
      </c>
      <c r="W457">
        <v>494.2</v>
      </c>
      <c r="X457">
        <v>426.5</v>
      </c>
      <c r="Y457">
        <v>453.4</v>
      </c>
      <c r="Z457" t="s">
        <v>338</v>
      </c>
      <c r="AA457">
        <v>1.867</v>
      </c>
      <c r="AB457">
        <v>173.4</v>
      </c>
      <c r="AC457">
        <v>14.13</v>
      </c>
      <c r="AD457">
        <v>30.8</v>
      </c>
      <c r="AE457">
        <v>19.399999999999999</v>
      </c>
      <c r="AF457">
        <v>972.7</v>
      </c>
      <c r="AG457">
        <v>467.9</v>
      </c>
      <c r="AH457">
        <v>0</v>
      </c>
    </row>
    <row r="458" spans="1:34" x14ac:dyDescent="0.25">
      <c r="A458" s="88">
        <v>42964.356249999997</v>
      </c>
      <c r="B458">
        <v>235521</v>
      </c>
      <c r="C458">
        <v>31.5</v>
      </c>
      <c r="D458">
        <v>0</v>
      </c>
      <c r="E458">
        <v>0</v>
      </c>
      <c r="F458">
        <v>2.4039999999999999</v>
      </c>
      <c r="G458">
        <v>496.1</v>
      </c>
      <c r="H458">
        <v>428.2</v>
      </c>
      <c r="I458">
        <v>454.6</v>
      </c>
      <c r="J458" t="s">
        <v>338</v>
      </c>
      <c r="K458">
        <v>31.45</v>
      </c>
      <c r="L458">
        <v>0</v>
      </c>
      <c r="M458">
        <v>0</v>
      </c>
      <c r="N458">
        <v>1.8260000000000001</v>
      </c>
      <c r="O458">
        <v>494.9</v>
      </c>
      <c r="P458">
        <v>426.5</v>
      </c>
      <c r="Q458">
        <v>453.4</v>
      </c>
      <c r="R458" t="s">
        <v>338</v>
      </c>
      <c r="S458">
        <v>31.59</v>
      </c>
      <c r="T458">
        <v>0</v>
      </c>
      <c r="U458">
        <v>0</v>
      </c>
      <c r="V458">
        <v>2.9209999999999998</v>
      </c>
      <c r="W458">
        <v>497.8</v>
      </c>
      <c r="X458">
        <v>429.9</v>
      </c>
      <c r="Y458">
        <v>456.2</v>
      </c>
      <c r="Z458" t="s">
        <v>338</v>
      </c>
      <c r="AA458">
        <v>1.625</v>
      </c>
      <c r="AB458">
        <v>168.9</v>
      </c>
      <c r="AC458">
        <v>13.71</v>
      </c>
      <c r="AD458">
        <v>30.8</v>
      </c>
      <c r="AE458">
        <v>19.7</v>
      </c>
      <c r="AF458">
        <v>972.7</v>
      </c>
      <c r="AG458">
        <v>467.9</v>
      </c>
      <c r="AH458">
        <v>0</v>
      </c>
    </row>
    <row r="459" spans="1:34" x14ac:dyDescent="0.25">
      <c r="A459" s="88">
        <v>42964.356944444444</v>
      </c>
      <c r="B459">
        <v>235522</v>
      </c>
      <c r="C459">
        <v>31.46</v>
      </c>
      <c r="D459">
        <v>0</v>
      </c>
      <c r="E459">
        <v>0</v>
      </c>
      <c r="F459">
        <v>2.1909999999999998</v>
      </c>
      <c r="G459">
        <v>499.8</v>
      </c>
      <c r="H459">
        <v>432.3</v>
      </c>
      <c r="I459">
        <v>457.7</v>
      </c>
      <c r="J459" t="s">
        <v>338</v>
      </c>
      <c r="K459">
        <v>31.29</v>
      </c>
      <c r="L459">
        <v>0</v>
      </c>
      <c r="M459">
        <v>0</v>
      </c>
      <c r="N459">
        <v>1.8260000000000001</v>
      </c>
      <c r="O459">
        <v>498.6</v>
      </c>
      <c r="P459">
        <v>430.6</v>
      </c>
      <c r="Q459">
        <v>456.6</v>
      </c>
      <c r="R459" t="s">
        <v>338</v>
      </c>
      <c r="S459">
        <v>31.57</v>
      </c>
      <c r="T459">
        <v>0</v>
      </c>
      <c r="U459">
        <v>0</v>
      </c>
      <c r="V459">
        <v>2.556</v>
      </c>
      <c r="W459">
        <v>501.5</v>
      </c>
      <c r="X459">
        <v>434.1</v>
      </c>
      <c r="Y459">
        <v>458.9</v>
      </c>
      <c r="Z459" t="s">
        <v>338</v>
      </c>
      <c r="AA459">
        <v>1.825</v>
      </c>
      <c r="AB459">
        <v>175.7</v>
      </c>
      <c r="AC459">
        <v>10.5</v>
      </c>
      <c r="AD459">
        <v>30.9</v>
      </c>
      <c r="AE459">
        <v>19.399999999999999</v>
      </c>
      <c r="AF459">
        <v>972.7</v>
      </c>
      <c r="AG459">
        <v>467.9</v>
      </c>
      <c r="AH459">
        <v>0</v>
      </c>
    </row>
    <row r="460" spans="1:34" x14ac:dyDescent="0.25">
      <c r="A460" s="88">
        <v>42964.357638888891</v>
      </c>
      <c r="B460">
        <v>235523</v>
      </c>
      <c r="C460">
        <v>31.26</v>
      </c>
      <c r="D460">
        <v>0</v>
      </c>
      <c r="E460">
        <v>0</v>
      </c>
      <c r="F460">
        <v>0.60899999999999999</v>
      </c>
      <c r="G460">
        <v>503.1</v>
      </c>
      <c r="H460">
        <v>435.9</v>
      </c>
      <c r="I460">
        <v>460.2</v>
      </c>
      <c r="J460" t="s">
        <v>338</v>
      </c>
      <c r="K460">
        <v>31.15</v>
      </c>
      <c r="L460">
        <v>0</v>
      </c>
      <c r="M460">
        <v>0</v>
      </c>
      <c r="N460">
        <v>0</v>
      </c>
      <c r="O460">
        <v>501.5</v>
      </c>
      <c r="P460">
        <v>434.1</v>
      </c>
      <c r="Q460">
        <v>458.9</v>
      </c>
      <c r="R460" t="s">
        <v>338</v>
      </c>
      <c r="S460">
        <v>31.37</v>
      </c>
      <c r="T460">
        <v>0</v>
      </c>
      <c r="U460">
        <v>0</v>
      </c>
      <c r="V460">
        <v>1.4610000000000001</v>
      </c>
      <c r="W460">
        <v>504.5</v>
      </c>
      <c r="X460">
        <v>437.6</v>
      </c>
      <c r="Y460">
        <v>461.3</v>
      </c>
      <c r="Z460" t="s">
        <v>338</v>
      </c>
      <c r="AA460">
        <v>2.1669999999999998</v>
      </c>
      <c r="AB460">
        <v>166.5</v>
      </c>
      <c r="AC460">
        <v>9.31</v>
      </c>
      <c r="AD460">
        <v>30.9</v>
      </c>
      <c r="AE460">
        <v>19.3</v>
      </c>
      <c r="AF460">
        <v>972.7</v>
      </c>
      <c r="AG460">
        <v>467.9</v>
      </c>
      <c r="AH460">
        <v>0</v>
      </c>
    </row>
    <row r="461" spans="1:34" x14ac:dyDescent="0.25">
      <c r="A461" s="88">
        <v>42964.35833333333</v>
      </c>
      <c r="B461">
        <v>235524</v>
      </c>
      <c r="C461">
        <v>31.32</v>
      </c>
      <c r="D461">
        <v>0</v>
      </c>
      <c r="E461">
        <v>0</v>
      </c>
      <c r="F461">
        <v>0.36499999999999999</v>
      </c>
      <c r="G461">
        <v>506</v>
      </c>
      <c r="H461">
        <v>439.1</v>
      </c>
      <c r="I461">
        <v>462.3</v>
      </c>
      <c r="J461" t="s">
        <v>338</v>
      </c>
      <c r="K461">
        <v>31.23</v>
      </c>
      <c r="L461">
        <v>0</v>
      </c>
      <c r="M461">
        <v>0</v>
      </c>
      <c r="N461">
        <v>0</v>
      </c>
      <c r="O461">
        <v>504.5</v>
      </c>
      <c r="P461">
        <v>437.6</v>
      </c>
      <c r="Q461">
        <v>461.3</v>
      </c>
      <c r="R461" t="s">
        <v>338</v>
      </c>
      <c r="S461">
        <v>31.41</v>
      </c>
      <c r="T461">
        <v>0</v>
      </c>
      <c r="U461">
        <v>0</v>
      </c>
      <c r="V461">
        <v>1.4610000000000001</v>
      </c>
      <c r="W461">
        <v>507.4</v>
      </c>
      <c r="X461">
        <v>440.3</v>
      </c>
      <c r="Y461">
        <v>463.7</v>
      </c>
      <c r="Z461" t="s">
        <v>338</v>
      </c>
      <c r="AA461">
        <v>1.6919999999999999</v>
      </c>
      <c r="AB461">
        <v>147.80000000000001</v>
      </c>
      <c r="AC461">
        <v>21.5</v>
      </c>
      <c r="AD461">
        <v>30.9</v>
      </c>
      <c r="AE461">
        <v>19.399999999999999</v>
      </c>
      <c r="AF461">
        <v>972.7</v>
      </c>
      <c r="AG461">
        <v>467.9</v>
      </c>
      <c r="AH461">
        <v>0</v>
      </c>
    </row>
    <row r="462" spans="1:34" x14ac:dyDescent="0.25">
      <c r="A462" s="88">
        <v>42964.359027777777</v>
      </c>
      <c r="B462">
        <v>235525</v>
      </c>
      <c r="C462">
        <v>31.32</v>
      </c>
      <c r="D462">
        <v>0</v>
      </c>
      <c r="E462">
        <v>0</v>
      </c>
      <c r="F462">
        <v>1.369</v>
      </c>
      <c r="G462">
        <v>509.4</v>
      </c>
      <c r="H462">
        <v>443</v>
      </c>
      <c r="I462">
        <v>465.2</v>
      </c>
      <c r="J462" t="s">
        <v>338</v>
      </c>
      <c r="K462">
        <v>31.25</v>
      </c>
      <c r="L462">
        <v>0</v>
      </c>
      <c r="M462">
        <v>0</v>
      </c>
      <c r="N462">
        <v>0.73</v>
      </c>
      <c r="O462">
        <v>507.4</v>
      </c>
      <c r="P462">
        <v>441</v>
      </c>
      <c r="Q462">
        <v>463.7</v>
      </c>
      <c r="R462" t="s">
        <v>338</v>
      </c>
      <c r="S462">
        <v>31.41</v>
      </c>
      <c r="T462">
        <v>0</v>
      </c>
      <c r="U462">
        <v>0</v>
      </c>
      <c r="V462">
        <v>2.1909999999999998</v>
      </c>
      <c r="W462">
        <v>511.8</v>
      </c>
      <c r="X462">
        <v>445.2</v>
      </c>
      <c r="Y462">
        <v>466.8</v>
      </c>
      <c r="Z462" t="s">
        <v>338</v>
      </c>
      <c r="AA462">
        <v>1.95</v>
      </c>
      <c r="AB462">
        <v>129.1</v>
      </c>
      <c r="AC462">
        <v>9.41</v>
      </c>
      <c r="AD462">
        <v>30.9</v>
      </c>
      <c r="AE462">
        <v>19.7</v>
      </c>
      <c r="AF462">
        <v>972.7</v>
      </c>
      <c r="AG462">
        <v>467.9</v>
      </c>
      <c r="AH462">
        <v>0</v>
      </c>
    </row>
    <row r="463" spans="1:34" x14ac:dyDescent="0.25">
      <c r="A463" s="88">
        <v>42964.359722222223</v>
      </c>
      <c r="B463">
        <v>235526</v>
      </c>
      <c r="C463">
        <v>31.48</v>
      </c>
      <c r="D463">
        <v>0</v>
      </c>
      <c r="E463">
        <v>0</v>
      </c>
      <c r="F463">
        <v>1.887</v>
      </c>
      <c r="G463">
        <v>512.4</v>
      </c>
      <c r="H463">
        <v>446.6</v>
      </c>
      <c r="I463">
        <v>467.6</v>
      </c>
      <c r="J463" t="s">
        <v>338</v>
      </c>
      <c r="K463">
        <v>31.33</v>
      </c>
      <c r="L463">
        <v>0</v>
      </c>
      <c r="M463">
        <v>0</v>
      </c>
      <c r="N463">
        <v>0.73</v>
      </c>
      <c r="O463">
        <v>511.8</v>
      </c>
      <c r="P463">
        <v>445.9</v>
      </c>
      <c r="Q463">
        <v>466.8</v>
      </c>
      <c r="R463" t="s">
        <v>338</v>
      </c>
      <c r="S463">
        <v>31.59</v>
      </c>
      <c r="T463">
        <v>0</v>
      </c>
      <c r="U463">
        <v>0</v>
      </c>
      <c r="V463">
        <v>2.9209999999999998</v>
      </c>
      <c r="W463">
        <v>514</v>
      </c>
      <c r="X463">
        <v>448.3</v>
      </c>
      <c r="Y463">
        <v>468.4</v>
      </c>
      <c r="Z463" t="s">
        <v>338</v>
      </c>
      <c r="AA463">
        <v>1.292</v>
      </c>
      <c r="AB463">
        <v>121.8</v>
      </c>
      <c r="AC463">
        <v>17.22</v>
      </c>
      <c r="AD463">
        <v>30.9</v>
      </c>
      <c r="AE463">
        <v>19.899999999999999</v>
      </c>
      <c r="AF463">
        <v>972.7</v>
      </c>
      <c r="AG463">
        <v>467.9</v>
      </c>
      <c r="AH463">
        <v>0</v>
      </c>
    </row>
    <row r="464" spans="1:34" x14ac:dyDescent="0.25">
      <c r="A464" s="88">
        <v>42964.36041666667</v>
      </c>
      <c r="B464">
        <v>235527</v>
      </c>
      <c r="C464">
        <v>31.54</v>
      </c>
      <c r="D464">
        <v>0</v>
      </c>
      <c r="E464">
        <v>0</v>
      </c>
      <c r="F464">
        <v>2.5259999999999998</v>
      </c>
      <c r="G464">
        <v>515.70000000000005</v>
      </c>
      <c r="H464">
        <v>450.5</v>
      </c>
      <c r="I464">
        <v>470.2</v>
      </c>
      <c r="J464" t="s">
        <v>338</v>
      </c>
      <c r="K464">
        <v>31.48</v>
      </c>
      <c r="L464">
        <v>0</v>
      </c>
      <c r="M464">
        <v>0</v>
      </c>
      <c r="N464">
        <v>2.1909999999999998</v>
      </c>
      <c r="O464">
        <v>514</v>
      </c>
      <c r="P464">
        <v>448.6</v>
      </c>
      <c r="Q464">
        <v>469.2</v>
      </c>
      <c r="R464" t="s">
        <v>338</v>
      </c>
      <c r="S464">
        <v>31.66</v>
      </c>
      <c r="T464">
        <v>0</v>
      </c>
      <c r="U464">
        <v>0</v>
      </c>
      <c r="V464">
        <v>2.9209999999999998</v>
      </c>
      <c r="W464">
        <v>517</v>
      </c>
      <c r="X464">
        <v>452.1</v>
      </c>
      <c r="Y464">
        <v>471.6</v>
      </c>
      <c r="Z464" t="s">
        <v>338</v>
      </c>
      <c r="AA464">
        <v>1.25</v>
      </c>
      <c r="AB464">
        <v>152</v>
      </c>
      <c r="AC464">
        <v>17.52</v>
      </c>
      <c r="AD464">
        <v>30.9</v>
      </c>
      <c r="AE464">
        <v>19.399999999999999</v>
      </c>
      <c r="AF464">
        <v>972.7</v>
      </c>
      <c r="AG464">
        <v>467.9</v>
      </c>
      <c r="AH464">
        <v>0</v>
      </c>
    </row>
    <row r="465" spans="1:34" x14ac:dyDescent="0.25">
      <c r="A465" s="88">
        <v>42964.361111111109</v>
      </c>
      <c r="B465">
        <v>235528</v>
      </c>
      <c r="C465">
        <v>31.96</v>
      </c>
      <c r="D465">
        <v>0</v>
      </c>
      <c r="E465">
        <v>0</v>
      </c>
      <c r="F465">
        <v>3.9870000000000001</v>
      </c>
      <c r="G465">
        <v>518.70000000000005</v>
      </c>
      <c r="H465">
        <v>453.9</v>
      </c>
      <c r="I465">
        <v>472.7</v>
      </c>
      <c r="J465" t="s">
        <v>338</v>
      </c>
      <c r="K465">
        <v>31.71</v>
      </c>
      <c r="L465">
        <v>0</v>
      </c>
      <c r="M465">
        <v>0</v>
      </c>
      <c r="N465">
        <v>2.9209999999999998</v>
      </c>
      <c r="O465">
        <v>517.70000000000005</v>
      </c>
      <c r="P465">
        <v>452.8</v>
      </c>
      <c r="Q465">
        <v>471.6</v>
      </c>
      <c r="R465" t="s">
        <v>338</v>
      </c>
      <c r="S465">
        <v>32.14</v>
      </c>
      <c r="T465">
        <v>0</v>
      </c>
      <c r="U465">
        <v>0</v>
      </c>
      <c r="V465">
        <v>5.1130000000000004</v>
      </c>
      <c r="W465">
        <v>519.20000000000005</v>
      </c>
      <c r="X465">
        <v>454.9</v>
      </c>
      <c r="Y465">
        <v>473.1</v>
      </c>
      <c r="Z465" t="s">
        <v>338</v>
      </c>
      <c r="AA465">
        <v>1.1000000000000001</v>
      </c>
      <c r="AB465">
        <v>159.19999999999999</v>
      </c>
      <c r="AC465">
        <v>23.18</v>
      </c>
      <c r="AD465">
        <v>30.9</v>
      </c>
      <c r="AE465">
        <v>19.7</v>
      </c>
      <c r="AF465">
        <v>972.7</v>
      </c>
      <c r="AG465">
        <v>467.9</v>
      </c>
      <c r="AH465">
        <v>0</v>
      </c>
    </row>
    <row r="466" spans="1:34" x14ac:dyDescent="0.25">
      <c r="A466" s="88">
        <v>42964.361805555556</v>
      </c>
      <c r="B466">
        <v>235529</v>
      </c>
      <c r="C466">
        <v>32.21</v>
      </c>
      <c r="D466">
        <v>0</v>
      </c>
      <c r="E466">
        <v>0</v>
      </c>
      <c r="F466">
        <v>5.1130000000000004</v>
      </c>
      <c r="G466">
        <v>522.29999999999995</v>
      </c>
      <c r="H466">
        <v>457.9</v>
      </c>
      <c r="I466">
        <v>475.5</v>
      </c>
      <c r="J466" t="s">
        <v>338</v>
      </c>
      <c r="K466">
        <v>32.17</v>
      </c>
      <c r="L466">
        <v>0</v>
      </c>
      <c r="M466">
        <v>0</v>
      </c>
      <c r="N466">
        <v>5.1130000000000004</v>
      </c>
      <c r="O466">
        <v>519.9</v>
      </c>
      <c r="P466">
        <v>455.6</v>
      </c>
      <c r="Q466">
        <v>473.1</v>
      </c>
      <c r="R466" t="s">
        <v>338</v>
      </c>
      <c r="S466">
        <v>32.28</v>
      </c>
      <c r="T466">
        <v>0</v>
      </c>
      <c r="U466">
        <v>0</v>
      </c>
      <c r="V466">
        <v>5.1130000000000004</v>
      </c>
      <c r="W466">
        <v>524.4</v>
      </c>
      <c r="X466">
        <v>460.4</v>
      </c>
      <c r="Y466">
        <v>477.1</v>
      </c>
      <c r="Z466" t="s">
        <v>338</v>
      </c>
      <c r="AA466">
        <v>1.292</v>
      </c>
      <c r="AB466">
        <v>180.1</v>
      </c>
      <c r="AC466">
        <v>13.9</v>
      </c>
      <c r="AD466">
        <v>31</v>
      </c>
      <c r="AE466">
        <v>19.3</v>
      </c>
      <c r="AF466">
        <v>972.7</v>
      </c>
      <c r="AG466">
        <v>467.9</v>
      </c>
      <c r="AH466">
        <v>0</v>
      </c>
    </row>
    <row r="467" spans="1:34" x14ac:dyDescent="0.25">
      <c r="A467" s="88">
        <v>42964.362500000003</v>
      </c>
      <c r="B467">
        <v>235530</v>
      </c>
      <c r="C467">
        <v>32.25</v>
      </c>
      <c r="D467">
        <v>0</v>
      </c>
      <c r="E467">
        <v>0</v>
      </c>
      <c r="F467">
        <v>4.8390000000000004</v>
      </c>
      <c r="G467">
        <v>526.4</v>
      </c>
      <c r="H467">
        <v>462.3</v>
      </c>
      <c r="I467">
        <v>478.8</v>
      </c>
      <c r="J467" t="s">
        <v>338</v>
      </c>
      <c r="K467">
        <v>32.18</v>
      </c>
      <c r="L467">
        <v>0</v>
      </c>
      <c r="M467">
        <v>0</v>
      </c>
      <c r="N467">
        <v>4.3819999999999997</v>
      </c>
      <c r="O467">
        <v>525.1</v>
      </c>
      <c r="P467">
        <v>460.8</v>
      </c>
      <c r="Q467">
        <v>477.9</v>
      </c>
      <c r="R467" t="s">
        <v>338</v>
      </c>
      <c r="S467">
        <v>32.35</v>
      </c>
      <c r="T467">
        <v>0</v>
      </c>
      <c r="U467">
        <v>0</v>
      </c>
      <c r="V467">
        <v>5.1130000000000004</v>
      </c>
      <c r="W467">
        <v>528</v>
      </c>
      <c r="X467">
        <v>463.9</v>
      </c>
      <c r="Y467">
        <v>479.9</v>
      </c>
      <c r="Z467" t="s">
        <v>338</v>
      </c>
      <c r="AA467">
        <v>1.4330000000000001</v>
      </c>
      <c r="AB467">
        <v>158</v>
      </c>
      <c r="AC467">
        <v>24.07</v>
      </c>
      <c r="AD467">
        <v>31.2</v>
      </c>
      <c r="AE467">
        <v>19</v>
      </c>
      <c r="AF467">
        <v>972.8</v>
      </c>
      <c r="AG467">
        <v>467.9</v>
      </c>
      <c r="AH467">
        <v>0</v>
      </c>
    </row>
    <row r="468" spans="1:34" x14ac:dyDescent="0.25">
      <c r="A468" s="88">
        <v>42964.363194444442</v>
      </c>
      <c r="B468">
        <v>235531</v>
      </c>
      <c r="C468">
        <v>32.11</v>
      </c>
      <c r="D468">
        <v>0</v>
      </c>
      <c r="E468">
        <v>0</v>
      </c>
      <c r="F468">
        <v>3.3170000000000002</v>
      </c>
      <c r="G468">
        <v>529.4</v>
      </c>
      <c r="H468">
        <v>465.7</v>
      </c>
      <c r="I468">
        <v>481.1</v>
      </c>
      <c r="J468" t="s">
        <v>338</v>
      </c>
      <c r="K468">
        <v>32.08</v>
      </c>
      <c r="L468">
        <v>0</v>
      </c>
      <c r="M468">
        <v>0</v>
      </c>
      <c r="N468">
        <v>2.556</v>
      </c>
      <c r="O468">
        <v>528</v>
      </c>
      <c r="P468">
        <v>464.2</v>
      </c>
      <c r="Q468">
        <v>480.3</v>
      </c>
      <c r="R468" t="s">
        <v>338</v>
      </c>
      <c r="S468">
        <v>32.200000000000003</v>
      </c>
      <c r="T468">
        <v>0</v>
      </c>
      <c r="U468">
        <v>0</v>
      </c>
      <c r="V468">
        <v>4.3819999999999997</v>
      </c>
      <c r="W468">
        <v>530.20000000000005</v>
      </c>
      <c r="X468">
        <v>467.3</v>
      </c>
      <c r="Y468">
        <v>481.8</v>
      </c>
      <c r="Z468" t="s">
        <v>338</v>
      </c>
      <c r="AA468">
        <v>1.7</v>
      </c>
      <c r="AB468">
        <v>134.19999999999999</v>
      </c>
      <c r="AC468">
        <v>21.51</v>
      </c>
      <c r="AD468">
        <v>31.3</v>
      </c>
      <c r="AE468">
        <v>19.399999999999999</v>
      </c>
      <c r="AF468">
        <v>972.8</v>
      </c>
      <c r="AG468">
        <v>467.9</v>
      </c>
      <c r="AH468">
        <v>0</v>
      </c>
    </row>
    <row r="469" spans="1:34" x14ac:dyDescent="0.25">
      <c r="A469" s="88">
        <v>42964.363888888889</v>
      </c>
      <c r="B469">
        <v>235532</v>
      </c>
      <c r="C469">
        <v>32.26</v>
      </c>
      <c r="D469">
        <v>0</v>
      </c>
      <c r="E469">
        <v>0</v>
      </c>
      <c r="F469">
        <v>4.3819999999999997</v>
      </c>
      <c r="G469">
        <v>531.79999999999995</v>
      </c>
      <c r="H469">
        <v>468.6</v>
      </c>
      <c r="I469">
        <v>482.9</v>
      </c>
      <c r="J469" t="s">
        <v>338</v>
      </c>
      <c r="K469">
        <v>32.18</v>
      </c>
      <c r="L469">
        <v>0</v>
      </c>
      <c r="M469">
        <v>0</v>
      </c>
      <c r="N469">
        <v>2.9220000000000002</v>
      </c>
      <c r="O469">
        <v>530.29999999999995</v>
      </c>
      <c r="P469">
        <v>467</v>
      </c>
      <c r="Q469">
        <v>481.8</v>
      </c>
      <c r="R469" t="s">
        <v>338</v>
      </c>
      <c r="S469">
        <v>32.35</v>
      </c>
      <c r="T469">
        <v>0</v>
      </c>
      <c r="U469">
        <v>0</v>
      </c>
      <c r="V469">
        <v>5.1130000000000004</v>
      </c>
      <c r="W469">
        <v>533.20000000000005</v>
      </c>
      <c r="X469">
        <v>470.1</v>
      </c>
      <c r="Y469">
        <v>484.2</v>
      </c>
      <c r="Z469" t="s">
        <v>338</v>
      </c>
      <c r="AA469">
        <v>1.008</v>
      </c>
      <c r="AB469">
        <v>121.6</v>
      </c>
      <c r="AC469">
        <v>22.44</v>
      </c>
      <c r="AD469">
        <v>31.4</v>
      </c>
      <c r="AE469">
        <v>19.100000000000001</v>
      </c>
      <c r="AF469">
        <v>972.8</v>
      </c>
      <c r="AG469">
        <v>467.9</v>
      </c>
      <c r="AH469">
        <v>0</v>
      </c>
    </row>
    <row r="470" spans="1:34" x14ac:dyDescent="0.25">
      <c r="A470" s="88">
        <v>42964.364583333336</v>
      </c>
      <c r="B470">
        <v>235533</v>
      </c>
      <c r="C470">
        <v>32.369999999999997</v>
      </c>
      <c r="D470">
        <v>0</v>
      </c>
      <c r="E470">
        <v>0</v>
      </c>
      <c r="F470">
        <v>4.4130000000000003</v>
      </c>
      <c r="G470">
        <v>535.9</v>
      </c>
      <c r="H470">
        <v>473.3</v>
      </c>
      <c r="I470">
        <v>486.5</v>
      </c>
      <c r="J470" t="s">
        <v>338</v>
      </c>
      <c r="K470">
        <v>32.270000000000003</v>
      </c>
      <c r="L470">
        <v>0</v>
      </c>
      <c r="M470">
        <v>0</v>
      </c>
      <c r="N470">
        <v>3.6520000000000001</v>
      </c>
      <c r="O470">
        <v>533.6</v>
      </c>
      <c r="P470">
        <v>470.8</v>
      </c>
      <c r="Q470">
        <v>484.2</v>
      </c>
      <c r="R470" t="s">
        <v>338</v>
      </c>
      <c r="S470">
        <v>32.49</v>
      </c>
      <c r="T470">
        <v>0</v>
      </c>
      <c r="U470">
        <v>0</v>
      </c>
      <c r="V470">
        <v>5.1130000000000004</v>
      </c>
      <c r="W470">
        <v>537.6</v>
      </c>
      <c r="X470">
        <v>475.7</v>
      </c>
      <c r="Y470">
        <v>488.2</v>
      </c>
      <c r="Z470" t="s">
        <v>338</v>
      </c>
      <c r="AA470">
        <v>1.425</v>
      </c>
      <c r="AB470">
        <v>161.19999999999999</v>
      </c>
      <c r="AC470">
        <v>7.8390000000000004</v>
      </c>
      <c r="AD470">
        <v>31.4</v>
      </c>
      <c r="AE470">
        <v>19.399999999999999</v>
      </c>
      <c r="AF470">
        <v>972.8</v>
      </c>
      <c r="AG470">
        <v>467.9</v>
      </c>
      <c r="AH470">
        <v>0</v>
      </c>
    </row>
    <row r="471" spans="1:34" x14ac:dyDescent="0.25">
      <c r="A471" s="88">
        <v>42964.365277777775</v>
      </c>
      <c r="B471">
        <v>235534</v>
      </c>
      <c r="C471">
        <v>32.31</v>
      </c>
      <c r="D471">
        <v>0</v>
      </c>
      <c r="E471">
        <v>0</v>
      </c>
      <c r="F471">
        <v>2.343</v>
      </c>
      <c r="G471">
        <v>540.20000000000005</v>
      </c>
      <c r="H471">
        <v>477.7</v>
      </c>
      <c r="I471">
        <v>490</v>
      </c>
      <c r="J471" t="s">
        <v>338</v>
      </c>
      <c r="K471">
        <v>32.200000000000003</v>
      </c>
      <c r="L471">
        <v>0</v>
      </c>
      <c r="M471">
        <v>0</v>
      </c>
      <c r="N471">
        <v>1.4610000000000001</v>
      </c>
      <c r="O471">
        <v>538.4</v>
      </c>
      <c r="P471">
        <v>476</v>
      </c>
      <c r="Q471">
        <v>488.2</v>
      </c>
      <c r="R471" t="s">
        <v>338</v>
      </c>
      <c r="S471">
        <v>32.42</v>
      </c>
      <c r="T471">
        <v>0</v>
      </c>
      <c r="U471">
        <v>0</v>
      </c>
      <c r="V471">
        <v>3.6520000000000001</v>
      </c>
      <c r="W471">
        <v>541.70000000000005</v>
      </c>
      <c r="X471">
        <v>479.1</v>
      </c>
      <c r="Y471">
        <v>491.3</v>
      </c>
      <c r="Z471" t="s">
        <v>338</v>
      </c>
      <c r="AA471">
        <v>1.5</v>
      </c>
      <c r="AB471">
        <v>203.2</v>
      </c>
      <c r="AC471">
        <v>12.37</v>
      </c>
      <c r="AD471">
        <v>31.5</v>
      </c>
      <c r="AE471">
        <v>18.899999999999999</v>
      </c>
      <c r="AF471">
        <v>972.8</v>
      </c>
      <c r="AG471">
        <v>467.9</v>
      </c>
      <c r="AH471">
        <v>0</v>
      </c>
    </row>
    <row r="472" spans="1:34" x14ac:dyDescent="0.25">
      <c r="A472" s="88">
        <v>42964.365972222222</v>
      </c>
      <c r="B472">
        <v>235535</v>
      </c>
      <c r="C472">
        <v>32.21</v>
      </c>
      <c r="D472">
        <v>0</v>
      </c>
      <c r="E472">
        <v>0</v>
      </c>
      <c r="F472">
        <v>2.4950000000000001</v>
      </c>
      <c r="G472">
        <v>543.70000000000005</v>
      </c>
      <c r="H472">
        <v>481.4</v>
      </c>
      <c r="I472">
        <v>492.7</v>
      </c>
      <c r="J472" t="s">
        <v>338</v>
      </c>
      <c r="K472">
        <v>32.119999999999997</v>
      </c>
      <c r="L472">
        <v>0</v>
      </c>
      <c r="M472">
        <v>0</v>
      </c>
      <c r="N472">
        <v>2.1909999999999998</v>
      </c>
      <c r="O472">
        <v>542</v>
      </c>
      <c r="P472">
        <v>479.8</v>
      </c>
      <c r="Q472">
        <v>491.3</v>
      </c>
      <c r="R472" t="s">
        <v>338</v>
      </c>
      <c r="S472">
        <v>32.28</v>
      </c>
      <c r="T472">
        <v>0</v>
      </c>
      <c r="U472">
        <v>0</v>
      </c>
      <c r="V472">
        <v>2.9220000000000002</v>
      </c>
      <c r="W472">
        <v>545</v>
      </c>
      <c r="X472">
        <v>482.6</v>
      </c>
      <c r="Y472">
        <v>493.7</v>
      </c>
      <c r="Z472" t="s">
        <v>338</v>
      </c>
      <c r="AA472">
        <v>1.2829999999999999</v>
      </c>
      <c r="AB472">
        <v>165.5</v>
      </c>
      <c r="AC472">
        <v>32.11</v>
      </c>
      <c r="AD472">
        <v>31.5</v>
      </c>
      <c r="AE472">
        <v>18.7</v>
      </c>
      <c r="AF472">
        <v>972.8</v>
      </c>
      <c r="AG472">
        <v>467.9</v>
      </c>
      <c r="AH472">
        <v>0</v>
      </c>
    </row>
    <row r="473" spans="1:34" x14ac:dyDescent="0.25">
      <c r="A473" s="88">
        <v>42964.366666666669</v>
      </c>
      <c r="B473">
        <v>235536</v>
      </c>
      <c r="C473">
        <v>32.229999999999997</v>
      </c>
      <c r="D473">
        <v>0</v>
      </c>
      <c r="E473">
        <v>0</v>
      </c>
      <c r="F473">
        <v>2.6480000000000001</v>
      </c>
      <c r="G473">
        <v>546.6</v>
      </c>
      <c r="H473">
        <v>484.6</v>
      </c>
      <c r="I473">
        <v>495.1</v>
      </c>
      <c r="J473" t="s">
        <v>338</v>
      </c>
      <c r="K473">
        <v>32.15</v>
      </c>
      <c r="L473">
        <v>0</v>
      </c>
      <c r="M473">
        <v>0</v>
      </c>
      <c r="N473">
        <v>2.1909999999999998</v>
      </c>
      <c r="O473">
        <v>545</v>
      </c>
      <c r="P473">
        <v>482.9</v>
      </c>
      <c r="Q473">
        <v>493.7</v>
      </c>
      <c r="R473" t="s">
        <v>338</v>
      </c>
      <c r="S473">
        <v>32.31</v>
      </c>
      <c r="T473">
        <v>0</v>
      </c>
      <c r="U473">
        <v>0</v>
      </c>
      <c r="V473">
        <v>3.2869999999999999</v>
      </c>
      <c r="W473">
        <v>547.9</v>
      </c>
      <c r="X473">
        <v>486</v>
      </c>
      <c r="Y473">
        <v>496.1</v>
      </c>
      <c r="Z473" t="s">
        <v>338</v>
      </c>
      <c r="AA473">
        <v>1.708</v>
      </c>
      <c r="AB473">
        <v>150.9</v>
      </c>
      <c r="AC473">
        <v>15.5</v>
      </c>
      <c r="AD473">
        <v>31.5</v>
      </c>
      <c r="AE473">
        <v>19.2</v>
      </c>
      <c r="AF473">
        <v>972.8</v>
      </c>
      <c r="AG473">
        <v>467.9</v>
      </c>
      <c r="AH473">
        <v>0</v>
      </c>
    </row>
    <row r="474" spans="1:34" x14ac:dyDescent="0.25">
      <c r="A474" s="88">
        <v>42964.367361111108</v>
      </c>
      <c r="B474">
        <v>235537</v>
      </c>
      <c r="C474">
        <v>32.18</v>
      </c>
      <c r="D474">
        <v>0</v>
      </c>
      <c r="E474">
        <v>0</v>
      </c>
      <c r="F474">
        <v>2.1909999999999998</v>
      </c>
      <c r="G474">
        <v>549.29999999999995</v>
      </c>
      <c r="H474">
        <v>487.7</v>
      </c>
      <c r="I474">
        <v>496.9</v>
      </c>
      <c r="J474" t="s">
        <v>338</v>
      </c>
      <c r="K474">
        <v>32.020000000000003</v>
      </c>
      <c r="L474">
        <v>0</v>
      </c>
      <c r="M474">
        <v>0</v>
      </c>
      <c r="N474">
        <v>2.1909999999999998</v>
      </c>
      <c r="O474">
        <v>548.70000000000005</v>
      </c>
      <c r="P474">
        <v>486.7</v>
      </c>
      <c r="Q474">
        <v>496.1</v>
      </c>
      <c r="R474" t="s">
        <v>338</v>
      </c>
      <c r="S474">
        <v>32.229999999999997</v>
      </c>
      <c r="T474">
        <v>0</v>
      </c>
      <c r="U474">
        <v>0</v>
      </c>
      <c r="V474">
        <v>2.1909999999999998</v>
      </c>
      <c r="W474">
        <v>550.20000000000005</v>
      </c>
      <c r="X474">
        <v>488.8</v>
      </c>
      <c r="Y474">
        <v>497.7</v>
      </c>
      <c r="Z474" t="s">
        <v>338</v>
      </c>
      <c r="AA474">
        <v>1.575</v>
      </c>
      <c r="AB474">
        <v>124.9</v>
      </c>
      <c r="AC474">
        <v>19.61</v>
      </c>
      <c r="AD474">
        <v>31.5</v>
      </c>
      <c r="AE474">
        <v>18.7</v>
      </c>
      <c r="AF474">
        <v>972.8</v>
      </c>
      <c r="AG474">
        <v>467.9</v>
      </c>
      <c r="AH474">
        <v>0</v>
      </c>
    </row>
    <row r="475" spans="1:34" x14ac:dyDescent="0.25">
      <c r="A475" s="88">
        <v>42964.368055555555</v>
      </c>
      <c r="B475">
        <v>235538</v>
      </c>
      <c r="C475">
        <v>32.08</v>
      </c>
      <c r="D475">
        <v>0</v>
      </c>
      <c r="E475">
        <v>0</v>
      </c>
      <c r="F475">
        <v>1.278</v>
      </c>
      <c r="G475">
        <v>551.70000000000005</v>
      </c>
      <c r="H475">
        <v>490.7</v>
      </c>
      <c r="I475">
        <v>498.7</v>
      </c>
      <c r="J475" t="s">
        <v>338</v>
      </c>
      <c r="K475">
        <v>32.04</v>
      </c>
      <c r="L475">
        <v>0</v>
      </c>
      <c r="M475">
        <v>0</v>
      </c>
      <c r="N475">
        <v>0.73</v>
      </c>
      <c r="O475">
        <v>550.20000000000005</v>
      </c>
      <c r="P475">
        <v>488.8</v>
      </c>
      <c r="Q475">
        <v>497.7</v>
      </c>
      <c r="R475" t="s">
        <v>338</v>
      </c>
      <c r="S475">
        <v>32.18</v>
      </c>
      <c r="T475">
        <v>0</v>
      </c>
      <c r="U475">
        <v>0</v>
      </c>
      <c r="V475">
        <v>2.1909999999999998</v>
      </c>
      <c r="W475">
        <v>553.1</v>
      </c>
      <c r="X475">
        <v>492.3</v>
      </c>
      <c r="Y475">
        <v>500</v>
      </c>
      <c r="Z475" t="s">
        <v>338</v>
      </c>
      <c r="AA475">
        <v>1.6080000000000001</v>
      </c>
      <c r="AB475">
        <v>125.5</v>
      </c>
      <c r="AC475">
        <v>10.4</v>
      </c>
      <c r="AD475">
        <v>31.5</v>
      </c>
      <c r="AE475">
        <v>19.100000000000001</v>
      </c>
      <c r="AF475">
        <v>972.9</v>
      </c>
      <c r="AG475">
        <v>467.9</v>
      </c>
      <c r="AH475">
        <v>0</v>
      </c>
    </row>
    <row r="476" spans="1:34" x14ac:dyDescent="0.25">
      <c r="A476" s="88">
        <v>42964.368750000001</v>
      </c>
      <c r="B476">
        <v>235539</v>
      </c>
      <c r="C476">
        <v>32.299999999999997</v>
      </c>
      <c r="D476">
        <v>0</v>
      </c>
      <c r="E476">
        <v>0</v>
      </c>
      <c r="F476">
        <v>2.496</v>
      </c>
      <c r="G476">
        <v>555.1</v>
      </c>
      <c r="H476">
        <v>494.8</v>
      </c>
      <c r="I476">
        <v>501.6</v>
      </c>
      <c r="J476" t="s">
        <v>338</v>
      </c>
      <c r="K476">
        <v>32.200000000000003</v>
      </c>
      <c r="L476">
        <v>0</v>
      </c>
      <c r="M476">
        <v>0</v>
      </c>
      <c r="N476">
        <v>1.0960000000000001</v>
      </c>
      <c r="O476">
        <v>553.1</v>
      </c>
      <c r="P476">
        <v>492.3</v>
      </c>
      <c r="Q476">
        <v>500</v>
      </c>
      <c r="R476" t="s">
        <v>338</v>
      </c>
      <c r="S476">
        <v>32.47</v>
      </c>
      <c r="T476">
        <v>0</v>
      </c>
      <c r="U476">
        <v>0</v>
      </c>
      <c r="V476">
        <v>3.6520000000000001</v>
      </c>
      <c r="W476">
        <v>556.4</v>
      </c>
      <c r="X476">
        <v>496.4</v>
      </c>
      <c r="Y476">
        <v>503.2</v>
      </c>
      <c r="Z476" t="s">
        <v>338</v>
      </c>
      <c r="AA476">
        <v>1.292</v>
      </c>
      <c r="AB476">
        <v>148.1</v>
      </c>
      <c r="AC476">
        <v>18.5</v>
      </c>
      <c r="AD476">
        <v>31.5</v>
      </c>
      <c r="AE476">
        <v>18.899999999999999</v>
      </c>
      <c r="AF476">
        <v>972.9</v>
      </c>
      <c r="AG476">
        <v>467.9</v>
      </c>
      <c r="AH476">
        <v>0</v>
      </c>
    </row>
    <row r="477" spans="1:34" x14ac:dyDescent="0.25">
      <c r="A477" s="88">
        <v>42964.369444444441</v>
      </c>
      <c r="B477">
        <v>235540</v>
      </c>
      <c r="C477">
        <v>32.590000000000003</v>
      </c>
      <c r="D477">
        <v>0</v>
      </c>
      <c r="E477">
        <v>0</v>
      </c>
      <c r="F477">
        <v>4.4740000000000002</v>
      </c>
      <c r="G477">
        <v>558.4</v>
      </c>
      <c r="H477">
        <v>498.8</v>
      </c>
      <c r="I477">
        <v>504.5</v>
      </c>
      <c r="J477" t="s">
        <v>338</v>
      </c>
      <c r="K477">
        <v>32.44</v>
      </c>
      <c r="L477">
        <v>0</v>
      </c>
      <c r="M477">
        <v>0</v>
      </c>
      <c r="N477">
        <v>3.6520000000000001</v>
      </c>
      <c r="O477">
        <v>557.20000000000005</v>
      </c>
      <c r="P477">
        <v>497.1</v>
      </c>
      <c r="Q477">
        <v>503.2</v>
      </c>
      <c r="R477" t="s">
        <v>338</v>
      </c>
      <c r="S477">
        <v>32.75</v>
      </c>
      <c r="T477">
        <v>0</v>
      </c>
      <c r="U477">
        <v>0</v>
      </c>
      <c r="V477">
        <v>5.1130000000000004</v>
      </c>
      <c r="W477">
        <v>559.70000000000005</v>
      </c>
      <c r="X477">
        <v>499.9</v>
      </c>
      <c r="Y477">
        <v>505.6</v>
      </c>
      <c r="Z477" t="s">
        <v>338</v>
      </c>
      <c r="AA477">
        <v>0.70799999999999996</v>
      </c>
      <c r="AB477">
        <v>180.9</v>
      </c>
      <c r="AC477">
        <v>53.43</v>
      </c>
      <c r="AD477">
        <v>31.5</v>
      </c>
      <c r="AE477">
        <v>19.3</v>
      </c>
      <c r="AF477">
        <v>972.9</v>
      </c>
      <c r="AG477">
        <v>467.9</v>
      </c>
      <c r="AH477">
        <v>0</v>
      </c>
    </row>
    <row r="478" spans="1:34" x14ac:dyDescent="0.25">
      <c r="A478" s="88">
        <v>42964.370138888888</v>
      </c>
      <c r="B478">
        <v>235541</v>
      </c>
      <c r="C478">
        <v>32.880000000000003</v>
      </c>
      <c r="D478">
        <v>0</v>
      </c>
      <c r="E478">
        <v>0</v>
      </c>
      <c r="F478">
        <v>4.9909999999999997</v>
      </c>
      <c r="G478">
        <v>561.20000000000005</v>
      </c>
      <c r="H478">
        <v>501.9</v>
      </c>
      <c r="I478">
        <v>506.7</v>
      </c>
      <c r="J478" t="s">
        <v>338</v>
      </c>
      <c r="K478">
        <v>32.729999999999997</v>
      </c>
      <c r="L478">
        <v>0</v>
      </c>
      <c r="M478">
        <v>0</v>
      </c>
      <c r="N478">
        <v>4.7480000000000002</v>
      </c>
      <c r="O478">
        <v>559.70000000000005</v>
      </c>
      <c r="P478">
        <v>500.6</v>
      </c>
      <c r="Q478">
        <v>505.6</v>
      </c>
      <c r="R478" t="s">
        <v>338</v>
      </c>
      <c r="S478">
        <v>33.01</v>
      </c>
      <c r="T478">
        <v>0</v>
      </c>
      <c r="U478">
        <v>0</v>
      </c>
      <c r="V478">
        <v>5.1130000000000004</v>
      </c>
      <c r="W478">
        <v>563</v>
      </c>
      <c r="X478">
        <v>503.4</v>
      </c>
      <c r="Y478">
        <v>507.9</v>
      </c>
      <c r="Z478" t="s">
        <v>338</v>
      </c>
      <c r="AA478">
        <v>1.0920000000000001</v>
      </c>
      <c r="AB478">
        <v>174.9</v>
      </c>
      <c r="AC478">
        <v>49.08</v>
      </c>
      <c r="AD478">
        <v>31.6</v>
      </c>
      <c r="AE478">
        <v>18.899999999999999</v>
      </c>
      <c r="AF478">
        <v>972.9</v>
      </c>
      <c r="AG478">
        <v>467.9</v>
      </c>
      <c r="AH478">
        <v>0</v>
      </c>
    </row>
    <row r="479" spans="1:34" x14ac:dyDescent="0.25">
      <c r="A479" s="88">
        <v>42964.370833333334</v>
      </c>
      <c r="B479">
        <v>235542</v>
      </c>
      <c r="C479">
        <v>33.159999999999997</v>
      </c>
      <c r="D479">
        <v>0</v>
      </c>
      <c r="E479">
        <v>0</v>
      </c>
      <c r="F479">
        <v>6.0869999999999997</v>
      </c>
      <c r="G479">
        <v>565.4</v>
      </c>
      <c r="H479">
        <v>506.4</v>
      </c>
      <c r="I479">
        <v>510.6</v>
      </c>
      <c r="J479" t="s">
        <v>338</v>
      </c>
      <c r="K479">
        <v>32.96</v>
      </c>
      <c r="L479">
        <v>0</v>
      </c>
      <c r="M479">
        <v>0</v>
      </c>
      <c r="N479">
        <v>5.1130000000000004</v>
      </c>
      <c r="O479">
        <v>563</v>
      </c>
      <c r="P479">
        <v>504.1</v>
      </c>
      <c r="Q479">
        <v>508.7</v>
      </c>
      <c r="R479" t="s">
        <v>338</v>
      </c>
      <c r="S479">
        <v>33.31</v>
      </c>
      <c r="T479">
        <v>0</v>
      </c>
      <c r="U479">
        <v>0</v>
      </c>
      <c r="V479">
        <v>7.3040000000000003</v>
      </c>
      <c r="W479">
        <v>567.79999999999995</v>
      </c>
      <c r="X479">
        <v>508.9</v>
      </c>
      <c r="Y479">
        <v>512.70000000000005</v>
      </c>
      <c r="Z479" t="s">
        <v>338</v>
      </c>
      <c r="AA479">
        <v>1.1080000000000001</v>
      </c>
      <c r="AB479">
        <v>190.8</v>
      </c>
      <c r="AC479">
        <v>31.19</v>
      </c>
      <c r="AD479">
        <v>31.8</v>
      </c>
      <c r="AE479">
        <v>18.8</v>
      </c>
      <c r="AF479">
        <v>972.9</v>
      </c>
      <c r="AG479">
        <v>467.9</v>
      </c>
      <c r="AH479">
        <v>0</v>
      </c>
    </row>
    <row r="480" spans="1:34" x14ac:dyDescent="0.25">
      <c r="A480" s="88">
        <v>42964.371527777781</v>
      </c>
      <c r="B480">
        <v>235543</v>
      </c>
      <c r="C480">
        <v>33.159999999999997</v>
      </c>
      <c r="D480">
        <v>0</v>
      </c>
      <c r="E480">
        <v>0</v>
      </c>
      <c r="F480">
        <v>3.835</v>
      </c>
      <c r="G480">
        <v>570.5</v>
      </c>
      <c r="H480">
        <v>511.7</v>
      </c>
      <c r="I480">
        <v>515.1</v>
      </c>
      <c r="J480" t="s">
        <v>338</v>
      </c>
      <c r="K480">
        <v>33.04</v>
      </c>
      <c r="L480">
        <v>0</v>
      </c>
      <c r="M480">
        <v>0</v>
      </c>
      <c r="N480">
        <v>3.6520000000000001</v>
      </c>
      <c r="O480">
        <v>567.79999999999995</v>
      </c>
      <c r="P480">
        <v>508.9</v>
      </c>
      <c r="Q480">
        <v>512.70000000000005</v>
      </c>
      <c r="R480" t="s">
        <v>338</v>
      </c>
      <c r="S480">
        <v>33.28</v>
      </c>
      <c r="T480">
        <v>0</v>
      </c>
      <c r="U480">
        <v>0</v>
      </c>
      <c r="V480">
        <v>4.3819999999999997</v>
      </c>
      <c r="W480">
        <v>572.29999999999995</v>
      </c>
      <c r="X480">
        <v>513.79999999999995</v>
      </c>
      <c r="Y480">
        <v>516.6</v>
      </c>
      <c r="Z480" t="s">
        <v>338</v>
      </c>
      <c r="AA480">
        <v>1.4</v>
      </c>
      <c r="AB480">
        <v>178.1</v>
      </c>
      <c r="AC480">
        <v>16.79</v>
      </c>
      <c r="AD480">
        <v>32</v>
      </c>
      <c r="AE480">
        <v>18.8</v>
      </c>
      <c r="AF480">
        <v>972.9</v>
      </c>
      <c r="AG480">
        <v>467.9</v>
      </c>
      <c r="AH480">
        <v>0</v>
      </c>
    </row>
    <row r="481" spans="1:34" x14ac:dyDescent="0.25">
      <c r="A481" s="88">
        <v>42964.37222222222</v>
      </c>
      <c r="B481">
        <v>235544</v>
      </c>
      <c r="C481">
        <v>32.9</v>
      </c>
      <c r="D481">
        <v>0</v>
      </c>
      <c r="E481">
        <v>0</v>
      </c>
      <c r="F481">
        <v>2.7389999999999999</v>
      </c>
      <c r="G481">
        <v>573.9</v>
      </c>
      <c r="H481">
        <v>515.4</v>
      </c>
      <c r="I481">
        <v>517.5</v>
      </c>
      <c r="J481" t="s">
        <v>338</v>
      </c>
      <c r="K481">
        <v>32.33</v>
      </c>
      <c r="L481">
        <v>0</v>
      </c>
      <c r="M481">
        <v>0</v>
      </c>
      <c r="N481">
        <v>0.73</v>
      </c>
      <c r="O481">
        <v>572.6</v>
      </c>
      <c r="P481">
        <v>514.4</v>
      </c>
      <c r="Q481">
        <v>516.6</v>
      </c>
      <c r="R481" t="s">
        <v>338</v>
      </c>
      <c r="S481">
        <v>33.22</v>
      </c>
      <c r="T481">
        <v>0</v>
      </c>
      <c r="U481">
        <v>0</v>
      </c>
      <c r="V481">
        <v>3.6520000000000001</v>
      </c>
      <c r="W481">
        <v>575.20000000000005</v>
      </c>
      <c r="X481">
        <v>516.5</v>
      </c>
      <c r="Y481">
        <v>518.20000000000005</v>
      </c>
      <c r="Z481" t="s">
        <v>338</v>
      </c>
      <c r="AA481">
        <v>1.65</v>
      </c>
      <c r="AB481">
        <v>207.8</v>
      </c>
      <c r="AC481">
        <v>24.7</v>
      </c>
      <c r="AD481">
        <v>32.1</v>
      </c>
      <c r="AE481">
        <v>18.3</v>
      </c>
      <c r="AF481">
        <v>972.9</v>
      </c>
      <c r="AG481">
        <v>467.9</v>
      </c>
      <c r="AH481">
        <v>0</v>
      </c>
    </row>
    <row r="482" spans="1:34" x14ac:dyDescent="0.25">
      <c r="A482" s="88">
        <v>42964.372916666667</v>
      </c>
      <c r="B482">
        <v>235545</v>
      </c>
      <c r="C482">
        <v>32.130000000000003</v>
      </c>
      <c r="D482">
        <v>0</v>
      </c>
      <c r="E482">
        <v>0</v>
      </c>
      <c r="F482">
        <v>0</v>
      </c>
      <c r="G482">
        <v>577.20000000000005</v>
      </c>
      <c r="H482">
        <v>518.9</v>
      </c>
      <c r="I482">
        <v>519.70000000000005</v>
      </c>
      <c r="J482" t="s">
        <v>338</v>
      </c>
      <c r="K482">
        <v>32.049999999999997</v>
      </c>
      <c r="L482">
        <v>0</v>
      </c>
      <c r="M482">
        <v>0</v>
      </c>
      <c r="N482">
        <v>0</v>
      </c>
      <c r="O482">
        <v>575.9</v>
      </c>
      <c r="P482">
        <v>517.20000000000005</v>
      </c>
      <c r="Q482">
        <v>519</v>
      </c>
      <c r="R482" t="s">
        <v>338</v>
      </c>
      <c r="S482">
        <v>32.22</v>
      </c>
      <c r="T482">
        <v>0</v>
      </c>
      <c r="U482">
        <v>0</v>
      </c>
      <c r="V482">
        <v>0</v>
      </c>
      <c r="W482">
        <v>578.20000000000005</v>
      </c>
      <c r="X482">
        <v>520</v>
      </c>
      <c r="Y482">
        <v>520.6</v>
      </c>
      <c r="Z482" t="s">
        <v>338</v>
      </c>
      <c r="AA482">
        <v>1.792</v>
      </c>
      <c r="AB482">
        <v>208.2</v>
      </c>
      <c r="AC482">
        <v>17.29</v>
      </c>
      <c r="AD482">
        <v>32.1</v>
      </c>
      <c r="AE482">
        <v>17.8</v>
      </c>
      <c r="AF482">
        <v>972.9</v>
      </c>
      <c r="AG482">
        <v>467.9</v>
      </c>
      <c r="AH482">
        <v>0</v>
      </c>
    </row>
    <row r="483" spans="1:34" x14ac:dyDescent="0.25">
      <c r="A483" s="88">
        <v>42964.373611111114</v>
      </c>
      <c r="B483">
        <v>235546</v>
      </c>
      <c r="C483">
        <v>32.51</v>
      </c>
      <c r="D483">
        <v>0</v>
      </c>
      <c r="E483">
        <v>0</v>
      </c>
      <c r="F483">
        <v>2.0699999999999998</v>
      </c>
      <c r="G483">
        <v>580.1</v>
      </c>
      <c r="H483">
        <v>522.20000000000005</v>
      </c>
      <c r="I483">
        <v>521.4</v>
      </c>
      <c r="J483" t="s">
        <v>338</v>
      </c>
      <c r="K483">
        <v>32.19</v>
      </c>
      <c r="L483">
        <v>0</v>
      </c>
      <c r="M483">
        <v>0</v>
      </c>
      <c r="N483">
        <v>0</v>
      </c>
      <c r="O483">
        <v>578.20000000000005</v>
      </c>
      <c r="P483">
        <v>520.29999999999995</v>
      </c>
      <c r="Q483">
        <v>520.6</v>
      </c>
      <c r="R483" t="s">
        <v>338</v>
      </c>
      <c r="S483">
        <v>32.75</v>
      </c>
      <c r="T483">
        <v>0</v>
      </c>
      <c r="U483">
        <v>0</v>
      </c>
      <c r="V483">
        <v>3.6520000000000001</v>
      </c>
      <c r="W483">
        <v>581.5</v>
      </c>
      <c r="X483">
        <v>523.5</v>
      </c>
      <c r="Y483">
        <v>522.20000000000005</v>
      </c>
      <c r="Z483" t="s">
        <v>338</v>
      </c>
      <c r="AA483">
        <v>1.417</v>
      </c>
      <c r="AB483">
        <v>168</v>
      </c>
      <c r="AC483">
        <v>12.44</v>
      </c>
      <c r="AD483">
        <v>32</v>
      </c>
      <c r="AE483">
        <v>17.899999999999999</v>
      </c>
      <c r="AF483">
        <v>973</v>
      </c>
      <c r="AG483">
        <v>467.9</v>
      </c>
      <c r="AH483">
        <v>0</v>
      </c>
    </row>
    <row r="484" spans="1:34" x14ac:dyDescent="0.25">
      <c r="A484" s="88">
        <v>42964.374305555553</v>
      </c>
      <c r="B484">
        <v>235547</v>
      </c>
      <c r="C484">
        <v>32.82</v>
      </c>
      <c r="D484">
        <v>0</v>
      </c>
      <c r="E484">
        <v>0</v>
      </c>
      <c r="F484">
        <v>3.0739999999999998</v>
      </c>
      <c r="G484">
        <v>583.9</v>
      </c>
      <c r="H484">
        <v>526.29999999999995</v>
      </c>
      <c r="I484">
        <v>523.5</v>
      </c>
      <c r="J484" t="s">
        <v>338</v>
      </c>
      <c r="K484">
        <v>32.74</v>
      </c>
      <c r="L484">
        <v>0</v>
      </c>
      <c r="M484">
        <v>0</v>
      </c>
      <c r="N484">
        <v>2.1909999999999998</v>
      </c>
      <c r="O484">
        <v>581.5</v>
      </c>
      <c r="P484">
        <v>523.5</v>
      </c>
      <c r="Q484">
        <v>522.20000000000005</v>
      </c>
      <c r="R484" t="s">
        <v>338</v>
      </c>
      <c r="S484">
        <v>32.93</v>
      </c>
      <c r="T484">
        <v>0</v>
      </c>
      <c r="U484">
        <v>0</v>
      </c>
      <c r="V484">
        <v>4.0170000000000003</v>
      </c>
      <c r="W484">
        <v>586.29999999999995</v>
      </c>
      <c r="X484">
        <v>529</v>
      </c>
      <c r="Y484">
        <v>525.29999999999995</v>
      </c>
      <c r="Z484" t="s">
        <v>338</v>
      </c>
      <c r="AA484">
        <v>1.85</v>
      </c>
      <c r="AB484">
        <v>196.9</v>
      </c>
      <c r="AC484">
        <v>24.89</v>
      </c>
      <c r="AD484">
        <v>32</v>
      </c>
      <c r="AE484">
        <v>17.5</v>
      </c>
      <c r="AF484">
        <v>973</v>
      </c>
      <c r="AG484">
        <v>467.9</v>
      </c>
      <c r="AH484">
        <v>0</v>
      </c>
    </row>
    <row r="485" spans="1:34" x14ac:dyDescent="0.25">
      <c r="A485" s="88">
        <v>42964.375</v>
      </c>
      <c r="B485">
        <v>235548</v>
      </c>
      <c r="C485">
        <v>32.68</v>
      </c>
      <c r="D485">
        <v>0</v>
      </c>
      <c r="E485">
        <v>0</v>
      </c>
      <c r="F485">
        <v>2.556</v>
      </c>
      <c r="G485">
        <v>588.20000000000005</v>
      </c>
      <c r="H485">
        <v>531.1</v>
      </c>
      <c r="I485">
        <v>525.79999999999995</v>
      </c>
      <c r="J485" t="s">
        <v>338</v>
      </c>
      <c r="K485">
        <v>32.619999999999997</v>
      </c>
      <c r="L485">
        <v>0</v>
      </c>
      <c r="M485">
        <v>0</v>
      </c>
      <c r="N485">
        <v>2.1909999999999998</v>
      </c>
      <c r="O485">
        <v>586.29999999999995</v>
      </c>
      <c r="P485">
        <v>529</v>
      </c>
      <c r="Q485">
        <v>524.5</v>
      </c>
      <c r="R485" t="s">
        <v>338</v>
      </c>
      <c r="S485">
        <v>32.770000000000003</v>
      </c>
      <c r="T485">
        <v>0</v>
      </c>
      <c r="U485">
        <v>0</v>
      </c>
      <c r="V485">
        <v>3.6520000000000001</v>
      </c>
      <c r="W485">
        <v>589.9</v>
      </c>
      <c r="X485">
        <v>533.1</v>
      </c>
      <c r="Y485">
        <v>526.1</v>
      </c>
      <c r="Z485" t="s">
        <v>338</v>
      </c>
      <c r="AA485">
        <v>1.492</v>
      </c>
      <c r="AB485">
        <v>190.8</v>
      </c>
      <c r="AC485">
        <v>15.05</v>
      </c>
      <c r="AD485">
        <v>32</v>
      </c>
      <c r="AE485">
        <v>15.4</v>
      </c>
      <c r="AF485">
        <v>973</v>
      </c>
      <c r="AG485">
        <v>467.9</v>
      </c>
      <c r="AH485">
        <v>0</v>
      </c>
    </row>
    <row r="486" spans="1:34" x14ac:dyDescent="0.25">
      <c r="A486" s="88">
        <v>42964.375694444447</v>
      </c>
      <c r="B486">
        <v>235549</v>
      </c>
      <c r="C486">
        <v>32.67</v>
      </c>
      <c r="D486">
        <v>0</v>
      </c>
      <c r="E486">
        <v>0</v>
      </c>
      <c r="F486">
        <v>3.9870000000000001</v>
      </c>
      <c r="G486">
        <v>591.1</v>
      </c>
      <c r="H486">
        <v>534.4</v>
      </c>
      <c r="I486">
        <v>525.6</v>
      </c>
      <c r="J486" t="s">
        <v>338</v>
      </c>
      <c r="K486">
        <v>32.200000000000003</v>
      </c>
      <c r="L486">
        <v>0</v>
      </c>
      <c r="M486">
        <v>0</v>
      </c>
      <c r="N486">
        <v>1.4610000000000001</v>
      </c>
      <c r="O486">
        <v>589.9</v>
      </c>
      <c r="P486">
        <v>533.1</v>
      </c>
      <c r="Q486">
        <v>525.29999999999995</v>
      </c>
      <c r="R486" t="s">
        <v>338</v>
      </c>
      <c r="S486">
        <v>32.9</v>
      </c>
      <c r="T486">
        <v>0</v>
      </c>
      <c r="U486">
        <v>0</v>
      </c>
      <c r="V486">
        <v>5.1130000000000004</v>
      </c>
      <c r="W486">
        <v>592.9</v>
      </c>
      <c r="X486">
        <v>535.9</v>
      </c>
      <c r="Y486">
        <v>526.1</v>
      </c>
      <c r="Z486" t="s">
        <v>338</v>
      </c>
      <c r="AA486">
        <v>1.833</v>
      </c>
      <c r="AB486">
        <v>202.8</v>
      </c>
      <c r="AC486">
        <v>25</v>
      </c>
      <c r="AD486">
        <v>32</v>
      </c>
      <c r="AE486">
        <v>16.100000000000001</v>
      </c>
      <c r="AF486">
        <v>973</v>
      </c>
      <c r="AG486">
        <v>467.9</v>
      </c>
      <c r="AH486">
        <v>0</v>
      </c>
    </row>
    <row r="487" spans="1:34" x14ac:dyDescent="0.25">
      <c r="A487" s="88">
        <v>42964.376388888886</v>
      </c>
      <c r="B487">
        <v>235550</v>
      </c>
      <c r="C487">
        <v>31.8</v>
      </c>
      <c r="D487">
        <v>0</v>
      </c>
      <c r="E487">
        <v>0</v>
      </c>
      <c r="F487">
        <v>0.03</v>
      </c>
      <c r="G487">
        <v>595.29999999999995</v>
      </c>
      <c r="H487">
        <v>538.9</v>
      </c>
      <c r="I487">
        <v>526.4</v>
      </c>
      <c r="J487" t="s">
        <v>338</v>
      </c>
      <c r="K487">
        <v>31.65</v>
      </c>
      <c r="L487">
        <v>0</v>
      </c>
      <c r="M487">
        <v>0</v>
      </c>
      <c r="N487">
        <v>0</v>
      </c>
      <c r="O487">
        <v>592.9</v>
      </c>
      <c r="P487">
        <v>536.6</v>
      </c>
      <c r="Q487">
        <v>525.29999999999995</v>
      </c>
      <c r="R487" t="s">
        <v>338</v>
      </c>
      <c r="S487">
        <v>32.020000000000003</v>
      </c>
      <c r="T487">
        <v>0</v>
      </c>
      <c r="U487">
        <v>0</v>
      </c>
      <c r="V487">
        <v>0.36499999999999999</v>
      </c>
      <c r="W487">
        <v>597.29999999999995</v>
      </c>
      <c r="X487">
        <v>541.5</v>
      </c>
      <c r="Y487">
        <v>526.9</v>
      </c>
      <c r="Z487" t="s">
        <v>338</v>
      </c>
      <c r="AA487">
        <v>2.258</v>
      </c>
      <c r="AB487">
        <v>216.3</v>
      </c>
      <c r="AC487">
        <v>14.19</v>
      </c>
      <c r="AD487">
        <v>32</v>
      </c>
      <c r="AE487">
        <v>16.7</v>
      </c>
      <c r="AF487">
        <v>972.9</v>
      </c>
      <c r="AG487">
        <v>467.9</v>
      </c>
      <c r="AH487">
        <v>0</v>
      </c>
    </row>
    <row r="488" spans="1:34" x14ac:dyDescent="0.25">
      <c r="A488" s="88">
        <v>42964.377083333333</v>
      </c>
      <c r="B488">
        <v>235551</v>
      </c>
      <c r="C488">
        <v>31.91</v>
      </c>
      <c r="D488">
        <v>0</v>
      </c>
      <c r="E488">
        <v>0</v>
      </c>
      <c r="F488">
        <v>0.76100000000000001</v>
      </c>
      <c r="G488">
        <v>599.4</v>
      </c>
      <c r="H488">
        <v>543</v>
      </c>
      <c r="I488">
        <v>526.29999999999995</v>
      </c>
      <c r="J488" t="s">
        <v>338</v>
      </c>
      <c r="K488">
        <v>31.84</v>
      </c>
      <c r="L488">
        <v>0</v>
      </c>
      <c r="M488">
        <v>0</v>
      </c>
      <c r="N488">
        <v>0</v>
      </c>
      <c r="O488">
        <v>598</v>
      </c>
      <c r="P488">
        <v>541.5</v>
      </c>
      <c r="Q488">
        <v>526.1</v>
      </c>
      <c r="R488" t="s">
        <v>338</v>
      </c>
      <c r="S488">
        <v>32.01</v>
      </c>
      <c r="T488">
        <v>0</v>
      </c>
      <c r="U488">
        <v>0</v>
      </c>
      <c r="V488">
        <v>2.9220000000000002</v>
      </c>
      <c r="W488">
        <v>601</v>
      </c>
      <c r="X488">
        <v>544.9</v>
      </c>
      <c r="Y488">
        <v>526.9</v>
      </c>
      <c r="Z488" t="s">
        <v>338</v>
      </c>
      <c r="AA488">
        <v>0.82499999999999996</v>
      </c>
      <c r="AB488">
        <v>208.6</v>
      </c>
      <c r="AC488">
        <v>10.52</v>
      </c>
      <c r="AD488">
        <v>31.9</v>
      </c>
      <c r="AE488">
        <v>17</v>
      </c>
      <c r="AF488">
        <v>973</v>
      </c>
      <c r="AG488">
        <v>467.9</v>
      </c>
      <c r="AH488">
        <v>0</v>
      </c>
    </row>
    <row r="489" spans="1:34" x14ac:dyDescent="0.25">
      <c r="A489" s="88">
        <v>42964.37777777778</v>
      </c>
      <c r="B489">
        <v>235552</v>
      </c>
      <c r="C489">
        <v>32.21</v>
      </c>
      <c r="D489">
        <v>0</v>
      </c>
      <c r="E489">
        <v>0</v>
      </c>
      <c r="F489">
        <v>3.3479999999999999</v>
      </c>
      <c r="G489">
        <v>602.6</v>
      </c>
      <c r="H489">
        <v>546.6</v>
      </c>
      <c r="I489">
        <v>526.1</v>
      </c>
      <c r="J489" t="s">
        <v>338</v>
      </c>
      <c r="K489">
        <v>32.01</v>
      </c>
      <c r="L489">
        <v>0</v>
      </c>
      <c r="M489">
        <v>0</v>
      </c>
      <c r="N489">
        <v>2.9220000000000002</v>
      </c>
      <c r="O489">
        <v>601</v>
      </c>
      <c r="P489">
        <v>544.9</v>
      </c>
      <c r="Q489">
        <v>526.1</v>
      </c>
      <c r="R489" t="s">
        <v>338</v>
      </c>
      <c r="S489">
        <v>32.47</v>
      </c>
      <c r="T489">
        <v>0</v>
      </c>
      <c r="U489">
        <v>0</v>
      </c>
      <c r="V489">
        <v>3.6520000000000001</v>
      </c>
      <c r="W489">
        <v>604.29999999999995</v>
      </c>
      <c r="X489">
        <v>548.4</v>
      </c>
      <c r="Y489">
        <v>526.1</v>
      </c>
      <c r="Z489" t="s">
        <v>338</v>
      </c>
      <c r="AA489">
        <v>1.425</v>
      </c>
      <c r="AB489">
        <v>202.5</v>
      </c>
      <c r="AC489">
        <v>18.75</v>
      </c>
      <c r="AD489">
        <v>31.8</v>
      </c>
      <c r="AE489">
        <v>17.100000000000001</v>
      </c>
      <c r="AF489">
        <v>973</v>
      </c>
      <c r="AG489">
        <v>467.9</v>
      </c>
      <c r="AH489">
        <v>0</v>
      </c>
    </row>
    <row r="490" spans="1:34" x14ac:dyDescent="0.25">
      <c r="A490" s="88">
        <v>42964.378472222219</v>
      </c>
      <c r="B490">
        <v>235553</v>
      </c>
      <c r="C490">
        <v>32.36</v>
      </c>
      <c r="D490">
        <v>0</v>
      </c>
      <c r="E490">
        <v>0</v>
      </c>
      <c r="F490">
        <v>2.83</v>
      </c>
      <c r="G490">
        <v>606</v>
      </c>
      <c r="H490">
        <v>550.5</v>
      </c>
      <c r="I490">
        <v>527.29999999999995</v>
      </c>
      <c r="J490" t="s">
        <v>338</v>
      </c>
      <c r="K490">
        <v>32.21</v>
      </c>
      <c r="L490">
        <v>0</v>
      </c>
      <c r="M490">
        <v>0</v>
      </c>
      <c r="N490">
        <v>1.4610000000000001</v>
      </c>
      <c r="O490">
        <v>604.70000000000005</v>
      </c>
      <c r="P490">
        <v>549.1</v>
      </c>
      <c r="Q490">
        <v>526.9</v>
      </c>
      <c r="R490" t="s">
        <v>338</v>
      </c>
      <c r="S490">
        <v>32.61</v>
      </c>
      <c r="T490">
        <v>0</v>
      </c>
      <c r="U490">
        <v>0</v>
      </c>
      <c r="V490">
        <v>4.383</v>
      </c>
      <c r="W490">
        <v>607.29999999999995</v>
      </c>
      <c r="X490">
        <v>551.79999999999995</v>
      </c>
      <c r="Y490">
        <v>527.70000000000005</v>
      </c>
      <c r="Z490" t="s">
        <v>338</v>
      </c>
      <c r="AA490">
        <v>1.7</v>
      </c>
      <c r="AB490">
        <v>216.9</v>
      </c>
      <c r="AC490">
        <v>17.27</v>
      </c>
      <c r="AD490">
        <v>31.8</v>
      </c>
      <c r="AE490">
        <v>16.899999999999999</v>
      </c>
      <c r="AF490">
        <v>973</v>
      </c>
      <c r="AG490">
        <v>467.9</v>
      </c>
      <c r="AH490">
        <v>0</v>
      </c>
    </row>
    <row r="491" spans="1:34" x14ac:dyDescent="0.25">
      <c r="A491" s="88">
        <v>42964.379166666666</v>
      </c>
      <c r="B491">
        <v>235554</v>
      </c>
      <c r="C491">
        <v>32.81</v>
      </c>
      <c r="D491">
        <v>0</v>
      </c>
      <c r="E491">
        <v>0</v>
      </c>
      <c r="F491">
        <v>2.7389999999999999</v>
      </c>
      <c r="G491">
        <v>609.1</v>
      </c>
      <c r="H491">
        <v>554.1</v>
      </c>
      <c r="I491">
        <v>530.6</v>
      </c>
      <c r="J491" t="s">
        <v>338</v>
      </c>
      <c r="K491">
        <v>32.630000000000003</v>
      </c>
      <c r="L491">
        <v>0</v>
      </c>
      <c r="M491">
        <v>0</v>
      </c>
      <c r="N491">
        <v>1.4610000000000001</v>
      </c>
      <c r="O491">
        <v>607.29999999999995</v>
      </c>
      <c r="P491">
        <v>551.79999999999995</v>
      </c>
      <c r="Q491">
        <v>528.5</v>
      </c>
      <c r="R491" t="s">
        <v>338</v>
      </c>
      <c r="S491">
        <v>32.880000000000003</v>
      </c>
      <c r="T491">
        <v>0</v>
      </c>
      <c r="U491">
        <v>0</v>
      </c>
      <c r="V491">
        <v>3.6520000000000001</v>
      </c>
      <c r="W491">
        <v>610.9</v>
      </c>
      <c r="X491">
        <v>556</v>
      </c>
      <c r="Y491">
        <v>533.20000000000005</v>
      </c>
      <c r="Z491" t="s">
        <v>338</v>
      </c>
      <c r="AA491">
        <v>1.4670000000000001</v>
      </c>
      <c r="AB491">
        <v>142</v>
      </c>
      <c r="AC491">
        <v>21.54</v>
      </c>
      <c r="AD491">
        <v>31.8</v>
      </c>
      <c r="AE491">
        <v>16.899999999999999</v>
      </c>
      <c r="AF491">
        <v>973</v>
      </c>
      <c r="AG491">
        <v>467.9</v>
      </c>
      <c r="AH491">
        <v>0</v>
      </c>
    </row>
    <row r="492" spans="1:34" x14ac:dyDescent="0.25">
      <c r="A492" s="88">
        <v>42964.379861111112</v>
      </c>
      <c r="B492">
        <v>235555</v>
      </c>
      <c r="C492">
        <v>33.1</v>
      </c>
      <c r="D492">
        <v>0</v>
      </c>
      <c r="E492">
        <v>0</v>
      </c>
      <c r="F492">
        <v>4.9000000000000004</v>
      </c>
      <c r="G492">
        <v>612.6</v>
      </c>
      <c r="H492">
        <v>558.4</v>
      </c>
      <c r="I492">
        <v>537.20000000000005</v>
      </c>
      <c r="J492" t="s">
        <v>338</v>
      </c>
      <c r="K492">
        <v>32.86</v>
      </c>
      <c r="L492">
        <v>0</v>
      </c>
      <c r="M492">
        <v>0</v>
      </c>
      <c r="N492">
        <v>3.6520000000000001</v>
      </c>
      <c r="O492">
        <v>610.9</v>
      </c>
      <c r="P492">
        <v>556.70000000000005</v>
      </c>
      <c r="Q492">
        <v>534</v>
      </c>
      <c r="R492" t="s">
        <v>338</v>
      </c>
      <c r="S492">
        <v>33.29</v>
      </c>
      <c r="T492">
        <v>0</v>
      </c>
      <c r="U492">
        <v>0</v>
      </c>
      <c r="V492">
        <v>5.843</v>
      </c>
      <c r="W492">
        <v>614.29999999999995</v>
      </c>
      <c r="X492">
        <v>560.5</v>
      </c>
      <c r="Y492">
        <v>541.1</v>
      </c>
      <c r="Z492" t="s">
        <v>338</v>
      </c>
      <c r="AA492">
        <v>1.383</v>
      </c>
      <c r="AB492">
        <v>138.4</v>
      </c>
      <c r="AC492">
        <v>32.18</v>
      </c>
      <c r="AD492">
        <v>32</v>
      </c>
      <c r="AE492">
        <v>16.2</v>
      </c>
      <c r="AF492">
        <v>973.1</v>
      </c>
      <c r="AG492">
        <v>467.9</v>
      </c>
      <c r="AH492">
        <v>0</v>
      </c>
    </row>
    <row r="493" spans="1:34" x14ac:dyDescent="0.25">
      <c r="A493" s="88">
        <v>42964.380555555559</v>
      </c>
      <c r="B493">
        <v>235556</v>
      </c>
      <c r="C493">
        <v>33.36</v>
      </c>
      <c r="D493">
        <v>0</v>
      </c>
      <c r="E493">
        <v>0</v>
      </c>
      <c r="F493">
        <v>5.2649999999999997</v>
      </c>
      <c r="G493">
        <v>616.1</v>
      </c>
      <c r="H493">
        <v>562.6</v>
      </c>
      <c r="I493">
        <v>545.79999999999995</v>
      </c>
      <c r="J493" t="s">
        <v>338</v>
      </c>
      <c r="K493">
        <v>33.200000000000003</v>
      </c>
      <c r="L493">
        <v>0</v>
      </c>
      <c r="M493">
        <v>0</v>
      </c>
      <c r="N493">
        <v>4.383</v>
      </c>
      <c r="O493">
        <v>614.29999999999995</v>
      </c>
      <c r="P493">
        <v>560.20000000000005</v>
      </c>
      <c r="Q493">
        <v>541.1</v>
      </c>
      <c r="R493" t="s">
        <v>338</v>
      </c>
      <c r="S493">
        <v>33.450000000000003</v>
      </c>
      <c r="T493">
        <v>0</v>
      </c>
      <c r="U493">
        <v>0</v>
      </c>
      <c r="V493">
        <v>5.843</v>
      </c>
      <c r="W493">
        <v>617.20000000000005</v>
      </c>
      <c r="X493">
        <v>564.29999999999995</v>
      </c>
      <c r="Y493">
        <v>549</v>
      </c>
      <c r="Z493" t="s">
        <v>338</v>
      </c>
      <c r="AA493">
        <v>1.6830000000000001</v>
      </c>
      <c r="AB493">
        <v>160.19999999999999</v>
      </c>
      <c r="AC493">
        <v>13.49</v>
      </c>
      <c r="AD493">
        <v>32.1</v>
      </c>
      <c r="AE493">
        <v>16.5</v>
      </c>
      <c r="AF493">
        <v>973.1</v>
      </c>
      <c r="AG493">
        <v>467.9</v>
      </c>
      <c r="AH493">
        <v>0</v>
      </c>
    </row>
    <row r="494" spans="1:34" x14ac:dyDescent="0.25">
      <c r="A494" s="88">
        <v>42964.381249999999</v>
      </c>
      <c r="B494">
        <v>235557</v>
      </c>
      <c r="C494">
        <v>33</v>
      </c>
      <c r="D494">
        <v>0</v>
      </c>
      <c r="E494">
        <v>0</v>
      </c>
      <c r="F494">
        <v>2.5569999999999999</v>
      </c>
      <c r="G494">
        <v>619</v>
      </c>
      <c r="H494">
        <v>566.20000000000005</v>
      </c>
      <c r="I494">
        <v>553.29999999999995</v>
      </c>
      <c r="J494" t="s">
        <v>338</v>
      </c>
      <c r="K494">
        <v>32.86</v>
      </c>
      <c r="L494">
        <v>0</v>
      </c>
      <c r="M494">
        <v>0</v>
      </c>
      <c r="N494">
        <v>1.4610000000000001</v>
      </c>
      <c r="O494">
        <v>617.20000000000005</v>
      </c>
      <c r="P494">
        <v>564.29999999999995</v>
      </c>
      <c r="Q494">
        <v>549.79999999999995</v>
      </c>
      <c r="R494" t="s">
        <v>338</v>
      </c>
      <c r="S494">
        <v>33.21</v>
      </c>
      <c r="T494">
        <v>0</v>
      </c>
      <c r="U494">
        <v>0</v>
      </c>
      <c r="V494">
        <v>4.383</v>
      </c>
      <c r="W494">
        <v>620.1</v>
      </c>
      <c r="X494">
        <v>567.79999999999995</v>
      </c>
      <c r="Y494">
        <v>555.70000000000005</v>
      </c>
      <c r="Z494" t="s">
        <v>338</v>
      </c>
      <c r="AA494">
        <v>1.6919999999999999</v>
      </c>
      <c r="AB494">
        <v>178.9</v>
      </c>
      <c r="AC494">
        <v>16.850000000000001</v>
      </c>
      <c r="AD494">
        <v>32.200000000000003</v>
      </c>
      <c r="AE494">
        <v>16.2</v>
      </c>
      <c r="AF494">
        <v>973.1</v>
      </c>
      <c r="AG494">
        <v>467.9</v>
      </c>
      <c r="AH494">
        <v>0</v>
      </c>
    </row>
    <row r="495" spans="1:34" x14ac:dyDescent="0.25">
      <c r="A495" s="88">
        <v>42964.381944444445</v>
      </c>
      <c r="B495">
        <v>235558</v>
      </c>
      <c r="C495">
        <v>32.94</v>
      </c>
      <c r="D495">
        <v>0</v>
      </c>
      <c r="E495">
        <v>0</v>
      </c>
      <c r="F495">
        <v>1.948</v>
      </c>
      <c r="G495">
        <v>622.1</v>
      </c>
      <c r="H495">
        <v>569.70000000000005</v>
      </c>
      <c r="I495">
        <v>558.29999999999995</v>
      </c>
      <c r="J495" t="s">
        <v>338</v>
      </c>
      <c r="K495">
        <v>32.81</v>
      </c>
      <c r="L495">
        <v>0</v>
      </c>
      <c r="M495">
        <v>0</v>
      </c>
      <c r="N495">
        <v>1.4610000000000001</v>
      </c>
      <c r="O495">
        <v>620.5</v>
      </c>
      <c r="P495">
        <v>567.79999999999995</v>
      </c>
      <c r="Q495">
        <v>556.1</v>
      </c>
      <c r="R495" t="s">
        <v>338</v>
      </c>
      <c r="S495">
        <v>33.020000000000003</v>
      </c>
      <c r="T495">
        <v>0</v>
      </c>
      <c r="U495">
        <v>0</v>
      </c>
      <c r="V495">
        <v>2.1909999999999998</v>
      </c>
      <c r="W495">
        <v>623.5</v>
      </c>
      <c r="X495">
        <v>571.20000000000005</v>
      </c>
      <c r="Y495">
        <v>560.1</v>
      </c>
      <c r="Z495" t="s">
        <v>338</v>
      </c>
      <c r="AA495">
        <v>1.633</v>
      </c>
      <c r="AB495">
        <v>165.7</v>
      </c>
      <c r="AC495">
        <v>12.71</v>
      </c>
      <c r="AD495">
        <v>32.299999999999997</v>
      </c>
      <c r="AE495">
        <v>16.2</v>
      </c>
      <c r="AF495">
        <v>973.1</v>
      </c>
      <c r="AG495">
        <v>467.9</v>
      </c>
      <c r="AH495">
        <v>0</v>
      </c>
    </row>
    <row r="496" spans="1:34" x14ac:dyDescent="0.25">
      <c r="A496" s="88">
        <v>42964.382638888892</v>
      </c>
      <c r="B496">
        <v>235559</v>
      </c>
      <c r="C496">
        <v>33</v>
      </c>
      <c r="D496">
        <v>0</v>
      </c>
      <c r="E496">
        <v>0</v>
      </c>
      <c r="F496">
        <v>2.9830000000000001</v>
      </c>
      <c r="G496">
        <v>624.4</v>
      </c>
      <c r="H496">
        <v>572.6</v>
      </c>
      <c r="I496">
        <v>561.20000000000005</v>
      </c>
      <c r="J496" t="s">
        <v>338</v>
      </c>
      <c r="K496">
        <v>32.79</v>
      </c>
      <c r="L496">
        <v>0</v>
      </c>
      <c r="M496">
        <v>0</v>
      </c>
      <c r="N496">
        <v>2.1909999999999998</v>
      </c>
      <c r="O496">
        <v>623.79999999999995</v>
      </c>
      <c r="P496">
        <v>571.6</v>
      </c>
      <c r="Q496">
        <v>560.5</v>
      </c>
      <c r="R496" t="s">
        <v>338</v>
      </c>
      <c r="S496">
        <v>33.28</v>
      </c>
      <c r="T496">
        <v>0</v>
      </c>
      <c r="U496">
        <v>0</v>
      </c>
      <c r="V496">
        <v>4.383</v>
      </c>
      <c r="W496">
        <v>625.29999999999995</v>
      </c>
      <c r="X496">
        <v>573.29999999999995</v>
      </c>
      <c r="Y496">
        <v>561.70000000000005</v>
      </c>
      <c r="Z496" t="s">
        <v>338</v>
      </c>
      <c r="AA496">
        <v>1.117</v>
      </c>
      <c r="AB496">
        <v>150.6</v>
      </c>
      <c r="AC496">
        <v>18.55</v>
      </c>
      <c r="AD496">
        <v>32.299999999999997</v>
      </c>
      <c r="AE496">
        <v>16.399999999999999</v>
      </c>
      <c r="AF496">
        <v>973.1</v>
      </c>
      <c r="AG496">
        <v>467.9</v>
      </c>
      <c r="AH496">
        <v>0</v>
      </c>
    </row>
    <row r="497" spans="1:34" x14ac:dyDescent="0.25">
      <c r="A497" s="88">
        <v>42964.383333333331</v>
      </c>
      <c r="B497">
        <v>235560</v>
      </c>
      <c r="C497">
        <v>33.32</v>
      </c>
      <c r="D497">
        <v>0</v>
      </c>
      <c r="E497">
        <v>0</v>
      </c>
      <c r="F497">
        <v>4.9909999999999997</v>
      </c>
      <c r="G497">
        <v>626.70000000000005</v>
      </c>
      <c r="H497">
        <v>575.6</v>
      </c>
      <c r="I497">
        <v>563.70000000000005</v>
      </c>
      <c r="J497" t="s">
        <v>338</v>
      </c>
      <c r="K497">
        <v>33.18</v>
      </c>
      <c r="L497">
        <v>0</v>
      </c>
      <c r="M497">
        <v>0</v>
      </c>
      <c r="N497">
        <v>4.383</v>
      </c>
      <c r="O497">
        <v>625.29999999999995</v>
      </c>
      <c r="P497">
        <v>574</v>
      </c>
      <c r="Q497">
        <v>562.5</v>
      </c>
      <c r="R497" t="s">
        <v>338</v>
      </c>
      <c r="S497">
        <v>33.54</v>
      </c>
      <c r="T497">
        <v>0</v>
      </c>
      <c r="U497">
        <v>0</v>
      </c>
      <c r="V497">
        <v>5.843</v>
      </c>
      <c r="W497">
        <v>627.9</v>
      </c>
      <c r="X497">
        <v>577.1</v>
      </c>
      <c r="Y497">
        <v>564.79999999999995</v>
      </c>
      <c r="Z497" t="s">
        <v>338</v>
      </c>
      <c r="AA497">
        <v>1.333</v>
      </c>
      <c r="AB497">
        <v>170.4</v>
      </c>
      <c r="AC497">
        <v>24.23</v>
      </c>
      <c r="AD497">
        <v>32.299999999999997</v>
      </c>
      <c r="AE497">
        <v>16.7</v>
      </c>
      <c r="AF497">
        <v>973.1</v>
      </c>
      <c r="AG497">
        <v>467.9</v>
      </c>
      <c r="AH497">
        <v>0</v>
      </c>
    </row>
    <row r="498" spans="1:34" x14ac:dyDescent="0.25">
      <c r="A498" s="88">
        <v>42964.384027777778</v>
      </c>
      <c r="B498">
        <v>235561</v>
      </c>
      <c r="C498">
        <v>33.4</v>
      </c>
      <c r="D498">
        <v>0</v>
      </c>
      <c r="E498">
        <v>0</v>
      </c>
      <c r="F498">
        <v>4.0780000000000003</v>
      </c>
      <c r="G498">
        <v>629.5</v>
      </c>
      <c r="H498">
        <v>578.9</v>
      </c>
      <c r="I498">
        <v>566.5</v>
      </c>
      <c r="J498" t="s">
        <v>338</v>
      </c>
      <c r="K498">
        <v>33.25</v>
      </c>
      <c r="L498">
        <v>0</v>
      </c>
      <c r="M498">
        <v>0</v>
      </c>
      <c r="N498">
        <v>3.6520000000000001</v>
      </c>
      <c r="O498">
        <v>628.29999999999995</v>
      </c>
      <c r="P498">
        <v>577.5</v>
      </c>
      <c r="Q498">
        <v>565.20000000000005</v>
      </c>
      <c r="R498" t="s">
        <v>338</v>
      </c>
      <c r="S498">
        <v>33.53</v>
      </c>
      <c r="T498">
        <v>0</v>
      </c>
      <c r="U498">
        <v>0</v>
      </c>
      <c r="V498">
        <v>4.383</v>
      </c>
      <c r="W498">
        <v>630.5</v>
      </c>
      <c r="X498">
        <v>580.6</v>
      </c>
      <c r="Y498">
        <v>568</v>
      </c>
      <c r="Z498" t="s">
        <v>338</v>
      </c>
      <c r="AA498">
        <v>1.075</v>
      </c>
      <c r="AB498">
        <v>141.6</v>
      </c>
      <c r="AC498">
        <v>15.69</v>
      </c>
      <c r="AD498">
        <v>32.4</v>
      </c>
      <c r="AE498">
        <v>16.3</v>
      </c>
      <c r="AF498">
        <v>973.1</v>
      </c>
      <c r="AG498">
        <v>467.9</v>
      </c>
      <c r="AH498">
        <v>0</v>
      </c>
    </row>
    <row r="499" spans="1:34" x14ac:dyDescent="0.25">
      <c r="A499" s="88">
        <v>42964.384722222225</v>
      </c>
      <c r="B499">
        <v>235562</v>
      </c>
      <c r="C499">
        <v>33.49</v>
      </c>
      <c r="D499">
        <v>0</v>
      </c>
      <c r="E499">
        <v>0</v>
      </c>
      <c r="F499">
        <v>4.6260000000000003</v>
      </c>
      <c r="G499">
        <v>632.1</v>
      </c>
      <c r="H499">
        <v>582</v>
      </c>
      <c r="I499">
        <v>568.9</v>
      </c>
      <c r="J499" t="s">
        <v>338</v>
      </c>
      <c r="K499">
        <v>33.270000000000003</v>
      </c>
      <c r="L499">
        <v>0</v>
      </c>
      <c r="M499">
        <v>0</v>
      </c>
      <c r="N499">
        <v>3.6520000000000001</v>
      </c>
      <c r="O499">
        <v>630.79999999999995</v>
      </c>
      <c r="P499">
        <v>580.20000000000005</v>
      </c>
      <c r="Q499">
        <v>568</v>
      </c>
      <c r="R499" t="s">
        <v>338</v>
      </c>
      <c r="S499">
        <v>33.630000000000003</v>
      </c>
      <c r="T499">
        <v>0</v>
      </c>
      <c r="U499">
        <v>0</v>
      </c>
      <c r="V499">
        <v>5.1130000000000004</v>
      </c>
      <c r="W499">
        <v>633.4</v>
      </c>
      <c r="X499">
        <v>583.70000000000005</v>
      </c>
      <c r="Y499">
        <v>570.4</v>
      </c>
      <c r="Z499" t="s">
        <v>338</v>
      </c>
      <c r="AA499">
        <v>1.1419999999999999</v>
      </c>
      <c r="AB499">
        <v>194.1</v>
      </c>
      <c r="AC499">
        <v>30.05</v>
      </c>
      <c r="AD499">
        <v>32.5</v>
      </c>
      <c r="AE499">
        <v>16.5</v>
      </c>
      <c r="AF499">
        <v>973.1</v>
      </c>
      <c r="AG499">
        <v>467.9</v>
      </c>
      <c r="AH499">
        <v>0</v>
      </c>
    </row>
    <row r="500" spans="1:34" x14ac:dyDescent="0.25">
      <c r="A500" s="88">
        <v>42964.385416666664</v>
      </c>
      <c r="B500">
        <v>235563</v>
      </c>
      <c r="C500">
        <v>33.54</v>
      </c>
      <c r="D500">
        <v>0</v>
      </c>
      <c r="E500">
        <v>0</v>
      </c>
      <c r="F500">
        <v>4.4130000000000003</v>
      </c>
      <c r="G500">
        <v>634.79999999999995</v>
      </c>
      <c r="H500">
        <v>585.20000000000005</v>
      </c>
      <c r="I500">
        <v>571.29999999999995</v>
      </c>
      <c r="J500" t="s">
        <v>338</v>
      </c>
      <c r="K500">
        <v>33.33</v>
      </c>
      <c r="L500">
        <v>0</v>
      </c>
      <c r="M500">
        <v>0</v>
      </c>
      <c r="N500">
        <v>3.6520000000000001</v>
      </c>
      <c r="O500">
        <v>633.4</v>
      </c>
      <c r="P500">
        <v>583.70000000000005</v>
      </c>
      <c r="Q500">
        <v>570.4</v>
      </c>
      <c r="R500" t="s">
        <v>338</v>
      </c>
      <c r="S500">
        <v>33.65</v>
      </c>
      <c r="T500">
        <v>0</v>
      </c>
      <c r="U500">
        <v>0</v>
      </c>
      <c r="V500">
        <v>5.1130000000000004</v>
      </c>
      <c r="W500">
        <v>636.29999999999995</v>
      </c>
      <c r="X500">
        <v>586.5</v>
      </c>
      <c r="Y500">
        <v>572.70000000000005</v>
      </c>
      <c r="Z500" t="s">
        <v>338</v>
      </c>
      <c r="AA500">
        <v>1.292</v>
      </c>
      <c r="AB500">
        <v>173</v>
      </c>
      <c r="AC500">
        <v>25.73</v>
      </c>
      <c r="AD500">
        <v>32.6</v>
      </c>
      <c r="AE500">
        <v>16.2</v>
      </c>
      <c r="AF500">
        <v>973.1</v>
      </c>
      <c r="AG500">
        <v>467.9</v>
      </c>
      <c r="AH500">
        <v>0</v>
      </c>
    </row>
    <row r="501" spans="1:34" x14ac:dyDescent="0.25">
      <c r="A501" s="88">
        <v>42964.386111111111</v>
      </c>
      <c r="B501">
        <v>235564</v>
      </c>
      <c r="C501">
        <v>33.11</v>
      </c>
      <c r="D501">
        <v>0</v>
      </c>
      <c r="E501">
        <v>0</v>
      </c>
      <c r="F501">
        <v>1.37</v>
      </c>
      <c r="G501">
        <v>638.20000000000005</v>
      </c>
      <c r="H501">
        <v>588.70000000000005</v>
      </c>
      <c r="I501">
        <v>574.29999999999995</v>
      </c>
      <c r="J501" t="s">
        <v>338</v>
      </c>
      <c r="K501">
        <v>32.770000000000003</v>
      </c>
      <c r="L501">
        <v>0</v>
      </c>
      <c r="M501">
        <v>0</v>
      </c>
      <c r="N501">
        <v>0</v>
      </c>
      <c r="O501">
        <v>636.70000000000005</v>
      </c>
      <c r="P501">
        <v>587.20000000000005</v>
      </c>
      <c r="Q501">
        <v>572.70000000000005</v>
      </c>
      <c r="R501" t="s">
        <v>338</v>
      </c>
      <c r="S501">
        <v>33.4</v>
      </c>
      <c r="T501">
        <v>0</v>
      </c>
      <c r="U501">
        <v>0</v>
      </c>
      <c r="V501">
        <v>4.383</v>
      </c>
      <c r="W501">
        <v>640</v>
      </c>
      <c r="X501">
        <v>590.6</v>
      </c>
      <c r="Y501">
        <v>575.9</v>
      </c>
      <c r="Z501" t="s">
        <v>338</v>
      </c>
      <c r="AA501">
        <v>2.0670000000000002</v>
      </c>
      <c r="AB501">
        <v>207.9</v>
      </c>
      <c r="AC501">
        <v>7.2690000000000001</v>
      </c>
      <c r="AD501">
        <v>32.700000000000003</v>
      </c>
      <c r="AE501">
        <v>16.3</v>
      </c>
      <c r="AF501">
        <v>973.1</v>
      </c>
      <c r="AG501">
        <v>467.9</v>
      </c>
      <c r="AH501">
        <v>0</v>
      </c>
    </row>
    <row r="502" spans="1:34" x14ac:dyDescent="0.25">
      <c r="A502" s="88">
        <v>42964.386805555558</v>
      </c>
      <c r="B502">
        <v>235565</v>
      </c>
      <c r="C502">
        <v>32.520000000000003</v>
      </c>
      <c r="D502">
        <v>0</v>
      </c>
      <c r="E502">
        <v>0</v>
      </c>
      <c r="F502">
        <v>0</v>
      </c>
      <c r="G502">
        <v>641.5</v>
      </c>
      <c r="H502">
        <v>592</v>
      </c>
      <c r="I502">
        <v>577.20000000000005</v>
      </c>
      <c r="J502" t="s">
        <v>338</v>
      </c>
      <c r="K502">
        <v>32.42</v>
      </c>
      <c r="L502">
        <v>0</v>
      </c>
      <c r="M502">
        <v>0</v>
      </c>
      <c r="N502">
        <v>0</v>
      </c>
      <c r="O502">
        <v>640</v>
      </c>
      <c r="P502">
        <v>590.6</v>
      </c>
      <c r="Q502">
        <v>575.9</v>
      </c>
      <c r="R502" t="s">
        <v>338</v>
      </c>
      <c r="S502">
        <v>32.72</v>
      </c>
      <c r="T502">
        <v>0</v>
      </c>
      <c r="U502">
        <v>0</v>
      </c>
      <c r="V502">
        <v>0</v>
      </c>
      <c r="W502">
        <v>643</v>
      </c>
      <c r="X502">
        <v>593.4</v>
      </c>
      <c r="Y502">
        <v>578.20000000000005</v>
      </c>
      <c r="Z502" t="s">
        <v>338</v>
      </c>
      <c r="AA502">
        <v>2.117</v>
      </c>
      <c r="AB502">
        <v>213.8</v>
      </c>
      <c r="AC502">
        <v>8.15</v>
      </c>
      <c r="AD502">
        <v>32.6</v>
      </c>
      <c r="AE502">
        <v>16.3</v>
      </c>
      <c r="AF502">
        <v>973.1</v>
      </c>
      <c r="AG502">
        <v>467.9</v>
      </c>
      <c r="AH502">
        <v>0</v>
      </c>
    </row>
    <row r="503" spans="1:34" x14ac:dyDescent="0.25">
      <c r="A503" s="88">
        <v>42964.387499999997</v>
      </c>
      <c r="B503">
        <v>235566</v>
      </c>
      <c r="C503">
        <v>32.270000000000003</v>
      </c>
      <c r="D503">
        <v>0</v>
      </c>
      <c r="E503">
        <v>0</v>
      </c>
      <c r="F503">
        <v>0</v>
      </c>
      <c r="G503">
        <v>645.20000000000005</v>
      </c>
      <c r="H503">
        <v>595.70000000000005</v>
      </c>
      <c r="I503">
        <v>580.4</v>
      </c>
      <c r="J503" t="s">
        <v>338</v>
      </c>
      <c r="K503">
        <v>32.22</v>
      </c>
      <c r="L503">
        <v>0</v>
      </c>
      <c r="M503">
        <v>0</v>
      </c>
      <c r="N503">
        <v>0</v>
      </c>
      <c r="O503">
        <v>643.29999999999995</v>
      </c>
      <c r="P503">
        <v>593.70000000000005</v>
      </c>
      <c r="Q503">
        <v>579</v>
      </c>
      <c r="R503" t="s">
        <v>338</v>
      </c>
      <c r="S503">
        <v>32.36</v>
      </c>
      <c r="T503">
        <v>0</v>
      </c>
      <c r="U503">
        <v>0</v>
      </c>
      <c r="V503">
        <v>0</v>
      </c>
      <c r="W503">
        <v>647.4</v>
      </c>
      <c r="X503">
        <v>597.5</v>
      </c>
      <c r="Y503">
        <v>582.20000000000005</v>
      </c>
      <c r="Z503" t="s">
        <v>338</v>
      </c>
      <c r="AA503">
        <v>1.833</v>
      </c>
      <c r="AB503">
        <v>215.4</v>
      </c>
      <c r="AC503">
        <v>11.59</v>
      </c>
      <c r="AD503">
        <v>32.5</v>
      </c>
      <c r="AE503">
        <v>16.399999999999999</v>
      </c>
      <c r="AF503">
        <v>973.1</v>
      </c>
      <c r="AG503">
        <v>467.9</v>
      </c>
      <c r="AH503">
        <v>0</v>
      </c>
    </row>
    <row r="504" spans="1:34" x14ac:dyDescent="0.25">
      <c r="A504" s="88">
        <v>42964.388194444444</v>
      </c>
      <c r="B504">
        <v>235567</v>
      </c>
      <c r="C504">
        <v>32.200000000000003</v>
      </c>
      <c r="D504">
        <v>0</v>
      </c>
      <c r="E504">
        <v>0</v>
      </c>
      <c r="F504">
        <v>0</v>
      </c>
      <c r="G504">
        <v>648.79999999999995</v>
      </c>
      <c r="H504">
        <v>599.6</v>
      </c>
      <c r="I504">
        <v>583.6</v>
      </c>
      <c r="J504" t="s">
        <v>338</v>
      </c>
      <c r="K504">
        <v>32.119999999999997</v>
      </c>
      <c r="L504">
        <v>0</v>
      </c>
      <c r="M504">
        <v>0</v>
      </c>
      <c r="N504">
        <v>0</v>
      </c>
      <c r="O504">
        <v>647.4</v>
      </c>
      <c r="P504">
        <v>598.20000000000005</v>
      </c>
      <c r="Q504">
        <v>582.20000000000005</v>
      </c>
      <c r="R504" t="s">
        <v>338</v>
      </c>
      <c r="S504">
        <v>32.29</v>
      </c>
      <c r="T504">
        <v>0</v>
      </c>
      <c r="U504">
        <v>0</v>
      </c>
      <c r="V504">
        <v>0</v>
      </c>
      <c r="W504">
        <v>650.29999999999995</v>
      </c>
      <c r="X504">
        <v>601</v>
      </c>
      <c r="Y504">
        <v>584.6</v>
      </c>
      <c r="Z504" t="s">
        <v>338</v>
      </c>
      <c r="AA504">
        <v>2.1749999999999998</v>
      </c>
      <c r="AB504">
        <v>225.2</v>
      </c>
      <c r="AC504">
        <v>10.51</v>
      </c>
      <c r="AD504">
        <v>32.200000000000003</v>
      </c>
      <c r="AE504">
        <v>16.899999999999999</v>
      </c>
      <c r="AF504">
        <v>973.1</v>
      </c>
      <c r="AG504">
        <v>467.9</v>
      </c>
      <c r="AH504">
        <v>0</v>
      </c>
    </row>
    <row r="505" spans="1:34" x14ac:dyDescent="0.25">
      <c r="A505" s="88">
        <v>42964.388888888891</v>
      </c>
      <c r="B505">
        <v>235568</v>
      </c>
      <c r="C505">
        <v>31.76</v>
      </c>
      <c r="D505">
        <v>0</v>
      </c>
      <c r="E505">
        <v>0</v>
      </c>
      <c r="F505">
        <v>0</v>
      </c>
      <c r="G505">
        <v>651.70000000000005</v>
      </c>
      <c r="H505">
        <v>602.79999999999995</v>
      </c>
      <c r="I505">
        <v>586</v>
      </c>
      <c r="J505" t="s">
        <v>338</v>
      </c>
      <c r="K505">
        <v>31.68</v>
      </c>
      <c r="L505">
        <v>0</v>
      </c>
      <c r="M505">
        <v>0</v>
      </c>
      <c r="N505">
        <v>0</v>
      </c>
      <c r="O505">
        <v>650.29999999999995</v>
      </c>
      <c r="P505">
        <v>601.29999999999995</v>
      </c>
      <c r="Q505">
        <v>584.6</v>
      </c>
      <c r="R505" t="s">
        <v>338</v>
      </c>
      <c r="S505">
        <v>31.97</v>
      </c>
      <c r="T505">
        <v>0</v>
      </c>
      <c r="U505">
        <v>0</v>
      </c>
      <c r="V505">
        <v>0</v>
      </c>
      <c r="W505">
        <v>653.29999999999995</v>
      </c>
      <c r="X505">
        <v>604.5</v>
      </c>
      <c r="Y505">
        <v>586.9</v>
      </c>
      <c r="Z505" t="s">
        <v>338</v>
      </c>
      <c r="AA505">
        <v>2.4</v>
      </c>
      <c r="AB505">
        <v>226.2</v>
      </c>
      <c r="AC505">
        <v>4.2439999999999998</v>
      </c>
      <c r="AD505">
        <v>32.1</v>
      </c>
      <c r="AE505">
        <v>16.8</v>
      </c>
      <c r="AF505">
        <v>973.1</v>
      </c>
      <c r="AG505">
        <v>467.9</v>
      </c>
      <c r="AH505">
        <v>0</v>
      </c>
    </row>
    <row r="506" spans="1:34" x14ac:dyDescent="0.25">
      <c r="A506" s="88">
        <v>42964.38958333333</v>
      </c>
      <c r="B506">
        <v>235569</v>
      </c>
      <c r="C506">
        <v>32.200000000000003</v>
      </c>
      <c r="D506">
        <v>0</v>
      </c>
      <c r="E506">
        <v>0</v>
      </c>
      <c r="F506">
        <v>6.0999999999999999E-2</v>
      </c>
      <c r="G506">
        <v>654.79999999999995</v>
      </c>
      <c r="H506">
        <v>606.29999999999995</v>
      </c>
      <c r="I506">
        <v>588.70000000000005</v>
      </c>
      <c r="J506" t="s">
        <v>338</v>
      </c>
      <c r="K506">
        <v>31.77</v>
      </c>
      <c r="L506">
        <v>0</v>
      </c>
      <c r="M506">
        <v>0</v>
      </c>
      <c r="N506">
        <v>0</v>
      </c>
      <c r="O506">
        <v>653.6</v>
      </c>
      <c r="P506">
        <v>604.5</v>
      </c>
      <c r="Q506">
        <v>587.70000000000005</v>
      </c>
      <c r="R506" t="s">
        <v>338</v>
      </c>
      <c r="S506">
        <v>32.450000000000003</v>
      </c>
      <c r="T506">
        <v>0</v>
      </c>
      <c r="U506">
        <v>0</v>
      </c>
      <c r="V506">
        <v>0.73</v>
      </c>
      <c r="W506">
        <v>656.2</v>
      </c>
      <c r="X506">
        <v>607.9</v>
      </c>
      <c r="Y506">
        <v>590.1</v>
      </c>
      <c r="Z506" t="s">
        <v>338</v>
      </c>
      <c r="AA506">
        <v>1.4830000000000001</v>
      </c>
      <c r="AB506">
        <v>194.7</v>
      </c>
      <c r="AC506">
        <v>40.97</v>
      </c>
      <c r="AD506">
        <v>31.9</v>
      </c>
      <c r="AE506">
        <v>17.100000000000001</v>
      </c>
      <c r="AF506">
        <v>973.1</v>
      </c>
      <c r="AG506">
        <v>467.9</v>
      </c>
      <c r="AH506">
        <v>0</v>
      </c>
    </row>
    <row r="507" spans="1:34" x14ac:dyDescent="0.25">
      <c r="A507" s="88">
        <v>42964.390277777777</v>
      </c>
      <c r="B507">
        <v>235570</v>
      </c>
      <c r="C507">
        <v>32.840000000000003</v>
      </c>
      <c r="D507">
        <v>0</v>
      </c>
      <c r="E507">
        <v>0</v>
      </c>
      <c r="F507">
        <v>4.1390000000000002</v>
      </c>
      <c r="G507">
        <v>657.8</v>
      </c>
      <c r="H507">
        <v>610.29999999999995</v>
      </c>
      <c r="I507">
        <v>591.70000000000005</v>
      </c>
      <c r="J507" t="s">
        <v>338</v>
      </c>
      <c r="K507">
        <v>32.51</v>
      </c>
      <c r="L507">
        <v>0</v>
      </c>
      <c r="M507">
        <v>0</v>
      </c>
      <c r="N507">
        <v>0.73</v>
      </c>
      <c r="O507">
        <v>656.2</v>
      </c>
      <c r="P507">
        <v>608.6</v>
      </c>
      <c r="Q507">
        <v>590.5</v>
      </c>
      <c r="R507" t="s">
        <v>338</v>
      </c>
      <c r="S507">
        <v>33</v>
      </c>
      <c r="T507">
        <v>0</v>
      </c>
      <c r="U507">
        <v>0</v>
      </c>
      <c r="V507">
        <v>5.843</v>
      </c>
      <c r="W507">
        <v>659.2</v>
      </c>
      <c r="X507">
        <v>612.1</v>
      </c>
      <c r="Y507">
        <v>593.20000000000005</v>
      </c>
      <c r="Z507" t="s">
        <v>338</v>
      </c>
      <c r="AA507">
        <v>1.2749999999999999</v>
      </c>
      <c r="AB507">
        <v>138.80000000000001</v>
      </c>
      <c r="AC507">
        <v>14.74</v>
      </c>
      <c r="AD507">
        <v>31.9</v>
      </c>
      <c r="AE507">
        <v>17.100000000000001</v>
      </c>
      <c r="AF507">
        <v>973.1</v>
      </c>
      <c r="AG507">
        <v>467.9</v>
      </c>
      <c r="AH507">
        <v>0</v>
      </c>
    </row>
    <row r="508" spans="1:34" x14ac:dyDescent="0.25">
      <c r="A508" s="88">
        <v>42964.390972222223</v>
      </c>
      <c r="B508">
        <v>235571</v>
      </c>
      <c r="C508">
        <v>32.75</v>
      </c>
      <c r="D508">
        <v>0</v>
      </c>
      <c r="E508">
        <v>0</v>
      </c>
      <c r="F508">
        <v>4.2</v>
      </c>
      <c r="G508">
        <v>661</v>
      </c>
      <c r="H508">
        <v>614.5</v>
      </c>
      <c r="I508">
        <v>594.6</v>
      </c>
      <c r="J508" t="s">
        <v>338</v>
      </c>
      <c r="K508">
        <v>32.659999999999997</v>
      </c>
      <c r="L508">
        <v>0</v>
      </c>
      <c r="M508">
        <v>0</v>
      </c>
      <c r="N508">
        <v>3.6520000000000001</v>
      </c>
      <c r="O508">
        <v>659.5</v>
      </c>
      <c r="P508">
        <v>612.79999999999995</v>
      </c>
      <c r="Q508">
        <v>593.20000000000005</v>
      </c>
      <c r="R508" t="s">
        <v>338</v>
      </c>
      <c r="S508">
        <v>32.880000000000003</v>
      </c>
      <c r="T508">
        <v>0</v>
      </c>
      <c r="U508">
        <v>0</v>
      </c>
      <c r="V508">
        <v>5.843</v>
      </c>
      <c r="W508">
        <v>662.1</v>
      </c>
      <c r="X508">
        <v>616.20000000000005</v>
      </c>
      <c r="Y508">
        <v>595.6</v>
      </c>
      <c r="Z508" t="s">
        <v>338</v>
      </c>
      <c r="AA508">
        <v>1.3420000000000001</v>
      </c>
      <c r="AB508">
        <v>128.30000000000001</v>
      </c>
      <c r="AC508">
        <v>9.83</v>
      </c>
      <c r="AD508">
        <v>32.1</v>
      </c>
      <c r="AE508">
        <v>17.100000000000001</v>
      </c>
      <c r="AF508">
        <v>973.1</v>
      </c>
      <c r="AG508">
        <v>467.9</v>
      </c>
      <c r="AH508">
        <v>0</v>
      </c>
    </row>
    <row r="509" spans="1:34" x14ac:dyDescent="0.25">
      <c r="A509" s="88">
        <v>42964.39166666667</v>
      </c>
      <c r="B509">
        <v>235572</v>
      </c>
      <c r="C509">
        <v>32.76</v>
      </c>
      <c r="D509">
        <v>0</v>
      </c>
      <c r="E509">
        <v>0</v>
      </c>
      <c r="F509">
        <v>3.2559999999999998</v>
      </c>
      <c r="G509">
        <v>663.5</v>
      </c>
      <c r="H509">
        <v>618.1</v>
      </c>
      <c r="I509">
        <v>596.9</v>
      </c>
      <c r="J509" t="s">
        <v>338</v>
      </c>
      <c r="K509">
        <v>32.68</v>
      </c>
      <c r="L509">
        <v>0</v>
      </c>
      <c r="M509">
        <v>0</v>
      </c>
      <c r="N509">
        <v>2.556</v>
      </c>
      <c r="O509">
        <v>662.1</v>
      </c>
      <c r="P509">
        <v>616.20000000000005</v>
      </c>
      <c r="Q509">
        <v>595.6</v>
      </c>
      <c r="R509" t="s">
        <v>338</v>
      </c>
      <c r="S509">
        <v>32.840000000000003</v>
      </c>
      <c r="T509">
        <v>0</v>
      </c>
      <c r="U509">
        <v>0</v>
      </c>
      <c r="V509">
        <v>3.6520000000000001</v>
      </c>
      <c r="W509">
        <v>664.7</v>
      </c>
      <c r="X509">
        <v>619.70000000000005</v>
      </c>
      <c r="Y509">
        <v>598</v>
      </c>
      <c r="Z509" t="s">
        <v>338</v>
      </c>
      <c r="AA509">
        <v>1.45</v>
      </c>
      <c r="AB509">
        <v>126.5</v>
      </c>
      <c r="AC509">
        <v>11.92</v>
      </c>
      <c r="AD509">
        <v>32.1</v>
      </c>
      <c r="AE509">
        <v>17.100000000000001</v>
      </c>
      <c r="AF509">
        <v>973.2</v>
      </c>
      <c r="AG509">
        <v>467.9</v>
      </c>
      <c r="AH509">
        <v>0</v>
      </c>
    </row>
    <row r="510" spans="1:34" x14ac:dyDescent="0.25">
      <c r="A510" s="88">
        <v>42964.392361111109</v>
      </c>
      <c r="B510">
        <v>235573</v>
      </c>
      <c r="C510">
        <v>32.96</v>
      </c>
      <c r="D510">
        <v>0</v>
      </c>
      <c r="E510">
        <v>0</v>
      </c>
      <c r="F510">
        <v>3.9870000000000001</v>
      </c>
      <c r="G510">
        <v>666.3</v>
      </c>
      <c r="H510">
        <v>621.70000000000005</v>
      </c>
      <c r="I510">
        <v>599.4</v>
      </c>
      <c r="J510" t="s">
        <v>338</v>
      </c>
      <c r="K510">
        <v>32.770000000000003</v>
      </c>
      <c r="L510">
        <v>0</v>
      </c>
      <c r="M510">
        <v>0</v>
      </c>
      <c r="N510">
        <v>2.9220000000000002</v>
      </c>
      <c r="O510">
        <v>665</v>
      </c>
      <c r="P510">
        <v>620.4</v>
      </c>
      <c r="Q510">
        <v>598.4</v>
      </c>
      <c r="R510" t="s">
        <v>338</v>
      </c>
      <c r="S510">
        <v>33.11</v>
      </c>
      <c r="T510">
        <v>0</v>
      </c>
      <c r="U510">
        <v>0</v>
      </c>
      <c r="V510">
        <v>5.1130000000000004</v>
      </c>
      <c r="W510">
        <v>667.3</v>
      </c>
      <c r="X510">
        <v>623.1</v>
      </c>
      <c r="Y510">
        <v>600.29999999999995</v>
      </c>
      <c r="Z510" t="s">
        <v>338</v>
      </c>
      <c r="AA510">
        <v>1.0169999999999999</v>
      </c>
      <c r="AB510">
        <v>111.2</v>
      </c>
      <c r="AC510">
        <v>13.35</v>
      </c>
      <c r="AD510">
        <v>32.1</v>
      </c>
      <c r="AE510">
        <v>17</v>
      </c>
      <c r="AF510">
        <v>973.2</v>
      </c>
      <c r="AG510">
        <v>467.9</v>
      </c>
      <c r="AH510">
        <v>0</v>
      </c>
    </row>
    <row r="511" spans="1:34" x14ac:dyDescent="0.25">
      <c r="A511" s="88">
        <v>42964.393055555556</v>
      </c>
      <c r="B511">
        <v>235574</v>
      </c>
      <c r="C511">
        <v>33.159999999999997</v>
      </c>
      <c r="D511">
        <v>0</v>
      </c>
      <c r="E511">
        <v>0</v>
      </c>
      <c r="F511">
        <v>5.2039999999999997</v>
      </c>
      <c r="G511">
        <v>668.8</v>
      </c>
      <c r="H511">
        <v>624.79999999999995</v>
      </c>
      <c r="I511">
        <v>601.70000000000005</v>
      </c>
      <c r="J511" t="s">
        <v>338</v>
      </c>
      <c r="K511">
        <v>33.04</v>
      </c>
      <c r="L511">
        <v>0</v>
      </c>
      <c r="M511">
        <v>0</v>
      </c>
      <c r="N511">
        <v>4.3819999999999997</v>
      </c>
      <c r="O511">
        <v>667.6</v>
      </c>
      <c r="P511">
        <v>623.1</v>
      </c>
      <c r="Q511">
        <v>600.29999999999995</v>
      </c>
      <c r="R511" t="s">
        <v>338</v>
      </c>
      <c r="S511">
        <v>33.26</v>
      </c>
      <c r="T511">
        <v>0</v>
      </c>
      <c r="U511">
        <v>0</v>
      </c>
      <c r="V511">
        <v>5.843</v>
      </c>
      <c r="W511">
        <v>669.8</v>
      </c>
      <c r="X511">
        <v>625.9</v>
      </c>
      <c r="Y511">
        <v>602.29999999999995</v>
      </c>
      <c r="Z511" t="s">
        <v>338</v>
      </c>
      <c r="AA511">
        <v>1.1579999999999999</v>
      </c>
      <c r="AB511">
        <v>172.3</v>
      </c>
      <c r="AC511">
        <v>42.38</v>
      </c>
      <c r="AD511">
        <v>32.200000000000003</v>
      </c>
      <c r="AE511">
        <v>17</v>
      </c>
      <c r="AF511">
        <v>973.2</v>
      </c>
      <c r="AG511">
        <v>467.9</v>
      </c>
      <c r="AH511">
        <v>0</v>
      </c>
    </row>
    <row r="512" spans="1:34" x14ac:dyDescent="0.25">
      <c r="A512" s="88">
        <v>42964.393750000003</v>
      </c>
      <c r="B512">
        <v>235575</v>
      </c>
      <c r="C512">
        <v>33.130000000000003</v>
      </c>
      <c r="D512">
        <v>0</v>
      </c>
      <c r="E512">
        <v>0</v>
      </c>
      <c r="F512">
        <v>3.835</v>
      </c>
      <c r="G512">
        <v>671.4</v>
      </c>
      <c r="H512">
        <v>627.9</v>
      </c>
      <c r="I512">
        <v>604.20000000000005</v>
      </c>
      <c r="J512" t="s">
        <v>338</v>
      </c>
      <c r="K512">
        <v>32.99</v>
      </c>
      <c r="L512">
        <v>0</v>
      </c>
      <c r="M512">
        <v>0</v>
      </c>
      <c r="N512">
        <v>2.9220000000000002</v>
      </c>
      <c r="O512">
        <v>670.2</v>
      </c>
      <c r="P512">
        <v>626.6</v>
      </c>
      <c r="Q512">
        <v>602.70000000000005</v>
      </c>
      <c r="R512" t="s">
        <v>338</v>
      </c>
      <c r="S512">
        <v>33.340000000000003</v>
      </c>
      <c r="T512">
        <v>0</v>
      </c>
      <c r="U512">
        <v>0</v>
      </c>
      <c r="V512">
        <v>4.3819999999999997</v>
      </c>
      <c r="W512">
        <v>672.4</v>
      </c>
      <c r="X512">
        <v>629.4</v>
      </c>
      <c r="Y512">
        <v>605.1</v>
      </c>
      <c r="Z512" t="s">
        <v>338</v>
      </c>
      <c r="AA512">
        <v>1.1919999999999999</v>
      </c>
      <c r="AB512">
        <v>215.8</v>
      </c>
      <c r="AC512">
        <v>24.99</v>
      </c>
      <c r="AD512">
        <v>32.299999999999997</v>
      </c>
      <c r="AE512">
        <v>17.100000000000001</v>
      </c>
      <c r="AF512">
        <v>973.2</v>
      </c>
      <c r="AG512">
        <v>467.9</v>
      </c>
      <c r="AH512">
        <v>0</v>
      </c>
    </row>
    <row r="513" spans="1:34" x14ac:dyDescent="0.25">
      <c r="A513" s="88">
        <v>42964.394444444442</v>
      </c>
      <c r="B513">
        <v>235576</v>
      </c>
      <c r="C513">
        <v>33</v>
      </c>
      <c r="D513">
        <v>0</v>
      </c>
      <c r="E513">
        <v>0</v>
      </c>
      <c r="F513">
        <v>3.5</v>
      </c>
      <c r="G513">
        <v>674.1</v>
      </c>
      <c r="H513">
        <v>630.9</v>
      </c>
      <c r="I513">
        <v>606.6</v>
      </c>
      <c r="J513" t="s">
        <v>338</v>
      </c>
      <c r="K513">
        <v>32.93</v>
      </c>
      <c r="L513">
        <v>0</v>
      </c>
      <c r="M513">
        <v>0</v>
      </c>
      <c r="N513">
        <v>2.1909999999999998</v>
      </c>
      <c r="O513">
        <v>672.4</v>
      </c>
      <c r="P513">
        <v>629.4</v>
      </c>
      <c r="Q513">
        <v>605.1</v>
      </c>
      <c r="R513" t="s">
        <v>338</v>
      </c>
      <c r="S513">
        <v>33.08</v>
      </c>
      <c r="T513">
        <v>0</v>
      </c>
      <c r="U513">
        <v>0</v>
      </c>
      <c r="V513">
        <v>4.3819999999999997</v>
      </c>
      <c r="W513">
        <v>675.7</v>
      </c>
      <c r="X513">
        <v>632.1</v>
      </c>
      <c r="Y513">
        <v>608.20000000000005</v>
      </c>
      <c r="Z513" t="s">
        <v>338</v>
      </c>
      <c r="AA513">
        <v>1.542</v>
      </c>
      <c r="AB513">
        <v>217.5</v>
      </c>
      <c r="AC513">
        <v>19.37</v>
      </c>
      <c r="AD513">
        <v>32.5</v>
      </c>
      <c r="AE513">
        <v>16.600000000000001</v>
      </c>
      <c r="AF513">
        <v>973.2</v>
      </c>
      <c r="AG513">
        <v>467.9</v>
      </c>
      <c r="AH513">
        <v>0</v>
      </c>
    </row>
    <row r="514" spans="1:34" x14ac:dyDescent="0.25">
      <c r="A514" s="88">
        <v>42964.395138888889</v>
      </c>
      <c r="B514">
        <v>235577</v>
      </c>
      <c r="C514">
        <v>32.97</v>
      </c>
      <c r="D514">
        <v>0</v>
      </c>
      <c r="E514">
        <v>0</v>
      </c>
      <c r="F514">
        <v>0.54800000000000004</v>
      </c>
      <c r="G514">
        <v>677.6</v>
      </c>
      <c r="H514">
        <v>634.4</v>
      </c>
      <c r="I514">
        <v>609.6</v>
      </c>
      <c r="J514" t="s">
        <v>338</v>
      </c>
      <c r="K514">
        <v>32.83</v>
      </c>
      <c r="L514">
        <v>0</v>
      </c>
      <c r="M514">
        <v>0</v>
      </c>
      <c r="N514">
        <v>0</v>
      </c>
      <c r="O514">
        <v>675.7</v>
      </c>
      <c r="P514">
        <v>632.79999999999995</v>
      </c>
      <c r="Q514">
        <v>608.20000000000005</v>
      </c>
      <c r="R514" t="s">
        <v>338</v>
      </c>
      <c r="S514">
        <v>33.07</v>
      </c>
      <c r="T514">
        <v>0</v>
      </c>
      <c r="U514">
        <v>0</v>
      </c>
      <c r="V514">
        <v>1.4610000000000001</v>
      </c>
      <c r="W514">
        <v>679</v>
      </c>
      <c r="X514">
        <v>635.9</v>
      </c>
      <c r="Y514">
        <v>610.6</v>
      </c>
      <c r="Z514" t="s">
        <v>338</v>
      </c>
      <c r="AA514">
        <v>2.15</v>
      </c>
      <c r="AB514">
        <v>211.2</v>
      </c>
      <c r="AC514">
        <v>7.6639999999999997</v>
      </c>
      <c r="AD514">
        <v>32.6</v>
      </c>
      <c r="AE514">
        <v>17.100000000000001</v>
      </c>
      <c r="AF514">
        <v>973.1</v>
      </c>
      <c r="AG514">
        <v>467.9</v>
      </c>
      <c r="AH514">
        <v>0</v>
      </c>
    </row>
    <row r="515" spans="1:34" x14ac:dyDescent="0.25">
      <c r="A515" s="88">
        <v>42964.395833333336</v>
      </c>
      <c r="B515">
        <v>235578</v>
      </c>
      <c r="C515">
        <v>32.770000000000003</v>
      </c>
      <c r="D515">
        <v>0</v>
      </c>
      <c r="E515">
        <v>0</v>
      </c>
      <c r="F515">
        <v>0</v>
      </c>
      <c r="G515">
        <v>680.5</v>
      </c>
      <c r="H515">
        <v>637.4</v>
      </c>
      <c r="I515">
        <v>612</v>
      </c>
      <c r="J515" t="s">
        <v>338</v>
      </c>
      <c r="K515">
        <v>32.54</v>
      </c>
      <c r="L515">
        <v>0</v>
      </c>
      <c r="M515">
        <v>0</v>
      </c>
      <c r="N515">
        <v>0</v>
      </c>
      <c r="O515">
        <v>679</v>
      </c>
      <c r="P515">
        <v>636.29999999999995</v>
      </c>
      <c r="Q515">
        <v>610.6</v>
      </c>
      <c r="R515" t="s">
        <v>338</v>
      </c>
      <c r="S515">
        <v>32.869999999999997</v>
      </c>
      <c r="T515">
        <v>0</v>
      </c>
      <c r="U515">
        <v>0</v>
      </c>
      <c r="V515">
        <v>0</v>
      </c>
      <c r="W515">
        <v>682</v>
      </c>
      <c r="X515">
        <v>639.1</v>
      </c>
      <c r="Y515">
        <v>613</v>
      </c>
      <c r="Z515" t="s">
        <v>338</v>
      </c>
      <c r="AA515">
        <v>2.0830000000000002</v>
      </c>
      <c r="AB515">
        <v>219.8</v>
      </c>
      <c r="AC515">
        <v>7.85</v>
      </c>
      <c r="AD515">
        <v>32.6</v>
      </c>
      <c r="AE515">
        <v>16.600000000000001</v>
      </c>
      <c r="AF515">
        <v>973.2</v>
      </c>
      <c r="AG515">
        <v>467.9</v>
      </c>
      <c r="AH515">
        <v>0</v>
      </c>
    </row>
    <row r="516" spans="1:34" x14ac:dyDescent="0.25">
      <c r="A516" s="88">
        <v>42964.396527777775</v>
      </c>
      <c r="B516">
        <v>235579</v>
      </c>
      <c r="C516">
        <v>32.64</v>
      </c>
      <c r="D516">
        <v>0</v>
      </c>
      <c r="E516">
        <v>0</v>
      </c>
      <c r="F516">
        <v>0.30399999999999999</v>
      </c>
      <c r="G516">
        <v>683.9</v>
      </c>
      <c r="H516">
        <v>640.5</v>
      </c>
      <c r="I516">
        <v>614.70000000000005</v>
      </c>
      <c r="J516" t="s">
        <v>338</v>
      </c>
      <c r="K516">
        <v>32.36</v>
      </c>
      <c r="L516">
        <v>0</v>
      </c>
      <c r="M516">
        <v>0</v>
      </c>
      <c r="N516">
        <v>0</v>
      </c>
      <c r="O516">
        <v>682.3</v>
      </c>
      <c r="P516">
        <v>639.1</v>
      </c>
      <c r="Q516">
        <v>613.4</v>
      </c>
      <c r="R516" t="s">
        <v>338</v>
      </c>
      <c r="S516">
        <v>32.880000000000003</v>
      </c>
      <c r="T516">
        <v>0</v>
      </c>
      <c r="U516">
        <v>0</v>
      </c>
      <c r="V516">
        <v>1.4610000000000001</v>
      </c>
      <c r="W516">
        <v>685.7</v>
      </c>
      <c r="X516">
        <v>642.5</v>
      </c>
      <c r="Y516">
        <v>616.1</v>
      </c>
      <c r="Z516" t="s">
        <v>338</v>
      </c>
      <c r="AA516">
        <v>1.6080000000000001</v>
      </c>
      <c r="AB516">
        <v>190.7</v>
      </c>
      <c r="AC516">
        <v>25.81</v>
      </c>
      <c r="AD516">
        <v>32.5</v>
      </c>
      <c r="AE516">
        <v>16.7</v>
      </c>
      <c r="AF516">
        <v>973.2</v>
      </c>
      <c r="AG516">
        <v>467.9</v>
      </c>
      <c r="AH516">
        <v>0</v>
      </c>
    </row>
    <row r="517" spans="1:34" x14ac:dyDescent="0.25">
      <c r="A517" s="88">
        <v>42964.397222222222</v>
      </c>
      <c r="B517">
        <v>235580</v>
      </c>
      <c r="C517">
        <v>33.049999999999997</v>
      </c>
      <c r="D517">
        <v>0</v>
      </c>
      <c r="E517">
        <v>0</v>
      </c>
      <c r="F517">
        <v>1.643</v>
      </c>
      <c r="G517">
        <v>687</v>
      </c>
      <c r="H517">
        <v>644.1</v>
      </c>
      <c r="I517">
        <v>617.5</v>
      </c>
      <c r="J517" t="s">
        <v>338</v>
      </c>
      <c r="K517">
        <v>32.909999999999997</v>
      </c>
      <c r="L517">
        <v>0</v>
      </c>
      <c r="M517">
        <v>0</v>
      </c>
      <c r="N517">
        <v>1.4610000000000001</v>
      </c>
      <c r="O517">
        <v>685.7</v>
      </c>
      <c r="P517">
        <v>642.5</v>
      </c>
      <c r="Q517">
        <v>616.5</v>
      </c>
      <c r="R517" t="s">
        <v>338</v>
      </c>
      <c r="S517">
        <v>33.229999999999997</v>
      </c>
      <c r="T517">
        <v>0</v>
      </c>
      <c r="U517">
        <v>0</v>
      </c>
      <c r="V517">
        <v>2.1909999999999998</v>
      </c>
      <c r="W517">
        <v>688.6</v>
      </c>
      <c r="X517">
        <v>646</v>
      </c>
      <c r="Y517">
        <v>618.5</v>
      </c>
      <c r="Z517" t="s">
        <v>338</v>
      </c>
      <c r="AA517">
        <v>2.0419999999999998</v>
      </c>
      <c r="AB517">
        <v>170.2</v>
      </c>
      <c r="AC517">
        <v>19.579999999999998</v>
      </c>
      <c r="AD517">
        <v>32.4</v>
      </c>
      <c r="AE517">
        <v>17.100000000000001</v>
      </c>
      <c r="AF517">
        <v>973.2</v>
      </c>
      <c r="AG517">
        <v>467.9</v>
      </c>
      <c r="AH517">
        <v>0</v>
      </c>
    </row>
    <row r="518" spans="1:34" x14ac:dyDescent="0.25">
      <c r="A518" s="88">
        <v>42964.397916666669</v>
      </c>
      <c r="B518">
        <v>235581</v>
      </c>
      <c r="C518">
        <v>33.19</v>
      </c>
      <c r="D518">
        <v>0</v>
      </c>
      <c r="E518">
        <v>0</v>
      </c>
      <c r="F518">
        <v>0.54800000000000004</v>
      </c>
      <c r="G518">
        <v>690.3</v>
      </c>
      <c r="H518">
        <v>647.79999999999995</v>
      </c>
      <c r="I518">
        <v>620.1</v>
      </c>
      <c r="J518" t="s">
        <v>338</v>
      </c>
      <c r="K518">
        <v>33.06</v>
      </c>
      <c r="L518">
        <v>0</v>
      </c>
      <c r="M518">
        <v>0</v>
      </c>
      <c r="N518">
        <v>0</v>
      </c>
      <c r="O518">
        <v>688.6</v>
      </c>
      <c r="P518">
        <v>646</v>
      </c>
      <c r="Q518">
        <v>618.5</v>
      </c>
      <c r="R518" t="s">
        <v>338</v>
      </c>
      <c r="S518">
        <v>33.29</v>
      </c>
      <c r="T518">
        <v>0</v>
      </c>
      <c r="U518">
        <v>0</v>
      </c>
      <c r="V518">
        <v>1.4610000000000001</v>
      </c>
      <c r="W518">
        <v>691.6</v>
      </c>
      <c r="X518">
        <v>649.4</v>
      </c>
      <c r="Y518">
        <v>621.70000000000005</v>
      </c>
      <c r="Z518" t="s">
        <v>338</v>
      </c>
      <c r="AA518">
        <v>1.792</v>
      </c>
      <c r="AB518">
        <v>206.1</v>
      </c>
      <c r="AC518">
        <v>10.81</v>
      </c>
      <c r="AD518">
        <v>32.4</v>
      </c>
      <c r="AE518">
        <v>17.3</v>
      </c>
      <c r="AF518">
        <v>973.2</v>
      </c>
      <c r="AG518">
        <v>467.9</v>
      </c>
      <c r="AH518">
        <v>0</v>
      </c>
    </row>
    <row r="519" spans="1:34" x14ac:dyDescent="0.25">
      <c r="A519" s="88">
        <v>42964.398611111108</v>
      </c>
      <c r="B519">
        <v>235582</v>
      </c>
      <c r="C519">
        <v>32.83</v>
      </c>
      <c r="D519">
        <v>0</v>
      </c>
      <c r="E519">
        <v>0</v>
      </c>
      <c r="F519">
        <v>0.24299999999999999</v>
      </c>
      <c r="G519">
        <v>692.9</v>
      </c>
      <c r="H519">
        <v>650.9</v>
      </c>
      <c r="I519">
        <v>622.5</v>
      </c>
      <c r="J519" t="s">
        <v>338</v>
      </c>
      <c r="K519">
        <v>32.549999999999997</v>
      </c>
      <c r="L519">
        <v>0</v>
      </c>
      <c r="M519">
        <v>0</v>
      </c>
      <c r="N519">
        <v>0</v>
      </c>
      <c r="O519">
        <v>691.6</v>
      </c>
      <c r="P519">
        <v>649.4</v>
      </c>
      <c r="Q519">
        <v>621.70000000000005</v>
      </c>
      <c r="R519" t="s">
        <v>338</v>
      </c>
      <c r="S519">
        <v>33.08</v>
      </c>
      <c r="T519">
        <v>0</v>
      </c>
      <c r="U519">
        <v>0</v>
      </c>
      <c r="V519">
        <v>0.73</v>
      </c>
      <c r="W519">
        <v>694.5</v>
      </c>
      <c r="X519">
        <v>652.9</v>
      </c>
      <c r="Y519">
        <v>623.70000000000005</v>
      </c>
      <c r="Z519" t="s">
        <v>338</v>
      </c>
      <c r="AA519">
        <v>1.9750000000000001</v>
      </c>
      <c r="AB519">
        <v>221.4</v>
      </c>
      <c r="AC519">
        <v>8.2200000000000006</v>
      </c>
      <c r="AD519">
        <v>32.5</v>
      </c>
      <c r="AE519">
        <v>17.100000000000001</v>
      </c>
      <c r="AF519">
        <v>973.2</v>
      </c>
      <c r="AG519">
        <v>467.9</v>
      </c>
      <c r="AH519">
        <v>0</v>
      </c>
    </row>
    <row r="520" spans="1:34" x14ac:dyDescent="0.25">
      <c r="A520" s="88">
        <v>42964.399305555555</v>
      </c>
      <c r="B520">
        <v>235583</v>
      </c>
      <c r="C520">
        <v>32.479999999999997</v>
      </c>
      <c r="D520">
        <v>0</v>
      </c>
      <c r="E520">
        <v>0</v>
      </c>
      <c r="F520">
        <v>0.24299999999999999</v>
      </c>
      <c r="G520">
        <v>695.2</v>
      </c>
      <c r="H520">
        <v>653.79999999999995</v>
      </c>
      <c r="I520">
        <v>624.5</v>
      </c>
      <c r="J520" t="s">
        <v>338</v>
      </c>
      <c r="K520">
        <v>32.39</v>
      </c>
      <c r="L520">
        <v>0</v>
      </c>
      <c r="M520">
        <v>0</v>
      </c>
      <c r="N520">
        <v>0</v>
      </c>
      <c r="O520">
        <v>694.1</v>
      </c>
      <c r="P520">
        <v>652.20000000000005</v>
      </c>
      <c r="Q520">
        <v>623.29999999999995</v>
      </c>
      <c r="R520" t="s">
        <v>338</v>
      </c>
      <c r="S520">
        <v>32.57</v>
      </c>
      <c r="T520">
        <v>0</v>
      </c>
      <c r="U520">
        <v>0</v>
      </c>
      <c r="V520">
        <v>1.4610000000000001</v>
      </c>
      <c r="W520">
        <v>696.4</v>
      </c>
      <c r="X520">
        <v>655.7</v>
      </c>
      <c r="Y520">
        <v>625.6</v>
      </c>
      <c r="Z520" t="s">
        <v>338</v>
      </c>
      <c r="AA520">
        <v>1.7</v>
      </c>
      <c r="AB520">
        <v>201.2</v>
      </c>
      <c r="AC520">
        <v>23.32</v>
      </c>
      <c r="AD520">
        <v>32.5</v>
      </c>
      <c r="AE520">
        <v>16.899999999999999</v>
      </c>
      <c r="AF520">
        <v>973.2</v>
      </c>
      <c r="AG520">
        <v>467.9</v>
      </c>
      <c r="AH520">
        <v>0</v>
      </c>
    </row>
    <row r="521" spans="1:34" x14ac:dyDescent="0.25">
      <c r="A521" s="88">
        <v>42964.4</v>
      </c>
      <c r="B521">
        <v>235584</v>
      </c>
      <c r="C521">
        <v>32.479999999999997</v>
      </c>
      <c r="D521">
        <v>0</v>
      </c>
      <c r="E521">
        <v>0</v>
      </c>
      <c r="F521">
        <v>2.4350000000000001</v>
      </c>
      <c r="G521">
        <v>698</v>
      </c>
      <c r="H521">
        <v>656.9</v>
      </c>
      <c r="I521">
        <v>626.79999999999995</v>
      </c>
      <c r="J521" t="s">
        <v>338</v>
      </c>
      <c r="K521">
        <v>32.32</v>
      </c>
      <c r="L521">
        <v>0</v>
      </c>
      <c r="M521">
        <v>0</v>
      </c>
      <c r="N521">
        <v>1.4610000000000001</v>
      </c>
      <c r="O521">
        <v>696.7</v>
      </c>
      <c r="P521">
        <v>655.7</v>
      </c>
      <c r="Q521">
        <v>625.6</v>
      </c>
      <c r="R521" t="s">
        <v>338</v>
      </c>
      <c r="S521">
        <v>32.56</v>
      </c>
      <c r="T521">
        <v>0</v>
      </c>
      <c r="U521">
        <v>0</v>
      </c>
      <c r="V521">
        <v>2.9220000000000002</v>
      </c>
      <c r="W521">
        <v>699.7</v>
      </c>
      <c r="X521">
        <v>658.5</v>
      </c>
      <c r="Y521">
        <v>628</v>
      </c>
      <c r="Z521" t="s">
        <v>338</v>
      </c>
      <c r="AA521">
        <v>1.3169999999999999</v>
      </c>
      <c r="AB521">
        <v>213.7</v>
      </c>
      <c r="AC521">
        <v>12.41</v>
      </c>
      <c r="AD521">
        <v>32.4</v>
      </c>
      <c r="AE521">
        <v>17</v>
      </c>
      <c r="AF521">
        <v>973.2</v>
      </c>
      <c r="AG521">
        <v>467.9</v>
      </c>
      <c r="AH521">
        <v>0</v>
      </c>
    </row>
    <row r="522" spans="1:34" x14ac:dyDescent="0.25">
      <c r="A522" s="88">
        <v>42964.400694444441</v>
      </c>
      <c r="B522">
        <v>235585</v>
      </c>
      <c r="C522">
        <v>32.75</v>
      </c>
      <c r="D522">
        <v>0</v>
      </c>
      <c r="E522">
        <v>0</v>
      </c>
      <c r="F522">
        <v>3.0430000000000001</v>
      </c>
      <c r="G522">
        <v>700.1</v>
      </c>
      <c r="H522">
        <v>659.6</v>
      </c>
      <c r="I522">
        <v>628.6</v>
      </c>
      <c r="J522" t="s">
        <v>338</v>
      </c>
      <c r="K522">
        <v>32.479999999999997</v>
      </c>
      <c r="L522">
        <v>0</v>
      </c>
      <c r="M522">
        <v>0</v>
      </c>
      <c r="N522">
        <v>2.556</v>
      </c>
      <c r="O522">
        <v>698.9</v>
      </c>
      <c r="P522">
        <v>658.5</v>
      </c>
      <c r="Q522">
        <v>628</v>
      </c>
      <c r="R522" t="s">
        <v>338</v>
      </c>
      <c r="S522">
        <v>33.03</v>
      </c>
      <c r="T522">
        <v>0</v>
      </c>
      <c r="U522">
        <v>0</v>
      </c>
      <c r="V522">
        <v>4.0170000000000003</v>
      </c>
      <c r="W522">
        <v>701.2</v>
      </c>
      <c r="X522">
        <v>661.2</v>
      </c>
      <c r="Y522">
        <v>629.6</v>
      </c>
      <c r="Z522" t="s">
        <v>338</v>
      </c>
      <c r="AA522">
        <v>1.2170000000000001</v>
      </c>
      <c r="AB522">
        <v>197.2</v>
      </c>
      <c r="AC522">
        <v>32.159999999999997</v>
      </c>
      <c r="AD522">
        <v>32.4</v>
      </c>
      <c r="AE522">
        <v>17.100000000000001</v>
      </c>
      <c r="AF522">
        <v>973.2</v>
      </c>
      <c r="AG522">
        <v>467.9</v>
      </c>
      <c r="AH522">
        <v>0</v>
      </c>
    </row>
    <row r="523" spans="1:34" x14ac:dyDescent="0.25">
      <c r="A523" s="88">
        <v>42964.401388888888</v>
      </c>
      <c r="B523">
        <v>235586</v>
      </c>
      <c r="C523">
        <v>33.200000000000003</v>
      </c>
      <c r="D523">
        <v>0</v>
      </c>
      <c r="E523">
        <v>0</v>
      </c>
      <c r="F523">
        <v>5.4480000000000004</v>
      </c>
      <c r="G523">
        <v>702.6</v>
      </c>
      <c r="H523">
        <v>662.8</v>
      </c>
      <c r="I523">
        <v>630.70000000000005</v>
      </c>
      <c r="J523" t="s">
        <v>338</v>
      </c>
      <c r="K523">
        <v>33.049999999999997</v>
      </c>
      <c r="L523">
        <v>0</v>
      </c>
      <c r="M523">
        <v>0</v>
      </c>
      <c r="N523">
        <v>4.383</v>
      </c>
      <c r="O523">
        <v>701.5</v>
      </c>
      <c r="P523">
        <v>661.2</v>
      </c>
      <c r="Q523">
        <v>630</v>
      </c>
      <c r="R523" t="s">
        <v>338</v>
      </c>
      <c r="S523">
        <v>33.32</v>
      </c>
      <c r="T523">
        <v>0</v>
      </c>
      <c r="U523">
        <v>0</v>
      </c>
      <c r="V523">
        <v>5.843</v>
      </c>
      <c r="W523">
        <v>703.4</v>
      </c>
      <c r="X523">
        <v>663.3</v>
      </c>
      <c r="Y523">
        <v>631.20000000000005</v>
      </c>
      <c r="Z523" t="s">
        <v>338</v>
      </c>
      <c r="AA523">
        <v>1.508</v>
      </c>
      <c r="AB523">
        <v>172.7</v>
      </c>
      <c r="AC523">
        <v>17.510000000000002</v>
      </c>
      <c r="AD523">
        <v>32.4</v>
      </c>
      <c r="AE523">
        <v>17.3</v>
      </c>
      <c r="AF523">
        <v>973.2</v>
      </c>
      <c r="AG523">
        <v>467.9</v>
      </c>
      <c r="AH523">
        <v>0</v>
      </c>
    </row>
    <row r="524" spans="1:34" x14ac:dyDescent="0.25">
      <c r="A524" s="88">
        <v>42964.402083333334</v>
      </c>
      <c r="B524">
        <v>235587</v>
      </c>
      <c r="C524">
        <v>33.549999999999997</v>
      </c>
      <c r="D524">
        <v>0</v>
      </c>
      <c r="E524">
        <v>0</v>
      </c>
      <c r="F524">
        <v>6.2389999999999999</v>
      </c>
      <c r="G524">
        <v>704.7</v>
      </c>
      <c r="H524">
        <v>665.4</v>
      </c>
      <c r="I524">
        <v>632.20000000000005</v>
      </c>
      <c r="J524" t="s">
        <v>338</v>
      </c>
      <c r="K524">
        <v>33.44</v>
      </c>
      <c r="L524">
        <v>0</v>
      </c>
      <c r="M524">
        <v>0</v>
      </c>
      <c r="N524">
        <v>5.4779999999999998</v>
      </c>
      <c r="O524">
        <v>703</v>
      </c>
      <c r="P524">
        <v>663.3</v>
      </c>
      <c r="Q524">
        <v>631.20000000000005</v>
      </c>
      <c r="R524" t="s">
        <v>338</v>
      </c>
      <c r="S524">
        <v>33.65</v>
      </c>
      <c r="T524">
        <v>0</v>
      </c>
      <c r="U524">
        <v>0</v>
      </c>
      <c r="V524">
        <v>6.5739999999999998</v>
      </c>
      <c r="W524">
        <v>706.3</v>
      </c>
      <c r="X524">
        <v>667.1</v>
      </c>
      <c r="Y524">
        <v>633.6</v>
      </c>
      <c r="Z524" t="s">
        <v>338</v>
      </c>
      <c r="AA524">
        <v>1.417</v>
      </c>
      <c r="AB524">
        <v>195.1</v>
      </c>
      <c r="AC524">
        <v>26.3</v>
      </c>
      <c r="AD524">
        <v>32.5</v>
      </c>
      <c r="AE524">
        <v>17.3</v>
      </c>
      <c r="AF524">
        <v>973.2</v>
      </c>
      <c r="AG524">
        <v>467.9</v>
      </c>
      <c r="AH524">
        <v>0</v>
      </c>
    </row>
    <row r="525" spans="1:34" x14ac:dyDescent="0.25">
      <c r="A525" s="88">
        <v>42964.402777777781</v>
      </c>
      <c r="B525">
        <v>235588</v>
      </c>
      <c r="C525">
        <v>33.32</v>
      </c>
      <c r="D525">
        <v>0</v>
      </c>
      <c r="E525">
        <v>0.31900000000000001</v>
      </c>
      <c r="F525">
        <v>2.8610000000000002</v>
      </c>
      <c r="G525">
        <v>707.7</v>
      </c>
      <c r="H525">
        <v>669</v>
      </c>
      <c r="I525">
        <v>635</v>
      </c>
      <c r="J525" t="s">
        <v>338</v>
      </c>
      <c r="K525">
        <v>32.9</v>
      </c>
      <c r="L525">
        <v>0</v>
      </c>
      <c r="M525">
        <v>0</v>
      </c>
      <c r="N525">
        <v>0.36499999999999999</v>
      </c>
      <c r="O525">
        <v>706.3</v>
      </c>
      <c r="P525">
        <v>667.5</v>
      </c>
      <c r="Q525">
        <v>633.6</v>
      </c>
      <c r="R525" t="s">
        <v>338</v>
      </c>
      <c r="S525">
        <v>33.49</v>
      </c>
      <c r="T525">
        <v>0</v>
      </c>
      <c r="U525">
        <v>1.917</v>
      </c>
      <c r="V525">
        <v>5.843</v>
      </c>
      <c r="W525">
        <v>708.9</v>
      </c>
      <c r="X525">
        <v>670.3</v>
      </c>
      <c r="Y525">
        <v>635.9</v>
      </c>
      <c r="Z525" t="s">
        <v>338</v>
      </c>
      <c r="AA525">
        <v>2.4420000000000002</v>
      </c>
      <c r="AB525">
        <v>236.5</v>
      </c>
      <c r="AC525">
        <v>11.26</v>
      </c>
      <c r="AD525">
        <v>32.700000000000003</v>
      </c>
      <c r="AE525">
        <v>17.3</v>
      </c>
      <c r="AF525">
        <v>973.2</v>
      </c>
      <c r="AG525">
        <v>467.9</v>
      </c>
      <c r="AH525">
        <v>0</v>
      </c>
    </row>
    <row r="526" spans="1:34" x14ac:dyDescent="0.25">
      <c r="A526" s="88">
        <v>42964.40347222222</v>
      </c>
      <c r="B526">
        <v>235589</v>
      </c>
      <c r="C526">
        <v>32.869999999999997</v>
      </c>
      <c r="D526">
        <v>0</v>
      </c>
      <c r="E526">
        <v>2.8220000000000001</v>
      </c>
      <c r="F526">
        <v>0</v>
      </c>
      <c r="G526">
        <v>710.8</v>
      </c>
      <c r="H526">
        <v>672.4</v>
      </c>
      <c r="I526">
        <v>637.70000000000005</v>
      </c>
      <c r="J526" t="s">
        <v>338</v>
      </c>
      <c r="K526">
        <v>32.619999999999997</v>
      </c>
      <c r="L526">
        <v>0</v>
      </c>
      <c r="M526">
        <v>1.917</v>
      </c>
      <c r="N526">
        <v>0</v>
      </c>
      <c r="O526">
        <v>709.3</v>
      </c>
      <c r="P526">
        <v>670.9</v>
      </c>
      <c r="Q526">
        <v>636.29999999999995</v>
      </c>
      <c r="R526" t="s">
        <v>338</v>
      </c>
      <c r="S526">
        <v>33.25</v>
      </c>
      <c r="T526">
        <v>0</v>
      </c>
      <c r="U526">
        <v>4.4720000000000004</v>
      </c>
      <c r="V526">
        <v>0</v>
      </c>
      <c r="W526">
        <v>712.2</v>
      </c>
      <c r="X526">
        <v>673.7</v>
      </c>
      <c r="Y526">
        <v>639.1</v>
      </c>
      <c r="Z526" t="s">
        <v>338</v>
      </c>
      <c r="AA526">
        <v>1.917</v>
      </c>
      <c r="AB526">
        <v>206.1</v>
      </c>
      <c r="AC526">
        <v>26.76</v>
      </c>
      <c r="AD526">
        <v>32.799999999999997</v>
      </c>
      <c r="AE526">
        <v>17.2</v>
      </c>
      <c r="AF526">
        <v>973.2</v>
      </c>
      <c r="AG526">
        <v>467.9</v>
      </c>
      <c r="AH526">
        <v>0</v>
      </c>
    </row>
    <row r="527" spans="1:34" x14ac:dyDescent="0.25">
      <c r="A527" s="88">
        <v>42964.404166666667</v>
      </c>
      <c r="B527">
        <v>235590</v>
      </c>
      <c r="C527">
        <v>33.229999999999997</v>
      </c>
      <c r="D527">
        <v>0</v>
      </c>
      <c r="E527">
        <v>1.012</v>
      </c>
      <c r="F527">
        <v>3.0739999999999998</v>
      </c>
      <c r="G527">
        <v>713.3</v>
      </c>
      <c r="H527">
        <v>675.7</v>
      </c>
      <c r="I527">
        <v>639.79999999999995</v>
      </c>
      <c r="J527" t="s">
        <v>338</v>
      </c>
      <c r="K527">
        <v>32.94</v>
      </c>
      <c r="L527">
        <v>0</v>
      </c>
      <c r="M527">
        <v>0</v>
      </c>
      <c r="N527">
        <v>0.73</v>
      </c>
      <c r="O527">
        <v>712.2</v>
      </c>
      <c r="P527">
        <v>674.4</v>
      </c>
      <c r="Q527">
        <v>639.1</v>
      </c>
      <c r="R527" t="s">
        <v>338</v>
      </c>
      <c r="S527">
        <v>33.42</v>
      </c>
      <c r="T527">
        <v>0</v>
      </c>
      <c r="U527">
        <v>3.8340000000000001</v>
      </c>
      <c r="V527">
        <v>4.383</v>
      </c>
      <c r="W527">
        <v>714.8</v>
      </c>
      <c r="X527">
        <v>677.9</v>
      </c>
      <c r="Y527">
        <v>641.1</v>
      </c>
      <c r="Z527" t="s">
        <v>338</v>
      </c>
      <c r="AA527">
        <v>1.883</v>
      </c>
      <c r="AB527">
        <v>204.9</v>
      </c>
      <c r="AC527">
        <v>17.02</v>
      </c>
      <c r="AD527">
        <v>32.700000000000003</v>
      </c>
      <c r="AE527">
        <v>17.399999999999999</v>
      </c>
      <c r="AF527">
        <v>973.2</v>
      </c>
      <c r="AG527">
        <v>467.9</v>
      </c>
      <c r="AH527">
        <v>0</v>
      </c>
    </row>
    <row r="528" spans="1:34" x14ac:dyDescent="0.25">
      <c r="A528" s="88">
        <v>42964.404861111114</v>
      </c>
      <c r="B528">
        <v>235591</v>
      </c>
      <c r="C528">
        <v>33.22</v>
      </c>
      <c r="D528">
        <v>0</v>
      </c>
      <c r="E528">
        <v>3.621</v>
      </c>
      <c r="F528">
        <v>0.91300000000000003</v>
      </c>
      <c r="G528">
        <v>716.8</v>
      </c>
      <c r="H528">
        <v>679.3</v>
      </c>
      <c r="I528">
        <v>642.79999999999995</v>
      </c>
      <c r="J528" t="s">
        <v>338</v>
      </c>
      <c r="K528">
        <v>32.75</v>
      </c>
      <c r="L528">
        <v>0</v>
      </c>
      <c r="M528">
        <v>1.917</v>
      </c>
      <c r="N528">
        <v>0</v>
      </c>
      <c r="O528">
        <v>715.2</v>
      </c>
      <c r="P528">
        <v>677.2</v>
      </c>
      <c r="Q528">
        <v>641.5</v>
      </c>
      <c r="R528" t="s">
        <v>338</v>
      </c>
      <c r="S528">
        <v>33.61</v>
      </c>
      <c r="T528">
        <v>0</v>
      </c>
      <c r="U528">
        <v>5.1109999999999998</v>
      </c>
      <c r="V528">
        <v>2.1909999999999998</v>
      </c>
      <c r="W528">
        <v>718.5</v>
      </c>
      <c r="X528">
        <v>681.3</v>
      </c>
      <c r="Y528">
        <v>644.20000000000005</v>
      </c>
      <c r="Z528" t="s">
        <v>338</v>
      </c>
      <c r="AA528">
        <v>2</v>
      </c>
      <c r="AB528">
        <v>171.2</v>
      </c>
      <c r="AC528">
        <v>31.42</v>
      </c>
      <c r="AD528">
        <v>32.799999999999997</v>
      </c>
      <c r="AE528">
        <v>17.3</v>
      </c>
      <c r="AF528">
        <v>973.2</v>
      </c>
      <c r="AG528">
        <v>467.9</v>
      </c>
      <c r="AH528">
        <v>0</v>
      </c>
    </row>
    <row r="529" spans="1:34" x14ac:dyDescent="0.25">
      <c r="A529" s="88">
        <v>42964.405555555553</v>
      </c>
      <c r="B529">
        <v>235592</v>
      </c>
      <c r="C529">
        <v>33.64</v>
      </c>
      <c r="D529">
        <v>0</v>
      </c>
      <c r="E529">
        <v>2.556</v>
      </c>
      <c r="F529">
        <v>3.1960000000000002</v>
      </c>
      <c r="G529">
        <v>719.5</v>
      </c>
      <c r="H529">
        <v>683</v>
      </c>
      <c r="I529">
        <v>645</v>
      </c>
      <c r="J529" t="s">
        <v>338</v>
      </c>
      <c r="K529">
        <v>33.549999999999997</v>
      </c>
      <c r="L529">
        <v>0</v>
      </c>
      <c r="M529">
        <v>0.63900000000000001</v>
      </c>
      <c r="N529">
        <v>2.9220000000000002</v>
      </c>
      <c r="O529">
        <v>718.5</v>
      </c>
      <c r="P529">
        <v>681.3</v>
      </c>
      <c r="Q529">
        <v>643.79999999999995</v>
      </c>
      <c r="R529" t="s">
        <v>338</v>
      </c>
      <c r="S529">
        <v>33.71</v>
      </c>
      <c r="T529">
        <v>0</v>
      </c>
      <c r="U529">
        <v>5.1109999999999998</v>
      </c>
      <c r="V529">
        <v>3.6520000000000001</v>
      </c>
      <c r="W529">
        <v>720.3</v>
      </c>
      <c r="X529">
        <v>684.1</v>
      </c>
      <c r="Y529">
        <v>645.4</v>
      </c>
      <c r="Z529" t="s">
        <v>338</v>
      </c>
      <c r="AA529">
        <v>1.542</v>
      </c>
      <c r="AB529">
        <v>152.4</v>
      </c>
      <c r="AC529">
        <v>25.16</v>
      </c>
      <c r="AD529">
        <v>32.799999999999997</v>
      </c>
      <c r="AE529">
        <v>17.5</v>
      </c>
      <c r="AF529">
        <v>973.2</v>
      </c>
      <c r="AG529">
        <v>467.9</v>
      </c>
      <c r="AH529">
        <v>0</v>
      </c>
    </row>
    <row r="530" spans="1:34" x14ac:dyDescent="0.25">
      <c r="A530" s="88">
        <v>42964.40625</v>
      </c>
      <c r="B530">
        <v>235593</v>
      </c>
      <c r="C530">
        <v>33.46</v>
      </c>
      <c r="D530">
        <v>0</v>
      </c>
      <c r="E530">
        <v>9.32</v>
      </c>
      <c r="F530">
        <v>4.17</v>
      </c>
      <c r="G530">
        <v>721.6</v>
      </c>
      <c r="H530">
        <v>685.7</v>
      </c>
      <c r="I530">
        <v>646.79999999999995</v>
      </c>
      <c r="J530" t="s">
        <v>338</v>
      </c>
      <c r="K530">
        <v>33.31</v>
      </c>
      <c r="L530">
        <v>0</v>
      </c>
      <c r="M530">
        <v>5.1109999999999998</v>
      </c>
      <c r="N530">
        <v>3.6520000000000001</v>
      </c>
      <c r="O530">
        <v>720.7</v>
      </c>
      <c r="P530">
        <v>684.5</v>
      </c>
      <c r="Q530">
        <v>646.20000000000005</v>
      </c>
      <c r="R530" t="s">
        <v>338</v>
      </c>
      <c r="S530">
        <v>33.6</v>
      </c>
      <c r="T530">
        <v>0</v>
      </c>
      <c r="U530">
        <v>12.78</v>
      </c>
      <c r="V530">
        <v>4.383</v>
      </c>
      <c r="W530">
        <v>722.6</v>
      </c>
      <c r="X530">
        <v>686.9</v>
      </c>
      <c r="Y530">
        <v>647.4</v>
      </c>
      <c r="Z530" t="s">
        <v>338</v>
      </c>
      <c r="AA530">
        <v>1.4330000000000001</v>
      </c>
      <c r="AB530">
        <v>214.4</v>
      </c>
      <c r="AC530">
        <v>24.17</v>
      </c>
      <c r="AD530">
        <v>32.9</v>
      </c>
      <c r="AE530">
        <v>17.100000000000001</v>
      </c>
      <c r="AF530">
        <v>973.2</v>
      </c>
      <c r="AG530">
        <v>467.9</v>
      </c>
      <c r="AH530">
        <v>0</v>
      </c>
    </row>
    <row r="531" spans="1:34" x14ac:dyDescent="0.25">
      <c r="A531" s="88">
        <v>42964.406944444447</v>
      </c>
      <c r="B531">
        <v>235594</v>
      </c>
      <c r="C531">
        <v>33.369999999999997</v>
      </c>
      <c r="D531">
        <v>0</v>
      </c>
      <c r="E531">
        <v>13.74</v>
      </c>
      <c r="F531">
        <v>2.161</v>
      </c>
      <c r="G531">
        <v>724.5</v>
      </c>
      <c r="H531">
        <v>689.1</v>
      </c>
      <c r="I531">
        <v>649.29999999999995</v>
      </c>
      <c r="J531" t="s">
        <v>338</v>
      </c>
      <c r="K531">
        <v>33.200000000000003</v>
      </c>
      <c r="L531">
        <v>0</v>
      </c>
      <c r="M531">
        <v>12.78</v>
      </c>
      <c r="N531">
        <v>0.73</v>
      </c>
      <c r="O531">
        <v>722.9</v>
      </c>
      <c r="P531">
        <v>687.6</v>
      </c>
      <c r="Q531">
        <v>647.79999999999995</v>
      </c>
      <c r="R531" t="s">
        <v>338</v>
      </c>
      <c r="S531">
        <v>33.58</v>
      </c>
      <c r="T531">
        <v>0</v>
      </c>
      <c r="U531">
        <v>15.33</v>
      </c>
      <c r="V531">
        <v>4.383</v>
      </c>
      <c r="W531">
        <v>726.2</v>
      </c>
      <c r="X531">
        <v>691</v>
      </c>
      <c r="Y531">
        <v>651</v>
      </c>
      <c r="Z531" t="s">
        <v>338</v>
      </c>
      <c r="AA531">
        <v>2.2000000000000002</v>
      </c>
      <c r="AB531">
        <v>205.5</v>
      </c>
      <c r="AC531">
        <v>11.61</v>
      </c>
      <c r="AD531">
        <v>32.9</v>
      </c>
      <c r="AE531">
        <v>17.3</v>
      </c>
      <c r="AF531">
        <v>973.2</v>
      </c>
      <c r="AG531">
        <v>467.9</v>
      </c>
      <c r="AH531">
        <v>0</v>
      </c>
    </row>
    <row r="532" spans="1:34" x14ac:dyDescent="0.25">
      <c r="A532" s="88">
        <v>42964.407638888886</v>
      </c>
      <c r="B532">
        <v>235595</v>
      </c>
      <c r="C532">
        <v>33.51</v>
      </c>
      <c r="D532">
        <v>0</v>
      </c>
      <c r="E532">
        <v>15.39</v>
      </c>
      <c r="F532">
        <v>1.583</v>
      </c>
      <c r="G532">
        <v>728.5</v>
      </c>
      <c r="H532">
        <v>693.1</v>
      </c>
      <c r="I532">
        <v>652.9</v>
      </c>
      <c r="J532" t="s">
        <v>338</v>
      </c>
      <c r="K532">
        <v>33.39</v>
      </c>
      <c r="L532">
        <v>0</v>
      </c>
      <c r="M532">
        <v>14.06</v>
      </c>
      <c r="N532">
        <v>0.73</v>
      </c>
      <c r="O532">
        <v>726.6</v>
      </c>
      <c r="P532">
        <v>691</v>
      </c>
      <c r="Q532">
        <v>651</v>
      </c>
      <c r="R532" t="s">
        <v>338</v>
      </c>
      <c r="S532">
        <v>33.590000000000003</v>
      </c>
      <c r="T532">
        <v>0</v>
      </c>
      <c r="U532">
        <v>16.61</v>
      </c>
      <c r="V532">
        <v>2.1909999999999998</v>
      </c>
      <c r="W532">
        <v>729.9</v>
      </c>
      <c r="X532">
        <v>694.5</v>
      </c>
      <c r="Y532">
        <v>654.1</v>
      </c>
      <c r="Z532" t="s">
        <v>338</v>
      </c>
      <c r="AA532">
        <v>1.7829999999999999</v>
      </c>
      <c r="AB532">
        <v>209.3</v>
      </c>
      <c r="AC532">
        <v>12.45</v>
      </c>
      <c r="AD532">
        <v>32.9</v>
      </c>
      <c r="AE532">
        <v>17</v>
      </c>
      <c r="AF532">
        <v>973.2</v>
      </c>
      <c r="AG532">
        <v>467.9</v>
      </c>
      <c r="AH532">
        <v>0</v>
      </c>
    </row>
    <row r="533" spans="1:34" x14ac:dyDescent="0.25">
      <c r="A533" s="88">
        <v>42964.408333333333</v>
      </c>
      <c r="B533">
        <v>235596</v>
      </c>
      <c r="C533">
        <v>33.380000000000003</v>
      </c>
      <c r="D533">
        <v>0</v>
      </c>
      <c r="E533">
        <v>16.98</v>
      </c>
      <c r="F533">
        <v>1.248</v>
      </c>
      <c r="G533">
        <v>731.8</v>
      </c>
      <c r="H533">
        <v>696.7</v>
      </c>
      <c r="I533">
        <v>655.5</v>
      </c>
      <c r="J533" t="s">
        <v>338</v>
      </c>
      <c r="K533">
        <v>33.22</v>
      </c>
      <c r="L533">
        <v>0</v>
      </c>
      <c r="M533">
        <v>14.06</v>
      </c>
      <c r="N533">
        <v>0.36499999999999999</v>
      </c>
      <c r="O533">
        <v>730.3</v>
      </c>
      <c r="P533">
        <v>695.2</v>
      </c>
      <c r="Q533">
        <v>654.5</v>
      </c>
      <c r="R533" t="s">
        <v>338</v>
      </c>
      <c r="S533">
        <v>33.53</v>
      </c>
      <c r="T533">
        <v>0</v>
      </c>
      <c r="U533">
        <v>19.170000000000002</v>
      </c>
      <c r="V533">
        <v>1.4610000000000001</v>
      </c>
      <c r="W533">
        <v>733.2</v>
      </c>
      <c r="X533">
        <v>698.3</v>
      </c>
      <c r="Y533">
        <v>656.5</v>
      </c>
      <c r="Z533" t="s">
        <v>338</v>
      </c>
      <c r="AA533">
        <v>1.867</v>
      </c>
      <c r="AB533">
        <v>208.7</v>
      </c>
      <c r="AC533">
        <v>7.9480000000000004</v>
      </c>
      <c r="AD533">
        <v>32.9</v>
      </c>
      <c r="AE533">
        <v>17.2</v>
      </c>
      <c r="AF533">
        <v>973.2</v>
      </c>
      <c r="AG533">
        <v>467.9</v>
      </c>
      <c r="AH533">
        <v>0</v>
      </c>
    </row>
    <row r="534" spans="1:34" x14ac:dyDescent="0.25">
      <c r="A534" s="88">
        <v>42964.40902777778</v>
      </c>
      <c r="B534">
        <v>235597</v>
      </c>
      <c r="C534">
        <v>32.96</v>
      </c>
      <c r="D534">
        <v>0</v>
      </c>
      <c r="E534">
        <v>20.34</v>
      </c>
      <c r="F534">
        <v>0</v>
      </c>
      <c r="G534">
        <v>734.1</v>
      </c>
      <c r="H534">
        <v>699.2</v>
      </c>
      <c r="I534">
        <v>657.4</v>
      </c>
      <c r="J534" t="s">
        <v>338</v>
      </c>
      <c r="K534">
        <v>32.770000000000003</v>
      </c>
      <c r="L534">
        <v>0</v>
      </c>
      <c r="M534">
        <v>19.170000000000002</v>
      </c>
      <c r="N534">
        <v>0</v>
      </c>
      <c r="O534">
        <v>733.2</v>
      </c>
      <c r="P534">
        <v>698</v>
      </c>
      <c r="Q534">
        <v>656.5</v>
      </c>
      <c r="R534" t="s">
        <v>338</v>
      </c>
      <c r="S534">
        <v>33.24</v>
      </c>
      <c r="T534">
        <v>0</v>
      </c>
      <c r="U534">
        <v>21.72</v>
      </c>
      <c r="V534">
        <v>0</v>
      </c>
      <c r="W534">
        <v>735.1</v>
      </c>
      <c r="X534">
        <v>700.4</v>
      </c>
      <c r="Y534">
        <v>658.1</v>
      </c>
      <c r="Z534" t="s">
        <v>338</v>
      </c>
      <c r="AA534">
        <v>2.0830000000000002</v>
      </c>
      <c r="AB534">
        <v>224.8</v>
      </c>
      <c r="AC534">
        <v>7.2060000000000004</v>
      </c>
      <c r="AD534">
        <v>32.9</v>
      </c>
      <c r="AE534">
        <v>17</v>
      </c>
      <c r="AF534">
        <v>973.2</v>
      </c>
      <c r="AG534">
        <v>467.9</v>
      </c>
      <c r="AH534">
        <v>0</v>
      </c>
    </row>
    <row r="535" spans="1:34" x14ac:dyDescent="0.25">
      <c r="A535" s="88">
        <v>42964.409722222219</v>
      </c>
      <c r="B535">
        <v>235598</v>
      </c>
      <c r="C535">
        <v>32.75</v>
      </c>
      <c r="D535">
        <v>0</v>
      </c>
      <c r="E535">
        <v>17.52</v>
      </c>
      <c r="F535">
        <v>0</v>
      </c>
      <c r="G535">
        <v>737.2</v>
      </c>
      <c r="H535">
        <v>702.7</v>
      </c>
      <c r="I535">
        <v>660.1</v>
      </c>
      <c r="J535" t="s">
        <v>338</v>
      </c>
      <c r="K535">
        <v>32.659999999999997</v>
      </c>
      <c r="L535">
        <v>0</v>
      </c>
      <c r="M535">
        <v>15.33</v>
      </c>
      <c r="N535">
        <v>0</v>
      </c>
      <c r="O535">
        <v>735.8</v>
      </c>
      <c r="P535">
        <v>700.8</v>
      </c>
      <c r="Q535">
        <v>658.9</v>
      </c>
      <c r="R535" t="s">
        <v>338</v>
      </c>
      <c r="S535">
        <v>32.840000000000003</v>
      </c>
      <c r="T535">
        <v>0</v>
      </c>
      <c r="U535">
        <v>19.170000000000002</v>
      </c>
      <c r="V535">
        <v>0</v>
      </c>
      <c r="W535">
        <v>738.8</v>
      </c>
      <c r="X535">
        <v>704.2</v>
      </c>
      <c r="Y535">
        <v>661.2</v>
      </c>
      <c r="Z535" t="s">
        <v>338</v>
      </c>
      <c r="AA535">
        <v>1.75</v>
      </c>
      <c r="AB535">
        <v>251.4</v>
      </c>
      <c r="AC535">
        <v>11.56</v>
      </c>
      <c r="AD535">
        <v>32.799999999999997</v>
      </c>
      <c r="AE535">
        <v>17</v>
      </c>
      <c r="AF535">
        <v>973.2</v>
      </c>
      <c r="AG535">
        <v>467.9</v>
      </c>
      <c r="AH535">
        <v>0</v>
      </c>
    </row>
    <row r="536" spans="1:34" x14ac:dyDescent="0.25">
      <c r="A536" s="88">
        <v>42964.410416666666</v>
      </c>
      <c r="B536">
        <v>235599</v>
      </c>
      <c r="C536">
        <v>32.92</v>
      </c>
      <c r="D536">
        <v>0</v>
      </c>
      <c r="E536">
        <v>22.68</v>
      </c>
      <c r="F536">
        <v>2.0089999999999999</v>
      </c>
      <c r="G536">
        <v>740</v>
      </c>
      <c r="H536">
        <v>706.2</v>
      </c>
      <c r="I536">
        <v>662.2</v>
      </c>
      <c r="J536" t="s">
        <v>338</v>
      </c>
      <c r="K536">
        <v>32.72</v>
      </c>
      <c r="L536">
        <v>0</v>
      </c>
      <c r="M536">
        <v>20.45</v>
      </c>
      <c r="N536">
        <v>0</v>
      </c>
      <c r="O536">
        <v>739.1</v>
      </c>
      <c r="P536">
        <v>704.9</v>
      </c>
      <c r="Q536">
        <v>661.2</v>
      </c>
      <c r="R536" t="s">
        <v>338</v>
      </c>
      <c r="S536">
        <v>33.24</v>
      </c>
      <c r="T536">
        <v>0</v>
      </c>
      <c r="U536">
        <v>24.28</v>
      </c>
      <c r="V536">
        <v>2.9220000000000002</v>
      </c>
      <c r="W536">
        <v>741</v>
      </c>
      <c r="X536">
        <v>707.7</v>
      </c>
      <c r="Y536">
        <v>662.8</v>
      </c>
      <c r="Z536" t="s">
        <v>338</v>
      </c>
      <c r="AA536">
        <v>1.6919999999999999</v>
      </c>
      <c r="AB536">
        <v>234.3</v>
      </c>
      <c r="AC536">
        <v>26.24</v>
      </c>
      <c r="AD536">
        <v>32.700000000000003</v>
      </c>
      <c r="AE536">
        <v>17.100000000000001</v>
      </c>
      <c r="AF536">
        <v>973.2</v>
      </c>
      <c r="AG536">
        <v>467.9</v>
      </c>
      <c r="AH536">
        <v>0</v>
      </c>
    </row>
    <row r="537" spans="1:34" x14ac:dyDescent="0.25">
      <c r="A537" s="88">
        <v>42964.411111111112</v>
      </c>
      <c r="B537">
        <v>235600</v>
      </c>
      <c r="C537">
        <v>33.44</v>
      </c>
      <c r="D537">
        <v>0</v>
      </c>
      <c r="E537">
        <v>19.86</v>
      </c>
      <c r="F537">
        <v>4.5350000000000001</v>
      </c>
      <c r="G537">
        <v>742.1</v>
      </c>
      <c r="H537">
        <v>709</v>
      </c>
      <c r="I537">
        <v>664.1</v>
      </c>
      <c r="J537" t="s">
        <v>338</v>
      </c>
      <c r="K537">
        <v>33.26</v>
      </c>
      <c r="L537">
        <v>0</v>
      </c>
      <c r="M537">
        <v>17.89</v>
      </c>
      <c r="N537">
        <v>3.2869999999999999</v>
      </c>
      <c r="O537">
        <v>741</v>
      </c>
      <c r="P537">
        <v>707.7</v>
      </c>
      <c r="Q537">
        <v>662.8</v>
      </c>
      <c r="R537" t="s">
        <v>338</v>
      </c>
      <c r="S537">
        <v>33.56</v>
      </c>
      <c r="T537">
        <v>0</v>
      </c>
      <c r="U537">
        <v>24.28</v>
      </c>
      <c r="V537">
        <v>5.4790000000000001</v>
      </c>
      <c r="W537">
        <v>743.2</v>
      </c>
      <c r="X537">
        <v>710.5</v>
      </c>
      <c r="Y537">
        <v>665.2</v>
      </c>
      <c r="Z537" t="s">
        <v>338</v>
      </c>
      <c r="AA537">
        <v>1.1499999999999999</v>
      </c>
      <c r="AB537">
        <v>187.7</v>
      </c>
      <c r="AC537">
        <v>25.87</v>
      </c>
      <c r="AD537">
        <v>32.6</v>
      </c>
      <c r="AE537">
        <v>17.399999999999999</v>
      </c>
      <c r="AF537">
        <v>973.2</v>
      </c>
      <c r="AG537">
        <v>467.9</v>
      </c>
      <c r="AH537">
        <v>0</v>
      </c>
    </row>
    <row r="538" spans="1:34" x14ac:dyDescent="0.25">
      <c r="A538" s="88">
        <v>42964.411805555559</v>
      </c>
      <c r="B538">
        <v>235601</v>
      </c>
      <c r="C538">
        <v>33.44</v>
      </c>
      <c r="D538">
        <v>0</v>
      </c>
      <c r="E538">
        <v>23.64</v>
      </c>
      <c r="F538">
        <v>6.0570000000000004</v>
      </c>
      <c r="G538">
        <v>744.2</v>
      </c>
      <c r="H538">
        <v>711.8</v>
      </c>
      <c r="I538">
        <v>665.8</v>
      </c>
      <c r="J538" t="s">
        <v>338</v>
      </c>
      <c r="K538">
        <v>33.33</v>
      </c>
      <c r="L538">
        <v>0</v>
      </c>
      <c r="M538">
        <v>19.170000000000002</v>
      </c>
      <c r="N538">
        <v>5.1130000000000004</v>
      </c>
      <c r="O538">
        <v>743.2</v>
      </c>
      <c r="P538">
        <v>710.8</v>
      </c>
      <c r="Q538">
        <v>665.2</v>
      </c>
      <c r="R538" t="s">
        <v>338</v>
      </c>
      <c r="S538">
        <v>33.549999999999997</v>
      </c>
      <c r="T538">
        <v>0</v>
      </c>
      <c r="U538">
        <v>26.84</v>
      </c>
      <c r="V538">
        <v>6.5739999999999998</v>
      </c>
      <c r="W538">
        <v>745.4</v>
      </c>
      <c r="X538">
        <v>713.2</v>
      </c>
      <c r="Y538">
        <v>666.8</v>
      </c>
      <c r="Z538" t="s">
        <v>338</v>
      </c>
      <c r="AA538">
        <v>1.2</v>
      </c>
      <c r="AB538">
        <v>229</v>
      </c>
      <c r="AC538">
        <v>30.09</v>
      </c>
      <c r="AD538">
        <v>32.799999999999997</v>
      </c>
      <c r="AE538">
        <v>17.100000000000001</v>
      </c>
      <c r="AF538">
        <v>973.2</v>
      </c>
      <c r="AG538">
        <v>467.9</v>
      </c>
      <c r="AH538">
        <v>0</v>
      </c>
    </row>
    <row r="539" spans="1:34" x14ac:dyDescent="0.25">
      <c r="A539" s="88">
        <v>42964.412499999999</v>
      </c>
      <c r="B539">
        <v>235602</v>
      </c>
      <c r="C539">
        <v>33.6</v>
      </c>
      <c r="D539">
        <v>0</v>
      </c>
      <c r="E539">
        <v>27.21</v>
      </c>
      <c r="F539">
        <v>6.6050000000000004</v>
      </c>
      <c r="G539">
        <v>746.9</v>
      </c>
      <c r="H539">
        <v>715.1</v>
      </c>
      <c r="I539">
        <v>668.1</v>
      </c>
      <c r="J539" t="s">
        <v>338</v>
      </c>
      <c r="K539">
        <v>33.42</v>
      </c>
      <c r="L539">
        <v>0</v>
      </c>
      <c r="M539">
        <v>25.56</v>
      </c>
      <c r="N539">
        <v>5.1130000000000004</v>
      </c>
      <c r="O539">
        <v>745.4</v>
      </c>
      <c r="P539">
        <v>713.2</v>
      </c>
      <c r="Q539">
        <v>667.2</v>
      </c>
      <c r="R539" t="s">
        <v>338</v>
      </c>
      <c r="S539">
        <v>33.93</v>
      </c>
      <c r="T539">
        <v>0</v>
      </c>
      <c r="U539">
        <v>28.11</v>
      </c>
      <c r="V539">
        <v>7.3049999999999997</v>
      </c>
      <c r="W539">
        <v>748.7</v>
      </c>
      <c r="X539">
        <v>717</v>
      </c>
      <c r="Y539">
        <v>669.5</v>
      </c>
      <c r="Z539" t="s">
        <v>338</v>
      </c>
      <c r="AA539">
        <v>1.3580000000000001</v>
      </c>
      <c r="AB539">
        <v>187.2</v>
      </c>
      <c r="AC539">
        <v>60.21</v>
      </c>
      <c r="AD539">
        <v>32.799999999999997</v>
      </c>
      <c r="AE539">
        <v>17</v>
      </c>
      <c r="AF539">
        <v>973.2</v>
      </c>
      <c r="AG539">
        <v>467.9</v>
      </c>
      <c r="AH539">
        <v>0</v>
      </c>
    </row>
    <row r="540" spans="1:34" x14ac:dyDescent="0.25">
      <c r="A540" s="88">
        <v>42964.413194444445</v>
      </c>
      <c r="B540">
        <v>235603</v>
      </c>
      <c r="C540">
        <v>34.15</v>
      </c>
      <c r="D540">
        <v>0</v>
      </c>
      <c r="E540">
        <v>23.27</v>
      </c>
      <c r="F540">
        <v>6.5739999999999998</v>
      </c>
      <c r="G540">
        <v>750.2</v>
      </c>
      <c r="H540">
        <v>719</v>
      </c>
      <c r="I540">
        <v>670.9</v>
      </c>
      <c r="J540" t="s">
        <v>338</v>
      </c>
      <c r="K540">
        <v>34.03</v>
      </c>
      <c r="L540">
        <v>0</v>
      </c>
      <c r="M540">
        <v>21.72</v>
      </c>
      <c r="N540">
        <v>6.2089999999999996</v>
      </c>
      <c r="O540">
        <v>748.7</v>
      </c>
      <c r="P540">
        <v>717.4</v>
      </c>
      <c r="Q540">
        <v>669.9</v>
      </c>
      <c r="R540" t="s">
        <v>338</v>
      </c>
      <c r="S540">
        <v>34.22</v>
      </c>
      <c r="T540">
        <v>0</v>
      </c>
      <c r="U540">
        <v>25.56</v>
      </c>
      <c r="V540">
        <v>6.9390000000000001</v>
      </c>
      <c r="W540">
        <v>752</v>
      </c>
      <c r="X540">
        <v>720.8</v>
      </c>
      <c r="Y540">
        <v>672.3</v>
      </c>
      <c r="Z540" t="s">
        <v>338</v>
      </c>
      <c r="AA540">
        <v>1.1499999999999999</v>
      </c>
      <c r="AB540">
        <v>157.5</v>
      </c>
      <c r="AC540">
        <v>13.6</v>
      </c>
      <c r="AD540">
        <v>32.9</v>
      </c>
      <c r="AE540">
        <v>16.899999999999999</v>
      </c>
      <c r="AF540">
        <v>973.2</v>
      </c>
      <c r="AG540">
        <v>467.9</v>
      </c>
      <c r="AH540">
        <v>0</v>
      </c>
    </row>
    <row r="541" spans="1:34" x14ac:dyDescent="0.25">
      <c r="A541" s="88">
        <v>42964.413888888892</v>
      </c>
      <c r="B541">
        <v>235604</v>
      </c>
      <c r="C541">
        <v>34.18</v>
      </c>
      <c r="D541">
        <v>0</v>
      </c>
      <c r="E541">
        <v>22.79</v>
      </c>
      <c r="F541">
        <v>7.548</v>
      </c>
      <c r="G541">
        <v>753.7</v>
      </c>
      <c r="H541">
        <v>723.2</v>
      </c>
      <c r="I541">
        <v>673.9</v>
      </c>
      <c r="J541" t="s">
        <v>338</v>
      </c>
      <c r="K541">
        <v>34.14</v>
      </c>
      <c r="L541">
        <v>0</v>
      </c>
      <c r="M541">
        <v>20.45</v>
      </c>
      <c r="N541">
        <v>7.3049999999999997</v>
      </c>
      <c r="O541">
        <v>752</v>
      </c>
      <c r="P541">
        <v>721.2</v>
      </c>
      <c r="Q541">
        <v>672.3</v>
      </c>
      <c r="R541" t="s">
        <v>338</v>
      </c>
      <c r="S541">
        <v>34.24</v>
      </c>
      <c r="T541">
        <v>0</v>
      </c>
      <c r="U541">
        <v>26.84</v>
      </c>
      <c r="V541">
        <v>8.0399999999999991</v>
      </c>
      <c r="W541">
        <v>755.3</v>
      </c>
      <c r="X541">
        <v>725.3</v>
      </c>
      <c r="Y541">
        <v>675.5</v>
      </c>
      <c r="Z541" t="s">
        <v>338</v>
      </c>
      <c r="AA541">
        <v>1.2</v>
      </c>
      <c r="AB541">
        <v>169.9</v>
      </c>
      <c r="AC541">
        <v>17.850000000000001</v>
      </c>
      <c r="AD541">
        <v>33.1</v>
      </c>
      <c r="AE541">
        <v>16.7</v>
      </c>
      <c r="AF541">
        <v>973.2</v>
      </c>
      <c r="AG541">
        <v>467.9</v>
      </c>
      <c r="AH541">
        <v>0</v>
      </c>
    </row>
    <row r="542" spans="1:34" x14ac:dyDescent="0.25">
      <c r="A542" s="88">
        <v>42964.414583333331</v>
      </c>
      <c r="B542">
        <v>235605</v>
      </c>
      <c r="C542">
        <v>34.299999999999997</v>
      </c>
      <c r="D542">
        <v>0</v>
      </c>
      <c r="E542">
        <v>32.43</v>
      </c>
      <c r="F542">
        <v>7.67</v>
      </c>
      <c r="G542">
        <v>757.6</v>
      </c>
      <c r="H542">
        <v>727.9</v>
      </c>
      <c r="I542">
        <v>677.3</v>
      </c>
      <c r="J542" t="s">
        <v>338</v>
      </c>
      <c r="K542">
        <v>34.21</v>
      </c>
      <c r="L542">
        <v>0</v>
      </c>
      <c r="M542">
        <v>28.11</v>
      </c>
      <c r="N542">
        <v>6.5739999999999998</v>
      </c>
      <c r="O542">
        <v>756.1</v>
      </c>
      <c r="P542">
        <v>725.7</v>
      </c>
      <c r="Q542">
        <v>675.5</v>
      </c>
      <c r="R542" t="s">
        <v>338</v>
      </c>
      <c r="S542">
        <v>34.380000000000003</v>
      </c>
      <c r="T542">
        <v>0</v>
      </c>
      <c r="U542">
        <v>35.78</v>
      </c>
      <c r="V542">
        <v>8.77</v>
      </c>
      <c r="W542">
        <v>759</v>
      </c>
      <c r="X542">
        <v>729.2</v>
      </c>
      <c r="Y542">
        <v>678.6</v>
      </c>
      <c r="Z542" t="s">
        <v>338</v>
      </c>
      <c r="AA542">
        <v>0.58299999999999996</v>
      </c>
      <c r="AB542">
        <v>155.6</v>
      </c>
      <c r="AC542">
        <v>53.34</v>
      </c>
      <c r="AD542">
        <v>33.299999999999997</v>
      </c>
      <c r="AE542">
        <v>16.5</v>
      </c>
      <c r="AF542">
        <v>973.2</v>
      </c>
      <c r="AG542">
        <v>467.9</v>
      </c>
      <c r="AH542">
        <v>0</v>
      </c>
    </row>
    <row r="543" spans="1:34" x14ac:dyDescent="0.25">
      <c r="A543" s="88">
        <v>42964.415277777778</v>
      </c>
      <c r="B543">
        <v>235606</v>
      </c>
      <c r="C543">
        <v>34.39</v>
      </c>
      <c r="D543">
        <v>0</v>
      </c>
      <c r="E543">
        <v>35.94</v>
      </c>
      <c r="F543">
        <v>8.1</v>
      </c>
      <c r="G543">
        <v>759.6</v>
      </c>
      <c r="H543">
        <v>730.4</v>
      </c>
      <c r="I543">
        <v>678.9</v>
      </c>
      <c r="J543" t="s">
        <v>338</v>
      </c>
      <c r="K543">
        <v>34.299999999999997</v>
      </c>
      <c r="L543">
        <v>0</v>
      </c>
      <c r="M543">
        <v>33.86</v>
      </c>
      <c r="N543">
        <v>7.3049999999999997</v>
      </c>
      <c r="O543">
        <v>758.7</v>
      </c>
      <c r="P543">
        <v>729.5</v>
      </c>
      <c r="Q543">
        <v>678.2</v>
      </c>
      <c r="R543" t="s">
        <v>338</v>
      </c>
      <c r="S543">
        <v>34.520000000000003</v>
      </c>
      <c r="T543">
        <v>0</v>
      </c>
      <c r="U543">
        <v>38.340000000000003</v>
      </c>
      <c r="V543">
        <v>8.77</v>
      </c>
      <c r="W543">
        <v>760.5</v>
      </c>
      <c r="X543">
        <v>731.6</v>
      </c>
      <c r="Y543">
        <v>679.4</v>
      </c>
      <c r="Z543" t="s">
        <v>338</v>
      </c>
      <c r="AA543">
        <v>1.3420000000000001</v>
      </c>
      <c r="AB543">
        <v>162.5</v>
      </c>
      <c r="AC543">
        <v>29.93</v>
      </c>
      <c r="AD543">
        <v>33.4</v>
      </c>
      <c r="AE543">
        <v>16.399999999999999</v>
      </c>
      <c r="AF543">
        <v>973.2</v>
      </c>
      <c r="AG543">
        <v>467.9</v>
      </c>
      <c r="AH543">
        <v>0</v>
      </c>
    </row>
    <row r="544" spans="1:34" x14ac:dyDescent="0.25">
      <c r="A544" s="88">
        <v>42964.415972222225</v>
      </c>
      <c r="B544">
        <v>235607</v>
      </c>
      <c r="C544">
        <v>34.47</v>
      </c>
      <c r="D544">
        <v>0</v>
      </c>
      <c r="E544">
        <v>41.1</v>
      </c>
      <c r="F544">
        <v>6.4219999999999997</v>
      </c>
      <c r="G544">
        <v>762.4</v>
      </c>
      <c r="H544">
        <v>733.6</v>
      </c>
      <c r="I544">
        <v>681.1</v>
      </c>
      <c r="J544" t="s">
        <v>338</v>
      </c>
      <c r="K544">
        <v>34.39</v>
      </c>
      <c r="L544">
        <v>0</v>
      </c>
      <c r="M544">
        <v>38.340000000000003</v>
      </c>
      <c r="N544">
        <v>5.8440000000000003</v>
      </c>
      <c r="O544">
        <v>760.9</v>
      </c>
      <c r="P544">
        <v>732.3</v>
      </c>
      <c r="Q544">
        <v>679.8</v>
      </c>
      <c r="R544" t="s">
        <v>338</v>
      </c>
      <c r="S544">
        <v>34.520000000000003</v>
      </c>
      <c r="T544">
        <v>0</v>
      </c>
      <c r="U544">
        <v>43.45</v>
      </c>
      <c r="V544">
        <v>7.3049999999999997</v>
      </c>
      <c r="W544">
        <v>763.8</v>
      </c>
      <c r="X544">
        <v>735</v>
      </c>
      <c r="Y544">
        <v>682.2</v>
      </c>
      <c r="Z544" t="s">
        <v>338</v>
      </c>
      <c r="AA544">
        <v>1.258</v>
      </c>
      <c r="AB544">
        <v>137</v>
      </c>
      <c r="AC544">
        <v>29.65</v>
      </c>
      <c r="AD544">
        <v>33.5</v>
      </c>
      <c r="AE544">
        <v>16.3</v>
      </c>
      <c r="AF544">
        <v>973.2</v>
      </c>
      <c r="AG544">
        <v>467.9</v>
      </c>
      <c r="AH544">
        <v>0</v>
      </c>
    </row>
    <row r="545" spans="1:34" x14ac:dyDescent="0.25">
      <c r="A545" s="88">
        <v>42964.416666666664</v>
      </c>
      <c r="B545">
        <v>235608</v>
      </c>
      <c r="C545">
        <v>34.5</v>
      </c>
      <c r="D545">
        <v>0</v>
      </c>
      <c r="E545">
        <v>44.41</v>
      </c>
      <c r="F545">
        <v>6.24</v>
      </c>
      <c r="G545">
        <v>764.9</v>
      </c>
      <c r="H545">
        <v>736.9</v>
      </c>
      <c r="I545">
        <v>683.4</v>
      </c>
      <c r="J545" t="s">
        <v>338</v>
      </c>
      <c r="K545">
        <v>34.409999999999997</v>
      </c>
      <c r="L545">
        <v>0</v>
      </c>
      <c r="M545">
        <v>42.81</v>
      </c>
      <c r="N545">
        <v>5.4790000000000001</v>
      </c>
      <c r="O545">
        <v>763.4</v>
      </c>
      <c r="P545">
        <v>735.4</v>
      </c>
      <c r="Q545">
        <v>682.6</v>
      </c>
      <c r="R545" t="s">
        <v>338</v>
      </c>
      <c r="S545">
        <v>34.590000000000003</v>
      </c>
      <c r="T545">
        <v>0</v>
      </c>
      <c r="U545">
        <v>46</v>
      </c>
      <c r="V545">
        <v>6.5739999999999998</v>
      </c>
      <c r="W545">
        <v>766.4</v>
      </c>
      <c r="X545">
        <v>738.5</v>
      </c>
      <c r="Y545">
        <v>684.6</v>
      </c>
      <c r="Z545" t="s">
        <v>338</v>
      </c>
      <c r="AA545">
        <v>1.367</v>
      </c>
      <c r="AB545">
        <v>111.3</v>
      </c>
      <c r="AC545">
        <v>15.28</v>
      </c>
      <c r="AD545">
        <v>33.6</v>
      </c>
      <c r="AE545">
        <v>16.3</v>
      </c>
      <c r="AF545">
        <v>973.2</v>
      </c>
      <c r="AG545">
        <v>467.9</v>
      </c>
      <c r="AH545">
        <v>0</v>
      </c>
    </row>
    <row r="546" spans="1:34" x14ac:dyDescent="0.25">
      <c r="A546" s="88">
        <v>42964.417361111111</v>
      </c>
      <c r="B546">
        <v>235609</v>
      </c>
      <c r="C546">
        <v>34.299999999999997</v>
      </c>
      <c r="D546">
        <v>0</v>
      </c>
      <c r="E546">
        <v>46.22</v>
      </c>
      <c r="F546">
        <v>4.5960000000000001</v>
      </c>
      <c r="G546">
        <v>767.9</v>
      </c>
      <c r="H546">
        <v>740.4</v>
      </c>
      <c r="I546">
        <v>685.9</v>
      </c>
      <c r="J546" t="s">
        <v>338</v>
      </c>
      <c r="K546">
        <v>34.07</v>
      </c>
      <c r="L546">
        <v>0</v>
      </c>
      <c r="M546">
        <v>44.09</v>
      </c>
      <c r="N546">
        <v>4.0179999999999998</v>
      </c>
      <c r="O546">
        <v>766.8</v>
      </c>
      <c r="P546">
        <v>738.9</v>
      </c>
      <c r="Q546">
        <v>684.9</v>
      </c>
      <c r="R546" t="s">
        <v>338</v>
      </c>
      <c r="S546">
        <v>34.44</v>
      </c>
      <c r="T546">
        <v>0</v>
      </c>
      <c r="U546">
        <v>47.28</v>
      </c>
      <c r="V546">
        <v>5.1130000000000004</v>
      </c>
      <c r="W546">
        <v>769</v>
      </c>
      <c r="X546">
        <v>741.6</v>
      </c>
      <c r="Y546">
        <v>686.5</v>
      </c>
      <c r="Z546" t="s">
        <v>338</v>
      </c>
      <c r="AA546">
        <v>1.367</v>
      </c>
      <c r="AB546">
        <v>86.6</v>
      </c>
      <c r="AC546">
        <v>14.7</v>
      </c>
      <c r="AD546">
        <v>33.700000000000003</v>
      </c>
      <c r="AE546">
        <v>15.9</v>
      </c>
      <c r="AF546">
        <v>973.2</v>
      </c>
      <c r="AG546">
        <v>467.9</v>
      </c>
      <c r="AH546">
        <v>0</v>
      </c>
    </row>
    <row r="547" spans="1:34" x14ac:dyDescent="0.25">
      <c r="A547" s="88">
        <v>42964.418055555558</v>
      </c>
      <c r="B547">
        <v>235610</v>
      </c>
      <c r="C547">
        <v>34.130000000000003</v>
      </c>
      <c r="D547">
        <v>0</v>
      </c>
      <c r="E547">
        <v>43.93</v>
      </c>
      <c r="F547">
        <v>2.7090000000000001</v>
      </c>
      <c r="G547">
        <v>770.3</v>
      </c>
      <c r="H547">
        <v>743.3</v>
      </c>
      <c r="I547">
        <v>687.9</v>
      </c>
      <c r="J547" t="s">
        <v>338</v>
      </c>
      <c r="K547">
        <v>34.06</v>
      </c>
      <c r="L547">
        <v>0</v>
      </c>
      <c r="M547">
        <v>42.17</v>
      </c>
      <c r="N547">
        <v>1.4610000000000001</v>
      </c>
      <c r="O547">
        <v>769</v>
      </c>
      <c r="P547">
        <v>742</v>
      </c>
      <c r="Q547">
        <v>686.5</v>
      </c>
      <c r="R547" t="s">
        <v>338</v>
      </c>
      <c r="S547">
        <v>34.22</v>
      </c>
      <c r="T547">
        <v>0</v>
      </c>
      <c r="U547">
        <v>45.37</v>
      </c>
      <c r="V547">
        <v>4.0179999999999998</v>
      </c>
      <c r="W547">
        <v>771.6</v>
      </c>
      <c r="X547">
        <v>744.4</v>
      </c>
      <c r="Y547">
        <v>688.9</v>
      </c>
      <c r="Z547" t="s">
        <v>338</v>
      </c>
      <c r="AA547">
        <v>2.242</v>
      </c>
      <c r="AB547">
        <v>127.5</v>
      </c>
      <c r="AC547">
        <v>9.52</v>
      </c>
      <c r="AD547">
        <v>33.700000000000003</v>
      </c>
      <c r="AE547">
        <v>16</v>
      </c>
      <c r="AF547">
        <v>973.2</v>
      </c>
      <c r="AG547">
        <v>467.9</v>
      </c>
      <c r="AH547">
        <v>0</v>
      </c>
    </row>
    <row r="548" spans="1:34" x14ac:dyDescent="0.25">
      <c r="A548" s="88">
        <v>42964.418749999997</v>
      </c>
      <c r="B548">
        <v>235611</v>
      </c>
      <c r="C548">
        <v>34.15</v>
      </c>
      <c r="D548">
        <v>0</v>
      </c>
      <c r="E548">
        <v>47.28</v>
      </c>
      <c r="F548">
        <v>1.2170000000000001</v>
      </c>
      <c r="G548">
        <v>772.9</v>
      </c>
      <c r="H548">
        <v>746.3</v>
      </c>
      <c r="I548">
        <v>689.9</v>
      </c>
      <c r="J548" t="s">
        <v>338</v>
      </c>
      <c r="K548">
        <v>34.07</v>
      </c>
      <c r="L548">
        <v>0</v>
      </c>
      <c r="M548">
        <v>46.01</v>
      </c>
      <c r="N548">
        <v>0.73</v>
      </c>
      <c r="O548">
        <v>771.9</v>
      </c>
      <c r="P548">
        <v>745.1</v>
      </c>
      <c r="Q548">
        <v>688.9</v>
      </c>
      <c r="R548" t="s">
        <v>338</v>
      </c>
      <c r="S548">
        <v>34.24</v>
      </c>
      <c r="T548">
        <v>0</v>
      </c>
      <c r="U548">
        <v>48.56</v>
      </c>
      <c r="V548">
        <v>1.4610000000000001</v>
      </c>
      <c r="W548">
        <v>773.8</v>
      </c>
      <c r="X548">
        <v>747.5</v>
      </c>
      <c r="Y548">
        <v>690.9</v>
      </c>
      <c r="Z548" t="s">
        <v>338</v>
      </c>
      <c r="AA548">
        <v>1.708</v>
      </c>
      <c r="AB548">
        <v>123.4</v>
      </c>
      <c r="AC548">
        <v>21.45</v>
      </c>
      <c r="AD548">
        <v>33.5</v>
      </c>
      <c r="AE548">
        <v>16</v>
      </c>
      <c r="AF548">
        <v>973.2</v>
      </c>
      <c r="AG548">
        <v>467.9</v>
      </c>
      <c r="AH548">
        <v>0</v>
      </c>
    </row>
    <row r="549" spans="1:34" x14ac:dyDescent="0.25">
      <c r="A549" s="88">
        <v>42964.419444444444</v>
      </c>
      <c r="B549">
        <v>235612</v>
      </c>
      <c r="C549">
        <v>34.340000000000003</v>
      </c>
      <c r="D549">
        <v>0</v>
      </c>
      <c r="E549">
        <v>51.44</v>
      </c>
      <c r="F549">
        <v>2.6480000000000001</v>
      </c>
      <c r="G549">
        <v>775.3</v>
      </c>
      <c r="H549">
        <v>749.2</v>
      </c>
      <c r="I549">
        <v>692</v>
      </c>
      <c r="J549" t="s">
        <v>338</v>
      </c>
      <c r="K549">
        <v>34.22</v>
      </c>
      <c r="L549">
        <v>0</v>
      </c>
      <c r="M549">
        <v>48.56</v>
      </c>
      <c r="N549">
        <v>1.4610000000000001</v>
      </c>
      <c r="O549">
        <v>773.4</v>
      </c>
      <c r="P549">
        <v>747.9</v>
      </c>
      <c r="Q549">
        <v>690.5</v>
      </c>
      <c r="R549" t="s">
        <v>338</v>
      </c>
      <c r="S549">
        <v>34.479999999999997</v>
      </c>
      <c r="T549">
        <v>0</v>
      </c>
      <c r="U549">
        <v>53.68</v>
      </c>
      <c r="V549">
        <v>3.6520000000000001</v>
      </c>
      <c r="W549">
        <v>777.1</v>
      </c>
      <c r="X549">
        <v>751</v>
      </c>
      <c r="Y549">
        <v>693.6</v>
      </c>
      <c r="Z549" t="s">
        <v>338</v>
      </c>
      <c r="AA549">
        <v>1.5169999999999999</v>
      </c>
      <c r="AB549">
        <v>155.5</v>
      </c>
      <c r="AC549">
        <v>33.840000000000003</v>
      </c>
      <c r="AD549">
        <v>33.5</v>
      </c>
      <c r="AE549">
        <v>16</v>
      </c>
      <c r="AF549">
        <v>973.2</v>
      </c>
      <c r="AG549">
        <v>467.9</v>
      </c>
      <c r="AH549">
        <v>0</v>
      </c>
    </row>
    <row r="550" spans="1:34" x14ac:dyDescent="0.25">
      <c r="A550" s="88">
        <v>42964.420138888891</v>
      </c>
      <c r="B550">
        <v>235613</v>
      </c>
      <c r="C550">
        <v>34.130000000000003</v>
      </c>
      <c r="D550">
        <v>0</v>
      </c>
      <c r="E550">
        <v>55.91</v>
      </c>
      <c r="F550">
        <v>2.4049999999999998</v>
      </c>
      <c r="G550">
        <v>778.8</v>
      </c>
      <c r="H550">
        <v>752.9</v>
      </c>
      <c r="I550">
        <v>694.8</v>
      </c>
      <c r="J550" t="s">
        <v>338</v>
      </c>
      <c r="K550">
        <v>33.97</v>
      </c>
      <c r="L550">
        <v>0</v>
      </c>
      <c r="M550">
        <v>54.31</v>
      </c>
      <c r="N550">
        <v>1.4610000000000001</v>
      </c>
      <c r="O550">
        <v>777.5</v>
      </c>
      <c r="P550">
        <v>751.3</v>
      </c>
      <c r="Q550">
        <v>694</v>
      </c>
      <c r="R550" t="s">
        <v>338</v>
      </c>
      <c r="S550">
        <v>34.35</v>
      </c>
      <c r="T550">
        <v>0</v>
      </c>
      <c r="U550">
        <v>56.87</v>
      </c>
      <c r="V550">
        <v>3.6520000000000001</v>
      </c>
      <c r="W550">
        <v>780</v>
      </c>
      <c r="X550">
        <v>754.1</v>
      </c>
      <c r="Y550">
        <v>695.6</v>
      </c>
      <c r="Z550" t="s">
        <v>338</v>
      </c>
      <c r="AA550">
        <v>1.7829999999999999</v>
      </c>
      <c r="AB550">
        <v>116.4</v>
      </c>
      <c r="AC550">
        <v>5.7050000000000001</v>
      </c>
      <c r="AD550">
        <v>33.6</v>
      </c>
      <c r="AE550">
        <v>15.7</v>
      </c>
      <c r="AF550">
        <v>973.2</v>
      </c>
      <c r="AG550">
        <v>467.9</v>
      </c>
      <c r="AH550">
        <v>0</v>
      </c>
    </row>
    <row r="551" spans="1:34" x14ac:dyDescent="0.25">
      <c r="A551" s="88">
        <v>42964.42083333333</v>
      </c>
      <c r="B551">
        <v>235614</v>
      </c>
      <c r="C551">
        <v>34.200000000000003</v>
      </c>
      <c r="D551">
        <v>0</v>
      </c>
      <c r="E551">
        <v>58.04</v>
      </c>
      <c r="F551">
        <v>1.6439999999999999</v>
      </c>
      <c r="G551">
        <v>781</v>
      </c>
      <c r="H551">
        <v>755.6</v>
      </c>
      <c r="I551">
        <v>696.5</v>
      </c>
      <c r="J551" t="s">
        <v>338</v>
      </c>
      <c r="K551">
        <v>34.11</v>
      </c>
      <c r="L551">
        <v>0</v>
      </c>
      <c r="M551">
        <v>56.23</v>
      </c>
      <c r="N551">
        <v>0.73</v>
      </c>
      <c r="O551">
        <v>780</v>
      </c>
      <c r="P551">
        <v>754.4</v>
      </c>
      <c r="Q551">
        <v>696</v>
      </c>
      <c r="R551" t="s">
        <v>338</v>
      </c>
      <c r="S551">
        <v>34.29</v>
      </c>
      <c r="T551">
        <v>0</v>
      </c>
      <c r="U551">
        <v>58.79</v>
      </c>
      <c r="V551">
        <v>2.1909999999999998</v>
      </c>
      <c r="W551">
        <v>781.9</v>
      </c>
      <c r="X551">
        <v>756.5</v>
      </c>
      <c r="Y551">
        <v>697.2</v>
      </c>
      <c r="Z551" t="s">
        <v>338</v>
      </c>
      <c r="AA551">
        <v>1.5329999999999999</v>
      </c>
      <c r="AB551">
        <v>116.1</v>
      </c>
      <c r="AC551">
        <v>11.66</v>
      </c>
      <c r="AD551">
        <v>33.6</v>
      </c>
      <c r="AE551">
        <v>15.6</v>
      </c>
      <c r="AF551">
        <v>973.2</v>
      </c>
      <c r="AG551">
        <v>467.9</v>
      </c>
      <c r="AH551">
        <v>0</v>
      </c>
    </row>
    <row r="552" spans="1:34" x14ac:dyDescent="0.25">
      <c r="A552" s="88">
        <v>42964.421527777777</v>
      </c>
      <c r="B552">
        <v>235615</v>
      </c>
      <c r="C552">
        <v>33.97</v>
      </c>
      <c r="D552">
        <v>0</v>
      </c>
      <c r="E552">
        <v>55.01</v>
      </c>
      <c r="F552">
        <v>1.37</v>
      </c>
      <c r="G552">
        <v>783.2</v>
      </c>
      <c r="H552">
        <v>758.2</v>
      </c>
      <c r="I552">
        <v>698.2</v>
      </c>
      <c r="J552" t="s">
        <v>338</v>
      </c>
      <c r="K552">
        <v>33.75</v>
      </c>
      <c r="L552">
        <v>0</v>
      </c>
      <c r="M552">
        <v>52.4</v>
      </c>
      <c r="N552">
        <v>0</v>
      </c>
      <c r="O552">
        <v>781.9</v>
      </c>
      <c r="P552">
        <v>756.9</v>
      </c>
      <c r="Q552">
        <v>697.6</v>
      </c>
      <c r="R552" t="s">
        <v>338</v>
      </c>
      <c r="S552">
        <v>34.29</v>
      </c>
      <c r="T552">
        <v>0</v>
      </c>
      <c r="U552">
        <v>57.51</v>
      </c>
      <c r="V552">
        <v>2.5569999999999999</v>
      </c>
      <c r="W552">
        <v>784.5</v>
      </c>
      <c r="X552">
        <v>759.6</v>
      </c>
      <c r="Y552">
        <v>699.2</v>
      </c>
      <c r="Z552" t="s">
        <v>338</v>
      </c>
      <c r="AA552">
        <v>2.0499999999999998</v>
      </c>
      <c r="AB552">
        <v>128.5</v>
      </c>
      <c r="AC552">
        <v>7.4349999999999996</v>
      </c>
      <c r="AD552">
        <v>33.5</v>
      </c>
      <c r="AE552">
        <v>15.8</v>
      </c>
      <c r="AF552">
        <v>973.2</v>
      </c>
      <c r="AG552">
        <v>467.9</v>
      </c>
      <c r="AH552">
        <v>0</v>
      </c>
    </row>
    <row r="553" spans="1:34" x14ac:dyDescent="0.25">
      <c r="A553" s="88">
        <v>42964.422222222223</v>
      </c>
      <c r="B553">
        <v>235616</v>
      </c>
      <c r="C553">
        <v>34.119999999999997</v>
      </c>
      <c r="D553">
        <v>0</v>
      </c>
      <c r="E553">
        <v>52.77</v>
      </c>
      <c r="F553">
        <v>1.3089999999999999</v>
      </c>
      <c r="G553">
        <v>786.3</v>
      </c>
      <c r="H553">
        <v>761.5</v>
      </c>
      <c r="I553">
        <v>700.7</v>
      </c>
      <c r="J553" t="s">
        <v>338</v>
      </c>
      <c r="K553">
        <v>33.79</v>
      </c>
      <c r="L553">
        <v>0</v>
      </c>
      <c r="M553">
        <v>52.4</v>
      </c>
      <c r="N553">
        <v>0</v>
      </c>
      <c r="O553">
        <v>784.8</v>
      </c>
      <c r="P553">
        <v>759.6</v>
      </c>
      <c r="Q553">
        <v>699.6</v>
      </c>
      <c r="R553" t="s">
        <v>338</v>
      </c>
      <c r="S553">
        <v>34.270000000000003</v>
      </c>
      <c r="T553">
        <v>0</v>
      </c>
      <c r="U553">
        <v>54.32</v>
      </c>
      <c r="V553">
        <v>2.9220000000000002</v>
      </c>
      <c r="W553">
        <v>787.1</v>
      </c>
      <c r="X553">
        <v>762.8</v>
      </c>
      <c r="Y553">
        <v>701.6</v>
      </c>
      <c r="Z553" t="s">
        <v>338</v>
      </c>
      <c r="AA553">
        <v>1.2749999999999999</v>
      </c>
      <c r="AB553">
        <v>123.2</v>
      </c>
      <c r="AC553">
        <v>17.87</v>
      </c>
      <c r="AD553">
        <v>33.4</v>
      </c>
      <c r="AE553">
        <v>15.6</v>
      </c>
      <c r="AF553">
        <v>973.2</v>
      </c>
      <c r="AG553">
        <v>467.9</v>
      </c>
      <c r="AH553">
        <v>0</v>
      </c>
    </row>
    <row r="554" spans="1:34" x14ac:dyDescent="0.25">
      <c r="A554" s="88">
        <v>42964.42291666667</v>
      </c>
      <c r="B554">
        <v>235617</v>
      </c>
      <c r="C554">
        <v>34.19</v>
      </c>
      <c r="D554">
        <v>0</v>
      </c>
      <c r="E554">
        <v>53.94</v>
      </c>
      <c r="F554">
        <v>2.4049999999999998</v>
      </c>
      <c r="G554">
        <v>788.4</v>
      </c>
      <c r="H554">
        <v>764.4</v>
      </c>
      <c r="I554">
        <v>702.5</v>
      </c>
      <c r="J554" t="s">
        <v>338</v>
      </c>
      <c r="K554">
        <v>34.04</v>
      </c>
      <c r="L554">
        <v>0</v>
      </c>
      <c r="M554">
        <v>52.4</v>
      </c>
      <c r="N554">
        <v>2.1920000000000002</v>
      </c>
      <c r="O554">
        <v>787.4</v>
      </c>
      <c r="P554">
        <v>762.8</v>
      </c>
      <c r="Q554">
        <v>701.6</v>
      </c>
      <c r="R554" t="s">
        <v>338</v>
      </c>
      <c r="S554">
        <v>34.32</v>
      </c>
      <c r="T554">
        <v>0</v>
      </c>
      <c r="U554">
        <v>55.59</v>
      </c>
      <c r="V554">
        <v>2.9220000000000002</v>
      </c>
      <c r="W554">
        <v>789.3</v>
      </c>
      <c r="X554">
        <v>765.2</v>
      </c>
      <c r="Y554">
        <v>703.1</v>
      </c>
      <c r="Z554" t="s">
        <v>338</v>
      </c>
      <c r="AA554">
        <v>1.5920000000000001</v>
      </c>
      <c r="AB554">
        <v>117.4</v>
      </c>
      <c r="AC554">
        <v>17.77</v>
      </c>
      <c r="AD554">
        <v>33.5</v>
      </c>
      <c r="AE554">
        <v>15.7</v>
      </c>
      <c r="AF554">
        <v>973.2</v>
      </c>
      <c r="AG554">
        <v>467.9</v>
      </c>
      <c r="AH554">
        <v>0</v>
      </c>
    </row>
    <row r="555" spans="1:34" x14ac:dyDescent="0.25">
      <c r="A555" s="88">
        <v>42964.423611111109</v>
      </c>
      <c r="B555">
        <v>235618</v>
      </c>
      <c r="C555">
        <v>34.08</v>
      </c>
      <c r="D555">
        <v>0</v>
      </c>
      <c r="E555">
        <v>58.36</v>
      </c>
      <c r="F555">
        <v>1.796</v>
      </c>
      <c r="G555">
        <v>789.8</v>
      </c>
      <c r="H555">
        <v>766.2</v>
      </c>
      <c r="I555">
        <v>703.4</v>
      </c>
      <c r="J555" t="s">
        <v>338</v>
      </c>
      <c r="K555">
        <v>34.03</v>
      </c>
      <c r="L555">
        <v>0</v>
      </c>
      <c r="M555">
        <v>52.4</v>
      </c>
      <c r="N555">
        <v>1.4610000000000001</v>
      </c>
      <c r="O555">
        <v>789.3</v>
      </c>
      <c r="P555">
        <v>765.2</v>
      </c>
      <c r="Q555">
        <v>703.1</v>
      </c>
      <c r="R555" t="s">
        <v>338</v>
      </c>
      <c r="S555">
        <v>34.159999999999997</v>
      </c>
      <c r="T555">
        <v>0</v>
      </c>
      <c r="U555">
        <v>64.540000000000006</v>
      </c>
      <c r="V555">
        <v>2.1920000000000002</v>
      </c>
      <c r="W555">
        <v>790.4</v>
      </c>
      <c r="X555">
        <v>767.3</v>
      </c>
      <c r="Y555">
        <v>703.9</v>
      </c>
      <c r="Z555" t="s">
        <v>338</v>
      </c>
      <c r="AA555">
        <v>1.508</v>
      </c>
      <c r="AB555">
        <v>146.80000000000001</v>
      </c>
      <c r="AC555">
        <v>19.739999999999998</v>
      </c>
      <c r="AD555">
        <v>33.5</v>
      </c>
      <c r="AE555">
        <v>15.7</v>
      </c>
      <c r="AF555">
        <v>973.2</v>
      </c>
      <c r="AG555">
        <v>467.9</v>
      </c>
      <c r="AH555">
        <v>0</v>
      </c>
    </row>
    <row r="556" spans="1:34" x14ac:dyDescent="0.25">
      <c r="A556" s="88">
        <v>42964.424305555556</v>
      </c>
      <c r="B556">
        <v>235619</v>
      </c>
      <c r="C556">
        <v>34.04</v>
      </c>
      <c r="D556">
        <v>0</v>
      </c>
      <c r="E556">
        <v>67.58</v>
      </c>
      <c r="F556">
        <v>1.6439999999999999</v>
      </c>
      <c r="G556">
        <v>791.5</v>
      </c>
      <c r="H556">
        <v>768.2</v>
      </c>
      <c r="I556">
        <v>704.7</v>
      </c>
      <c r="J556" t="s">
        <v>338</v>
      </c>
      <c r="K556">
        <v>33.96</v>
      </c>
      <c r="L556">
        <v>0</v>
      </c>
      <c r="M556">
        <v>64.540000000000006</v>
      </c>
      <c r="N556">
        <v>0.73099999999999998</v>
      </c>
      <c r="O556">
        <v>790.7</v>
      </c>
      <c r="P556">
        <v>767.3</v>
      </c>
      <c r="Q556">
        <v>703.9</v>
      </c>
      <c r="R556" t="s">
        <v>338</v>
      </c>
      <c r="S556">
        <v>34.1</v>
      </c>
      <c r="T556">
        <v>0</v>
      </c>
      <c r="U556">
        <v>70.290000000000006</v>
      </c>
      <c r="V556">
        <v>2.9220000000000002</v>
      </c>
      <c r="W556">
        <v>792.2</v>
      </c>
      <c r="X556">
        <v>769</v>
      </c>
      <c r="Y556">
        <v>705.5</v>
      </c>
      <c r="Z556" t="s">
        <v>338</v>
      </c>
      <c r="AA556">
        <v>1.05</v>
      </c>
      <c r="AB556">
        <v>132.19999999999999</v>
      </c>
      <c r="AC556">
        <v>25.57</v>
      </c>
      <c r="AD556">
        <v>33.5</v>
      </c>
      <c r="AE556">
        <v>15.6</v>
      </c>
      <c r="AF556">
        <v>973.2</v>
      </c>
      <c r="AG556">
        <v>467.9</v>
      </c>
      <c r="AH556">
        <v>0</v>
      </c>
    </row>
    <row r="557" spans="1:34" x14ac:dyDescent="0.25">
      <c r="A557" s="88">
        <v>42964.425000000003</v>
      </c>
      <c r="B557">
        <v>235620</v>
      </c>
      <c r="C557">
        <v>34.270000000000003</v>
      </c>
      <c r="D557">
        <v>0</v>
      </c>
      <c r="E557">
        <v>73.33</v>
      </c>
      <c r="F557">
        <v>4.7480000000000002</v>
      </c>
      <c r="G557">
        <v>793.1</v>
      </c>
      <c r="H557">
        <v>770.3</v>
      </c>
      <c r="I557">
        <v>706</v>
      </c>
      <c r="J557" t="s">
        <v>338</v>
      </c>
      <c r="K557">
        <v>34.11</v>
      </c>
      <c r="L557">
        <v>0</v>
      </c>
      <c r="M557">
        <v>70.930000000000007</v>
      </c>
      <c r="N557">
        <v>2.9220000000000002</v>
      </c>
      <c r="O557">
        <v>792.2</v>
      </c>
      <c r="P557">
        <v>769.4</v>
      </c>
      <c r="Q557">
        <v>705.5</v>
      </c>
      <c r="R557" t="s">
        <v>338</v>
      </c>
      <c r="S557">
        <v>34.56</v>
      </c>
      <c r="T557">
        <v>0</v>
      </c>
      <c r="U557">
        <v>76.040000000000006</v>
      </c>
      <c r="V557">
        <v>7.3049999999999997</v>
      </c>
      <c r="W557">
        <v>794.1</v>
      </c>
      <c r="X557">
        <v>771.1</v>
      </c>
      <c r="Y557">
        <v>706.7</v>
      </c>
      <c r="Z557" t="s">
        <v>338</v>
      </c>
      <c r="AA557">
        <v>0.60799999999999998</v>
      </c>
      <c r="AB557">
        <v>155.1</v>
      </c>
      <c r="AC557">
        <v>18.93</v>
      </c>
      <c r="AD557">
        <v>33.4</v>
      </c>
      <c r="AE557">
        <v>15.7</v>
      </c>
      <c r="AF557">
        <v>973.2</v>
      </c>
      <c r="AG557">
        <v>467.9</v>
      </c>
      <c r="AH557">
        <v>0</v>
      </c>
    </row>
    <row r="558" spans="1:34" x14ac:dyDescent="0.25">
      <c r="A558" s="88">
        <v>42964.425694444442</v>
      </c>
      <c r="B558">
        <v>235621</v>
      </c>
      <c r="C558">
        <v>34.78</v>
      </c>
      <c r="D558">
        <v>0</v>
      </c>
      <c r="E558">
        <v>77.27</v>
      </c>
      <c r="F558">
        <v>7.61</v>
      </c>
      <c r="G558">
        <v>794.4</v>
      </c>
      <c r="H558">
        <v>772</v>
      </c>
      <c r="I558">
        <v>707.1</v>
      </c>
      <c r="J558" t="s">
        <v>338</v>
      </c>
      <c r="K558">
        <v>34.630000000000003</v>
      </c>
      <c r="L558">
        <v>0</v>
      </c>
      <c r="M558">
        <v>74.77</v>
      </c>
      <c r="N558">
        <v>6.2089999999999996</v>
      </c>
      <c r="O558">
        <v>794.1</v>
      </c>
      <c r="P558">
        <v>771.4</v>
      </c>
      <c r="Q558">
        <v>706.7</v>
      </c>
      <c r="R558" t="s">
        <v>338</v>
      </c>
      <c r="S558">
        <v>34.92</v>
      </c>
      <c r="T558">
        <v>0</v>
      </c>
      <c r="U558">
        <v>79.239999999999995</v>
      </c>
      <c r="V558">
        <v>8.77</v>
      </c>
      <c r="W558">
        <v>795.2</v>
      </c>
      <c r="X558">
        <v>773.2</v>
      </c>
      <c r="Y558">
        <v>707.9</v>
      </c>
      <c r="Z558" t="s">
        <v>338</v>
      </c>
      <c r="AA558">
        <v>0.76700000000000002</v>
      </c>
      <c r="AB558">
        <v>178.8</v>
      </c>
      <c r="AC558">
        <v>30.64</v>
      </c>
      <c r="AD558">
        <v>33.5</v>
      </c>
      <c r="AE558">
        <v>15.9</v>
      </c>
      <c r="AF558">
        <v>973.2</v>
      </c>
      <c r="AG558">
        <v>467.9</v>
      </c>
      <c r="AH558">
        <v>0</v>
      </c>
    </row>
    <row r="559" spans="1:34" x14ac:dyDescent="0.25">
      <c r="A559" s="88">
        <v>42964.426388888889</v>
      </c>
      <c r="B559">
        <v>235622</v>
      </c>
      <c r="C559">
        <v>34.94</v>
      </c>
      <c r="D559">
        <v>0</v>
      </c>
      <c r="E559">
        <v>73.75</v>
      </c>
      <c r="F559">
        <v>6.5140000000000002</v>
      </c>
      <c r="G559">
        <v>796.5</v>
      </c>
      <c r="H559">
        <v>774.6</v>
      </c>
      <c r="I559">
        <v>709</v>
      </c>
      <c r="J559" t="s">
        <v>338</v>
      </c>
      <c r="K559">
        <v>34.83</v>
      </c>
      <c r="L559">
        <v>0</v>
      </c>
      <c r="M559">
        <v>72.209999999999994</v>
      </c>
      <c r="N559">
        <v>5.8440000000000003</v>
      </c>
      <c r="O559">
        <v>795.2</v>
      </c>
      <c r="P559">
        <v>773.5</v>
      </c>
      <c r="Q559">
        <v>707.9</v>
      </c>
      <c r="R559" t="s">
        <v>338</v>
      </c>
      <c r="S559">
        <v>35.11</v>
      </c>
      <c r="T559">
        <v>0</v>
      </c>
      <c r="U559">
        <v>74.77</v>
      </c>
      <c r="V559">
        <v>7.67</v>
      </c>
      <c r="W559">
        <v>798.1</v>
      </c>
      <c r="X559">
        <v>775.9</v>
      </c>
      <c r="Y559">
        <v>710.3</v>
      </c>
      <c r="Z559" t="s">
        <v>338</v>
      </c>
      <c r="AA559">
        <v>0.8</v>
      </c>
      <c r="AB559">
        <v>168.4</v>
      </c>
      <c r="AC559">
        <v>20.38</v>
      </c>
      <c r="AD559">
        <v>33.700000000000003</v>
      </c>
      <c r="AE559">
        <v>15.8</v>
      </c>
      <c r="AF559">
        <v>973.2</v>
      </c>
      <c r="AG559">
        <v>467.9</v>
      </c>
      <c r="AH559">
        <v>0</v>
      </c>
    </row>
    <row r="560" spans="1:34" x14ac:dyDescent="0.25">
      <c r="A560" s="88">
        <v>42964.427083333336</v>
      </c>
      <c r="B560">
        <v>235623</v>
      </c>
      <c r="C560">
        <v>34.82</v>
      </c>
      <c r="D560">
        <v>0</v>
      </c>
      <c r="E560">
        <v>73.44</v>
      </c>
      <c r="F560">
        <v>6.6360000000000001</v>
      </c>
      <c r="G560">
        <v>798.8</v>
      </c>
      <c r="H560">
        <v>777.4</v>
      </c>
      <c r="I560">
        <v>711</v>
      </c>
      <c r="J560" t="s">
        <v>338</v>
      </c>
      <c r="K560">
        <v>34.51</v>
      </c>
      <c r="L560">
        <v>0</v>
      </c>
      <c r="M560">
        <v>72.209999999999994</v>
      </c>
      <c r="N560">
        <v>4.383</v>
      </c>
      <c r="O560">
        <v>797.4</v>
      </c>
      <c r="P560">
        <v>775.9</v>
      </c>
      <c r="Q560">
        <v>710.3</v>
      </c>
      <c r="R560" t="s">
        <v>338</v>
      </c>
      <c r="S560">
        <v>35.06</v>
      </c>
      <c r="T560">
        <v>0</v>
      </c>
      <c r="U560">
        <v>74.77</v>
      </c>
      <c r="V560">
        <v>8.0399999999999991</v>
      </c>
      <c r="W560">
        <v>800</v>
      </c>
      <c r="X560">
        <v>778.4</v>
      </c>
      <c r="Y560">
        <v>711.8</v>
      </c>
      <c r="Z560" t="s">
        <v>338</v>
      </c>
      <c r="AA560">
        <v>1.375</v>
      </c>
      <c r="AB560">
        <v>113</v>
      </c>
      <c r="AC560">
        <v>6.25</v>
      </c>
      <c r="AD560">
        <v>34</v>
      </c>
      <c r="AE560">
        <v>15.7</v>
      </c>
      <c r="AF560">
        <v>973.2</v>
      </c>
      <c r="AG560">
        <v>467.9</v>
      </c>
      <c r="AH560">
        <v>0</v>
      </c>
    </row>
    <row r="561" spans="1:34" x14ac:dyDescent="0.25">
      <c r="A561" s="88">
        <v>42964.427777777775</v>
      </c>
      <c r="B561">
        <v>235624</v>
      </c>
      <c r="C561">
        <v>34.4</v>
      </c>
      <c r="D561">
        <v>0</v>
      </c>
      <c r="E561">
        <v>77.22</v>
      </c>
      <c r="F561">
        <v>2.1</v>
      </c>
      <c r="G561">
        <v>801</v>
      </c>
      <c r="H561">
        <v>780.2</v>
      </c>
      <c r="I561">
        <v>712.6</v>
      </c>
      <c r="J561" t="s">
        <v>338</v>
      </c>
      <c r="K561">
        <v>34.14</v>
      </c>
      <c r="L561">
        <v>0</v>
      </c>
      <c r="M561">
        <v>72.849999999999994</v>
      </c>
      <c r="N561">
        <v>0</v>
      </c>
      <c r="O561">
        <v>800</v>
      </c>
      <c r="P561">
        <v>778.7</v>
      </c>
      <c r="Q561">
        <v>711.4</v>
      </c>
      <c r="R561" t="s">
        <v>338</v>
      </c>
      <c r="S561">
        <v>34.549999999999997</v>
      </c>
      <c r="T561">
        <v>0</v>
      </c>
      <c r="U561">
        <v>81.2</v>
      </c>
      <c r="V561">
        <v>3.653</v>
      </c>
      <c r="W561">
        <v>802</v>
      </c>
      <c r="X561">
        <v>781.5</v>
      </c>
      <c r="Y561">
        <v>713.4</v>
      </c>
      <c r="Z561" t="s">
        <v>338</v>
      </c>
      <c r="AA561">
        <v>1.7330000000000001</v>
      </c>
      <c r="AB561">
        <v>183.8</v>
      </c>
      <c r="AC561">
        <v>46.01</v>
      </c>
      <c r="AD561">
        <v>34.1</v>
      </c>
      <c r="AE561">
        <v>15.4</v>
      </c>
      <c r="AF561">
        <v>973.2</v>
      </c>
      <c r="AG561">
        <v>467.9</v>
      </c>
      <c r="AH561">
        <v>0</v>
      </c>
    </row>
    <row r="562" spans="1:34" x14ac:dyDescent="0.25">
      <c r="A562" s="88">
        <v>42964.428472222222</v>
      </c>
      <c r="B562">
        <v>235625</v>
      </c>
      <c r="C562">
        <v>34.31</v>
      </c>
      <c r="D562">
        <v>0</v>
      </c>
      <c r="E562">
        <v>79.19</v>
      </c>
      <c r="F562">
        <v>1.248</v>
      </c>
      <c r="G562">
        <v>804</v>
      </c>
      <c r="H562">
        <v>783.6</v>
      </c>
      <c r="I562">
        <v>715.2</v>
      </c>
      <c r="J562" t="s">
        <v>338</v>
      </c>
      <c r="K562">
        <v>34.18</v>
      </c>
      <c r="L562">
        <v>0</v>
      </c>
      <c r="M562">
        <v>77.319999999999993</v>
      </c>
      <c r="N562">
        <v>0</v>
      </c>
      <c r="O562">
        <v>802</v>
      </c>
      <c r="P562">
        <v>781.5</v>
      </c>
      <c r="Q562">
        <v>713.4</v>
      </c>
      <c r="R562" t="s">
        <v>338</v>
      </c>
      <c r="S562">
        <v>34.409999999999997</v>
      </c>
      <c r="T562">
        <v>0</v>
      </c>
      <c r="U562">
        <v>82.4</v>
      </c>
      <c r="V562">
        <v>2.1920000000000002</v>
      </c>
      <c r="W562">
        <v>806</v>
      </c>
      <c r="X562">
        <v>786</v>
      </c>
      <c r="Y562">
        <v>717</v>
      </c>
      <c r="Z562" t="s">
        <v>338</v>
      </c>
      <c r="AA562">
        <v>1.833</v>
      </c>
      <c r="AB562">
        <v>201.8</v>
      </c>
      <c r="AC562">
        <v>17.28</v>
      </c>
      <c r="AD562">
        <v>34</v>
      </c>
      <c r="AE562">
        <v>15.6</v>
      </c>
      <c r="AF562">
        <v>973.2</v>
      </c>
      <c r="AG562">
        <v>467.9</v>
      </c>
      <c r="AH562">
        <v>0</v>
      </c>
    </row>
    <row r="563" spans="1:34" x14ac:dyDescent="0.25">
      <c r="A563" s="88">
        <v>42964.429166666669</v>
      </c>
      <c r="B563">
        <v>235626</v>
      </c>
      <c r="C563">
        <v>34.01</v>
      </c>
      <c r="D563">
        <v>0</v>
      </c>
      <c r="E563">
        <v>85</v>
      </c>
      <c r="F563">
        <v>0</v>
      </c>
      <c r="G563">
        <v>809</v>
      </c>
      <c r="H563">
        <v>787.6</v>
      </c>
      <c r="I563">
        <v>718.9</v>
      </c>
      <c r="J563" t="s">
        <v>338</v>
      </c>
      <c r="K563">
        <v>33.85</v>
      </c>
      <c r="L563">
        <v>0</v>
      </c>
      <c r="M563">
        <v>80.5</v>
      </c>
      <c r="N563">
        <v>0</v>
      </c>
      <c r="O563">
        <v>807</v>
      </c>
      <c r="P563">
        <v>786</v>
      </c>
      <c r="Q563">
        <v>717.4</v>
      </c>
      <c r="R563" t="s">
        <v>338</v>
      </c>
      <c r="S563">
        <v>34.21</v>
      </c>
      <c r="T563">
        <v>0</v>
      </c>
      <c r="U563">
        <v>88.8</v>
      </c>
      <c r="V563">
        <v>0</v>
      </c>
      <c r="W563">
        <v>810</v>
      </c>
      <c r="X563">
        <v>789.5</v>
      </c>
      <c r="Y563">
        <v>720.5</v>
      </c>
      <c r="Z563" t="s">
        <v>338</v>
      </c>
      <c r="AA563">
        <v>1.925</v>
      </c>
      <c r="AB563">
        <v>214</v>
      </c>
      <c r="AC563">
        <v>12.78</v>
      </c>
      <c r="AD563">
        <v>34</v>
      </c>
      <c r="AE563">
        <v>15.5</v>
      </c>
      <c r="AF563">
        <v>973.2</v>
      </c>
      <c r="AG563">
        <v>467.9</v>
      </c>
      <c r="AH563">
        <v>0</v>
      </c>
    </row>
    <row r="564" spans="1:34" x14ac:dyDescent="0.25">
      <c r="A564" s="88">
        <v>42964.429861111108</v>
      </c>
      <c r="B564">
        <v>235627</v>
      </c>
      <c r="C564">
        <v>34.35</v>
      </c>
      <c r="D564">
        <v>0</v>
      </c>
      <c r="E564">
        <v>86.2</v>
      </c>
      <c r="F564">
        <v>0.48699999999999999</v>
      </c>
      <c r="G564">
        <v>811</v>
      </c>
      <c r="H564">
        <v>790</v>
      </c>
      <c r="I564">
        <v>720.9</v>
      </c>
      <c r="J564" t="s">
        <v>338</v>
      </c>
      <c r="K564">
        <v>33.93</v>
      </c>
      <c r="L564">
        <v>0</v>
      </c>
      <c r="M564">
        <v>83.7</v>
      </c>
      <c r="N564">
        <v>0</v>
      </c>
      <c r="O564">
        <v>810</v>
      </c>
      <c r="P564">
        <v>789.1</v>
      </c>
      <c r="Q564">
        <v>720.1</v>
      </c>
      <c r="R564" t="s">
        <v>338</v>
      </c>
      <c r="S564">
        <v>34.64</v>
      </c>
      <c r="T564">
        <v>0</v>
      </c>
      <c r="U564">
        <v>90.1</v>
      </c>
      <c r="V564">
        <v>1.4610000000000001</v>
      </c>
      <c r="W564">
        <v>812</v>
      </c>
      <c r="X564">
        <v>790.8</v>
      </c>
      <c r="Y564">
        <v>721.3</v>
      </c>
      <c r="Z564" t="s">
        <v>338</v>
      </c>
      <c r="AA564">
        <v>1.508</v>
      </c>
      <c r="AB564">
        <v>203.4</v>
      </c>
      <c r="AC564">
        <v>31.11</v>
      </c>
      <c r="AD564">
        <v>33.9</v>
      </c>
      <c r="AE564">
        <v>15.7</v>
      </c>
      <c r="AF564">
        <v>973.2</v>
      </c>
      <c r="AG564">
        <v>467.9</v>
      </c>
      <c r="AH564">
        <v>0</v>
      </c>
    </row>
    <row r="565" spans="1:34" x14ac:dyDescent="0.25">
      <c r="A565" s="88">
        <v>42964.429861111108</v>
      </c>
      <c r="B565">
        <v>235627</v>
      </c>
      <c r="C565">
        <v>34.35</v>
      </c>
      <c r="D565">
        <v>0</v>
      </c>
      <c r="E565">
        <v>86.2</v>
      </c>
      <c r="F565">
        <v>0.48699999999999999</v>
      </c>
      <c r="G565">
        <v>811</v>
      </c>
      <c r="H565">
        <v>790</v>
      </c>
      <c r="I565">
        <v>720.9</v>
      </c>
      <c r="J565" t="s">
        <v>338</v>
      </c>
      <c r="K565">
        <v>33.93</v>
      </c>
      <c r="L565">
        <v>0</v>
      </c>
      <c r="M565">
        <v>83.7</v>
      </c>
      <c r="N565">
        <v>0</v>
      </c>
      <c r="O565">
        <v>810</v>
      </c>
      <c r="P565">
        <v>789.1</v>
      </c>
      <c r="Q565">
        <v>720.1</v>
      </c>
      <c r="R565" t="s">
        <v>338</v>
      </c>
      <c r="S565">
        <v>34.64</v>
      </c>
      <c r="T565">
        <v>0</v>
      </c>
      <c r="U565">
        <v>90.1</v>
      </c>
      <c r="V565">
        <v>1.4610000000000001</v>
      </c>
      <c r="W565">
        <v>812</v>
      </c>
      <c r="X565">
        <v>790.8</v>
      </c>
      <c r="Y565">
        <v>721.3</v>
      </c>
      <c r="Z565" t="s">
        <v>338</v>
      </c>
      <c r="AA565">
        <v>1.508</v>
      </c>
      <c r="AB565">
        <v>203.4</v>
      </c>
      <c r="AC565">
        <v>31.11</v>
      </c>
      <c r="AD565">
        <v>33.9</v>
      </c>
      <c r="AE565">
        <v>15.7</v>
      </c>
      <c r="AF565">
        <v>973.2</v>
      </c>
      <c r="AG565">
        <v>467.9</v>
      </c>
      <c r="AH565">
        <v>0</v>
      </c>
    </row>
    <row r="566" spans="1:34" x14ac:dyDescent="0.25">
      <c r="A566" s="88">
        <v>42964.430555555555</v>
      </c>
      <c r="B566">
        <v>235628</v>
      </c>
      <c r="C566">
        <v>34.61</v>
      </c>
      <c r="D566">
        <v>0</v>
      </c>
      <c r="E566">
        <v>85.6</v>
      </c>
      <c r="F566">
        <v>1.157</v>
      </c>
      <c r="G566">
        <v>814</v>
      </c>
      <c r="H566">
        <v>792.4</v>
      </c>
      <c r="I566">
        <v>723</v>
      </c>
      <c r="J566" t="s">
        <v>338</v>
      </c>
      <c r="K566">
        <v>34.46</v>
      </c>
      <c r="L566">
        <v>0</v>
      </c>
      <c r="M566">
        <v>83.7</v>
      </c>
      <c r="N566">
        <v>0.36499999999999999</v>
      </c>
      <c r="O566">
        <v>812</v>
      </c>
      <c r="P566">
        <v>790.5</v>
      </c>
      <c r="Q566">
        <v>721.3</v>
      </c>
      <c r="R566" t="s">
        <v>338</v>
      </c>
      <c r="S566">
        <v>34.86</v>
      </c>
      <c r="T566">
        <v>0</v>
      </c>
      <c r="U566">
        <v>87.5</v>
      </c>
      <c r="V566">
        <v>1.4610000000000001</v>
      </c>
      <c r="W566">
        <v>815</v>
      </c>
      <c r="X566">
        <v>794</v>
      </c>
      <c r="Y566">
        <v>724.5</v>
      </c>
      <c r="Z566" t="s">
        <v>338</v>
      </c>
      <c r="AA566">
        <v>1.7170000000000001</v>
      </c>
      <c r="AB566">
        <v>198.5</v>
      </c>
      <c r="AC566">
        <v>30.06</v>
      </c>
      <c r="AD566">
        <v>33.9</v>
      </c>
      <c r="AE566">
        <v>15.7</v>
      </c>
      <c r="AF566">
        <v>973.2</v>
      </c>
      <c r="AG566">
        <v>467.9</v>
      </c>
      <c r="AH566">
        <v>0</v>
      </c>
    </row>
    <row r="567" spans="1:34" x14ac:dyDescent="0.25">
      <c r="A567" s="88">
        <v>42964.431250000001</v>
      </c>
      <c r="B567">
        <v>235629</v>
      </c>
      <c r="C567">
        <v>34.71</v>
      </c>
      <c r="D567">
        <v>0</v>
      </c>
      <c r="E567">
        <v>84.4</v>
      </c>
      <c r="F567">
        <v>2.496</v>
      </c>
      <c r="G567">
        <v>816</v>
      </c>
      <c r="H567">
        <v>795.2</v>
      </c>
      <c r="I567">
        <v>725</v>
      </c>
      <c r="J567" t="s">
        <v>338</v>
      </c>
      <c r="K567">
        <v>34.6</v>
      </c>
      <c r="L567">
        <v>0</v>
      </c>
      <c r="M567">
        <v>83.7</v>
      </c>
      <c r="N567">
        <v>1.0960000000000001</v>
      </c>
      <c r="O567">
        <v>815</v>
      </c>
      <c r="P567">
        <v>794</v>
      </c>
      <c r="Q567">
        <v>724.1</v>
      </c>
      <c r="R567" t="s">
        <v>338</v>
      </c>
      <c r="S567">
        <v>34.909999999999997</v>
      </c>
      <c r="T567">
        <v>0</v>
      </c>
      <c r="U567">
        <v>85</v>
      </c>
      <c r="V567">
        <v>4.0179999999999998</v>
      </c>
      <c r="W567">
        <v>817</v>
      </c>
      <c r="X567">
        <v>796.7</v>
      </c>
      <c r="Y567">
        <v>725.7</v>
      </c>
      <c r="Z567" t="s">
        <v>338</v>
      </c>
      <c r="AA567">
        <v>1.5329999999999999</v>
      </c>
      <c r="AB567">
        <v>167.5</v>
      </c>
      <c r="AC567">
        <v>38.68</v>
      </c>
      <c r="AD567">
        <v>34</v>
      </c>
      <c r="AE567">
        <v>15.4</v>
      </c>
      <c r="AF567">
        <v>973.2</v>
      </c>
      <c r="AG567">
        <v>467.9</v>
      </c>
      <c r="AH567">
        <v>0</v>
      </c>
    </row>
    <row r="568" spans="1:34" x14ac:dyDescent="0.25">
      <c r="A568" s="88">
        <v>42964.431944444441</v>
      </c>
      <c r="B568">
        <v>235630</v>
      </c>
      <c r="C568">
        <v>34.47</v>
      </c>
      <c r="D568">
        <v>0</v>
      </c>
      <c r="E568">
        <v>90.4</v>
      </c>
      <c r="F568">
        <v>2.2829999999999999</v>
      </c>
      <c r="G568">
        <v>818</v>
      </c>
      <c r="H568">
        <v>798.1</v>
      </c>
      <c r="I568">
        <v>726.8</v>
      </c>
      <c r="J568" t="s">
        <v>338</v>
      </c>
      <c r="K568">
        <v>34.21</v>
      </c>
      <c r="L568">
        <v>0</v>
      </c>
      <c r="M568">
        <v>85</v>
      </c>
      <c r="N568">
        <v>0</v>
      </c>
      <c r="O568">
        <v>817</v>
      </c>
      <c r="P568">
        <v>796.7</v>
      </c>
      <c r="Q568">
        <v>726.1</v>
      </c>
      <c r="R568" t="s">
        <v>338</v>
      </c>
      <c r="S568">
        <v>34.72</v>
      </c>
      <c r="T568">
        <v>0</v>
      </c>
      <c r="U568">
        <v>95.2</v>
      </c>
      <c r="V568">
        <v>3.653</v>
      </c>
      <c r="W568">
        <v>820</v>
      </c>
      <c r="X568">
        <v>799.5</v>
      </c>
      <c r="Y568">
        <v>728.1</v>
      </c>
      <c r="Z568" t="s">
        <v>338</v>
      </c>
      <c r="AA568">
        <v>2.0670000000000002</v>
      </c>
      <c r="AB568">
        <v>230.2</v>
      </c>
      <c r="AC568">
        <v>10.17</v>
      </c>
      <c r="AD568">
        <v>34</v>
      </c>
      <c r="AE568">
        <v>15.6</v>
      </c>
      <c r="AF568">
        <v>973.2</v>
      </c>
      <c r="AG568">
        <v>467.9</v>
      </c>
      <c r="AH568">
        <v>0</v>
      </c>
    </row>
    <row r="569" spans="1:34" x14ac:dyDescent="0.25">
      <c r="A569" s="88">
        <v>42964.432638888888</v>
      </c>
      <c r="B569">
        <v>235631</v>
      </c>
      <c r="C569">
        <v>34.24</v>
      </c>
      <c r="D569">
        <v>0</v>
      </c>
      <c r="E569">
        <v>94.2</v>
      </c>
      <c r="F569">
        <v>0</v>
      </c>
      <c r="G569">
        <v>821</v>
      </c>
      <c r="H569">
        <v>802</v>
      </c>
      <c r="I569">
        <v>729.8</v>
      </c>
      <c r="J569" t="s">
        <v>338</v>
      </c>
      <c r="K569">
        <v>34.07</v>
      </c>
      <c r="L569">
        <v>0</v>
      </c>
      <c r="M569">
        <v>92.7</v>
      </c>
      <c r="N569">
        <v>0</v>
      </c>
      <c r="O569">
        <v>820</v>
      </c>
      <c r="P569">
        <v>800</v>
      </c>
      <c r="Q569">
        <v>728.5</v>
      </c>
      <c r="R569" t="s">
        <v>338</v>
      </c>
      <c r="S569">
        <v>34.53</v>
      </c>
      <c r="T569">
        <v>0</v>
      </c>
      <c r="U569">
        <v>95.9</v>
      </c>
      <c r="V569">
        <v>0</v>
      </c>
      <c r="W569">
        <v>823</v>
      </c>
      <c r="X569">
        <v>804</v>
      </c>
      <c r="Y569">
        <v>731.6</v>
      </c>
      <c r="Z569" t="s">
        <v>338</v>
      </c>
      <c r="AA569">
        <v>2.25</v>
      </c>
      <c r="AB569">
        <v>216.3</v>
      </c>
      <c r="AC569">
        <v>21.23</v>
      </c>
      <c r="AD569">
        <v>34</v>
      </c>
      <c r="AE569">
        <v>15.5</v>
      </c>
      <c r="AF569">
        <v>973.1</v>
      </c>
      <c r="AG569">
        <v>467.9</v>
      </c>
      <c r="AH569">
        <v>0</v>
      </c>
    </row>
    <row r="570" spans="1:34" x14ac:dyDescent="0.25">
      <c r="A570" s="88">
        <v>42964.433333333334</v>
      </c>
      <c r="B570">
        <v>235632</v>
      </c>
      <c r="C570">
        <v>34.46</v>
      </c>
      <c r="D570">
        <v>0</v>
      </c>
      <c r="E570">
        <v>98.7</v>
      </c>
      <c r="F570">
        <v>0.152</v>
      </c>
      <c r="G570">
        <v>825</v>
      </c>
      <c r="H570">
        <v>806</v>
      </c>
      <c r="I570">
        <v>733</v>
      </c>
      <c r="J570" t="s">
        <v>338</v>
      </c>
      <c r="K570">
        <v>34.25</v>
      </c>
      <c r="L570">
        <v>0</v>
      </c>
      <c r="M570">
        <v>97.8</v>
      </c>
      <c r="N570">
        <v>0</v>
      </c>
      <c r="O570">
        <v>824</v>
      </c>
      <c r="P570">
        <v>804</v>
      </c>
      <c r="Q570">
        <v>732</v>
      </c>
      <c r="R570" t="s">
        <v>338</v>
      </c>
      <c r="S570">
        <v>34.81</v>
      </c>
      <c r="T570">
        <v>0</v>
      </c>
      <c r="U570">
        <v>100.3</v>
      </c>
      <c r="V570">
        <v>1.0960000000000001</v>
      </c>
      <c r="W570">
        <v>827</v>
      </c>
      <c r="X570">
        <v>808</v>
      </c>
      <c r="Y570">
        <v>734.4</v>
      </c>
      <c r="Z570" t="s">
        <v>338</v>
      </c>
      <c r="AA570">
        <v>2.383</v>
      </c>
      <c r="AB570">
        <v>180.9</v>
      </c>
      <c r="AC570">
        <v>10.82</v>
      </c>
      <c r="AD570">
        <v>33.9</v>
      </c>
      <c r="AE570">
        <v>15.7</v>
      </c>
      <c r="AF570">
        <v>973.2</v>
      </c>
      <c r="AG570">
        <v>467.9</v>
      </c>
      <c r="AH570">
        <v>0</v>
      </c>
    </row>
    <row r="571" spans="1:34" x14ac:dyDescent="0.25">
      <c r="A571" s="88">
        <v>42964.434027777781</v>
      </c>
      <c r="B571">
        <v>235633</v>
      </c>
      <c r="C571">
        <v>35.049999999999997</v>
      </c>
      <c r="D571">
        <v>0</v>
      </c>
      <c r="E571">
        <v>101</v>
      </c>
      <c r="F571">
        <v>1.431</v>
      </c>
      <c r="G571">
        <v>828</v>
      </c>
      <c r="H571">
        <v>809</v>
      </c>
      <c r="I571">
        <v>735.3</v>
      </c>
      <c r="J571" t="s">
        <v>338</v>
      </c>
      <c r="K571">
        <v>34.840000000000003</v>
      </c>
      <c r="L571">
        <v>0</v>
      </c>
      <c r="M571">
        <v>99.1</v>
      </c>
      <c r="N571">
        <v>1.0960000000000001</v>
      </c>
      <c r="O571">
        <v>827</v>
      </c>
      <c r="P571">
        <v>808</v>
      </c>
      <c r="Q571">
        <v>734.4</v>
      </c>
      <c r="R571" t="s">
        <v>338</v>
      </c>
      <c r="S571">
        <v>35.24</v>
      </c>
      <c r="T571">
        <v>0</v>
      </c>
      <c r="U571">
        <v>101.6</v>
      </c>
      <c r="V571">
        <v>1.8260000000000001</v>
      </c>
      <c r="W571">
        <v>829</v>
      </c>
      <c r="X571">
        <v>811</v>
      </c>
      <c r="Y571">
        <v>736.4</v>
      </c>
      <c r="Z571" t="s">
        <v>338</v>
      </c>
      <c r="AA571">
        <v>2.1669999999999998</v>
      </c>
      <c r="AB571">
        <v>161.9</v>
      </c>
      <c r="AC571">
        <v>17.75</v>
      </c>
      <c r="AD571">
        <v>33.9</v>
      </c>
      <c r="AE571">
        <v>15.7</v>
      </c>
      <c r="AF571">
        <v>973.2</v>
      </c>
      <c r="AG571">
        <v>467.9</v>
      </c>
      <c r="AH571">
        <v>0</v>
      </c>
    </row>
    <row r="572" spans="1:34" x14ac:dyDescent="0.25">
      <c r="A572" s="88">
        <v>42964.43472222222</v>
      </c>
      <c r="B572">
        <v>235634</v>
      </c>
      <c r="C572">
        <v>35.130000000000003</v>
      </c>
      <c r="D572">
        <v>0</v>
      </c>
      <c r="E572">
        <v>103.6</v>
      </c>
      <c r="F572">
        <v>3.2869999999999999</v>
      </c>
      <c r="G572">
        <v>830</v>
      </c>
      <c r="H572">
        <v>812</v>
      </c>
      <c r="I572">
        <v>737.2</v>
      </c>
      <c r="J572" t="s">
        <v>338</v>
      </c>
      <c r="K572">
        <v>34.93</v>
      </c>
      <c r="L572">
        <v>0</v>
      </c>
      <c r="M572">
        <v>102.9</v>
      </c>
      <c r="N572">
        <v>2.1920000000000002</v>
      </c>
      <c r="O572">
        <v>829</v>
      </c>
      <c r="P572">
        <v>811</v>
      </c>
      <c r="Q572">
        <v>736.8</v>
      </c>
      <c r="R572" t="s">
        <v>338</v>
      </c>
      <c r="S572">
        <v>35.270000000000003</v>
      </c>
      <c r="T572">
        <v>0</v>
      </c>
      <c r="U572">
        <v>105.4</v>
      </c>
      <c r="V572">
        <v>4.0179999999999998</v>
      </c>
      <c r="W572">
        <v>831</v>
      </c>
      <c r="X572">
        <v>813</v>
      </c>
      <c r="Y572">
        <v>737.9</v>
      </c>
      <c r="Z572" t="s">
        <v>338</v>
      </c>
      <c r="AA572">
        <v>1.325</v>
      </c>
      <c r="AB572">
        <v>190.3</v>
      </c>
      <c r="AC572">
        <v>22.64</v>
      </c>
      <c r="AD572">
        <v>34</v>
      </c>
      <c r="AE572">
        <v>15.6</v>
      </c>
      <c r="AF572">
        <v>973.2</v>
      </c>
      <c r="AG572">
        <v>467.9</v>
      </c>
      <c r="AH572">
        <v>0</v>
      </c>
    </row>
    <row r="573" spans="1:34" x14ac:dyDescent="0.25">
      <c r="A573" s="88">
        <v>42964.435416666667</v>
      </c>
      <c r="B573">
        <v>235635</v>
      </c>
      <c r="C573">
        <v>35.340000000000003</v>
      </c>
      <c r="D573">
        <v>0</v>
      </c>
      <c r="E573">
        <v>106.1</v>
      </c>
      <c r="F573">
        <v>4.4749999999999996</v>
      </c>
      <c r="G573">
        <v>832</v>
      </c>
      <c r="H573">
        <v>814</v>
      </c>
      <c r="I573">
        <v>738.6</v>
      </c>
      <c r="J573" t="s">
        <v>338</v>
      </c>
      <c r="K573">
        <v>35.22</v>
      </c>
      <c r="L573">
        <v>0</v>
      </c>
      <c r="M573">
        <v>104.8</v>
      </c>
      <c r="N573">
        <v>3.2869999999999999</v>
      </c>
      <c r="O573">
        <v>831</v>
      </c>
      <c r="P573">
        <v>813</v>
      </c>
      <c r="Q573">
        <v>737.5</v>
      </c>
      <c r="R573" t="s">
        <v>338</v>
      </c>
      <c r="S573">
        <v>35.549999999999997</v>
      </c>
      <c r="T573">
        <v>0</v>
      </c>
      <c r="U573">
        <v>107.4</v>
      </c>
      <c r="V573">
        <v>5.1139999999999999</v>
      </c>
      <c r="W573">
        <v>833</v>
      </c>
      <c r="X573">
        <v>815</v>
      </c>
      <c r="Y573">
        <v>739.5</v>
      </c>
      <c r="Z573" t="s">
        <v>338</v>
      </c>
      <c r="AA573">
        <v>1.2250000000000001</v>
      </c>
      <c r="AB573">
        <v>174.4</v>
      </c>
      <c r="AC573">
        <v>31.37</v>
      </c>
      <c r="AD573">
        <v>34.200000000000003</v>
      </c>
      <c r="AE573">
        <v>15.3</v>
      </c>
      <c r="AF573">
        <v>973.2</v>
      </c>
      <c r="AG573">
        <v>467.9</v>
      </c>
      <c r="AH573">
        <v>0</v>
      </c>
    </row>
    <row r="574" spans="1:34" x14ac:dyDescent="0.25">
      <c r="A574" s="88">
        <v>42964.436111111114</v>
      </c>
      <c r="B574">
        <v>235636</v>
      </c>
      <c r="C574">
        <v>35.31</v>
      </c>
      <c r="D574">
        <v>0</v>
      </c>
      <c r="E574">
        <v>103</v>
      </c>
      <c r="F574">
        <v>3.8660000000000001</v>
      </c>
      <c r="G574">
        <v>833</v>
      </c>
      <c r="H574">
        <v>816</v>
      </c>
      <c r="I574">
        <v>740</v>
      </c>
      <c r="J574" t="s">
        <v>338</v>
      </c>
      <c r="K574">
        <v>35.17</v>
      </c>
      <c r="L574">
        <v>0</v>
      </c>
      <c r="M574">
        <v>102.2</v>
      </c>
      <c r="N574">
        <v>3.2869999999999999</v>
      </c>
      <c r="O574">
        <v>832</v>
      </c>
      <c r="P574">
        <v>815</v>
      </c>
      <c r="Q574">
        <v>739.1</v>
      </c>
      <c r="R574" t="s">
        <v>338</v>
      </c>
      <c r="S574">
        <v>35.44</v>
      </c>
      <c r="T574">
        <v>0</v>
      </c>
      <c r="U574">
        <v>104.2</v>
      </c>
      <c r="V574">
        <v>4.7489999999999997</v>
      </c>
      <c r="W574">
        <v>835</v>
      </c>
      <c r="X574">
        <v>818</v>
      </c>
      <c r="Y574">
        <v>741.1</v>
      </c>
      <c r="Z574" t="s">
        <v>338</v>
      </c>
      <c r="AA574">
        <v>1.208</v>
      </c>
      <c r="AB574">
        <v>182.8</v>
      </c>
      <c r="AC574">
        <v>19.62</v>
      </c>
      <c r="AD574">
        <v>34.299999999999997</v>
      </c>
      <c r="AE574">
        <v>15.3</v>
      </c>
      <c r="AF574">
        <v>973.2</v>
      </c>
      <c r="AG574">
        <v>467.9</v>
      </c>
      <c r="AH574">
        <v>0</v>
      </c>
    </row>
    <row r="575" spans="1:34" x14ac:dyDescent="0.25">
      <c r="A575" s="88">
        <v>42964.436805555553</v>
      </c>
      <c r="B575">
        <v>235637</v>
      </c>
      <c r="C575">
        <v>35.770000000000003</v>
      </c>
      <c r="D575">
        <v>0</v>
      </c>
      <c r="E575">
        <v>107</v>
      </c>
      <c r="F575">
        <v>5.2969999999999997</v>
      </c>
      <c r="G575">
        <v>836</v>
      </c>
      <c r="H575">
        <v>819</v>
      </c>
      <c r="I575">
        <v>742.3</v>
      </c>
      <c r="J575" t="s">
        <v>338</v>
      </c>
      <c r="K575">
        <v>35.54</v>
      </c>
      <c r="L575">
        <v>0</v>
      </c>
      <c r="M575">
        <v>104.2</v>
      </c>
      <c r="N575">
        <v>4.0179999999999998</v>
      </c>
      <c r="O575">
        <v>835</v>
      </c>
      <c r="P575">
        <v>818</v>
      </c>
      <c r="Q575">
        <v>741.5</v>
      </c>
      <c r="R575" t="s">
        <v>338</v>
      </c>
      <c r="S575">
        <v>35.93</v>
      </c>
      <c r="T575">
        <v>0</v>
      </c>
      <c r="U575">
        <v>109.3</v>
      </c>
      <c r="V575">
        <v>6.21</v>
      </c>
      <c r="W575">
        <v>838</v>
      </c>
      <c r="X575">
        <v>822</v>
      </c>
      <c r="Y575">
        <v>743.5</v>
      </c>
      <c r="Z575" t="s">
        <v>338</v>
      </c>
      <c r="AA575">
        <v>1.3169999999999999</v>
      </c>
      <c r="AB575">
        <v>157.19999999999999</v>
      </c>
      <c r="AC575">
        <v>20.49</v>
      </c>
      <c r="AD575">
        <v>34.4</v>
      </c>
      <c r="AE575">
        <v>15.3</v>
      </c>
      <c r="AF575">
        <v>973.2</v>
      </c>
      <c r="AG575">
        <v>467.9</v>
      </c>
      <c r="AH575">
        <v>0</v>
      </c>
    </row>
    <row r="576" spans="1:34" x14ac:dyDescent="0.25">
      <c r="A576" s="88">
        <v>42964.4375</v>
      </c>
      <c r="B576">
        <v>235638</v>
      </c>
      <c r="C576">
        <v>36.020000000000003</v>
      </c>
      <c r="D576">
        <v>0</v>
      </c>
      <c r="E576">
        <v>110.4</v>
      </c>
      <c r="F576">
        <v>5.875</v>
      </c>
      <c r="G576">
        <v>839</v>
      </c>
      <c r="H576">
        <v>823</v>
      </c>
      <c r="I576">
        <v>744.7</v>
      </c>
      <c r="J576" t="s">
        <v>338</v>
      </c>
      <c r="K576">
        <v>35.93</v>
      </c>
      <c r="L576">
        <v>0</v>
      </c>
      <c r="M576">
        <v>108</v>
      </c>
      <c r="N576">
        <v>5.8440000000000003</v>
      </c>
      <c r="O576">
        <v>838</v>
      </c>
      <c r="P576">
        <v>822</v>
      </c>
      <c r="Q576">
        <v>743.9</v>
      </c>
      <c r="R576" t="s">
        <v>338</v>
      </c>
      <c r="S576">
        <v>36.130000000000003</v>
      </c>
      <c r="T576">
        <v>0</v>
      </c>
      <c r="U576">
        <v>111.8</v>
      </c>
      <c r="V576">
        <v>6.21</v>
      </c>
      <c r="W576">
        <v>840</v>
      </c>
      <c r="X576">
        <v>824</v>
      </c>
      <c r="Y576">
        <v>745.5</v>
      </c>
      <c r="Z576" t="s">
        <v>338</v>
      </c>
      <c r="AA576">
        <v>1.2170000000000001</v>
      </c>
      <c r="AB576">
        <v>152.30000000000001</v>
      </c>
      <c r="AC576">
        <v>15.62</v>
      </c>
      <c r="AD576">
        <v>34.6</v>
      </c>
      <c r="AE576">
        <v>15.2</v>
      </c>
      <c r="AF576">
        <v>973.2</v>
      </c>
      <c r="AG576">
        <v>467.9</v>
      </c>
      <c r="AH576">
        <v>0</v>
      </c>
    </row>
    <row r="577" spans="1:34" x14ac:dyDescent="0.25">
      <c r="A577" s="88">
        <v>42964.438194444447</v>
      </c>
      <c r="B577">
        <v>235639</v>
      </c>
      <c r="C577">
        <v>35.6</v>
      </c>
      <c r="D577">
        <v>0</v>
      </c>
      <c r="E577">
        <v>109.9</v>
      </c>
      <c r="F577">
        <v>4.87</v>
      </c>
      <c r="G577">
        <v>841</v>
      </c>
      <c r="H577">
        <v>826</v>
      </c>
      <c r="I577">
        <v>746.5</v>
      </c>
      <c r="J577" t="s">
        <v>338</v>
      </c>
      <c r="K577">
        <v>35.369999999999997</v>
      </c>
      <c r="L577">
        <v>0</v>
      </c>
      <c r="M577">
        <v>109.3</v>
      </c>
      <c r="N577">
        <v>3.653</v>
      </c>
      <c r="O577">
        <v>840</v>
      </c>
      <c r="P577">
        <v>824</v>
      </c>
      <c r="Q577">
        <v>745.9</v>
      </c>
      <c r="R577" t="s">
        <v>338</v>
      </c>
      <c r="S577">
        <v>36.06</v>
      </c>
      <c r="T577">
        <v>0</v>
      </c>
      <c r="U577">
        <v>113.1</v>
      </c>
      <c r="V577">
        <v>6.21</v>
      </c>
      <c r="W577">
        <v>842</v>
      </c>
      <c r="X577">
        <v>827</v>
      </c>
      <c r="Y577">
        <v>747</v>
      </c>
      <c r="Z577" t="s">
        <v>338</v>
      </c>
      <c r="AA577">
        <v>1.55</v>
      </c>
      <c r="AB577">
        <v>116.8</v>
      </c>
      <c r="AC577">
        <v>15.77</v>
      </c>
      <c r="AD577">
        <v>34.700000000000003</v>
      </c>
      <c r="AE577">
        <v>15.2</v>
      </c>
      <c r="AF577">
        <v>973.2</v>
      </c>
      <c r="AG577">
        <v>467.9</v>
      </c>
      <c r="AH577">
        <v>0</v>
      </c>
    </row>
    <row r="578" spans="1:34" x14ac:dyDescent="0.25">
      <c r="A578" s="88">
        <v>42964.438888888886</v>
      </c>
      <c r="B578">
        <v>235640</v>
      </c>
      <c r="C578">
        <v>35.43</v>
      </c>
      <c r="D578">
        <v>0</v>
      </c>
      <c r="E578">
        <v>118.5</v>
      </c>
      <c r="F578">
        <v>4.8090000000000002</v>
      </c>
      <c r="G578">
        <v>842</v>
      </c>
      <c r="H578">
        <v>828</v>
      </c>
      <c r="I578">
        <v>747.4</v>
      </c>
      <c r="J578" t="s">
        <v>338</v>
      </c>
      <c r="K578">
        <v>35.380000000000003</v>
      </c>
      <c r="L578">
        <v>0</v>
      </c>
      <c r="M578">
        <v>114.4</v>
      </c>
      <c r="N578">
        <v>4.383</v>
      </c>
      <c r="O578">
        <v>842</v>
      </c>
      <c r="P578">
        <v>827</v>
      </c>
      <c r="Q578">
        <v>747</v>
      </c>
      <c r="R578" t="s">
        <v>338</v>
      </c>
      <c r="S578">
        <v>35.53</v>
      </c>
      <c r="T578">
        <v>0</v>
      </c>
      <c r="U578">
        <v>122.1</v>
      </c>
      <c r="V578">
        <v>5.4790000000000001</v>
      </c>
      <c r="W578">
        <v>843</v>
      </c>
      <c r="X578">
        <v>829</v>
      </c>
      <c r="Y578">
        <v>747.8</v>
      </c>
      <c r="Z578" t="s">
        <v>338</v>
      </c>
      <c r="AA578">
        <v>1.175</v>
      </c>
      <c r="AB578">
        <v>86</v>
      </c>
      <c r="AC578">
        <v>10.45</v>
      </c>
      <c r="AD578">
        <v>34.700000000000003</v>
      </c>
      <c r="AE578">
        <v>15</v>
      </c>
      <c r="AF578">
        <v>973.2</v>
      </c>
      <c r="AG578">
        <v>467.9</v>
      </c>
      <c r="AH578">
        <v>0</v>
      </c>
    </row>
    <row r="579" spans="1:34" x14ac:dyDescent="0.25">
      <c r="A579" s="88">
        <v>42964.439583333333</v>
      </c>
      <c r="B579">
        <v>235641</v>
      </c>
      <c r="C579">
        <v>35.5</v>
      </c>
      <c r="D579">
        <v>0</v>
      </c>
      <c r="E579">
        <v>118.4</v>
      </c>
      <c r="F579">
        <v>4.718</v>
      </c>
      <c r="G579">
        <v>843</v>
      </c>
      <c r="H579">
        <v>829</v>
      </c>
      <c r="I579">
        <v>748</v>
      </c>
      <c r="J579" t="s">
        <v>338</v>
      </c>
      <c r="K579">
        <v>35.39</v>
      </c>
      <c r="L579">
        <v>0</v>
      </c>
      <c r="M579">
        <v>117.6</v>
      </c>
      <c r="N579">
        <v>4.383</v>
      </c>
      <c r="O579">
        <v>843</v>
      </c>
      <c r="P579">
        <v>829</v>
      </c>
      <c r="Q579">
        <v>747.4</v>
      </c>
      <c r="R579" t="s">
        <v>338</v>
      </c>
      <c r="S579">
        <v>35.61</v>
      </c>
      <c r="T579">
        <v>0</v>
      </c>
      <c r="U579">
        <v>120.1</v>
      </c>
      <c r="V579">
        <v>6.21</v>
      </c>
      <c r="W579">
        <v>844</v>
      </c>
      <c r="X579">
        <v>830</v>
      </c>
      <c r="Y579">
        <v>748.2</v>
      </c>
      <c r="Z579" t="s">
        <v>338</v>
      </c>
      <c r="AA579">
        <v>0.58299999999999996</v>
      </c>
      <c r="AB579">
        <v>76.83</v>
      </c>
      <c r="AC579">
        <v>30.19</v>
      </c>
      <c r="AD579">
        <v>34.6</v>
      </c>
      <c r="AE579">
        <v>14.8</v>
      </c>
      <c r="AF579">
        <v>973.2</v>
      </c>
      <c r="AG579">
        <v>467.9</v>
      </c>
      <c r="AH579">
        <v>0</v>
      </c>
    </row>
    <row r="580" spans="1:34" x14ac:dyDescent="0.25">
      <c r="A580" s="88">
        <v>42964.44027777778</v>
      </c>
      <c r="B580">
        <v>235642</v>
      </c>
      <c r="C580">
        <v>35.65</v>
      </c>
      <c r="D580">
        <v>0</v>
      </c>
      <c r="E580">
        <v>120.7</v>
      </c>
      <c r="F580">
        <v>7.7009999999999996</v>
      </c>
      <c r="G580">
        <v>843</v>
      </c>
      <c r="H580">
        <v>830</v>
      </c>
      <c r="I580">
        <v>747.2</v>
      </c>
      <c r="J580" t="s">
        <v>338</v>
      </c>
      <c r="K580">
        <v>35.51</v>
      </c>
      <c r="L580">
        <v>0</v>
      </c>
      <c r="M580">
        <v>119.5</v>
      </c>
      <c r="N580">
        <v>6.5750000000000002</v>
      </c>
      <c r="O580">
        <v>842</v>
      </c>
      <c r="P580">
        <v>829</v>
      </c>
      <c r="Q580">
        <v>746.6</v>
      </c>
      <c r="R580" t="s">
        <v>338</v>
      </c>
      <c r="S580">
        <v>35.78</v>
      </c>
      <c r="T580">
        <v>0</v>
      </c>
      <c r="U580">
        <v>122.7</v>
      </c>
      <c r="V580">
        <v>8.4</v>
      </c>
      <c r="W580">
        <v>843</v>
      </c>
      <c r="X580">
        <v>831</v>
      </c>
      <c r="Y580">
        <v>748.2</v>
      </c>
      <c r="Z580" t="s">
        <v>338</v>
      </c>
      <c r="AA580">
        <v>0.81699999999999995</v>
      </c>
      <c r="AB580">
        <v>90.9</v>
      </c>
      <c r="AC580">
        <v>79.86</v>
      </c>
      <c r="AD580">
        <v>34.6</v>
      </c>
      <c r="AE580">
        <v>14.9</v>
      </c>
      <c r="AF580">
        <v>973.2</v>
      </c>
      <c r="AG580">
        <v>467.9</v>
      </c>
      <c r="AH580">
        <v>0</v>
      </c>
    </row>
    <row r="581" spans="1:34" x14ac:dyDescent="0.25">
      <c r="A581" s="88">
        <v>42964.440972222219</v>
      </c>
      <c r="B581">
        <v>235643</v>
      </c>
      <c r="C581">
        <v>35.130000000000003</v>
      </c>
      <c r="D581">
        <v>0</v>
      </c>
      <c r="E581">
        <v>125.1</v>
      </c>
      <c r="F581">
        <v>5.4180000000000001</v>
      </c>
      <c r="G581">
        <v>843</v>
      </c>
      <c r="H581">
        <v>831</v>
      </c>
      <c r="I581">
        <v>747.1</v>
      </c>
      <c r="J581" t="s">
        <v>338</v>
      </c>
      <c r="K581">
        <v>35.020000000000003</v>
      </c>
      <c r="L581">
        <v>0</v>
      </c>
      <c r="M581">
        <v>120.8</v>
      </c>
      <c r="N581">
        <v>4.0179999999999998</v>
      </c>
      <c r="O581">
        <v>842</v>
      </c>
      <c r="P581">
        <v>830</v>
      </c>
      <c r="Q581">
        <v>746.6</v>
      </c>
      <c r="R581" t="s">
        <v>338</v>
      </c>
      <c r="S581">
        <v>35.46</v>
      </c>
      <c r="T581">
        <v>0</v>
      </c>
      <c r="U581">
        <v>129.69999999999999</v>
      </c>
      <c r="V581">
        <v>7.6710000000000003</v>
      </c>
      <c r="W581">
        <v>843</v>
      </c>
      <c r="X581">
        <v>831</v>
      </c>
      <c r="Y581">
        <v>747.8</v>
      </c>
      <c r="Z581" t="s">
        <v>338</v>
      </c>
      <c r="AA581">
        <v>1.2170000000000001</v>
      </c>
      <c r="AB581">
        <v>56.7</v>
      </c>
      <c r="AC581">
        <v>29.74</v>
      </c>
      <c r="AD581">
        <v>34.6</v>
      </c>
      <c r="AE581">
        <v>14.9</v>
      </c>
      <c r="AF581">
        <v>973.2</v>
      </c>
      <c r="AG581">
        <v>467.9</v>
      </c>
      <c r="AH581">
        <v>0</v>
      </c>
    </row>
    <row r="582" spans="1:34" x14ac:dyDescent="0.25">
      <c r="A582" s="88">
        <v>42964.441666666666</v>
      </c>
      <c r="B582">
        <v>235644</v>
      </c>
      <c r="C582">
        <v>35.43</v>
      </c>
      <c r="D582">
        <v>0</v>
      </c>
      <c r="E582">
        <v>131.9</v>
      </c>
      <c r="F582">
        <v>5.327</v>
      </c>
      <c r="G582">
        <v>844</v>
      </c>
      <c r="H582">
        <v>832</v>
      </c>
      <c r="I582">
        <v>747.6</v>
      </c>
      <c r="J582" t="s">
        <v>338</v>
      </c>
      <c r="K582">
        <v>35.25</v>
      </c>
      <c r="L582">
        <v>0</v>
      </c>
      <c r="M582">
        <v>129.69999999999999</v>
      </c>
      <c r="N582">
        <v>3.653</v>
      </c>
      <c r="O582">
        <v>843</v>
      </c>
      <c r="P582">
        <v>831</v>
      </c>
      <c r="Q582">
        <v>746.6</v>
      </c>
      <c r="R582" t="s">
        <v>338</v>
      </c>
      <c r="S582">
        <v>35.65</v>
      </c>
      <c r="T582">
        <v>0</v>
      </c>
      <c r="U582">
        <v>134.80000000000001</v>
      </c>
      <c r="V582">
        <v>6.5750000000000002</v>
      </c>
      <c r="W582">
        <v>845</v>
      </c>
      <c r="X582">
        <v>833</v>
      </c>
      <c r="Y582">
        <v>748.2</v>
      </c>
      <c r="Z582" t="s">
        <v>338</v>
      </c>
      <c r="AA582">
        <v>0.85799999999999998</v>
      </c>
      <c r="AB582">
        <v>83.1</v>
      </c>
      <c r="AC582">
        <v>81.400000000000006</v>
      </c>
      <c r="AD582">
        <v>34.5</v>
      </c>
      <c r="AE582">
        <v>15</v>
      </c>
      <c r="AF582">
        <v>973.1</v>
      </c>
      <c r="AG582">
        <v>467.9</v>
      </c>
      <c r="AH582">
        <v>0</v>
      </c>
    </row>
    <row r="583" spans="1:34" x14ac:dyDescent="0.25">
      <c r="A583" s="88">
        <v>42964.442361111112</v>
      </c>
      <c r="B583">
        <v>235645</v>
      </c>
      <c r="C583">
        <v>35.6</v>
      </c>
      <c r="D583">
        <v>0</v>
      </c>
      <c r="E583">
        <v>136.30000000000001</v>
      </c>
      <c r="F583">
        <v>5.0220000000000002</v>
      </c>
      <c r="G583">
        <v>848</v>
      </c>
      <c r="H583">
        <v>836</v>
      </c>
      <c r="I583">
        <v>750.7</v>
      </c>
      <c r="J583" t="s">
        <v>338</v>
      </c>
      <c r="K583">
        <v>35.409999999999997</v>
      </c>
      <c r="L583">
        <v>0</v>
      </c>
      <c r="M583">
        <v>134.80000000000001</v>
      </c>
      <c r="N583">
        <v>4.7480000000000002</v>
      </c>
      <c r="O583">
        <v>845</v>
      </c>
      <c r="P583">
        <v>833</v>
      </c>
      <c r="Q583">
        <v>748.6</v>
      </c>
      <c r="R583" t="s">
        <v>338</v>
      </c>
      <c r="S583">
        <v>35.81</v>
      </c>
      <c r="T583">
        <v>0</v>
      </c>
      <c r="U583">
        <v>138</v>
      </c>
      <c r="V583">
        <v>5.8440000000000003</v>
      </c>
      <c r="W583">
        <v>850</v>
      </c>
      <c r="X583">
        <v>839</v>
      </c>
      <c r="Y583">
        <v>752.9</v>
      </c>
      <c r="Z583" t="s">
        <v>338</v>
      </c>
      <c r="AA583">
        <v>1.6080000000000001</v>
      </c>
      <c r="AB583">
        <v>126.4</v>
      </c>
      <c r="AC583">
        <v>25.92</v>
      </c>
      <c r="AD583">
        <v>34.4</v>
      </c>
      <c r="AE583">
        <v>15.3</v>
      </c>
      <c r="AF583">
        <v>973.1</v>
      </c>
      <c r="AG583">
        <v>467.9</v>
      </c>
      <c r="AH583">
        <v>0</v>
      </c>
    </row>
    <row r="584" spans="1:34" x14ac:dyDescent="0.25">
      <c r="A584" s="88">
        <v>42964.443055555559</v>
      </c>
      <c r="B584">
        <v>235646</v>
      </c>
      <c r="C584">
        <v>35.909999999999997</v>
      </c>
      <c r="D584">
        <v>0</v>
      </c>
      <c r="E584">
        <v>135.5</v>
      </c>
      <c r="F584">
        <v>2.3740000000000001</v>
      </c>
      <c r="G584">
        <v>853</v>
      </c>
      <c r="H584">
        <v>841</v>
      </c>
      <c r="I584">
        <v>755.1</v>
      </c>
      <c r="J584" t="s">
        <v>338</v>
      </c>
      <c r="K584">
        <v>35.78</v>
      </c>
      <c r="L584">
        <v>0</v>
      </c>
      <c r="M584">
        <v>132.9</v>
      </c>
      <c r="N584">
        <v>0</v>
      </c>
      <c r="O584">
        <v>850</v>
      </c>
      <c r="P584">
        <v>839</v>
      </c>
      <c r="Q584">
        <v>752.9</v>
      </c>
      <c r="R584" t="s">
        <v>338</v>
      </c>
      <c r="S584">
        <v>36.1</v>
      </c>
      <c r="T584">
        <v>0</v>
      </c>
      <c r="U584">
        <v>137.4</v>
      </c>
      <c r="V584">
        <v>4.383</v>
      </c>
      <c r="W584">
        <v>854</v>
      </c>
      <c r="X584">
        <v>842</v>
      </c>
      <c r="Y584">
        <v>756.5</v>
      </c>
      <c r="Z584" t="s">
        <v>338</v>
      </c>
      <c r="AA584">
        <v>2.008</v>
      </c>
      <c r="AB584">
        <v>194.9</v>
      </c>
      <c r="AC584">
        <v>27.77</v>
      </c>
      <c r="AD584">
        <v>34.5</v>
      </c>
      <c r="AE584">
        <v>14.6</v>
      </c>
      <c r="AF584">
        <v>973.1</v>
      </c>
      <c r="AG584">
        <v>467.9</v>
      </c>
      <c r="AH584">
        <v>0</v>
      </c>
    </row>
    <row r="585" spans="1:34" x14ac:dyDescent="0.25">
      <c r="A585" s="88">
        <v>42964.443749999999</v>
      </c>
      <c r="B585">
        <v>235647</v>
      </c>
      <c r="C585">
        <v>35.28</v>
      </c>
      <c r="D585">
        <v>0</v>
      </c>
      <c r="E585">
        <v>135.19999999999999</v>
      </c>
      <c r="F585">
        <v>0</v>
      </c>
      <c r="G585">
        <v>855</v>
      </c>
      <c r="H585">
        <v>843</v>
      </c>
      <c r="I585">
        <v>757.3</v>
      </c>
      <c r="J585" t="s">
        <v>338</v>
      </c>
      <c r="K585">
        <v>34.82</v>
      </c>
      <c r="L585">
        <v>0</v>
      </c>
      <c r="M585">
        <v>132.30000000000001</v>
      </c>
      <c r="N585">
        <v>0</v>
      </c>
      <c r="O585">
        <v>855</v>
      </c>
      <c r="P585">
        <v>843</v>
      </c>
      <c r="Q585">
        <v>756.9</v>
      </c>
      <c r="R585" t="s">
        <v>338</v>
      </c>
      <c r="S585">
        <v>35.840000000000003</v>
      </c>
      <c r="T585">
        <v>0</v>
      </c>
      <c r="U585">
        <v>139.9</v>
      </c>
      <c r="V585">
        <v>0</v>
      </c>
      <c r="W585">
        <v>856</v>
      </c>
      <c r="X585">
        <v>843</v>
      </c>
      <c r="Y585">
        <v>758.1</v>
      </c>
      <c r="Z585" t="s">
        <v>338</v>
      </c>
      <c r="AA585">
        <v>2.4750000000000001</v>
      </c>
      <c r="AB585">
        <v>226.8</v>
      </c>
      <c r="AC585">
        <v>8.3699999999999992</v>
      </c>
      <c r="AD585">
        <v>34.700000000000003</v>
      </c>
      <c r="AE585">
        <v>14.4</v>
      </c>
      <c r="AF585">
        <v>973.1</v>
      </c>
      <c r="AG585">
        <v>467.9</v>
      </c>
      <c r="AH585">
        <v>0</v>
      </c>
    </row>
    <row r="586" spans="1:34" x14ac:dyDescent="0.25">
      <c r="A586" s="88">
        <v>42964.444444444445</v>
      </c>
      <c r="B586">
        <v>235648</v>
      </c>
      <c r="C586">
        <v>35.299999999999997</v>
      </c>
      <c r="D586">
        <v>0</v>
      </c>
      <c r="E586">
        <v>144</v>
      </c>
      <c r="F586">
        <v>0</v>
      </c>
      <c r="G586">
        <v>857</v>
      </c>
      <c r="H586">
        <v>844</v>
      </c>
      <c r="I586">
        <v>758.7</v>
      </c>
      <c r="J586" t="s">
        <v>338</v>
      </c>
      <c r="K586">
        <v>34.950000000000003</v>
      </c>
      <c r="L586">
        <v>0</v>
      </c>
      <c r="M586">
        <v>140.6</v>
      </c>
      <c r="N586">
        <v>0</v>
      </c>
      <c r="O586">
        <v>856</v>
      </c>
      <c r="P586">
        <v>843</v>
      </c>
      <c r="Q586">
        <v>757.7</v>
      </c>
      <c r="R586" t="s">
        <v>338</v>
      </c>
      <c r="S586">
        <v>35.5</v>
      </c>
      <c r="T586">
        <v>0</v>
      </c>
      <c r="U586">
        <v>147</v>
      </c>
      <c r="V586">
        <v>0</v>
      </c>
      <c r="W586">
        <v>858</v>
      </c>
      <c r="X586">
        <v>845</v>
      </c>
      <c r="Y586">
        <v>759.6</v>
      </c>
      <c r="Z586" t="s">
        <v>338</v>
      </c>
      <c r="AA586">
        <v>2.1749999999999998</v>
      </c>
      <c r="AB586">
        <v>208.9</v>
      </c>
      <c r="AC586">
        <v>13.39</v>
      </c>
      <c r="AD586">
        <v>34.799999999999997</v>
      </c>
      <c r="AE586">
        <v>13.9</v>
      </c>
      <c r="AF586">
        <v>973.1</v>
      </c>
      <c r="AG586">
        <v>467.9</v>
      </c>
      <c r="AH586">
        <v>0</v>
      </c>
    </row>
    <row r="587" spans="1:34" x14ac:dyDescent="0.25">
      <c r="A587" s="88">
        <v>42964.445138888892</v>
      </c>
      <c r="B587">
        <v>235649</v>
      </c>
      <c r="C587">
        <v>35.590000000000003</v>
      </c>
      <c r="D587">
        <v>0</v>
      </c>
      <c r="E587">
        <v>146.5</v>
      </c>
      <c r="F587">
        <v>0.82199999999999995</v>
      </c>
      <c r="G587">
        <v>859</v>
      </c>
      <c r="H587">
        <v>846</v>
      </c>
      <c r="I587">
        <v>760.2</v>
      </c>
      <c r="J587" t="s">
        <v>338</v>
      </c>
      <c r="K587">
        <v>35.479999999999997</v>
      </c>
      <c r="L587">
        <v>0</v>
      </c>
      <c r="M587">
        <v>144.4</v>
      </c>
      <c r="N587">
        <v>0</v>
      </c>
      <c r="O587">
        <v>857</v>
      </c>
      <c r="P587">
        <v>845</v>
      </c>
      <c r="Q587">
        <v>759.3</v>
      </c>
      <c r="R587" t="s">
        <v>338</v>
      </c>
      <c r="S587">
        <v>35.659999999999997</v>
      </c>
      <c r="T587">
        <v>0</v>
      </c>
      <c r="U587">
        <v>148.9</v>
      </c>
      <c r="V587">
        <v>1.4610000000000001</v>
      </c>
      <c r="W587">
        <v>859</v>
      </c>
      <c r="X587">
        <v>847</v>
      </c>
      <c r="Y587">
        <v>760.8</v>
      </c>
      <c r="Z587" t="s">
        <v>338</v>
      </c>
      <c r="AA587">
        <v>1.5580000000000001</v>
      </c>
      <c r="AB587">
        <v>209.7</v>
      </c>
      <c r="AC587">
        <v>25.06</v>
      </c>
      <c r="AD587">
        <v>34.799999999999997</v>
      </c>
      <c r="AE587">
        <v>13.6</v>
      </c>
      <c r="AF587">
        <v>973.1</v>
      </c>
      <c r="AG587">
        <v>467.9</v>
      </c>
      <c r="AH587">
        <v>0</v>
      </c>
    </row>
    <row r="588" spans="1:34" x14ac:dyDescent="0.25">
      <c r="A588" s="88">
        <v>42964.445833333331</v>
      </c>
      <c r="B588">
        <v>235650</v>
      </c>
      <c r="C588">
        <v>35.79</v>
      </c>
      <c r="D588">
        <v>0</v>
      </c>
      <c r="E588">
        <v>150.4</v>
      </c>
      <c r="F588">
        <v>6.0999999999999999E-2</v>
      </c>
      <c r="G588">
        <v>861</v>
      </c>
      <c r="H588">
        <v>848</v>
      </c>
      <c r="I588">
        <v>762.5</v>
      </c>
      <c r="J588" t="s">
        <v>338</v>
      </c>
      <c r="K588">
        <v>35.43</v>
      </c>
      <c r="L588">
        <v>0</v>
      </c>
      <c r="M588">
        <v>147.6</v>
      </c>
      <c r="N588">
        <v>0</v>
      </c>
      <c r="O588">
        <v>859</v>
      </c>
      <c r="P588">
        <v>847</v>
      </c>
      <c r="Q588">
        <v>760.8</v>
      </c>
      <c r="R588" t="s">
        <v>338</v>
      </c>
      <c r="S588">
        <v>35.950000000000003</v>
      </c>
      <c r="T588">
        <v>0</v>
      </c>
      <c r="U588">
        <v>152.69999999999999</v>
      </c>
      <c r="V588">
        <v>0.73099999999999998</v>
      </c>
      <c r="W588">
        <v>863</v>
      </c>
      <c r="X588">
        <v>850</v>
      </c>
      <c r="Y588">
        <v>764</v>
      </c>
      <c r="Z588" t="s">
        <v>338</v>
      </c>
      <c r="AA588">
        <v>2.125</v>
      </c>
      <c r="AB588">
        <v>212.2</v>
      </c>
      <c r="AC588">
        <v>13.95</v>
      </c>
      <c r="AD588">
        <v>34.9</v>
      </c>
      <c r="AE588">
        <v>14.3</v>
      </c>
      <c r="AF588">
        <v>973</v>
      </c>
      <c r="AG588">
        <v>467.9</v>
      </c>
      <c r="AH588">
        <v>0</v>
      </c>
    </row>
    <row r="589" spans="1:34" x14ac:dyDescent="0.25">
      <c r="A589" s="88">
        <v>42964.446527777778</v>
      </c>
      <c r="B589">
        <v>235651</v>
      </c>
      <c r="C589">
        <v>35.43</v>
      </c>
      <c r="D589">
        <v>0</v>
      </c>
      <c r="E589">
        <v>155.69999999999999</v>
      </c>
      <c r="F589">
        <v>0</v>
      </c>
      <c r="G589">
        <v>864</v>
      </c>
      <c r="H589">
        <v>852</v>
      </c>
      <c r="I589">
        <v>765.4</v>
      </c>
      <c r="J589" t="s">
        <v>338</v>
      </c>
      <c r="K589">
        <v>35.29</v>
      </c>
      <c r="L589">
        <v>0</v>
      </c>
      <c r="M589">
        <v>152.1</v>
      </c>
      <c r="N589">
        <v>0</v>
      </c>
      <c r="O589">
        <v>863</v>
      </c>
      <c r="P589">
        <v>851</v>
      </c>
      <c r="Q589">
        <v>764.4</v>
      </c>
      <c r="R589" t="s">
        <v>338</v>
      </c>
      <c r="S589">
        <v>35.81</v>
      </c>
      <c r="T589">
        <v>0</v>
      </c>
      <c r="U589">
        <v>158.5</v>
      </c>
      <c r="V589">
        <v>0</v>
      </c>
      <c r="W589">
        <v>866</v>
      </c>
      <c r="X589">
        <v>853</v>
      </c>
      <c r="Y589">
        <v>766.4</v>
      </c>
      <c r="Z589" t="s">
        <v>338</v>
      </c>
      <c r="AA589">
        <v>2.125</v>
      </c>
      <c r="AB589">
        <v>207</v>
      </c>
      <c r="AC589">
        <v>15.71</v>
      </c>
      <c r="AD589">
        <v>34.9</v>
      </c>
      <c r="AE589">
        <v>14.2</v>
      </c>
      <c r="AF589">
        <v>973</v>
      </c>
      <c r="AG589">
        <v>467.9</v>
      </c>
      <c r="AH589">
        <v>0</v>
      </c>
    </row>
    <row r="590" spans="1:34" x14ac:dyDescent="0.25">
      <c r="A590" s="88">
        <v>42964.447222222225</v>
      </c>
      <c r="B590">
        <v>235652</v>
      </c>
      <c r="C590">
        <v>35.840000000000003</v>
      </c>
      <c r="D590">
        <v>0</v>
      </c>
      <c r="E590">
        <v>160.19999999999999</v>
      </c>
      <c r="F590">
        <v>1.0960000000000001</v>
      </c>
      <c r="G590">
        <v>867</v>
      </c>
      <c r="H590">
        <v>855</v>
      </c>
      <c r="I590">
        <v>767.4</v>
      </c>
      <c r="J590" t="s">
        <v>338</v>
      </c>
      <c r="K590">
        <v>35.58</v>
      </c>
      <c r="L590">
        <v>0</v>
      </c>
      <c r="M590">
        <v>158.5</v>
      </c>
      <c r="N590">
        <v>0</v>
      </c>
      <c r="O590">
        <v>866</v>
      </c>
      <c r="P590">
        <v>853</v>
      </c>
      <c r="Q590">
        <v>766.4</v>
      </c>
      <c r="R590" t="s">
        <v>338</v>
      </c>
      <c r="S590">
        <v>36</v>
      </c>
      <c r="T590">
        <v>0</v>
      </c>
      <c r="U590">
        <v>161.69999999999999</v>
      </c>
      <c r="V590">
        <v>2.5569999999999999</v>
      </c>
      <c r="W590">
        <v>868</v>
      </c>
      <c r="X590">
        <v>856</v>
      </c>
      <c r="Y590">
        <v>768.3</v>
      </c>
      <c r="Z590" t="s">
        <v>338</v>
      </c>
      <c r="AA590">
        <v>1.75</v>
      </c>
      <c r="AB590">
        <v>188.1</v>
      </c>
      <c r="AC590">
        <v>13.17</v>
      </c>
      <c r="AD590">
        <v>34.9</v>
      </c>
      <c r="AE590">
        <v>14.2</v>
      </c>
      <c r="AF590">
        <v>973</v>
      </c>
      <c r="AG590">
        <v>467.9</v>
      </c>
      <c r="AH590">
        <v>0</v>
      </c>
    </row>
    <row r="591" spans="1:34" x14ac:dyDescent="0.25">
      <c r="A591" s="88">
        <v>42964.447916666664</v>
      </c>
      <c r="B591">
        <v>235653</v>
      </c>
      <c r="C591">
        <v>35.4</v>
      </c>
      <c r="D591">
        <v>0</v>
      </c>
      <c r="E591">
        <v>160.80000000000001</v>
      </c>
      <c r="F591">
        <v>2.2829999999999999</v>
      </c>
      <c r="G591">
        <v>869</v>
      </c>
      <c r="H591">
        <v>858</v>
      </c>
      <c r="I591">
        <v>769.4</v>
      </c>
      <c r="J591" t="s">
        <v>338</v>
      </c>
      <c r="K591">
        <v>35.28</v>
      </c>
      <c r="L591">
        <v>0</v>
      </c>
      <c r="M591">
        <v>158.5</v>
      </c>
      <c r="N591">
        <v>1.8260000000000001</v>
      </c>
      <c r="O591">
        <v>868</v>
      </c>
      <c r="P591">
        <v>857</v>
      </c>
      <c r="Q591">
        <v>768.7</v>
      </c>
      <c r="R591" t="s">
        <v>338</v>
      </c>
      <c r="S591">
        <v>35.71</v>
      </c>
      <c r="T591">
        <v>0</v>
      </c>
      <c r="U591">
        <v>163</v>
      </c>
      <c r="V591">
        <v>3.2869999999999999</v>
      </c>
      <c r="W591">
        <v>870</v>
      </c>
      <c r="X591">
        <v>859</v>
      </c>
      <c r="Y591">
        <v>770.3</v>
      </c>
      <c r="Z591" t="s">
        <v>338</v>
      </c>
      <c r="AA591">
        <v>1.3169999999999999</v>
      </c>
      <c r="AB591">
        <v>217.4</v>
      </c>
      <c r="AC591">
        <v>6.3819999999999997</v>
      </c>
      <c r="AD591">
        <v>35</v>
      </c>
      <c r="AE591">
        <v>14.2</v>
      </c>
      <c r="AF591">
        <v>973.1</v>
      </c>
      <c r="AG591">
        <v>467.9</v>
      </c>
      <c r="AH591">
        <v>0</v>
      </c>
    </row>
    <row r="592" spans="1:34" x14ac:dyDescent="0.25">
      <c r="A592" s="88">
        <v>42964.448611111111</v>
      </c>
      <c r="B592">
        <v>235654</v>
      </c>
      <c r="C592">
        <v>35.56</v>
      </c>
      <c r="D592">
        <v>0</v>
      </c>
      <c r="E592">
        <v>162.5</v>
      </c>
      <c r="F592">
        <v>4.6269999999999998</v>
      </c>
      <c r="G592">
        <v>871</v>
      </c>
      <c r="H592">
        <v>860</v>
      </c>
      <c r="I592">
        <v>771.1</v>
      </c>
      <c r="J592" t="s">
        <v>338</v>
      </c>
      <c r="K592">
        <v>35.299999999999997</v>
      </c>
      <c r="L592">
        <v>0</v>
      </c>
      <c r="M592">
        <v>159.80000000000001</v>
      </c>
      <c r="N592">
        <v>3.2869999999999999</v>
      </c>
      <c r="O592">
        <v>870</v>
      </c>
      <c r="P592">
        <v>859</v>
      </c>
      <c r="Q592">
        <v>770.3</v>
      </c>
      <c r="R592" t="s">
        <v>338</v>
      </c>
      <c r="S592">
        <v>35.85</v>
      </c>
      <c r="T592">
        <v>0</v>
      </c>
      <c r="U592">
        <v>164.9</v>
      </c>
      <c r="V592">
        <v>5.8440000000000003</v>
      </c>
      <c r="W592">
        <v>872</v>
      </c>
      <c r="X592">
        <v>861</v>
      </c>
      <c r="Y592">
        <v>771.9</v>
      </c>
      <c r="Z592" t="s">
        <v>338</v>
      </c>
      <c r="AA592">
        <v>1.5329999999999999</v>
      </c>
      <c r="AB592">
        <v>179.6</v>
      </c>
      <c r="AC592">
        <v>20.14</v>
      </c>
      <c r="AD592">
        <v>34.9</v>
      </c>
      <c r="AE592">
        <v>14.2</v>
      </c>
      <c r="AF592">
        <v>973.1</v>
      </c>
      <c r="AG592">
        <v>467.9</v>
      </c>
      <c r="AH592">
        <v>0</v>
      </c>
    </row>
    <row r="593" spans="1:34" x14ac:dyDescent="0.25">
      <c r="A593" s="88">
        <v>42964.449305555558</v>
      </c>
      <c r="B593">
        <v>235655</v>
      </c>
      <c r="C593">
        <v>35.700000000000003</v>
      </c>
      <c r="D593">
        <v>0</v>
      </c>
      <c r="E593">
        <v>164.8</v>
      </c>
      <c r="F593">
        <v>3.7130000000000001</v>
      </c>
      <c r="G593">
        <v>875</v>
      </c>
      <c r="H593">
        <v>864</v>
      </c>
      <c r="I593">
        <v>773.9</v>
      </c>
      <c r="J593" t="s">
        <v>338</v>
      </c>
      <c r="K593">
        <v>35.6</v>
      </c>
      <c r="L593">
        <v>0</v>
      </c>
      <c r="M593">
        <v>163</v>
      </c>
      <c r="N593">
        <v>2.5569999999999999</v>
      </c>
      <c r="O593">
        <v>873</v>
      </c>
      <c r="P593">
        <v>862</v>
      </c>
      <c r="Q593">
        <v>772.3</v>
      </c>
      <c r="R593" t="s">
        <v>338</v>
      </c>
      <c r="S593">
        <v>35.81</v>
      </c>
      <c r="T593">
        <v>0</v>
      </c>
      <c r="U593">
        <v>166.8</v>
      </c>
      <c r="V593">
        <v>5.4790000000000001</v>
      </c>
      <c r="W593">
        <v>876</v>
      </c>
      <c r="X593">
        <v>866</v>
      </c>
      <c r="Y593">
        <v>775.4</v>
      </c>
      <c r="Z593" t="s">
        <v>338</v>
      </c>
      <c r="AA593">
        <v>1.95</v>
      </c>
      <c r="AB593">
        <v>184.9</v>
      </c>
      <c r="AC593">
        <v>18.239999999999998</v>
      </c>
      <c r="AD593">
        <v>35</v>
      </c>
      <c r="AE593">
        <v>14.2</v>
      </c>
      <c r="AF593">
        <v>973.1</v>
      </c>
      <c r="AG593">
        <v>467.9</v>
      </c>
      <c r="AH593">
        <v>0</v>
      </c>
    </row>
    <row r="594" spans="1:34" x14ac:dyDescent="0.25">
      <c r="A594" s="88">
        <v>42964.45</v>
      </c>
      <c r="B594">
        <v>235656</v>
      </c>
      <c r="C594">
        <v>35.729999999999997</v>
      </c>
      <c r="D594">
        <v>0</v>
      </c>
      <c r="E594">
        <v>162.19999999999999</v>
      </c>
      <c r="F594">
        <v>3.105</v>
      </c>
      <c r="G594">
        <v>878</v>
      </c>
      <c r="H594">
        <v>868</v>
      </c>
      <c r="I594">
        <v>776.2</v>
      </c>
      <c r="J594" t="s">
        <v>338</v>
      </c>
      <c r="K594">
        <v>35.619999999999997</v>
      </c>
      <c r="L594">
        <v>0</v>
      </c>
      <c r="M594">
        <v>159.1</v>
      </c>
      <c r="N594">
        <v>2.1920000000000002</v>
      </c>
      <c r="O594">
        <v>877</v>
      </c>
      <c r="P594">
        <v>866</v>
      </c>
      <c r="Q594">
        <v>775.4</v>
      </c>
      <c r="R594" t="s">
        <v>338</v>
      </c>
      <c r="S594">
        <v>35.85</v>
      </c>
      <c r="T594">
        <v>0</v>
      </c>
      <c r="U594">
        <v>164.9</v>
      </c>
      <c r="V594">
        <v>4.7480000000000002</v>
      </c>
      <c r="W594">
        <v>878</v>
      </c>
      <c r="X594">
        <v>869</v>
      </c>
      <c r="Y594">
        <v>777</v>
      </c>
      <c r="Z594" t="s">
        <v>338</v>
      </c>
      <c r="AA594">
        <v>1.2829999999999999</v>
      </c>
      <c r="AB594">
        <v>173.1</v>
      </c>
      <c r="AC594">
        <v>38.46</v>
      </c>
      <c r="AD594">
        <v>34.9</v>
      </c>
      <c r="AE594">
        <v>14.1</v>
      </c>
      <c r="AF594">
        <v>973</v>
      </c>
      <c r="AG594">
        <v>467.9</v>
      </c>
      <c r="AH594">
        <v>0</v>
      </c>
    </row>
    <row r="595" spans="1:34" x14ac:dyDescent="0.25">
      <c r="A595" s="88">
        <v>42964.450694444444</v>
      </c>
      <c r="B595">
        <v>235657</v>
      </c>
      <c r="C595">
        <v>36.03</v>
      </c>
      <c r="D595">
        <v>0</v>
      </c>
      <c r="E595">
        <v>159.30000000000001</v>
      </c>
      <c r="F595">
        <v>6.1479999999999997</v>
      </c>
      <c r="G595">
        <v>879</v>
      </c>
      <c r="H595">
        <v>869</v>
      </c>
      <c r="I595">
        <v>777.1</v>
      </c>
      <c r="J595" t="s">
        <v>338</v>
      </c>
      <c r="K595">
        <v>35.86</v>
      </c>
      <c r="L595">
        <v>0</v>
      </c>
      <c r="M595">
        <v>157.80000000000001</v>
      </c>
      <c r="N595">
        <v>5.1139999999999999</v>
      </c>
      <c r="O595">
        <v>878</v>
      </c>
      <c r="P595">
        <v>869</v>
      </c>
      <c r="Q595">
        <v>777</v>
      </c>
      <c r="R595" t="s">
        <v>338</v>
      </c>
      <c r="S595">
        <v>36.18</v>
      </c>
      <c r="T595">
        <v>0</v>
      </c>
      <c r="U595">
        <v>161</v>
      </c>
      <c r="V595">
        <v>6.5750000000000002</v>
      </c>
      <c r="W595">
        <v>879</v>
      </c>
      <c r="X595">
        <v>870</v>
      </c>
      <c r="Y595">
        <v>777.4</v>
      </c>
      <c r="Z595" t="s">
        <v>338</v>
      </c>
      <c r="AA595">
        <v>1.242</v>
      </c>
      <c r="AB595">
        <v>157</v>
      </c>
      <c r="AC595">
        <v>22.22</v>
      </c>
      <c r="AD595">
        <v>34.9</v>
      </c>
      <c r="AE595">
        <v>14</v>
      </c>
      <c r="AF595">
        <v>973.1</v>
      </c>
      <c r="AG595">
        <v>467.9</v>
      </c>
      <c r="AH595">
        <v>0</v>
      </c>
    </row>
    <row r="596" spans="1:34" x14ac:dyDescent="0.25">
      <c r="A596" s="88">
        <v>42964.451388888891</v>
      </c>
      <c r="B596">
        <v>235658</v>
      </c>
      <c r="C596">
        <v>35.89</v>
      </c>
      <c r="D596">
        <v>0</v>
      </c>
      <c r="E596">
        <v>159.4</v>
      </c>
      <c r="F596">
        <v>4.3529999999999998</v>
      </c>
      <c r="G596">
        <v>880</v>
      </c>
      <c r="H596">
        <v>871</v>
      </c>
      <c r="I596">
        <v>778.3</v>
      </c>
      <c r="J596" t="s">
        <v>338</v>
      </c>
      <c r="K596">
        <v>35.71</v>
      </c>
      <c r="L596">
        <v>0</v>
      </c>
      <c r="M596">
        <v>158.5</v>
      </c>
      <c r="N596">
        <v>3.653</v>
      </c>
      <c r="O596">
        <v>880</v>
      </c>
      <c r="P596">
        <v>870</v>
      </c>
      <c r="Q596">
        <v>777.8</v>
      </c>
      <c r="R596" t="s">
        <v>338</v>
      </c>
      <c r="S596">
        <v>36.08</v>
      </c>
      <c r="T596">
        <v>0</v>
      </c>
      <c r="U596">
        <v>159.80000000000001</v>
      </c>
      <c r="V596">
        <v>5.4790000000000001</v>
      </c>
      <c r="W596">
        <v>881</v>
      </c>
      <c r="X596">
        <v>873</v>
      </c>
      <c r="Y596">
        <v>779</v>
      </c>
      <c r="Z596" t="s">
        <v>338</v>
      </c>
      <c r="AA596">
        <v>1.508</v>
      </c>
      <c r="AB596">
        <v>179.8</v>
      </c>
      <c r="AC596">
        <v>17.41</v>
      </c>
      <c r="AD596">
        <v>34.9</v>
      </c>
      <c r="AE596">
        <v>13.8</v>
      </c>
      <c r="AF596">
        <v>973.1</v>
      </c>
      <c r="AG596">
        <v>467.9</v>
      </c>
      <c r="AH596">
        <v>0</v>
      </c>
    </row>
    <row r="597" spans="1:34" x14ac:dyDescent="0.25">
      <c r="A597" s="88">
        <v>42964.45208333333</v>
      </c>
      <c r="B597">
        <v>235659</v>
      </c>
      <c r="C597">
        <v>36.06</v>
      </c>
      <c r="D597">
        <v>0</v>
      </c>
      <c r="E597">
        <v>162.6</v>
      </c>
      <c r="F597">
        <v>4.2919999999999998</v>
      </c>
      <c r="G597">
        <v>882</v>
      </c>
      <c r="H597">
        <v>873</v>
      </c>
      <c r="I597">
        <v>779.3</v>
      </c>
      <c r="J597" t="s">
        <v>338</v>
      </c>
      <c r="K597">
        <v>35.9</v>
      </c>
      <c r="L597">
        <v>0</v>
      </c>
      <c r="M597">
        <v>157.80000000000001</v>
      </c>
      <c r="N597">
        <v>4.0179999999999998</v>
      </c>
      <c r="O597">
        <v>881</v>
      </c>
      <c r="P597">
        <v>873</v>
      </c>
      <c r="Q597">
        <v>779</v>
      </c>
      <c r="R597" t="s">
        <v>338</v>
      </c>
      <c r="S597">
        <v>36.15</v>
      </c>
      <c r="T597">
        <v>0</v>
      </c>
      <c r="U597">
        <v>166.8</v>
      </c>
      <c r="V597">
        <v>4.7480000000000002</v>
      </c>
      <c r="W597">
        <v>883</v>
      </c>
      <c r="X597">
        <v>874</v>
      </c>
      <c r="Y597">
        <v>779.8</v>
      </c>
      <c r="Z597" t="s">
        <v>338</v>
      </c>
      <c r="AA597">
        <v>1.1499999999999999</v>
      </c>
      <c r="AB597">
        <v>159</v>
      </c>
      <c r="AC597">
        <v>31.15</v>
      </c>
      <c r="AD597">
        <v>34.9</v>
      </c>
      <c r="AE597">
        <v>13.5</v>
      </c>
      <c r="AF597">
        <v>973.1</v>
      </c>
      <c r="AG597">
        <v>467.9</v>
      </c>
      <c r="AH597">
        <v>0</v>
      </c>
    </row>
    <row r="598" spans="1:34" x14ac:dyDescent="0.25">
      <c r="A598" s="88">
        <v>42964.452777777777</v>
      </c>
      <c r="B598">
        <v>235660</v>
      </c>
      <c r="C598">
        <v>35.85</v>
      </c>
      <c r="D598">
        <v>0</v>
      </c>
      <c r="E598">
        <v>166.9</v>
      </c>
      <c r="F598">
        <v>3.5310000000000001</v>
      </c>
      <c r="G598">
        <v>884</v>
      </c>
      <c r="H598">
        <v>876</v>
      </c>
      <c r="I598">
        <v>780.8</v>
      </c>
      <c r="J598" t="s">
        <v>338</v>
      </c>
      <c r="K598">
        <v>35.520000000000003</v>
      </c>
      <c r="L598">
        <v>0</v>
      </c>
      <c r="M598">
        <v>165.5</v>
      </c>
      <c r="N598">
        <v>0.36499999999999999</v>
      </c>
      <c r="O598">
        <v>883</v>
      </c>
      <c r="P598">
        <v>874</v>
      </c>
      <c r="Q598">
        <v>780.2</v>
      </c>
      <c r="R598" t="s">
        <v>338</v>
      </c>
      <c r="S598">
        <v>36.26</v>
      </c>
      <c r="T598">
        <v>0</v>
      </c>
      <c r="U598">
        <v>168.7</v>
      </c>
      <c r="V598">
        <v>5.4790000000000001</v>
      </c>
      <c r="W598">
        <v>885</v>
      </c>
      <c r="X598">
        <v>877</v>
      </c>
      <c r="Y598">
        <v>781.8</v>
      </c>
      <c r="Z598" t="s">
        <v>338</v>
      </c>
      <c r="AA598">
        <v>2.7669999999999999</v>
      </c>
      <c r="AB598">
        <v>119.2</v>
      </c>
      <c r="AC598">
        <v>10.18</v>
      </c>
      <c r="AD598">
        <v>35</v>
      </c>
      <c r="AE598">
        <v>13.6</v>
      </c>
      <c r="AF598">
        <v>973.1</v>
      </c>
      <c r="AG598">
        <v>467.9</v>
      </c>
      <c r="AH598">
        <v>0</v>
      </c>
    </row>
    <row r="599" spans="1:34" x14ac:dyDescent="0.25">
      <c r="A599" s="88">
        <v>42964.453472222223</v>
      </c>
      <c r="B599">
        <v>235661</v>
      </c>
      <c r="C599">
        <v>35.75</v>
      </c>
      <c r="D599">
        <v>0</v>
      </c>
      <c r="E599">
        <v>171.5</v>
      </c>
      <c r="F599">
        <v>1.157</v>
      </c>
      <c r="G599">
        <v>886</v>
      </c>
      <c r="H599">
        <v>878</v>
      </c>
      <c r="I599">
        <v>782.2</v>
      </c>
      <c r="J599" t="s">
        <v>338</v>
      </c>
      <c r="K599">
        <v>35.58</v>
      </c>
      <c r="L599">
        <v>0</v>
      </c>
      <c r="M599">
        <v>167.4</v>
      </c>
      <c r="N599">
        <v>0</v>
      </c>
      <c r="O599">
        <v>885</v>
      </c>
      <c r="P599">
        <v>877</v>
      </c>
      <c r="Q599">
        <v>781.4</v>
      </c>
      <c r="R599" t="s">
        <v>338</v>
      </c>
      <c r="S599">
        <v>35.840000000000003</v>
      </c>
      <c r="T599">
        <v>0</v>
      </c>
      <c r="U599">
        <v>174.5</v>
      </c>
      <c r="V599">
        <v>2.5569999999999999</v>
      </c>
      <c r="W599">
        <v>886</v>
      </c>
      <c r="X599">
        <v>879</v>
      </c>
      <c r="Y599">
        <v>782.9</v>
      </c>
      <c r="Z599" t="s">
        <v>338</v>
      </c>
      <c r="AA599">
        <v>1.583</v>
      </c>
      <c r="AB599">
        <v>131.9</v>
      </c>
      <c r="AC599">
        <v>22.63</v>
      </c>
      <c r="AD599">
        <v>35</v>
      </c>
      <c r="AE599">
        <v>13.5</v>
      </c>
      <c r="AF599">
        <v>973.1</v>
      </c>
      <c r="AG599">
        <v>467.9</v>
      </c>
      <c r="AH599">
        <v>0</v>
      </c>
    </row>
    <row r="600" spans="1:34" x14ac:dyDescent="0.25">
      <c r="A600" s="88">
        <v>42964.45416666667</v>
      </c>
      <c r="B600">
        <v>235662</v>
      </c>
      <c r="C600">
        <v>35.64</v>
      </c>
      <c r="D600">
        <v>0</v>
      </c>
      <c r="E600">
        <v>174.1</v>
      </c>
      <c r="F600">
        <v>1.278</v>
      </c>
      <c r="G600">
        <v>887</v>
      </c>
      <c r="H600">
        <v>880</v>
      </c>
      <c r="I600">
        <v>783.4</v>
      </c>
      <c r="J600" t="s">
        <v>338</v>
      </c>
      <c r="K600">
        <v>35.409999999999997</v>
      </c>
      <c r="L600">
        <v>0</v>
      </c>
      <c r="M600">
        <v>171.9</v>
      </c>
      <c r="N600">
        <v>0</v>
      </c>
      <c r="O600">
        <v>886</v>
      </c>
      <c r="P600">
        <v>879</v>
      </c>
      <c r="Q600">
        <v>782.5</v>
      </c>
      <c r="R600" t="s">
        <v>338</v>
      </c>
      <c r="S600">
        <v>35.840000000000003</v>
      </c>
      <c r="T600">
        <v>0</v>
      </c>
      <c r="U600">
        <v>177.7</v>
      </c>
      <c r="V600">
        <v>2.1920000000000002</v>
      </c>
      <c r="W600">
        <v>888</v>
      </c>
      <c r="X600">
        <v>882</v>
      </c>
      <c r="Y600">
        <v>784.1</v>
      </c>
      <c r="Z600" t="s">
        <v>338</v>
      </c>
      <c r="AA600">
        <v>2.1419999999999999</v>
      </c>
      <c r="AB600">
        <v>117.8</v>
      </c>
      <c r="AC600">
        <v>9.73</v>
      </c>
      <c r="AD600">
        <v>34.9</v>
      </c>
      <c r="AE600">
        <v>13.3</v>
      </c>
      <c r="AF600">
        <v>973.1</v>
      </c>
      <c r="AG600">
        <v>467.9</v>
      </c>
      <c r="AH600">
        <v>0</v>
      </c>
    </row>
    <row r="601" spans="1:34" x14ac:dyDescent="0.25">
      <c r="A601" s="88">
        <v>42964.454861111109</v>
      </c>
      <c r="B601">
        <v>235663</v>
      </c>
      <c r="C601">
        <v>35.32</v>
      </c>
      <c r="D601">
        <v>0</v>
      </c>
      <c r="E601">
        <v>182.4</v>
      </c>
      <c r="F601">
        <v>0.42599999999999999</v>
      </c>
      <c r="G601">
        <v>889</v>
      </c>
      <c r="H601">
        <v>883</v>
      </c>
      <c r="I601">
        <v>784.7</v>
      </c>
      <c r="J601" t="s">
        <v>338</v>
      </c>
      <c r="K601">
        <v>35.25</v>
      </c>
      <c r="L601">
        <v>0</v>
      </c>
      <c r="M601">
        <v>178.9</v>
      </c>
      <c r="N601">
        <v>0</v>
      </c>
      <c r="O601">
        <v>889</v>
      </c>
      <c r="P601">
        <v>882</v>
      </c>
      <c r="Q601">
        <v>784.1</v>
      </c>
      <c r="R601" t="s">
        <v>338</v>
      </c>
      <c r="S601">
        <v>35.380000000000003</v>
      </c>
      <c r="T601">
        <v>0</v>
      </c>
      <c r="U601">
        <v>185.3</v>
      </c>
      <c r="V601">
        <v>1.4610000000000001</v>
      </c>
      <c r="W601">
        <v>889</v>
      </c>
      <c r="X601">
        <v>883</v>
      </c>
      <c r="Y601">
        <v>784.9</v>
      </c>
      <c r="Z601" t="s">
        <v>338</v>
      </c>
      <c r="AA601">
        <v>1.008</v>
      </c>
      <c r="AB601">
        <v>169.9</v>
      </c>
      <c r="AC601">
        <v>29.85</v>
      </c>
      <c r="AD601">
        <v>34.799999999999997</v>
      </c>
      <c r="AE601">
        <v>13</v>
      </c>
      <c r="AF601">
        <v>973.1</v>
      </c>
      <c r="AG601">
        <v>467.9</v>
      </c>
      <c r="AH601">
        <v>0</v>
      </c>
    </row>
    <row r="602" spans="1:34" x14ac:dyDescent="0.25">
      <c r="A602" s="88">
        <v>42964.455555555556</v>
      </c>
      <c r="B602">
        <v>235664</v>
      </c>
      <c r="C602">
        <v>35.380000000000003</v>
      </c>
      <c r="D602">
        <v>0</v>
      </c>
      <c r="E602">
        <v>185</v>
      </c>
      <c r="F602">
        <v>4.6870000000000003</v>
      </c>
      <c r="G602">
        <v>890</v>
      </c>
      <c r="H602">
        <v>884</v>
      </c>
      <c r="I602">
        <v>785.2</v>
      </c>
      <c r="J602" t="s">
        <v>338</v>
      </c>
      <c r="K602">
        <v>35.24</v>
      </c>
      <c r="L602">
        <v>0</v>
      </c>
      <c r="M602">
        <v>182.1</v>
      </c>
      <c r="N602">
        <v>1.8260000000000001</v>
      </c>
      <c r="O602">
        <v>889</v>
      </c>
      <c r="P602">
        <v>883</v>
      </c>
      <c r="Q602">
        <v>784.9</v>
      </c>
      <c r="R602" t="s">
        <v>338</v>
      </c>
      <c r="S602">
        <v>35.53</v>
      </c>
      <c r="T602">
        <v>0</v>
      </c>
      <c r="U602">
        <v>189.2</v>
      </c>
      <c r="V602">
        <v>7.3049999999999997</v>
      </c>
      <c r="W602">
        <v>890</v>
      </c>
      <c r="X602">
        <v>884</v>
      </c>
      <c r="Y602">
        <v>785.7</v>
      </c>
      <c r="Z602" t="s">
        <v>338</v>
      </c>
      <c r="AA602">
        <v>0.24199999999999999</v>
      </c>
      <c r="AB602">
        <v>213.3</v>
      </c>
      <c r="AC602">
        <v>57.94</v>
      </c>
      <c r="AD602">
        <v>34.700000000000003</v>
      </c>
      <c r="AE602">
        <v>13.2</v>
      </c>
      <c r="AF602">
        <v>973.1</v>
      </c>
      <c r="AG602">
        <v>467.9</v>
      </c>
      <c r="AH602">
        <v>0</v>
      </c>
    </row>
    <row r="603" spans="1:34" x14ac:dyDescent="0.25">
      <c r="A603" s="88">
        <v>42964.456250000003</v>
      </c>
      <c r="B603">
        <v>235665</v>
      </c>
      <c r="C603">
        <v>35.619999999999997</v>
      </c>
      <c r="D603">
        <v>0</v>
      </c>
      <c r="E603">
        <v>190.5</v>
      </c>
      <c r="F603">
        <v>7.61</v>
      </c>
      <c r="G603">
        <v>890</v>
      </c>
      <c r="H603">
        <v>885</v>
      </c>
      <c r="I603">
        <v>785.3</v>
      </c>
      <c r="J603" t="s">
        <v>338</v>
      </c>
      <c r="K603">
        <v>35.450000000000003</v>
      </c>
      <c r="L603">
        <v>0</v>
      </c>
      <c r="M603">
        <v>189.2</v>
      </c>
      <c r="N603">
        <v>7.3049999999999997</v>
      </c>
      <c r="O603">
        <v>890</v>
      </c>
      <c r="P603">
        <v>884</v>
      </c>
      <c r="Q603">
        <v>784.5</v>
      </c>
      <c r="R603" t="s">
        <v>338</v>
      </c>
      <c r="S603">
        <v>35.79</v>
      </c>
      <c r="T603">
        <v>0</v>
      </c>
      <c r="U603">
        <v>191.7</v>
      </c>
      <c r="V603">
        <v>7.67</v>
      </c>
      <c r="W603">
        <v>891</v>
      </c>
      <c r="X603">
        <v>885</v>
      </c>
      <c r="Y603">
        <v>785.7</v>
      </c>
      <c r="Z603" t="s">
        <v>338</v>
      </c>
      <c r="AA603">
        <v>0.58299999999999996</v>
      </c>
      <c r="AB603">
        <v>166</v>
      </c>
      <c r="AC603">
        <v>67.86</v>
      </c>
      <c r="AD603">
        <v>34.700000000000003</v>
      </c>
      <c r="AE603">
        <v>13.4</v>
      </c>
      <c r="AF603">
        <v>973</v>
      </c>
      <c r="AG603">
        <v>467.9</v>
      </c>
      <c r="AH603">
        <v>0</v>
      </c>
    </row>
    <row r="604" spans="1:34" x14ac:dyDescent="0.25">
      <c r="A604" s="88">
        <v>42964.456944444442</v>
      </c>
      <c r="B604">
        <v>235666</v>
      </c>
      <c r="C604">
        <v>35.97</v>
      </c>
      <c r="D604">
        <v>0</v>
      </c>
      <c r="E604">
        <v>186.7</v>
      </c>
      <c r="F604">
        <v>6.5439999999999996</v>
      </c>
      <c r="G604">
        <v>890</v>
      </c>
      <c r="H604">
        <v>886</v>
      </c>
      <c r="I604">
        <v>785.2</v>
      </c>
      <c r="J604" t="s">
        <v>338</v>
      </c>
      <c r="K604">
        <v>35.75</v>
      </c>
      <c r="L604">
        <v>0</v>
      </c>
      <c r="M604">
        <v>184.7</v>
      </c>
      <c r="N604">
        <v>5.8440000000000003</v>
      </c>
      <c r="O604">
        <v>889</v>
      </c>
      <c r="P604">
        <v>885</v>
      </c>
      <c r="Q604">
        <v>784.1</v>
      </c>
      <c r="R604" t="s">
        <v>338</v>
      </c>
      <c r="S604">
        <v>36.200000000000003</v>
      </c>
      <c r="T604">
        <v>0</v>
      </c>
      <c r="U604">
        <v>187.9</v>
      </c>
      <c r="V604">
        <v>7.3049999999999997</v>
      </c>
      <c r="W604">
        <v>892</v>
      </c>
      <c r="X604">
        <v>887</v>
      </c>
      <c r="Y604">
        <v>786.5</v>
      </c>
      <c r="Z604" t="s">
        <v>338</v>
      </c>
      <c r="AA604">
        <v>1.0329999999999999</v>
      </c>
      <c r="AB604">
        <v>81.8</v>
      </c>
      <c r="AC604">
        <v>77.36</v>
      </c>
      <c r="AD604">
        <v>34.799999999999997</v>
      </c>
      <c r="AE604">
        <v>13.3</v>
      </c>
      <c r="AF604">
        <v>973</v>
      </c>
      <c r="AG604">
        <v>467.9</v>
      </c>
      <c r="AH604">
        <v>0</v>
      </c>
    </row>
    <row r="605" spans="1:34" x14ac:dyDescent="0.25">
      <c r="A605" s="88">
        <v>42964.457638888889</v>
      </c>
      <c r="B605">
        <v>235667</v>
      </c>
      <c r="C605">
        <v>35.93</v>
      </c>
      <c r="D605">
        <v>0</v>
      </c>
      <c r="E605">
        <v>187.5</v>
      </c>
      <c r="F605">
        <v>4.4740000000000002</v>
      </c>
      <c r="G605">
        <v>892</v>
      </c>
      <c r="H605">
        <v>888</v>
      </c>
      <c r="I605">
        <v>786.1</v>
      </c>
      <c r="J605" t="s">
        <v>338</v>
      </c>
      <c r="K605">
        <v>35.64</v>
      </c>
      <c r="L605">
        <v>0</v>
      </c>
      <c r="M605">
        <v>185.3</v>
      </c>
      <c r="N605">
        <v>3.2869999999999999</v>
      </c>
      <c r="O605">
        <v>891</v>
      </c>
      <c r="P605">
        <v>887</v>
      </c>
      <c r="Q605">
        <v>785.3</v>
      </c>
      <c r="R605" t="s">
        <v>338</v>
      </c>
      <c r="S605">
        <v>36.369999999999997</v>
      </c>
      <c r="T605">
        <v>0</v>
      </c>
      <c r="U605">
        <v>189.8</v>
      </c>
      <c r="V605">
        <v>5.4790000000000001</v>
      </c>
      <c r="W605">
        <v>892</v>
      </c>
      <c r="X605">
        <v>889</v>
      </c>
      <c r="Y605">
        <v>786.5</v>
      </c>
      <c r="Z605" t="s">
        <v>338</v>
      </c>
      <c r="AA605">
        <v>1.8169999999999999</v>
      </c>
      <c r="AB605">
        <v>333.8</v>
      </c>
      <c r="AC605">
        <v>40.409999999999997</v>
      </c>
      <c r="AD605">
        <v>35</v>
      </c>
      <c r="AE605">
        <v>13.2</v>
      </c>
      <c r="AF605">
        <v>973</v>
      </c>
      <c r="AG605">
        <v>467.9</v>
      </c>
      <c r="AH605">
        <v>0</v>
      </c>
    </row>
    <row r="606" spans="1:34" x14ac:dyDescent="0.25">
      <c r="A606" s="88">
        <v>42964.458333333336</v>
      </c>
      <c r="B606">
        <v>235668</v>
      </c>
      <c r="C606">
        <v>36.090000000000003</v>
      </c>
      <c r="D606">
        <v>0</v>
      </c>
      <c r="E606">
        <v>189.5</v>
      </c>
      <c r="F606">
        <v>1.431</v>
      </c>
      <c r="G606">
        <v>894</v>
      </c>
      <c r="H606">
        <v>890</v>
      </c>
      <c r="I606">
        <v>788</v>
      </c>
      <c r="J606" t="s">
        <v>338</v>
      </c>
      <c r="K606">
        <v>35.840000000000003</v>
      </c>
      <c r="L606">
        <v>0</v>
      </c>
      <c r="M606">
        <v>187.9</v>
      </c>
      <c r="N606">
        <v>0.36499999999999999</v>
      </c>
      <c r="O606">
        <v>892</v>
      </c>
      <c r="P606">
        <v>888</v>
      </c>
      <c r="Q606">
        <v>786.5</v>
      </c>
      <c r="R606" t="s">
        <v>338</v>
      </c>
      <c r="S606">
        <v>36.28</v>
      </c>
      <c r="T606">
        <v>0</v>
      </c>
      <c r="U606">
        <v>190.4</v>
      </c>
      <c r="V606">
        <v>2.5569999999999999</v>
      </c>
      <c r="W606">
        <v>895</v>
      </c>
      <c r="X606">
        <v>892</v>
      </c>
      <c r="Y606">
        <v>789.3</v>
      </c>
      <c r="Z606" t="s">
        <v>338</v>
      </c>
      <c r="AA606">
        <v>2.0499999999999998</v>
      </c>
      <c r="AB606">
        <v>133.6</v>
      </c>
      <c r="AC606">
        <v>34.67</v>
      </c>
      <c r="AD606">
        <v>35.1</v>
      </c>
      <c r="AE606">
        <v>13.4</v>
      </c>
      <c r="AF606">
        <v>973</v>
      </c>
      <c r="AG606">
        <v>467.9</v>
      </c>
      <c r="AH606">
        <v>0</v>
      </c>
    </row>
    <row r="607" spans="1:34" x14ac:dyDescent="0.25">
      <c r="A607" s="88">
        <v>42964.459027777775</v>
      </c>
      <c r="B607">
        <v>235669</v>
      </c>
      <c r="C607">
        <v>35.700000000000003</v>
      </c>
      <c r="D607">
        <v>0</v>
      </c>
      <c r="E607">
        <v>189.4</v>
      </c>
      <c r="F607">
        <v>1.7350000000000001</v>
      </c>
      <c r="G607">
        <v>898</v>
      </c>
      <c r="H607">
        <v>894</v>
      </c>
      <c r="I607">
        <v>790.9</v>
      </c>
      <c r="J607" t="s">
        <v>338</v>
      </c>
      <c r="K607">
        <v>35.520000000000003</v>
      </c>
      <c r="L607">
        <v>0</v>
      </c>
      <c r="M607">
        <v>187.9</v>
      </c>
      <c r="N607">
        <v>0.36499999999999999</v>
      </c>
      <c r="O607">
        <v>896</v>
      </c>
      <c r="P607">
        <v>892</v>
      </c>
      <c r="Q607">
        <v>789.7</v>
      </c>
      <c r="R607" t="s">
        <v>338</v>
      </c>
      <c r="S607">
        <v>35.880000000000003</v>
      </c>
      <c r="T607">
        <v>0</v>
      </c>
      <c r="U607">
        <v>191.7</v>
      </c>
      <c r="V607">
        <v>2.5569999999999999</v>
      </c>
      <c r="W607">
        <v>899</v>
      </c>
      <c r="X607">
        <v>895</v>
      </c>
      <c r="Y607">
        <v>792</v>
      </c>
      <c r="Z607" t="s">
        <v>338</v>
      </c>
      <c r="AA607">
        <v>1.167</v>
      </c>
      <c r="AB607">
        <v>85.7</v>
      </c>
      <c r="AC607">
        <v>9.34</v>
      </c>
      <c r="AD607">
        <v>35.200000000000003</v>
      </c>
      <c r="AE607">
        <v>13.3</v>
      </c>
      <c r="AF607">
        <v>973</v>
      </c>
      <c r="AG607">
        <v>467.9</v>
      </c>
      <c r="AH607">
        <v>0</v>
      </c>
    </row>
    <row r="608" spans="1:34" x14ac:dyDescent="0.25">
      <c r="A608" s="88">
        <v>42964.459722222222</v>
      </c>
      <c r="B608">
        <v>235670</v>
      </c>
      <c r="C608">
        <v>36.020000000000003</v>
      </c>
      <c r="D608">
        <v>0</v>
      </c>
      <c r="E608">
        <v>189.9</v>
      </c>
      <c r="F608">
        <v>2.8919999999999999</v>
      </c>
      <c r="G608">
        <v>900</v>
      </c>
      <c r="H608">
        <v>896</v>
      </c>
      <c r="I608">
        <v>792.5</v>
      </c>
      <c r="J608" t="s">
        <v>338</v>
      </c>
      <c r="K608">
        <v>35.619999999999997</v>
      </c>
      <c r="L608">
        <v>0</v>
      </c>
      <c r="M608">
        <v>186.6</v>
      </c>
      <c r="N608">
        <v>2.1920000000000002</v>
      </c>
      <c r="O608">
        <v>899</v>
      </c>
      <c r="P608">
        <v>895</v>
      </c>
      <c r="Q608">
        <v>791.6</v>
      </c>
      <c r="R608" t="s">
        <v>338</v>
      </c>
      <c r="S608">
        <v>36.36</v>
      </c>
      <c r="T608">
        <v>0</v>
      </c>
      <c r="U608">
        <v>193</v>
      </c>
      <c r="V608">
        <v>3.2869999999999999</v>
      </c>
      <c r="W608">
        <v>901</v>
      </c>
      <c r="X608">
        <v>897</v>
      </c>
      <c r="Y608">
        <v>793.2</v>
      </c>
      <c r="Z608" t="s">
        <v>338</v>
      </c>
      <c r="AA608">
        <v>1.8580000000000001</v>
      </c>
      <c r="AB608">
        <v>161.5</v>
      </c>
      <c r="AC608">
        <v>31.62</v>
      </c>
      <c r="AD608">
        <v>35.1</v>
      </c>
      <c r="AE608">
        <v>13.3</v>
      </c>
      <c r="AF608">
        <v>973</v>
      </c>
      <c r="AG608">
        <v>467.9</v>
      </c>
      <c r="AH608">
        <v>0</v>
      </c>
    </row>
    <row r="609" spans="1:34" x14ac:dyDescent="0.25">
      <c r="A609" s="88">
        <v>42964.460416666669</v>
      </c>
      <c r="B609">
        <v>235671</v>
      </c>
      <c r="C609">
        <v>36.07</v>
      </c>
      <c r="D609">
        <v>0</v>
      </c>
      <c r="E609">
        <v>197.1</v>
      </c>
      <c r="F609">
        <v>0.42599999999999999</v>
      </c>
      <c r="G609">
        <v>901</v>
      </c>
      <c r="H609">
        <v>898</v>
      </c>
      <c r="I609">
        <v>793.8</v>
      </c>
      <c r="J609" t="s">
        <v>338</v>
      </c>
      <c r="K609">
        <v>36.020000000000003</v>
      </c>
      <c r="L609">
        <v>0</v>
      </c>
      <c r="M609">
        <v>193</v>
      </c>
      <c r="N609">
        <v>0</v>
      </c>
      <c r="O609">
        <v>901</v>
      </c>
      <c r="P609">
        <v>897</v>
      </c>
      <c r="Q609">
        <v>793.6</v>
      </c>
      <c r="R609" t="s">
        <v>338</v>
      </c>
      <c r="S609">
        <v>36.14</v>
      </c>
      <c r="T609">
        <v>0</v>
      </c>
      <c r="U609">
        <v>199.4</v>
      </c>
      <c r="V609">
        <v>1.8260000000000001</v>
      </c>
      <c r="W609">
        <v>902</v>
      </c>
      <c r="X609">
        <v>898</v>
      </c>
      <c r="Y609">
        <v>794</v>
      </c>
      <c r="Z609" t="s">
        <v>338</v>
      </c>
      <c r="AA609">
        <v>1.9419999999999999</v>
      </c>
      <c r="AB609">
        <v>193.6</v>
      </c>
      <c r="AC609">
        <v>18.38</v>
      </c>
      <c r="AD609">
        <v>35.1</v>
      </c>
      <c r="AE609">
        <v>13.2</v>
      </c>
      <c r="AF609">
        <v>973</v>
      </c>
      <c r="AG609">
        <v>467.9</v>
      </c>
      <c r="AH609">
        <v>0</v>
      </c>
    </row>
    <row r="610" spans="1:34" x14ac:dyDescent="0.25">
      <c r="A610" s="88">
        <v>42964.461111111108</v>
      </c>
      <c r="B610">
        <v>235672</v>
      </c>
      <c r="C610">
        <v>36.200000000000003</v>
      </c>
      <c r="D610">
        <v>0</v>
      </c>
      <c r="E610">
        <v>200.4</v>
      </c>
      <c r="F610">
        <v>1.248</v>
      </c>
      <c r="G610">
        <v>903</v>
      </c>
      <c r="H610">
        <v>899</v>
      </c>
      <c r="I610">
        <v>795.1</v>
      </c>
      <c r="J610" t="s">
        <v>338</v>
      </c>
      <c r="K610">
        <v>35.909999999999997</v>
      </c>
      <c r="L610">
        <v>0</v>
      </c>
      <c r="M610">
        <v>195.6</v>
      </c>
      <c r="N610">
        <v>0.36499999999999999</v>
      </c>
      <c r="O610">
        <v>902</v>
      </c>
      <c r="P610">
        <v>898</v>
      </c>
      <c r="Q610">
        <v>794.4</v>
      </c>
      <c r="R610" t="s">
        <v>338</v>
      </c>
      <c r="S610">
        <v>36.340000000000003</v>
      </c>
      <c r="T610">
        <v>0</v>
      </c>
      <c r="U610">
        <v>203.2</v>
      </c>
      <c r="V610">
        <v>1.8260000000000001</v>
      </c>
      <c r="W610">
        <v>903</v>
      </c>
      <c r="X610">
        <v>900</v>
      </c>
      <c r="Y610">
        <v>795.6</v>
      </c>
      <c r="Z610" t="s">
        <v>338</v>
      </c>
      <c r="AA610">
        <v>1.9830000000000001</v>
      </c>
      <c r="AB610">
        <v>157.6</v>
      </c>
      <c r="AC610">
        <v>14.77</v>
      </c>
      <c r="AD610">
        <v>35.1</v>
      </c>
      <c r="AE610">
        <v>13.1</v>
      </c>
      <c r="AF610">
        <v>973</v>
      </c>
      <c r="AG610">
        <v>467.9</v>
      </c>
      <c r="AH610">
        <v>0</v>
      </c>
    </row>
    <row r="611" spans="1:34" x14ac:dyDescent="0.25">
      <c r="A611" s="88">
        <v>42964.461805555555</v>
      </c>
      <c r="B611">
        <v>235673</v>
      </c>
      <c r="C611">
        <v>35.81</v>
      </c>
      <c r="D611">
        <v>0</v>
      </c>
      <c r="E611">
        <v>206.3</v>
      </c>
      <c r="F611">
        <v>0.36499999999999999</v>
      </c>
      <c r="G611">
        <v>905</v>
      </c>
      <c r="H611">
        <v>901</v>
      </c>
      <c r="I611">
        <v>796.4</v>
      </c>
      <c r="J611" t="s">
        <v>338</v>
      </c>
      <c r="K611">
        <v>35.67</v>
      </c>
      <c r="L611">
        <v>0</v>
      </c>
      <c r="M611">
        <v>203.9</v>
      </c>
      <c r="N611">
        <v>0</v>
      </c>
      <c r="O611">
        <v>903</v>
      </c>
      <c r="P611">
        <v>900</v>
      </c>
      <c r="Q611">
        <v>795.6</v>
      </c>
      <c r="R611" t="s">
        <v>338</v>
      </c>
      <c r="S611">
        <v>35.909999999999997</v>
      </c>
      <c r="T611">
        <v>0</v>
      </c>
      <c r="U611">
        <v>207.7</v>
      </c>
      <c r="V611">
        <v>1.0960000000000001</v>
      </c>
      <c r="W611">
        <v>906</v>
      </c>
      <c r="X611">
        <v>903</v>
      </c>
      <c r="Y611">
        <v>797.6</v>
      </c>
      <c r="Z611" t="s">
        <v>338</v>
      </c>
      <c r="AA611">
        <v>2.3079999999999998</v>
      </c>
      <c r="AB611">
        <v>194</v>
      </c>
      <c r="AC611">
        <v>11.08</v>
      </c>
      <c r="AD611">
        <v>35.200000000000003</v>
      </c>
      <c r="AE611">
        <v>13.2</v>
      </c>
      <c r="AF611">
        <v>973</v>
      </c>
      <c r="AG611">
        <v>467.9</v>
      </c>
      <c r="AH611">
        <v>0</v>
      </c>
    </row>
    <row r="612" spans="1:34" x14ac:dyDescent="0.25">
      <c r="A612" s="88">
        <v>42964.462500000001</v>
      </c>
      <c r="B612">
        <v>235674</v>
      </c>
      <c r="C612">
        <v>36.31</v>
      </c>
      <c r="D612">
        <v>0</v>
      </c>
      <c r="E612">
        <v>200.3</v>
      </c>
      <c r="F612">
        <v>0.183</v>
      </c>
      <c r="G612">
        <v>908</v>
      </c>
      <c r="H612">
        <v>904</v>
      </c>
      <c r="I612">
        <v>798.9</v>
      </c>
      <c r="J612" t="s">
        <v>338</v>
      </c>
      <c r="K612">
        <v>35.9</v>
      </c>
      <c r="L612">
        <v>0</v>
      </c>
      <c r="M612">
        <v>198.1</v>
      </c>
      <c r="N612">
        <v>0</v>
      </c>
      <c r="O612">
        <v>907</v>
      </c>
      <c r="P612">
        <v>903</v>
      </c>
      <c r="Q612">
        <v>798.4</v>
      </c>
      <c r="R612" t="s">
        <v>338</v>
      </c>
      <c r="S612">
        <v>36.549999999999997</v>
      </c>
      <c r="T612">
        <v>0</v>
      </c>
      <c r="U612">
        <v>203.2</v>
      </c>
      <c r="V612">
        <v>0.73099999999999998</v>
      </c>
      <c r="W612">
        <v>909</v>
      </c>
      <c r="X612">
        <v>905</v>
      </c>
      <c r="Y612">
        <v>800</v>
      </c>
      <c r="Z612" t="s">
        <v>338</v>
      </c>
      <c r="AA612">
        <v>2.1669999999999998</v>
      </c>
      <c r="AB612">
        <v>165.7</v>
      </c>
      <c r="AC612">
        <v>13.6</v>
      </c>
      <c r="AD612">
        <v>35.200000000000003</v>
      </c>
      <c r="AE612">
        <v>13.4</v>
      </c>
      <c r="AF612">
        <v>972.9</v>
      </c>
      <c r="AG612">
        <v>467.9</v>
      </c>
      <c r="AH612">
        <v>0</v>
      </c>
    </row>
    <row r="613" spans="1:34" x14ac:dyDescent="0.25">
      <c r="A613" s="88">
        <v>42964.463194444441</v>
      </c>
      <c r="B613">
        <v>235675</v>
      </c>
      <c r="C613">
        <v>36.479999999999997</v>
      </c>
      <c r="D613">
        <v>0</v>
      </c>
      <c r="E613">
        <v>203.4</v>
      </c>
      <c r="F613">
        <v>0.48699999999999999</v>
      </c>
      <c r="G613">
        <v>909</v>
      </c>
      <c r="H613">
        <v>906</v>
      </c>
      <c r="I613">
        <v>800</v>
      </c>
      <c r="J613" t="s">
        <v>338</v>
      </c>
      <c r="K613">
        <v>36.29</v>
      </c>
      <c r="L613">
        <v>0</v>
      </c>
      <c r="M613">
        <v>202</v>
      </c>
      <c r="N613">
        <v>0</v>
      </c>
      <c r="O613">
        <v>908</v>
      </c>
      <c r="P613">
        <v>905</v>
      </c>
      <c r="Q613">
        <v>799.6</v>
      </c>
      <c r="R613" t="s">
        <v>338</v>
      </c>
      <c r="S613">
        <v>36.659999999999997</v>
      </c>
      <c r="T613">
        <v>0</v>
      </c>
      <c r="U613">
        <v>204.5</v>
      </c>
      <c r="V613">
        <v>1.0960000000000001</v>
      </c>
      <c r="W613">
        <v>911</v>
      </c>
      <c r="X613">
        <v>908</v>
      </c>
      <c r="Y613">
        <v>802</v>
      </c>
      <c r="Z613" t="s">
        <v>338</v>
      </c>
      <c r="AA613">
        <v>2.117</v>
      </c>
      <c r="AB613">
        <v>168.9</v>
      </c>
      <c r="AC613">
        <v>10.8</v>
      </c>
      <c r="AD613">
        <v>35.299999999999997</v>
      </c>
      <c r="AE613">
        <v>13.4</v>
      </c>
      <c r="AF613">
        <v>972.9</v>
      </c>
      <c r="AG613">
        <v>467.9</v>
      </c>
      <c r="AH613">
        <v>0</v>
      </c>
    </row>
    <row r="614" spans="1:34" x14ac:dyDescent="0.25">
      <c r="A614" s="88">
        <v>42964.463888888888</v>
      </c>
      <c r="B614">
        <v>235676</v>
      </c>
      <c r="C614">
        <v>36.54</v>
      </c>
      <c r="D614">
        <v>0</v>
      </c>
      <c r="E614">
        <v>206.4</v>
      </c>
      <c r="F614">
        <v>0.85199999999999998</v>
      </c>
      <c r="G614">
        <v>913</v>
      </c>
      <c r="H614">
        <v>910</v>
      </c>
      <c r="I614">
        <v>804</v>
      </c>
      <c r="J614" t="s">
        <v>338</v>
      </c>
      <c r="K614">
        <v>36.43</v>
      </c>
      <c r="L614">
        <v>0</v>
      </c>
      <c r="M614">
        <v>201.3</v>
      </c>
      <c r="N614">
        <v>0.73099999999999998</v>
      </c>
      <c r="O614">
        <v>911</v>
      </c>
      <c r="P614">
        <v>908</v>
      </c>
      <c r="Q614">
        <v>802</v>
      </c>
      <c r="R614" t="s">
        <v>338</v>
      </c>
      <c r="S614">
        <v>36.619999999999997</v>
      </c>
      <c r="T614">
        <v>0</v>
      </c>
      <c r="U614">
        <v>210.9</v>
      </c>
      <c r="V614">
        <v>1.0960000000000001</v>
      </c>
      <c r="W614">
        <v>915</v>
      </c>
      <c r="X614">
        <v>912</v>
      </c>
      <c r="Y614">
        <v>805</v>
      </c>
      <c r="Z614" t="s">
        <v>338</v>
      </c>
      <c r="AA614">
        <v>1.875</v>
      </c>
      <c r="AB614">
        <v>137.6</v>
      </c>
      <c r="AC614">
        <v>19.04</v>
      </c>
      <c r="AD614">
        <v>35.4</v>
      </c>
      <c r="AE614">
        <v>13.4</v>
      </c>
      <c r="AF614">
        <v>972.9</v>
      </c>
      <c r="AG614">
        <v>467.9</v>
      </c>
      <c r="AH614">
        <v>0</v>
      </c>
    </row>
    <row r="615" spans="1:34" x14ac:dyDescent="0.25">
      <c r="A615" s="88">
        <v>42964.464583333334</v>
      </c>
      <c r="B615">
        <v>235677</v>
      </c>
      <c r="C615">
        <v>36.18</v>
      </c>
      <c r="D615">
        <v>0</v>
      </c>
      <c r="E615">
        <v>211.7</v>
      </c>
      <c r="F615">
        <v>0.27400000000000002</v>
      </c>
      <c r="G615">
        <v>915</v>
      </c>
      <c r="H615">
        <v>913</v>
      </c>
      <c r="I615">
        <v>805</v>
      </c>
      <c r="J615" t="s">
        <v>338</v>
      </c>
      <c r="K615">
        <v>35.92</v>
      </c>
      <c r="L615">
        <v>0</v>
      </c>
      <c r="M615">
        <v>208.4</v>
      </c>
      <c r="N615">
        <v>0</v>
      </c>
      <c r="O615">
        <v>915</v>
      </c>
      <c r="P615">
        <v>912</v>
      </c>
      <c r="Q615">
        <v>805</v>
      </c>
      <c r="R615" t="s">
        <v>338</v>
      </c>
      <c r="S615">
        <v>36.43</v>
      </c>
      <c r="T615">
        <v>0</v>
      </c>
      <c r="U615">
        <v>213.5</v>
      </c>
      <c r="V615">
        <v>1.0960000000000001</v>
      </c>
      <c r="W615">
        <v>916</v>
      </c>
      <c r="X615">
        <v>915</v>
      </c>
      <c r="Y615">
        <v>806</v>
      </c>
      <c r="Z615" t="s">
        <v>338</v>
      </c>
      <c r="AA615">
        <v>2.5670000000000002</v>
      </c>
      <c r="AB615">
        <v>128.4</v>
      </c>
      <c r="AC615">
        <v>12.44</v>
      </c>
      <c r="AD615">
        <v>35.5</v>
      </c>
      <c r="AE615">
        <v>12.9</v>
      </c>
      <c r="AF615">
        <v>972.9</v>
      </c>
      <c r="AG615">
        <v>467.9</v>
      </c>
      <c r="AH615">
        <v>0</v>
      </c>
    </row>
    <row r="616" spans="1:34" x14ac:dyDescent="0.25">
      <c r="A616" s="88">
        <v>42964.465277777781</v>
      </c>
      <c r="B616">
        <v>235678</v>
      </c>
      <c r="C616">
        <v>36.020000000000003</v>
      </c>
      <c r="D616">
        <v>0</v>
      </c>
      <c r="E616">
        <v>215.1</v>
      </c>
      <c r="F616">
        <v>0</v>
      </c>
      <c r="G616">
        <v>916</v>
      </c>
      <c r="H616">
        <v>914</v>
      </c>
      <c r="I616">
        <v>805</v>
      </c>
      <c r="J616" t="s">
        <v>338</v>
      </c>
      <c r="K616">
        <v>35.92</v>
      </c>
      <c r="L616">
        <v>0</v>
      </c>
      <c r="M616">
        <v>213.5</v>
      </c>
      <c r="N616">
        <v>0</v>
      </c>
      <c r="O616">
        <v>915</v>
      </c>
      <c r="P616">
        <v>913</v>
      </c>
      <c r="Q616">
        <v>805</v>
      </c>
      <c r="R616" t="s">
        <v>338</v>
      </c>
      <c r="S616">
        <v>36.14</v>
      </c>
      <c r="T616">
        <v>0</v>
      </c>
      <c r="U616">
        <v>216</v>
      </c>
      <c r="V616">
        <v>0</v>
      </c>
      <c r="W616">
        <v>916</v>
      </c>
      <c r="X616">
        <v>915</v>
      </c>
      <c r="Y616">
        <v>806</v>
      </c>
      <c r="Z616" t="s">
        <v>338</v>
      </c>
      <c r="AA616">
        <v>2.2829999999999999</v>
      </c>
      <c r="AB616">
        <v>122.3</v>
      </c>
      <c r="AC616">
        <v>9.1300000000000008</v>
      </c>
      <c r="AD616">
        <v>35.4</v>
      </c>
      <c r="AE616">
        <v>12.9</v>
      </c>
      <c r="AF616">
        <v>972.9</v>
      </c>
      <c r="AG616">
        <v>467.9</v>
      </c>
      <c r="AH616">
        <v>0</v>
      </c>
    </row>
    <row r="617" spans="1:34" x14ac:dyDescent="0.25">
      <c r="A617" s="88">
        <v>42964.46597222222</v>
      </c>
      <c r="B617">
        <v>235679</v>
      </c>
      <c r="C617">
        <v>36.21</v>
      </c>
      <c r="D617">
        <v>0</v>
      </c>
      <c r="E617">
        <v>214.4</v>
      </c>
      <c r="F617">
        <v>0.51800000000000002</v>
      </c>
      <c r="G617">
        <v>917</v>
      </c>
      <c r="H617">
        <v>916</v>
      </c>
      <c r="I617">
        <v>807</v>
      </c>
      <c r="J617" t="s">
        <v>338</v>
      </c>
      <c r="K617">
        <v>36.1</v>
      </c>
      <c r="L617">
        <v>0</v>
      </c>
      <c r="M617">
        <v>210.9</v>
      </c>
      <c r="N617">
        <v>0</v>
      </c>
      <c r="O617">
        <v>917</v>
      </c>
      <c r="P617">
        <v>915</v>
      </c>
      <c r="Q617">
        <v>806</v>
      </c>
      <c r="R617" t="s">
        <v>338</v>
      </c>
      <c r="S617">
        <v>36.33</v>
      </c>
      <c r="T617">
        <v>0</v>
      </c>
      <c r="U617">
        <v>218.6</v>
      </c>
      <c r="V617">
        <v>1.4610000000000001</v>
      </c>
      <c r="W617">
        <v>918</v>
      </c>
      <c r="X617">
        <v>916</v>
      </c>
      <c r="Y617">
        <v>807</v>
      </c>
      <c r="Z617" t="s">
        <v>338</v>
      </c>
      <c r="AA617">
        <v>1.583</v>
      </c>
      <c r="AB617">
        <v>158.6</v>
      </c>
      <c r="AC617">
        <v>36.479999999999997</v>
      </c>
      <c r="AD617">
        <v>35.200000000000003</v>
      </c>
      <c r="AE617">
        <v>12.9</v>
      </c>
      <c r="AF617">
        <v>972.9</v>
      </c>
      <c r="AG617">
        <v>467.9</v>
      </c>
      <c r="AH617">
        <v>0</v>
      </c>
    </row>
    <row r="618" spans="1:34" x14ac:dyDescent="0.25">
      <c r="A618" s="88">
        <v>42964.466666666667</v>
      </c>
      <c r="B618">
        <v>235680</v>
      </c>
      <c r="C618">
        <v>36.17</v>
      </c>
      <c r="D618">
        <v>0</v>
      </c>
      <c r="E618">
        <v>219.2</v>
      </c>
      <c r="F618">
        <v>1.431</v>
      </c>
      <c r="G618">
        <v>917</v>
      </c>
      <c r="H618">
        <v>916</v>
      </c>
      <c r="I618">
        <v>806</v>
      </c>
      <c r="J618" t="s">
        <v>338</v>
      </c>
      <c r="K618">
        <v>36.01</v>
      </c>
      <c r="L618">
        <v>0</v>
      </c>
      <c r="M618">
        <v>217.3</v>
      </c>
      <c r="N618">
        <v>1.0960000000000001</v>
      </c>
      <c r="O618">
        <v>916</v>
      </c>
      <c r="P618">
        <v>916</v>
      </c>
      <c r="Q618">
        <v>806</v>
      </c>
      <c r="R618" t="s">
        <v>338</v>
      </c>
      <c r="S618">
        <v>36.28</v>
      </c>
      <c r="T618">
        <v>0</v>
      </c>
      <c r="U618">
        <v>221.1</v>
      </c>
      <c r="V618">
        <v>1.827</v>
      </c>
      <c r="W618">
        <v>918</v>
      </c>
      <c r="X618">
        <v>917</v>
      </c>
      <c r="Y618">
        <v>807</v>
      </c>
      <c r="Z618" t="s">
        <v>338</v>
      </c>
      <c r="AA618">
        <v>1.9</v>
      </c>
      <c r="AB618">
        <v>128.69999999999999</v>
      </c>
      <c r="AC618">
        <v>11.45</v>
      </c>
      <c r="AD618">
        <v>35.200000000000003</v>
      </c>
      <c r="AE618">
        <v>13.1</v>
      </c>
      <c r="AF618">
        <v>972.9</v>
      </c>
      <c r="AG618">
        <v>467.9</v>
      </c>
      <c r="AH618">
        <v>0</v>
      </c>
    </row>
    <row r="619" spans="1:34" x14ac:dyDescent="0.25">
      <c r="A619" s="88">
        <v>42964.467361111114</v>
      </c>
      <c r="B619">
        <v>235681</v>
      </c>
      <c r="C619">
        <v>35.909999999999997</v>
      </c>
      <c r="D619">
        <v>0</v>
      </c>
      <c r="E619">
        <v>217.2</v>
      </c>
      <c r="F619">
        <v>9.0999999999999998E-2</v>
      </c>
      <c r="G619">
        <v>919</v>
      </c>
      <c r="H619">
        <v>919</v>
      </c>
      <c r="I619">
        <v>808</v>
      </c>
      <c r="J619" t="s">
        <v>338</v>
      </c>
      <c r="K619">
        <v>35.81</v>
      </c>
      <c r="L619">
        <v>0</v>
      </c>
      <c r="M619">
        <v>213.5</v>
      </c>
      <c r="N619">
        <v>0</v>
      </c>
      <c r="O619">
        <v>918</v>
      </c>
      <c r="P619">
        <v>918</v>
      </c>
      <c r="Q619">
        <v>807</v>
      </c>
      <c r="R619" t="s">
        <v>338</v>
      </c>
      <c r="S619">
        <v>36.090000000000003</v>
      </c>
      <c r="T619">
        <v>0</v>
      </c>
      <c r="U619">
        <v>221.2</v>
      </c>
      <c r="V619">
        <v>0.73099999999999998</v>
      </c>
      <c r="W619">
        <v>920</v>
      </c>
      <c r="X619">
        <v>919</v>
      </c>
      <c r="Y619">
        <v>808</v>
      </c>
      <c r="Z619" t="s">
        <v>338</v>
      </c>
      <c r="AA619">
        <v>2.8079999999999998</v>
      </c>
      <c r="AB619">
        <v>123.9</v>
      </c>
      <c r="AC619">
        <v>10.15</v>
      </c>
      <c r="AD619">
        <v>35.299999999999997</v>
      </c>
      <c r="AE619">
        <v>13</v>
      </c>
      <c r="AF619">
        <v>972.9</v>
      </c>
      <c r="AG619">
        <v>467.9</v>
      </c>
      <c r="AH619">
        <v>0</v>
      </c>
    </row>
    <row r="620" spans="1:34" x14ac:dyDescent="0.25">
      <c r="A620" s="88">
        <v>42964.468055555553</v>
      </c>
      <c r="B620">
        <v>235682</v>
      </c>
      <c r="C620">
        <v>36.130000000000003</v>
      </c>
      <c r="D620">
        <v>0</v>
      </c>
      <c r="E620">
        <v>216.4</v>
      </c>
      <c r="F620">
        <v>0</v>
      </c>
      <c r="G620">
        <v>921</v>
      </c>
      <c r="H620">
        <v>921</v>
      </c>
      <c r="I620">
        <v>809</v>
      </c>
      <c r="J620" t="s">
        <v>338</v>
      </c>
      <c r="K620">
        <v>35.78</v>
      </c>
      <c r="L620">
        <v>0</v>
      </c>
      <c r="M620">
        <v>212.2</v>
      </c>
      <c r="N620">
        <v>0</v>
      </c>
      <c r="O620">
        <v>919</v>
      </c>
      <c r="P620">
        <v>919</v>
      </c>
      <c r="Q620">
        <v>808</v>
      </c>
      <c r="R620" t="s">
        <v>338</v>
      </c>
      <c r="S620">
        <v>36.43</v>
      </c>
      <c r="T620">
        <v>0</v>
      </c>
      <c r="U620">
        <v>221.2</v>
      </c>
      <c r="V620">
        <v>0</v>
      </c>
      <c r="W620">
        <v>922</v>
      </c>
      <c r="X620">
        <v>921</v>
      </c>
      <c r="Y620">
        <v>810</v>
      </c>
      <c r="Z620" t="s">
        <v>338</v>
      </c>
      <c r="AA620">
        <v>1.8</v>
      </c>
      <c r="AB620">
        <v>91.1</v>
      </c>
      <c r="AC620">
        <v>17.989999999999998</v>
      </c>
      <c r="AD620">
        <v>35.200000000000003</v>
      </c>
      <c r="AE620">
        <v>13.2</v>
      </c>
      <c r="AF620">
        <v>972.9</v>
      </c>
      <c r="AG620">
        <v>467.9</v>
      </c>
      <c r="AH620">
        <v>0</v>
      </c>
    </row>
    <row r="621" spans="1:34" x14ac:dyDescent="0.25">
      <c r="A621" s="88">
        <v>42964.46875</v>
      </c>
      <c r="B621">
        <v>235683</v>
      </c>
      <c r="C621">
        <v>36.229999999999997</v>
      </c>
      <c r="D621">
        <v>0</v>
      </c>
      <c r="E621">
        <v>220.3</v>
      </c>
      <c r="F621">
        <v>0.122</v>
      </c>
      <c r="G621">
        <v>921</v>
      </c>
      <c r="H621">
        <v>922</v>
      </c>
      <c r="I621">
        <v>810</v>
      </c>
      <c r="J621" t="s">
        <v>338</v>
      </c>
      <c r="K621">
        <v>35.93</v>
      </c>
      <c r="L621">
        <v>0</v>
      </c>
      <c r="M621">
        <v>217.3</v>
      </c>
      <c r="N621">
        <v>0</v>
      </c>
      <c r="O621">
        <v>921</v>
      </c>
      <c r="P621">
        <v>921</v>
      </c>
      <c r="Q621">
        <v>809</v>
      </c>
      <c r="R621" t="s">
        <v>338</v>
      </c>
      <c r="S621">
        <v>36.57</v>
      </c>
      <c r="T621">
        <v>0</v>
      </c>
      <c r="U621">
        <v>224.4</v>
      </c>
      <c r="V621">
        <v>0.36499999999999999</v>
      </c>
      <c r="W621">
        <v>922</v>
      </c>
      <c r="X621">
        <v>924</v>
      </c>
      <c r="Y621">
        <v>811</v>
      </c>
      <c r="Z621" t="s">
        <v>338</v>
      </c>
      <c r="AA621">
        <v>1.8580000000000001</v>
      </c>
      <c r="AB621">
        <v>83.1</v>
      </c>
      <c r="AC621">
        <v>14.27</v>
      </c>
      <c r="AD621">
        <v>35.1</v>
      </c>
      <c r="AE621">
        <v>13.1</v>
      </c>
      <c r="AF621">
        <v>972.9</v>
      </c>
      <c r="AG621">
        <v>467.9</v>
      </c>
      <c r="AH621">
        <v>0</v>
      </c>
    </row>
    <row r="622" spans="1:34" x14ac:dyDescent="0.25">
      <c r="A622" s="88">
        <v>42964.469444444447</v>
      </c>
      <c r="B622">
        <v>235684</v>
      </c>
      <c r="C622">
        <v>36.19</v>
      </c>
      <c r="D622">
        <v>0</v>
      </c>
      <c r="E622">
        <v>224.9</v>
      </c>
      <c r="F622">
        <v>0.03</v>
      </c>
      <c r="G622">
        <v>923</v>
      </c>
      <c r="H622">
        <v>924</v>
      </c>
      <c r="I622">
        <v>811</v>
      </c>
      <c r="J622" t="s">
        <v>338</v>
      </c>
      <c r="K622">
        <v>35.96</v>
      </c>
      <c r="L622">
        <v>0</v>
      </c>
      <c r="M622">
        <v>219.9</v>
      </c>
      <c r="N622">
        <v>0</v>
      </c>
      <c r="O622">
        <v>922</v>
      </c>
      <c r="P622">
        <v>924</v>
      </c>
      <c r="Q622">
        <v>811</v>
      </c>
      <c r="R622" t="s">
        <v>338</v>
      </c>
      <c r="S622">
        <v>36.450000000000003</v>
      </c>
      <c r="T622">
        <v>0</v>
      </c>
      <c r="U622">
        <v>228.2</v>
      </c>
      <c r="V622">
        <v>0.36499999999999999</v>
      </c>
      <c r="W622">
        <v>923</v>
      </c>
      <c r="X622">
        <v>925</v>
      </c>
      <c r="Y622">
        <v>812</v>
      </c>
      <c r="Z622" t="s">
        <v>338</v>
      </c>
      <c r="AA622">
        <v>1.9079999999999999</v>
      </c>
      <c r="AB622">
        <v>100.5</v>
      </c>
      <c r="AC622">
        <v>13.83</v>
      </c>
      <c r="AD622">
        <v>35.200000000000003</v>
      </c>
      <c r="AE622">
        <v>13.1</v>
      </c>
      <c r="AF622">
        <v>972.8</v>
      </c>
      <c r="AG622">
        <v>467.9</v>
      </c>
      <c r="AH622">
        <v>0</v>
      </c>
    </row>
    <row r="623" spans="1:34" x14ac:dyDescent="0.25">
      <c r="A623" s="88">
        <v>42964.470138888886</v>
      </c>
      <c r="B623">
        <v>235685</v>
      </c>
      <c r="C623">
        <v>36.53</v>
      </c>
      <c r="D623">
        <v>0</v>
      </c>
      <c r="E623">
        <v>219</v>
      </c>
      <c r="F623">
        <v>1.1870000000000001</v>
      </c>
      <c r="G623">
        <v>924</v>
      </c>
      <c r="H623">
        <v>925</v>
      </c>
      <c r="I623">
        <v>812</v>
      </c>
      <c r="J623" t="s">
        <v>338</v>
      </c>
      <c r="K623">
        <v>36.42</v>
      </c>
      <c r="L623">
        <v>0</v>
      </c>
      <c r="M623">
        <v>217.3</v>
      </c>
      <c r="N623">
        <v>0.36499999999999999</v>
      </c>
      <c r="O623">
        <v>923</v>
      </c>
      <c r="P623">
        <v>925</v>
      </c>
      <c r="Q623">
        <v>812</v>
      </c>
      <c r="R623" t="s">
        <v>338</v>
      </c>
      <c r="S623">
        <v>36.659999999999997</v>
      </c>
      <c r="T623">
        <v>0</v>
      </c>
      <c r="U623">
        <v>221.2</v>
      </c>
      <c r="V623">
        <v>1.827</v>
      </c>
      <c r="W623">
        <v>924</v>
      </c>
      <c r="X623">
        <v>926</v>
      </c>
      <c r="Y623">
        <v>813</v>
      </c>
      <c r="Z623" t="s">
        <v>338</v>
      </c>
      <c r="AA623">
        <v>2.3250000000000002</v>
      </c>
      <c r="AB623">
        <v>119.2</v>
      </c>
      <c r="AC623">
        <v>9.2899999999999991</v>
      </c>
      <c r="AD623">
        <v>35.200000000000003</v>
      </c>
      <c r="AE623">
        <v>13.4</v>
      </c>
      <c r="AF623">
        <v>972.8</v>
      </c>
      <c r="AG623">
        <v>467.9</v>
      </c>
      <c r="AH623">
        <v>0</v>
      </c>
    </row>
    <row r="624" spans="1:34" x14ac:dyDescent="0.25">
      <c r="A624" s="88">
        <v>42964.470833333333</v>
      </c>
      <c r="B624">
        <v>235686</v>
      </c>
      <c r="C624">
        <v>36.32</v>
      </c>
      <c r="D624">
        <v>0</v>
      </c>
      <c r="E624">
        <v>223.5</v>
      </c>
      <c r="F624">
        <v>0.03</v>
      </c>
      <c r="G624">
        <v>926</v>
      </c>
      <c r="H624">
        <v>928</v>
      </c>
      <c r="I624">
        <v>814</v>
      </c>
      <c r="J624" t="s">
        <v>338</v>
      </c>
      <c r="K624">
        <v>36.200000000000003</v>
      </c>
      <c r="L624">
        <v>0</v>
      </c>
      <c r="M624">
        <v>218</v>
      </c>
      <c r="N624">
        <v>0</v>
      </c>
      <c r="O624">
        <v>924</v>
      </c>
      <c r="P624">
        <v>927</v>
      </c>
      <c r="Q624">
        <v>813</v>
      </c>
      <c r="R624" t="s">
        <v>338</v>
      </c>
      <c r="S624">
        <v>36.49</v>
      </c>
      <c r="T624">
        <v>0</v>
      </c>
      <c r="U624">
        <v>227.6</v>
      </c>
      <c r="V624">
        <v>0.36499999999999999</v>
      </c>
      <c r="W624">
        <v>927</v>
      </c>
      <c r="X624">
        <v>930</v>
      </c>
      <c r="Y624">
        <v>815</v>
      </c>
      <c r="Z624" t="s">
        <v>338</v>
      </c>
      <c r="AA624">
        <v>3.0920000000000001</v>
      </c>
      <c r="AB624">
        <v>133.19999999999999</v>
      </c>
      <c r="AC624">
        <v>12.06</v>
      </c>
      <c r="AD624">
        <v>35.299999999999997</v>
      </c>
      <c r="AE624">
        <v>13.4</v>
      </c>
      <c r="AF624">
        <v>972.8</v>
      </c>
      <c r="AG624">
        <v>467.9</v>
      </c>
      <c r="AH624">
        <v>0</v>
      </c>
    </row>
    <row r="625" spans="1:34" x14ac:dyDescent="0.25">
      <c r="A625" s="88">
        <v>42964.47152777778</v>
      </c>
      <c r="B625">
        <v>235687</v>
      </c>
      <c r="C625">
        <v>36.28</v>
      </c>
      <c r="D625">
        <v>0</v>
      </c>
      <c r="E625">
        <v>229.3</v>
      </c>
      <c r="F625">
        <v>0</v>
      </c>
      <c r="G625">
        <v>927</v>
      </c>
      <c r="H625">
        <v>930</v>
      </c>
      <c r="I625">
        <v>815</v>
      </c>
      <c r="J625" t="s">
        <v>338</v>
      </c>
      <c r="K625">
        <v>36.18</v>
      </c>
      <c r="L625">
        <v>0</v>
      </c>
      <c r="M625">
        <v>226.3</v>
      </c>
      <c r="N625">
        <v>0</v>
      </c>
      <c r="O625">
        <v>926</v>
      </c>
      <c r="P625">
        <v>929</v>
      </c>
      <c r="Q625">
        <v>815</v>
      </c>
      <c r="R625" t="s">
        <v>338</v>
      </c>
      <c r="S625">
        <v>36.56</v>
      </c>
      <c r="T625">
        <v>0</v>
      </c>
      <c r="U625">
        <v>232</v>
      </c>
      <c r="V625">
        <v>0</v>
      </c>
      <c r="W625">
        <v>929</v>
      </c>
      <c r="X625">
        <v>932</v>
      </c>
      <c r="Y625">
        <v>816</v>
      </c>
      <c r="Z625" t="s">
        <v>338</v>
      </c>
      <c r="AA625">
        <v>2.1829999999999998</v>
      </c>
      <c r="AB625">
        <v>134.30000000000001</v>
      </c>
      <c r="AC625">
        <v>13.89</v>
      </c>
      <c r="AD625">
        <v>35.299999999999997</v>
      </c>
      <c r="AE625">
        <v>13.2</v>
      </c>
      <c r="AF625">
        <v>972.8</v>
      </c>
      <c r="AG625">
        <v>467.9</v>
      </c>
      <c r="AH625">
        <v>0</v>
      </c>
    </row>
    <row r="626" spans="1:34" x14ac:dyDescent="0.25">
      <c r="A626" s="88">
        <v>42964.472222222219</v>
      </c>
      <c r="B626">
        <v>235688</v>
      </c>
      <c r="C626">
        <v>36.299999999999997</v>
      </c>
      <c r="D626">
        <v>0</v>
      </c>
      <c r="E626">
        <v>224.5</v>
      </c>
      <c r="F626">
        <v>0.48699999999999999</v>
      </c>
      <c r="G626">
        <v>929</v>
      </c>
      <c r="H626">
        <v>932</v>
      </c>
      <c r="I626">
        <v>816</v>
      </c>
      <c r="J626" t="s">
        <v>338</v>
      </c>
      <c r="K626">
        <v>36.07</v>
      </c>
      <c r="L626">
        <v>0</v>
      </c>
      <c r="M626">
        <v>219.9</v>
      </c>
      <c r="N626">
        <v>0</v>
      </c>
      <c r="O626">
        <v>929</v>
      </c>
      <c r="P626">
        <v>932</v>
      </c>
      <c r="Q626">
        <v>816</v>
      </c>
      <c r="R626" t="s">
        <v>338</v>
      </c>
      <c r="S626">
        <v>36.54</v>
      </c>
      <c r="T626">
        <v>0</v>
      </c>
      <c r="U626">
        <v>230.1</v>
      </c>
      <c r="V626">
        <v>1.0960000000000001</v>
      </c>
      <c r="W626">
        <v>929</v>
      </c>
      <c r="X626">
        <v>932</v>
      </c>
      <c r="Y626">
        <v>817</v>
      </c>
      <c r="Z626" t="s">
        <v>338</v>
      </c>
      <c r="AA626">
        <v>2.0750000000000002</v>
      </c>
      <c r="AB626">
        <v>108.4</v>
      </c>
      <c r="AC626">
        <v>16.399999999999999</v>
      </c>
      <c r="AD626">
        <v>35.200000000000003</v>
      </c>
      <c r="AE626">
        <v>13.4</v>
      </c>
      <c r="AF626">
        <v>972.8</v>
      </c>
      <c r="AG626">
        <v>467.9</v>
      </c>
      <c r="AH626">
        <v>0</v>
      </c>
    </row>
    <row r="627" spans="1:34" x14ac:dyDescent="0.25">
      <c r="A627" s="88">
        <v>42964.472916666666</v>
      </c>
      <c r="B627">
        <v>235689</v>
      </c>
      <c r="C627">
        <v>36.03</v>
      </c>
      <c r="D627">
        <v>0</v>
      </c>
      <c r="E627">
        <v>223.8</v>
      </c>
      <c r="F627">
        <v>6.0999999999999999E-2</v>
      </c>
      <c r="G627">
        <v>930</v>
      </c>
      <c r="H627">
        <v>933</v>
      </c>
      <c r="I627">
        <v>817</v>
      </c>
      <c r="J627" t="s">
        <v>338</v>
      </c>
      <c r="K627">
        <v>35.76</v>
      </c>
      <c r="L627">
        <v>0</v>
      </c>
      <c r="M627">
        <v>219.3</v>
      </c>
      <c r="N627">
        <v>0</v>
      </c>
      <c r="O627">
        <v>929</v>
      </c>
      <c r="P627">
        <v>932</v>
      </c>
      <c r="Q627">
        <v>817</v>
      </c>
      <c r="R627" t="s">
        <v>338</v>
      </c>
      <c r="S627">
        <v>36.409999999999997</v>
      </c>
      <c r="T627">
        <v>0</v>
      </c>
      <c r="U627">
        <v>226.3</v>
      </c>
      <c r="V627">
        <v>0.73099999999999998</v>
      </c>
      <c r="W627">
        <v>930</v>
      </c>
      <c r="X627">
        <v>934</v>
      </c>
      <c r="Y627">
        <v>817</v>
      </c>
      <c r="Z627" t="s">
        <v>338</v>
      </c>
      <c r="AA627">
        <v>2.5329999999999999</v>
      </c>
      <c r="AB627">
        <v>151.4</v>
      </c>
      <c r="AC627">
        <v>28.19</v>
      </c>
      <c r="AD627">
        <v>35.299999999999997</v>
      </c>
      <c r="AE627">
        <v>13.2</v>
      </c>
      <c r="AF627">
        <v>972.8</v>
      </c>
      <c r="AG627">
        <v>467.9</v>
      </c>
      <c r="AH627">
        <v>0</v>
      </c>
    </row>
    <row r="628" spans="1:34" x14ac:dyDescent="0.25">
      <c r="A628" s="88">
        <v>42964.473611111112</v>
      </c>
      <c r="B628">
        <v>235690</v>
      </c>
      <c r="C628">
        <v>36.380000000000003</v>
      </c>
      <c r="D628">
        <v>0</v>
      </c>
      <c r="E628">
        <v>226.1</v>
      </c>
      <c r="F628">
        <v>0.45700000000000002</v>
      </c>
      <c r="G628">
        <v>931</v>
      </c>
      <c r="H628">
        <v>934</v>
      </c>
      <c r="I628">
        <v>818</v>
      </c>
      <c r="J628" t="s">
        <v>338</v>
      </c>
      <c r="K628">
        <v>36.24</v>
      </c>
      <c r="L628">
        <v>0</v>
      </c>
      <c r="M628">
        <v>225</v>
      </c>
      <c r="N628">
        <v>0</v>
      </c>
      <c r="O628">
        <v>929</v>
      </c>
      <c r="P628">
        <v>933</v>
      </c>
      <c r="Q628">
        <v>817</v>
      </c>
      <c r="R628" t="s">
        <v>338</v>
      </c>
      <c r="S628">
        <v>36.54</v>
      </c>
      <c r="T628">
        <v>0</v>
      </c>
      <c r="U628">
        <v>227.6</v>
      </c>
      <c r="V628">
        <v>1.0960000000000001</v>
      </c>
      <c r="W628">
        <v>932</v>
      </c>
      <c r="X628">
        <v>935</v>
      </c>
      <c r="Y628">
        <v>819</v>
      </c>
      <c r="Z628" t="s">
        <v>338</v>
      </c>
      <c r="AA628">
        <v>1.925</v>
      </c>
      <c r="AB628">
        <v>183.4</v>
      </c>
      <c r="AC628">
        <v>18</v>
      </c>
      <c r="AD628">
        <v>35.299999999999997</v>
      </c>
      <c r="AE628">
        <v>13.2</v>
      </c>
      <c r="AF628">
        <v>972.8</v>
      </c>
      <c r="AG628">
        <v>467.9</v>
      </c>
      <c r="AH628">
        <v>0</v>
      </c>
    </row>
    <row r="629" spans="1:34" x14ac:dyDescent="0.25">
      <c r="A629" s="88">
        <v>42964.474305555559</v>
      </c>
      <c r="B629">
        <v>235691</v>
      </c>
      <c r="C629">
        <v>36.44</v>
      </c>
      <c r="D629">
        <v>0</v>
      </c>
      <c r="E629">
        <v>225.8</v>
      </c>
      <c r="F629">
        <v>1.1259999999999999</v>
      </c>
      <c r="G629">
        <v>933</v>
      </c>
      <c r="H629">
        <v>937</v>
      </c>
      <c r="I629">
        <v>820</v>
      </c>
      <c r="J629" t="s">
        <v>338</v>
      </c>
      <c r="K629">
        <v>36.25</v>
      </c>
      <c r="L629">
        <v>0</v>
      </c>
      <c r="M629">
        <v>223.7</v>
      </c>
      <c r="N629">
        <v>0</v>
      </c>
      <c r="O629">
        <v>932</v>
      </c>
      <c r="P629">
        <v>935</v>
      </c>
      <c r="Q629">
        <v>819</v>
      </c>
      <c r="R629" t="s">
        <v>338</v>
      </c>
      <c r="S629">
        <v>36.840000000000003</v>
      </c>
      <c r="T629">
        <v>0</v>
      </c>
      <c r="U629">
        <v>226.9</v>
      </c>
      <c r="V629">
        <v>2.923</v>
      </c>
      <c r="W629">
        <v>933</v>
      </c>
      <c r="X629">
        <v>937</v>
      </c>
      <c r="Y629">
        <v>821</v>
      </c>
      <c r="Z629" t="s">
        <v>338</v>
      </c>
      <c r="AA629">
        <v>1.3080000000000001</v>
      </c>
      <c r="AB629">
        <v>151.1</v>
      </c>
      <c r="AC629">
        <v>26.73</v>
      </c>
      <c r="AD629">
        <v>35.4</v>
      </c>
      <c r="AE629">
        <v>13.2</v>
      </c>
      <c r="AF629">
        <v>972.9</v>
      </c>
      <c r="AG629">
        <v>467.9</v>
      </c>
      <c r="AH629">
        <v>0</v>
      </c>
    </row>
    <row r="630" spans="1:34" x14ac:dyDescent="0.25">
      <c r="A630" s="88">
        <v>42964.474999999999</v>
      </c>
      <c r="B630">
        <v>235692</v>
      </c>
      <c r="C630">
        <v>36.61</v>
      </c>
      <c r="D630">
        <v>0</v>
      </c>
      <c r="E630">
        <v>228.4</v>
      </c>
      <c r="F630">
        <v>3.5920000000000001</v>
      </c>
      <c r="G630">
        <v>933</v>
      </c>
      <c r="H630">
        <v>937</v>
      </c>
      <c r="I630">
        <v>820</v>
      </c>
      <c r="J630" t="s">
        <v>338</v>
      </c>
      <c r="K630">
        <v>36.340000000000003</v>
      </c>
      <c r="L630">
        <v>0</v>
      </c>
      <c r="M630">
        <v>226.3</v>
      </c>
      <c r="N630">
        <v>3.2879999999999998</v>
      </c>
      <c r="O630">
        <v>933</v>
      </c>
      <c r="P630">
        <v>937</v>
      </c>
      <c r="Q630">
        <v>819</v>
      </c>
      <c r="R630" t="s">
        <v>338</v>
      </c>
      <c r="S630">
        <v>36.89</v>
      </c>
      <c r="T630">
        <v>0</v>
      </c>
      <c r="U630">
        <v>230.1</v>
      </c>
      <c r="V630">
        <v>4.0190000000000001</v>
      </c>
      <c r="W630">
        <v>934</v>
      </c>
      <c r="X630">
        <v>938</v>
      </c>
      <c r="Y630">
        <v>821</v>
      </c>
      <c r="Z630" t="s">
        <v>338</v>
      </c>
      <c r="AA630">
        <v>1.617</v>
      </c>
      <c r="AB630">
        <v>164.2</v>
      </c>
      <c r="AC630">
        <v>20.47</v>
      </c>
      <c r="AD630">
        <v>35.4</v>
      </c>
      <c r="AE630">
        <v>13.4</v>
      </c>
      <c r="AF630">
        <v>972.9</v>
      </c>
      <c r="AG630">
        <v>467.9</v>
      </c>
      <c r="AH630">
        <v>0</v>
      </c>
    </row>
    <row r="631" spans="1:34" x14ac:dyDescent="0.25">
      <c r="A631" s="88">
        <v>42964.475694444445</v>
      </c>
      <c r="B631">
        <v>235693</v>
      </c>
      <c r="C631">
        <v>36.68</v>
      </c>
      <c r="D631">
        <v>0</v>
      </c>
      <c r="E631">
        <v>228</v>
      </c>
      <c r="F631">
        <v>4.0789999999999997</v>
      </c>
      <c r="G631">
        <v>934</v>
      </c>
      <c r="H631">
        <v>938</v>
      </c>
      <c r="I631">
        <v>820</v>
      </c>
      <c r="J631" t="s">
        <v>338</v>
      </c>
      <c r="K631">
        <v>36.619999999999997</v>
      </c>
      <c r="L631">
        <v>0</v>
      </c>
      <c r="M631">
        <v>226.3</v>
      </c>
      <c r="N631">
        <v>3.653</v>
      </c>
      <c r="O631">
        <v>932</v>
      </c>
      <c r="P631">
        <v>938</v>
      </c>
      <c r="Q631">
        <v>819</v>
      </c>
      <c r="R631" t="s">
        <v>338</v>
      </c>
      <c r="S631">
        <v>36.74</v>
      </c>
      <c r="T631">
        <v>0</v>
      </c>
      <c r="U631">
        <v>231.4</v>
      </c>
      <c r="V631">
        <v>4.7489999999999997</v>
      </c>
      <c r="W631">
        <v>934</v>
      </c>
      <c r="X631">
        <v>938</v>
      </c>
      <c r="Y631">
        <v>821</v>
      </c>
      <c r="Z631" t="s">
        <v>338</v>
      </c>
      <c r="AA631">
        <v>1.4750000000000001</v>
      </c>
      <c r="AB631">
        <v>157.4</v>
      </c>
      <c r="AC631">
        <v>34.15</v>
      </c>
      <c r="AD631">
        <v>35.6</v>
      </c>
      <c r="AE631">
        <v>13</v>
      </c>
      <c r="AF631">
        <v>972.8</v>
      </c>
      <c r="AG631">
        <v>467.9</v>
      </c>
      <c r="AH631">
        <v>0</v>
      </c>
    </row>
    <row r="632" spans="1:34" x14ac:dyDescent="0.25">
      <c r="A632" s="88">
        <v>42964.476388888892</v>
      </c>
      <c r="B632">
        <v>235694</v>
      </c>
      <c r="C632">
        <v>36.46</v>
      </c>
      <c r="D632">
        <v>0</v>
      </c>
      <c r="E632">
        <v>228.1</v>
      </c>
      <c r="F632">
        <v>3.5009999999999999</v>
      </c>
      <c r="G632">
        <v>934</v>
      </c>
      <c r="H632">
        <v>939</v>
      </c>
      <c r="I632">
        <v>820</v>
      </c>
      <c r="J632" t="s">
        <v>338</v>
      </c>
      <c r="K632">
        <v>36.29</v>
      </c>
      <c r="L632">
        <v>0</v>
      </c>
      <c r="M632">
        <v>226.3</v>
      </c>
      <c r="N632">
        <v>3.2879999999999998</v>
      </c>
      <c r="O632">
        <v>933</v>
      </c>
      <c r="P632">
        <v>938</v>
      </c>
      <c r="Q632">
        <v>820</v>
      </c>
      <c r="R632" t="s">
        <v>338</v>
      </c>
      <c r="S632">
        <v>36.68</v>
      </c>
      <c r="T632">
        <v>0</v>
      </c>
      <c r="U632">
        <v>231.4</v>
      </c>
      <c r="V632">
        <v>3.653</v>
      </c>
      <c r="W632">
        <v>935</v>
      </c>
      <c r="X632">
        <v>940</v>
      </c>
      <c r="Y632">
        <v>821</v>
      </c>
      <c r="Z632" t="s">
        <v>338</v>
      </c>
      <c r="AA632">
        <v>1.7250000000000001</v>
      </c>
      <c r="AB632">
        <v>175.2</v>
      </c>
      <c r="AC632">
        <v>12.7</v>
      </c>
      <c r="AD632">
        <v>35.700000000000003</v>
      </c>
      <c r="AE632">
        <v>12.9</v>
      </c>
      <c r="AF632">
        <v>972.8</v>
      </c>
      <c r="AG632">
        <v>467.9</v>
      </c>
      <c r="AH632">
        <v>0</v>
      </c>
    </row>
    <row r="633" spans="1:34" x14ac:dyDescent="0.25">
      <c r="A633" s="88">
        <v>42964.477083333331</v>
      </c>
      <c r="B633">
        <v>235695</v>
      </c>
      <c r="C633">
        <v>36.75</v>
      </c>
      <c r="D633">
        <v>0</v>
      </c>
      <c r="E633">
        <v>226.5</v>
      </c>
      <c r="F633">
        <v>3.5619999999999998</v>
      </c>
      <c r="G633">
        <v>934</v>
      </c>
      <c r="H633">
        <v>939</v>
      </c>
      <c r="I633">
        <v>821</v>
      </c>
      <c r="J633" t="s">
        <v>338</v>
      </c>
      <c r="K633">
        <v>36.44</v>
      </c>
      <c r="L633">
        <v>0</v>
      </c>
      <c r="M633">
        <v>225</v>
      </c>
      <c r="N633">
        <v>3.2879999999999998</v>
      </c>
      <c r="O633">
        <v>934</v>
      </c>
      <c r="P633">
        <v>939</v>
      </c>
      <c r="Q633">
        <v>820</v>
      </c>
      <c r="R633" t="s">
        <v>338</v>
      </c>
      <c r="S633">
        <v>36.979999999999997</v>
      </c>
      <c r="T633">
        <v>0</v>
      </c>
      <c r="U633">
        <v>228.2</v>
      </c>
      <c r="V633">
        <v>4.0190000000000001</v>
      </c>
      <c r="W633">
        <v>935</v>
      </c>
      <c r="X633">
        <v>940</v>
      </c>
      <c r="Y633">
        <v>821</v>
      </c>
      <c r="Z633" t="s">
        <v>338</v>
      </c>
      <c r="AA633">
        <v>1.1000000000000001</v>
      </c>
      <c r="AB633">
        <v>191.7</v>
      </c>
      <c r="AC633">
        <v>23.15</v>
      </c>
      <c r="AD633">
        <v>35.700000000000003</v>
      </c>
      <c r="AE633">
        <v>12.9</v>
      </c>
      <c r="AF633">
        <v>972.8</v>
      </c>
      <c r="AG633">
        <v>467.9</v>
      </c>
      <c r="AH633">
        <v>0</v>
      </c>
    </row>
    <row r="634" spans="1:34" x14ac:dyDescent="0.25">
      <c r="A634" s="88">
        <v>42964.477777777778</v>
      </c>
      <c r="B634">
        <v>235696</v>
      </c>
      <c r="C634">
        <v>36.99</v>
      </c>
      <c r="D634">
        <v>0</v>
      </c>
      <c r="E634">
        <v>227.7</v>
      </c>
      <c r="F634">
        <v>2.8010000000000002</v>
      </c>
      <c r="G634">
        <v>935</v>
      </c>
      <c r="H634">
        <v>939</v>
      </c>
      <c r="I634">
        <v>821</v>
      </c>
      <c r="J634" t="s">
        <v>338</v>
      </c>
      <c r="K634">
        <v>36.74</v>
      </c>
      <c r="L634">
        <v>0</v>
      </c>
      <c r="M634">
        <v>225.6</v>
      </c>
      <c r="N634">
        <v>1.4610000000000001</v>
      </c>
      <c r="O634">
        <v>935</v>
      </c>
      <c r="P634">
        <v>939</v>
      </c>
      <c r="Q634">
        <v>820</v>
      </c>
      <c r="R634" t="s">
        <v>338</v>
      </c>
      <c r="S634">
        <v>37.130000000000003</v>
      </c>
      <c r="T634">
        <v>0</v>
      </c>
      <c r="U634">
        <v>229.5</v>
      </c>
      <c r="V634">
        <v>3.2879999999999998</v>
      </c>
      <c r="W634">
        <v>935</v>
      </c>
      <c r="X634">
        <v>940</v>
      </c>
      <c r="Y634">
        <v>821</v>
      </c>
      <c r="Z634" t="s">
        <v>338</v>
      </c>
      <c r="AA634">
        <v>2.383</v>
      </c>
      <c r="AB634">
        <v>158.19999999999999</v>
      </c>
      <c r="AC634">
        <v>22.79</v>
      </c>
      <c r="AD634">
        <v>35.799999999999997</v>
      </c>
      <c r="AE634">
        <v>13</v>
      </c>
      <c r="AF634">
        <v>972.8</v>
      </c>
      <c r="AG634">
        <v>467.9</v>
      </c>
      <c r="AH634">
        <v>0</v>
      </c>
    </row>
    <row r="635" spans="1:34" x14ac:dyDescent="0.25">
      <c r="A635" s="88">
        <v>42964.478472222225</v>
      </c>
      <c r="B635">
        <v>235697</v>
      </c>
      <c r="C635">
        <v>36.840000000000003</v>
      </c>
      <c r="D635">
        <v>0</v>
      </c>
      <c r="E635">
        <v>228.7</v>
      </c>
      <c r="F635">
        <v>1.4610000000000001</v>
      </c>
      <c r="G635">
        <v>936</v>
      </c>
      <c r="H635">
        <v>941</v>
      </c>
      <c r="I635">
        <v>822</v>
      </c>
      <c r="J635" t="s">
        <v>338</v>
      </c>
      <c r="K635">
        <v>36.549999999999997</v>
      </c>
      <c r="L635">
        <v>0</v>
      </c>
      <c r="M635">
        <v>226.3</v>
      </c>
      <c r="N635">
        <v>1.0960000000000001</v>
      </c>
      <c r="O635">
        <v>935</v>
      </c>
      <c r="P635">
        <v>940</v>
      </c>
      <c r="Q635">
        <v>821</v>
      </c>
      <c r="R635" t="s">
        <v>338</v>
      </c>
      <c r="S635">
        <v>37.090000000000003</v>
      </c>
      <c r="T635">
        <v>0</v>
      </c>
      <c r="U635">
        <v>231.4</v>
      </c>
      <c r="V635">
        <v>1.827</v>
      </c>
      <c r="W635">
        <v>937</v>
      </c>
      <c r="X635">
        <v>942</v>
      </c>
      <c r="Y635">
        <v>822</v>
      </c>
      <c r="Z635" t="s">
        <v>338</v>
      </c>
      <c r="AA635">
        <v>1.875</v>
      </c>
      <c r="AB635">
        <v>171.4</v>
      </c>
      <c r="AC635">
        <v>26.31</v>
      </c>
      <c r="AD635">
        <v>35.9</v>
      </c>
      <c r="AE635">
        <v>13</v>
      </c>
      <c r="AF635">
        <v>972.8</v>
      </c>
      <c r="AG635">
        <v>467.9</v>
      </c>
      <c r="AH635">
        <v>0</v>
      </c>
    </row>
    <row r="636" spans="1:34" x14ac:dyDescent="0.25">
      <c r="A636" s="88">
        <v>42964.479166666664</v>
      </c>
      <c r="B636">
        <v>235698</v>
      </c>
      <c r="C636">
        <v>36.950000000000003</v>
      </c>
      <c r="D636">
        <v>0</v>
      </c>
      <c r="E636">
        <v>236.6</v>
      </c>
      <c r="F636">
        <v>2.649</v>
      </c>
      <c r="G636">
        <v>937</v>
      </c>
      <c r="H636">
        <v>942</v>
      </c>
      <c r="I636">
        <v>822</v>
      </c>
      <c r="J636" t="s">
        <v>338</v>
      </c>
      <c r="K636">
        <v>36.700000000000003</v>
      </c>
      <c r="L636">
        <v>0</v>
      </c>
      <c r="M636">
        <v>232</v>
      </c>
      <c r="N636">
        <v>0.73099999999999998</v>
      </c>
      <c r="O636">
        <v>937</v>
      </c>
      <c r="P636">
        <v>941</v>
      </c>
      <c r="Q636">
        <v>822</v>
      </c>
      <c r="R636" t="s">
        <v>338</v>
      </c>
      <c r="S636">
        <v>37.1</v>
      </c>
      <c r="T636">
        <v>0</v>
      </c>
      <c r="U636">
        <v>240.3</v>
      </c>
      <c r="V636">
        <v>4.7489999999999997</v>
      </c>
      <c r="W636">
        <v>938</v>
      </c>
      <c r="X636">
        <v>943</v>
      </c>
      <c r="Y636">
        <v>823</v>
      </c>
      <c r="Z636" t="s">
        <v>338</v>
      </c>
      <c r="AA636">
        <v>1.0329999999999999</v>
      </c>
      <c r="AB636">
        <v>162.6</v>
      </c>
      <c r="AC636">
        <v>23.32</v>
      </c>
      <c r="AD636">
        <v>35.9</v>
      </c>
      <c r="AE636">
        <v>12.7</v>
      </c>
      <c r="AF636">
        <v>972.8</v>
      </c>
      <c r="AG636">
        <v>467.9</v>
      </c>
      <c r="AH636">
        <v>0</v>
      </c>
    </row>
    <row r="637" spans="1:34" x14ac:dyDescent="0.25">
      <c r="A637" s="88">
        <v>42964.479861111111</v>
      </c>
      <c r="B637">
        <v>235699</v>
      </c>
      <c r="C637">
        <v>36.82</v>
      </c>
      <c r="D637">
        <v>0</v>
      </c>
      <c r="E637">
        <v>234.1</v>
      </c>
      <c r="F637">
        <v>5.2060000000000004</v>
      </c>
      <c r="G637">
        <v>937</v>
      </c>
      <c r="H637">
        <v>943</v>
      </c>
      <c r="I637">
        <v>822</v>
      </c>
      <c r="J637" t="s">
        <v>338</v>
      </c>
      <c r="K637">
        <v>36.659999999999997</v>
      </c>
      <c r="L637">
        <v>0</v>
      </c>
      <c r="M637">
        <v>230.8</v>
      </c>
      <c r="N637">
        <v>4.7489999999999997</v>
      </c>
      <c r="O637">
        <v>937</v>
      </c>
      <c r="P637">
        <v>942</v>
      </c>
      <c r="Q637">
        <v>822</v>
      </c>
      <c r="R637" t="s">
        <v>338</v>
      </c>
      <c r="S637">
        <v>37.049999999999997</v>
      </c>
      <c r="T637">
        <v>0</v>
      </c>
      <c r="U637">
        <v>239.1</v>
      </c>
      <c r="V637">
        <v>5.8460000000000001</v>
      </c>
      <c r="W637">
        <v>938</v>
      </c>
      <c r="X637">
        <v>943</v>
      </c>
      <c r="Y637">
        <v>823</v>
      </c>
      <c r="Z637" t="s">
        <v>338</v>
      </c>
      <c r="AA637">
        <v>1.325</v>
      </c>
      <c r="AB637">
        <v>175.9</v>
      </c>
      <c r="AC637">
        <v>20.09</v>
      </c>
      <c r="AD637">
        <v>36</v>
      </c>
      <c r="AE637">
        <v>12.6</v>
      </c>
      <c r="AF637">
        <v>972.8</v>
      </c>
      <c r="AG637">
        <v>467.9</v>
      </c>
      <c r="AH637">
        <v>0</v>
      </c>
    </row>
    <row r="638" spans="1:34" x14ac:dyDescent="0.25">
      <c r="A638" s="88">
        <v>42964.480555555558</v>
      </c>
      <c r="B638">
        <v>235700</v>
      </c>
      <c r="C638">
        <v>36.65</v>
      </c>
      <c r="D638">
        <v>0</v>
      </c>
      <c r="E638">
        <v>227.5</v>
      </c>
      <c r="F638">
        <v>3.9580000000000002</v>
      </c>
      <c r="G638">
        <v>938</v>
      </c>
      <c r="H638">
        <v>944</v>
      </c>
      <c r="I638">
        <v>823</v>
      </c>
      <c r="J638" t="s">
        <v>338</v>
      </c>
      <c r="K638">
        <v>36.53</v>
      </c>
      <c r="L638">
        <v>0</v>
      </c>
      <c r="M638">
        <v>225.6</v>
      </c>
      <c r="N638">
        <v>3.2879999999999998</v>
      </c>
      <c r="O638">
        <v>938</v>
      </c>
      <c r="P638">
        <v>943</v>
      </c>
      <c r="Q638">
        <v>822</v>
      </c>
      <c r="R638" t="s">
        <v>338</v>
      </c>
      <c r="S638">
        <v>36.799999999999997</v>
      </c>
      <c r="T638">
        <v>0</v>
      </c>
      <c r="U638">
        <v>230.1</v>
      </c>
      <c r="V638">
        <v>4.7489999999999997</v>
      </c>
      <c r="W638">
        <v>939</v>
      </c>
      <c r="X638">
        <v>944</v>
      </c>
      <c r="Y638">
        <v>824</v>
      </c>
      <c r="Z638" t="s">
        <v>338</v>
      </c>
      <c r="AA638">
        <v>1.508</v>
      </c>
      <c r="AB638">
        <v>181.5</v>
      </c>
      <c r="AC638">
        <v>37.36</v>
      </c>
      <c r="AD638">
        <v>36</v>
      </c>
      <c r="AE638">
        <v>12.7</v>
      </c>
      <c r="AF638">
        <v>972.8</v>
      </c>
      <c r="AG638">
        <v>467.9</v>
      </c>
      <c r="AH638">
        <v>0</v>
      </c>
    </row>
    <row r="639" spans="1:34" x14ac:dyDescent="0.25">
      <c r="A639" s="88">
        <v>42964.481249999997</v>
      </c>
      <c r="B639">
        <v>235701</v>
      </c>
      <c r="C639">
        <v>36.46</v>
      </c>
      <c r="D639">
        <v>0</v>
      </c>
      <c r="E639">
        <v>229.3</v>
      </c>
      <c r="F639">
        <v>1.766</v>
      </c>
      <c r="G639">
        <v>938</v>
      </c>
      <c r="H639">
        <v>944</v>
      </c>
      <c r="I639">
        <v>823</v>
      </c>
      <c r="J639" t="s">
        <v>338</v>
      </c>
      <c r="K639">
        <v>36.270000000000003</v>
      </c>
      <c r="L639">
        <v>0</v>
      </c>
      <c r="M639">
        <v>225.6</v>
      </c>
      <c r="N639">
        <v>0.73099999999999998</v>
      </c>
      <c r="O639">
        <v>938</v>
      </c>
      <c r="P639">
        <v>943</v>
      </c>
      <c r="Q639">
        <v>822</v>
      </c>
      <c r="R639" t="s">
        <v>338</v>
      </c>
      <c r="S639">
        <v>36.64</v>
      </c>
      <c r="T639">
        <v>0</v>
      </c>
      <c r="U639">
        <v>235.9</v>
      </c>
      <c r="V639">
        <v>3.2879999999999998</v>
      </c>
      <c r="W639">
        <v>938</v>
      </c>
      <c r="X639">
        <v>945</v>
      </c>
      <c r="Y639">
        <v>823</v>
      </c>
      <c r="Z639" t="s">
        <v>338</v>
      </c>
      <c r="AA639">
        <v>1.917</v>
      </c>
      <c r="AB639">
        <v>117</v>
      </c>
      <c r="AC639">
        <v>11.79</v>
      </c>
      <c r="AD639">
        <v>35.9</v>
      </c>
      <c r="AE639">
        <v>12.9</v>
      </c>
      <c r="AF639">
        <v>972.8</v>
      </c>
      <c r="AG639">
        <v>467.9</v>
      </c>
      <c r="AH639">
        <v>0</v>
      </c>
    </row>
    <row r="640" spans="1:34" x14ac:dyDescent="0.25">
      <c r="A640" s="88">
        <v>42964.481944444444</v>
      </c>
      <c r="B640">
        <v>235702</v>
      </c>
      <c r="C640">
        <v>36.54</v>
      </c>
      <c r="D640">
        <v>0</v>
      </c>
      <c r="E640">
        <v>234.1</v>
      </c>
      <c r="F640">
        <v>2.5270000000000001</v>
      </c>
      <c r="G640">
        <v>938</v>
      </c>
      <c r="H640">
        <v>944</v>
      </c>
      <c r="I640">
        <v>822</v>
      </c>
      <c r="J640" t="s">
        <v>338</v>
      </c>
      <c r="K640">
        <v>36.44</v>
      </c>
      <c r="L640">
        <v>0</v>
      </c>
      <c r="M640">
        <v>232</v>
      </c>
      <c r="N640">
        <v>1.0960000000000001</v>
      </c>
      <c r="O640">
        <v>937</v>
      </c>
      <c r="P640">
        <v>943</v>
      </c>
      <c r="Q640">
        <v>821</v>
      </c>
      <c r="R640" t="s">
        <v>338</v>
      </c>
      <c r="S640">
        <v>36.68</v>
      </c>
      <c r="T640">
        <v>0</v>
      </c>
      <c r="U640">
        <v>236.5</v>
      </c>
      <c r="V640">
        <v>3.2879999999999998</v>
      </c>
      <c r="W640">
        <v>938</v>
      </c>
      <c r="X640">
        <v>945</v>
      </c>
      <c r="Y640">
        <v>823</v>
      </c>
      <c r="Z640" t="s">
        <v>338</v>
      </c>
      <c r="AA640">
        <v>1.325</v>
      </c>
      <c r="AB640">
        <v>145.80000000000001</v>
      </c>
      <c r="AC640">
        <v>18.989999999999998</v>
      </c>
      <c r="AD640">
        <v>35.700000000000003</v>
      </c>
      <c r="AE640">
        <v>12.9</v>
      </c>
      <c r="AF640">
        <v>972.8</v>
      </c>
      <c r="AG640">
        <v>467.9</v>
      </c>
      <c r="AH640">
        <v>0</v>
      </c>
    </row>
    <row r="641" spans="1:34" x14ac:dyDescent="0.25">
      <c r="A641" s="88">
        <v>42964.482638888891</v>
      </c>
      <c r="B641">
        <v>235703</v>
      </c>
      <c r="C641">
        <v>36.64</v>
      </c>
      <c r="D641">
        <v>0</v>
      </c>
      <c r="E641">
        <v>232.4</v>
      </c>
      <c r="F641">
        <v>3.0139999999999998</v>
      </c>
      <c r="G641">
        <v>937</v>
      </c>
      <c r="H641">
        <v>944</v>
      </c>
      <c r="I641">
        <v>821</v>
      </c>
      <c r="J641" t="s">
        <v>338</v>
      </c>
      <c r="K641">
        <v>36.479999999999997</v>
      </c>
      <c r="L641">
        <v>0</v>
      </c>
      <c r="M641">
        <v>231.4</v>
      </c>
      <c r="N641">
        <v>2.5569999999999999</v>
      </c>
      <c r="O641">
        <v>936</v>
      </c>
      <c r="P641">
        <v>943</v>
      </c>
      <c r="Q641">
        <v>821</v>
      </c>
      <c r="R641" t="s">
        <v>338</v>
      </c>
      <c r="S641">
        <v>36.950000000000003</v>
      </c>
      <c r="T641">
        <v>0</v>
      </c>
      <c r="U641">
        <v>234.6</v>
      </c>
      <c r="V641">
        <v>4.0190000000000001</v>
      </c>
      <c r="W641">
        <v>938</v>
      </c>
      <c r="X641">
        <v>945</v>
      </c>
      <c r="Y641">
        <v>822</v>
      </c>
      <c r="Z641" t="s">
        <v>338</v>
      </c>
      <c r="AA641">
        <v>0.89200000000000002</v>
      </c>
      <c r="AB641">
        <v>117.9</v>
      </c>
      <c r="AC641">
        <v>23.34</v>
      </c>
      <c r="AD641">
        <v>35.700000000000003</v>
      </c>
      <c r="AE641">
        <v>12.9</v>
      </c>
      <c r="AF641">
        <v>972.8</v>
      </c>
      <c r="AG641">
        <v>467.9</v>
      </c>
      <c r="AH641">
        <v>0</v>
      </c>
    </row>
    <row r="642" spans="1:34" x14ac:dyDescent="0.25">
      <c r="A642" s="88">
        <v>42964.48333333333</v>
      </c>
      <c r="B642">
        <v>235704</v>
      </c>
      <c r="C642">
        <v>36.72</v>
      </c>
      <c r="D642">
        <v>0</v>
      </c>
      <c r="E642">
        <v>239.7</v>
      </c>
      <c r="F642">
        <v>3.6840000000000002</v>
      </c>
      <c r="G642">
        <v>939</v>
      </c>
      <c r="H642">
        <v>946</v>
      </c>
      <c r="I642">
        <v>823</v>
      </c>
      <c r="J642" t="s">
        <v>338</v>
      </c>
      <c r="K642">
        <v>36.340000000000003</v>
      </c>
      <c r="L642">
        <v>0</v>
      </c>
      <c r="M642">
        <v>234</v>
      </c>
      <c r="N642">
        <v>1.827</v>
      </c>
      <c r="O642">
        <v>938</v>
      </c>
      <c r="P642">
        <v>945</v>
      </c>
      <c r="Q642">
        <v>822</v>
      </c>
      <c r="R642" t="s">
        <v>338</v>
      </c>
      <c r="S642">
        <v>37.06</v>
      </c>
      <c r="T642">
        <v>0</v>
      </c>
      <c r="U642">
        <v>245.5</v>
      </c>
      <c r="V642">
        <v>4.75</v>
      </c>
      <c r="W642">
        <v>940</v>
      </c>
      <c r="X642">
        <v>947</v>
      </c>
      <c r="Y642">
        <v>824</v>
      </c>
      <c r="Z642" t="s">
        <v>338</v>
      </c>
      <c r="AA642">
        <v>1.575</v>
      </c>
      <c r="AB642">
        <v>95.5</v>
      </c>
      <c r="AC642">
        <v>8.32</v>
      </c>
      <c r="AD642">
        <v>35.6</v>
      </c>
      <c r="AE642">
        <v>13.1</v>
      </c>
      <c r="AF642">
        <v>972.8</v>
      </c>
      <c r="AG642">
        <v>467.9</v>
      </c>
      <c r="AH642">
        <v>0</v>
      </c>
    </row>
    <row r="643" spans="1:34" x14ac:dyDescent="0.25">
      <c r="A643" s="88">
        <v>42964.484027777777</v>
      </c>
      <c r="B643">
        <v>235705</v>
      </c>
      <c r="C643">
        <v>36.03</v>
      </c>
      <c r="D643">
        <v>0</v>
      </c>
      <c r="E643">
        <v>245.9</v>
      </c>
      <c r="F643">
        <v>1.157</v>
      </c>
      <c r="G643">
        <v>942</v>
      </c>
      <c r="H643">
        <v>949</v>
      </c>
      <c r="I643">
        <v>825</v>
      </c>
      <c r="J643" t="s">
        <v>338</v>
      </c>
      <c r="K643">
        <v>35.69</v>
      </c>
      <c r="L643">
        <v>0</v>
      </c>
      <c r="M643">
        <v>242.9</v>
      </c>
      <c r="N643">
        <v>0.36499999999999999</v>
      </c>
      <c r="O643">
        <v>940</v>
      </c>
      <c r="P643">
        <v>947</v>
      </c>
      <c r="Q643">
        <v>824</v>
      </c>
      <c r="R643" t="s">
        <v>338</v>
      </c>
      <c r="S643">
        <v>36.450000000000003</v>
      </c>
      <c r="T643">
        <v>0</v>
      </c>
      <c r="U643">
        <v>248</v>
      </c>
      <c r="V643">
        <v>1.827</v>
      </c>
      <c r="W643">
        <v>943</v>
      </c>
      <c r="X643">
        <v>951</v>
      </c>
      <c r="Y643">
        <v>826</v>
      </c>
      <c r="Z643" t="s">
        <v>338</v>
      </c>
      <c r="AA643">
        <v>1.3080000000000001</v>
      </c>
      <c r="AB643">
        <v>51.85</v>
      </c>
      <c r="AC643">
        <v>9.64</v>
      </c>
      <c r="AD643">
        <v>35.700000000000003</v>
      </c>
      <c r="AE643">
        <v>12.8</v>
      </c>
      <c r="AF643">
        <v>972.8</v>
      </c>
      <c r="AG643">
        <v>467.9</v>
      </c>
      <c r="AH643">
        <v>0</v>
      </c>
    </row>
    <row r="644" spans="1:34" x14ac:dyDescent="0.25">
      <c r="A644" s="88">
        <v>42964.484722222223</v>
      </c>
      <c r="B644">
        <v>235706</v>
      </c>
      <c r="C644">
        <v>35.909999999999997</v>
      </c>
      <c r="D644">
        <v>0</v>
      </c>
      <c r="E644">
        <v>241.9</v>
      </c>
      <c r="F644">
        <v>9.0999999999999998E-2</v>
      </c>
      <c r="G644">
        <v>945</v>
      </c>
      <c r="H644">
        <v>953</v>
      </c>
      <c r="I644">
        <v>827</v>
      </c>
      <c r="J644" t="s">
        <v>338</v>
      </c>
      <c r="K644">
        <v>35.71</v>
      </c>
      <c r="L644">
        <v>0</v>
      </c>
      <c r="M644">
        <v>240.4</v>
      </c>
      <c r="N644">
        <v>0</v>
      </c>
      <c r="O644">
        <v>943</v>
      </c>
      <c r="P644">
        <v>951</v>
      </c>
      <c r="Q644">
        <v>826</v>
      </c>
      <c r="R644" t="s">
        <v>338</v>
      </c>
      <c r="S644">
        <v>36.049999999999997</v>
      </c>
      <c r="T644">
        <v>0</v>
      </c>
      <c r="U644">
        <v>244.2</v>
      </c>
      <c r="V644">
        <v>0.36499999999999999</v>
      </c>
      <c r="W644">
        <v>946</v>
      </c>
      <c r="X644">
        <v>955</v>
      </c>
      <c r="Y644">
        <v>829</v>
      </c>
      <c r="Z644" t="s">
        <v>338</v>
      </c>
      <c r="AA644">
        <v>1.325</v>
      </c>
      <c r="AB644">
        <v>70.040000000000006</v>
      </c>
      <c r="AC644">
        <v>29.52</v>
      </c>
      <c r="AD644">
        <v>35.6</v>
      </c>
      <c r="AE644">
        <v>12.8</v>
      </c>
      <c r="AF644">
        <v>972.7</v>
      </c>
      <c r="AG644">
        <v>467.9</v>
      </c>
      <c r="AH644">
        <v>0</v>
      </c>
    </row>
    <row r="645" spans="1:34" x14ac:dyDescent="0.25">
      <c r="A645" s="88">
        <v>42964.48541666667</v>
      </c>
      <c r="B645">
        <v>235707</v>
      </c>
      <c r="C645">
        <v>36.47</v>
      </c>
      <c r="D645">
        <v>0</v>
      </c>
      <c r="E645">
        <v>246.4</v>
      </c>
      <c r="F645">
        <v>2.3140000000000001</v>
      </c>
      <c r="G645">
        <v>947</v>
      </c>
      <c r="H645">
        <v>955</v>
      </c>
      <c r="I645">
        <v>829</v>
      </c>
      <c r="J645" t="s">
        <v>338</v>
      </c>
      <c r="K645">
        <v>36.04</v>
      </c>
      <c r="L645">
        <v>0</v>
      </c>
      <c r="M645">
        <v>241.6</v>
      </c>
      <c r="N645">
        <v>0.36499999999999999</v>
      </c>
      <c r="O645">
        <v>946</v>
      </c>
      <c r="P645">
        <v>955</v>
      </c>
      <c r="Q645">
        <v>828</v>
      </c>
      <c r="R645" t="s">
        <v>338</v>
      </c>
      <c r="S645">
        <v>36.979999999999997</v>
      </c>
      <c r="T645">
        <v>0</v>
      </c>
      <c r="U645">
        <v>249.3</v>
      </c>
      <c r="V645">
        <v>4.0190000000000001</v>
      </c>
      <c r="W645">
        <v>948</v>
      </c>
      <c r="X645">
        <v>956</v>
      </c>
      <c r="Y645">
        <v>830</v>
      </c>
      <c r="Z645" t="s">
        <v>338</v>
      </c>
      <c r="AA645">
        <v>1.1080000000000001</v>
      </c>
      <c r="AB645">
        <v>141.9</v>
      </c>
      <c r="AC645">
        <v>26.32</v>
      </c>
      <c r="AD645">
        <v>35.4</v>
      </c>
      <c r="AE645">
        <v>13.1</v>
      </c>
      <c r="AF645">
        <v>972.7</v>
      </c>
      <c r="AG645">
        <v>467.9</v>
      </c>
      <c r="AH645">
        <v>0</v>
      </c>
    </row>
    <row r="646" spans="1:34" x14ac:dyDescent="0.25">
      <c r="A646" s="88">
        <v>42964.486111111109</v>
      </c>
      <c r="B646">
        <v>235708</v>
      </c>
      <c r="C646">
        <v>37.270000000000003</v>
      </c>
      <c r="D646">
        <v>0</v>
      </c>
      <c r="E646">
        <v>243.9</v>
      </c>
      <c r="F646">
        <v>4.5670000000000002</v>
      </c>
      <c r="G646">
        <v>949</v>
      </c>
      <c r="H646">
        <v>958</v>
      </c>
      <c r="I646">
        <v>831</v>
      </c>
      <c r="J646" t="s">
        <v>338</v>
      </c>
      <c r="K646">
        <v>37.08</v>
      </c>
      <c r="L646">
        <v>0</v>
      </c>
      <c r="M646">
        <v>241.6</v>
      </c>
      <c r="N646">
        <v>4.0190000000000001</v>
      </c>
      <c r="O646">
        <v>949</v>
      </c>
      <c r="P646">
        <v>956</v>
      </c>
      <c r="Q646">
        <v>830</v>
      </c>
      <c r="R646" t="s">
        <v>338</v>
      </c>
      <c r="S646">
        <v>37.43</v>
      </c>
      <c r="T646">
        <v>0</v>
      </c>
      <c r="U646">
        <v>246.8</v>
      </c>
      <c r="V646">
        <v>5.1150000000000002</v>
      </c>
      <c r="W646">
        <v>950</v>
      </c>
      <c r="X646">
        <v>958</v>
      </c>
      <c r="Y646">
        <v>832</v>
      </c>
      <c r="Z646" t="s">
        <v>338</v>
      </c>
      <c r="AA646">
        <v>0.94199999999999995</v>
      </c>
      <c r="AB646">
        <v>133.1</v>
      </c>
      <c r="AC646">
        <v>19.23</v>
      </c>
      <c r="AD646">
        <v>35.5</v>
      </c>
      <c r="AE646">
        <v>13.1</v>
      </c>
      <c r="AF646">
        <v>972.7</v>
      </c>
      <c r="AG646">
        <v>467.9</v>
      </c>
      <c r="AH646">
        <v>0</v>
      </c>
    </row>
    <row r="647" spans="1:34" x14ac:dyDescent="0.25">
      <c r="A647" s="88">
        <v>42964.486805555556</v>
      </c>
      <c r="B647">
        <v>235709</v>
      </c>
      <c r="C647">
        <v>37.409999999999997</v>
      </c>
      <c r="D647">
        <v>0</v>
      </c>
      <c r="E647">
        <v>243.9</v>
      </c>
      <c r="F647">
        <v>3.5009999999999999</v>
      </c>
      <c r="G647">
        <v>950</v>
      </c>
      <c r="H647">
        <v>959</v>
      </c>
      <c r="I647">
        <v>832</v>
      </c>
      <c r="J647" t="s">
        <v>338</v>
      </c>
      <c r="K647">
        <v>37.369999999999997</v>
      </c>
      <c r="L647">
        <v>0</v>
      </c>
      <c r="M647">
        <v>241.6</v>
      </c>
      <c r="N647">
        <v>2.1920000000000002</v>
      </c>
      <c r="O647">
        <v>949</v>
      </c>
      <c r="P647">
        <v>958</v>
      </c>
      <c r="Q647">
        <v>831</v>
      </c>
      <c r="R647" t="s">
        <v>338</v>
      </c>
      <c r="S647">
        <v>37.51</v>
      </c>
      <c r="T647">
        <v>0</v>
      </c>
      <c r="U647">
        <v>248.7</v>
      </c>
      <c r="V647">
        <v>4.3840000000000003</v>
      </c>
      <c r="W647">
        <v>951</v>
      </c>
      <c r="X647">
        <v>959</v>
      </c>
      <c r="Y647">
        <v>832</v>
      </c>
      <c r="Z647" t="s">
        <v>338</v>
      </c>
      <c r="AA647">
        <v>2.2999999999999998</v>
      </c>
      <c r="AB647">
        <v>134</v>
      </c>
      <c r="AC647">
        <v>11.51</v>
      </c>
      <c r="AD647">
        <v>35.799999999999997</v>
      </c>
      <c r="AE647">
        <v>13</v>
      </c>
      <c r="AF647">
        <v>972.7</v>
      </c>
      <c r="AG647">
        <v>467.9</v>
      </c>
      <c r="AH647">
        <v>0</v>
      </c>
    </row>
    <row r="648" spans="1:34" x14ac:dyDescent="0.25">
      <c r="A648" s="88">
        <v>42964.487500000003</v>
      </c>
      <c r="B648">
        <v>235710</v>
      </c>
      <c r="C648">
        <v>37.369999999999997</v>
      </c>
      <c r="D648">
        <v>0</v>
      </c>
      <c r="E648">
        <v>254.5</v>
      </c>
      <c r="F648">
        <v>1.6140000000000001</v>
      </c>
      <c r="G648">
        <v>951</v>
      </c>
      <c r="H648">
        <v>960</v>
      </c>
      <c r="I648">
        <v>833</v>
      </c>
      <c r="J648" t="s">
        <v>338</v>
      </c>
      <c r="K648">
        <v>37.31</v>
      </c>
      <c r="L648">
        <v>0</v>
      </c>
      <c r="M648">
        <v>249.3</v>
      </c>
      <c r="N648">
        <v>1.0960000000000001</v>
      </c>
      <c r="O648">
        <v>950</v>
      </c>
      <c r="P648">
        <v>959</v>
      </c>
      <c r="Q648">
        <v>832</v>
      </c>
      <c r="R648" t="s">
        <v>338</v>
      </c>
      <c r="S648">
        <v>37.450000000000003</v>
      </c>
      <c r="T648">
        <v>0</v>
      </c>
      <c r="U648">
        <v>257.60000000000002</v>
      </c>
      <c r="V648">
        <v>1.827</v>
      </c>
      <c r="W648">
        <v>952</v>
      </c>
      <c r="X648">
        <v>961</v>
      </c>
      <c r="Y648">
        <v>834</v>
      </c>
      <c r="Z648" t="s">
        <v>338</v>
      </c>
      <c r="AA648">
        <v>1.7170000000000001</v>
      </c>
      <c r="AB648">
        <v>131.80000000000001</v>
      </c>
      <c r="AC648">
        <v>24.17</v>
      </c>
      <c r="AD648">
        <v>36.1</v>
      </c>
      <c r="AE648">
        <v>12.6</v>
      </c>
      <c r="AF648">
        <v>972.7</v>
      </c>
      <c r="AG648">
        <v>467.9</v>
      </c>
      <c r="AH648">
        <v>0</v>
      </c>
    </row>
    <row r="649" spans="1:34" x14ac:dyDescent="0.25">
      <c r="A649" s="88">
        <v>42964.488194444442</v>
      </c>
      <c r="B649">
        <v>235711</v>
      </c>
      <c r="C649">
        <v>37.369999999999997</v>
      </c>
      <c r="D649">
        <v>0</v>
      </c>
      <c r="E649">
        <v>257</v>
      </c>
      <c r="F649">
        <v>1.857</v>
      </c>
      <c r="G649">
        <v>952</v>
      </c>
      <c r="H649">
        <v>961</v>
      </c>
      <c r="I649">
        <v>833</v>
      </c>
      <c r="J649" t="s">
        <v>338</v>
      </c>
      <c r="K649">
        <v>37.15</v>
      </c>
      <c r="L649">
        <v>0</v>
      </c>
      <c r="M649">
        <v>253.1</v>
      </c>
      <c r="N649">
        <v>1.0960000000000001</v>
      </c>
      <c r="O649">
        <v>952</v>
      </c>
      <c r="P649">
        <v>961</v>
      </c>
      <c r="Q649">
        <v>833</v>
      </c>
      <c r="R649" t="s">
        <v>338</v>
      </c>
      <c r="S649">
        <v>37.479999999999997</v>
      </c>
      <c r="T649">
        <v>0</v>
      </c>
      <c r="U649">
        <v>259.5</v>
      </c>
      <c r="V649">
        <v>2.1920000000000002</v>
      </c>
      <c r="W649">
        <v>953</v>
      </c>
      <c r="X649">
        <v>962</v>
      </c>
      <c r="Y649">
        <v>834</v>
      </c>
      <c r="Z649" t="s">
        <v>338</v>
      </c>
      <c r="AA649">
        <v>2.1579999999999999</v>
      </c>
      <c r="AB649">
        <v>122.7</v>
      </c>
      <c r="AC649">
        <v>15.09</v>
      </c>
      <c r="AD649">
        <v>36.1</v>
      </c>
      <c r="AE649">
        <v>12.5</v>
      </c>
      <c r="AF649">
        <v>972.6</v>
      </c>
      <c r="AG649">
        <v>467.9</v>
      </c>
      <c r="AH649">
        <v>0</v>
      </c>
    </row>
    <row r="650" spans="1:34" x14ac:dyDescent="0.25">
      <c r="A650" s="88">
        <v>42964.488888888889</v>
      </c>
      <c r="B650">
        <v>235712</v>
      </c>
      <c r="C650">
        <v>37</v>
      </c>
      <c r="D650">
        <v>0</v>
      </c>
      <c r="E650">
        <v>253.3</v>
      </c>
      <c r="F650">
        <v>6.0999999999999999E-2</v>
      </c>
      <c r="G650">
        <v>953</v>
      </c>
      <c r="H650">
        <v>962</v>
      </c>
      <c r="I650">
        <v>834</v>
      </c>
      <c r="J650" t="s">
        <v>338</v>
      </c>
      <c r="K650">
        <v>36.880000000000003</v>
      </c>
      <c r="L650">
        <v>0</v>
      </c>
      <c r="M650">
        <v>251.9</v>
      </c>
      <c r="N650">
        <v>0</v>
      </c>
      <c r="O650">
        <v>952</v>
      </c>
      <c r="P650">
        <v>961</v>
      </c>
      <c r="Q650">
        <v>833</v>
      </c>
      <c r="R650" t="s">
        <v>338</v>
      </c>
      <c r="S650">
        <v>37.229999999999997</v>
      </c>
      <c r="T650">
        <v>0</v>
      </c>
      <c r="U650">
        <v>254.4</v>
      </c>
      <c r="V650">
        <v>0.73099999999999998</v>
      </c>
      <c r="W650">
        <v>954</v>
      </c>
      <c r="X650">
        <v>962</v>
      </c>
      <c r="Y650">
        <v>835</v>
      </c>
      <c r="Z650" t="s">
        <v>338</v>
      </c>
      <c r="AA650">
        <v>2.758</v>
      </c>
      <c r="AB650">
        <v>127.2</v>
      </c>
      <c r="AC650">
        <v>14.37</v>
      </c>
      <c r="AD650">
        <v>36.299999999999997</v>
      </c>
      <c r="AE650">
        <v>12.5</v>
      </c>
      <c r="AF650">
        <v>972.6</v>
      </c>
      <c r="AG650">
        <v>467.9</v>
      </c>
      <c r="AH650">
        <v>0</v>
      </c>
    </row>
    <row r="651" spans="1:34" x14ac:dyDescent="0.25">
      <c r="A651" s="88">
        <v>42964.489583333336</v>
      </c>
      <c r="B651">
        <v>235713</v>
      </c>
      <c r="C651">
        <v>36.74</v>
      </c>
      <c r="D651">
        <v>0</v>
      </c>
      <c r="E651">
        <v>260</v>
      </c>
      <c r="F651">
        <v>0</v>
      </c>
      <c r="G651">
        <v>955</v>
      </c>
      <c r="H651">
        <v>964</v>
      </c>
      <c r="I651">
        <v>835</v>
      </c>
      <c r="J651" t="s">
        <v>338</v>
      </c>
      <c r="K651">
        <v>36.57</v>
      </c>
      <c r="L651">
        <v>0</v>
      </c>
      <c r="M651">
        <v>252.5</v>
      </c>
      <c r="N651">
        <v>0</v>
      </c>
      <c r="O651">
        <v>954</v>
      </c>
      <c r="P651">
        <v>963</v>
      </c>
      <c r="Q651">
        <v>835</v>
      </c>
      <c r="R651" t="s">
        <v>338</v>
      </c>
      <c r="S651">
        <v>36.93</v>
      </c>
      <c r="T651">
        <v>0</v>
      </c>
      <c r="U651">
        <v>265.89999999999998</v>
      </c>
      <c r="V651">
        <v>0</v>
      </c>
      <c r="W651">
        <v>956</v>
      </c>
      <c r="X651">
        <v>965</v>
      </c>
      <c r="Y651">
        <v>836</v>
      </c>
      <c r="Z651" t="s">
        <v>338</v>
      </c>
      <c r="AA651">
        <v>1.9670000000000001</v>
      </c>
      <c r="AB651">
        <v>115.6</v>
      </c>
      <c r="AC651">
        <v>9.33</v>
      </c>
      <c r="AD651">
        <v>36.200000000000003</v>
      </c>
      <c r="AE651">
        <v>12.5</v>
      </c>
      <c r="AF651">
        <v>972.7</v>
      </c>
      <c r="AG651">
        <v>467.9</v>
      </c>
      <c r="AH651">
        <v>0</v>
      </c>
    </row>
    <row r="652" spans="1:34" x14ac:dyDescent="0.25">
      <c r="A652" s="88">
        <v>42964.490277777775</v>
      </c>
      <c r="B652">
        <v>235714</v>
      </c>
      <c r="C652">
        <v>36.33</v>
      </c>
      <c r="D652">
        <v>0</v>
      </c>
      <c r="E652">
        <v>267.60000000000002</v>
      </c>
      <c r="F652">
        <v>0</v>
      </c>
      <c r="G652">
        <v>956</v>
      </c>
      <c r="H652">
        <v>965</v>
      </c>
      <c r="I652">
        <v>836</v>
      </c>
      <c r="J652" t="s">
        <v>338</v>
      </c>
      <c r="K652">
        <v>36.07</v>
      </c>
      <c r="L652">
        <v>0</v>
      </c>
      <c r="M652">
        <v>265.89999999999998</v>
      </c>
      <c r="N652">
        <v>0</v>
      </c>
      <c r="O652">
        <v>955</v>
      </c>
      <c r="P652">
        <v>965</v>
      </c>
      <c r="Q652">
        <v>836</v>
      </c>
      <c r="R652" t="s">
        <v>338</v>
      </c>
      <c r="S652">
        <v>36.479999999999997</v>
      </c>
      <c r="T652">
        <v>0</v>
      </c>
      <c r="U652">
        <v>269.10000000000002</v>
      </c>
      <c r="V652">
        <v>0</v>
      </c>
      <c r="W652">
        <v>957</v>
      </c>
      <c r="X652">
        <v>965</v>
      </c>
      <c r="Y652">
        <v>837</v>
      </c>
      <c r="Z652" t="s">
        <v>338</v>
      </c>
      <c r="AA652">
        <v>1.7669999999999999</v>
      </c>
      <c r="AB652">
        <v>98.1</v>
      </c>
      <c r="AC652">
        <v>20.72</v>
      </c>
      <c r="AD652">
        <v>36</v>
      </c>
      <c r="AE652">
        <v>12.4</v>
      </c>
      <c r="AF652">
        <v>972.6</v>
      </c>
      <c r="AG652">
        <v>467.9</v>
      </c>
      <c r="AH652">
        <v>0</v>
      </c>
    </row>
    <row r="653" spans="1:34" x14ac:dyDescent="0.25">
      <c r="A653" s="88">
        <v>42964.490972222222</v>
      </c>
      <c r="B653">
        <v>235715</v>
      </c>
      <c r="C653">
        <v>36.6</v>
      </c>
      <c r="D653">
        <v>0</v>
      </c>
      <c r="E653">
        <v>264.8</v>
      </c>
      <c r="F653">
        <v>0.03</v>
      </c>
      <c r="G653">
        <v>958</v>
      </c>
      <c r="H653">
        <v>966</v>
      </c>
      <c r="I653">
        <v>838</v>
      </c>
      <c r="J653" t="s">
        <v>338</v>
      </c>
      <c r="K653">
        <v>36.49</v>
      </c>
      <c r="L653">
        <v>0</v>
      </c>
      <c r="M653">
        <v>260.2</v>
      </c>
      <c r="N653">
        <v>0</v>
      </c>
      <c r="O653">
        <v>956</v>
      </c>
      <c r="P653">
        <v>965</v>
      </c>
      <c r="Q653">
        <v>836</v>
      </c>
      <c r="R653" t="s">
        <v>338</v>
      </c>
      <c r="S653">
        <v>36.770000000000003</v>
      </c>
      <c r="T653">
        <v>0</v>
      </c>
      <c r="U653">
        <v>267.8</v>
      </c>
      <c r="V653">
        <v>0.36499999999999999</v>
      </c>
      <c r="W653">
        <v>958</v>
      </c>
      <c r="X653">
        <v>967</v>
      </c>
      <c r="Y653">
        <v>838</v>
      </c>
      <c r="Z653" t="s">
        <v>338</v>
      </c>
      <c r="AA653">
        <v>1.4419999999999999</v>
      </c>
      <c r="AB653">
        <v>106.2</v>
      </c>
      <c r="AC653">
        <v>5.9580000000000002</v>
      </c>
      <c r="AD653">
        <v>35.9</v>
      </c>
      <c r="AE653">
        <v>12.6</v>
      </c>
      <c r="AF653">
        <v>972.6</v>
      </c>
      <c r="AG653">
        <v>467.9</v>
      </c>
      <c r="AH653">
        <v>0</v>
      </c>
    </row>
    <row r="654" spans="1:34" x14ac:dyDescent="0.25">
      <c r="A654" s="88">
        <v>42964.491666666669</v>
      </c>
      <c r="B654">
        <v>235716</v>
      </c>
      <c r="C654">
        <v>36.869999999999997</v>
      </c>
      <c r="D654">
        <v>0</v>
      </c>
      <c r="E654">
        <v>261.10000000000002</v>
      </c>
      <c r="F654">
        <v>1.218</v>
      </c>
      <c r="G654">
        <v>958</v>
      </c>
      <c r="H654">
        <v>967</v>
      </c>
      <c r="I654">
        <v>838</v>
      </c>
      <c r="J654" t="s">
        <v>338</v>
      </c>
      <c r="K654">
        <v>36.770000000000003</v>
      </c>
      <c r="L654">
        <v>0</v>
      </c>
      <c r="M654">
        <v>259.5</v>
      </c>
      <c r="N654">
        <v>0.36499999999999999</v>
      </c>
      <c r="O654">
        <v>957</v>
      </c>
      <c r="P654">
        <v>966</v>
      </c>
      <c r="Q654">
        <v>837</v>
      </c>
      <c r="R654" t="s">
        <v>338</v>
      </c>
      <c r="S654">
        <v>36.99</v>
      </c>
      <c r="T654">
        <v>0</v>
      </c>
      <c r="U654">
        <v>262.7</v>
      </c>
      <c r="V654">
        <v>1.827</v>
      </c>
      <c r="W654">
        <v>958</v>
      </c>
      <c r="X654">
        <v>967</v>
      </c>
      <c r="Y654">
        <v>838</v>
      </c>
      <c r="Z654" t="s">
        <v>338</v>
      </c>
      <c r="AA654">
        <v>1.3080000000000001</v>
      </c>
      <c r="AB654">
        <v>190.5</v>
      </c>
      <c r="AC654">
        <v>37.32</v>
      </c>
      <c r="AD654">
        <v>35.700000000000003</v>
      </c>
      <c r="AE654">
        <v>12.6</v>
      </c>
      <c r="AF654">
        <v>972.6</v>
      </c>
      <c r="AG654">
        <v>467.9</v>
      </c>
      <c r="AH654">
        <v>0</v>
      </c>
    </row>
    <row r="655" spans="1:34" x14ac:dyDescent="0.25">
      <c r="A655" s="88">
        <v>42964.492361111108</v>
      </c>
      <c r="B655">
        <v>235717</v>
      </c>
      <c r="C655">
        <v>36.49</v>
      </c>
      <c r="D655">
        <v>0</v>
      </c>
      <c r="E655">
        <v>268.89999999999998</v>
      </c>
      <c r="F655">
        <v>0.122</v>
      </c>
      <c r="G655">
        <v>958</v>
      </c>
      <c r="H655">
        <v>967</v>
      </c>
      <c r="I655">
        <v>838</v>
      </c>
      <c r="J655" t="s">
        <v>338</v>
      </c>
      <c r="K655">
        <v>36.229999999999997</v>
      </c>
      <c r="L655">
        <v>0</v>
      </c>
      <c r="M655">
        <v>263.39999999999998</v>
      </c>
      <c r="N655">
        <v>0</v>
      </c>
      <c r="O655">
        <v>957</v>
      </c>
      <c r="P655">
        <v>966</v>
      </c>
      <c r="Q655">
        <v>837</v>
      </c>
      <c r="R655" t="s">
        <v>338</v>
      </c>
      <c r="S655">
        <v>36.82</v>
      </c>
      <c r="T655">
        <v>0</v>
      </c>
      <c r="U655">
        <v>274.89999999999998</v>
      </c>
      <c r="V655">
        <v>1.0960000000000001</v>
      </c>
      <c r="W655">
        <v>959</v>
      </c>
      <c r="X655">
        <v>968</v>
      </c>
      <c r="Y655">
        <v>838</v>
      </c>
      <c r="Z655" t="s">
        <v>338</v>
      </c>
      <c r="AA655">
        <v>2.2000000000000002</v>
      </c>
      <c r="AB655">
        <v>222.9</v>
      </c>
      <c r="AC655">
        <v>20.309999999999999</v>
      </c>
      <c r="AD655">
        <v>35.700000000000003</v>
      </c>
      <c r="AE655">
        <v>12.3</v>
      </c>
      <c r="AF655">
        <v>972.6</v>
      </c>
      <c r="AG655">
        <v>467.9</v>
      </c>
      <c r="AH655">
        <v>0</v>
      </c>
    </row>
    <row r="656" spans="1:34" x14ac:dyDescent="0.25">
      <c r="A656" s="88">
        <v>42964.493055555555</v>
      </c>
      <c r="B656">
        <v>235718</v>
      </c>
      <c r="C656">
        <v>36.94</v>
      </c>
      <c r="D656">
        <v>0</v>
      </c>
      <c r="E656">
        <v>272.60000000000002</v>
      </c>
      <c r="F656">
        <v>0</v>
      </c>
      <c r="G656">
        <v>958</v>
      </c>
      <c r="H656">
        <v>966</v>
      </c>
      <c r="I656">
        <v>838</v>
      </c>
      <c r="J656" t="s">
        <v>338</v>
      </c>
      <c r="K656">
        <v>36.729999999999997</v>
      </c>
      <c r="L656">
        <v>0</v>
      </c>
      <c r="M656">
        <v>269.10000000000002</v>
      </c>
      <c r="N656">
        <v>0</v>
      </c>
      <c r="O656">
        <v>957</v>
      </c>
      <c r="P656">
        <v>965</v>
      </c>
      <c r="Q656">
        <v>837</v>
      </c>
      <c r="R656" t="s">
        <v>338</v>
      </c>
      <c r="S656">
        <v>37.17</v>
      </c>
      <c r="T656">
        <v>0</v>
      </c>
      <c r="U656">
        <v>276.8</v>
      </c>
      <c r="V656">
        <v>0</v>
      </c>
      <c r="W656">
        <v>959</v>
      </c>
      <c r="X656">
        <v>967</v>
      </c>
      <c r="Y656">
        <v>839</v>
      </c>
      <c r="Z656" t="s">
        <v>338</v>
      </c>
      <c r="AA656">
        <v>1.5329999999999999</v>
      </c>
      <c r="AB656">
        <v>220.4</v>
      </c>
      <c r="AC656">
        <v>19.09</v>
      </c>
      <c r="AD656">
        <v>35.799999999999997</v>
      </c>
      <c r="AE656">
        <v>12.4</v>
      </c>
      <c r="AF656">
        <v>972.6</v>
      </c>
      <c r="AG656">
        <v>467.9</v>
      </c>
      <c r="AH656">
        <v>0</v>
      </c>
    </row>
    <row r="657" spans="1:34" x14ac:dyDescent="0.25">
      <c r="A657" s="88">
        <v>42964.493750000001</v>
      </c>
      <c r="B657">
        <v>235719</v>
      </c>
      <c r="C657">
        <v>36.82</v>
      </c>
      <c r="D657">
        <v>0</v>
      </c>
      <c r="E657">
        <v>267.10000000000002</v>
      </c>
      <c r="F657">
        <v>0.88300000000000001</v>
      </c>
      <c r="G657">
        <v>958</v>
      </c>
      <c r="H657">
        <v>965</v>
      </c>
      <c r="I657">
        <v>838</v>
      </c>
      <c r="J657" t="s">
        <v>338</v>
      </c>
      <c r="K657">
        <v>36.630000000000003</v>
      </c>
      <c r="L657">
        <v>0</v>
      </c>
      <c r="M657">
        <v>264.7</v>
      </c>
      <c r="N657">
        <v>0</v>
      </c>
      <c r="O657">
        <v>957</v>
      </c>
      <c r="P657">
        <v>965</v>
      </c>
      <c r="Q657">
        <v>837</v>
      </c>
      <c r="R657" t="s">
        <v>338</v>
      </c>
      <c r="S657">
        <v>37.06</v>
      </c>
      <c r="T657">
        <v>0</v>
      </c>
      <c r="U657">
        <v>270.39999999999998</v>
      </c>
      <c r="V657">
        <v>2.5569999999999999</v>
      </c>
      <c r="W657">
        <v>959</v>
      </c>
      <c r="X657">
        <v>967</v>
      </c>
      <c r="Y657">
        <v>839</v>
      </c>
      <c r="Z657" t="s">
        <v>338</v>
      </c>
      <c r="AA657">
        <v>0.95799999999999996</v>
      </c>
      <c r="AB657">
        <v>176.9</v>
      </c>
      <c r="AC657">
        <v>38.96</v>
      </c>
      <c r="AD657">
        <v>35.9</v>
      </c>
      <c r="AE657">
        <v>12.4</v>
      </c>
      <c r="AF657">
        <v>972.5</v>
      </c>
      <c r="AG657">
        <v>467.9</v>
      </c>
      <c r="AH657">
        <v>0</v>
      </c>
    </row>
    <row r="658" spans="1:34" x14ac:dyDescent="0.25">
      <c r="A658" s="88">
        <v>42964.494444444441</v>
      </c>
      <c r="B658">
        <v>235720</v>
      </c>
      <c r="C658">
        <v>37.15</v>
      </c>
      <c r="D658">
        <v>0</v>
      </c>
      <c r="E658">
        <v>269.10000000000002</v>
      </c>
      <c r="F658">
        <v>3.1059999999999999</v>
      </c>
      <c r="G658">
        <v>960</v>
      </c>
      <c r="H658">
        <v>968</v>
      </c>
      <c r="I658">
        <v>840</v>
      </c>
      <c r="J658" t="s">
        <v>338</v>
      </c>
      <c r="K658">
        <v>37.04</v>
      </c>
      <c r="L658">
        <v>0</v>
      </c>
      <c r="M658">
        <v>265.3</v>
      </c>
      <c r="N658">
        <v>2.5569999999999999</v>
      </c>
      <c r="O658">
        <v>960</v>
      </c>
      <c r="P658">
        <v>967</v>
      </c>
      <c r="Q658">
        <v>839</v>
      </c>
      <c r="R658" t="s">
        <v>338</v>
      </c>
      <c r="S658">
        <v>37.25</v>
      </c>
      <c r="T658">
        <v>0</v>
      </c>
      <c r="U658">
        <v>271.7</v>
      </c>
      <c r="V658">
        <v>3.2879999999999998</v>
      </c>
      <c r="W658">
        <v>961</v>
      </c>
      <c r="X658">
        <v>969</v>
      </c>
      <c r="Y658">
        <v>840</v>
      </c>
      <c r="Z658" t="s">
        <v>338</v>
      </c>
      <c r="AA658">
        <v>1.2330000000000001</v>
      </c>
      <c r="AB658">
        <v>215.6</v>
      </c>
      <c r="AC658">
        <v>21.21</v>
      </c>
      <c r="AD658">
        <v>36</v>
      </c>
      <c r="AE658">
        <v>12.3</v>
      </c>
      <c r="AF658">
        <v>972.5</v>
      </c>
      <c r="AG658">
        <v>467.9</v>
      </c>
      <c r="AH658">
        <v>0</v>
      </c>
    </row>
    <row r="659" spans="1:34" x14ac:dyDescent="0.25">
      <c r="A659" s="88">
        <v>42964.495138888888</v>
      </c>
      <c r="B659">
        <v>235721</v>
      </c>
      <c r="C659">
        <v>37.43</v>
      </c>
      <c r="D659">
        <v>0</v>
      </c>
      <c r="E659">
        <v>271.8</v>
      </c>
      <c r="F659">
        <v>2.7709999999999999</v>
      </c>
      <c r="G659">
        <v>961</v>
      </c>
      <c r="H659">
        <v>969</v>
      </c>
      <c r="I659">
        <v>840</v>
      </c>
      <c r="J659" t="s">
        <v>338</v>
      </c>
      <c r="K659">
        <v>37.1</v>
      </c>
      <c r="L659">
        <v>0</v>
      </c>
      <c r="M659">
        <v>269.8</v>
      </c>
      <c r="N659">
        <v>2.5579999999999998</v>
      </c>
      <c r="O659">
        <v>960</v>
      </c>
      <c r="P659">
        <v>968</v>
      </c>
      <c r="Q659">
        <v>840</v>
      </c>
      <c r="R659" t="s">
        <v>338</v>
      </c>
      <c r="S659">
        <v>37.630000000000003</v>
      </c>
      <c r="T659">
        <v>0</v>
      </c>
      <c r="U659">
        <v>273.60000000000002</v>
      </c>
      <c r="V659">
        <v>3.2879999999999998</v>
      </c>
      <c r="W659">
        <v>962</v>
      </c>
      <c r="X659">
        <v>969</v>
      </c>
      <c r="Y659">
        <v>841</v>
      </c>
      <c r="Z659" t="s">
        <v>338</v>
      </c>
      <c r="AA659">
        <v>2.008</v>
      </c>
      <c r="AB659">
        <v>180.6</v>
      </c>
      <c r="AC659">
        <v>28.36</v>
      </c>
      <c r="AD659">
        <v>36.1</v>
      </c>
      <c r="AE659">
        <v>12.4</v>
      </c>
      <c r="AF659">
        <v>972.5</v>
      </c>
      <c r="AG659">
        <v>467.9</v>
      </c>
      <c r="AH659">
        <v>0</v>
      </c>
    </row>
    <row r="660" spans="1:34" x14ac:dyDescent="0.25">
      <c r="A660" s="88">
        <v>42964.495833333334</v>
      </c>
      <c r="B660">
        <v>235722</v>
      </c>
      <c r="C660">
        <v>37.6</v>
      </c>
      <c r="D660">
        <v>0</v>
      </c>
      <c r="E660">
        <v>275.8</v>
      </c>
      <c r="F660">
        <v>1.857</v>
      </c>
      <c r="G660">
        <v>962</v>
      </c>
      <c r="H660">
        <v>970</v>
      </c>
      <c r="I660">
        <v>841</v>
      </c>
      <c r="J660" t="s">
        <v>338</v>
      </c>
      <c r="K660">
        <v>37.42</v>
      </c>
      <c r="L660">
        <v>0</v>
      </c>
      <c r="M660">
        <v>271</v>
      </c>
      <c r="N660">
        <v>0.73099999999999998</v>
      </c>
      <c r="O660">
        <v>962</v>
      </c>
      <c r="P660">
        <v>969</v>
      </c>
      <c r="Q660">
        <v>840</v>
      </c>
      <c r="R660" t="s">
        <v>338</v>
      </c>
      <c r="S660">
        <v>37.700000000000003</v>
      </c>
      <c r="T660">
        <v>0</v>
      </c>
      <c r="U660">
        <v>279.39999999999998</v>
      </c>
      <c r="V660">
        <v>2.923</v>
      </c>
      <c r="W660">
        <v>963</v>
      </c>
      <c r="X660">
        <v>970</v>
      </c>
      <c r="Y660">
        <v>841</v>
      </c>
      <c r="Z660" t="s">
        <v>338</v>
      </c>
      <c r="AA660">
        <v>2.7669999999999999</v>
      </c>
      <c r="AB660">
        <v>160.69999999999999</v>
      </c>
      <c r="AC660">
        <v>15.67</v>
      </c>
      <c r="AD660">
        <v>36.299999999999997</v>
      </c>
      <c r="AE660">
        <v>11.6</v>
      </c>
      <c r="AF660">
        <v>972.5</v>
      </c>
      <c r="AG660">
        <v>467.9</v>
      </c>
      <c r="AH660">
        <v>0</v>
      </c>
    </row>
    <row r="661" spans="1:34" x14ac:dyDescent="0.25">
      <c r="A661" s="88">
        <v>42964.496527777781</v>
      </c>
      <c r="B661">
        <v>235723</v>
      </c>
      <c r="C661">
        <v>37.69</v>
      </c>
      <c r="D661">
        <v>0</v>
      </c>
      <c r="E661">
        <v>273.10000000000002</v>
      </c>
      <c r="F661">
        <v>1.0960000000000001</v>
      </c>
      <c r="G661">
        <v>963</v>
      </c>
      <c r="H661">
        <v>971</v>
      </c>
      <c r="I661">
        <v>842</v>
      </c>
      <c r="J661" t="s">
        <v>338</v>
      </c>
      <c r="K661">
        <v>37.49</v>
      </c>
      <c r="L661">
        <v>0</v>
      </c>
      <c r="M661">
        <v>271.7</v>
      </c>
      <c r="N661">
        <v>0.73099999999999998</v>
      </c>
      <c r="O661">
        <v>963</v>
      </c>
      <c r="P661">
        <v>971</v>
      </c>
      <c r="Q661">
        <v>842</v>
      </c>
      <c r="R661" t="s">
        <v>338</v>
      </c>
      <c r="S661">
        <v>37.99</v>
      </c>
      <c r="T661">
        <v>0</v>
      </c>
      <c r="U661">
        <v>274.89999999999998</v>
      </c>
      <c r="V661">
        <v>1.827</v>
      </c>
      <c r="W661">
        <v>964</v>
      </c>
      <c r="X661">
        <v>972</v>
      </c>
      <c r="Y661">
        <v>843</v>
      </c>
      <c r="Z661" t="s">
        <v>338</v>
      </c>
      <c r="AA661">
        <v>1.9750000000000001</v>
      </c>
      <c r="AB661">
        <v>194.5</v>
      </c>
      <c r="AC661">
        <v>22.09</v>
      </c>
      <c r="AD661">
        <v>36.4</v>
      </c>
      <c r="AE661">
        <v>11.2</v>
      </c>
      <c r="AF661">
        <v>972.6</v>
      </c>
      <c r="AG661">
        <v>467.9</v>
      </c>
      <c r="AH661">
        <v>0</v>
      </c>
    </row>
    <row r="662" spans="1:34" x14ac:dyDescent="0.25">
      <c r="A662" s="88">
        <v>42964.49722222222</v>
      </c>
      <c r="B662">
        <v>235724</v>
      </c>
      <c r="C662">
        <v>37.68</v>
      </c>
      <c r="D662">
        <v>0</v>
      </c>
      <c r="E662">
        <v>280</v>
      </c>
      <c r="F662">
        <v>0.97399999999999998</v>
      </c>
      <c r="G662">
        <v>964</v>
      </c>
      <c r="H662">
        <v>972</v>
      </c>
      <c r="I662">
        <v>843</v>
      </c>
      <c r="J662" t="s">
        <v>338</v>
      </c>
      <c r="K662">
        <v>37.5</v>
      </c>
      <c r="L662">
        <v>0</v>
      </c>
      <c r="M662">
        <v>275.5</v>
      </c>
      <c r="N662">
        <v>0</v>
      </c>
      <c r="O662">
        <v>963</v>
      </c>
      <c r="P662">
        <v>971</v>
      </c>
      <c r="Q662">
        <v>842</v>
      </c>
      <c r="R662" t="s">
        <v>338</v>
      </c>
      <c r="S662">
        <v>37.85</v>
      </c>
      <c r="T662">
        <v>0</v>
      </c>
      <c r="U662">
        <v>283.2</v>
      </c>
      <c r="V662">
        <v>1.827</v>
      </c>
      <c r="W662">
        <v>966</v>
      </c>
      <c r="X662">
        <v>974</v>
      </c>
      <c r="Y662">
        <v>844</v>
      </c>
      <c r="Z662" t="s">
        <v>338</v>
      </c>
      <c r="AA662">
        <v>2.5419999999999998</v>
      </c>
      <c r="AB662">
        <v>195.2</v>
      </c>
      <c r="AC662">
        <v>21.93</v>
      </c>
      <c r="AD662">
        <v>36.5</v>
      </c>
      <c r="AE662">
        <v>11.2</v>
      </c>
      <c r="AF662">
        <v>972.6</v>
      </c>
      <c r="AG662">
        <v>467.9</v>
      </c>
      <c r="AH662">
        <v>0</v>
      </c>
    </row>
    <row r="663" spans="1:34" x14ac:dyDescent="0.25">
      <c r="A663" s="88">
        <v>42964.497916666667</v>
      </c>
      <c r="B663">
        <v>235725</v>
      </c>
      <c r="C663">
        <v>37.07</v>
      </c>
      <c r="D663">
        <v>0</v>
      </c>
      <c r="E663">
        <v>287.7</v>
      </c>
      <c r="F663">
        <v>0</v>
      </c>
      <c r="G663">
        <v>966</v>
      </c>
      <c r="H663">
        <v>974</v>
      </c>
      <c r="I663">
        <v>844</v>
      </c>
      <c r="J663" t="s">
        <v>338</v>
      </c>
      <c r="K663">
        <v>36.92</v>
      </c>
      <c r="L663">
        <v>0</v>
      </c>
      <c r="M663">
        <v>284.5</v>
      </c>
      <c r="N663">
        <v>0</v>
      </c>
      <c r="O663">
        <v>966</v>
      </c>
      <c r="P663">
        <v>974</v>
      </c>
      <c r="Q663">
        <v>844</v>
      </c>
      <c r="R663" t="s">
        <v>338</v>
      </c>
      <c r="S663">
        <v>37.43</v>
      </c>
      <c r="T663">
        <v>0</v>
      </c>
      <c r="U663">
        <v>290.2</v>
      </c>
      <c r="V663">
        <v>0</v>
      </c>
      <c r="W663">
        <v>966</v>
      </c>
      <c r="X663">
        <v>974</v>
      </c>
      <c r="Y663">
        <v>845</v>
      </c>
      <c r="Z663" t="s">
        <v>338</v>
      </c>
      <c r="AA663">
        <v>1.758</v>
      </c>
      <c r="AB663">
        <v>214.8</v>
      </c>
      <c r="AC663">
        <v>23.44</v>
      </c>
      <c r="AD663">
        <v>36.6</v>
      </c>
      <c r="AE663">
        <v>11.3</v>
      </c>
      <c r="AF663">
        <v>972.6</v>
      </c>
      <c r="AG663">
        <v>467.9</v>
      </c>
      <c r="AH663">
        <v>0</v>
      </c>
    </row>
    <row r="664" spans="1:34" x14ac:dyDescent="0.25">
      <c r="A664" s="88">
        <v>42964.498611111114</v>
      </c>
      <c r="B664">
        <v>235726</v>
      </c>
      <c r="C664">
        <v>37.33</v>
      </c>
      <c r="D664">
        <v>0</v>
      </c>
      <c r="E664">
        <v>291.5</v>
      </c>
      <c r="F664">
        <v>9.0999999999999998E-2</v>
      </c>
      <c r="G664">
        <v>966</v>
      </c>
      <c r="H664">
        <v>974</v>
      </c>
      <c r="I664">
        <v>844</v>
      </c>
      <c r="J664" t="s">
        <v>338</v>
      </c>
      <c r="K664">
        <v>37.03</v>
      </c>
      <c r="L664">
        <v>0</v>
      </c>
      <c r="M664">
        <v>288.3</v>
      </c>
      <c r="N664">
        <v>0</v>
      </c>
      <c r="O664">
        <v>966</v>
      </c>
      <c r="P664">
        <v>973</v>
      </c>
      <c r="Q664">
        <v>844</v>
      </c>
      <c r="R664" t="s">
        <v>338</v>
      </c>
      <c r="S664">
        <v>37.56</v>
      </c>
      <c r="T664">
        <v>0</v>
      </c>
      <c r="U664">
        <v>294.7</v>
      </c>
      <c r="V664">
        <v>0.73099999999999998</v>
      </c>
      <c r="W664">
        <v>966</v>
      </c>
      <c r="X664">
        <v>974</v>
      </c>
      <c r="Y664">
        <v>845</v>
      </c>
      <c r="Z664" t="s">
        <v>338</v>
      </c>
      <c r="AA664">
        <v>2.3580000000000001</v>
      </c>
      <c r="AB664">
        <v>178.4</v>
      </c>
      <c r="AC664">
        <v>34.840000000000003</v>
      </c>
      <c r="AD664">
        <v>36.5</v>
      </c>
      <c r="AE664">
        <v>11.5</v>
      </c>
      <c r="AF664">
        <v>972.5</v>
      </c>
      <c r="AG664">
        <v>467.9</v>
      </c>
      <c r="AH664">
        <v>0</v>
      </c>
    </row>
    <row r="665" spans="1:34" x14ac:dyDescent="0.25">
      <c r="A665" s="88">
        <v>42964.499305555553</v>
      </c>
      <c r="B665">
        <v>235727</v>
      </c>
      <c r="C665">
        <v>37.31</v>
      </c>
      <c r="D665">
        <v>0.159</v>
      </c>
      <c r="E665">
        <v>287.3</v>
      </c>
      <c r="F665">
        <v>1.4610000000000001</v>
      </c>
      <c r="G665">
        <v>966</v>
      </c>
      <c r="H665">
        <v>974</v>
      </c>
      <c r="I665">
        <v>845</v>
      </c>
      <c r="J665" t="s">
        <v>338</v>
      </c>
      <c r="K665">
        <v>37.200000000000003</v>
      </c>
      <c r="L665">
        <v>0</v>
      </c>
      <c r="M665">
        <v>285.10000000000002</v>
      </c>
      <c r="N665">
        <v>1.0960000000000001</v>
      </c>
      <c r="O665">
        <v>965</v>
      </c>
      <c r="P665">
        <v>974</v>
      </c>
      <c r="Q665">
        <v>844</v>
      </c>
      <c r="R665" t="s">
        <v>338</v>
      </c>
      <c r="S665">
        <v>37.49</v>
      </c>
      <c r="T665">
        <v>0.63600000000000001</v>
      </c>
      <c r="U665">
        <v>289.60000000000002</v>
      </c>
      <c r="V665">
        <v>1.827</v>
      </c>
      <c r="W665">
        <v>966</v>
      </c>
      <c r="X665">
        <v>975</v>
      </c>
      <c r="Y665">
        <v>845</v>
      </c>
      <c r="Z665" t="s">
        <v>338</v>
      </c>
      <c r="AA665">
        <v>1.1919999999999999</v>
      </c>
      <c r="AB665">
        <v>152.4</v>
      </c>
      <c r="AC665">
        <v>40.43</v>
      </c>
      <c r="AD665">
        <v>36.5</v>
      </c>
      <c r="AE665">
        <v>11.4</v>
      </c>
      <c r="AF665">
        <v>972.5</v>
      </c>
      <c r="AG665">
        <v>467.9</v>
      </c>
      <c r="AH665">
        <v>0</v>
      </c>
    </row>
    <row r="666" spans="1:34" x14ac:dyDescent="0.25">
      <c r="A666" s="88">
        <v>42964.5</v>
      </c>
      <c r="B666">
        <v>235728</v>
      </c>
      <c r="C666">
        <v>37.07</v>
      </c>
      <c r="D666">
        <v>2.8090000000000002</v>
      </c>
      <c r="E666">
        <v>287.3</v>
      </c>
      <c r="F666">
        <v>2.8010000000000002</v>
      </c>
      <c r="G666">
        <v>966</v>
      </c>
      <c r="H666">
        <v>975</v>
      </c>
      <c r="I666">
        <v>844</v>
      </c>
      <c r="J666" t="s">
        <v>338</v>
      </c>
      <c r="K666">
        <v>36.909999999999997</v>
      </c>
      <c r="L666">
        <v>0</v>
      </c>
      <c r="M666">
        <v>283.8</v>
      </c>
      <c r="N666">
        <v>1.827</v>
      </c>
      <c r="O666">
        <v>966</v>
      </c>
      <c r="P666">
        <v>974</v>
      </c>
      <c r="Q666">
        <v>843</v>
      </c>
      <c r="R666" t="s">
        <v>338</v>
      </c>
      <c r="S666">
        <v>37.35</v>
      </c>
      <c r="T666">
        <v>5.0880000000000001</v>
      </c>
      <c r="U666">
        <v>289.60000000000002</v>
      </c>
      <c r="V666">
        <v>3.2879999999999998</v>
      </c>
      <c r="W666">
        <v>966</v>
      </c>
      <c r="X666">
        <v>976</v>
      </c>
      <c r="Y666">
        <v>844</v>
      </c>
      <c r="Z666" t="s">
        <v>338</v>
      </c>
      <c r="AA666">
        <v>1.175</v>
      </c>
      <c r="AB666">
        <v>78.95</v>
      </c>
      <c r="AC666">
        <v>15.13</v>
      </c>
      <c r="AD666">
        <v>36.5</v>
      </c>
      <c r="AE666">
        <v>11.3</v>
      </c>
      <c r="AF666">
        <v>972.5</v>
      </c>
      <c r="AG666">
        <v>467.9</v>
      </c>
      <c r="AH666">
        <v>0</v>
      </c>
    </row>
    <row r="667" spans="1:34" x14ac:dyDescent="0.25">
      <c r="A667" s="88">
        <v>42964.500694444447</v>
      </c>
      <c r="B667">
        <v>235729</v>
      </c>
      <c r="C667">
        <v>37.22</v>
      </c>
      <c r="D667">
        <v>3.1269999999999998</v>
      </c>
      <c r="E667">
        <v>286.8</v>
      </c>
      <c r="F667">
        <v>2.1920000000000002</v>
      </c>
      <c r="G667">
        <v>966</v>
      </c>
      <c r="H667">
        <v>975</v>
      </c>
      <c r="I667">
        <v>843</v>
      </c>
      <c r="J667" t="s">
        <v>338</v>
      </c>
      <c r="K667">
        <v>36.92</v>
      </c>
      <c r="L667">
        <v>2.544</v>
      </c>
      <c r="M667">
        <v>283.2</v>
      </c>
      <c r="N667">
        <v>1.827</v>
      </c>
      <c r="O667">
        <v>965</v>
      </c>
      <c r="P667">
        <v>975</v>
      </c>
      <c r="Q667">
        <v>843</v>
      </c>
      <c r="R667" t="s">
        <v>338</v>
      </c>
      <c r="S667">
        <v>37.53</v>
      </c>
      <c r="T667">
        <v>4.452</v>
      </c>
      <c r="U667">
        <v>289.60000000000002</v>
      </c>
      <c r="V667">
        <v>2.5569999999999999</v>
      </c>
      <c r="W667">
        <v>966</v>
      </c>
      <c r="X667">
        <v>976</v>
      </c>
      <c r="Y667">
        <v>844</v>
      </c>
      <c r="Z667" t="s">
        <v>338</v>
      </c>
      <c r="AA667">
        <v>1.208</v>
      </c>
      <c r="AB667">
        <v>102.1</v>
      </c>
      <c r="AC667">
        <v>40.04</v>
      </c>
      <c r="AD667">
        <v>36.299999999999997</v>
      </c>
      <c r="AE667">
        <v>11.5</v>
      </c>
      <c r="AF667">
        <v>972.5</v>
      </c>
      <c r="AG667">
        <v>467.9</v>
      </c>
      <c r="AH667">
        <v>0</v>
      </c>
    </row>
    <row r="668" spans="1:34" x14ac:dyDescent="0.25">
      <c r="A668" s="88">
        <v>42964.501388888886</v>
      </c>
      <c r="B668">
        <v>235730</v>
      </c>
      <c r="C668">
        <v>37.43</v>
      </c>
      <c r="D668">
        <v>3.9220000000000002</v>
      </c>
      <c r="E668">
        <v>286.8</v>
      </c>
      <c r="F668">
        <v>2.8010000000000002</v>
      </c>
      <c r="G668">
        <v>966</v>
      </c>
      <c r="H668">
        <v>976</v>
      </c>
      <c r="I668">
        <v>843</v>
      </c>
      <c r="J668" t="s">
        <v>338</v>
      </c>
      <c r="K668">
        <v>37.28</v>
      </c>
      <c r="L668">
        <v>2.544</v>
      </c>
      <c r="M668">
        <v>285.10000000000002</v>
      </c>
      <c r="N668">
        <v>2.5569999999999999</v>
      </c>
      <c r="O668">
        <v>965</v>
      </c>
      <c r="P668">
        <v>976</v>
      </c>
      <c r="Q668">
        <v>843</v>
      </c>
      <c r="R668" t="s">
        <v>338</v>
      </c>
      <c r="S668">
        <v>37.57</v>
      </c>
      <c r="T668">
        <v>5.0880000000000001</v>
      </c>
      <c r="U668">
        <v>288.3</v>
      </c>
      <c r="V668">
        <v>3.2879999999999998</v>
      </c>
      <c r="W668">
        <v>966</v>
      </c>
      <c r="X668">
        <v>977</v>
      </c>
      <c r="Y668">
        <v>844</v>
      </c>
      <c r="Z668" t="s">
        <v>338</v>
      </c>
      <c r="AA668">
        <v>1.55</v>
      </c>
      <c r="AB668">
        <v>102.1</v>
      </c>
      <c r="AC668">
        <v>11.53</v>
      </c>
      <c r="AD668">
        <v>36.299999999999997</v>
      </c>
      <c r="AE668">
        <v>11.8</v>
      </c>
      <c r="AF668">
        <v>972.5</v>
      </c>
      <c r="AG668">
        <v>467.9</v>
      </c>
      <c r="AH668">
        <v>0</v>
      </c>
    </row>
    <row r="669" spans="1:34" x14ac:dyDescent="0.25">
      <c r="A669" s="88">
        <v>42964.502083333333</v>
      </c>
      <c r="B669">
        <v>235731</v>
      </c>
      <c r="C669">
        <v>37.22</v>
      </c>
      <c r="D669">
        <v>3.6040000000000001</v>
      </c>
      <c r="E669">
        <v>293.3</v>
      </c>
      <c r="F669">
        <v>1.37</v>
      </c>
      <c r="G669">
        <v>966</v>
      </c>
      <c r="H669">
        <v>976</v>
      </c>
      <c r="I669">
        <v>843</v>
      </c>
      <c r="J669" t="s">
        <v>338</v>
      </c>
      <c r="K669">
        <v>37.06</v>
      </c>
      <c r="L669">
        <v>2.544</v>
      </c>
      <c r="M669">
        <v>289.60000000000002</v>
      </c>
      <c r="N669">
        <v>0.36499999999999999</v>
      </c>
      <c r="O669">
        <v>965</v>
      </c>
      <c r="P669">
        <v>976</v>
      </c>
      <c r="Q669">
        <v>843</v>
      </c>
      <c r="R669" t="s">
        <v>338</v>
      </c>
      <c r="S669">
        <v>37.409999999999997</v>
      </c>
      <c r="T669">
        <v>5.0880000000000001</v>
      </c>
      <c r="U669">
        <v>296</v>
      </c>
      <c r="V669">
        <v>2.1920000000000002</v>
      </c>
      <c r="W669">
        <v>966</v>
      </c>
      <c r="X669">
        <v>977</v>
      </c>
      <c r="Y669">
        <v>844</v>
      </c>
      <c r="Z669" t="s">
        <v>338</v>
      </c>
      <c r="AA669">
        <v>1.95</v>
      </c>
      <c r="AB669">
        <v>146.69999999999999</v>
      </c>
      <c r="AC669">
        <v>22.21</v>
      </c>
      <c r="AD669">
        <v>36.4</v>
      </c>
      <c r="AE669">
        <v>11.4</v>
      </c>
      <c r="AF669">
        <v>972.5</v>
      </c>
      <c r="AG669">
        <v>467.9</v>
      </c>
      <c r="AH669">
        <v>0</v>
      </c>
    </row>
    <row r="670" spans="1:34" x14ac:dyDescent="0.25">
      <c r="A670" s="88">
        <v>42964.50277777778</v>
      </c>
      <c r="B670">
        <v>235732</v>
      </c>
      <c r="C670">
        <v>37.659999999999997</v>
      </c>
      <c r="D670">
        <v>3.6040000000000001</v>
      </c>
      <c r="E670">
        <v>297.39999999999998</v>
      </c>
      <c r="F670">
        <v>0.27400000000000002</v>
      </c>
      <c r="G670">
        <v>967</v>
      </c>
      <c r="H670">
        <v>978</v>
      </c>
      <c r="I670">
        <v>844</v>
      </c>
      <c r="J670" t="s">
        <v>338</v>
      </c>
      <c r="K670">
        <v>37.33</v>
      </c>
      <c r="L670">
        <v>3.18</v>
      </c>
      <c r="M670">
        <v>294.7</v>
      </c>
      <c r="N670">
        <v>0</v>
      </c>
      <c r="O670">
        <v>965</v>
      </c>
      <c r="P670">
        <v>976</v>
      </c>
      <c r="Q670">
        <v>843</v>
      </c>
      <c r="R670" t="s">
        <v>338</v>
      </c>
      <c r="S670">
        <v>37.83</v>
      </c>
      <c r="T670">
        <v>4.452</v>
      </c>
      <c r="U670">
        <v>299.8</v>
      </c>
      <c r="V670">
        <v>0.36499999999999999</v>
      </c>
      <c r="W670">
        <v>969</v>
      </c>
      <c r="X670">
        <v>979</v>
      </c>
      <c r="Y670">
        <v>846</v>
      </c>
      <c r="Z670" t="s">
        <v>338</v>
      </c>
      <c r="AA670">
        <v>2.3580000000000001</v>
      </c>
      <c r="AB670">
        <v>156.1</v>
      </c>
      <c r="AC670">
        <v>19.600000000000001</v>
      </c>
      <c r="AD670">
        <v>36.4</v>
      </c>
      <c r="AE670">
        <v>11.7</v>
      </c>
      <c r="AF670">
        <v>972.5</v>
      </c>
      <c r="AG670">
        <v>467.9</v>
      </c>
      <c r="AH670">
        <v>0</v>
      </c>
    </row>
    <row r="671" spans="1:34" x14ac:dyDescent="0.25">
      <c r="A671" s="88">
        <v>42964.503472222219</v>
      </c>
      <c r="B671">
        <v>235733</v>
      </c>
      <c r="C671">
        <v>37.82</v>
      </c>
      <c r="D671">
        <v>2.12</v>
      </c>
      <c r="E671">
        <v>300.10000000000002</v>
      </c>
      <c r="F671">
        <v>0.33500000000000002</v>
      </c>
      <c r="G671">
        <v>968</v>
      </c>
      <c r="H671">
        <v>979</v>
      </c>
      <c r="I671">
        <v>845</v>
      </c>
      <c r="J671" t="s">
        <v>338</v>
      </c>
      <c r="K671">
        <v>37.590000000000003</v>
      </c>
      <c r="L671">
        <v>1.272</v>
      </c>
      <c r="M671">
        <v>298.5</v>
      </c>
      <c r="N671">
        <v>0</v>
      </c>
      <c r="O671">
        <v>967</v>
      </c>
      <c r="P671">
        <v>978</v>
      </c>
      <c r="Q671">
        <v>844</v>
      </c>
      <c r="R671" t="s">
        <v>338</v>
      </c>
      <c r="S671">
        <v>38.14</v>
      </c>
      <c r="T671">
        <v>3.18</v>
      </c>
      <c r="U671">
        <v>301.10000000000002</v>
      </c>
      <c r="V671">
        <v>1.0960000000000001</v>
      </c>
      <c r="W671">
        <v>970</v>
      </c>
      <c r="X671">
        <v>980</v>
      </c>
      <c r="Y671">
        <v>846</v>
      </c>
      <c r="Z671" t="s">
        <v>338</v>
      </c>
      <c r="AA671">
        <v>1.958</v>
      </c>
      <c r="AB671">
        <v>156.9</v>
      </c>
      <c r="AC671">
        <v>13.83</v>
      </c>
      <c r="AD671">
        <v>36.4</v>
      </c>
      <c r="AE671">
        <v>11.5</v>
      </c>
      <c r="AF671">
        <v>972.5</v>
      </c>
      <c r="AG671">
        <v>467.9</v>
      </c>
      <c r="AH671">
        <v>0</v>
      </c>
    </row>
    <row r="672" spans="1:34" x14ac:dyDescent="0.25">
      <c r="A672" s="88">
        <v>42964.504166666666</v>
      </c>
      <c r="B672">
        <v>235734</v>
      </c>
      <c r="C672">
        <v>38.36</v>
      </c>
      <c r="D672">
        <v>4.1340000000000003</v>
      </c>
      <c r="E672">
        <v>298</v>
      </c>
      <c r="F672">
        <v>2.8919999999999999</v>
      </c>
      <c r="G672">
        <v>969</v>
      </c>
      <c r="H672">
        <v>979</v>
      </c>
      <c r="I672">
        <v>846</v>
      </c>
      <c r="J672" t="s">
        <v>338</v>
      </c>
      <c r="K672">
        <v>38.22</v>
      </c>
      <c r="L672">
        <v>1.9079999999999999</v>
      </c>
      <c r="M672">
        <v>296.60000000000002</v>
      </c>
      <c r="N672">
        <v>1.4610000000000001</v>
      </c>
      <c r="O672">
        <v>969</v>
      </c>
      <c r="P672">
        <v>978</v>
      </c>
      <c r="Q672">
        <v>845</v>
      </c>
      <c r="R672" t="s">
        <v>338</v>
      </c>
      <c r="S672">
        <v>38.520000000000003</v>
      </c>
      <c r="T672">
        <v>6.9960000000000004</v>
      </c>
      <c r="U672">
        <v>299.8</v>
      </c>
      <c r="V672">
        <v>3.2879999999999998</v>
      </c>
      <c r="W672">
        <v>970</v>
      </c>
      <c r="X672">
        <v>980</v>
      </c>
      <c r="Y672">
        <v>847</v>
      </c>
      <c r="Z672" t="s">
        <v>338</v>
      </c>
      <c r="AA672">
        <v>1.8</v>
      </c>
      <c r="AB672">
        <v>164.3</v>
      </c>
      <c r="AC672">
        <v>19.34</v>
      </c>
      <c r="AD672">
        <v>36.5</v>
      </c>
      <c r="AE672">
        <v>11.5</v>
      </c>
      <c r="AF672">
        <v>972.5</v>
      </c>
      <c r="AG672">
        <v>467.9</v>
      </c>
      <c r="AH672">
        <v>0</v>
      </c>
    </row>
    <row r="673" spans="1:34" x14ac:dyDescent="0.25">
      <c r="A673" s="88">
        <v>42964.504861111112</v>
      </c>
      <c r="B673">
        <v>235735</v>
      </c>
      <c r="C673">
        <v>38.479999999999997</v>
      </c>
      <c r="D673">
        <v>4.24</v>
      </c>
      <c r="E673">
        <v>293.8</v>
      </c>
      <c r="F673">
        <v>1.9490000000000001</v>
      </c>
      <c r="G673">
        <v>970</v>
      </c>
      <c r="H673">
        <v>980</v>
      </c>
      <c r="I673">
        <v>846</v>
      </c>
      <c r="J673" t="s">
        <v>338</v>
      </c>
      <c r="K673">
        <v>38.26</v>
      </c>
      <c r="L673">
        <v>3.18</v>
      </c>
      <c r="M673">
        <v>291.5</v>
      </c>
      <c r="N673">
        <v>1.0960000000000001</v>
      </c>
      <c r="O673">
        <v>969</v>
      </c>
      <c r="P673">
        <v>979</v>
      </c>
      <c r="Q673">
        <v>846</v>
      </c>
      <c r="R673" t="s">
        <v>338</v>
      </c>
      <c r="S673">
        <v>38.76</v>
      </c>
      <c r="T673">
        <v>5.7240000000000002</v>
      </c>
      <c r="U673">
        <v>296</v>
      </c>
      <c r="V673">
        <v>2.923</v>
      </c>
      <c r="W673">
        <v>971</v>
      </c>
      <c r="X673">
        <v>980</v>
      </c>
      <c r="Y673">
        <v>847</v>
      </c>
      <c r="Z673" t="s">
        <v>338</v>
      </c>
      <c r="AA673">
        <v>2.0419999999999998</v>
      </c>
      <c r="AB673">
        <v>212.1</v>
      </c>
      <c r="AC673">
        <v>13.29</v>
      </c>
      <c r="AD673">
        <v>36.799999999999997</v>
      </c>
      <c r="AE673">
        <v>11.4</v>
      </c>
      <c r="AF673">
        <v>972.5</v>
      </c>
      <c r="AG673">
        <v>467.9</v>
      </c>
      <c r="AH673">
        <v>0</v>
      </c>
    </row>
    <row r="674" spans="1:34" x14ac:dyDescent="0.25">
      <c r="A674" s="88">
        <v>42964.505555555559</v>
      </c>
      <c r="B674">
        <v>235736</v>
      </c>
      <c r="C674">
        <v>37.770000000000003</v>
      </c>
      <c r="D674">
        <v>4.0279999999999996</v>
      </c>
      <c r="E674">
        <v>297.7</v>
      </c>
      <c r="F674">
        <v>0.122</v>
      </c>
      <c r="G674">
        <v>970</v>
      </c>
      <c r="H674">
        <v>980</v>
      </c>
      <c r="I674">
        <v>847</v>
      </c>
      <c r="J674" t="s">
        <v>338</v>
      </c>
      <c r="K674">
        <v>36.729999999999997</v>
      </c>
      <c r="L674">
        <v>3.18</v>
      </c>
      <c r="M674">
        <v>296</v>
      </c>
      <c r="N674">
        <v>0</v>
      </c>
      <c r="O674">
        <v>970</v>
      </c>
      <c r="P674">
        <v>979</v>
      </c>
      <c r="Q674">
        <v>847</v>
      </c>
      <c r="R674" t="s">
        <v>338</v>
      </c>
      <c r="S674">
        <v>38.5</v>
      </c>
      <c r="T674">
        <v>5.7240000000000002</v>
      </c>
      <c r="U674">
        <v>299.8</v>
      </c>
      <c r="V674">
        <v>0.73099999999999998</v>
      </c>
      <c r="W674">
        <v>970</v>
      </c>
      <c r="X674">
        <v>980</v>
      </c>
      <c r="Y674">
        <v>847</v>
      </c>
      <c r="Z674" t="s">
        <v>338</v>
      </c>
      <c r="AA674">
        <v>2.9</v>
      </c>
      <c r="AB674">
        <v>223.1</v>
      </c>
      <c r="AC674">
        <v>5.8780000000000001</v>
      </c>
      <c r="AD674">
        <v>37.1</v>
      </c>
      <c r="AE674">
        <v>11.3</v>
      </c>
      <c r="AF674">
        <v>972.5</v>
      </c>
      <c r="AG674">
        <v>467.9</v>
      </c>
      <c r="AH674">
        <v>0</v>
      </c>
    </row>
    <row r="675" spans="1:34" x14ac:dyDescent="0.25">
      <c r="A675" s="88">
        <v>42964.506249999999</v>
      </c>
      <c r="B675">
        <v>235737</v>
      </c>
      <c r="C675">
        <v>36.630000000000003</v>
      </c>
      <c r="D675">
        <v>4.452</v>
      </c>
      <c r="E675">
        <v>295.2</v>
      </c>
      <c r="F675">
        <v>0</v>
      </c>
      <c r="G675">
        <v>971</v>
      </c>
      <c r="H675">
        <v>980</v>
      </c>
      <c r="I675">
        <v>848</v>
      </c>
      <c r="J675" t="s">
        <v>338</v>
      </c>
      <c r="K675">
        <v>36.5</v>
      </c>
      <c r="L675">
        <v>3.18</v>
      </c>
      <c r="M675">
        <v>292.8</v>
      </c>
      <c r="N675">
        <v>0</v>
      </c>
      <c r="O675">
        <v>970</v>
      </c>
      <c r="P675">
        <v>980</v>
      </c>
      <c r="Q675">
        <v>847</v>
      </c>
      <c r="R675" t="s">
        <v>338</v>
      </c>
      <c r="S675">
        <v>36.76</v>
      </c>
      <c r="T675">
        <v>6.36</v>
      </c>
      <c r="U675">
        <v>297.3</v>
      </c>
      <c r="V675">
        <v>0</v>
      </c>
      <c r="W675">
        <v>971</v>
      </c>
      <c r="X675">
        <v>980</v>
      </c>
      <c r="Y675">
        <v>848</v>
      </c>
      <c r="Z675" t="s">
        <v>338</v>
      </c>
      <c r="AA675">
        <v>2.6829999999999998</v>
      </c>
      <c r="AB675">
        <v>241.9</v>
      </c>
      <c r="AC675">
        <v>14.08</v>
      </c>
      <c r="AD675">
        <v>37.299999999999997</v>
      </c>
      <c r="AE675">
        <v>11</v>
      </c>
      <c r="AF675">
        <v>972.5</v>
      </c>
      <c r="AG675">
        <v>467.9</v>
      </c>
      <c r="AH675">
        <v>0</v>
      </c>
    </row>
    <row r="676" spans="1:34" x14ac:dyDescent="0.25">
      <c r="A676" s="88">
        <v>42964.506944444445</v>
      </c>
      <c r="B676">
        <v>235738</v>
      </c>
      <c r="C676">
        <v>36.729999999999997</v>
      </c>
      <c r="D676">
        <v>5.3529999999999998</v>
      </c>
      <c r="E676">
        <v>300.5</v>
      </c>
      <c r="F676">
        <v>0</v>
      </c>
      <c r="G676">
        <v>972</v>
      </c>
      <c r="H676">
        <v>981</v>
      </c>
      <c r="I676">
        <v>849</v>
      </c>
      <c r="J676" t="s">
        <v>338</v>
      </c>
      <c r="K676">
        <v>36.409999999999997</v>
      </c>
      <c r="L676">
        <v>4.452</v>
      </c>
      <c r="M676">
        <v>298.5</v>
      </c>
      <c r="N676">
        <v>0</v>
      </c>
      <c r="O676">
        <v>971</v>
      </c>
      <c r="P676">
        <v>980</v>
      </c>
      <c r="Q676">
        <v>848</v>
      </c>
      <c r="R676" t="s">
        <v>338</v>
      </c>
      <c r="S676">
        <v>36.93</v>
      </c>
      <c r="T676">
        <v>6.36</v>
      </c>
      <c r="U676">
        <v>302.39999999999998</v>
      </c>
      <c r="V676">
        <v>0</v>
      </c>
      <c r="W676">
        <v>973</v>
      </c>
      <c r="X676">
        <v>981</v>
      </c>
      <c r="Y676">
        <v>850</v>
      </c>
      <c r="Z676" t="s">
        <v>338</v>
      </c>
      <c r="AA676">
        <v>2.5249999999999999</v>
      </c>
      <c r="AB676">
        <v>233.3</v>
      </c>
      <c r="AC676">
        <v>6.1769999999999996</v>
      </c>
      <c r="AD676">
        <v>37</v>
      </c>
      <c r="AE676">
        <v>11.3</v>
      </c>
      <c r="AF676">
        <v>972.5</v>
      </c>
      <c r="AG676">
        <v>467.9</v>
      </c>
      <c r="AH676">
        <v>0</v>
      </c>
    </row>
    <row r="677" spans="1:34" x14ac:dyDescent="0.25">
      <c r="A677" s="88">
        <v>42964.507638888892</v>
      </c>
      <c r="B677">
        <v>235739</v>
      </c>
      <c r="C677">
        <v>36.479999999999997</v>
      </c>
      <c r="D677">
        <v>6.1479999999999997</v>
      </c>
      <c r="E677">
        <v>297.39999999999998</v>
      </c>
      <c r="F677">
        <v>0</v>
      </c>
      <c r="G677">
        <v>973</v>
      </c>
      <c r="H677">
        <v>982</v>
      </c>
      <c r="I677">
        <v>850</v>
      </c>
      <c r="J677" t="s">
        <v>338</v>
      </c>
      <c r="K677">
        <v>36.369999999999997</v>
      </c>
      <c r="L677">
        <v>5.7240000000000002</v>
      </c>
      <c r="M677">
        <v>294.7</v>
      </c>
      <c r="N677">
        <v>0</v>
      </c>
      <c r="O677">
        <v>972</v>
      </c>
      <c r="P677">
        <v>981</v>
      </c>
      <c r="Q677">
        <v>849</v>
      </c>
      <c r="R677" t="s">
        <v>338</v>
      </c>
      <c r="S677">
        <v>36.549999999999997</v>
      </c>
      <c r="T677">
        <v>6.9960000000000004</v>
      </c>
      <c r="U677">
        <v>301.10000000000002</v>
      </c>
      <c r="V677">
        <v>0</v>
      </c>
      <c r="W677">
        <v>974</v>
      </c>
      <c r="X677">
        <v>983</v>
      </c>
      <c r="Y677">
        <v>850</v>
      </c>
      <c r="Z677" t="s">
        <v>338</v>
      </c>
      <c r="AA677">
        <v>1.1919999999999999</v>
      </c>
      <c r="AB677">
        <v>244.1</v>
      </c>
      <c r="AC677">
        <v>10.210000000000001</v>
      </c>
      <c r="AD677">
        <v>36.700000000000003</v>
      </c>
      <c r="AE677">
        <v>11.1</v>
      </c>
      <c r="AF677">
        <v>972.5</v>
      </c>
      <c r="AG677">
        <v>467.9</v>
      </c>
      <c r="AH677">
        <v>0</v>
      </c>
    </row>
    <row r="678" spans="1:34" x14ac:dyDescent="0.25">
      <c r="A678" s="88">
        <v>42964.508333333331</v>
      </c>
      <c r="B678">
        <v>235740</v>
      </c>
      <c r="C678">
        <v>36.61</v>
      </c>
      <c r="D678">
        <v>3.4449999999999998</v>
      </c>
      <c r="E678">
        <v>296.2</v>
      </c>
      <c r="F678">
        <v>1.3089999999999999</v>
      </c>
      <c r="G678">
        <v>974</v>
      </c>
      <c r="H678">
        <v>983</v>
      </c>
      <c r="I678">
        <v>850</v>
      </c>
      <c r="J678" t="s">
        <v>338</v>
      </c>
      <c r="K678">
        <v>36.450000000000003</v>
      </c>
      <c r="L678">
        <v>2.544</v>
      </c>
      <c r="M678">
        <v>293.39999999999998</v>
      </c>
      <c r="N678">
        <v>0.36499999999999999</v>
      </c>
      <c r="O678">
        <v>973</v>
      </c>
      <c r="P678">
        <v>983</v>
      </c>
      <c r="Q678">
        <v>850</v>
      </c>
      <c r="R678" t="s">
        <v>338</v>
      </c>
      <c r="S678">
        <v>36.729999999999997</v>
      </c>
      <c r="T678">
        <v>4.452</v>
      </c>
      <c r="U678">
        <v>297.3</v>
      </c>
      <c r="V678">
        <v>1.827</v>
      </c>
      <c r="W678">
        <v>974</v>
      </c>
      <c r="X678">
        <v>984</v>
      </c>
      <c r="Y678">
        <v>851</v>
      </c>
      <c r="Z678" t="s">
        <v>338</v>
      </c>
      <c r="AA678">
        <v>1.5669999999999999</v>
      </c>
      <c r="AB678">
        <v>234.5</v>
      </c>
      <c r="AC678">
        <v>17.03</v>
      </c>
      <c r="AD678">
        <v>36.5</v>
      </c>
      <c r="AE678">
        <v>11.2</v>
      </c>
      <c r="AF678">
        <v>972.5</v>
      </c>
      <c r="AG678">
        <v>467.9</v>
      </c>
      <c r="AH678">
        <v>0</v>
      </c>
    </row>
    <row r="679" spans="1:34" x14ac:dyDescent="0.25">
      <c r="A679" s="88">
        <v>42964.509027777778</v>
      </c>
      <c r="B679">
        <v>235741</v>
      </c>
      <c r="C679">
        <v>37.26</v>
      </c>
      <c r="D679">
        <v>5.5650000000000004</v>
      </c>
      <c r="E679">
        <v>301.2</v>
      </c>
      <c r="F679">
        <v>2.5270000000000001</v>
      </c>
      <c r="G679">
        <v>975</v>
      </c>
      <c r="H679">
        <v>984</v>
      </c>
      <c r="I679">
        <v>851</v>
      </c>
      <c r="J679" t="s">
        <v>338</v>
      </c>
      <c r="K679">
        <v>36.82</v>
      </c>
      <c r="L679">
        <v>3.18</v>
      </c>
      <c r="M679">
        <v>297.3</v>
      </c>
      <c r="N679">
        <v>1.0960000000000001</v>
      </c>
      <c r="O679">
        <v>974</v>
      </c>
      <c r="P679">
        <v>984</v>
      </c>
      <c r="Q679">
        <v>850</v>
      </c>
      <c r="R679" t="s">
        <v>338</v>
      </c>
      <c r="S679">
        <v>37.6</v>
      </c>
      <c r="T679">
        <v>7.6319999999999997</v>
      </c>
      <c r="U679">
        <v>304.89999999999998</v>
      </c>
      <c r="V679">
        <v>4.7489999999999997</v>
      </c>
      <c r="W679">
        <v>975</v>
      </c>
      <c r="X679">
        <v>985</v>
      </c>
      <c r="Y679">
        <v>851</v>
      </c>
      <c r="Z679" t="s">
        <v>338</v>
      </c>
      <c r="AA679">
        <v>1.125</v>
      </c>
      <c r="AB679">
        <v>205.7</v>
      </c>
      <c r="AC679">
        <v>16.61</v>
      </c>
      <c r="AD679">
        <v>36.4</v>
      </c>
      <c r="AE679">
        <v>11.5</v>
      </c>
      <c r="AF679">
        <v>972.5</v>
      </c>
      <c r="AG679">
        <v>467.9</v>
      </c>
      <c r="AH679">
        <v>0</v>
      </c>
    </row>
    <row r="680" spans="1:34" x14ac:dyDescent="0.25">
      <c r="A680" s="88">
        <v>42964.509722222225</v>
      </c>
      <c r="B680">
        <v>235742</v>
      </c>
      <c r="C680">
        <v>37.39</v>
      </c>
      <c r="D680">
        <v>6.3070000000000004</v>
      </c>
      <c r="E680">
        <v>304.2</v>
      </c>
      <c r="F680">
        <v>4.3230000000000004</v>
      </c>
      <c r="G680">
        <v>976</v>
      </c>
      <c r="H680">
        <v>986</v>
      </c>
      <c r="I680">
        <v>851</v>
      </c>
      <c r="J680" t="s">
        <v>338</v>
      </c>
      <c r="K680">
        <v>37.18</v>
      </c>
      <c r="L680">
        <v>5.0880000000000001</v>
      </c>
      <c r="M680">
        <v>302.39999999999998</v>
      </c>
      <c r="N680">
        <v>2.923</v>
      </c>
      <c r="O680">
        <v>975</v>
      </c>
      <c r="P680">
        <v>985</v>
      </c>
      <c r="Q680">
        <v>851</v>
      </c>
      <c r="R680" t="s">
        <v>338</v>
      </c>
      <c r="S680">
        <v>37.61</v>
      </c>
      <c r="T680">
        <v>6.9960000000000004</v>
      </c>
      <c r="U680">
        <v>306.2</v>
      </c>
      <c r="V680">
        <v>5.48</v>
      </c>
      <c r="W680">
        <v>977</v>
      </c>
      <c r="X680">
        <v>987</v>
      </c>
      <c r="Y680">
        <v>851</v>
      </c>
      <c r="Z680" t="s">
        <v>338</v>
      </c>
      <c r="AA680">
        <v>1.45</v>
      </c>
      <c r="AB680">
        <v>215</v>
      </c>
      <c r="AC680">
        <v>21.38</v>
      </c>
      <c r="AD680">
        <v>36.5</v>
      </c>
      <c r="AE680">
        <v>11.6</v>
      </c>
      <c r="AF680">
        <v>972.5</v>
      </c>
      <c r="AG680">
        <v>467.9</v>
      </c>
      <c r="AH680">
        <v>0</v>
      </c>
    </row>
    <row r="681" spans="1:34" x14ac:dyDescent="0.25">
      <c r="A681" s="88">
        <v>42964.510416666664</v>
      </c>
      <c r="B681">
        <v>235743</v>
      </c>
      <c r="C681">
        <v>37.32</v>
      </c>
      <c r="D681">
        <v>7.2080000000000002</v>
      </c>
      <c r="E681">
        <v>306.5</v>
      </c>
      <c r="F681">
        <v>2.5270000000000001</v>
      </c>
      <c r="G681">
        <v>975</v>
      </c>
      <c r="H681">
        <v>985</v>
      </c>
      <c r="I681">
        <v>851</v>
      </c>
      <c r="J681" t="s">
        <v>338</v>
      </c>
      <c r="K681">
        <v>37.24</v>
      </c>
      <c r="L681">
        <v>6.36</v>
      </c>
      <c r="M681">
        <v>302.39999999999998</v>
      </c>
      <c r="N681">
        <v>1.827</v>
      </c>
      <c r="O681">
        <v>974</v>
      </c>
      <c r="P681">
        <v>985</v>
      </c>
      <c r="Q681">
        <v>850</v>
      </c>
      <c r="R681" t="s">
        <v>338</v>
      </c>
      <c r="S681">
        <v>37.4</v>
      </c>
      <c r="T681">
        <v>8.27</v>
      </c>
      <c r="U681">
        <v>308.8</v>
      </c>
      <c r="V681">
        <v>3.2879999999999998</v>
      </c>
      <c r="W681">
        <v>976</v>
      </c>
      <c r="X681">
        <v>986</v>
      </c>
      <c r="Y681">
        <v>851</v>
      </c>
      <c r="Z681" t="s">
        <v>338</v>
      </c>
      <c r="AA681">
        <v>1.883</v>
      </c>
      <c r="AB681">
        <v>247.6</v>
      </c>
      <c r="AC681">
        <v>9.48</v>
      </c>
      <c r="AD681">
        <v>36.6</v>
      </c>
      <c r="AE681">
        <v>11.6</v>
      </c>
      <c r="AF681">
        <v>972.4</v>
      </c>
      <c r="AG681">
        <v>467.9</v>
      </c>
      <c r="AH681">
        <v>0</v>
      </c>
    </row>
    <row r="682" spans="1:34" x14ac:dyDescent="0.25">
      <c r="A682" s="88">
        <v>42964.511111111111</v>
      </c>
      <c r="B682">
        <v>235744</v>
      </c>
      <c r="C682">
        <v>37.44</v>
      </c>
      <c r="D682">
        <v>6.7839999999999998</v>
      </c>
      <c r="E682">
        <v>306</v>
      </c>
      <c r="F682">
        <v>2.3439999999999999</v>
      </c>
      <c r="G682">
        <v>975</v>
      </c>
      <c r="H682">
        <v>986</v>
      </c>
      <c r="I682">
        <v>851</v>
      </c>
      <c r="J682" t="s">
        <v>338</v>
      </c>
      <c r="K682">
        <v>37.380000000000003</v>
      </c>
      <c r="L682">
        <v>6.36</v>
      </c>
      <c r="M682">
        <v>303.7</v>
      </c>
      <c r="N682">
        <v>1.827</v>
      </c>
      <c r="O682">
        <v>974</v>
      </c>
      <c r="P682">
        <v>985</v>
      </c>
      <c r="Q682">
        <v>850</v>
      </c>
      <c r="R682" t="s">
        <v>338</v>
      </c>
      <c r="S682">
        <v>37.49</v>
      </c>
      <c r="T682">
        <v>7.6319999999999997</v>
      </c>
      <c r="U682">
        <v>308.8</v>
      </c>
      <c r="V682">
        <v>2.923</v>
      </c>
      <c r="W682">
        <v>977</v>
      </c>
      <c r="X682">
        <v>987</v>
      </c>
      <c r="Y682">
        <v>852</v>
      </c>
      <c r="Z682" t="s">
        <v>338</v>
      </c>
      <c r="AA682">
        <v>2.0419999999999998</v>
      </c>
      <c r="AB682">
        <v>202.7</v>
      </c>
      <c r="AC682">
        <v>10.54</v>
      </c>
      <c r="AD682">
        <v>36.700000000000003</v>
      </c>
      <c r="AE682">
        <v>11.6</v>
      </c>
      <c r="AF682">
        <v>972.4</v>
      </c>
      <c r="AG682">
        <v>467.9</v>
      </c>
      <c r="AH682">
        <v>0</v>
      </c>
    </row>
    <row r="683" spans="1:34" x14ac:dyDescent="0.25">
      <c r="A683" s="88">
        <v>42964.511805555558</v>
      </c>
      <c r="B683">
        <v>235745</v>
      </c>
      <c r="C683">
        <v>37.799999999999997</v>
      </c>
      <c r="D683">
        <v>6.5190000000000001</v>
      </c>
      <c r="E683">
        <v>307</v>
      </c>
      <c r="F683">
        <v>2.6179999999999999</v>
      </c>
      <c r="G683">
        <v>976</v>
      </c>
      <c r="H683">
        <v>987</v>
      </c>
      <c r="I683">
        <v>852</v>
      </c>
      <c r="J683" t="s">
        <v>338</v>
      </c>
      <c r="K683">
        <v>37.47</v>
      </c>
      <c r="L683">
        <v>5.0880000000000001</v>
      </c>
      <c r="M683">
        <v>304.89999999999998</v>
      </c>
      <c r="N683">
        <v>1.827</v>
      </c>
      <c r="O683">
        <v>976</v>
      </c>
      <c r="P683">
        <v>987</v>
      </c>
      <c r="Q683">
        <v>851</v>
      </c>
      <c r="R683" t="s">
        <v>338</v>
      </c>
      <c r="S683">
        <v>38.1</v>
      </c>
      <c r="T683">
        <v>8.27</v>
      </c>
      <c r="U683">
        <v>308.8</v>
      </c>
      <c r="V683">
        <v>4.0190000000000001</v>
      </c>
      <c r="W683">
        <v>977</v>
      </c>
      <c r="X683">
        <v>988</v>
      </c>
      <c r="Y683">
        <v>852</v>
      </c>
      <c r="Z683" t="s">
        <v>338</v>
      </c>
      <c r="AA683">
        <v>2.1</v>
      </c>
      <c r="AB683">
        <v>172.6</v>
      </c>
      <c r="AC683">
        <v>11.65</v>
      </c>
      <c r="AD683">
        <v>36.700000000000003</v>
      </c>
      <c r="AE683">
        <v>11.4</v>
      </c>
      <c r="AF683">
        <v>972.4</v>
      </c>
      <c r="AG683">
        <v>467.9</v>
      </c>
      <c r="AH683">
        <v>0</v>
      </c>
    </row>
    <row r="684" spans="1:34" x14ac:dyDescent="0.25">
      <c r="A684" s="88">
        <v>42964.512499999997</v>
      </c>
      <c r="B684">
        <v>235746</v>
      </c>
      <c r="C684">
        <v>37.89</v>
      </c>
      <c r="D684">
        <v>6.6779999999999999</v>
      </c>
      <c r="E684">
        <v>310.89999999999998</v>
      </c>
      <c r="F684">
        <v>2.101</v>
      </c>
      <c r="G684">
        <v>976</v>
      </c>
      <c r="H684">
        <v>987</v>
      </c>
      <c r="I684">
        <v>851</v>
      </c>
      <c r="J684" t="s">
        <v>338</v>
      </c>
      <c r="K684">
        <v>37.659999999999997</v>
      </c>
      <c r="L684">
        <v>5.7240000000000002</v>
      </c>
      <c r="M684">
        <v>308.8</v>
      </c>
      <c r="N684">
        <v>0.73099999999999998</v>
      </c>
      <c r="O684">
        <v>976</v>
      </c>
      <c r="P684">
        <v>987</v>
      </c>
      <c r="Q684">
        <v>851</v>
      </c>
      <c r="R684" t="s">
        <v>338</v>
      </c>
      <c r="S684">
        <v>37.99</v>
      </c>
      <c r="T684">
        <v>7.6319999999999997</v>
      </c>
      <c r="U684">
        <v>313.89999999999998</v>
      </c>
      <c r="V684">
        <v>3.2879999999999998</v>
      </c>
      <c r="W684">
        <v>977</v>
      </c>
      <c r="X684">
        <v>987</v>
      </c>
      <c r="Y684">
        <v>851</v>
      </c>
      <c r="Z684" t="s">
        <v>338</v>
      </c>
      <c r="AA684">
        <v>2.5670000000000002</v>
      </c>
      <c r="AB684">
        <v>154.5</v>
      </c>
      <c r="AC684">
        <v>20.190000000000001</v>
      </c>
      <c r="AD684">
        <v>36.799999999999997</v>
      </c>
      <c r="AE684">
        <v>11.2</v>
      </c>
      <c r="AF684">
        <v>972.4</v>
      </c>
      <c r="AG684">
        <v>467.9</v>
      </c>
      <c r="AH684">
        <v>0</v>
      </c>
    </row>
    <row r="685" spans="1:34" x14ac:dyDescent="0.25">
      <c r="A685" s="88">
        <v>42964.513194444444</v>
      </c>
      <c r="B685">
        <v>235747</v>
      </c>
      <c r="C685">
        <v>37.97</v>
      </c>
      <c r="D685">
        <v>8.75</v>
      </c>
      <c r="E685">
        <v>311.60000000000002</v>
      </c>
      <c r="F685">
        <v>1.0660000000000001</v>
      </c>
      <c r="G685">
        <v>977</v>
      </c>
      <c r="H685">
        <v>987</v>
      </c>
      <c r="I685">
        <v>851</v>
      </c>
      <c r="J685" t="s">
        <v>338</v>
      </c>
      <c r="K685">
        <v>37.630000000000003</v>
      </c>
      <c r="L685">
        <v>6.9960000000000004</v>
      </c>
      <c r="M685">
        <v>310</v>
      </c>
      <c r="N685">
        <v>0.73099999999999998</v>
      </c>
      <c r="O685">
        <v>976</v>
      </c>
      <c r="P685">
        <v>987</v>
      </c>
      <c r="Q685">
        <v>851</v>
      </c>
      <c r="R685" t="s">
        <v>338</v>
      </c>
      <c r="S685">
        <v>38.17</v>
      </c>
      <c r="T685">
        <v>10.18</v>
      </c>
      <c r="U685">
        <v>313.89999999999998</v>
      </c>
      <c r="V685">
        <v>1.0960000000000001</v>
      </c>
      <c r="W685">
        <v>977</v>
      </c>
      <c r="X685">
        <v>988</v>
      </c>
      <c r="Y685">
        <v>851</v>
      </c>
      <c r="Z685" t="s">
        <v>338</v>
      </c>
      <c r="AA685">
        <v>2.375</v>
      </c>
      <c r="AB685">
        <v>175.2</v>
      </c>
      <c r="AC685">
        <v>14.93</v>
      </c>
      <c r="AD685">
        <v>36.799999999999997</v>
      </c>
      <c r="AE685">
        <v>11.1</v>
      </c>
      <c r="AF685">
        <v>972.4</v>
      </c>
      <c r="AG685">
        <v>467.9</v>
      </c>
      <c r="AH685">
        <v>0</v>
      </c>
    </row>
    <row r="686" spans="1:34" x14ac:dyDescent="0.25">
      <c r="A686" s="88">
        <v>42964.513888888891</v>
      </c>
      <c r="B686">
        <v>235748</v>
      </c>
      <c r="C686">
        <v>37.57</v>
      </c>
      <c r="D686">
        <v>8.69</v>
      </c>
      <c r="E686">
        <v>310.5</v>
      </c>
      <c r="F686">
        <v>2.101</v>
      </c>
      <c r="G686">
        <v>978</v>
      </c>
      <c r="H686">
        <v>988</v>
      </c>
      <c r="I686">
        <v>852</v>
      </c>
      <c r="J686" t="s">
        <v>338</v>
      </c>
      <c r="K686">
        <v>37.54</v>
      </c>
      <c r="L686">
        <v>6.36</v>
      </c>
      <c r="M686">
        <v>308.8</v>
      </c>
      <c r="N686">
        <v>1.0960000000000001</v>
      </c>
      <c r="O686">
        <v>977</v>
      </c>
      <c r="P686">
        <v>988</v>
      </c>
      <c r="Q686">
        <v>851</v>
      </c>
      <c r="R686" t="s">
        <v>338</v>
      </c>
      <c r="S686">
        <v>37.6</v>
      </c>
      <c r="T686">
        <v>10.18</v>
      </c>
      <c r="U686">
        <v>312</v>
      </c>
      <c r="V686">
        <v>3.2879999999999998</v>
      </c>
      <c r="W686">
        <v>978</v>
      </c>
      <c r="X686">
        <v>989</v>
      </c>
      <c r="Y686">
        <v>852</v>
      </c>
      <c r="Z686" t="s">
        <v>338</v>
      </c>
      <c r="AA686">
        <v>0.75800000000000001</v>
      </c>
      <c r="AB686">
        <v>138.1</v>
      </c>
      <c r="AC686">
        <v>46.38</v>
      </c>
      <c r="AD686">
        <v>36.799999999999997</v>
      </c>
      <c r="AE686">
        <v>10.9</v>
      </c>
      <c r="AF686">
        <v>972.4</v>
      </c>
      <c r="AG686">
        <v>467.9</v>
      </c>
      <c r="AH686">
        <v>0</v>
      </c>
    </row>
    <row r="687" spans="1:34" x14ac:dyDescent="0.25">
      <c r="A687" s="88">
        <v>42964.51458333333</v>
      </c>
      <c r="B687">
        <v>235749</v>
      </c>
      <c r="C687">
        <v>37.71</v>
      </c>
      <c r="D687">
        <v>7.3140000000000001</v>
      </c>
      <c r="E687">
        <v>314</v>
      </c>
      <c r="F687">
        <v>3.927</v>
      </c>
      <c r="G687">
        <v>977</v>
      </c>
      <c r="H687">
        <v>989</v>
      </c>
      <c r="I687">
        <v>851</v>
      </c>
      <c r="J687" t="s">
        <v>338</v>
      </c>
      <c r="K687">
        <v>37.53</v>
      </c>
      <c r="L687">
        <v>5.7240000000000002</v>
      </c>
      <c r="M687">
        <v>312.60000000000002</v>
      </c>
      <c r="N687">
        <v>3.2879999999999998</v>
      </c>
      <c r="O687">
        <v>977</v>
      </c>
      <c r="P687">
        <v>988</v>
      </c>
      <c r="Q687">
        <v>851</v>
      </c>
      <c r="R687" t="s">
        <v>338</v>
      </c>
      <c r="S687">
        <v>37.950000000000003</v>
      </c>
      <c r="T687">
        <v>9.5399999999999991</v>
      </c>
      <c r="U687">
        <v>317.10000000000002</v>
      </c>
      <c r="V687">
        <v>4.0190000000000001</v>
      </c>
      <c r="W687">
        <v>977</v>
      </c>
      <c r="X687">
        <v>989</v>
      </c>
      <c r="Y687">
        <v>852</v>
      </c>
      <c r="Z687" t="s">
        <v>338</v>
      </c>
      <c r="AA687">
        <v>1.367</v>
      </c>
      <c r="AB687">
        <v>102.6</v>
      </c>
      <c r="AC687">
        <v>53.8</v>
      </c>
      <c r="AD687">
        <v>36.700000000000003</v>
      </c>
      <c r="AE687">
        <v>11</v>
      </c>
      <c r="AF687">
        <v>972.4</v>
      </c>
      <c r="AG687">
        <v>467.9</v>
      </c>
      <c r="AH687">
        <v>0</v>
      </c>
    </row>
    <row r="688" spans="1:34" x14ac:dyDescent="0.25">
      <c r="A688" s="88">
        <v>42964.515277777777</v>
      </c>
      <c r="B688">
        <v>235750</v>
      </c>
      <c r="C688">
        <v>37.590000000000003</v>
      </c>
      <c r="D688">
        <v>8.27</v>
      </c>
      <c r="E688">
        <v>319.3</v>
      </c>
      <c r="F688">
        <v>3.4710000000000001</v>
      </c>
      <c r="G688">
        <v>977</v>
      </c>
      <c r="H688">
        <v>989</v>
      </c>
      <c r="I688">
        <v>851</v>
      </c>
      <c r="J688" t="s">
        <v>338</v>
      </c>
      <c r="K688">
        <v>37.43</v>
      </c>
      <c r="L688">
        <v>5.7240000000000002</v>
      </c>
      <c r="M688">
        <v>317.7</v>
      </c>
      <c r="N688">
        <v>2.5569999999999999</v>
      </c>
      <c r="O688">
        <v>976</v>
      </c>
      <c r="P688">
        <v>988</v>
      </c>
      <c r="Q688">
        <v>850</v>
      </c>
      <c r="R688" t="s">
        <v>338</v>
      </c>
      <c r="S688">
        <v>37.92</v>
      </c>
      <c r="T688">
        <v>10.18</v>
      </c>
      <c r="U688">
        <v>320.89999999999998</v>
      </c>
      <c r="V688">
        <v>4.0190000000000001</v>
      </c>
      <c r="W688">
        <v>977</v>
      </c>
      <c r="X688">
        <v>989</v>
      </c>
      <c r="Y688">
        <v>851</v>
      </c>
      <c r="Z688" t="s">
        <v>338</v>
      </c>
      <c r="AA688">
        <v>1.1000000000000001</v>
      </c>
      <c r="AB688">
        <v>114.6</v>
      </c>
      <c r="AC688">
        <v>14.12</v>
      </c>
      <c r="AD688">
        <v>36.700000000000003</v>
      </c>
      <c r="AE688">
        <v>11.1</v>
      </c>
      <c r="AF688">
        <v>972.4</v>
      </c>
      <c r="AG688">
        <v>467.9</v>
      </c>
      <c r="AH688">
        <v>0</v>
      </c>
    </row>
    <row r="689" spans="1:34" x14ac:dyDescent="0.25">
      <c r="A689" s="88">
        <v>42964.515972222223</v>
      </c>
      <c r="B689">
        <v>235751</v>
      </c>
      <c r="C689">
        <v>37.39</v>
      </c>
      <c r="D689">
        <v>11.93</v>
      </c>
      <c r="E689">
        <v>313.5</v>
      </c>
      <c r="F689">
        <v>2.4359999999999999</v>
      </c>
      <c r="G689">
        <v>975</v>
      </c>
      <c r="H689">
        <v>987</v>
      </c>
      <c r="I689">
        <v>849</v>
      </c>
      <c r="J689" t="s">
        <v>338</v>
      </c>
      <c r="K689">
        <v>37.28</v>
      </c>
      <c r="L689">
        <v>8.9</v>
      </c>
      <c r="M689">
        <v>310</v>
      </c>
      <c r="N689">
        <v>1.827</v>
      </c>
      <c r="O689">
        <v>974</v>
      </c>
      <c r="P689">
        <v>987</v>
      </c>
      <c r="Q689">
        <v>848</v>
      </c>
      <c r="R689" t="s">
        <v>338</v>
      </c>
      <c r="S689">
        <v>37.56</v>
      </c>
      <c r="T689">
        <v>13.36</v>
      </c>
      <c r="U689">
        <v>317.10000000000002</v>
      </c>
      <c r="V689">
        <v>2.5569999999999999</v>
      </c>
      <c r="W689">
        <v>976</v>
      </c>
      <c r="X689">
        <v>988</v>
      </c>
      <c r="Y689">
        <v>850</v>
      </c>
      <c r="Z689" t="s">
        <v>338</v>
      </c>
      <c r="AA689">
        <v>1.3919999999999999</v>
      </c>
      <c r="AB689">
        <v>147.30000000000001</v>
      </c>
      <c r="AC689">
        <v>77.099999999999994</v>
      </c>
      <c r="AD689">
        <v>36.700000000000003</v>
      </c>
      <c r="AE689">
        <v>11.2</v>
      </c>
      <c r="AF689">
        <v>972.4</v>
      </c>
      <c r="AG689">
        <v>467.9</v>
      </c>
      <c r="AH689">
        <v>0</v>
      </c>
    </row>
    <row r="690" spans="1:34" x14ac:dyDescent="0.25">
      <c r="A690" s="88">
        <v>42964.51666666667</v>
      </c>
      <c r="B690">
        <v>235752</v>
      </c>
      <c r="C690">
        <v>37.729999999999997</v>
      </c>
      <c r="D690">
        <v>10.87</v>
      </c>
      <c r="E690">
        <v>312.8</v>
      </c>
      <c r="F690">
        <v>2.101</v>
      </c>
      <c r="G690">
        <v>975</v>
      </c>
      <c r="H690">
        <v>988</v>
      </c>
      <c r="I690">
        <v>849</v>
      </c>
      <c r="J690" t="s">
        <v>338</v>
      </c>
      <c r="K690">
        <v>37.35</v>
      </c>
      <c r="L690">
        <v>8.9</v>
      </c>
      <c r="M690">
        <v>308.8</v>
      </c>
      <c r="N690">
        <v>1.0960000000000001</v>
      </c>
      <c r="O690">
        <v>974</v>
      </c>
      <c r="P690">
        <v>987</v>
      </c>
      <c r="Q690">
        <v>848</v>
      </c>
      <c r="R690" t="s">
        <v>338</v>
      </c>
      <c r="S690">
        <v>37.950000000000003</v>
      </c>
      <c r="T690">
        <v>13.36</v>
      </c>
      <c r="U690">
        <v>316.39999999999998</v>
      </c>
      <c r="V690">
        <v>3.2879999999999998</v>
      </c>
      <c r="W690">
        <v>976</v>
      </c>
      <c r="X690">
        <v>988</v>
      </c>
      <c r="Y690">
        <v>850</v>
      </c>
      <c r="Z690" t="s">
        <v>338</v>
      </c>
      <c r="AA690">
        <v>1.417</v>
      </c>
      <c r="AB690">
        <v>172.6</v>
      </c>
      <c r="AC690">
        <v>32.74</v>
      </c>
      <c r="AD690">
        <v>36.700000000000003</v>
      </c>
      <c r="AE690">
        <v>11.4</v>
      </c>
      <c r="AF690">
        <v>972.4</v>
      </c>
      <c r="AG690">
        <v>467.9</v>
      </c>
      <c r="AH690">
        <v>0</v>
      </c>
    </row>
    <row r="691" spans="1:34" x14ac:dyDescent="0.25">
      <c r="A691" s="88">
        <v>42964.517361111109</v>
      </c>
      <c r="B691">
        <v>235753</v>
      </c>
      <c r="C691">
        <v>37.99</v>
      </c>
      <c r="D691">
        <v>10.18</v>
      </c>
      <c r="E691">
        <v>306.5</v>
      </c>
      <c r="F691">
        <v>2.7709999999999999</v>
      </c>
      <c r="G691">
        <v>976</v>
      </c>
      <c r="H691">
        <v>988</v>
      </c>
      <c r="I691">
        <v>849</v>
      </c>
      <c r="J691" t="s">
        <v>338</v>
      </c>
      <c r="K691">
        <v>37.9</v>
      </c>
      <c r="L691">
        <v>9.5399999999999991</v>
      </c>
      <c r="M691">
        <v>304.89999999999998</v>
      </c>
      <c r="N691">
        <v>2.5569999999999999</v>
      </c>
      <c r="O691">
        <v>974</v>
      </c>
      <c r="P691">
        <v>987</v>
      </c>
      <c r="Q691">
        <v>848</v>
      </c>
      <c r="R691" t="s">
        <v>338</v>
      </c>
      <c r="S691">
        <v>38.08</v>
      </c>
      <c r="T691">
        <v>10.81</v>
      </c>
      <c r="U691">
        <v>308.10000000000002</v>
      </c>
      <c r="V691">
        <v>3.2879999999999998</v>
      </c>
      <c r="W691">
        <v>977</v>
      </c>
      <c r="X691">
        <v>989</v>
      </c>
      <c r="Y691">
        <v>850</v>
      </c>
      <c r="Z691" t="s">
        <v>338</v>
      </c>
      <c r="AA691">
        <v>2.4169999999999998</v>
      </c>
      <c r="AB691">
        <v>149.6</v>
      </c>
      <c r="AC691">
        <v>14.4</v>
      </c>
      <c r="AD691">
        <v>36.700000000000003</v>
      </c>
      <c r="AE691">
        <v>11.5</v>
      </c>
      <c r="AF691">
        <v>972.4</v>
      </c>
      <c r="AG691">
        <v>467.9</v>
      </c>
      <c r="AH691">
        <v>0</v>
      </c>
    </row>
    <row r="692" spans="1:34" x14ac:dyDescent="0.25">
      <c r="A692" s="88">
        <v>42964.518055555556</v>
      </c>
      <c r="B692">
        <v>235754</v>
      </c>
      <c r="C692">
        <v>38.36</v>
      </c>
      <c r="D692">
        <v>11.82</v>
      </c>
      <c r="E692">
        <v>313.8</v>
      </c>
      <c r="F692">
        <v>3.1970000000000001</v>
      </c>
      <c r="G692">
        <v>976</v>
      </c>
      <c r="H692">
        <v>988</v>
      </c>
      <c r="I692">
        <v>849</v>
      </c>
      <c r="J692" t="s">
        <v>338</v>
      </c>
      <c r="K692">
        <v>38.200000000000003</v>
      </c>
      <c r="L692">
        <v>10.18</v>
      </c>
      <c r="M692">
        <v>308.8</v>
      </c>
      <c r="N692">
        <v>2.5569999999999999</v>
      </c>
      <c r="O692">
        <v>975</v>
      </c>
      <c r="P692">
        <v>987</v>
      </c>
      <c r="Q692">
        <v>849</v>
      </c>
      <c r="R692" t="s">
        <v>338</v>
      </c>
      <c r="S692">
        <v>38.49</v>
      </c>
      <c r="T692">
        <v>13.36</v>
      </c>
      <c r="U692">
        <v>317.7</v>
      </c>
      <c r="V692">
        <v>4.0190000000000001</v>
      </c>
      <c r="W692">
        <v>977</v>
      </c>
      <c r="X692">
        <v>988</v>
      </c>
      <c r="Y692">
        <v>850</v>
      </c>
      <c r="Z692" t="s">
        <v>338</v>
      </c>
      <c r="AA692">
        <v>1.5920000000000001</v>
      </c>
      <c r="AB692">
        <v>136.19999999999999</v>
      </c>
      <c r="AC692">
        <v>14.01</v>
      </c>
      <c r="AD692">
        <v>36.799999999999997</v>
      </c>
      <c r="AE692">
        <v>11.4</v>
      </c>
      <c r="AF692">
        <v>972.4</v>
      </c>
      <c r="AG692">
        <v>467.9</v>
      </c>
      <c r="AH692">
        <v>0</v>
      </c>
    </row>
    <row r="693" spans="1:34" x14ac:dyDescent="0.25">
      <c r="A693" s="88">
        <v>42964.518750000003</v>
      </c>
      <c r="B693">
        <v>235755</v>
      </c>
      <c r="C693">
        <v>38.47</v>
      </c>
      <c r="D693">
        <v>13.57</v>
      </c>
      <c r="E693">
        <v>322.10000000000002</v>
      </c>
      <c r="F693">
        <v>3.5009999999999999</v>
      </c>
      <c r="G693">
        <v>976</v>
      </c>
      <c r="H693">
        <v>988</v>
      </c>
      <c r="I693">
        <v>849</v>
      </c>
      <c r="J693" t="s">
        <v>338</v>
      </c>
      <c r="K693">
        <v>38.369999999999997</v>
      </c>
      <c r="L693">
        <v>12.72</v>
      </c>
      <c r="M693">
        <v>319</v>
      </c>
      <c r="N693">
        <v>3.2879999999999998</v>
      </c>
      <c r="O693">
        <v>976</v>
      </c>
      <c r="P693">
        <v>988</v>
      </c>
      <c r="Q693">
        <v>849</v>
      </c>
      <c r="R693" t="s">
        <v>338</v>
      </c>
      <c r="S693">
        <v>38.53</v>
      </c>
      <c r="T693">
        <v>14.63</v>
      </c>
      <c r="U693">
        <v>324.10000000000002</v>
      </c>
      <c r="V693">
        <v>4.0190000000000001</v>
      </c>
      <c r="W693">
        <v>977</v>
      </c>
      <c r="X693">
        <v>989</v>
      </c>
      <c r="Y693">
        <v>850</v>
      </c>
      <c r="Z693" t="s">
        <v>338</v>
      </c>
      <c r="AA693">
        <v>1.867</v>
      </c>
      <c r="AB693">
        <v>150.19999999999999</v>
      </c>
      <c r="AC693">
        <v>11.73</v>
      </c>
      <c r="AD693">
        <v>37</v>
      </c>
      <c r="AE693">
        <v>11.5</v>
      </c>
      <c r="AF693">
        <v>972.4</v>
      </c>
      <c r="AG693">
        <v>467.9</v>
      </c>
      <c r="AH693">
        <v>0</v>
      </c>
    </row>
    <row r="694" spans="1:34" x14ac:dyDescent="0.25">
      <c r="A694" s="88">
        <v>42964.519444444442</v>
      </c>
      <c r="B694">
        <v>235756</v>
      </c>
      <c r="C694">
        <v>38.29</v>
      </c>
      <c r="D694">
        <v>14.58</v>
      </c>
      <c r="E694">
        <v>320.8</v>
      </c>
      <c r="F694">
        <v>2.3140000000000001</v>
      </c>
      <c r="G694">
        <v>976</v>
      </c>
      <c r="H694">
        <v>988</v>
      </c>
      <c r="I694">
        <v>849</v>
      </c>
      <c r="J694" t="s">
        <v>338</v>
      </c>
      <c r="K694">
        <v>38.1</v>
      </c>
      <c r="L694">
        <v>13.36</v>
      </c>
      <c r="M694">
        <v>319</v>
      </c>
      <c r="N694">
        <v>1.827</v>
      </c>
      <c r="O694">
        <v>975</v>
      </c>
      <c r="P694">
        <v>987</v>
      </c>
      <c r="Q694">
        <v>848</v>
      </c>
      <c r="R694" t="s">
        <v>338</v>
      </c>
      <c r="S694">
        <v>38.49</v>
      </c>
      <c r="T694">
        <v>15.9</v>
      </c>
      <c r="U694">
        <v>322.2</v>
      </c>
      <c r="V694">
        <v>3.2879999999999998</v>
      </c>
      <c r="W694">
        <v>976</v>
      </c>
      <c r="X694">
        <v>989</v>
      </c>
      <c r="Y694">
        <v>849</v>
      </c>
      <c r="Z694" t="s">
        <v>338</v>
      </c>
      <c r="AA694">
        <v>1.6919999999999999</v>
      </c>
      <c r="AB694">
        <v>174.4</v>
      </c>
      <c r="AC694">
        <v>24.78</v>
      </c>
      <c r="AD694">
        <v>37.200000000000003</v>
      </c>
      <c r="AE694">
        <v>11.4</v>
      </c>
      <c r="AF694">
        <v>972.4</v>
      </c>
      <c r="AG694">
        <v>467.9</v>
      </c>
      <c r="AH694">
        <v>0</v>
      </c>
    </row>
    <row r="695" spans="1:34" x14ac:dyDescent="0.25">
      <c r="A695" s="88">
        <v>42964.520138888889</v>
      </c>
      <c r="B695">
        <v>235757</v>
      </c>
      <c r="C695">
        <v>37.74</v>
      </c>
      <c r="D695">
        <v>10.23</v>
      </c>
      <c r="E695">
        <v>320.2</v>
      </c>
      <c r="F695">
        <v>1.218</v>
      </c>
      <c r="G695">
        <v>977</v>
      </c>
      <c r="H695">
        <v>988</v>
      </c>
      <c r="I695">
        <v>849</v>
      </c>
      <c r="J695" t="s">
        <v>338</v>
      </c>
      <c r="K695">
        <v>37.43</v>
      </c>
      <c r="L695">
        <v>8.27</v>
      </c>
      <c r="M695">
        <v>318.39999999999998</v>
      </c>
      <c r="N695">
        <v>0.36499999999999999</v>
      </c>
      <c r="O695">
        <v>976</v>
      </c>
      <c r="P695">
        <v>988</v>
      </c>
      <c r="Q695">
        <v>849</v>
      </c>
      <c r="R695" t="s">
        <v>338</v>
      </c>
      <c r="S695">
        <v>38.229999999999997</v>
      </c>
      <c r="T695">
        <v>12.72</v>
      </c>
      <c r="U695">
        <v>322.8</v>
      </c>
      <c r="V695">
        <v>2.5569999999999999</v>
      </c>
      <c r="W695">
        <v>977</v>
      </c>
      <c r="X695">
        <v>989</v>
      </c>
      <c r="Y695">
        <v>850</v>
      </c>
      <c r="Z695" t="s">
        <v>338</v>
      </c>
      <c r="AA695">
        <v>1.492</v>
      </c>
      <c r="AB695">
        <v>160</v>
      </c>
      <c r="AC695">
        <v>37.94</v>
      </c>
      <c r="AD695">
        <v>37.200000000000003</v>
      </c>
      <c r="AE695">
        <v>11.3</v>
      </c>
      <c r="AF695">
        <v>972.4</v>
      </c>
      <c r="AG695">
        <v>467.9</v>
      </c>
      <c r="AH695">
        <v>0</v>
      </c>
    </row>
    <row r="696" spans="1:34" x14ac:dyDescent="0.25">
      <c r="A696" s="88">
        <v>42964.520833333336</v>
      </c>
      <c r="B696">
        <v>235758</v>
      </c>
      <c r="C696">
        <v>37.590000000000003</v>
      </c>
      <c r="D696">
        <v>10.6</v>
      </c>
      <c r="E696">
        <v>314.8</v>
      </c>
      <c r="F696">
        <v>2.649</v>
      </c>
      <c r="G696">
        <v>975</v>
      </c>
      <c r="H696">
        <v>987</v>
      </c>
      <c r="I696">
        <v>848</v>
      </c>
      <c r="J696" t="s">
        <v>338</v>
      </c>
      <c r="K696">
        <v>37.43</v>
      </c>
      <c r="L696">
        <v>9.5399999999999991</v>
      </c>
      <c r="M696">
        <v>312.60000000000002</v>
      </c>
      <c r="N696">
        <v>1.0960000000000001</v>
      </c>
      <c r="O696">
        <v>974</v>
      </c>
      <c r="P696">
        <v>986</v>
      </c>
      <c r="Q696">
        <v>847</v>
      </c>
      <c r="R696" t="s">
        <v>338</v>
      </c>
      <c r="S696">
        <v>37.729999999999997</v>
      </c>
      <c r="T696">
        <v>11.45</v>
      </c>
      <c r="U696">
        <v>317.7</v>
      </c>
      <c r="V696">
        <v>3.2879999999999998</v>
      </c>
      <c r="W696">
        <v>977</v>
      </c>
      <c r="X696">
        <v>989</v>
      </c>
      <c r="Y696">
        <v>850</v>
      </c>
      <c r="Z696" t="s">
        <v>338</v>
      </c>
      <c r="AA696">
        <v>0.68300000000000005</v>
      </c>
      <c r="AB696">
        <v>147.6</v>
      </c>
      <c r="AC696">
        <v>46.49</v>
      </c>
      <c r="AD696">
        <v>37.200000000000003</v>
      </c>
      <c r="AE696">
        <v>11.2</v>
      </c>
      <c r="AF696">
        <v>972.4</v>
      </c>
      <c r="AG696">
        <v>467.9</v>
      </c>
      <c r="AH696">
        <v>0</v>
      </c>
    </row>
    <row r="697" spans="1:34" x14ac:dyDescent="0.25">
      <c r="A697" s="88">
        <v>42964.521527777775</v>
      </c>
      <c r="B697">
        <v>235759</v>
      </c>
      <c r="C697">
        <v>37.56</v>
      </c>
      <c r="D697">
        <v>10.34</v>
      </c>
      <c r="E697">
        <v>318.2</v>
      </c>
      <c r="F697">
        <v>3.653</v>
      </c>
      <c r="G697">
        <v>974</v>
      </c>
      <c r="H697">
        <v>985</v>
      </c>
      <c r="I697">
        <v>846</v>
      </c>
      <c r="J697" t="s">
        <v>338</v>
      </c>
      <c r="K697">
        <v>37.49</v>
      </c>
      <c r="L697">
        <v>8.9</v>
      </c>
      <c r="M697">
        <v>313.89999999999998</v>
      </c>
      <c r="N697">
        <v>3.2879999999999998</v>
      </c>
      <c r="O697">
        <v>973</v>
      </c>
      <c r="P697">
        <v>985</v>
      </c>
      <c r="Q697">
        <v>846</v>
      </c>
      <c r="R697" t="s">
        <v>338</v>
      </c>
      <c r="S697">
        <v>37.67</v>
      </c>
      <c r="T697">
        <v>12.08</v>
      </c>
      <c r="U697">
        <v>321.60000000000002</v>
      </c>
      <c r="V697">
        <v>4.0190000000000001</v>
      </c>
      <c r="W697">
        <v>974</v>
      </c>
      <c r="X697">
        <v>986</v>
      </c>
      <c r="Y697">
        <v>847</v>
      </c>
      <c r="Z697" t="s">
        <v>338</v>
      </c>
      <c r="AA697">
        <v>1.25</v>
      </c>
      <c r="AB697">
        <v>143.4</v>
      </c>
      <c r="AC697">
        <v>24.54</v>
      </c>
      <c r="AD697">
        <v>37.1</v>
      </c>
      <c r="AE697">
        <v>11.2</v>
      </c>
      <c r="AF697">
        <v>972.4</v>
      </c>
      <c r="AG697">
        <v>467.9</v>
      </c>
      <c r="AH697">
        <v>0</v>
      </c>
    </row>
    <row r="698" spans="1:34" x14ac:dyDescent="0.25">
      <c r="A698" s="88">
        <v>42964.522222222222</v>
      </c>
      <c r="B698">
        <v>235760</v>
      </c>
      <c r="C698">
        <v>37.44</v>
      </c>
      <c r="D698">
        <v>12.14</v>
      </c>
      <c r="E698">
        <v>320.89999999999998</v>
      </c>
      <c r="F698">
        <v>2.4359999999999999</v>
      </c>
      <c r="G698">
        <v>973</v>
      </c>
      <c r="H698">
        <v>985</v>
      </c>
      <c r="I698">
        <v>846</v>
      </c>
      <c r="J698" t="s">
        <v>338</v>
      </c>
      <c r="K698">
        <v>37.33</v>
      </c>
      <c r="L698">
        <v>10.81</v>
      </c>
      <c r="M698">
        <v>319</v>
      </c>
      <c r="N698">
        <v>1.827</v>
      </c>
      <c r="O698">
        <v>973</v>
      </c>
      <c r="P698">
        <v>985</v>
      </c>
      <c r="Q698">
        <v>846</v>
      </c>
      <c r="R698" t="s">
        <v>338</v>
      </c>
      <c r="S698">
        <v>37.549999999999997</v>
      </c>
      <c r="T698">
        <v>13.99</v>
      </c>
      <c r="U698">
        <v>322.8</v>
      </c>
      <c r="V698">
        <v>3.2879999999999998</v>
      </c>
      <c r="W698">
        <v>974</v>
      </c>
      <c r="X698">
        <v>985</v>
      </c>
      <c r="Y698">
        <v>846</v>
      </c>
      <c r="Z698" t="s">
        <v>338</v>
      </c>
      <c r="AA698">
        <v>1.5</v>
      </c>
      <c r="AB698">
        <v>169.2</v>
      </c>
      <c r="AC698">
        <v>13.99</v>
      </c>
      <c r="AD698">
        <v>37</v>
      </c>
      <c r="AE698">
        <v>11.4</v>
      </c>
      <c r="AF698">
        <v>972.4</v>
      </c>
      <c r="AG698">
        <v>467.9</v>
      </c>
      <c r="AH698">
        <v>0</v>
      </c>
    </row>
    <row r="699" spans="1:34" x14ac:dyDescent="0.25">
      <c r="A699" s="88">
        <v>42964.522916666669</v>
      </c>
      <c r="B699">
        <v>235761</v>
      </c>
      <c r="C699">
        <v>37.68</v>
      </c>
      <c r="D699">
        <v>14.26</v>
      </c>
      <c r="E699">
        <v>324.10000000000002</v>
      </c>
      <c r="F699">
        <v>2.74</v>
      </c>
      <c r="G699">
        <v>973</v>
      </c>
      <c r="H699">
        <v>985</v>
      </c>
      <c r="I699">
        <v>846</v>
      </c>
      <c r="J699" t="s">
        <v>338</v>
      </c>
      <c r="K699">
        <v>37.520000000000003</v>
      </c>
      <c r="L699">
        <v>13.36</v>
      </c>
      <c r="M699">
        <v>321.60000000000002</v>
      </c>
      <c r="N699">
        <v>1.827</v>
      </c>
      <c r="O699">
        <v>973</v>
      </c>
      <c r="P699">
        <v>984</v>
      </c>
      <c r="Q699">
        <v>845</v>
      </c>
      <c r="R699" t="s">
        <v>338</v>
      </c>
      <c r="S699">
        <v>37.799999999999997</v>
      </c>
      <c r="T699">
        <v>15.26</v>
      </c>
      <c r="U699">
        <v>325.39999999999998</v>
      </c>
      <c r="V699">
        <v>3.2879999999999998</v>
      </c>
      <c r="W699">
        <v>974</v>
      </c>
      <c r="X699">
        <v>987</v>
      </c>
      <c r="Y699">
        <v>847</v>
      </c>
      <c r="Z699" t="s">
        <v>338</v>
      </c>
      <c r="AA699">
        <v>1.1080000000000001</v>
      </c>
      <c r="AB699">
        <v>176.8</v>
      </c>
      <c r="AC699">
        <v>45.67</v>
      </c>
      <c r="AD699">
        <v>36.9</v>
      </c>
      <c r="AE699">
        <v>11.4</v>
      </c>
      <c r="AF699">
        <v>972.4</v>
      </c>
      <c r="AG699">
        <v>467.9</v>
      </c>
      <c r="AH699">
        <v>0</v>
      </c>
    </row>
    <row r="700" spans="1:34" x14ac:dyDescent="0.25">
      <c r="A700" s="88">
        <v>42964.523611111108</v>
      </c>
      <c r="B700">
        <v>235762</v>
      </c>
      <c r="C700">
        <v>37.71</v>
      </c>
      <c r="D700">
        <v>15.42</v>
      </c>
      <c r="E700">
        <v>324.60000000000002</v>
      </c>
      <c r="F700">
        <v>1.8879999999999999</v>
      </c>
      <c r="G700">
        <v>976</v>
      </c>
      <c r="H700">
        <v>988</v>
      </c>
      <c r="I700">
        <v>848</v>
      </c>
      <c r="J700" t="s">
        <v>338</v>
      </c>
      <c r="K700">
        <v>37.450000000000003</v>
      </c>
      <c r="L700">
        <v>13.36</v>
      </c>
      <c r="M700">
        <v>322.2</v>
      </c>
      <c r="N700">
        <v>0</v>
      </c>
      <c r="O700">
        <v>975</v>
      </c>
      <c r="P700">
        <v>987</v>
      </c>
      <c r="Q700">
        <v>847</v>
      </c>
      <c r="R700" t="s">
        <v>338</v>
      </c>
      <c r="S700">
        <v>37.909999999999997</v>
      </c>
      <c r="T700">
        <v>16.54</v>
      </c>
      <c r="U700">
        <v>327.3</v>
      </c>
      <c r="V700">
        <v>3.2879999999999998</v>
      </c>
      <c r="W700">
        <v>977</v>
      </c>
      <c r="X700">
        <v>989</v>
      </c>
      <c r="Y700">
        <v>848</v>
      </c>
      <c r="Z700" t="s">
        <v>338</v>
      </c>
      <c r="AA700">
        <v>2.1579999999999999</v>
      </c>
      <c r="AB700">
        <v>254.1</v>
      </c>
      <c r="AC700">
        <v>18.55</v>
      </c>
      <c r="AD700">
        <v>36.799999999999997</v>
      </c>
      <c r="AE700">
        <v>11.5</v>
      </c>
      <c r="AF700">
        <v>972.4</v>
      </c>
      <c r="AG700">
        <v>467.9</v>
      </c>
      <c r="AH700">
        <v>0</v>
      </c>
    </row>
    <row r="701" spans="1:34" x14ac:dyDescent="0.25">
      <c r="A701" s="88">
        <v>42964.524305555555</v>
      </c>
      <c r="B701">
        <v>235763</v>
      </c>
      <c r="C701">
        <v>37.35</v>
      </c>
      <c r="D701">
        <v>14.79</v>
      </c>
      <c r="E701">
        <v>324.7</v>
      </c>
      <c r="F701">
        <v>0</v>
      </c>
      <c r="G701">
        <v>976</v>
      </c>
      <c r="H701">
        <v>988</v>
      </c>
      <c r="I701">
        <v>848</v>
      </c>
      <c r="J701" t="s">
        <v>338</v>
      </c>
      <c r="K701">
        <v>37.159999999999997</v>
      </c>
      <c r="L701">
        <v>13.36</v>
      </c>
      <c r="M701">
        <v>322.8</v>
      </c>
      <c r="N701">
        <v>0</v>
      </c>
      <c r="O701">
        <v>975</v>
      </c>
      <c r="P701">
        <v>987</v>
      </c>
      <c r="Q701">
        <v>848</v>
      </c>
      <c r="R701" t="s">
        <v>338</v>
      </c>
      <c r="S701">
        <v>37.56</v>
      </c>
      <c r="T701">
        <v>15.9</v>
      </c>
      <c r="U701">
        <v>326.7</v>
      </c>
      <c r="V701">
        <v>0</v>
      </c>
      <c r="W701">
        <v>977</v>
      </c>
      <c r="X701">
        <v>988</v>
      </c>
      <c r="Y701">
        <v>849</v>
      </c>
      <c r="Z701" t="s">
        <v>338</v>
      </c>
      <c r="AA701">
        <v>1.883</v>
      </c>
      <c r="AB701">
        <v>266.10000000000002</v>
      </c>
      <c r="AC701">
        <v>9.77</v>
      </c>
      <c r="AD701">
        <v>36.9</v>
      </c>
      <c r="AE701">
        <v>11.3</v>
      </c>
      <c r="AF701">
        <v>972.4</v>
      </c>
      <c r="AG701">
        <v>467.9</v>
      </c>
      <c r="AH701">
        <v>0</v>
      </c>
    </row>
    <row r="702" spans="1:34" x14ac:dyDescent="0.25">
      <c r="A702" s="88">
        <v>42964.525000000001</v>
      </c>
      <c r="B702">
        <v>235764</v>
      </c>
      <c r="C702">
        <v>37.28</v>
      </c>
      <c r="D702">
        <v>15.16</v>
      </c>
      <c r="E702">
        <v>325.89999999999998</v>
      </c>
      <c r="F702">
        <v>0</v>
      </c>
      <c r="G702">
        <v>977</v>
      </c>
      <c r="H702">
        <v>988</v>
      </c>
      <c r="I702">
        <v>849</v>
      </c>
      <c r="J702" t="s">
        <v>338</v>
      </c>
      <c r="K702">
        <v>37.22</v>
      </c>
      <c r="L702">
        <v>14.63</v>
      </c>
      <c r="M702">
        <v>322.8</v>
      </c>
      <c r="N702">
        <v>0</v>
      </c>
      <c r="O702">
        <v>975</v>
      </c>
      <c r="P702">
        <v>987</v>
      </c>
      <c r="Q702">
        <v>848</v>
      </c>
      <c r="R702" t="s">
        <v>338</v>
      </c>
      <c r="S702">
        <v>37.380000000000003</v>
      </c>
      <c r="T702">
        <v>15.9</v>
      </c>
      <c r="U702">
        <v>328.6</v>
      </c>
      <c r="V702">
        <v>0</v>
      </c>
      <c r="W702">
        <v>977</v>
      </c>
      <c r="X702">
        <v>989</v>
      </c>
      <c r="Y702">
        <v>850</v>
      </c>
      <c r="Z702" t="s">
        <v>338</v>
      </c>
      <c r="AA702">
        <v>1.883</v>
      </c>
      <c r="AB702">
        <v>241.5</v>
      </c>
      <c r="AC702">
        <v>15.49</v>
      </c>
      <c r="AD702">
        <v>36.799999999999997</v>
      </c>
      <c r="AE702">
        <v>11.5</v>
      </c>
      <c r="AF702">
        <v>972.4</v>
      </c>
      <c r="AG702">
        <v>467.9</v>
      </c>
      <c r="AH702">
        <v>0</v>
      </c>
    </row>
    <row r="703" spans="1:34" x14ac:dyDescent="0.25">
      <c r="A703" s="88">
        <v>42964.525694444441</v>
      </c>
      <c r="B703">
        <v>235765</v>
      </c>
      <c r="C703">
        <v>37.64</v>
      </c>
      <c r="D703">
        <v>16.32</v>
      </c>
      <c r="E703">
        <v>322.60000000000002</v>
      </c>
      <c r="F703">
        <v>0.51800000000000002</v>
      </c>
      <c r="G703">
        <v>978</v>
      </c>
      <c r="H703">
        <v>989</v>
      </c>
      <c r="I703">
        <v>850</v>
      </c>
      <c r="J703" t="s">
        <v>338</v>
      </c>
      <c r="K703">
        <v>37.26</v>
      </c>
      <c r="L703">
        <v>15.9</v>
      </c>
      <c r="M703">
        <v>320.3</v>
      </c>
      <c r="N703">
        <v>0</v>
      </c>
      <c r="O703">
        <v>977</v>
      </c>
      <c r="P703">
        <v>988</v>
      </c>
      <c r="Q703">
        <v>849</v>
      </c>
      <c r="R703" t="s">
        <v>338</v>
      </c>
      <c r="S703">
        <v>38.049999999999997</v>
      </c>
      <c r="T703">
        <v>17.170000000000002</v>
      </c>
      <c r="U703">
        <v>326.7</v>
      </c>
      <c r="V703">
        <v>1.827</v>
      </c>
      <c r="W703">
        <v>980</v>
      </c>
      <c r="X703">
        <v>990</v>
      </c>
      <c r="Y703">
        <v>851</v>
      </c>
      <c r="Z703" t="s">
        <v>338</v>
      </c>
      <c r="AA703">
        <v>1.8420000000000001</v>
      </c>
      <c r="AB703">
        <v>211.8</v>
      </c>
      <c r="AC703">
        <v>28.37</v>
      </c>
      <c r="AD703">
        <v>36.700000000000003</v>
      </c>
      <c r="AE703">
        <v>11.2</v>
      </c>
      <c r="AF703">
        <v>972.4</v>
      </c>
      <c r="AG703">
        <v>467.9</v>
      </c>
      <c r="AH703">
        <v>0</v>
      </c>
    </row>
    <row r="704" spans="1:34" x14ac:dyDescent="0.25">
      <c r="A704" s="88">
        <v>42964.526388888888</v>
      </c>
      <c r="B704">
        <v>235766</v>
      </c>
      <c r="C704">
        <v>38.14</v>
      </c>
      <c r="D704">
        <v>13.83</v>
      </c>
      <c r="E704">
        <v>323.39999999999998</v>
      </c>
      <c r="F704">
        <v>2.4969999999999999</v>
      </c>
      <c r="G704">
        <v>980</v>
      </c>
      <c r="H704">
        <v>991</v>
      </c>
      <c r="I704">
        <v>852</v>
      </c>
      <c r="J704" t="s">
        <v>338</v>
      </c>
      <c r="K704">
        <v>38.03</v>
      </c>
      <c r="L704">
        <v>12.08</v>
      </c>
      <c r="M704">
        <v>320.3</v>
      </c>
      <c r="N704">
        <v>1.827</v>
      </c>
      <c r="O704">
        <v>980</v>
      </c>
      <c r="P704">
        <v>990</v>
      </c>
      <c r="Q704">
        <v>851</v>
      </c>
      <c r="R704" t="s">
        <v>338</v>
      </c>
      <c r="S704">
        <v>38.28</v>
      </c>
      <c r="T704">
        <v>15.26</v>
      </c>
      <c r="U704">
        <v>325.39999999999998</v>
      </c>
      <c r="V704">
        <v>3.2879999999999998</v>
      </c>
      <c r="W704">
        <v>980</v>
      </c>
      <c r="X704">
        <v>992</v>
      </c>
      <c r="Y704">
        <v>852</v>
      </c>
      <c r="Z704" t="s">
        <v>338</v>
      </c>
      <c r="AA704">
        <v>2.35</v>
      </c>
      <c r="AB704">
        <v>172.2</v>
      </c>
      <c r="AC704">
        <v>42.63</v>
      </c>
      <c r="AD704">
        <v>36.799999999999997</v>
      </c>
      <c r="AE704">
        <v>10.6</v>
      </c>
      <c r="AF704">
        <v>972.3</v>
      </c>
      <c r="AG704">
        <v>467.9</v>
      </c>
      <c r="AH704">
        <v>0</v>
      </c>
    </row>
    <row r="705" spans="1:34" x14ac:dyDescent="0.25">
      <c r="A705" s="88">
        <v>42964.527083333334</v>
      </c>
      <c r="B705">
        <v>235767</v>
      </c>
      <c r="C705">
        <v>38.46</v>
      </c>
      <c r="D705">
        <v>15.79</v>
      </c>
      <c r="E705">
        <v>327</v>
      </c>
      <c r="F705">
        <v>3.1360000000000001</v>
      </c>
      <c r="G705">
        <v>980</v>
      </c>
      <c r="H705">
        <v>991</v>
      </c>
      <c r="I705">
        <v>852</v>
      </c>
      <c r="J705" t="s">
        <v>338</v>
      </c>
      <c r="K705">
        <v>38.380000000000003</v>
      </c>
      <c r="L705">
        <v>13.99</v>
      </c>
      <c r="M705">
        <v>322.8</v>
      </c>
      <c r="N705">
        <v>2.5569999999999999</v>
      </c>
      <c r="O705">
        <v>980</v>
      </c>
      <c r="P705">
        <v>990</v>
      </c>
      <c r="Q705">
        <v>852</v>
      </c>
      <c r="R705" t="s">
        <v>338</v>
      </c>
      <c r="S705">
        <v>38.590000000000003</v>
      </c>
      <c r="T705">
        <v>18.440000000000001</v>
      </c>
      <c r="U705">
        <v>332.4</v>
      </c>
      <c r="V705">
        <v>3.2879999999999998</v>
      </c>
      <c r="W705">
        <v>981</v>
      </c>
      <c r="X705">
        <v>992</v>
      </c>
      <c r="Y705">
        <v>853</v>
      </c>
      <c r="Z705" t="s">
        <v>338</v>
      </c>
      <c r="AA705">
        <v>2.4420000000000002</v>
      </c>
      <c r="AB705">
        <v>131.5</v>
      </c>
      <c r="AC705">
        <v>14.5</v>
      </c>
      <c r="AD705">
        <v>37</v>
      </c>
      <c r="AE705">
        <v>10.3</v>
      </c>
      <c r="AF705">
        <v>972.3</v>
      </c>
      <c r="AG705">
        <v>467.9</v>
      </c>
      <c r="AH705">
        <v>0</v>
      </c>
    </row>
    <row r="706" spans="1:34" x14ac:dyDescent="0.25">
      <c r="A706" s="88">
        <v>42964.527777777781</v>
      </c>
      <c r="B706">
        <v>235768</v>
      </c>
      <c r="C706">
        <v>38.28</v>
      </c>
      <c r="D706">
        <v>14.89</v>
      </c>
      <c r="E706">
        <v>328</v>
      </c>
      <c r="F706">
        <v>1.218</v>
      </c>
      <c r="G706">
        <v>980</v>
      </c>
      <c r="H706">
        <v>991</v>
      </c>
      <c r="I706">
        <v>852</v>
      </c>
      <c r="J706" t="s">
        <v>338</v>
      </c>
      <c r="K706">
        <v>38.03</v>
      </c>
      <c r="L706">
        <v>13.99</v>
      </c>
      <c r="M706">
        <v>324.10000000000002</v>
      </c>
      <c r="N706">
        <v>0.36499999999999999</v>
      </c>
      <c r="O706">
        <v>980</v>
      </c>
      <c r="P706">
        <v>991</v>
      </c>
      <c r="Q706">
        <v>851</v>
      </c>
      <c r="R706" t="s">
        <v>338</v>
      </c>
      <c r="S706">
        <v>38.479999999999997</v>
      </c>
      <c r="T706">
        <v>15.9</v>
      </c>
      <c r="U706">
        <v>333.1</v>
      </c>
      <c r="V706">
        <v>3.2879999999999998</v>
      </c>
      <c r="W706">
        <v>981</v>
      </c>
      <c r="X706">
        <v>992</v>
      </c>
      <c r="Y706">
        <v>853</v>
      </c>
      <c r="Z706" t="s">
        <v>338</v>
      </c>
      <c r="AA706">
        <v>2.4</v>
      </c>
      <c r="AB706">
        <v>177.1</v>
      </c>
      <c r="AC706">
        <v>18.579999999999998</v>
      </c>
      <c r="AD706">
        <v>37.200000000000003</v>
      </c>
      <c r="AE706">
        <v>10.199999999999999</v>
      </c>
      <c r="AF706">
        <v>972.3</v>
      </c>
      <c r="AG706">
        <v>467.9</v>
      </c>
      <c r="AH706">
        <v>0</v>
      </c>
    </row>
    <row r="707" spans="1:34" x14ac:dyDescent="0.25">
      <c r="A707" s="88">
        <v>42964.52847222222</v>
      </c>
      <c r="B707">
        <v>235769</v>
      </c>
      <c r="C707">
        <v>38.47</v>
      </c>
      <c r="D707">
        <v>16.96</v>
      </c>
      <c r="E707">
        <v>329.3</v>
      </c>
      <c r="F707">
        <v>1.9790000000000001</v>
      </c>
      <c r="G707">
        <v>980</v>
      </c>
      <c r="H707">
        <v>992</v>
      </c>
      <c r="I707">
        <v>852</v>
      </c>
      <c r="J707" t="s">
        <v>338</v>
      </c>
      <c r="K707">
        <v>38.31</v>
      </c>
      <c r="L707">
        <v>15.9</v>
      </c>
      <c r="M707">
        <v>324.10000000000002</v>
      </c>
      <c r="N707">
        <v>1.0960000000000001</v>
      </c>
      <c r="O707">
        <v>979</v>
      </c>
      <c r="P707">
        <v>991</v>
      </c>
      <c r="Q707">
        <v>851</v>
      </c>
      <c r="R707" t="s">
        <v>338</v>
      </c>
      <c r="S707">
        <v>38.590000000000003</v>
      </c>
      <c r="T707">
        <v>18.440000000000001</v>
      </c>
      <c r="U707">
        <v>334.3</v>
      </c>
      <c r="V707">
        <v>2.5569999999999999</v>
      </c>
      <c r="W707">
        <v>981</v>
      </c>
      <c r="X707">
        <v>992</v>
      </c>
      <c r="Y707">
        <v>853</v>
      </c>
      <c r="Z707" t="s">
        <v>338</v>
      </c>
      <c r="AA707">
        <v>2.1419999999999999</v>
      </c>
      <c r="AB707">
        <v>118.7</v>
      </c>
      <c r="AC707">
        <v>11.53</v>
      </c>
      <c r="AD707">
        <v>37.200000000000003</v>
      </c>
      <c r="AE707">
        <v>10.199999999999999</v>
      </c>
      <c r="AF707">
        <v>972.3</v>
      </c>
      <c r="AG707">
        <v>467.9</v>
      </c>
      <c r="AH707">
        <v>0</v>
      </c>
    </row>
    <row r="708" spans="1:34" x14ac:dyDescent="0.25">
      <c r="A708" s="88">
        <v>42964.529166666667</v>
      </c>
      <c r="B708">
        <v>235770</v>
      </c>
      <c r="C708">
        <v>38.049999999999997</v>
      </c>
      <c r="D708">
        <v>16.170000000000002</v>
      </c>
      <c r="E708">
        <v>334.1</v>
      </c>
      <c r="F708">
        <v>0.73099999999999998</v>
      </c>
      <c r="G708">
        <v>979</v>
      </c>
      <c r="H708">
        <v>990</v>
      </c>
      <c r="I708">
        <v>851</v>
      </c>
      <c r="J708" t="s">
        <v>338</v>
      </c>
      <c r="K708">
        <v>37.82</v>
      </c>
      <c r="L708">
        <v>15.26</v>
      </c>
      <c r="M708">
        <v>331.1</v>
      </c>
      <c r="N708">
        <v>0.36499999999999999</v>
      </c>
      <c r="O708">
        <v>978</v>
      </c>
      <c r="P708">
        <v>990</v>
      </c>
      <c r="Q708">
        <v>850</v>
      </c>
      <c r="R708" t="s">
        <v>338</v>
      </c>
      <c r="S708">
        <v>38.26</v>
      </c>
      <c r="T708">
        <v>17.809999999999999</v>
      </c>
      <c r="U708">
        <v>336.9</v>
      </c>
      <c r="V708">
        <v>1.827</v>
      </c>
      <c r="W708">
        <v>980</v>
      </c>
      <c r="X708">
        <v>991</v>
      </c>
      <c r="Y708">
        <v>851</v>
      </c>
      <c r="Z708" t="s">
        <v>338</v>
      </c>
      <c r="AA708">
        <v>2.1419999999999999</v>
      </c>
      <c r="AB708">
        <v>133.80000000000001</v>
      </c>
      <c r="AC708">
        <v>14.56</v>
      </c>
      <c r="AD708">
        <v>37.299999999999997</v>
      </c>
      <c r="AE708">
        <v>10.3</v>
      </c>
      <c r="AF708">
        <v>972.3</v>
      </c>
      <c r="AG708">
        <v>467.9</v>
      </c>
      <c r="AH708">
        <v>0</v>
      </c>
    </row>
    <row r="709" spans="1:34" x14ac:dyDescent="0.25">
      <c r="A709" s="88">
        <v>42964.529861111114</v>
      </c>
      <c r="B709">
        <v>235771</v>
      </c>
      <c r="C709">
        <v>37.99</v>
      </c>
      <c r="D709">
        <v>16.91</v>
      </c>
      <c r="E709">
        <v>333.5</v>
      </c>
      <c r="F709">
        <v>6.0999999999999999E-2</v>
      </c>
      <c r="G709">
        <v>977</v>
      </c>
      <c r="H709">
        <v>989</v>
      </c>
      <c r="I709">
        <v>849</v>
      </c>
      <c r="J709" t="s">
        <v>338</v>
      </c>
      <c r="K709">
        <v>37.82</v>
      </c>
      <c r="L709">
        <v>15.9</v>
      </c>
      <c r="M709">
        <v>331.8</v>
      </c>
      <c r="N709">
        <v>0</v>
      </c>
      <c r="O709">
        <v>976</v>
      </c>
      <c r="P709">
        <v>987</v>
      </c>
      <c r="Q709">
        <v>848</v>
      </c>
      <c r="R709" t="s">
        <v>338</v>
      </c>
      <c r="S709">
        <v>38.25</v>
      </c>
      <c r="T709">
        <v>17.809999999999999</v>
      </c>
      <c r="U709">
        <v>336.3</v>
      </c>
      <c r="V709">
        <v>0.36499999999999999</v>
      </c>
      <c r="W709">
        <v>977</v>
      </c>
      <c r="X709">
        <v>990</v>
      </c>
      <c r="Y709">
        <v>850</v>
      </c>
      <c r="Z709" t="s">
        <v>338</v>
      </c>
      <c r="AA709">
        <v>1.9419999999999999</v>
      </c>
      <c r="AB709">
        <v>233.2</v>
      </c>
      <c r="AC709">
        <v>28.6</v>
      </c>
      <c r="AD709">
        <v>37.200000000000003</v>
      </c>
      <c r="AE709">
        <v>10.4</v>
      </c>
      <c r="AF709">
        <v>972.3</v>
      </c>
      <c r="AG709">
        <v>467.9</v>
      </c>
      <c r="AH709">
        <v>0</v>
      </c>
    </row>
    <row r="710" spans="1:34" x14ac:dyDescent="0.25">
      <c r="A710" s="88">
        <v>42964.530555555553</v>
      </c>
      <c r="B710">
        <v>235772</v>
      </c>
      <c r="C710">
        <v>38.14</v>
      </c>
      <c r="D710">
        <v>18.29</v>
      </c>
      <c r="E710">
        <v>333.3</v>
      </c>
      <c r="F710">
        <v>0.88300000000000001</v>
      </c>
      <c r="G710">
        <v>975</v>
      </c>
      <c r="H710">
        <v>987</v>
      </c>
      <c r="I710">
        <v>848</v>
      </c>
      <c r="J710" t="s">
        <v>338</v>
      </c>
      <c r="K710">
        <v>38.06</v>
      </c>
      <c r="L710">
        <v>17.170000000000002</v>
      </c>
      <c r="M710">
        <v>331.1</v>
      </c>
      <c r="N710">
        <v>0</v>
      </c>
      <c r="O710">
        <v>974</v>
      </c>
      <c r="P710">
        <v>985</v>
      </c>
      <c r="Q710">
        <v>847</v>
      </c>
      <c r="R710" t="s">
        <v>338</v>
      </c>
      <c r="S710">
        <v>38.36</v>
      </c>
      <c r="T710">
        <v>19.72</v>
      </c>
      <c r="U710">
        <v>335.6</v>
      </c>
      <c r="V710">
        <v>1.827</v>
      </c>
      <c r="W710">
        <v>975</v>
      </c>
      <c r="X710">
        <v>987</v>
      </c>
      <c r="Y710">
        <v>848</v>
      </c>
      <c r="Z710" t="s">
        <v>338</v>
      </c>
      <c r="AA710">
        <v>1.4670000000000001</v>
      </c>
      <c r="AB710">
        <v>243.1</v>
      </c>
      <c r="AC710">
        <v>16.18</v>
      </c>
      <c r="AD710">
        <v>37.1</v>
      </c>
      <c r="AE710">
        <v>10.4</v>
      </c>
      <c r="AF710">
        <v>972.3</v>
      </c>
      <c r="AG710">
        <v>467.9</v>
      </c>
      <c r="AH710">
        <v>0</v>
      </c>
    </row>
    <row r="711" spans="1:34" x14ac:dyDescent="0.25">
      <c r="A711" s="88">
        <v>42964.53125</v>
      </c>
      <c r="B711">
        <v>235773</v>
      </c>
      <c r="C711">
        <v>38.299999999999997</v>
      </c>
      <c r="D711">
        <v>19.190000000000001</v>
      </c>
      <c r="E711">
        <v>332</v>
      </c>
      <c r="F711">
        <v>1.522</v>
      </c>
      <c r="G711">
        <v>974</v>
      </c>
      <c r="H711">
        <v>986</v>
      </c>
      <c r="I711">
        <v>848</v>
      </c>
      <c r="J711" t="s">
        <v>338</v>
      </c>
      <c r="K711">
        <v>38.03</v>
      </c>
      <c r="L711">
        <v>17.809999999999999</v>
      </c>
      <c r="M711">
        <v>330.5</v>
      </c>
      <c r="N711">
        <v>1.0960000000000001</v>
      </c>
      <c r="O711">
        <v>974</v>
      </c>
      <c r="P711">
        <v>986</v>
      </c>
      <c r="Q711">
        <v>847</v>
      </c>
      <c r="R711" t="s">
        <v>338</v>
      </c>
      <c r="S711">
        <v>38.549999999999997</v>
      </c>
      <c r="T711">
        <v>19.72</v>
      </c>
      <c r="U711">
        <v>333.1</v>
      </c>
      <c r="V711">
        <v>1.827</v>
      </c>
      <c r="W711">
        <v>975</v>
      </c>
      <c r="X711">
        <v>987</v>
      </c>
      <c r="Y711">
        <v>848</v>
      </c>
      <c r="Z711" t="s">
        <v>338</v>
      </c>
      <c r="AA711">
        <v>2.3170000000000002</v>
      </c>
      <c r="AB711">
        <v>266.7</v>
      </c>
      <c r="AC711">
        <v>15.9</v>
      </c>
      <c r="AD711">
        <v>37.1</v>
      </c>
      <c r="AE711">
        <v>10.4</v>
      </c>
      <c r="AF711">
        <v>972.3</v>
      </c>
      <c r="AG711">
        <v>467.9</v>
      </c>
      <c r="AH711">
        <v>0</v>
      </c>
    </row>
    <row r="712" spans="1:34" x14ac:dyDescent="0.25">
      <c r="A712" s="88">
        <v>42964.531944444447</v>
      </c>
      <c r="B712">
        <v>235774</v>
      </c>
      <c r="C712">
        <v>38.11</v>
      </c>
      <c r="D712">
        <v>17.489999999999998</v>
      </c>
      <c r="E712">
        <v>330.9</v>
      </c>
      <c r="F712">
        <v>1.0660000000000001</v>
      </c>
      <c r="G712">
        <v>975</v>
      </c>
      <c r="H712">
        <v>987</v>
      </c>
      <c r="I712">
        <v>849</v>
      </c>
      <c r="J712" t="s">
        <v>338</v>
      </c>
      <c r="K712">
        <v>37.83</v>
      </c>
      <c r="L712">
        <v>13.36</v>
      </c>
      <c r="M712">
        <v>327.9</v>
      </c>
      <c r="N712">
        <v>0</v>
      </c>
      <c r="O712">
        <v>974</v>
      </c>
      <c r="P712">
        <v>986</v>
      </c>
      <c r="Q712">
        <v>848</v>
      </c>
      <c r="R712" t="s">
        <v>338</v>
      </c>
      <c r="S712">
        <v>38.450000000000003</v>
      </c>
      <c r="T712">
        <v>19.72</v>
      </c>
      <c r="U712">
        <v>334.3</v>
      </c>
      <c r="V712">
        <v>1.827</v>
      </c>
      <c r="W712">
        <v>977</v>
      </c>
      <c r="X712">
        <v>988</v>
      </c>
      <c r="Y712">
        <v>850</v>
      </c>
      <c r="Z712" t="s">
        <v>338</v>
      </c>
      <c r="AA712">
        <v>2.9420000000000002</v>
      </c>
      <c r="AB712">
        <v>251.2</v>
      </c>
      <c r="AC712">
        <v>9.09</v>
      </c>
      <c r="AD712">
        <v>37.1</v>
      </c>
      <c r="AE712">
        <v>10.199999999999999</v>
      </c>
      <c r="AF712">
        <v>972.3</v>
      </c>
      <c r="AG712">
        <v>467.9</v>
      </c>
      <c r="AH712">
        <v>0</v>
      </c>
    </row>
    <row r="713" spans="1:34" x14ac:dyDescent="0.25">
      <c r="A713" s="88">
        <v>42964.532638888886</v>
      </c>
      <c r="B713">
        <v>235775</v>
      </c>
      <c r="C713">
        <v>38.86</v>
      </c>
      <c r="D713">
        <v>15.74</v>
      </c>
      <c r="E713">
        <v>332.4</v>
      </c>
      <c r="F713">
        <v>0.57799999999999996</v>
      </c>
      <c r="G713">
        <v>977</v>
      </c>
      <c r="H713">
        <v>989</v>
      </c>
      <c r="I713">
        <v>851</v>
      </c>
      <c r="J713" t="s">
        <v>338</v>
      </c>
      <c r="K713">
        <v>37.97</v>
      </c>
      <c r="L713">
        <v>13.99</v>
      </c>
      <c r="M713">
        <v>329.2</v>
      </c>
      <c r="N713">
        <v>0</v>
      </c>
      <c r="O713">
        <v>976</v>
      </c>
      <c r="P713">
        <v>988</v>
      </c>
      <c r="Q713">
        <v>850</v>
      </c>
      <c r="R713" t="s">
        <v>338</v>
      </c>
      <c r="S713">
        <v>39.35</v>
      </c>
      <c r="T713">
        <v>17.170000000000002</v>
      </c>
      <c r="U713">
        <v>334.3</v>
      </c>
      <c r="V713">
        <v>1.827</v>
      </c>
      <c r="W713">
        <v>977</v>
      </c>
      <c r="X713">
        <v>989</v>
      </c>
      <c r="Y713">
        <v>852</v>
      </c>
      <c r="Z713" t="s">
        <v>338</v>
      </c>
      <c r="AA713">
        <v>2.4169999999999998</v>
      </c>
      <c r="AB713">
        <v>214.9</v>
      </c>
      <c r="AC713">
        <v>21.39</v>
      </c>
      <c r="AD713">
        <v>37.299999999999997</v>
      </c>
      <c r="AE713">
        <v>10.4</v>
      </c>
      <c r="AF713">
        <v>972.2</v>
      </c>
      <c r="AG713">
        <v>467.9</v>
      </c>
      <c r="AH713">
        <v>0</v>
      </c>
    </row>
    <row r="714" spans="1:34" x14ac:dyDescent="0.25">
      <c r="A714" s="88">
        <v>42964.533333333333</v>
      </c>
      <c r="B714">
        <v>235776</v>
      </c>
      <c r="C714">
        <v>39.19</v>
      </c>
      <c r="D714">
        <v>16.8</v>
      </c>
      <c r="E714">
        <v>334.2</v>
      </c>
      <c r="F714">
        <v>3.806</v>
      </c>
      <c r="G714">
        <v>978</v>
      </c>
      <c r="H714">
        <v>990</v>
      </c>
      <c r="I714">
        <v>852</v>
      </c>
      <c r="J714" t="s">
        <v>338</v>
      </c>
      <c r="K714">
        <v>38.96</v>
      </c>
      <c r="L714">
        <v>14.63</v>
      </c>
      <c r="M714">
        <v>331.8</v>
      </c>
      <c r="N714">
        <v>2.5569999999999999</v>
      </c>
      <c r="O714">
        <v>977</v>
      </c>
      <c r="P714">
        <v>989</v>
      </c>
      <c r="Q714">
        <v>851</v>
      </c>
      <c r="R714" t="s">
        <v>338</v>
      </c>
      <c r="S714">
        <v>39.39</v>
      </c>
      <c r="T714">
        <v>17.809999999999999</v>
      </c>
      <c r="U714">
        <v>336.3</v>
      </c>
      <c r="V714">
        <v>4.7489999999999997</v>
      </c>
      <c r="W714">
        <v>979</v>
      </c>
      <c r="X714">
        <v>991</v>
      </c>
      <c r="Y714">
        <v>854</v>
      </c>
      <c r="Z714" t="s">
        <v>338</v>
      </c>
      <c r="AA714">
        <v>2.117</v>
      </c>
      <c r="AB714">
        <v>199.8</v>
      </c>
      <c r="AC714">
        <v>28.75</v>
      </c>
      <c r="AD714">
        <v>37.5</v>
      </c>
      <c r="AE714">
        <v>10.4</v>
      </c>
      <c r="AF714">
        <v>972.3</v>
      </c>
      <c r="AG714">
        <v>467.9</v>
      </c>
      <c r="AH714">
        <v>0</v>
      </c>
    </row>
    <row r="715" spans="1:34" x14ac:dyDescent="0.25">
      <c r="A715" s="88">
        <v>42964.53402777778</v>
      </c>
      <c r="B715">
        <v>235777</v>
      </c>
      <c r="C715">
        <v>38.32</v>
      </c>
      <c r="D715">
        <v>18.920000000000002</v>
      </c>
      <c r="E715">
        <v>331.3</v>
      </c>
      <c r="F715">
        <v>1.9179999999999999</v>
      </c>
      <c r="G715">
        <v>979</v>
      </c>
      <c r="H715">
        <v>991</v>
      </c>
      <c r="I715">
        <v>854</v>
      </c>
      <c r="J715" t="s">
        <v>338</v>
      </c>
      <c r="K715">
        <v>37.75</v>
      </c>
      <c r="L715">
        <v>16.54</v>
      </c>
      <c r="M715">
        <v>330.5</v>
      </c>
      <c r="N715">
        <v>0</v>
      </c>
      <c r="O715">
        <v>979</v>
      </c>
      <c r="P715">
        <v>991</v>
      </c>
      <c r="Q715">
        <v>853</v>
      </c>
      <c r="R715" t="s">
        <v>338</v>
      </c>
      <c r="S715">
        <v>39.049999999999997</v>
      </c>
      <c r="T715">
        <v>22.26</v>
      </c>
      <c r="U715">
        <v>333.1</v>
      </c>
      <c r="V715">
        <v>4.0190000000000001</v>
      </c>
      <c r="W715">
        <v>980</v>
      </c>
      <c r="X715">
        <v>992</v>
      </c>
      <c r="Y715">
        <v>854</v>
      </c>
      <c r="Z715" t="s">
        <v>338</v>
      </c>
      <c r="AA715">
        <v>3.0169999999999999</v>
      </c>
      <c r="AB715">
        <v>234.7</v>
      </c>
      <c r="AC715">
        <v>11.57</v>
      </c>
      <c r="AD715">
        <v>37.799999999999997</v>
      </c>
      <c r="AE715">
        <v>10.199999999999999</v>
      </c>
      <c r="AF715">
        <v>972.3</v>
      </c>
      <c r="AG715">
        <v>467.9</v>
      </c>
      <c r="AH715">
        <v>0</v>
      </c>
    </row>
    <row r="716" spans="1:34" x14ac:dyDescent="0.25">
      <c r="A716" s="88">
        <v>42964.534722222219</v>
      </c>
      <c r="B716">
        <v>235778</v>
      </c>
      <c r="C716">
        <v>37.74</v>
      </c>
      <c r="D716">
        <v>20.62</v>
      </c>
      <c r="E716">
        <v>332.4</v>
      </c>
      <c r="F716">
        <v>0</v>
      </c>
      <c r="G716">
        <v>979</v>
      </c>
      <c r="H716">
        <v>991</v>
      </c>
      <c r="I716">
        <v>854</v>
      </c>
      <c r="J716" t="s">
        <v>338</v>
      </c>
      <c r="K716">
        <v>37.520000000000003</v>
      </c>
      <c r="L716">
        <v>19.72</v>
      </c>
      <c r="M716">
        <v>329.2</v>
      </c>
      <c r="N716">
        <v>0</v>
      </c>
      <c r="O716">
        <v>979</v>
      </c>
      <c r="P716">
        <v>991</v>
      </c>
      <c r="Q716">
        <v>854</v>
      </c>
      <c r="R716" t="s">
        <v>338</v>
      </c>
      <c r="S716">
        <v>37.979999999999997</v>
      </c>
      <c r="T716">
        <v>22.26</v>
      </c>
      <c r="U716">
        <v>334.3</v>
      </c>
      <c r="V716">
        <v>0</v>
      </c>
      <c r="W716">
        <v>980</v>
      </c>
      <c r="X716">
        <v>992</v>
      </c>
      <c r="Y716">
        <v>855</v>
      </c>
      <c r="Z716" t="s">
        <v>338</v>
      </c>
      <c r="AA716">
        <v>3.1</v>
      </c>
      <c r="AB716">
        <v>259</v>
      </c>
      <c r="AC716">
        <v>10.95</v>
      </c>
      <c r="AD716">
        <v>38</v>
      </c>
      <c r="AE716">
        <v>9.9</v>
      </c>
      <c r="AF716">
        <v>972.3</v>
      </c>
      <c r="AG716">
        <v>467.9</v>
      </c>
      <c r="AH716">
        <v>0</v>
      </c>
    </row>
    <row r="717" spans="1:34" x14ac:dyDescent="0.25">
      <c r="A717" s="88">
        <v>42964.535416666666</v>
      </c>
      <c r="B717">
        <v>235779</v>
      </c>
      <c r="C717">
        <v>38.01</v>
      </c>
      <c r="D717">
        <v>19.079999999999998</v>
      </c>
      <c r="E717">
        <v>339.8</v>
      </c>
      <c r="F717">
        <v>0.39600000000000002</v>
      </c>
      <c r="G717">
        <v>979</v>
      </c>
      <c r="H717">
        <v>991</v>
      </c>
      <c r="I717">
        <v>854</v>
      </c>
      <c r="J717" t="s">
        <v>338</v>
      </c>
      <c r="K717">
        <v>37.65</v>
      </c>
      <c r="L717">
        <v>17.170000000000002</v>
      </c>
      <c r="M717">
        <v>334.3</v>
      </c>
      <c r="N717">
        <v>0</v>
      </c>
      <c r="O717">
        <v>978</v>
      </c>
      <c r="P717">
        <v>990</v>
      </c>
      <c r="Q717">
        <v>853</v>
      </c>
      <c r="R717" t="s">
        <v>338</v>
      </c>
      <c r="S717">
        <v>38.51</v>
      </c>
      <c r="T717">
        <v>20.350000000000001</v>
      </c>
      <c r="U717">
        <v>343.9</v>
      </c>
      <c r="V717">
        <v>1.827</v>
      </c>
      <c r="W717">
        <v>980</v>
      </c>
      <c r="X717">
        <v>991</v>
      </c>
      <c r="Y717">
        <v>854</v>
      </c>
      <c r="Z717" t="s">
        <v>338</v>
      </c>
      <c r="AA717">
        <v>2</v>
      </c>
      <c r="AB717">
        <v>238.2</v>
      </c>
      <c r="AC717">
        <v>25.31</v>
      </c>
      <c r="AD717">
        <v>37.700000000000003</v>
      </c>
      <c r="AE717">
        <v>9.9</v>
      </c>
      <c r="AF717">
        <v>972.3</v>
      </c>
      <c r="AG717">
        <v>467.9</v>
      </c>
      <c r="AH717">
        <v>0</v>
      </c>
    </row>
    <row r="718" spans="1:34" x14ac:dyDescent="0.25">
      <c r="A718" s="88">
        <v>42964.536111111112</v>
      </c>
      <c r="B718">
        <v>235780</v>
      </c>
      <c r="C718">
        <v>38.21</v>
      </c>
      <c r="D718">
        <v>17.12</v>
      </c>
      <c r="E718">
        <v>339.9</v>
      </c>
      <c r="F718">
        <v>1.857</v>
      </c>
      <c r="G718">
        <v>978</v>
      </c>
      <c r="H718">
        <v>990</v>
      </c>
      <c r="I718">
        <v>853</v>
      </c>
      <c r="J718" t="s">
        <v>338</v>
      </c>
      <c r="K718">
        <v>37.64</v>
      </c>
      <c r="L718">
        <v>16.54</v>
      </c>
      <c r="M718">
        <v>336.9</v>
      </c>
      <c r="N718">
        <v>0.36499999999999999</v>
      </c>
      <c r="O718">
        <v>977</v>
      </c>
      <c r="P718">
        <v>989</v>
      </c>
      <c r="Q718">
        <v>853</v>
      </c>
      <c r="R718" t="s">
        <v>338</v>
      </c>
      <c r="S718">
        <v>38.520000000000003</v>
      </c>
      <c r="T718">
        <v>17.170000000000002</v>
      </c>
      <c r="U718">
        <v>344.6</v>
      </c>
      <c r="V718">
        <v>2.5569999999999999</v>
      </c>
      <c r="W718">
        <v>978</v>
      </c>
      <c r="X718">
        <v>990</v>
      </c>
      <c r="Y718">
        <v>853</v>
      </c>
      <c r="Z718" t="s">
        <v>338</v>
      </c>
      <c r="AA718">
        <v>2.8919999999999999</v>
      </c>
      <c r="AB718">
        <v>242.5</v>
      </c>
      <c r="AC718">
        <v>9</v>
      </c>
      <c r="AD718">
        <v>37.5</v>
      </c>
      <c r="AE718">
        <v>10.3</v>
      </c>
      <c r="AF718">
        <v>972.3</v>
      </c>
      <c r="AG718">
        <v>467.9</v>
      </c>
      <c r="AH718">
        <v>0</v>
      </c>
    </row>
    <row r="719" spans="1:34" x14ac:dyDescent="0.25">
      <c r="A719" s="88">
        <v>42964.536805555559</v>
      </c>
      <c r="B719">
        <v>235781</v>
      </c>
      <c r="C719">
        <v>37.729999999999997</v>
      </c>
      <c r="D719">
        <v>15.95</v>
      </c>
      <c r="E719">
        <v>344.1</v>
      </c>
      <c r="F719">
        <v>6.0999999999999999E-2</v>
      </c>
      <c r="G719">
        <v>978</v>
      </c>
      <c r="H719">
        <v>990</v>
      </c>
      <c r="I719">
        <v>853</v>
      </c>
      <c r="J719" t="s">
        <v>338</v>
      </c>
      <c r="K719">
        <v>37.61</v>
      </c>
      <c r="L719">
        <v>14.63</v>
      </c>
      <c r="M719">
        <v>342</v>
      </c>
      <c r="N719">
        <v>0</v>
      </c>
      <c r="O719">
        <v>977</v>
      </c>
      <c r="P719">
        <v>989</v>
      </c>
      <c r="Q719">
        <v>853</v>
      </c>
      <c r="R719" t="s">
        <v>338</v>
      </c>
      <c r="S719">
        <v>37.9</v>
      </c>
      <c r="T719">
        <v>17.170000000000002</v>
      </c>
      <c r="U719">
        <v>346.5</v>
      </c>
      <c r="V719">
        <v>0.36499999999999999</v>
      </c>
      <c r="W719">
        <v>979</v>
      </c>
      <c r="X719">
        <v>990</v>
      </c>
      <c r="Y719">
        <v>854</v>
      </c>
      <c r="Z719" t="s">
        <v>338</v>
      </c>
      <c r="AA719">
        <v>2.2999999999999998</v>
      </c>
      <c r="AB719">
        <v>241.3</v>
      </c>
      <c r="AC719">
        <v>20.170000000000002</v>
      </c>
      <c r="AD719">
        <v>37.5</v>
      </c>
      <c r="AE719">
        <v>9.8000000000000007</v>
      </c>
      <c r="AF719">
        <v>972.3</v>
      </c>
      <c r="AG719">
        <v>467.9</v>
      </c>
      <c r="AH719">
        <v>0</v>
      </c>
    </row>
    <row r="720" spans="1:34" x14ac:dyDescent="0.25">
      <c r="A720" s="88">
        <v>42964.537499999999</v>
      </c>
      <c r="B720">
        <v>235782</v>
      </c>
      <c r="C720">
        <v>38.28</v>
      </c>
      <c r="D720">
        <v>16.010000000000002</v>
      </c>
      <c r="E720">
        <v>340.1</v>
      </c>
      <c r="F720">
        <v>2.4359999999999999</v>
      </c>
      <c r="G720">
        <v>978</v>
      </c>
      <c r="H720">
        <v>991</v>
      </c>
      <c r="I720">
        <v>854</v>
      </c>
      <c r="J720" t="s">
        <v>338</v>
      </c>
      <c r="K720">
        <v>38.020000000000003</v>
      </c>
      <c r="L720">
        <v>13.99</v>
      </c>
      <c r="M720">
        <v>335</v>
      </c>
      <c r="N720">
        <v>0.36499999999999999</v>
      </c>
      <c r="O720">
        <v>978</v>
      </c>
      <c r="P720">
        <v>990</v>
      </c>
      <c r="Q720">
        <v>854</v>
      </c>
      <c r="R720" t="s">
        <v>338</v>
      </c>
      <c r="S720">
        <v>38.46</v>
      </c>
      <c r="T720">
        <v>17.809999999999999</v>
      </c>
      <c r="U720">
        <v>343.9</v>
      </c>
      <c r="V720">
        <v>3.653</v>
      </c>
      <c r="W720">
        <v>980</v>
      </c>
      <c r="X720">
        <v>992</v>
      </c>
      <c r="Y720">
        <v>855</v>
      </c>
      <c r="Z720" t="s">
        <v>338</v>
      </c>
      <c r="AA720">
        <v>2.242</v>
      </c>
      <c r="AB720">
        <v>197.7</v>
      </c>
      <c r="AC720">
        <v>16.579999999999998</v>
      </c>
      <c r="AD720">
        <v>37.4</v>
      </c>
      <c r="AE720">
        <v>10.199999999999999</v>
      </c>
      <c r="AF720">
        <v>972.3</v>
      </c>
      <c r="AG720">
        <v>467.9</v>
      </c>
      <c r="AH720">
        <v>0</v>
      </c>
    </row>
    <row r="721" spans="1:34" x14ac:dyDescent="0.25">
      <c r="A721" s="88">
        <v>42964.538194444445</v>
      </c>
      <c r="B721">
        <v>235783</v>
      </c>
      <c r="C721">
        <v>37.950000000000003</v>
      </c>
      <c r="D721">
        <v>15.42</v>
      </c>
      <c r="E721">
        <v>333</v>
      </c>
      <c r="F721">
        <v>1.492</v>
      </c>
      <c r="G721">
        <v>979</v>
      </c>
      <c r="H721">
        <v>991</v>
      </c>
      <c r="I721">
        <v>855</v>
      </c>
      <c r="J721" t="s">
        <v>338</v>
      </c>
      <c r="K721">
        <v>37.6</v>
      </c>
      <c r="L721">
        <v>13.99</v>
      </c>
      <c r="M721">
        <v>331.8</v>
      </c>
      <c r="N721">
        <v>0</v>
      </c>
      <c r="O721">
        <v>978</v>
      </c>
      <c r="P721">
        <v>990</v>
      </c>
      <c r="Q721">
        <v>854</v>
      </c>
      <c r="R721" t="s">
        <v>338</v>
      </c>
      <c r="S721">
        <v>38.49</v>
      </c>
      <c r="T721">
        <v>18.440000000000001</v>
      </c>
      <c r="U721">
        <v>335</v>
      </c>
      <c r="V721">
        <v>3.2879999999999998</v>
      </c>
      <c r="W721">
        <v>979</v>
      </c>
      <c r="X721">
        <v>992</v>
      </c>
      <c r="Y721">
        <v>855</v>
      </c>
      <c r="Z721" t="s">
        <v>338</v>
      </c>
      <c r="AA721">
        <v>3.7669999999999999</v>
      </c>
      <c r="AB721">
        <v>224.9</v>
      </c>
      <c r="AC721">
        <v>6.7969999999999997</v>
      </c>
      <c r="AD721">
        <v>37.5</v>
      </c>
      <c r="AE721">
        <v>10.1</v>
      </c>
      <c r="AF721">
        <v>972.2</v>
      </c>
      <c r="AG721">
        <v>467.9</v>
      </c>
      <c r="AH721">
        <v>0</v>
      </c>
    </row>
    <row r="722" spans="1:34" x14ac:dyDescent="0.25">
      <c r="A722" s="88">
        <v>42964.538888888892</v>
      </c>
      <c r="B722">
        <v>235784</v>
      </c>
      <c r="C722">
        <v>37.9</v>
      </c>
      <c r="D722">
        <v>15.9</v>
      </c>
      <c r="E722">
        <v>338.2</v>
      </c>
      <c r="F722">
        <v>6.0999999999999999E-2</v>
      </c>
      <c r="G722">
        <v>979</v>
      </c>
      <c r="H722">
        <v>991</v>
      </c>
      <c r="I722">
        <v>855</v>
      </c>
      <c r="J722" t="s">
        <v>338</v>
      </c>
      <c r="K722">
        <v>37.619999999999997</v>
      </c>
      <c r="L722">
        <v>14.63</v>
      </c>
      <c r="M722">
        <v>336.3</v>
      </c>
      <c r="N722">
        <v>0</v>
      </c>
      <c r="O722">
        <v>978</v>
      </c>
      <c r="P722">
        <v>990</v>
      </c>
      <c r="Q722">
        <v>855</v>
      </c>
      <c r="R722" t="s">
        <v>338</v>
      </c>
      <c r="S722">
        <v>38.11</v>
      </c>
      <c r="T722">
        <v>18.440000000000001</v>
      </c>
      <c r="U722">
        <v>342</v>
      </c>
      <c r="V722">
        <v>0.36499999999999999</v>
      </c>
      <c r="W722">
        <v>980</v>
      </c>
      <c r="X722">
        <v>991</v>
      </c>
      <c r="Y722">
        <v>855</v>
      </c>
      <c r="Z722" t="s">
        <v>338</v>
      </c>
      <c r="AA722">
        <v>3.1</v>
      </c>
      <c r="AB722">
        <v>231.8</v>
      </c>
      <c r="AC722">
        <v>8.77</v>
      </c>
      <c r="AD722">
        <v>37.5</v>
      </c>
      <c r="AE722">
        <v>9.9</v>
      </c>
      <c r="AF722">
        <v>972.2</v>
      </c>
      <c r="AG722">
        <v>467.9</v>
      </c>
      <c r="AH722">
        <v>0</v>
      </c>
    </row>
    <row r="723" spans="1:34" x14ac:dyDescent="0.25">
      <c r="A723" s="88">
        <v>42964.539583333331</v>
      </c>
      <c r="B723">
        <v>235785</v>
      </c>
      <c r="C723">
        <v>38.46</v>
      </c>
      <c r="D723">
        <v>15.79</v>
      </c>
      <c r="E723">
        <v>335.5</v>
      </c>
      <c r="F723">
        <v>2.0089999999999999</v>
      </c>
      <c r="G723">
        <v>979</v>
      </c>
      <c r="H723">
        <v>992</v>
      </c>
      <c r="I723">
        <v>856</v>
      </c>
      <c r="J723" t="s">
        <v>338</v>
      </c>
      <c r="K723">
        <v>38.11</v>
      </c>
      <c r="L723">
        <v>14.63</v>
      </c>
      <c r="M723">
        <v>330.5</v>
      </c>
      <c r="N723">
        <v>0.36499999999999999</v>
      </c>
      <c r="O723">
        <v>979</v>
      </c>
      <c r="P723">
        <v>991</v>
      </c>
      <c r="Q723">
        <v>855</v>
      </c>
      <c r="R723" t="s">
        <v>338</v>
      </c>
      <c r="S723">
        <v>38.76</v>
      </c>
      <c r="T723">
        <v>17.170000000000002</v>
      </c>
      <c r="U723">
        <v>341.4</v>
      </c>
      <c r="V723">
        <v>3.2879999999999998</v>
      </c>
      <c r="W723">
        <v>980</v>
      </c>
      <c r="X723">
        <v>992</v>
      </c>
      <c r="Y723">
        <v>857</v>
      </c>
      <c r="Z723" t="s">
        <v>338</v>
      </c>
      <c r="AA723">
        <v>2.4</v>
      </c>
      <c r="AB723">
        <v>207.6</v>
      </c>
      <c r="AC723">
        <v>15.84</v>
      </c>
      <c r="AD723">
        <v>37.4</v>
      </c>
      <c r="AE723">
        <v>10</v>
      </c>
      <c r="AF723">
        <v>972.2</v>
      </c>
      <c r="AG723">
        <v>467.9</v>
      </c>
      <c r="AH723">
        <v>0</v>
      </c>
    </row>
    <row r="724" spans="1:34" x14ac:dyDescent="0.25">
      <c r="A724" s="88">
        <v>42964.540277777778</v>
      </c>
      <c r="B724">
        <v>235786</v>
      </c>
      <c r="C724">
        <v>37.909999999999997</v>
      </c>
      <c r="D724">
        <v>16.64</v>
      </c>
      <c r="E724">
        <v>333.1</v>
      </c>
      <c r="F724">
        <v>1.948</v>
      </c>
      <c r="G724">
        <v>978</v>
      </c>
      <c r="H724">
        <v>991</v>
      </c>
      <c r="I724">
        <v>856</v>
      </c>
      <c r="J724" t="s">
        <v>338</v>
      </c>
      <c r="K724">
        <v>37.71</v>
      </c>
      <c r="L724">
        <v>14.63</v>
      </c>
      <c r="M724">
        <v>330.5</v>
      </c>
      <c r="N724">
        <v>1.0960000000000001</v>
      </c>
      <c r="O724">
        <v>977</v>
      </c>
      <c r="P724">
        <v>989</v>
      </c>
      <c r="Q724">
        <v>855</v>
      </c>
      <c r="R724" t="s">
        <v>338</v>
      </c>
      <c r="S724">
        <v>38.409999999999997</v>
      </c>
      <c r="T724">
        <v>17.809999999999999</v>
      </c>
      <c r="U724">
        <v>335.6</v>
      </c>
      <c r="V724">
        <v>3.2879999999999998</v>
      </c>
      <c r="W724">
        <v>980</v>
      </c>
      <c r="X724">
        <v>992</v>
      </c>
      <c r="Y724">
        <v>857</v>
      </c>
      <c r="Z724" t="s">
        <v>338</v>
      </c>
      <c r="AA724">
        <v>2.0920000000000001</v>
      </c>
      <c r="AB724">
        <v>225.5</v>
      </c>
      <c r="AC724">
        <v>12.5</v>
      </c>
      <c r="AD724">
        <v>37.4</v>
      </c>
      <c r="AE724">
        <v>9.1999999999999993</v>
      </c>
      <c r="AF724">
        <v>972.2</v>
      </c>
      <c r="AG724">
        <v>467.9</v>
      </c>
      <c r="AH724">
        <v>0</v>
      </c>
    </row>
    <row r="725" spans="1:34" x14ac:dyDescent="0.25">
      <c r="A725" s="88">
        <v>42964.540972222225</v>
      </c>
      <c r="B725">
        <v>235787</v>
      </c>
      <c r="C725">
        <v>37.590000000000003</v>
      </c>
      <c r="D725">
        <v>16.11</v>
      </c>
      <c r="E725">
        <v>333.8</v>
      </c>
      <c r="F725">
        <v>1.827</v>
      </c>
      <c r="G725">
        <v>975</v>
      </c>
      <c r="H725">
        <v>987</v>
      </c>
      <c r="I725">
        <v>852</v>
      </c>
      <c r="J725" t="s">
        <v>338</v>
      </c>
      <c r="K725">
        <v>37.46</v>
      </c>
      <c r="L725">
        <v>15.26</v>
      </c>
      <c r="M725">
        <v>331.1</v>
      </c>
      <c r="N725">
        <v>1.827</v>
      </c>
      <c r="O725">
        <v>974</v>
      </c>
      <c r="P725">
        <v>986</v>
      </c>
      <c r="Q725">
        <v>851</v>
      </c>
      <c r="R725" t="s">
        <v>338</v>
      </c>
      <c r="S725">
        <v>37.71</v>
      </c>
      <c r="T725">
        <v>16.54</v>
      </c>
      <c r="U725">
        <v>335.6</v>
      </c>
      <c r="V725">
        <v>1.827</v>
      </c>
      <c r="W725">
        <v>976</v>
      </c>
      <c r="X725">
        <v>988</v>
      </c>
      <c r="Y725">
        <v>853</v>
      </c>
      <c r="Z725" t="s">
        <v>338</v>
      </c>
      <c r="AA725">
        <v>2.008</v>
      </c>
      <c r="AB725">
        <v>261.89999999999998</v>
      </c>
      <c r="AC725">
        <v>10.01</v>
      </c>
      <c r="AD725">
        <v>37.4</v>
      </c>
      <c r="AE725">
        <v>9.1999999999999993</v>
      </c>
      <c r="AF725">
        <v>972.2</v>
      </c>
      <c r="AG725">
        <v>467.9</v>
      </c>
      <c r="AH725">
        <v>0</v>
      </c>
    </row>
    <row r="726" spans="1:34" x14ac:dyDescent="0.25">
      <c r="A726" s="88">
        <v>42964.541666666664</v>
      </c>
      <c r="B726">
        <v>235788</v>
      </c>
      <c r="C726">
        <v>37.78</v>
      </c>
      <c r="D726">
        <v>15.79</v>
      </c>
      <c r="E726">
        <v>334.4</v>
      </c>
      <c r="F726">
        <v>3.0139999999999998</v>
      </c>
      <c r="G726">
        <v>974</v>
      </c>
      <c r="H726">
        <v>986</v>
      </c>
      <c r="I726">
        <v>852</v>
      </c>
      <c r="J726" t="s">
        <v>338</v>
      </c>
      <c r="K726">
        <v>37.65</v>
      </c>
      <c r="L726">
        <v>13.36</v>
      </c>
      <c r="M726">
        <v>330.5</v>
      </c>
      <c r="N726">
        <v>1.827</v>
      </c>
      <c r="O726">
        <v>974</v>
      </c>
      <c r="P726">
        <v>985</v>
      </c>
      <c r="Q726">
        <v>851</v>
      </c>
      <c r="R726" t="s">
        <v>338</v>
      </c>
      <c r="S726">
        <v>37.94</v>
      </c>
      <c r="T726">
        <v>17.809999999999999</v>
      </c>
      <c r="U726">
        <v>338.2</v>
      </c>
      <c r="V726">
        <v>4.0190000000000001</v>
      </c>
      <c r="W726">
        <v>974</v>
      </c>
      <c r="X726">
        <v>987</v>
      </c>
      <c r="Y726">
        <v>852</v>
      </c>
      <c r="Z726" t="s">
        <v>338</v>
      </c>
      <c r="AA726">
        <v>1.75</v>
      </c>
      <c r="AB726">
        <v>245.9</v>
      </c>
      <c r="AC726">
        <v>21.44</v>
      </c>
      <c r="AD726">
        <v>37.200000000000003</v>
      </c>
      <c r="AE726">
        <v>9.4</v>
      </c>
      <c r="AF726">
        <v>972.2</v>
      </c>
      <c r="AG726">
        <v>467.9</v>
      </c>
      <c r="AH726">
        <v>0</v>
      </c>
    </row>
    <row r="727" spans="1:34" x14ac:dyDescent="0.25">
      <c r="A727" s="88">
        <v>42964.542361111111</v>
      </c>
      <c r="B727">
        <v>235789</v>
      </c>
      <c r="C727">
        <v>38.090000000000003</v>
      </c>
      <c r="D727">
        <v>15.64</v>
      </c>
      <c r="E727">
        <v>326.3</v>
      </c>
      <c r="F727">
        <v>4.5970000000000004</v>
      </c>
      <c r="G727">
        <v>973</v>
      </c>
      <c r="H727">
        <v>986</v>
      </c>
      <c r="I727">
        <v>851</v>
      </c>
      <c r="J727" t="s">
        <v>338</v>
      </c>
      <c r="K727">
        <v>38.020000000000003</v>
      </c>
      <c r="L727">
        <v>14.63</v>
      </c>
      <c r="M727">
        <v>324.10000000000002</v>
      </c>
      <c r="N727">
        <v>4.0190000000000001</v>
      </c>
      <c r="O727">
        <v>972</v>
      </c>
      <c r="P727">
        <v>985</v>
      </c>
      <c r="Q727">
        <v>850</v>
      </c>
      <c r="R727" t="s">
        <v>338</v>
      </c>
      <c r="S727">
        <v>38.200000000000003</v>
      </c>
      <c r="T727">
        <v>16.54</v>
      </c>
      <c r="U727">
        <v>329.2</v>
      </c>
      <c r="V727">
        <v>4.7489999999999997</v>
      </c>
      <c r="W727">
        <v>975</v>
      </c>
      <c r="X727">
        <v>987</v>
      </c>
      <c r="Y727">
        <v>852</v>
      </c>
      <c r="Z727" t="s">
        <v>338</v>
      </c>
      <c r="AA727">
        <v>1.542</v>
      </c>
      <c r="AB727">
        <v>235.1</v>
      </c>
      <c r="AC727">
        <v>25.57</v>
      </c>
      <c r="AD727">
        <v>37.200000000000003</v>
      </c>
      <c r="AE727">
        <v>9.8000000000000007</v>
      </c>
      <c r="AF727">
        <v>972.2</v>
      </c>
      <c r="AG727">
        <v>467.9</v>
      </c>
      <c r="AH727">
        <v>0</v>
      </c>
    </row>
    <row r="728" spans="1:34" x14ac:dyDescent="0.25">
      <c r="A728" s="88">
        <v>42964.543055555558</v>
      </c>
      <c r="B728">
        <v>235790</v>
      </c>
      <c r="C728">
        <v>38.44</v>
      </c>
      <c r="D728">
        <v>13.94</v>
      </c>
      <c r="E728">
        <v>326.10000000000002</v>
      </c>
      <c r="F728">
        <v>5.8150000000000004</v>
      </c>
      <c r="G728">
        <v>970</v>
      </c>
      <c r="H728">
        <v>983</v>
      </c>
      <c r="I728">
        <v>849</v>
      </c>
      <c r="J728" t="s">
        <v>338</v>
      </c>
      <c r="K728">
        <v>38.119999999999997</v>
      </c>
      <c r="L728">
        <v>12.72</v>
      </c>
      <c r="M728">
        <v>322.2</v>
      </c>
      <c r="N728">
        <v>4.7489999999999997</v>
      </c>
      <c r="O728">
        <v>969</v>
      </c>
      <c r="P728">
        <v>982</v>
      </c>
      <c r="Q728">
        <v>848</v>
      </c>
      <c r="R728" t="s">
        <v>338</v>
      </c>
      <c r="S728">
        <v>38.729999999999997</v>
      </c>
      <c r="T728">
        <v>14.63</v>
      </c>
      <c r="U728">
        <v>329.2</v>
      </c>
      <c r="V728">
        <v>6.2110000000000003</v>
      </c>
      <c r="W728">
        <v>971</v>
      </c>
      <c r="X728">
        <v>985</v>
      </c>
      <c r="Y728">
        <v>851</v>
      </c>
      <c r="Z728" t="s">
        <v>338</v>
      </c>
      <c r="AA728">
        <v>1.575</v>
      </c>
      <c r="AB728">
        <v>224.8</v>
      </c>
      <c r="AC728">
        <v>24.62</v>
      </c>
      <c r="AD728">
        <v>37.200000000000003</v>
      </c>
      <c r="AE728">
        <v>9.6999999999999993</v>
      </c>
      <c r="AF728">
        <v>972.2</v>
      </c>
      <c r="AG728">
        <v>467.9</v>
      </c>
      <c r="AH728">
        <v>0</v>
      </c>
    </row>
    <row r="729" spans="1:34" x14ac:dyDescent="0.25">
      <c r="A729" s="88">
        <v>42964.543749999997</v>
      </c>
      <c r="B729">
        <v>235791</v>
      </c>
      <c r="C729">
        <v>38.86</v>
      </c>
      <c r="D729">
        <v>14.1</v>
      </c>
      <c r="E729">
        <v>329.9</v>
      </c>
      <c r="F729">
        <v>6.85</v>
      </c>
      <c r="G729">
        <v>970</v>
      </c>
      <c r="H729">
        <v>982</v>
      </c>
      <c r="I729">
        <v>848</v>
      </c>
      <c r="J729" t="s">
        <v>338</v>
      </c>
      <c r="K729">
        <v>38.68</v>
      </c>
      <c r="L729">
        <v>13.36</v>
      </c>
      <c r="M729">
        <v>326.7</v>
      </c>
      <c r="N729">
        <v>6.2110000000000003</v>
      </c>
      <c r="O729">
        <v>969</v>
      </c>
      <c r="P729">
        <v>982</v>
      </c>
      <c r="Q729">
        <v>847</v>
      </c>
      <c r="R729" t="s">
        <v>338</v>
      </c>
      <c r="S729">
        <v>39.03</v>
      </c>
      <c r="T729">
        <v>14.63</v>
      </c>
      <c r="U729">
        <v>334.3</v>
      </c>
      <c r="V729">
        <v>7.6719999999999997</v>
      </c>
      <c r="W729">
        <v>971</v>
      </c>
      <c r="X729">
        <v>983</v>
      </c>
      <c r="Y729">
        <v>849</v>
      </c>
      <c r="Z729" t="s">
        <v>338</v>
      </c>
      <c r="AA729">
        <v>1.325</v>
      </c>
      <c r="AB729">
        <v>150.9</v>
      </c>
      <c r="AC729">
        <v>38.119999999999997</v>
      </c>
      <c r="AD729">
        <v>37.4</v>
      </c>
      <c r="AE729">
        <v>10.199999999999999</v>
      </c>
      <c r="AF729">
        <v>972.2</v>
      </c>
      <c r="AG729">
        <v>467.9</v>
      </c>
      <c r="AH729">
        <v>0</v>
      </c>
    </row>
    <row r="730" spans="1:34" x14ac:dyDescent="0.25">
      <c r="A730" s="88">
        <v>42964.544444444444</v>
      </c>
      <c r="B730">
        <v>235792</v>
      </c>
      <c r="C730">
        <v>38.75</v>
      </c>
      <c r="D730">
        <v>12.19</v>
      </c>
      <c r="E730">
        <v>333.9</v>
      </c>
      <c r="F730">
        <v>7.2160000000000002</v>
      </c>
      <c r="G730">
        <v>968</v>
      </c>
      <c r="H730">
        <v>982</v>
      </c>
      <c r="I730">
        <v>847</v>
      </c>
      <c r="J730" t="s">
        <v>338</v>
      </c>
      <c r="K730">
        <v>38.520000000000003</v>
      </c>
      <c r="L730">
        <v>11.45</v>
      </c>
      <c r="M730">
        <v>333.1</v>
      </c>
      <c r="N730">
        <v>6.2110000000000003</v>
      </c>
      <c r="O730">
        <v>968</v>
      </c>
      <c r="P730">
        <v>981</v>
      </c>
      <c r="Q730">
        <v>846</v>
      </c>
      <c r="R730" t="s">
        <v>338</v>
      </c>
      <c r="S730">
        <v>38.909999999999997</v>
      </c>
      <c r="T730">
        <v>13.36</v>
      </c>
      <c r="U730">
        <v>335.6</v>
      </c>
      <c r="V730">
        <v>8.0399999999999991</v>
      </c>
      <c r="W730">
        <v>969</v>
      </c>
      <c r="X730">
        <v>983</v>
      </c>
      <c r="Y730">
        <v>848</v>
      </c>
      <c r="Z730" t="s">
        <v>338</v>
      </c>
      <c r="AA730">
        <v>1.833</v>
      </c>
      <c r="AB730">
        <v>156.69999999999999</v>
      </c>
      <c r="AC730">
        <v>12.18</v>
      </c>
      <c r="AD730">
        <v>37.6</v>
      </c>
      <c r="AE730">
        <v>10.199999999999999</v>
      </c>
      <c r="AF730">
        <v>972.2</v>
      </c>
      <c r="AG730">
        <v>467.9</v>
      </c>
      <c r="AH730">
        <v>0</v>
      </c>
    </row>
    <row r="731" spans="1:34" x14ac:dyDescent="0.25">
      <c r="A731" s="88">
        <v>42964.545138888891</v>
      </c>
      <c r="B731">
        <v>235793</v>
      </c>
      <c r="C731">
        <v>38.729999999999997</v>
      </c>
      <c r="D731">
        <v>13.04</v>
      </c>
      <c r="E731">
        <v>334.4</v>
      </c>
      <c r="F731">
        <v>6.6369999999999996</v>
      </c>
      <c r="G731">
        <v>967</v>
      </c>
      <c r="H731">
        <v>981</v>
      </c>
      <c r="I731">
        <v>846</v>
      </c>
      <c r="J731" t="s">
        <v>338</v>
      </c>
      <c r="K731">
        <v>38.61</v>
      </c>
      <c r="L731">
        <v>11.45</v>
      </c>
      <c r="M731">
        <v>332.4</v>
      </c>
      <c r="N731">
        <v>6.2110000000000003</v>
      </c>
      <c r="O731">
        <v>966</v>
      </c>
      <c r="P731">
        <v>980</v>
      </c>
      <c r="Q731">
        <v>845</v>
      </c>
      <c r="R731" t="s">
        <v>338</v>
      </c>
      <c r="S731">
        <v>38.99</v>
      </c>
      <c r="T731">
        <v>14.63</v>
      </c>
      <c r="U731">
        <v>336.3</v>
      </c>
      <c r="V731">
        <v>7.6719999999999997</v>
      </c>
      <c r="W731">
        <v>968</v>
      </c>
      <c r="X731">
        <v>981</v>
      </c>
      <c r="Y731">
        <v>847</v>
      </c>
      <c r="Z731" t="s">
        <v>338</v>
      </c>
      <c r="AA731">
        <v>0.82499999999999996</v>
      </c>
      <c r="AB731">
        <v>162.19999999999999</v>
      </c>
      <c r="AC731">
        <v>21.12</v>
      </c>
      <c r="AD731">
        <v>37.700000000000003</v>
      </c>
      <c r="AE731">
        <v>10.1</v>
      </c>
      <c r="AF731">
        <v>972.2</v>
      </c>
      <c r="AG731">
        <v>467.9</v>
      </c>
      <c r="AH731">
        <v>0</v>
      </c>
    </row>
    <row r="732" spans="1:34" x14ac:dyDescent="0.25">
      <c r="A732" s="88">
        <v>42964.54583333333</v>
      </c>
      <c r="B732">
        <v>235794</v>
      </c>
      <c r="C732">
        <v>39.35</v>
      </c>
      <c r="D732">
        <v>15.42</v>
      </c>
      <c r="E732">
        <v>338.1</v>
      </c>
      <c r="F732">
        <v>8.0399999999999991</v>
      </c>
      <c r="G732">
        <v>965</v>
      </c>
      <c r="H732">
        <v>979</v>
      </c>
      <c r="I732">
        <v>844</v>
      </c>
      <c r="J732" t="s">
        <v>338</v>
      </c>
      <c r="K732">
        <v>39.01</v>
      </c>
      <c r="L732">
        <v>13.36</v>
      </c>
      <c r="M732">
        <v>336.9</v>
      </c>
      <c r="N732">
        <v>7.6719999999999997</v>
      </c>
      <c r="O732">
        <v>965</v>
      </c>
      <c r="P732">
        <v>977</v>
      </c>
      <c r="Q732">
        <v>843</v>
      </c>
      <c r="R732" t="s">
        <v>338</v>
      </c>
      <c r="S732">
        <v>39.67</v>
      </c>
      <c r="T732">
        <v>17.170000000000002</v>
      </c>
      <c r="U732">
        <v>339.4</v>
      </c>
      <c r="V732">
        <v>8.4</v>
      </c>
      <c r="W732">
        <v>966</v>
      </c>
      <c r="X732">
        <v>980</v>
      </c>
      <c r="Y732">
        <v>845</v>
      </c>
      <c r="Z732" t="s">
        <v>338</v>
      </c>
      <c r="AA732">
        <v>1.4419999999999999</v>
      </c>
      <c r="AB732">
        <v>148.80000000000001</v>
      </c>
      <c r="AC732">
        <v>18.52</v>
      </c>
      <c r="AD732">
        <v>37.6</v>
      </c>
      <c r="AE732">
        <v>10.199999999999999</v>
      </c>
      <c r="AF732">
        <v>972.1</v>
      </c>
      <c r="AG732">
        <v>467.9</v>
      </c>
      <c r="AH732">
        <v>0</v>
      </c>
    </row>
    <row r="733" spans="1:34" x14ac:dyDescent="0.25">
      <c r="A733" s="88">
        <v>42964.546527777777</v>
      </c>
      <c r="B733">
        <v>235795</v>
      </c>
      <c r="C733">
        <v>39.5</v>
      </c>
      <c r="D733">
        <v>13.99</v>
      </c>
      <c r="E733">
        <v>333.2</v>
      </c>
      <c r="F733">
        <v>7.3369999999999997</v>
      </c>
      <c r="G733">
        <v>964</v>
      </c>
      <c r="H733">
        <v>977</v>
      </c>
      <c r="I733">
        <v>842</v>
      </c>
      <c r="J733" t="s">
        <v>338</v>
      </c>
      <c r="K733">
        <v>39.229999999999997</v>
      </c>
      <c r="L733">
        <v>12.72</v>
      </c>
      <c r="M733">
        <v>327.3</v>
      </c>
      <c r="N733">
        <v>6.2110000000000003</v>
      </c>
      <c r="O733">
        <v>963</v>
      </c>
      <c r="P733">
        <v>976</v>
      </c>
      <c r="Q733">
        <v>842</v>
      </c>
      <c r="R733" t="s">
        <v>338</v>
      </c>
      <c r="S733">
        <v>39.74</v>
      </c>
      <c r="T733">
        <v>15.9</v>
      </c>
      <c r="U733">
        <v>339.4</v>
      </c>
      <c r="V733">
        <v>8.4</v>
      </c>
      <c r="W733">
        <v>965</v>
      </c>
      <c r="X733">
        <v>979</v>
      </c>
      <c r="Y733">
        <v>844</v>
      </c>
      <c r="Z733" t="s">
        <v>338</v>
      </c>
      <c r="AA733">
        <v>2.1</v>
      </c>
      <c r="AB733">
        <v>175</v>
      </c>
      <c r="AC733">
        <v>20.66</v>
      </c>
      <c r="AD733">
        <v>37.799999999999997</v>
      </c>
      <c r="AE733">
        <v>10.4</v>
      </c>
      <c r="AF733">
        <v>972.1</v>
      </c>
      <c r="AG733">
        <v>467.9</v>
      </c>
      <c r="AH733">
        <v>0</v>
      </c>
    </row>
    <row r="734" spans="1:34" x14ac:dyDescent="0.25">
      <c r="A734" s="88">
        <v>42964.547222222223</v>
      </c>
      <c r="B734">
        <v>235796</v>
      </c>
      <c r="C734">
        <v>39.33</v>
      </c>
      <c r="D734">
        <v>12.14</v>
      </c>
      <c r="E734">
        <v>329.3</v>
      </c>
      <c r="F734">
        <v>5.7850000000000001</v>
      </c>
      <c r="G734">
        <v>963</v>
      </c>
      <c r="H734">
        <v>976</v>
      </c>
      <c r="I734">
        <v>842</v>
      </c>
      <c r="J734" t="s">
        <v>338</v>
      </c>
      <c r="K734">
        <v>38.92</v>
      </c>
      <c r="L734">
        <v>10.81</v>
      </c>
      <c r="M734">
        <v>327.3</v>
      </c>
      <c r="N734">
        <v>4.3840000000000003</v>
      </c>
      <c r="O734">
        <v>963</v>
      </c>
      <c r="P734">
        <v>976</v>
      </c>
      <c r="Q734">
        <v>841</v>
      </c>
      <c r="R734" t="s">
        <v>338</v>
      </c>
      <c r="S734">
        <v>39.67</v>
      </c>
      <c r="T734">
        <v>13.99</v>
      </c>
      <c r="U734">
        <v>331.8</v>
      </c>
      <c r="V734">
        <v>6.5759999999999996</v>
      </c>
      <c r="W734">
        <v>964</v>
      </c>
      <c r="X734">
        <v>977</v>
      </c>
      <c r="Y734">
        <v>842</v>
      </c>
      <c r="Z734" t="s">
        <v>338</v>
      </c>
      <c r="AA734">
        <v>2.742</v>
      </c>
      <c r="AB734">
        <v>160.30000000000001</v>
      </c>
      <c r="AC734">
        <v>7.5380000000000003</v>
      </c>
      <c r="AD734">
        <v>38.1</v>
      </c>
      <c r="AE734">
        <v>10.5</v>
      </c>
      <c r="AF734">
        <v>972.1</v>
      </c>
      <c r="AG734">
        <v>467.9</v>
      </c>
      <c r="AH734">
        <v>0</v>
      </c>
    </row>
    <row r="735" spans="1:34" x14ac:dyDescent="0.25">
      <c r="A735" s="88">
        <v>42964.54791666667</v>
      </c>
      <c r="B735">
        <v>235797</v>
      </c>
      <c r="C735">
        <v>39.229999999999997</v>
      </c>
      <c r="D735">
        <v>16.22</v>
      </c>
      <c r="E735">
        <v>334.3</v>
      </c>
      <c r="F735">
        <v>4.2619999999999996</v>
      </c>
      <c r="G735">
        <v>963</v>
      </c>
      <c r="H735">
        <v>976</v>
      </c>
      <c r="I735">
        <v>842</v>
      </c>
      <c r="J735" t="s">
        <v>338</v>
      </c>
      <c r="K735">
        <v>39.01</v>
      </c>
      <c r="L735">
        <v>15.26</v>
      </c>
      <c r="M735">
        <v>329.9</v>
      </c>
      <c r="N735">
        <v>4.0190000000000001</v>
      </c>
      <c r="O735">
        <v>963</v>
      </c>
      <c r="P735">
        <v>976</v>
      </c>
      <c r="Q735">
        <v>842</v>
      </c>
      <c r="R735" t="s">
        <v>338</v>
      </c>
      <c r="S735">
        <v>39.42</v>
      </c>
      <c r="T735">
        <v>17.170000000000002</v>
      </c>
      <c r="U735">
        <v>337.5</v>
      </c>
      <c r="V735">
        <v>5.1150000000000002</v>
      </c>
      <c r="W735">
        <v>964</v>
      </c>
      <c r="X735">
        <v>977</v>
      </c>
      <c r="Y735">
        <v>843</v>
      </c>
      <c r="Z735" t="s">
        <v>338</v>
      </c>
      <c r="AA735">
        <v>2.2749999999999999</v>
      </c>
      <c r="AB735">
        <v>149.80000000000001</v>
      </c>
      <c r="AC735">
        <v>10.41</v>
      </c>
      <c r="AD735">
        <v>38.200000000000003</v>
      </c>
      <c r="AE735">
        <v>10.1</v>
      </c>
      <c r="AF735">
        <v>972.1</v>
      </c>
      <c r="AG735">
        <v>467.9</v>
      </c>
      <c r="AH735">
        <v>0</v>
      </c>
    </row>
    <row r="736" spans="1:34" x14ac:dyDescent="0.25">
      <c r="A736" s="88">
        <v>42964.548611111109</v>
      </c>
      <c r="B736">
        <v>235798</v>
      </c>
      <c r="C736">
        <v>39.46</v>
      </c>
      <c r="D736">
        <v>16.43</v>
      </c>
      <c r="E736">
        <v>333.3</v>
      </c>
      <c r="F736">
        <v>5.2060000000000004</v>
      </c>
      <c r="G736">
        <v>962</v>
      </c>
      <c r="H736">
        <v>976</v>
      </c>
      <c r="I736">
        <v>842</v>
      </c>
      <c r="J736" t="s">
        <v>338</v>
      </c>
      <c r="K736">
        <v>39.36</v>
      </c>
      <c r="L736">
        <v>15.26</v>
      </c>
      <c r="M736">
        <v>330.5</v>
      </c>
      <c r="N736">
        <v>4.7489999999999997</v>
      </c>
      <c r="O736">
        <v>962</v>
      </c>
      <c r="P736">
        <v>976</v>
      </c>
      <c r="Q736">
        <v>841</v>
      </c>
      <c r="R736" t="s">
        <v>338</v>
      </c>
      <c r="S736">
        <v>39.65</v>
      </c>
      <c r="T736">
        <v>17.170000000000002</v>
      </c>
      <c r="U736">
        <v>338.2</v>
      </c>
      <c r="V736">
        <v>5.48</v>
      </c>
      <c r="W736">
        <v>963</v>
      </c>
      <c r="X736">
        <v>976</v>
      </c>
      <c r="Y736">
        <v>842</v>
      </c>
      <c r="Z736" t="s">
        <v>338</v>
      </c>
      <c r="AA736">
        <v>2.2080000000000002</v>
      </c>
      <c r="AB736">
        <v>156.69999999999999</v>
      </c>
      <c r="AC736">
        <v>21.91</v>
      </c>
      <c r="AD736">
        <v>38</v>
      </c>
      <c r="AE736">
        <v>10.199999999999999</v>
      </c>
      <c r="AF736">
        <v>972.1</v>
      </c>
      <c r="AG736">
        <v>467.9</v>
      </c>
      <c r="AH736">
        <v>0</v>
      </c>
    </row>
    <row r="737" spans="1:34" x14ac:dyDescent="0.25">
      <c r="A737" s="88">
        <v>42964.549305555556</v>
      </c>
      <c r="B737">
        <v>235799</v>
      </c>
      <c r="C737">
        <v>39.26</v>
      </c>
      <c r="D737">
        <v>16.22</v>
      </c>
      <c r="E737">
        <v>334.7</v>
      </c>
      <c r="F737">
        <v>5.0229999999999997</v>
      </c>
      <c r="G737">
        <v>962</v>
      </c>
      <c r="H737">
        <v>975</v>
      </c>
      <c r="I737">
        <v>842</v>
      </c>
      <c r="J737" t="s">
        <v>338</v>
      </c>
      <c r="K737">
        <v>39.18</v>
      </c>
      <c r="L737">
        <v>14.63</v>
      </c>
      <c r="M737">
        <v>330.5</v>
      </c>
      <c r="N737">
        <v>4.7489999999999997</v>
      </c>
      <c r="O737">
        <v>961</v>
      </c>
      <c r="P737">
        <v>975</v>
      </c>
      <c r="Q737">
        <v>841</v>
      </c>
      <c r="R737" t="s">
        <v>338</v>
      </c>
      <c r="S737">
        <v>39.47</v>
      </c>
      <c r="T737">
        <v>17.170000000000002</v>
      </c>
      <c r="U737">
        <v>336.9</v>
      </c>
      <c r="V737">
        <v>5.48</v>
      </c>
      <c r="W737">
        <v>963</v>
      </c>
      <c r="X737">
        <v>976</v>
      </c>
      <c r="Y737">
        <v>842</v>
      </c>
      <c r="Z737" t="s">
        <v>338</v>
      </c>
      <c r="AA737">
        <v>1.5580000000000001</v>
      </c>
      <c r="AB737">
        <v>122.4</v>
      </c>
      <c r="AC737">
        <v>13.28</v>
      </c>
      <c r="AD737">
        <v>38.1</v>
      </c>
      <c r="AE737">
        <v>10.199999999999999</v>
      </c>
      <c r="AF737">
        <v>972.1</v>
      </c>
      <c r="AG737">
        <v>467.9</v>
      </c>
      <c r="AH737">
        <v>0</v>
      </c>
    </row>
    <row r="738" spans="1:34" x14ac:dyDescent="0.25">
      <c r="A738" s="88">
        <v>42964.55</v>
      </c>
      <c r="B738">
        <v>235800</v>
      </c>
      <c r="C738">
        <v>39.270000000000003</v>
      </c>
      <c r="D738">
        <v>13.99</v>
      </c>
      <c r="E738">
        <v>336.4</v>
      </c>
      <c r="F738">
        <v>5.6630000000000003</v>
      </c>
      <c r="G738">
        <v>961</v>
      </c>
      <c r="H738">
        <v>975</v>
      </c>
      <c r="I738">
        <v>841</v>
      </c>
      <c r="J738" t="s">
        <v>338</v>
      </c>
      <c r="K738">
        <v>39.11</v>
      </c>
      <c r="L738">
        <v>12.08</v>
      </c>
      <c r="M738">
        <v>332.4</v>
      </c>
      <c r="N738">
        <v>5.1150000000000002</v>
      </c>
      <c r="O738">
        <v>960</v>
      </c>
      <c r="P738">
        <v>975</v>
      </c>
      <c r="Q738">
        <v>840</v>
      </c>
      <c r="R738" t="s">
        <v>338</v>
      </c>
      <c r="S738">
        <v>39.35</v>
      </c>
      <c r="T738">
        <v>15.26</v>
      </c>
      <c r="U738">
        <v>338.2</v>
      </c>
      <c r="V738">
        <v>6.2110000000000003</v>
      </c>
      <c r="W738">
        <v>963</v>
      </c>
      <c r="X738">
        <v>976</v>
      </c>
      <c r="Y738">
        <v>842</v>
      </c>
      <c r="Z738" t="s">
        <v>338</v>
      </c>
      <c r="AA738">
        <v>1.0249999999999999</v>
      </c>
      <c r="AB738">
        <v>135.6</v>
      </c>
      <c r="AC738">
        <v>31.88</v>
      </c>
      <c r="AD738">
        <v>38.200000000000003</v>
      </c>
      <c r="AE738">
        <v>10.199999999999999</v>
      </c>
      <c r="AF738">
        <v>972.1</v>
      </c>
      <c r="AG738">
        <v>467.9</v>
      </c>
      <c r="AH738">
        <v>0</v>
      </c>
    </row>
    <row r="739" spans="1:34" x14ac:dyDescent="0.25">
      <c r="A739" s="88">
        <v>42964.550694444442</v>
      </c>
      <c r="B739">
        <v>235801</v>
      </c>
      <c r="C739">
        <v>39.19</v>
      </c>
      <c r="D739">
        <v>13.73</v>
      </c>
      <c r="E739">
        <v>329.5</v>
      </c>
      <c r="F739">
        <v>5.7850000000000001</v>
      </c>
      <c r="G739">
        <v>959</v>
      </c>
      <c r="H739">
        <v>973</v>
      </c>
      <c r="I739">
        <v>839</v>
      </c>
      <c r="J739" t="s">
        <v>338</v>
      </c>
      <c r="K739">
        <v>39.03</v>
      </c>
      <c r="L739">
        <v>12.08</v>
      </c>
      <c r="M739">
        <v>324.10000000000002</v>
      </c>
      <c r="N739">
        <v>5.48</v>
      </c>
      <c r="O739">
        <v>957</v>
      </c>
      <c r="P739">
        <v>971</v>
      </c>
      <c r="Q739">
        <v>838</v>
      </c>
      <c r="R739" t="s">
        <v>338</v>
      </c>
      <c r="S739">
        <v>39.28</v>
      </c>
      <c r="T739">
        <v>15.26</v>
      </c>
      <c r="U739">
        <v>333.7</v>
      </c>
      <c r="V739">
        <v>6.2110000000000003</v>
      </c>
      <c r="W739">
        <v>960</v>
      </c>
      <c r="X739">
        <v>974</v>
      </c>
      <c r="Y739">
        <v>840</v>
      </c>
      <c r="Z739" t="s">
        <v>338</v>
      </c>
      <c r="AA739">
        <v>0.99199999999999999</v>
      </c>
      <c r="AB739">
        <v>169.9</v>
      </c>
      <c r="AC739">
        <v>25.69</v>
      </c>
      <c r="AD739">
        <v>38.200000000000003</v>
      </c>
      <c r="AE739">
        <v>10.1</v>
      </c>
      <c r="AF739">
        <v>972</v>
      </c>
      <c r="AG739">
        <v>467.9</v>
      </c>
      <c r="AH739">
        <v>0</v>
      </c>
    </row>
    <row r="740" spans="1:34" x14ac:dyDescent="0.25">
      <c r="A740" s="88">
        <v>42964.551388888889</v>
      </c>
      <c r="B740">
        <v>235802</v>
      </c>
      <c r="C740">
        <v>39.18</v>
      </c>
      <c r="D740">
        <v>16.54</v>
      </c>
      <c r="E740">
        <v>322.8</v>
      </c>
      <c r="F740">
        <v>6.0590000000000002</v>
      </c>
      <c r="G740">
        <v>957</v>
      </c>
      <c r="H740">
        <v>970</v>
      </c>
      <c r="I740">
        <v>837</v>
      </c>
      <c r="J740" t="s">
        <v>338</v>
      </c>
      <c r="K740">
        <v>39.03</v>
      </c>
      <c r="L740">
        <v>14.63</v>
      </c>
      <c r="M740">
        <v>321.60000000000002</v>
      </c>
      <c r="N740">
        <v>5.48</v>
      </c>
      <c r="O740">
        <v>956</v>
      </c>
      <c r="P740">
        <v>970</v>
      </c>
      <c r="Q740">
        <v>836</v>
      </c>
      <c r="R740" t="s">
        <v>338</v>
      </c>
      <c r="S740">
        <v>39.32</v>
      </c>
      <c r="T740">
        <v>18.440000000000001</v>
      </c>
      <c r="U740">
        <v>325.39999999999998</v>
      </c>
      <c r="V740">
        <v>6.2110000000000003</v>
      </c>
      <c r="W740">
        <v>957</v>
      </c>
      <c r="X740">
        <v>971</v>
      </c>
      <c r="Y740">
        <v>838</v>
      </c>
      <c r="Z740" t="s">
        <v>338</v>
      </c>
      <c r="AA740">
        <v>1.117</v>
      </c>
      <c r="AB740">
        <v>223.5</v>
      </c>
      <c r="AC740">
        <v>37.81</v>
      </c>
      <c r="AD740">
        <v>38.200000000000003</v>
      </c>
      <c r="AE740">
        <v>10.1</v>
      </c>
      <c r="AF740">
        <v>972</v>
      </c>
      <c r="AG740">
        <v>467.9</v>
      </c>
      <c r="AH740">
        <v>0</v>
      </c>
    </row>
    <row r="741" spans="1:34" x14ac:dyDescent="0.25">
      <c r="A741" s="88">
        <v>42964.552083333336</v>
      </c>
      <c r="B741">
        <v>235803</v>
      </c>
      <c r="C741">
        <v>39.299999999999997</v>
      </c>
      <c r="D741">
        <v>17.54</v>
      </c>
      <c r="E741">
        <v>331.4</v>
      </c>
      <c r="F741">
        <v>5.2370000000000001</v>
      </c>
      <c r="G741">
        <v>959</v>
      </c>
      <c r="H741">
        <v>972</v>
      </c>
      <c r="I741">
        <v>839</v>
      </c>
      <c r="J741" t="s">
        <v>338</v>
      </c>
      <c r="K741">
        <v>39</v>
      </c>
      <c r="L741">
        <v>15.9</v>
      </c>
      <c r="M741">
        <v>327.3</v>
      </c>
      <c r="N741">
        <v>4.7489999999999997</v>
      </c>
      <c r="O741">
        <v>957</v>
      </c>
      <c r="P741">
        <v>971</v>
      </c>
      <c r="Q741">
        <v>837</v>
      </c>
      <c r="R741" t="s">
        <v>338</v>
      </c>
      <c r="S741">
        <v>39.44</v>
      </c>
      <c r="T741">
        <v>19.079999999999998</v>
      </c>
      <c r="U741">
        <v>335.6</v>
      </c>
      <c r="V741">
        <v>5.48</v>
      </c>
      <c r="W741">
        <v>960</v>
      </c>
      <c r="X741">
        <v>974</v>
      </c>
      <c r="Y741">
        <v>840</v>
      </c>
      <c r="Z741" t="s">
        <v>338</v>
      </c>
      <c r="AA741">
        <v>1.167</v>
      </c>
      <c r="AB741">
        <v>167.9</v>
      </c>
      <c r="AC741">
        <v>33.31</v>
      </c>
      <c r="AD741">
        <v>38.299999999999997</v>
      </c>
      <c r="AE741">
        <v>9.9</v>
      </c>
      <c r="AF741">
        <v>972</v>
      </c>
      <c r="AG741">
        <v>467.9</v>
      </c>
      <c r="AH741">
        <v>0</v>
      </c>
    </row>
    <row r="742" spans="1:34" x14ac:dyDescent="0.25">
      <c r="A742" s="88">
        <v>42964.552777777775</v>
      </c>
      <c r="B742">
        <v>235804</v>
      </c>
      <c r="C742">
        <v>39.35</v>
      </c>
      <c r="D742">
        <v>17.12</v>
      </c>
      <c r="E742">
        <v>333.6</v>
      </c>
      <c r="F742">
        <v>6.2110000000000003</v>
      </c>
      <c r="G742">
        <v>958</v>
      </c>
      <c r="H742">
        <v>972</v>
      </c>
      <c r="I742">
        <v>838</v>
      </c>
      <c r="J742" t="s">
        <v>338</v>
      </c>
      <c r="K742">
        <v>39.200000000000003</v>
      </c>
      <c r="L742">
        <v>15.9</v>
      </c>
      <c r="M742">
        <v>329.9</v>
      </c>
      <c r="N742">
        <v>5.48</v>
      </c>
      <c r="O742">
        <v>957</v>
      </c>
      <c r="P742">
        <v>970</v>
      </c>
      <c r="Q742">
        <v>837</v>
      </c>
      <c r="R742" t="s">
        <v>338</v>
      </c>
      <c r="S742">
        <v>39.51</v>
      </c>
      <c r="T742">
        <v>19.72</v>
      </c>
      <c r="U742">
        <v>337.5</v>
      </c>
      <c r="V742">
        <v>6.9409999999999998</v>
      </c>
      <c r="W742">
        <v>960</v>
      </c>
      <c r="X742">
        <v>973</v>
      </c>
      <c r="Y742">
        <v>840</v>
      </c>
      <c r="Z742" t="s">
        <v>338</v>
      </c>
      <c r="AA742">
        <v>0.8</v>
      </c>
      <c r="AB742">
        <v>178.3</v>
      </c>
      <c r="AC742">
        <v>70.38</v>
      </c>
      <c r="AD742">
        <v>38.4</v>
      </c>
      <c r="AE742">
        <v>9.9</v>
      </c>
      <c r="AF742">
        <v>972</v>
      </c>
      <c r="AG742">
        <v>467.9</v>
      </c>
      <c r="AH742">
        <v>0</v>
      </c>
    </row>
    <row r="743" spans="1:34" x14ac:dyDescent="0.25">
      <c r="A743" s="88">
        <v>42964.553472222222</v>
      </c>
      <c r="B743">
        <v>235805</v>
      </c>
      <c r="C743">
        <v>39.119999999999997</v>
      </c>
      <c r="D743">
        <v>17.649999999999999</v>
      </c>
      <c r="E743">
        <v>331.8</v>
      </c>
      <c r="F743">
        <v>5.1449999999999996</v>
      </c>
      <c r="G743">
        <v>956</v>
      </c>
      <c r="H743">
        <v>969</v>
      </c>
      <c r="I743">
        <v>836</v>
      </c>
      <c r="J743" t="s">
        <v>338</v>
      </c>
      <c r="K743">
        <v>38.82</v>
      </c>
      <c r="L743">
        <v>15.9</v>
      </c>
      <c r="M743">
        <v>329.9</v>
      </c>
      <c r="N743">
        <v>4.0190000000000001</v>
      </c>
      <c r="O743">
        <v>956</v>
      </c>
      <c r="P743">
        <v>968</v>
      </c>
      <c r="Q743">
        <v>836</v>
      </c>
      <c r="R743" t="s">
        <v>338</v>
      </c>
      <c r="S743">
        <v>39.5</v>
      </c>
      <c r="T743">
        <v>19.72</v>
      </c>
      <c r="U743">
        <v>335.6</v>
      </c>
      <c r="V743">
        <v>6.5759999999999996</v>
      </c>
      <c r="W743">
        <v>957</v>
      </c>
      <c r="X743">
        <v>970</v>
      </c>
      <c r="Y743">
        <v>837</v>
      </c>
      <c r="Z743" t="s">
        <v>338</v>
      </c>
      <c r="AA743">
        <v>1.2749999999999999</v>
      </c>
      <c r="AB743">
        <v>208.3</v>
      </c>
      <c r="AC743">
        <v>40.119999999999997</v>
      </c>
      <c r="AD743">
        <v>38.4</v>
      </c>
      <c r="AE743">
        <v>9.9</v>
      </c>
      <c r="AF743">
        <v>972</v>
      </c>
      <c r="AG743">
        <v>467.9</v>
      </c>
      <c r="AH743">
        <v>0</v>
      </c>
    </row>
    <row r="744" spans="1:34" x14ac:dyDescent="0.25">
      <c r="A744" s="88">
        <v>42964.554166666669</v>
      </c>
      <c r="B744">
        <v>235806</v>
      </c>
      <c r="C744">
        <v>38.799999999999997</v>
      </c>
      <c r="D744">
        <v>19.03</v>
      </c>
      <c r="E744">
        <v>336.1</v>
      </c>
      <c r="F744">
        <v>3.532</v>
      </c>
      <c r="G744">
        <v>956</v>
      </c>
      <c r="H744">
        <v>969</v>
      </c>
      <c r="I744">
        <v>836</v>
      </c>
      <c r="J744" t="s">
        <v>338</v>
      </c>
      <c r="K744">
        <v>38.630000000000003</v>
      </c>
      <c r="L744">
        <v>17.170000000000002</v>
      </c>
      <c r="M744">
        <v>333.7</v>
      </c>
      <c r="N744">
        <v>1.827</v>
      </c>
      <c r="O744">
        <v>955</v>
      </c>
      <c r="P744">
        <v>969</v>
      </c>
      <c r="Q744">
        <v>836</v>
      </c>
      <c r="R744" t="s">
        <v>338</v>
      </c>
      <c r="S744">
        <v>38.94</v>
      </c>
      <c r="T744">
        <v>20.99</v>
      </c>
      <c r="U744">
        <v>338.8</v>
      </c>
      <c r="V744">
        <v>4.3840000000000003</v>
      </c>
      <c r="W744">
        <v>957</v>
      </c>
      <c r="X744">
        <v>969</v>
      </c>
      <c r="Y744">
        <v>837</v>
      </c>
      <c r="Z744" t="s">
        <v>338</v>
      </c>
      <c r="AA744">
        <v>2.625</v>
      </c>
      <c r="AB744">
        <v>202.4</v>
      </c>
      <c r="AC744">
        <v>24.6</v>
      </c>
      <c r="AD744">
        <v>38.4</v>
      </c>
      <c r="AE744">
        <v>9.8000000000000007</v>
      </c>
      <c r="AF744">
        <v>972</v>
      </c>
      <c r="AG744">
        <v>467.9</v>
      </c>
      <c r="AH744">
        <v>0</v>
      </c>
    </row>
    <row r="745" spans="1:34" x14ac:dyDescent="0.25">
      <c r="A745" s="88">
        <v>42964.554861111108</v>
      </c>
      <c r="B745">
        <v>235807</v>
      </c>
      <c r="C745">
        <v>38.69</v>
      </c>
      <c r="D745">
        <v>20.67</v>
      </c>
      <c r="E745">
        <v>338</v>
      </c>
      <c r="F745">
        <v>0.42599999999999999</v>
      </c>
      <c r="G745">
        <v>957</v>
      </c>
      <c r="H745">
        <v>969</v>
      </c>
      <c r="I745">
        <v>838</v>
      </c>
      <c r="J745" t="s">
        <v>338</v>
      </c>
      <c r="K745">
        <v>38.369999999999997</v>
      </c>
      <c r="L745">
        <v>19.72</v>
      </c>
      <c r="M745">
        <v>335</v>
      </c>
      <c r="N745">
        <v>0</v>
      </c>
      <c r="O745">
        <v>957</v>
      </c>
      <c r="P745">
        <v>969</v>
      </c>
      <c r="Q745">
        <v>837</v>
      </c>
      <c r="R745" t="s">
        <v>338</v>
      </c>
      <c r="S745">
        <v>38.799999999999997</v>
      </c>
      <c r="T745">
        <v>22.26</v>
      </c>
      <c r="U745">
        <v>340.1</v>
      </c>
      <c r="V745">
        <v>1.4610000000000001</v>
      </c>
      <c r="W745">
        <v>958</v>
      </c>
      <c r="X745">
        <v>969</v>
      </c>
      <c r="Y745">
        <v>838</v>
      </c>
      <c r="Z745" t="s">
        <v>338</v>
      </c>
      <c r="AA745">
        <v>3.0670000000000002</v>
      </c>
      <c r="AB745">
        <v>217.9</v>
      </c>
      <c r="AC745">
        <v>11.4</v>
      </c>
      <c r="AD745">
        <v>38.299999999999997</v>
      </c>
      <c r="AE745">
        <v>9.4</v>
      </c>
      <c r="AF745">
        <v>972</v>
      </c>
      <c r="AG745">
        <v>467.9</v>
      </c>
      <c r="AH745">
        <v>0</v>
      </c>
    </row>
    <row r="746" spans="1:34" x14ac:dyDescent="0.25">
      <c r="A746" s="88">
        <v>42964.555555555555</v>
      </c>
      <c r="B746">
        <v>235808</v>
      </c>
      <c r="C746">
        <v>38.06</v>
      </c>
      <c r="D746">
        <v>21.52</v>
      </c>
      <c r="E746">
        <v>339.7</v>
      </c>
      <c r="F746">
        <v>0.122</v>
      </c>
      <c r="G746">
        <v>957</v>
      </c>
      <c r="H746">
        <v>968</v>
      </c>
      <c r="I746">
        <v>837</v>
      </c>
      <c r="J746" t="s">
        <v>338</v>
      </c>
      <c r="K746">
        <v>37.96</v>
      </c>
      <c r="L746">
        <v>20.350000000000001</v>
      </c>
      <c r="M746">
        <v>338.2</v>
      </c>
      <c r="N746">
        <v>0</v>
      </c>
      <c r="O746">
        <v>955</v>
      </c>
      <c r="P746">
        <v>966</v>
      </c>
      <c r="Q746">
        <v>836</v>
      </c>
      <c r="R746" t="s">
        <v>338</v>
      </c>
      <c r="S746">
        <v>38.159999999999997</v>
      </c>
      <c r="T746">
        <v>22.9</v>
      </c>
      <c r="U746">
        <v>342</v>
      </c>
      <c r="V746">
        <v>0.36499999999999999</v>
      </c>
      <c r="W746">
        <v>958</v>
      </c>
      <c r="X746">
        <v>969</v>
      </c>
      <c r="Y746">
        <v>838</v>
      </c>
      <c r="Z746" t="s">
        <v>338</v>
      </c>
      <c r="AA746">
        <v>1.7749999999999999</v>
      </c>
      <c r="AB746">
        <v>202.7</v>
      </c>
      <c r="AC746">
        <v>36.79</v>
      </c>
      <c r="AD746">
        <v>38.1</v>
      </c>
      <c r="AE746">
        <v>9.3000000000000007</v>
      </c>
      <c r="AF746">
        <v>971.9</v>
      </c>
      <c r="AG746">
        <v>467.9</v>
      </c>
      <c r="AH746">
        <v>0</v>
      </c>
    </row>
    <row r="747" spans="1:34" x14ac:dyDescent="0.25">
      <c r="A747" s="88">
        <v>42964.556250000001</v>
      </c>
      <c r="B747">
        <v>235809</v>
      </c>
      <c r="C747">
        <v>38.36</v>
      </c>
      <c r="D747">
        <v>21.04</v>
      </c>
      <c r="E747">
        <v>346</v>
      </c>
      <c r="F747">
        <v>1.2789999999999999</v>
      </c>
      <c r="G747">
        <v>954</v>
      </c>
      <c r="H747">
        <v>965</v>
      </c>
      <c r="I747">
        <v>835</v>
      </c>
      <c r="J747" t="s">
        <v>338</v>
      </c>
      <c r="K747">
        <v>38.049999999999997</v>
      </c>
      <c r="L747">
        <v>19.72</v>
      </c>
      <c r="M747">
        <v>343.3</v>
      </c>
      <c r="N747">
        <v>0.36499999999999999</v>
      </c>
      <c r="O747">
        <v>954</v>
      </c>
      <c r="P747">
        <v>965</v>
      </c>
      <c r="Q747">
        <v>835</v>
      </c>
      <c r="R747" t="s">
        <v>338</v>
      </c>
      <c r="S747">
        <v>38.729999999999997</v>
      </c>
      <c r="T747">
        <v>22.26</v>
      </c>
      <c r="U747">
        <v>348.4</v>
      </c>
      <c r="V747">
        <v>2.5569999999999999</v>
      </c>
      <c r="W747">
        <v>955</v>
      </c>
      <c r="X747">
        <v>966</v>
      </c>
      <c r="Y747">
        <v>836</v>
      </c>
      <c r="Z747" t="s">
        <v>338</v>
      </c>
      <c r="AA747">
        <v>1.508</v>
      </c>
      <c r="AB747">
        <v>208.1</v>
      </c>
      <c r="AC747">
        <v>17.38</v>
      </c>
      <c r="AD747">
        <v>37.9</v>
      </c>
      <c r="AE747">
        <v>9.5</v>
      </c>
      <c r="AF747">
        <v>971.9</v>
      </c>
      <c r="AG747">
        <v>467.9</v>
      </c>
      <c r="AH747">
        <v>0</v>
      </c>
    </row>
    <row r="748" spans="1:34" x14ac:dyDescent="0.25">
      <c r="A748" s="88">
        <v>42964.556944444441</v>
      </c>
      <c r="B748">
        <v>235810</v>
      </c>
      <c r="C748">
        <v>38.76</v>
      </c>
      <c r="D748">
        <v>21.89</v>
      </c>
      <c r="E748">
        <v>347.8</v>
      </c>
      <c r="F748">
        <v>3.7450000000000001</v>
      </c>
      <c r="G748">
        <v>953</v>
      </c>
      <c r="H748">
        <v>964</v>
      </c>
      <c r="I748">
        <v>834</v>
      </c>
      <c r="J748" t="s">
        <v>338</v>
      </c>
      <c r="K748">
        <v>38.49</v>
      </c>
      <c r="L748">
        <v>20.350000000000001</v>
      </c>
      <c r="M748">
        <v>342.6</v>
      </c>
      <c r="N748">
        <v>2.5569999999999999</v>
      </c>
      <c r="O748">
        <v>952</v>
      </c>
      <c r="P748">
        <v>963</v>
      </c>
      <c r="Q748">
        <v>833</v>
      </c>
      <c r="R748" t="s">
        <v>338</v>
      </c>
      <c r="S748">
        <v>39.130000000000003</v>
      </c>
      <c r="T748">
        <v>22.9</v>
      </c>
      <c r="U748">
        <v>351.6</v>
      </c>
      <c r="V748">
        <v>4.7489999999999997</v>
      </c>
      <c r="W748">
        <v>954</v>
      </c>
      <c r="X748">
        <v>965</v>
      </c>
      <c r="Y748">
        <v>835</v>
      </c>
      <c r="Z748" t="s">
        <v>338</v>
      </c>
      <c r="AA748">
        <v>1.125</v>
      </c>
      <c r="AB748">
        <v>191.2</v>
      </c>
      <c r="AC748">
        <v>10.93</v>
      </c>
      <c r="AD748">
        <v>37.700000000000003</v>
      </c>
      <c r="AE748">
        <v>9.4</v>
      </c>
      <c r="AF748">
        <v>971.9</v>
      </c>
      <c r="AG748">
        <v>467.9</v>
      </c>
      <c r="AH748">
        <v>0</v>
      </c>
    </row>
    <row r="749" spans="1:34" x14ac:dyDescent="0.25">
      <c r="A749" s="88">
        <v>42964.557638888888</v>
      </c>
      <c r="B749">
        <v>235811</v>
      </c>
      <c r="C749">
        <v>38.85</v>
      </c>
      <c r="D749">
        <v>22</v>
      </c>
      <c r="E749">
        <v>348.8</v>
      </c>
      <c r="F749">
        <v>5.7850000000000001</v>
      </c>
      <c r="G749">
        <v>951</v>
      </c>
      <c r="H749">
        <v>962</v>
      </c>
      <c r="I749">
        <v>833</v>
      </c>
      <c r="J749" t="s">
        <v>338</v>
      </c>
      <c r="K749">
        <v>38.729999999999997</v>
      </c>
      <c r="L749">
        <v>20.350000000000001</v>
      </c>
      <c r="M749">
        <v>345.8</v>
      </c>
      <c r="N749">
        <v>5.48</v>
      </c>
      <c r="O749">
        <v>949</v>
      </c>
      <c r="P749">
        <v>960</v>
      </c>
      <c r="Q749">
        <v>831</v>
      </c>
      <c r="R749" t="s">
        <v>338</v>
      </c>
      <c r="S749">
        <v>38.92</v>
      </c>
      <c r="T749">
        <v>24.17</v>
      </c>
      <c r="U749">
        <v>351</v>
      </c>
      <c r="V749">
        <v>6.2110000000000003</v>
      </c>
      <c r="W749">
        <v>952</v>
      </c>
      <c r="X749">
        <v>963</v>
      </c>
      <c r="Y749">
        <v>834</v>
      </c>
      <c r="Z749" t="s">
        <v>338</v>
      </c>
      <c r="AA749">
        <v>0.58299999999999996</v>
      </c>
      <c r="AB749">
        <v>122.9</v>
      </c>
      <c r="AC749">
        <v>36.49</v>
      </c>
      <c r="AD749">
        <v>37.700000000000003</v>
      </c>
      <c r="AE749">
        <v>9.6</v>
      </c>
      <c r="AF749">
        <v>971.9</v>
      </c>
      <c r="AG749">
        <v>467.9</v>
      </c>
      <c r="AH749">
        <v>0</v>
      </c>
    </row>
    <row r="750" spans="1:34" x14ac:dyDescent="0.25">
      <c r="A750" s="88">
        <v>42964.558333333334</v>
      </c>
      <c r="B750">
        <v>235812</v>
      </c>
      <c r="C750">
        <v>38.89</v>
      </c>
      <c r="D750">
        <v>22.21</v>
      </c>
      <c r="E750">
        <v>347.4</v>
      </c>
      <c r="F750">
        <v>5.9370000000000003</v>
      </c>
      <c r="G750">
        <v>948</v>
      </c>
      <c r="H750">
        <v>960</v>
      </c>
      <c r="I750">
        <v>830</v>
      </c>
      <c r="J750" t="s">
        <v>338</v>
      </c>
      <c r="K750">
        <v>38.78</v>
      </c>
      <c r="L750">
        <v>20.350000000000001</v>
      </c>
      <c r="M750">
        <v>344.6</v>
      </c>
      <c r="N750">
        <v>5.48</v>
      </c>
      <c r="O750">
        <v>947</v>
      </c>
      <c r="P750">
        <v>959</v>
      </c>
      <c r="Q750">
        <v>829</v>
      </c>
      <c r="R750" t="s">
        <v>338</v>
      </c>
      <c r="S750">
        <v>39.1</v>
      </c>
      <c r="T750">
        <v>23.53</v>
      </c>
      <c r="U750">
        <v>349.7</v>
      </c>
      <c r="V750">
        <v>6.2110000000000003</v>
      </c>
      <c r="W750">
        <v>949</v>
      </c>
      <c r="X750">
        <v>960</v>
      </c>
      <c r="Y750">
        <v>831</v>
      </c>
      <c r="Z750" t="s">
        <v>338</v>
      </c>
      <c r="AA750">
        <v>1.4670000000000001</v>
      </c>
      <c r="AB750">
        <v>194.5</v>
      </c>
      <c r="AC750">
        <v>38.479999999999997</v>
      </c>
      <c r="AD750">
        <v>37.799999999999997</v>
      </c>
      <c r="AE750">
        <v>9.6999999999999993</v>
      </c>
      <c r="AF750">
        <v>971.9</v>
      </c>
      <c r="AG750">
        <v>467.9</v>
      </c>
      <c r="AH750">
        <v>0</v>
      </c>
    </row>
    <row r="751" spans="1:34" x14ac:dyDescent="0.25">
      <c r="A751" s="88">
        <v>42964.559027777781</v>
      </c>
      <c r="B751">
        <v>235813</v>
      </c>
      <c r="C751">
        <v>39.04</v>
      </c>
      <c r="D751">
        <v>20.88</v>
      </c>
      <c r="E751">
        <v>350.3</v>
      </c>
      <c r="F751">
        <v>3.41</v>
      </c>
      <c r="G751">
        <v>948</v>
      </c>
      <c r="H751">
        <v>960</v>
      </c>
      <c r="I751">
        <v>830</v>
      </c>
      <c r="J751" t="s">
        <v>338</v>
      </c>
      <c r="K751">
        <v>38.67</v>
      </c>
      <c r="L751">
        <v>18.440000000000001</v>
      </c>
      <c r="M751">
        <v>348.4</v>
      </c>
      <c r="N751">
        <v>0.73099999999999998</v>
      </c>
      <c r="O751">
        <v>947</v>
      </c>
      <c r="P751">
        <v>959</v>
      </c>
      <c r="Q751">
        <v>829</v>
      </c>
      <c r="R751" t="s">
        <v>338</v>
      </c>
      <c r="S751">
        <v>39.26</v>
      </c>
      <c r="T751">
        <v>22.26</v>
      </c>
      <c r="U751">
        <v>352.9</v>
      </c>
      <c r="V751">
        <v>4.7489999999999997</v>
      </c>
      <c r="W751">
        <v>949</v>
      </c>
      <c r="X751">
        <v>960</v>
      </c>
      <c r="Y751">
        <v>831</v>
      </c>
      <c r="Z751" t="s">
        <v>338</v>
      </c>
      <c r="AA751">
        <v>3.1</v>
      </c>
      <c r="AB751">
        <v>205.7</v>
      </c>
      <c r="AC751">
        <v>14.9</v>
      </c>
      <c r="AD751">
        <v>37.9</v>
      </c>
      <c r="AE751">
        <v>9</v>
      </c>
      <c r="AF751">
        <v>971.8</v>
      </c>
      <c r="AG751">
        <v>467.9</v>
      </c>
      <c r="AH751">
        <v>0</v>
      </c>
    </row>
    <row r="752" spans="1:34" x14ac:dyDescent="0.25">
      <c r="A752" s="88">
        <v>42964.55972222222</v>
      </c>
      <c r="B752">
        <v>235814</v>
      </c>
      <c r="C752">
        <v>39.17</v>
      </c>
      <c r="D752">
        <v>22.1</v>
      </c>
      <c r="E752">
        <v>350.4</v>
      </c>
      <c r="F752">
        <v>0.21299999999999999</v>
      </c>
      <c r="G752">
        <v>950</v>
      </c>
      <c r="H752">
        <v>962</v>
      </c>
      <c r="I752">
        <v>833</v>
      </c>
      <c r="J752" t="s">
        <v>338</v>
      </c>
      <c r="K752">
        <v>38.729999999999997</v>
      </c>
      <c r="L752">
        <v>20.99</v>
      </c>
      <c r="M752">
        <v>346.5</v>
      </c>
      <c r="N752">
        <v>0</v>
      </c>
      <c r="O752">
        <v>949</v>
      </c>
      <c r="P752">
        <v>960</v>
      </c>
      <c r="Q752">
        <v>831</v>
      </c>
      <c r="R752" t="s">
        <v>338</v>
      </c>
      <c r="S752">
        <v>39.700000000000003</v>
      </c>
      <c r="T752">
        <v>23.53</v>
      </c>
      <c r="U752">
        <v>354.2</v>
      </c>
      <c r="V752">
        <v>1.0960000000000001</v>
      </c>
      <c r="W752">
        <v>952</v>
      </c>
      <c r="X752">
        <v>963</v>
      </c>
      <c r="Y752">
        <v>834</v>
      </c>
      <c r="Z752" t="s">
        <v>338</v>
      </c>
      <c r="AA752">
        <v>2.1829999999999998</v>
      </c>
      <c r="AB752">
        <v>207.2</v>
      </c>
      <c r="AC752">
        <v>17.66</v>
      </c>
      <c r="AD752">
        <v>38</v>
      </c>
      <c r="AE752">
        <v>8.8000000000000007</v>
      </c>
      <c r="AF752">
        <v>971.8</v>
      </c>
      <c r="AG752">
        <v>467.9</v>
      </c>
      <c r="AH752">
        <v>0</v>
      </c>
    </row>
    <row r="753" spans="1:34" x14ac:dyDescent="0.25">
      <c r="A753" s="88">
        <v>42964.560416666667</v>
      </c>
      <c r="B753">
        <v>235815</v>
      </c>
      <c r="C753">
        <v>39.58</v>
      </c>
      <c r="D753">
        <v>23.27</v>
      </c>
      <c r="E753">
        <v>349.6</v>
      </c>
      <c r="F753">
        <v>3.258</v>
      </c>
      <c r="G753">
        <v>951</v>
      </c>
      <c r="H753">
        <v>962</v>
      </c>
      <c r="I753">
        <v>834</v>
      </c>
      <c r="J753" t="s">
        <v>338</v>
      </c>
      <c r="K753">
        <v>39.450000000000003</v>
      </c>
      <c r="L753">
        <v>22.26</v>
      </c>
      <c r="M753">
        <v>347.8</v>
      </c>
      <c r="N753">
        <v>1.827</v>
      </c>
      <c r="O753">
        <v>951</v>
      </c>
      <c r="P753">
        <v>962</v>
      </c>
      <c r="Q753">
        <v>834</v>
      </c>
      <c r="R753" t="s">
        <v>338</v>
      </c>
      <c r="S753">
        <v>39.729999999999997</v>
      </c>
      <c r="T753">
        <v>24.8</v>
      </c>
      <c r="U753">
        <v>351.6</v>
      </c>
      <c r="V753">
        <v>4.0190000000000001</v>
      </c>
      <c r="W753">
        <v>952</v>
      </c>
      <c r="X753">
        <v>963</v>
      </c>
      <c r="Y753">
        <v>835</v>
      </c>
      <c r="Z753" t="s">
        <v>338</v>
      </c>
      <c r="AA753">
        <v>2.4420000000000002</v>
      </c>
      <c r="AB753">
        <v>189.1</v>
      </c>
      <c r="AC753">
        <v>17.579999999999998</v>
      </c>
      <c r="AD753">
        <v>38</v>
      </c>
      <c r="AE753">
        <v>8.6999999999999993</v>
      </c>
      <c r="AF753">
        <v>971.8</v>
      </c>
      <c r="AG753">
        <v>467.9</v>
      </c>
      <c r="AH753">
        <v>0</v>
      </c>
    </row>
    <row r="754" spans="1:34" x14ac:dyDescent="0.25">
      <c r="A754" s="88">
        <v>42964.561111111114</v>
      </c>
      <c r="B754">
        <v>235816</v>
      </c>
      <c r="C754">
        <v>39.19</v>
      </c>
      <c r="D754">
        <v>24.54</v>
      </c>
      <c r="E754">
        <v>352.6</v>
      </c>
      <c r="F754">
        <v>3.0449999999999999</v>
      </c>
      <c r="G754">
        <v>951</v>
      </c>
      <c r="H754">
        <v>962</v>
      </c>
      <c r="I754">
        <v>834</v>
      </c>
      <c r="J754" t="s">
        <v>338</v>
      </c>
      <c r="K754">
        <v>38.89</v>
      </c>
      <c r="L754">
        <v>23.53</v>
      </c>
      <c r="M754">
        <v>349</v>
      </c>
      <c r="N754">
        <v>2.5569999999999999</v>
      </c>
      <c r="O754">
        <v>950</v>
      </c>
      <c r="P754">
        <v>961</v>
      </c>
      <c r="Q754">
        <v>833</v>
      </c>
      <c r="R754" t="s">
        <v>338</v>
      </c>
      <c r="S754">
        <v>39.450000000000003</v>
      </c>
      <c r="T754">
        <v>25.44</v>
      </c>
      <c r="U754">
        <v>355.4</v>
      </c>
      <c r="V754">
        <v>3.2879999999999998</v>
      </c>
      <c r="W754">
        <v>951</v>
      </c>
      <c r="X754">
        <v>962</v>
      </c>
      <c r="Y754">
        <v>834</v>
      </c>
      <c r="Z754" t="s">
        <v>338</v>
      </c>
      <c r="AA754">
        <v>1.875</v>
      </c>
      <c r="AB754">
        <v>197.1</v>
      </c>
      <c r="AC754">
        <v>13.44</v>
      </c>
      <c r="AD754">
        <v>38.299999999999997</v>
      </c>
      <c r="AE754">
        <v>8.4</v>
      </c>
      <c r="AF754">
        <v>971.8</v>
      </c>
      <c r="AG754">
        <v>467.9</v>
      </c>
      <c r="AH754">
        <v>0</v>
      </c>
    </row>
    <row r="755" spans="1:34" x14ac:dyDescent="0.25">
      <c r="A755" s="88">
        <v>42964.561805555553</v>
      </c>
      <c r="B755">
        <v>235817</v>
      </c>
      <c r="C755">
        <v>39.369999999999997</v>
      </c>
      <c r="D755">
        <v>25.12</v>
      </c>
      <c r="E755">
        <v>350.5</v>
      </c>
      <c r="F755">
        <v>3.1360000000000001</v>
      </c>
      <c r="G755">
        <v>951</v>
      </c>
      <c r="H755">
        <v>963</v>
      </c>
      <c r="I755">
        <v>835</v>
      </c>
      <c r="J755" t="s">
        <v>338</v>
      </c>
      <c r="K755">
        <v>39.04</v>
      </c>
      <c r="L755">
        <v>24.17</v>
      </c>
      <c r="M755">
        <v>347.8</v>
      </c>
      <c r="N755">
        <v>2.1920000000000002</v>
      </c>
      <c r="O755">
        <v>951</v>
      </c>
      <c r="P755">
        <v>962</v>
      </c>
      <c r="Q755">
        <v>834</v>
      </c>
      <c r="R755" t="s">
        <v>338</v>
      </c>
      <c r="S755">
        <v>39.6</v>
      </c>
      <c r="T755">
        <v>26.08</v>
      </c>
      <c r="U755">
        <v>354.8</v>
      </c>
      <c r="V755">
        <v>3.2879999999999998</v>
      </c>
      <c r="W755">
        <v>952</v>
      </c>
      <c r="X755">
        <v>963</v>
      </c>
      <c r="Y755">
        <v>836</v>
      </c>
      <c r="Z755" t="s">
        <v>338</v>
      </c>
      <c r="AA755">
        <v>2.6920000000000002</v>
      </c>
      <c r="AB755">
        <v>203.5</v>
      </c>
      <c r="AC755">
        <v>18.829999999999998</v>
      </c>
      <c r="AD755">
        <v>38.299999999999997</v>
      </c>
      <c r="AE755">
        <v>8.6999999999999993</v>
      </c>
      <c r="AF755">
        <v>971.8</v>
      </c>
      <c r="AG755">
        <v>467.9</v>
      </c>
      <c r="AH755">
        <v>0</v>
      </c>
    </row>
    <row r="756" spans="1:34" x14ac:dyDescent="0.25">
      <c r="A756" s="88">
        <v>42964.5625</v>
      </c>
      <c r="B756">
        <v>235818</v>
      </c>
      <c r="C756">
        <v>38.44</v>
      </c>
      <c r="D756">
        <v>23.32</v>
      </c>
      <c r="E756">
        <v>355</v>
      </c>
      <c r="F756">
        <v>0.27400000000000002</v>
      </c>
      <c r="G756">
        <v>951</v>
      </c>
      <c r="H756">
        <v>962</v>
      </c>
      <c r="I756">
        <v>835</v>
      </c>
      <c r="J756" t="s">
        <v>338</v>
      </c>
      <c r="K756">
        <v>38.15</v>
      </c>
      <c r="L756">
        <v>22.26</v>
      </c>
      <c r="M756">
        <v>352.2</v>
      </c>
      <c r="N756">
        <v>0</v>
      </c>
      <c r="O756">
        <v>950</v>
      </c>
      <c r="P756">
        <v>961</v>
      </c>
      <c r="Q756">
        <v>835</v>
      </c>
      <c r="R756" t="s">
        <v>338</v>
      </c>
      <c r="S756">
        <v>38.909999999999997</v>
      </c>
      <c r="T756">
        <v>23.53</v>
      </c>
      <c r="U756">
        <v>357.3</v>
      </c>
      <c r="V756">
        <v>1.827</v>
      </c>
      <c r="W756">
        <v>952</v>
      </c>
      <c r="X756">
        <v>963</v>
      </c>
      <c r="Y756">
        <v>836</v>
      </c>
      <c r="Z756" t="s">
        <v>338</v>
      </c>
      <c r="AA756">
        <v>3.2170000000000001</v>
      </c>
      <c r="AB756">
        <v>222.1</v>
      </c>
      <c r="AC756">
        <v>6.351</v>
      </c>
      <c r="AD756">
        <v>38.4</v>
      </c>
      <c r="AE756">
        <v>7.9</v>
      </c>
      <c r="AF756">
        <v>971.8</v>
      </c>
      <c r="AG756">
        <v>467.9</v>
      </c>
      <c r="AH756">
        <v>0</v>
      </c>
    </row>
    <row r="757" spans="1:34" x14ac:dyDescent="0.25">
      <c r="A757" s="88">
        <v>42964.563194444447</v>
      </c>
      <c r="B757">
        <v>235819</v>
      </c>
      <c r="C757">
        <v>38.25</v>
      </c>
      <c r="D757">
        <v>23.27</v>
      </c>
      <c r="E757">
        <v>355.4</v>
      </c>
      <c r="F757">
        <v>0</v>
      </c>
      <c r="G757">
        <v>950</v>
      </c>
      <c r="H757">
        <v>960</v>
      </c>
      <c r="I757">
        <v>835</v>
      </c>
      <c r="J757" t="s">
        <v>338</v>
      </c>
      <c r="K757">
        <v>38.14</v>
      </c>
      <c r="L757">
        <v>20.99</v>
      </c>
      <c r="M757">
        <v>351.6</v>
      </c>
      <c r="N757">
        <v>0</v>
      </c>
      <c r="O757">
        <v>949</v>
      </c>
      <c r="P757">
        <v>960</v>
      </c>
      <c r="Q757">
        <v>834</v>
      </c>
      <c r="R757" t="s">
        <v>338</v>
      </c>
      <c r="S757">
        <v>38.36</v>
      </c>
      <c r="T757">
        <v>24.8</v>
      </c>
      <c r="U757">
        <v>358</v>
      </c>
      <c r="V757">
        <v>0</v>
      </c>
      <c r="W757">
        <v>950</v>
      </c>
      <c r="X757">
        <v>961</v>
      </c>
      <c r="Y757">
        <v>835</v>
      </c>
      <c r="Z757" t="s">
        <v>338</v>
      </c>
      <c r="AA757">
        <v>1.7829999999999999</v>
      </c>
      <c r="AB757">
        <v>232.2</v>
      </c>
      <c r="AC757">
        <v>11.05</v>
      </c>
      <c r="AD757">
        <v>38.299999999999997</v>
      </c>
      <c r="AE757">
        <v>7.9</v>
      </c>
      <c r="AF757">
        <v>971.8</v>
      </c>
      <c r="AG757">
        <v>467.9</v>
      </c>
      <c r="AH757">
        <v>0</v>
      </c>
    </row>
    <row r="758" spans="1:34" x14ac:dyDescent="0.25">
      <c r="A758" s="88">
        <v>42964.563888888886</v>
      </c>
      <c r="B758">
        <v>235820</v>
      </c>
      <c r="C758">
        <v>38.42</v>
      </c>
      <c r="D758">
        <v>26.13</v>
      </c>
      <c r="E758">
        <v>360.1</v>
      </c>
      <c r="F758">
        <v>1.5529999999999999</v>
      </c>
      <c r="G758">
        <v>948</v>
      </c>
      <c r="H758">
        <v>959</v>
      </c>
      <c r="I758">
        <v>833</v>
      </c>
      <c r="J758" t="s">
        <v>338</v>
      </c>
      <c r="K758">
        <v>38.25</v>
      </c>
      <c r="L758">
        <v>22.26</v>
      </c>
      <c r="M758">
        <v>356.7</v>
      </c>
      <c r="N758">
        <v>0.36499999999999999</v>
      </c>
      <c r="O758">
        <v>948</v>
      </c>
      <c r="P758">
        <v>958</v>
      </c>
      <c r="Q758">
        <v>833</v>
      </c>
      <c r="R758" t="s">
        <v>338</v>
      </c>
      <c r="S758">
        <v>38.54</v>
      </c>
      <c r="T758">
        <v>28.62</v>
      </c>
      <c r="U758">
        <v>363.1</v>
      </c>
      <c r="V758">
        <v>2.5569999999999999</v>
      </c>
      <c r="W758">
        <v>949</v>
      </c>
      <c r="X758">
        <v>960</v>
      </c>
      <c r="Y758">
        <v>834</v>
      </c>
      <c r="Z758" t="s">
        <v>338</v>
      </c>
      <c r="AA758">
        <v>1.583</v>
      </c>
      <c r="AB758">
        <v>217.3</v>
      </c>
      <c r="AC758">
        <v>21.7</v>
      </c>
      <c r="AD758">
        <v>38</v>
      </c>
      <c r="AE758">
        <v>8</v>
      </c>
      <c r="AF758">
        <v>971.7</v>
      </c>
      <c r="AG758">
        <v>467.9</v>
      </c>
      <c r="AH758">
        <v>0</v>
      </c>
    </row>
    <row r="759" spans="1:34" x14ac:dyDescent="0.25">
      <c r="A759" s="88">
        <v>42964.564583333333</v>
      </c>
      <c r="B759">
        <v>235821</v>
      </c>
      <c r="C759">
        <v>38.61</v>
      </c>
      <c r="D759">
        <v>27.24</v>
      </c>
      <c r="E759">
        <v>357.4</v>
      </c>
      <c r="F759">
        <v>3.4710000000000001</v>
      </c>
      <c r="G759">
        <v>946</v>
      </c>
      <c r="H759">
        <v>957</v>
      </c>
      <c r="I759">
        <v>832</v>
      </c>
      <c r="J759" t="s">
        <v>338</v>
      </c>
      <c r="K759">
        <v>38.5</v>
      </c>
      <c r="L759">
        <v>26.08</v>
      </c>
      <c r="M759">
        <v>354.2</v>
      </c>
      <c r="N759">
        <v>2.923</v>
      </c>
      <c r="O759">
        <v>945</v>
      </c>
      <c r="P759">
        <v>956</v>
      </c>
      <c r="Q759">
        <v>831</v>
      </c>
      <c r="R759" t="s">
        <v>338</v>
      </c>
      <c r="S759">
        <v>38.75</v>
      </c>
      <c r="T759">
        <v>28.62</v>
      </c>
      <c r="U759">
        <v>359.3</v>
      </c>
      <c r="V759">
        <v>4.0190000000000001</v>
      </c>
      <c r="W759">
        <v>948</v>
      </c>
      <c r="X759">
        <v>958</v>
      </c>
      <c r="Y759">
        <v>833</v>
      </c>
      <c r="Z759" t="s">
        <v>338</v>
      </c>
      <c r="AA759">
        <v>1.5</v>
      </c>
      <c r="AB759">
        <v>200.9</v>
      </c>
      <c r="AC759">
        <v>11.54</v>
      </c>
      <c r="AD759">
        <v>38</v>
      </c>
      <c r="AE759">
        <v>8.1999999999999993</v>
      </c>
      <c r="AF759">
        <v>971.7</v>
      </c>
      <c r="AG759">
        <v>467.9</v>
      </c>
      <c r="AH759">
        <v>0</v>
      </c>
    </row>
    <row r="760" spans="1:34" x14ac:dyDescent="0.25">
      <c r="A760" s="88">
        <v>42964.56527777778</v>
      </c>
      <c r="B760">
        <v>235822</v>
      </c>
      <c r="C760">
        <v>38.68</v>
      </c>
      <c r="D760">
        <v>26.5</v>
      </c>
      <c r="E760">
        <v>355.7</v>
      </c>
      <c r="F760">
        <v>3.532</v>
      </c>
      <c r="G760">
        <v>944</v>
      </c>
      <c r="H760">
        <v>954</v>
      </c>
      <c r="I760">
        <v>830</v>
      </c>
      <c r="J760" t="s">
        <v>338</v>
      </c>
      <c r="K760">
        <v>38.44</v>
      </c>
      <c r="L760">
        <v>25.44</v>
      </c>
      <c r="M760">
        <v>352.9</v>
      </c>
      <c r="N760">
        <v>2.5569999999999999</v>
      </c>
      <c r="O760">
        <v>942</v>
      </c>
      <c r="P760">
        <v>953</v>
      </c>
      <c r="Q760">
        <v>828</v>
      </c>
      <c r="R760" t="s">
        <v>338</v>
      </c>
      <c r="S760">
        <v>38.86</v>
      </c>
      <c r="T760">
        <v>27.35</v>
      </c>
      <c r="U760">
        <v>358</v>
      </c>
      <c r="V760">
        <v>4.0190000000000001</v>
      </c>
      <c r="W760">
        <v>945</v>
      </c>
      <c r="X760">
        <v>956</v>
      </c>
      <c r="Y760">
        <v>831</v>
      </c>
      <c r="Z760" t="s">
        <v>338</v>
      </c>
      <c r="AA760">
        <v>1.9419999999999999</v>
      </c>
      <c r="AB760">
        <v>234.7</v>
      </c>
      <c r="AC760">
        <v>12.26</v>
      </c>
      <c r="AD760">
        <v>38</v>
      </c>
      <c r="AE760">
        <v>8</v>
      </c>
      <c r="AF760">
        <v>971.7</v>
      </c>
      <c r="AG760">
        <v>467.9</v>
      </c>
      <c r="AH760">
        <v>0</v>
      </c>
    </row>
    <row r="761" spans="1:34" x14ac:dyDescent="0.25">
      <c r="A761" s="88">
        <v>42964.565972222219</v>
      </c>
      <c r="B761">
        <v>235823</v>
      </c>
      <c r="C761">
        <v>39.119999999999997</v>
      </c>
      <c r="D761">
        <v>25.44</v>
      </c>
      <c r="E761">
        <v>354.1</v>
      </c>
      <c r="F761">
        <v>2.4660000000000002</v>
      </c>
      <c r="G761">
        <v>942</v>
      </c>
      <c r="H761">
        <v>953</v>
      </c>
      <c r="I761">
        <v>828</v>
      </c>
      <c r="J761" t="s">
        <v>338</v>
      </c>
      <c r="K761">
        <v>38.770000000000003</v>
      </c>
      <c r="L761">
        <v>23.53</v>
      </c>
      <c r="M761">
        <v>350.3</v>
      </c>
      <c r="N761">
        <v>1.827</v>
      </c>
      <c r="O761">
        <v>941</v>
      </c>
      <c r="P761">
        <v>952</v>
      </c>
      <c r="Q761">
        <v>828</v>
      </c>
      <c r="R761" t="s">
        <v>338</v>
      </c>
      <c r="S761">
        <v>39.28</v>
      </c>
      <c r="T761">
        <v>27.35</v>
      </c>
      <c r="U761">
        <v>359.3</v>
      </c>
      <c r="V761">
        <v>2.5569999999999999</v>
      </c>
      <c r="W761">
        <v>942</v>
      </c>
      <c r="X761">
        <v>953</v>
      </c>
      <c r="Y761">
        <v>829</v>
      </c>
      <c r="Z761" t="s">
        <v>338</v>
      </c>
      <c r="AA761">
        <v>2.7170000000000001</v>
      </c>
      <c r="AB761">
        <v>212.5</v>
      </c>
      <c r="AC761">
        <v>16.489999999999998</v>
      </c>
      <c r="AD761">
        <v>38</v>
      </c>
      <c r="AE761">
        <v>8.3000000000000007</v>
      </c>
      <c r="AF761">
        <v>971.7</v>
      </c>
      <c r="AG761">
        <v>467.9</v>
      </c>
      <c r="AH761">
        <v>0</v>
      </c>
    </row>
    <row r="762" spans="1:34" x14ac:dyDescent="0.25">
      <c r="A762" s="88">
        <v>42964.566666666666</v>
      </c>
      <c r="B762">
        <v>235824</v>
      </c>
      <c r="C762">
        <v>39.29</v>
      </c>
      <c r="D762">
        <v>25.28</v>
      </c>
      <c r="E762">
        <v>356</v>
      </c>
      <c r="F762">
        <v>1.9490000000000001</v>
      </c>
      <c r="G762">
        <v>942</v>
      </c>
      <c r="H762">
        <v>953</v>
      </c>
      <c r="I762">
        <v>829</v>
      </c>
      <c r="J762" t="s">
        <v>338</v>
      </c>
      <c r="K762">
        <v>39.1</v>
      </c>
      <c r="L762">
        <v>24.17</v>
      </c>
      <c r="M762">
        <v>352.9</v>
      </c>
      <c r="N762">
        <v>1.4610000000000001</v>
      </c>
      <c r="O762">
        <v>942</v>
      </c>
      <c r="P762">
        <v>952</v>
      </c>
      <c r="Q762">
        <v>829</v>
      </c>
      <c r="R762" t="s">
        <v>338</v>
      </c>
      <c r="S762">
        <v>39.619999999999997</v>
      </c>
      <c r="T762">
        <v>26.08</v>
      </c>
      <c r="U762">
        <v>359.3</v>
      </c>
      <c r="V762">
        <v>2.5569999999999999</v>
      </c>
      <c r="W762">
        <v>942</v>
      </c>
      <c r="X762">
        <v>953</v>
      </c>
      <c r="Y762">
        <v>829</v>
      </c>
      <c r="Z762" t="s">
        <v>338</v>
      </c>
      <c r="AA762">
        <v>2.3250000000000002</v>
      </c>
      <c r="AB762">
        <v>207.5</v>
      </c>
      <c r="AC762">
        <v>13.29</v>
      </c>
      <c r="AD762">
        <v>38.1</v>
      </c>
      <c r="AE762">
        <v>8</v>
      </c>
      <c r="AF762">
        <v>971.7</v>
      </c>
      <c r="AG762">
        <v>467.9</v>
      </c>
      <c r="AH762">
        <v>0</v>
      </c>
    </row>
    <row r="763" spans="1:34" x14ac:dyDescent="0.25">
      <c r="A763" s="88">
        <v>42964.567361111112</v>
      </c>
      <c r="B763">
        <v>235825</v>
      </c>
      <c r="C763">
        <v>38.67</v>
      </c>
      <c r="D763">
        <v>23.37</v>
      </c>
      <c r="E763">
        <v>360.6</v>
      </c>
      <c r="F763">
        <v>0.79200000000000004</v>
      </c>
      <c r="G763">
        <v>941</v>
      </c>
      <c r="H763">
        <v>951</v>
      </c>
      <c r="I763">
        <v>829</v>
      </c>
      <c r="J763" t="s">
        <v>338</v>
      </c>
      <c r="K763">
        <v>38.33</v>
      </c>
      <c r="L763">
        <v>22.26</v>
      </c>
      <c r="M763">
        <v>358</v>
      </c>
      <c r="N763">
        <v>0</v>
      </c>
      <c r="O763">
        <v>940</v>
      </c>
      <c r="P763">
        <v>951</v>
      </c>
      <c r="Q763">
        <v>828</v>
      </c>
      <c r="R763" t="s">
        <v>338</v>
      </c>
      <c r="S763">
        <v>39.090000000000003</v>
      </c>
      <c r="T763">
        <v>24.8</v>
      </c>
      <c r="U763">
        <v>363.1</v>
      </c>
      <c r="V763">
        <v>2.5569999999999999</v>
      </c>
      <c r="W763">
        <v>941</v>
      </c>
      <c r="X763">
        <v>952</v>
      </c>
      <c r="Y763">
        <v>829</v>
      </c>
      <c r="Z763" t="s">
        <v>338</v>
      </c>
      <c r="AA763">
        <v>4.4329999999999998</v>
      </c>
      <c r="AB763">
        <v>227.4</v>
      </c>
      <c r="AC763">
        <v>6.2480000000000002</v>
      </c>
      <c r="AD763">
        <v>38.200000000000003</v>
      </c>
      <c r="AE763">
        <v>8.1999999999999993</v>
      </c>
      <c r="AF763">
        <v>971.7</v>
      </c>
      <c r="AG763">
        <v>467.9</v>
      </c>
      <c r="AH763">
        <v>0</v>
      </c>
    </row>
    <row r="764" spans="1:34" x14ac:dyDescent="0.25">
      <c r="A764" s="88">
        <v>42964.568055555559</v>
      </c>
      <c r="B764">
        <v>235826</v>
      </c>
      <c r="C764">
        <v>38.69</v>
      </c>
      <c r="D764">
        <v>26.45</v>
      </c>
      <c r="E764">
        <v>364.9</v>
      </c>
      <c r="F764">
        <v>6.0999999999999999E-2</v>
      </c>
      <c r="G764">
        <v>940</v>
      </c>
      <c r="H764">
        <v>950</v>
      </c>
      <c r="I764">
        <v>828</v>
      </c>
      <c r="J764" t="s">
        <v>338</v>
      </c>
      <c r="K764">
        <v>38.46</v>
      </c>
      <c r="L764">
        <v>24.8</v>
      </c>
      <c r="M764">
        <v>361.2</v>
      </c>
      <c r="N764">
        <v>0</v>
      </c>
      <c r="O764">
        <v>939</v>
      </c>
      <c r="P764">
        <v>949</v>
      </c>
      <c r="Q764">
        <v>828</v>
      </c>
      <c r="R764" t="s">
        <v>338</v>
      </c>
      <c r="S764">
        <v>38.85</v>
      </c>
      <c r="T764">
        <v>28.62</v>
      </c>
      <c r="U764">
        <v>367.6</v>
      </c>
      <c r="V764">
        <v>0.36499999999999999</v>
      </c>
      <c r="W764">
        <v>940</v>
      </c>
      <c r="X764">
        <v>951</v>
      </c>
      <c r="Y764">
        <v>829</v>
      </c>
      <c r="Z764" t="s">
        <v>338</v>
      </c>
      <c r="AA764">
        <v>2.5670000000000002</v>
      </c>
      <c r="AB764">
        <v>207.7</v>
      </c>
      <c r="AC764">
        <v>16.73</v>
      </c>
      <c r="AD764">
        <v>38.1</v>
      </c>
      <c r="AE764">
        <v>8.4</v>
      </c>
      <c r="AF764">
        <v>971.7</v>
      </c>
      <c r="AG764">
        <v>467.9</v>
      </c>
      <c r="AH764">
        <v>0</v>
      </c>
    </row>
    <row r="765" spans="1:34" x14ac:dyDescent="0.25">
      <c r="A765" s="88">
        <v>42964.568749999999</v>
      </c>
      <c r="B765">
        <v>235827</v>
      </c>
      <c r="C765">
        <v>38.57</v>
      </c>
      <c r="D765">
        <v>25.92</v>
      </c>
      <c r="E765">
        <v>359.3</v>
      </c>
      <c r="F765">
        <v>0.183</v>
      </c>
      <c r="G765">
        <v>939</v>
      </c>
      <c r="H765">
        <v>949</v>
      </c>
      <c r="I765">
        <v>828</v>
      </c>
      <c r="J765" t="s">
        <v>338</v>
      </c>
      <c r="K765">
        <v>38.42</v>
      </c>
      <c r="L765">
        <v>24.17</v>
      </c>
      <c r="M765">
        <v>356.1</v>
      </c>
      <c r="N765">
        <v>0</v>
      </c>
      <c r="O765">
        <v>938</v>
      </c>
      <c r="P765">
        <v>948</v>
      </c>
      <c r="Q765">
        <v>827</v>
      </c>
      <c r="R765" t="s">
        <v>338</v>
      </c>
      <c r="S765">
        <v>38.78</v>
      </c>
      <c r="T765">
        <v>27.35</v>
      </c>
      <c r="U765">
        <v>365</v>
      </c>
      <c r="V765">
        <v>0.36499999999999999</v>
      </c>
      <c r="W765">
        <v>939</v>
      </c>
      <c r="X765">
        <v>950</v>
      </c>
      <c r="Y765">
        <v>829</v>
      </c>
      <c r="Z765" t="s">
        <v>338</v>
      </c>
      <c r="AA765">
        <v>3.0750000000000002</v>
      </c>
      <c r="AB765">
        <v>232</v>
      </c>
      <c r="AC765">
        <v>10.84</v>
      </c>
      <c r="AD765">
        <v>38</v>
      </c>
      <c r="AE765">
        <v>8.5</v>
      </c>
      <c r="AF765">
        <v>971.7</v>
      </c>
      <c r="AG765">
        <v>467.9</v>
      </c>
      <c r="AH765">
        <v>0</v>
      </c>
    </row>
    <row r="766" spans="1:34" x14ac:dyDescent="0.25">
      <c r="A766" s="88">
        <v>42964.569444444445</v>
      </c>
      <c r="B766">
        <v>235828</v>
      </c>
      <c r="C766">
        <v>38.49</v>
      </c>
      <c r="D766">
        <v>27.3</v>
      </c>
      <c r="E766">
        <v>360.7</v>
      </c>
      <c r="F766">
        <v>0.73099999999999998</v>
      </c>
      <c r="G766">
        <v>937</v>
      </c>
      <c r="H766">
        <v>947</v>
      </c>
      <c r="I766">
        <v>827</v>
      </c>
      <c r="J766" t="s">
        <v>338</v>
      </c>
      <c r="K766">
        <v>38.39</v>
      </c>
      <c r="L766">
        <v>25.44</v>
      </c>
      <c r="M766">
        <v>356.7</v>
      </c>
      <c r="N766">
        <v>0</v>
      </c>
      <c r="O766">
        <v>936</v>
      </c>
      <c r="P766">
        <v>947</v>
      </c>
      <c r="Q766">
        <v>826</v>
      </c>
      <c r="R766" t="s">
        <v>338</v>
      </c>
      <c r="S766">
        <v>38.72</v>
      </c>
      <c r="T766">
        <v>28.62</v>
      </c>
      <c r="U766">
        <v>364.4</v>
      </c>
      <c r="V766">
        <v>1.827</v>
      </c>
      <c r="W766">
        <v>938</v>
      </c>
      <c r="X766">
        <v>948</v>
      </c>
      <c r="Y766">
        <v>827</v>
      </c>
      <c r="Z766" t="s">
        <v>338</v>
      </c>
      <c r="AA766">
        <v>1.75</v>
      </c>
      <c r="AB766">
        <v>238.6</v>
      </c>
      <c r="AC766">
        <v>14.94</v>
      </c>
      <c r="AD766">
        <v>37.9</v>
      </c>
      <c r="AE766">
        <v>8.6</v>
      </c>
      <c r="AF766">
        <v>971.7</v>
      </c>
      <c r="AG766">
        <v>467.9</v>
      </c>
      <c r="AH766">
        <v>0</v>
      </c>
    </row>
    <row r="767" spans="1:34" x14ac:dyDescent="0.25">
      <c r="A767" s="88">
        <v>42964.570138888892</v>
      </c>
      <c r="B767">
        <v>235829</v>
      </c>
      <c r="C767">
        <v>38.270000000000003</v>
      </c>
      <c r="D767">
        <v>27.77</v>
      </c>
      <c r="E767">
        <v>366.3</v>
      </c>
      <c r="F767">
        <v>1.5529999999999999</v>
      </c>
      <c r="G767">
        <v>934</v>
      </c>
      <c r="H767">
        <v>945</v>
      </c>
      <c r="I767">
        <v>825</v>
      </c>
      <c r="J767" t="s">
        <v>338</v>
      </c>
      <c r="K767">
        <v>38</v>
      </c>
      <c r="L767">
        <v>27.35</v>
      </c>
      <c r="M767">
        <v>361.8</v>
      </c>
      <c r="N767">
        <v>1.0960000000000001</v>
      </c>
      <c r="O767">
        <v>934</v>
      </c>
      <c r="P767">
        <v>944</v>
      </c>
      <c r="Q767">
        <v>824</v>
      </c>
      <c r="R767" t="s">
        <v>338</v>
      </c>
      <c r="S767">
        <v>38.619999999999997</v>
      </c>
      <c r="T767">
        <v>28.62</v>
      </c>
      <c r="U767">
        <v>368.9</v>
      </c>
      <c r="V767">
        <v>1.827</v>
      </c>
      <c r="W767">
        <v>936</v>
      </c>
      <c r="X767">
        <v>947</v>
      </c>
      <c r="Y767">
        <v>826</v>
      </c>
      <c r="Z767" t="s">
        <v>338</v>
      </c>
      <c r="AA767">
        <v>2.4580000000000002</v>
      </c>
      <c r="AB767">
        <v>225.2</v>
      </c>
      <c r="AC767">
        <v>6.4870000000000001</v>
      </c>
      <c r="AD767">
        <v>37.9</v>
      </c>
      <c r="AE767">
        <v>8.6</v>
      </c>
      <c r="AF767">
        <v>971.6</v>
      </c>
      <c r="AG767">
        <v>467.9</v>
      </c>
      <c r="AH767">
        <v>0</v>
      </c>
    </row>
    <row r="768" spans="1:34" x14ac:dyDescent="0.25">
      <c r="A768" s="88">
        <v>42964.570833333331</v>
      </c>
      <c r="B768">
        <v>235830</v>
      </c>
      <c r="C768">
        <v>38.96</v>
      </c>
      <c r="D768">
        <v>27.08</v>
      </c>
      <c r="E768">
        <v>363.5</v>
      </c>
      <c r="F768">
        <v>3.0449999999999999</v>
      </c>
      <c r="G768">
        <v>933</v>
      </c>
      <c r="H768">
        <v>944</v>
      </c>
      <c r="I768">
        <v>824</v>
      </c>
      <c r="J768" t="s">
        <v>338</v>
      </c>
      <c r="K768">
        <v>38.700000000000003</v>
      </c>
      <c r="L768">
        <v>24.8</v>
      </c>
      <c r="M768">
        <v>361.2</v>
      </c>
      <c r="N768">
        <v>1.827</v>
      </c>
      <c r="O768">
        <v>932</v>
      </c>
      <c r="P768">
        <v>943</v>
      </c>
      <c r="Q768">
        <v>822</v>
      </c>
      <c r="R768" t="s">
        <v>338</v>
      </c>
      <c r="S768">
        <v>39.08</v>
      </c>
      <c r="T768">
        <v>28.62</v>
      </c>
      <c r="U768">
        <v>365.7</v>
      </c>
      <c r="V768">
        <v>4.7489999999999997</v>
      </c>
      <c r="W768">
        <v>935</v>
      </c>
      <c r="X768">
        <v>945</v>
      </c>
      <c r="Y768">
        <v>825</v>
      </c>
      <c r="Z768" t="s">
        <v>338</v>
      </c>
      <c r="AA768">
        <v>2.0920000000000001</v>
      </c>
      <c r="AB768">
        <v>178.7</v>
      </c>
      <c r="AC768">
        <v>13.57</v>
      </c>
      <c r="AD768">
        <v>37.799999999999997</v>
      </c>
      <c r="AE768">
        <v>9</v>
      </c>
      <c r="AF768">
        <v>971.6</v>
      </c>
      <c r="AG768">
        <v>467.9</v>
      </c>
      <c r="AH768">
        <v>0</v>
      </c>
    </row>
    <row r="769" spans="1:34" x14ac:dyDescent="0.25">
      <c r="A769" s="88">
        <v>42964.571527777778</v>
      </c>
      <c r="B769">
        <v>235831</v>
      </c>
      <c r="C769">
        <v>38.97</v>
      </c>
      <c r="D769">
        <v>26.77</v>
      </c>
      <c r="E769">
        <v>366</v>
      </c>
      <c r="F769">
        <v>3.7450000000000001</v>
      </c>
      <c r="G769">
        <v>933</v>
      </c>
      <c r="H769">
        <v>944</v>
      </c>
      <c r="I769">
        <v>824</v>
      </c>
      <c r="J769" t="s">
        <v>338</v>
      </c>
      <c r="K769">
        <v>38.36</v>
      </c>
      <c r="L769">
        <v>24.8</v>
      </c>
      <c r="M769">
        <v>363.7</v>
      </c>
      <c r="N769">
        <v>1.4610000000000001</v>
      </c>
      <c r="O769">
        <v>933</v>
      </c>
      <c r="P769">
        <v>944</v>
      </c>
      <c r="Q769">
        <v>824</v>
      </c>
      <c r="R769" t="s">
        <v>338</v>
      </c>
      <c r="S769">
        <v>39.33</v>
      </c>
      <c r="T769">
        <v>27.98</v>
      </c>
      <c r="U769">
        <v>368.2</v>
      </c>
      <c r="V769">
        <v>4.7489999999999997</v>
      </c>
      <c r="W769">
        <v>934</v>
      </c>
      <c r="X769">
        <v>944</v>
      </c>
      <c r="Y769">
        <v>824</v>
      </c>
      <c r="Z769" t="s">
        <v>338</v>
      </c>
      <c r="AA769">
        <v>3.8919999999999999</v>
      </c>
      <c r="AB769">
        <v>223.4</v>
      </c>
      <c r="AC769">
        <v>8.0299999999999994</v>
      </c>
      <c r="AD769">
        <v>37.9</v>
      </c>
      <c r="AE769">
        <v>9</v>
      </c>
      <c r="AF769">
        <v>971.6</v>
      </c>
      <c r="AG769">
        <v>467.9</v>
      </c>
      <c r="AH769">
        <v>0</v>
      </c>
    </row>
    <row r="770" spans="1:34" x14ac:dyDescent="0.25">
      <c r="A770" s="88">
        <v>42964.572222222225</v>
      </c>
      <c r="B770">
        <v>235832</v>
      </c>
      <c r="C770">
        <v>38.36</v>
      </c>
      <c r="D770">
        <v>24.43</v>
      </c>
      <c r="E770">
        <v>363.3</v>
      </c>
      <c r="F770">
        <v>0.42599999999999999</v>
      </c>
      <c r="G770">
        <v>931</v>
      </c>
      <c r="H770">
        <v>941</v>
      </c>
      <c r="I770">
        <v>822</v>
      </c>
      <c r="J770" t="s">
        <v>338</v>
      </c>
      <c r="K770">
        <v>38.200000000000003</v>
      </c>
      <c r="L770">
        <v>22.9</v>
      </c>
      <c r="M770">
        <v>360.5</v>
      </c>
      <c r="N770">
        <v>0</v>
      </c>
      <c r="O770">
        <v>929</v>
      </c>
      <c r="P770">
        <v>940</v>
      </c>
      <c r="Q770">
        <v>821</v>
      </c>
      <c r="R770" t="s">
        <v>338</v>
      </c>
      <c r="S770">
        <v>38.68</v>
      </c>
      <c r="T770">
        <v>27.35</v>
      </c>
      <c r="U770">
        <v>365.7</v>
      </c>
      <c r="V770">
        <v>1.827</v>
      </c>
      <c r="W770">
        <v>932</v>
      </c>
      <c r="X770">
        <v>943</v>
      </c>
      <c r="Y770">
        <v>824</v>
      </c>
      <c r="Z770" t="s">
        <v>338</v>
      </c>
      <c r="AA770">
        <v>1.792</v>
      </c>
      <c r="AB770">
        <v>209.5</v>
      </c>
      <c r="AC770">
        <v>29.01</v>
      </c>
      <c r="AD770">
        <v>38</v>
      </c>
      <c r="AE770">
        <v>8.6999999999999993</v>
      </c>
      <c r="AF770">
        <v>971.6</v>
      </c>
      <c r="AG770">
        <v>467.9</v>
      </c>
      <c r="AH770">
        <v>0</v>
      </c>
    </row>
    <row r="771" spans="1:34" x14ac:dyDescent="0.25">
      <c r="A771" s="88">
        <v>42964.572916666664</v>
      </c>
      <c r="B771">
        <v>235833</v>
      </c>
      <c r="C771">
        <v>38.68</v>
      </c>
      <c r="D771">
        <v>27.03</v>
      </c>
      <c r="E771">
        <v>360.3</v>
      </c>
      <c r="F771">
        <v>4.4450000000000003</v>
      </c>
      <c r="G771">
        <v>928</v>
      </c>
      <c r="H771">
        <v>938</v>
      </c>
      <c r="I771">
        <v>820</v>
      </c>
      <c r="J771" t="s">
        <v>338</v>
      </c>
      <c r="K771">
        <v>38.619999999999997</v>
      </c>
      <c r="L771">
        <v>24.8</v>
      </c>
      <c r="M771">
        <v>357.3</v>
      </c>
      <c r="N771">
        <v>2.5569999999999999</v>
      </c>
      <c r="O771">
        <v>926</v>
      </c>
      <c r="P771">
        <v>937</v>
      </c>
      <c r="Q771">
        <v>819</v>
      </c>
      <c r="R771" t="s">
        <v>338</v>
      </c>
      <c r="S771">
        <v>38.79</v>
      </c>
      <c r="T771">
        <v>27.98</v>
      </c>
      <c r="U771">
        <v>364.4</v>
      </c>
      <c r="V771">
        <v>5.48</v>
      </c>
      <c r="W771">
        <v>929</v>
      </c>
      <c r="X771">
        <v>940</v>
      </c>
      <c r="Y771">
        <v>821</v>
      </c>
      <c r="Z771" t="s">
        <v>338</v>
      </c>
      <c r="AA771">
        <v>0.85799999999999998</v>
      </c>
      <c r="AB771">
        <v>184.2</v>
      </c>
      <c r="AC771">
        <v>46.27</v>
      </c>
      <c r="AD771">
        <v>37.9</v>
      </c>
      <c r="AE771">
        <v>8.8000000000000007</v>
      </c>
      <c r="AF771">
        <v>971.6</v>
      </c>
      <c r="AG771">
        <v>467.9</v>
      </c>
      <c r="AH771">
        <v>0</v>
      </c>
    </row>
    <row r="772" spans="1:34" x14ac:dyDescent="0.25">
      <c r="A772" s="88">
        <v>42964.573611111111</v>
      </c>
      <c r="B772">
        <v>235834</v>
      </c>
      <c r="C772">
        <v>38.74</v>
      </c>
      <c r="D772">
        <v>25.18</v>
      </c>
      <c r="E772">
        <v>362.1</v>
      </c>
      <c r="F772">
        <v>5.6630000000000003</v>
      </c>
      <c r="G772">
        <v>925</v>
      </c>
      <c r="H772">
        <v>936</v>
      </c>
      <c r="I772">
        <v>817</v>
      </c>
      <c r="J772" t="s">
        <v>338</v>
      </c>
      <c r="K772">
        <v>38.58</v>
      </c>
      <c r="L772">
        <v>24.17</v>
      </c>
      <c r="M772">
        <v>359.9</v>
      </c>
      <c r="N772">
        <v>5.48</v>
      </c>
      <c r="O772">
        <v>924</v>
      </c>
      <c r="P772">
        <v>935</v>
      </c>
      <c r="Q772">
        <v>816</v>
      </c>
      <c r="R772" t="s">
        <v>338</v>
      </c>
      <c r="S772">
        <v>38.94</v>
      </c>
      <c r="T772">
        <v>27.35</v>
      </c>
      <c r="U772">
        <v>364.4</v>
      </c>
      <c r="V772">
        <v>6.2110000000000003</v>
      </c>
      <c r="W772">
        <v>926</v>
      </c>
      <c r="X772">
        <v>937</v>
      </c>
      <c r="Y772">
        <v>818</v>
      </c>
      <c r="Z772" t="s">
        <v>338</v>
      </c>
      <c r="AA772">
        <v>1.208</v>
      </c>
      <c r="AB772">
        <v>223.4</v>
      </c>
      <c r="AC772">
        <v>15.25</v>
      </c>
      <c r="AD772">
        <v>37.9</v>
      </c>
      <c r="AE772">
        <v>8.8000000000000007</v>
      </c>
      <c r="AF772">
        <v>971.6</v>
      </c>
      <c r="AG772">
        <v>467.9</v>
      </c>
      <c r="AH772">
        <v>0</v>
      </c>
    </row>
    <row r="773" spans="1:34" x14ac:dyDescent="0.25">
      <c r="A773" s="88">
        <v>42964.574305555558</v>
      </c>
      <c r="B773">
        <v>235835</v>
      </c>
      <c r="C773">
        <v>39.33</v>
      </c>
      <c r="D773">
        <v>23.06</v>
      </c>
      <c r="E773">
        <v>360.4</v>
      </c>
      <c r="F773">
        <v>6.2720000000000002</v>
      </c>
      <c r="G773">
        <v>924</v>
      </c>
      <c r="H773">
        <v>935</v>
      </c>
      <c r="I773">
        <v>817</v>
      </c>
      <c r="J773" t="s">
        <v>338</v>
      </c>
      <c r="K773">
        <v>39.04</v>
      </c>
      <c r="L773">
        <v>20.99</v>
      </c>
      <c r="M773">
        <v>359.3</v>
      </c>
      <c r="N773">
        <v>4.7489999999999997</v>
      </c>
      <c r="O773">
        <v>923</v>
      </c>
      <c r="P773">
        <v>934</v>
      </c>
      <c r="Q773">
        <v>815</v>
      </c>
      <c r="R773" t="s">
        <v>338</v>
      </c>
      <c r="S773">
        <v>39.6</v>
      </c>
      <c r="T773">
        <v>24.8</v>
      </c>
      <c r="U773">
        <v>361.8</v>
      </c>
      <c r="V773">
        <v>6.9420000000000002</v>
      </c>
      <c r="W773">
        <v>925</v>
      </c>
      <c r="X773">
        <v>936</v>
      </c>
      <c r="Y773">
        <v>817</v>
      </c>
      <c r="Z773" t="s">
        <v>338</v>
      </c>
      <c r="AA773">
        <v>2.4580000000000002</v>
      </c>
      <c r="AB773">
        <v>212.6</v>
      </c>
      <c r="AC773">
        <v>13.76</v>
      </c>
      <c r="AD773">
        <v>38</v>
      </c>
      <c r="AE773">
        <v>9.1999999999999993</v>
      </c>
      <c r="AF773">
        <v>971.5</v>
      </c>
      <c r="AG773">
        <v>467.9</v>
      </c>
      <c r="AH773">
        <v>0</v>
      </c>
    </row>
    <row r="774" spans="1:34" x14ac:dyDescent="0.25">
      <c r="A774" s="88">
        <v>42964.574999999997</v>
      </c>
      <c r="B774">
        <v>235836</v>
      </c>
      <c r="C774">
        <v>39.35</v>
      </c>
      <c r="D774">
        <v>23.96</v>
      </c>
      <c r="E774">
        <v>358.6</v>
      </c>
      <c r="F774">
        <v>4.2619999999999996</v>
      </c>
      <c r="G774">
        <v>924</v>
      </c>
      <c r="H774">
        <v>935</v>
      </c>
      <c r="I774">
        <v>817</v>
      </c>
      <c r="J774" t="s">
        <v>338</v>
      </c>
      <c r="K774">
        <v>39.25</v>
      </c>
      <c r="L774">
        <v>22.26</v>
      </c>
      <c r="M774">
        <v>355.4</v>
      </c>
      <c r="N774">
        <v>4.0190000000000001</v>
      </c>
      <c r="O774">
        <v>924</v>
      </c>
      <c r="P774">
        <v>935</v>
      </c>
      <c r="Q774">
        <v>817</v>
      </c>
      <c r="R774" t="s">
        <v>338</v>
      </c>
      <c r="S774">
        <v>39.46</v>
      </c>
      <c r="T774">
        <v>24.8</v>
      </c>
      <c r="U774">
        <v>362.5</v>
      </c>
      <c r="V774">
        <v>5.1150000000000002</v>
      </c>
      <c r="W774">
        <v>925</v>
      </c>
      <c r="X774">
        <v>935</v>
      </c>
      <c r="Y774">
        <v>817</v>
      </c>
      <c r="Z774" t="s">
        <v>338</v>
      </c>
      <c r="AA774">
        <v>1.708</v>
      </c>
      <c r="AB774">
        <v>198.7</v>
      </c>
      <c r="AC774">
        <v>14.91</v>
      </c>
      <c r="AD774">
        <v>38.200000000000003</v>
      </c>
      <c r="AE774">
        <v>8.9</v>
      </c>
      <c r="AF774">
        <v>971.6</v>
      </c>
      <c r="AG774">
        <v>467.9</v>
      </c>
      <c r="AH774">
        <v>0</v>
      </c>
    </row>
    <row r="775" spans="1:34" x14ac:dyDescent="0.25">
      <c r="A775" s="88">
        <v>42964.575694444444</v>
      </c>
      <c r="B775">
        <v>235837</v>
      </c>
      <c r="C775">
        <v>39.299999999999997</v>
      </c>
      <c r="D775">
        <v>21.73</v>
      </c>
      <c r="E775">
        <v>362.1</v>
      </c>
      <c r="F775">
        <v>5.48</v>
      </c>
      <c r="G775">
        <v>923</v>
      </c>
      <c r="H775">
        <v>934</v>
      </c>
      <c r="I775">
        <v>817</v>
      </c>
      <c r="J775" t="s">
        <v>338</v>
      </c>
      <c r="K775">
        <v>39.14</v>
      </c>
      <c r="L775">
        <v>20.350000000000001</v>
      </c>
      <c r="M775">
        <v>359.9</v>
      </c>
      <c r="N775">
        <v>5.48</v>
      </c>
      <c r="O775">
        <v>922</v>
      </c>
      <c r="P775">
        <v>933</v>
      </c>
      <c r="Q775">
        <v>816</v>
      </c>
      <c r="R775" t="s">
        <v>338</v>
      </c>
      <c r="S775">
        <v>39.42</v>
      </c>
      <c r="T775">
        <v>24.17</v>
      </c>
      <c r="U775">
        <v>363.7</v>
      </c>
      <c r="V775">
        <v>5.48</v>
      </c>
      <c r="W775">
        <v>924</v>
      </c>
      <c r="X775">
        <v>935</v>
      </c>
      <c r="Y775">
        <v>817</v>
      </c>
      <c r="Z775" t="s">
        <v>338</v>
      </c>
      <c r="AA775">
        <v>2.258</v>
      </c>
      <c r="AB775">
        <v>177.7</v>
      </c>
      <c r="AC775">
        <v>12.26</v>
      </c>
      <c r="AD775">
        <v>38.299999999999997</v>
      </c>
      <c r="AE775">
        <v>8.6999999999999993</v>
      </c>
      <c r="AF775">
        <v>971.5</v>
      </c>
      <c r="AG775">
        <v>467.9</v>
      </c>
      <c r="AH775">
        <v>0</v>
      </c>
    </row>
    <row r="776" spans="1:34" x14ac:dyDescent="0.25">
      <c r="A776" s="88">
        <v>42964.576388888891</v>
      </c>
      <c r="B776">
        <v>235838</v>
      </c>
      <c r="C776">
        <v>39.03</v>
      </c>
      <c r="D776">
        <v>23.74</v>
      </c>
      <c r="E776">
        <v>357.2</v>
      </c>
      <c r="F776">
        <v>4.8710000000000004</v>
      </c>
      <c r="G776">
        <v>922</v>
      </c>
      <c r="H776">
        <v>932</v>
      </c>
      <c r="I776">
        <v>815</v>
      </c>
      <c r="J776" t="s">
        <v>338</v>
      </c>
      <c r="K776">
        <v>38.799999999999997</v>
      </c>
      <c r="L776">
        <v>22.9</v>
      </c>
      <c r="M776">
        <v>351.6</v>
      </c>
      <c r="N776">
        <v>4.3840000000000003</v>
      </c>
      <c r="O776">
        <v>921</v>
      </c>
      <c r="P776">
        <v>931</v>
      </c>
      <c r="Q776">
        <v>814</v>
      </c>
      <c r="R776" t="s">
        <v>338</v>
      </c>
      <c r="S776">
        <v>39.270000000000003</v>
      </c>
      <c r="T776">
        <v>24.8</v>
      </c>
      <c r="U776">
        <v>361.2</v>
      </c>
      <c r="V776">
        <v>5.48</v>
      </c>
      <c r="W776">
        <v>922</v>
      </c>
      <c r="X776">
        <v>933</v>
      </c>
      <c r="Y776">
        <v>815</v>
      </c>
      <c r="Z776" t="s">
        <v>338</v>
      </c>
      <c r="AA776">
        <v>1.4750000000000001</v>
      </c>
      <c r="AB776">
        <v>218.2</v>
      </c>
      <c r="AC776">
        <v>21.91</v>
      </c>
      <c r="AD776">
        <v>38.4</v>
      </c>
      <c r="AE776">
        <v>8.6</v>
      </c>
      <c r="AF776">
        <v>971.5</v>
      </c>
      <c r="AG776">
        <v>467.9</v>
      </c>
      <c r="AH776">
        <v>0</v>
      </c>
    </row>
    <row r="777" spans="1:34" x14ac:dyDescent="0.25">
      <c r="A777" s="88">
        <v>42964.57708333333</v>
      </c>
      <c r="B777">
        <v>235839</v>
      </c>
      <c r="C777">
        <v>38.51</v>
      </c>
      <c r="D777">
        <v>24.17</v>
      </c>
      <c r="E777">
        <v>354.4</v>
      </c>
      <c r="F777">
        <v>4.1710000000000003</v>
      </c>
      <c r="G777">
        <v>918</v>
      </c>
      <c r="H777">
        <v>928</v>
      </c>
      <c r="I777">
        <v>812</v>
      </c>
      <c r="J777" t="s">
        <v>338</v>
      </c>
      <c r="K777">
        <v>38.369999999999997</v>
      </c>
      <c r="L777">
        <v>23.53</v>
      </c>
      <c r="M777">
        <v>351</v>
      </c>
      <c r="N777">
        <v>4.0190000000000001</v>
      </c>
      <c r="O777">
        <v>916</v>
      </c>
      <c r="P777">
        <v>926</v>
      </c>
      <c r="Q777">
        <v>810</v>
      </c>
      <c r="R777" t="s">
        <v>338</v>
      </c>
      <c r="S777">
        <v>38.75</v>
      </c>
      <c r="T777">
        <v>26.08</v>
      </c>
      <c r="U777">
        <v>358</v>
      </c>
      <c r="V777">
        <v>4.7489999999999997</v>
      </c>
      <c r="W777">
        <v>921</v>
      </c>
      <c r="X777">
        <v>930</v>
      </c>
      <c r="Y777">
        <v>814</v>
      </c>
      <c r="Z777" t="s">
        <v>338</v>
      </c>
      <c r="AA777">
        <v>1.258</v>
      </c>
      <c r="AB777">
        <v>212.9</v>
      </c>
      <c r="AC777">
        <v>18.579999999999998</v>
      </c>
      <c r="AD777">
        <v>38.4</v>
      </c>
      <c r="AE777">
        <v>8.6</v>
      </c>
      <c r="AF777">
        <v>971.5</v>
      </c>
      <c r="AG777">
        <v>467.9</v>
      </c>
      <c r="AH777">
        <v>0</v>
      </c>
    </row>
    <row r="778" spans="1:34" x14ac:dyDescent="0.25">
      <c r="A778" s="88">
        <v>42964.577777777777</v>
      </c>
      <c r="B778">
        <v>235840</v>
      </c>
      <c r="C778">
        <v>38.96</v>
      </c>
      <c r="D778">
        <v>23.85</v>
      </c>
      <c r="E778">
        <v>351.7</v>
      </c>
      <c r="F778">
        <v>6.2409999999999997</v>
      </c>
      <c r="G778">
        <v>914</v>
      </c>
      <c r="H778">
        <v>924</v>
      </c>
      <c r="I778">
        <v>808</v>
      </c>
      <c r="J778" t="s">
        <v>338</v>
      </c>
      <c r="K778">
        <v>38.53</v>
      </c>
      <c r="L778">
        <v>20.99</v>
      </c>
      <c r="M778">
        <v>348.4</v>
      </c>
      <c r="N778">
        <v>4.7489999999999997</v>
      </c>
      <c r="O778">
        <v>913</v>
      </c>
      <c r="P778">
        <v>923</v>
      </c>
      <c r="Q778">
        <v>808</v>
      </c>
      <c r="R778" t="s">
        <v>338</v>
      </c>
      <c r="S778">
        <v>39.57</v>
      </c>
      <c r="T778">
        <v>25.44</v>
      </c>
      <c r="U778">
        <v>355.4</v>
      </c>
      <c r="V778">
        <v>7.3070000000000004</v>
      </c>
      <c r="W778">
        <v>915</v>
      </c>
      <c r="X778">
        <v>925</v>
      </c>
      <c r="Y778">
        <v>810</v>
      </c>
      <c r="Z778" t="s">
        <v>338</v>
      </c>
      <c r="AA778">
        <v>1.6080000000000001</v>
      </c>
      <c r="AB778">
        <v>161.6</v>
      </c>
      <c r="AC778">
        <v>36.29</v>
      </c>
      <c r="AD778">
        <v>38.299999999999997</v>
      </c>
      <c r="AE778">
        <v>8.6999999999999993</v>
      </c>
      <c r="AF778">
        <v>971.4</v>
      </c>
      <c r="AG778">
        <v>467.9</v>
      </c>
      <c r="AH778">
        <v>0</v>
      </c>
    </row>
    <row r="779" spans="1:34" x14ac:dyDescent="0.25">
      <c r="A779" s="88">
        <v>42964.578472222223</v>
      </c>
      <c r="B779">
        <v>235841</v>
      </c>
      <c r="C779">
        <v>39.53</v>
      </c>
      <c r="D779">
        <v>21.89</v>
      </c>
      <c r="E779">
        <v>347.2</v>
      </c>
      <c r="F779">
        <v>7.55</v>
      </c>
      <c r="G779">
        <v>913</v>
      </c>
      <c r="H779">
        <v>924</v>
      </c>
      <c r="I779">
        <v>808</v>
      </c>
      <c r="J779" t="s">
        <v>338</v>
      </c>
      <c r="K779">
        <v>39.19</v>
      </c>
      <c r="L779">
        <v>20.99</v>
      </c>
      <c r="M779">
        <v>343.3</v>
      </c>
      <c r="N779">
        <v>6.2110000000000003</v>
      </c>
      <c r="O779">
        <v>912</v>
      </c>
      <c r="P779">
        <v>923</v>
      </c>
      <c r="Q779">
        <v>807</v>
      </c>
      <c r="R779" t="s">
        <v>338</v>
      </c>
      <c r="S779">
        <v>39.81</v>
      </c>
      <c r="T779">
        <v>23.53</v>
      </c>
      <c r="U779">
        <v>352.9</v>
      </c>
      <c r="V779">
        <v>8.0399999999999991</v>
      </c>
      <c r="W779">
        <v>915</v>
      </c>
      <c r="X779">
        <v>924</v>
      </c>
      <c r="Y779">
        <v>809</v>
      </c>
      <c r="Z779" t="s">
        <v>338</v>
      </c>
      <c r="AA779">
        <v>2.5</v>
      </c>
      <c r="AB779">
        <v>196.7</v>
      </c>
      <c r="AC779">
        <v>45.35</v>
      </c>
      <c r="AD779">
        <v>38.299999999999997</v>
      </c>
      <c r="AE779">
        <v>8.6999999999999993</v>
      </c>
      <c r="AF779">
        <v>971.4</v>
      </c>
      <c r="AG779">
        <v>467.9</v>
      </c>
      <c r="AH779">
        <v>0</v>
      </c>
    </row>
    <row r="780" spans="1:34" x14ac:dyDescent="0.25">
      <c r="A780" s="88">
        <v>42964.57916666667</v>
      </c>
      <c r="B780">
        <v>235842</v>
      </c>
      <c r="C780">
        <v>39.369999999999997</v>
      </c>
      <c r="D780">
        <v>21.62</v>
      </c>
      <c r="E780">
        <v>351.9</v>
      </c>
      <c r="F780">
        <v>4.3230000000000004</v>
      </c>
      <c r="G780">
        <v>912</v>
      </c>
      <c r="H780">
        <v>922</v>
      </c>
      <c r="I780">
        <v>807</v>
      </c>
      <c r="J780" t="s">
        <v>338</v>
      </c>
      <c r="K780">
        <v>39.22</v>
      </c>
      <c r="L780">
        <v>20.350000000000001</v>
      </c>
      <c r="M780">
        <v>347.1</v>
      </c>
      <c r="N780">
        <v>3.2879999999999998</v>
      </c>
      <c r="O780">
        <v>912</v>
      </c>
      <c r="P780">
        <v>922</v>
      </c>
      <c r="Q780">
        <v>807</v>
      </c>
      <c r="R780" t="s">
        <v>338</v>
      </c>
      <c r="S780">
        <v>39.520000000000003</v>
      </c>
      <c r="T780">
        <v>22.9</v>
      </c>
      <c r="U780">
        <v>356.1</v>
      </c>
      <c r="V780">
        <v>5.8449999999999998</v>
      </c>
      <c r="W780">
        <v>912</v>
      </c>
      <c r="X780">
        <v>923</v>
      </c>
      <c r="Y780">
        <v>808</v>
      </c>
      <c r="Z780" t="s">
        <v>338</v>
      </c>
      <c r="AA780">
        <v>3.1749999999999998</v>
      </c>
      <c r="AB780">
        <v>259.89999999999998</v>
      </c>
      <c r="AC780">
        <v>18.41</v>
      </c>
      <c r="AD780">
        <v>38.6</v>
      </c>
      <c r="AE780">
        <v>9</v>
      </c>
      <c r="AF780">
        <v>971.4</v>
      </c>
      <c r="AG780">
        <v>467.9</v>
      </c>
      <c r="AH780">
        <v>0</v>
      </c>
    </row>
    <row r="781" spans="1:34" x14ac:dyDescent="0.25">
      <c r="A781" s="88">
        <v>42964.579861111109</v>
      </c>
      <c r="B781">
        <v>235843</v>
      </c>
      <c r="C781">
        <v>39.11</v>
      </c>
      <c r="D781">
        <v>22.37</v>
      </c>
      <c r="E781">
        <v>354.8</v>
      </c>
      <c r="F781">
        <v>4.0190000000000001</v>
      </c>
      <c r="G781">
        <v>911</v>
      </c>
      <c r="H781">
        <v>921</v>
      </c>
      <c r="I781">
        <v>806</v>
      </c>
      <c r="J781" t="s">
        <v>338</v>
      </c>
      <c r="K781">
        <v>38.94</v>
      </c>
      <c r="L781">
        <v>21.62</v>
      </c>
      <c r="M781">
        <v>352.2</v>
      </c>
      <c r="N781">
        <v>4.0190000000000001</v>
      </c>
      <c r="O781">
        <v>910</v>
      </c>
      <c r="P781">
        <v>919</v>
      </c>
      <c r="Q781">
        <v>806</v>
      </c>
      <c r="R781" t="s">
        <v>338</v>
      </c>
      <c r="S781">
        <v>39.4</v>
      </c>
      <c r="T781">
        <v>23.53</v>
      </c>
      <c r="U781">
        <v>357.3</v>
      </c>
      <c r="V781">
        <v>4.0190000000000001</v>
      </c>
      <c r="W781">
        <v>912</v>
      </c>
      <c r="X781">
        <v>922</v>
      </c>
      <c r="Y781">
        <v>807</v>
      </c>
      <c r="Z781" t="s">
        <v>338</v>
      </c>
      <c r="AA781">
        <v>2.1579999999999999</v>
      </c>
      <c r="AB781">
        <v>264.8</v>
      </c>
      <c r="AC781">
        <v>15.19</v>
      </c>
      <c r="AD781">
        <v>38.700000000000003</v>
      </c>
      <c r="AE781">
        <v>8.5</v>
      </c>
      <c r="AF781">
        <v>971.4</v>
      </c>
      <c r="AG781">
        <v>467.9</v>
      </c>
      <c r="AH781">
        <v>0</v>
      </c>
    </row>
    <row r="782" spans="1:34" x14ac:dyDescent="0.25">
      <c r="A782" s="88">
        <v>42964.580555555556</v>
      </c>
      <c r="B782">
        <v>235844</v>
      </c>
      <c r="C782">
        <v>39.43</v>
      </c>
      <c r="D782">
        <v>21.41</v>
      </c>
      <c r="E782">
        <v>350.6</v>
      </c>
      <c r="F782">
        <v>4.2009999999999996</v>
      </c>
      <c r="G782">
        <v>910</v>
      </c>
      <c r="H782">
        <v>919</v>
      </c>
      <c r="I782">
        <v>805</v>
      </c>
      <c r="J782" t="s">
        <v>338</v>
      </c>
      <c r="K782">
        <v>38.97</v>
      </c>
      <c r="L782">
        <v>19.72</v>
      </c>
      <c r="M782">
        <v>347.8</v>
      </c>
      <c r="N782">
        <v>3.653</v>
      </c>
      <c r="O782">
        <v>909</v>
      </c>
      <c r="P782">
        <v>919</v>
      </c>
      <c r="Q782">
        <v>805</v>
      </c>
      <c r="R782" t="s">
        <v>338</v>
      </c>
      <c r="S782">
        <v>39.72</v>
      </c>
      <c r="T782">
        <v>24.17</v>
      </c>
      <c r="U782">
        <v>354.2</v>
      </c>
      <c r="V782">
        <v>4.7489999999999997</v>
      </c>
      <c r="W782">
        <v>910</v>
      </c>
      <c r="X782">
        <v>919</v>
      </c>
      <c r="Y782">
        <v>806</v>
      </c>
      <c r="Z782" t="s">
        <v>338</v>
      </c>
      <c r="AA782">
        <v>2.5329999999999999</v>
      </c>
      <c r="AB782">
        <v>254.2</v>
      </c>
      <c r="AC782">
        <v>11.48</v>
      </c>
      <c r="AD782">
        <v>38.6</v>
      </c>
      <c r="AE782">
        <v>8.6999999999999993</v>
      </c>
      <c r="AF782">
        <v>971.4</v>
      </c>
      <c r="AG782">
        <v>467.9</v>
      </c>
      <c r="AH782">
        <v>0</v>
      </c>
    </row>
    <row r="783" spans="1:34" x14ac:dyDescent="0.25">
      <c r="A783" s="88">
        <v>42964.581250000003</v>
      </c>
      <c r="B783">
        <v>235845</v>
      </c>
      <c r="C783">
        <v>39.700000000000003</v>
      </c>
      <c r="D783">
        <v>22.15</v>
      </c>
      <c r="E783">
        <v>352.4</v>
      </c>
      <c r="F783">
        <v>4.7190000000000003</v>
      </c>
      <c r="G783">
        <v>907</v>
      </c>
      <c r="H783">
        <v>917</v>
      </c>
      <c r="I783">
        <v>803</v>
      </c>
      <c r="J783" t="s">
        <v>338</v>
      </c>
      <c r="K783">
        <v>39.409999999999997</v>
      </c>
      <c r="L783">
        <v>20.99</v>
      </c>
      <c r="M783">
        <v>349.7</v>
      </c>
      <c r="N783">
        <v>4.0190000000000001</v>
      </c>
      <c r="O783">
        <v>906</v>
      </c>
      <c r="P783">
        <v>915</v>
      </c>
      <c r="Q783">
        <v>802</v>
      </c>
      <c r="R783" t="s">
        <v>338</v>
      </c>
      <c r="S783">
        <v>40.08</v>
      </c>
      <c r="T783">
        <v>23.53</v>
      </c>
      <c r="U783">
        <v>354.2</v>
      </c>
      <c r="V783">
        <v>5.48</v>
      </c>
      <c r="W783">
        <v>908</v>
      </c>
      <c r="X783">
        <v>918</v>
      </c>
      <c r="Y783">
        <v>804</v>
      </c>
      <c r="Z783" t="s">
        <v>338</v>
      </c>
      <c r="AA783">
        <v>2.2749999999999999</v>
      </c>
      <c r="AB783">
        <v>248.4</v>
      </c>
      <c r="AC783">
        <v>14.81</v>
      </c>
      <c r="AD783">
        <v>38.5</v>
      </c>
      <c r="AE783">
        <v>9.1</v>
      </c>
      <c r="AF783">
        <v>971.4</v>
      </c>
      <c r="AG783">
        <v>467.9</v>
      </c>
      <c r="AH783">
        <v>0</v>
      </c>
    </row>
    <row r="784" spans="1:34" x14ac:dyDescent="0.25">
      <c r="A784" s="88">
        <v>42964.581944444442</v>
      </c>
      <c r="B784">
        <v>235846</v>
      </c>
      <c r="C784">
        <v>39.54</v>
      </c>
      <c r="D784">
        <v>20.83</v>
      </c>
      <c r="E784">
        <v>355.6</v>
      </c>
      <c r="F784">
        <v>5.6020000000000003</v>
      </c>
      <c r="G784">
        <v>906</v>
      </c>
      <c r="H784">
        <v>916</v>
      </c>
      <c r="I784">
        <v>803</v>
      </c>
      <c r="J784" t="s">
        <v>338</v>
      </c>
      <c r="K784">
        <v>38.69</v>
      </c>
      <c r="L784">
        <v>20.350000000000001</v>
      </c>
      <c r="M784">
        <v>352.2</v>
      </c>
      <c r="N784">
        <v>4.0190000000000001</v>
      </c>
      <c r="O784">
        <v>905</v>
      </c>
      <c r="P784">
        <v>915</v>
      </c>
      <c r="Q784">
        <v>802</v>
      </c>
      <c r="R784" t="s">
        <v>338</v>
      </c>
      <c r="S784">
        <v>40</v>
      </c>
      <c r="T784">
        <v>20.99</v>
      </c>
      <c r="U784">
        <v>358</v>
      </c>
      <c r="V784">
        <v>6.2110000000000003</v>
      </c>
      <c r="W784">
        <v>907</v>
      </c>
      <c r="X784">
        <v>916</v>
      </c>
      <c r="Y784">
        <v>803</v>
      </c>
      <c r="Z784" t="s">
        <v>338</v>
      </c>
      <c r="AA784">
        <v>2.4750000000000001</v>
      </c>
      <c r="AB784">
        <v>243.9</v>
      </c>
      <c r="AC784">
        <v>9.76</v>
      </c>
      <c r="AD784">
        <v>38.6</v>
      </c>
      <c r="AE784">
        <v>8.6999999999999993</v>
      </c>
      <c r="AF784">
        <v>971.4</v>
      </c>
      <c r="AG784">
        <v>467.9</v>
      </c>
      <c r="AH784">
        <v>0</v>
      </c>
    </row>
    <row r="785" spans="1:34" x14ac:dyDescent="0.25">
      <c r="A785" s="88">
        <v>42964.582638888889</v>
      </c>
      <c r="B785">
        <v>235847</v>
      </c>
      <c r="C785">
        <v>38.39</v>
      </c>
      <c r="D785">
        <v>20.51</v>
      </c>
      <c r="E785">
        <v>355.3</v>
      </c>
      <c r="F785">
        <v>2.831</v>
      </c>
      <c r="G785">
        <v>904</v>
      </c>
      <c r="H785">
        <v>913</v>
      </c>
      <c r="I785">
        <v>801</v>
      </c>
      <c r="J785" t="s">
        <v>338</v>
      </c>
      <c r="K785">
        <v>38.31</v>
      </c>
      <c r="L785">
        <v>19.72</v>
      </c>
      <c r="M785">
        <v>351.6</v>
      </c>
      <c r="N785">
        <v>1.827</v>
      </c>
      <c r="O785">
        <v>903</v>
      </c>
      <c r="P785">
        <v>911</v>
      </c>
      <c r="Q785">
        <v>799.7</v>
      </c>
      <c r="R785" t="s">
        <v>338</v>
      </c>
      <c r="S785">
        <v>38.57</v>
      </c>
      <c r="T785">
        <v>20.99</v>
      </c>
      <c r="U785">
        <v>358</v>
      </c>
      <c r="V785">
        <v>4.3840000000000003</v>
      </c>
      <c r="W785">
        <v>905</v>
      </c>
      <c r="X785">
        <v>914</v>
      </c>
      <c r="Y785">
        <v>802</v>
      </c>
      <c r="Z785" t="s">
        <v>338</v>
      </c>
      <c r="AA785">
        <v>1.0920000000000001</v>
      </c>
      <c r="AB785">
        <v>247.3</v>
      </c>
      <c r="AC785">
        <v>19.149999999999999</v>
      </c>
      <c r="AD785">
        <v>38.700000000000003</v>
      </c>
      <c r="AE785">
        <v>8.4</v>
      </c>
      <c r="AF785">
        <v>971.3</v>
      </c>
      <c r="AG785">
        <v>467.9</v>
      </c>
      <c r="AH785">
        <v>0</v>
      </c>
    </row>
    <row r="786" spans="1:34" x14ac:dyDescent="0.25">
      <c r="A786" s="88">
        <v>42964.583333333336</v>
      </c>
      <c r="B786">
        <v>235848</v>
      </c>
      <c r="C786">
        <v>38.5</v>
      </c>
      <c r="D786">
        <v>20.03</v>
      </c>
      <c r="E786">
        <v>352.7</v>
      </c>
      <c r="F786">
        <v>5.7539999999999996</v>
      </c>
      <c r="G786">
        <v>901</v>
      </c>
      <c r="H786">
        <v>909</v>
      </c>
      <c r="I786">
        <v>798.2</v>
      </c>
      <c r="J786" t="s">
        <v>338</v>
      </c>
      <c r="K786">
        <v>38.380000000000003</v>
      </c>
      <c r="L786">
        <v>18.440000000000001</v>
      </c>
      <c r="M786">
        <v>351</v>
      </c>
      <c r="N786">
        <v>4.7489999999999997</v>
      </c>
      <c r="O786">
        <v>900</v>
      </c>
      <c r="P786">
        <v>908</v>
      </c>
      <c r="Q786">
        <v>797</v>
      </c>
      <c r="R786" t="s">
        <v>338</v>
      </c>
      <c r="S786">
        <v>38.6</v>
      </c>
      <c r="T786">
        <v>20.99</v>
      </c>
      <c r="U786">
        <v>354.8</v>
      </c>
      <c r="V786">
        <v>6.9409999999999998</v>
      </c>
      <c r="W786">
        <v>902</v>
      </c>
      <c r="X786">
        <v>911</v>
      </c>
      <c r="Y786">
        <v>799.3</v>
      </c>
      <c r="Z786" t="s">
        <v>338</v>
      </c>
      <c r="AA786">
        <v>0.95</v>
      </c>
      <c r="AB786">
        <v>257.3</v>
      </c>
      <c r="AC786">
        <v>27.23</v>
      </c>
      <c r="AD786">
        <v>38.6</v>
      </c>
      <c r="AE786">
        <v>8.5</v>
      </c>
      <c r="AF786">
        <v>971.3</v>
      </c>
      <c r="AG786">
        <v>467.9</v>
      </c>
      <c r="AH786">
        <v>0</v>
      </c>
    </row>
    <row r="787" spans="1:34" x14ac:dyDescent="0.25">
      <c r="A787" s="88">
        <v>42964.584027777775</v>
      </c>
      <c r="B787">
        <v>235849</v>
      </c>
      <c r="C787">
        <v>38.32</v>
      </c>
      <c r="D787">
        <v>18.920000000000002</v>
      </c>
      <c r="E787">
        <v>353.4</v>
      </c>
      <c r="F787">
        <v>5.2670000000000003</v>
      </c>
      <c r="G787">
        <v>900</v>
      </c>
      <c r="H787">
        <v>908</v>
      </c>
      <c r="I787">
        <v>796.8</v>
      </c>
      <c r="J787" t="s">
        <v>338</v>
      </c>
      <c r="K787">
        <v>37.92</v>
      </c>
      <c r="L787">
        <v>17.170000000000002</v>
      </c>
      <c r="M787">
        <v>349</v>
      </c>
      <c r="N787">
        <v>1.827</v>
      </c>
      <c r="O787">
        <v>899</v>
      </c>
      <c r="P787">
        <v>908</v>
      </c>
      <c r="Q787">
        <v>796.2</v>
      </c>
      <c r="R787" t="s">
        <v>338</v>
      </c>
      <c r="S787">
        <v>38.61</v>
      </c>
      <c r="T787">
        <v>20.99</v>
      </c>
      <c r="U787">
        <v>357.3</v>
      </c>
      <c r="V787">
        <v>6.9420000000000002</v>
      </c>
      <c r="W787">
        <v>900</v>
      </c>
      <c r="X787">
        <v>908</v>
      </c>
      <c r="Y787">
        <v>797.3</v>
      </c>
      <c r="Z787" t="s">
        <v>338</v>
      </c>
      <c r="AA787">
        <v>3.0579999999999998</v>
      </c>
      <c r="AB787">
        <v>255.4</v>
      </c>
      <c r="AC787">
        <v>25.1</v>
      </c>
      <c r="AD787">
        <v>38.6</v>
      </c>
      <c r="AE787">
        <v>8.6999999999999993</v>
      </c>
      <c r="AF787">
        <v>971.3</v>
      </c>
      <c r="AG787">
        <v>467.9</v>
      </c>
      <c r="AH787">
        <v>0</v>
      </c>
    </row>
    <row r="788" spans="1:34" x14ac:dyDescent="0.25">
      <c r="A788" s="88">
        <v>42964.584722222222</v>
      </c>
      <c r="B788">
        <v>235850</v>
      </c>
      <c r="C788">
        <v>38.42</v>
      </c>
      <c r="D788">
        <v>20.46</v>
      </c>
      <c r="E788">
        <v>347.3</v>
      </c>
      <c r="F788">
        <v>1.1259999999999999</v>
      </c>
      <c r="G788">
        <v>900</v>
      </c>
      <c r="H788">
        <v>908</v>
      </c>
      <c r="I788">
        <v>797</v>
      </c>
      <c r="J788" t="s">
        <v>338</v>
      </c>
      <c r="K788">
        <v>37.99</v>
      </c>
      <c r="L788">
        <v>19.079999999999998</v>
      </c>
      <c r="M788">
        <v>345.2</v>
      </c>
      <c r="N788">
        <v>0.36499999999999999</v>
      </c>
      <c r="O788">
        <v>899</v>
      </c>
      <c r="P788">
        <v>906</v>
      </c>
      <c r="Q788">
        <v>796.2</v>
      </c>
      <c r="R788" t="s">
        <v>338</v>
      </c>
      <c r="S788">
        <v>38.82</v>
      </c>
      <c r="T788">
        <v>22.26</v>
      </c>
      <c r="U788">
        <v>349.7</v>
      </c>
      <c r="V788">
        <v>2.5569999999999999</v>
      </c>
      <c r="W788">
        <v>901</v>
      </c>
      <c r="X788">
        <v>908</v>
      </c>
      <c r="Y788">
        <v>797.7</v>
      </c>
      <c r="Z788" t="s">
        <v>338</v>
      </c>
      <c r="AA788">
        <v>2.0579999999999998</v>
      </c>
      <c r="AB788">
        <v>220.9</v>
      </c>
      <c r="AC788">
        <v>10.73</v>
      </c>
      <c r="AD788">
        <v>38.5</v>
      </c>
      <c r="AE788">
        <v>8.9</v>
      </c>
      <c r="AF788">
        <v>971.3</v>
      </c>
      <c r="AG788">
        <v>467.9</v>
      </c>
      <c r="AH788">
        <v>0</v>
      </c>
    </row>
    <row r="789" spans="1:34" x14ac:dyDescent="0.25">
      <c r="A789" s="88">
        <v>42964.585416666669</v>
      </c>
      <c r="B789">
        <v>235851</v>
      </c>
      <c r="C789">
        <v>38.26</v>
      </c>
      <c r="D789">
        <v>20.83</v>
      </c>
      <c r="E789">
        <v>353.6</v>
      </c>
      <c r="F789">
        <v>1.9179999999999999</v>
      </c>
      <c r="G789">
        <v>898</v>
      </c>
      <c r="H789">
        <v>905</v>
      </c>
      <c r="I789">
        <v>795.6</v>
      </c>
      <c r="J789" t="s">
        <v>338</v>
      </c>
      <c r="K789">
        <v>38.01</v>
      </c>
      <c r="L789">
        <v>19.079999999999998</v>
      </c>
      <c r="M789">
        <v>350.3</v>
      </c>
      <c r="N789">
        <v>1.0960000000000001</v>
      </c>
      <c r="O789">
        <v>898</v>
      </c>
      <c r="P789">
        <v>904</v>
      </c>
      <c r="Q789">
        <v>795.4</v>
      </c>
      <c r="R789" t="s">
        <v>338</v>
      </c>
      <c r="S789">
        <v>38.57</v>
      </c>
      <c r="T789">
        <v>22.26</v>
      </c>
      <c r="U789">
        <v>356.1</v>
      </c>
      <c r="V789">
        <v>2.923</v>
      </c>
      <c r="W789">
        <v>899</v>
      </c>
      <c r="X789">
        <v>906</v>
      </c>
      <c r="Y789">
        <v>796.2</v>
      </c>
      <c r="Z789" t="s">
        <v>338</v>
      </c>
      <c r="AA789">
        <v>2.8250000000000002</v>
      </c>
      <c r="AB789">
        <v>226.4</v>
      </c>
      <c r="AC789">
        <v>4.008</v>
      </c>
      <c r="AD789">
        <v>38.299999999999997</v>
      </c>
      <c r="AE789">
        <v>9.1</v>
      </c>
      <c r="AF789">
        <v>971.2</v>
      </c>
      <c r="AG789">
        <v>467.9</v>
      </c>
      <c r="AH789">
        <v>0</v>
      </c>
    </row>
    <row r="790" spans="1:34" x14ac:dyDescent="0.25">
      <c r="A790" s="88">
        <v>42964.586111111108</v>
      </c>
      <c r="B790">
        <v>235852</v>
      </c>
      <c r="C790">
        <v>38.33</v>
      </c>
      <c r="D790">
        <v>21.68</v>
      </c>
      <c r="E790">
        <v>352.9</v>
      </c>
      <c r="F790">
        <v>3.6840000000000002</v>
      </c>
      <c r="G790">
        <v>897</v>
      </c>
      <c r="H790">
        <v>903</v>
      </c>
      <c r="I790">
        <v>794.5</v>
      </c>
      <c r="J790" t="s">
        <v>338</v>
      </c>
      <c r="K790">
        <v>38.11</v>
      </c>
      <c r="L790">
        <v>19.72</v>
      </c>
      <c r="M790">
        <v>351</v>
      </c>
      <c r="N790">
        <v>1.4610000000000001</v>
      </c>
      <c r="O790">
        <v>895</v>
      </c>
      <c r="P790">
        <v>901</v>
      </c>
      <c r="Q790">
        <v>793</v>
      </c>
      <c r="R790" t="s">
        <v>338</v>
      </c>
      <c r="S790">
        <v>38.5</v>
      </c>
      <c r="T790">
        <v>24.17</v>
      </c>
      <c r="U790">
        <v>355.4</v>
      </c>
      <c r="V790">
        <v>5.48</v>
      </c>
      <c r="W790">
        <v>898</v>
      </c>
      <c r="X790">
        <v>904</v>
      </c>
      <c r="Y790">
        <v>795.4</v>
      </c>
      <c r="Z790" t="s">
        <v>338</v>
      </c>
      <c r="AA790">
        <v>1.3169999999999999</v>
      </c>
      <c r="AB790">
        <v>240.2</v>
      </c>
      <c r="AC790">
        <v>23.77</v>
      </c>
      <c r="AD790">
        <v>38.200000000000003</v>
      </c>
      <c r="AE790">
        <v>9.1</v>
      </c>
      <c r="AF790">
        <v>971.3</v>
      </c>
      <c r="AG790">
        <v>467.9</v>
      </c>
      <c r="AH790">
        <v>0</v>
      </c>
    </row>
    <row r="791" spans="1:34" x14ac:dyDescent="0.25">
      <c r="A791" s="88">
        <v>42964.586805555555</v>
      </c>
      <c r="B791">
        <v>235853</v>
      </c>
      <c r="C791">
        <v>38.71</v>
      </c>
      <c r="D791">
        <v>20.3</v>
      </c>
      <c r="E791">
        <v>351.2</v>
      </c>
      <c r="F791">
        <v>4.9320000000000004</v>
      </c>
      <c r="G791">
        <v>893</v>
      </c>
      <c r="H791">
        <v>900</v>
      </c>
      <c r="I791">
        <v>791.4</v>
      </c>
      <c r="J791" t="s">
        <v>338</v>
      </c>
      <c r="K791">
        <v>38.49</v>
      </c>
      <c r="L791">
        <v>19.079999999999998</v>
      </c>
      <c r="M791">
        <v>348.4</v>
      </c>
      <c r="N791">
        <v>4.3840000000000003</v>
      </c>
      <c r="O791">
        <v>893</v>
      </c>
      <c r="P791">
        <v>899</v>
      </c>
      <c r="Q791">
        <v>790.6</v>
      </c>
      <c r="R791" t="s">
        <v>338</v>
      </c>
      <c r="S791">
        <v>38.94</v>
      </c>
      <c r="T791">
        <v>20.99</v>
      </c>
      <c r="U791">
        <v>353.5</v>
      </c>
      <c r="V791">
        <v>5.48</v>
      </c>
      <c r="W791">
        <v>895</v>
      </c>
      <c r="X791">
        <v>901</v>
      </c>
      <c r="Y791">
        <v>792.6</v>
      </c>
      <c r="Z791" t="s">
        <v>338</v>
      </c>
      <c r="AA791">
        <v>2.3919999999999999</v>
      </c>
      <c r="AB791">
        <v>219.9</v>
      </c>
      <c r="AC791">
        <v>9.33</v>
      </c>
      <c r="AD791">
        <v>38.1</v>
      </c>
      <c r="AE791">
        <v>9.3000000000000007</v>
      </c>
      <c r="AF791">
        <v>971.3</v>
      </c>
      <c r="AG791">
        <v>467.9</v>
      </c>
      <c r="AH791">
        <v>0</v>
      </c>
    </row>
    <row r="792" spans="1:34" x14ac:dyDescent="0.25">
      <c r="A792" s="88">
        <v>42964.587500000001</v>
      </c>
      <c r="B792">
        <v>235854</v>
      </c>
      <c r="C792">
        <v>39.15</v>
      </c>
      <c r="D792">
        <v>19.350000000000001</v>
      </c>
      <c r="E792">
        <v>357.2</v>
      </c>
      <c r="F792">
        <v>5.3890000000000002</v>
      </c>
      <c r="G792">
        <v>892</v>
      </c>
      <c r="H792">
        <v>897</v>
      </c>
      <c r="I792">
        <v>790.1</v>
      </c>
      <c r="J792" t="s">
        <v>338</v>
      </c>
      <c r="K792">
        <v>38.950000000000003</v>
      </c>
      <c r="L792">
        <v>17.809999999999999</v>
      </c>
      <c r="M792">
        <v>354.8</v>
      </c>
      <c r="N792">
        <v>4.7489999999999997</v>
      </c>
      <c r="O792">
        <v>890</v>
      </c>
      <c r="P792">
        <v>897</v>
      </c>
      <c r="Q792">
        <v>788.7</v>
      </c>
      <c r="R792" t="s">
        <v>338</v>
      </c>
      <c r="S792">
        <v>39.479999999999997</v>
      </c>
      <c r="T792">
        <v>20.99</v>
      </c>
      <c r="U792">
        <v>358.6</v>
      </c>
      <c r="V792">
        <v>6.9409999999999998</v>
      </c>
      <c r="W792">
        <v>893</v>
      </c>
      <c r="X792">
        <v>899</v>
      </c>
      <c r="Y792">
        <v>791.4</v>
      </c>
      <c r="Z792" t="s">
        <v>338</v>
      </c>
      <c r="AA792">
        <v>1.75</v>
      </c>
      <c r="AB792">
        <v>221</v>
      </c>
      <c r="AC792">
        <v>36.770000000000003</v>
      </c>
      <c r="AD792">
        <v>38.200000000000003</v>
      </c>
      <c r="AE792">
        <v>9.5</v>
      </c>
      <c r="AF792">
        <v>971.2</v>
      </c>
      <c r="AG792">
        <v>467.9</v>
      </c>
      <c r="AH792">
        <v>0</v>
      </c>
    </row>
    <row r="793" spans="1:34" x14ac:dyDescent="0.25">
      <c r="A793" s="88">
        <v>42964.588194444441</v>
      </c>
      <c r="B793">
        <v>235855</v>
      </c>
      <c r="C793">
        <v>39.11</v>
      </c>
      <c r="D793">
        <v>18.97</v>
      </c>
      <c r="E793">
        <v>356.7</v>
      </c>
      <c r="F793">
        <v>5.8449999999999998</v>
      </c>
      <c r="G793">
        <v>890</v>
      </c>
      <c r="H793">
        <v>896</v>
      </c>
      <c r="I793">
        <v>789</v>
      </c>
      <c r="J793" t="s">
        <v>338</v>
      </c>
      <c r="K793">
        <v>38.85</v>
      </c>
      <c r="L793">
        <v>18.440000000000001</v>
      </c>
      <c r="M793">
        <v>354.8</v>
      </c>
      <c r="N793">
        <v>4.3840000000000003</v>
      </c>
      <c r="O793">
        <v>890</v>
      </c>
      <c r="P793">
        <v>895</v>
      </c>
      <c r="Q793">
        <v>788.3</v>
      </c>
      <c r="R793" t="s">
        <v>338</v>
      </c>
      <c r="S793">
        <v>39.369999999999997</v>
      </c>
      <c r="T793">
        <v>19.72</v>
      </c>
      <c r="U793">
        <v>358</v>
      </c>
      <c r="V793">
        <v>6.9409999999999998</v>
      </c>
      <c r="W793">
        <v>892</v>
      </c>
      <c r="X793">
        <v>897</v>
      </c>
      <c r="Y793">
        <v>789.8</v>
      </c>
      <c r="Z793" t="s">
        <v>338</v>
      </c>
      <c r="AA793">
        <v>2.9670000000000001</v>
      </c>
      <c r="AB793">
        <v>216.9</v>
      </c>
      <c r="AC793">
        <v>12.75</v>
      </c>
      <c r="AD793">
        <v>38.200000000000003</v>
      </c>
      <c r="AE793">
        <v>9.5</v>
      </c>
      <c r="AF793">
        <v>971.2</v>
      </c>
      <c r="AG793">
        <v>467.9</v>
      </c>
      <c r="AH793">
        <v>0</v>
      </c>
    </row>
    <row r="794" spans="1:34" x14ac:dyDescent="0.25">
      <c r="A794" s="88">
        <v>42964.588888888888</v>
      </c>
      <c r="B794">
        <v>235856</v>
      </c>
      <c r="C794">
        <v>39.450000000000003</v>
      </c>
      <c r="D794">
        <v>19.13</v>
      </c>
      <c r="E794">
        <v>356.1</v>
      </c>
      <c r="F794">
        <v>4.0190000000000001</v>
      </c>
      <c r="G794">
        <v>890</v>
      </c>
      <c r="H794">
        <v>894</v>
      </c>
      <c r="I794">
        <v>788.7</v>
      </c>
      <c r="J794" t="s">
        <v>338</v>
      </c>
      <c r="K794">
        <v>38.869999999999997</v>
      </c>
      <c r="L794">
        <v>17.809999999999999</v>
      </c>
      <c r="M794">
        <v>354.2</v>
      </c>
      <c r="N794">
        <v>3.2879999999999998</v>
      </c>
      <c r="O794">
        <v>889</v>
      </c>
      <c r="P794">
        <v>894</v>
      </c>
      <c r="Q794">
        <v>788.3</v>
      </c>
      <c r="R794" t="s">
        <v>338</v>
      </c>
      <c r="S794">
        <v>39.71</v>
      </c>
      <c r="T794">
        <v>20.350000000000001</v>
      </c>
      <c r="U794">
        <v>358.6</v>
      </c>
      <c r="V794">
        <v>5.48</v>
      </c>
      <c r="W794">
        <v>890</v>
      </c>
      <c r="X794">
        <v>895</v>
      </c>
      <c r="Y794">
        <v>789</v>
      </c>
      <c r="Z794" t="s">
        <v>338</v>
      </c>
      <c r="AA794">
        <v>1.667</v>
      </c>
      <c r="AB794">
        <v>198.1</v>
      </c>
      <c r="AC794">
        <v>15.54</v>
      </c>
      <c r="AD794">
        <v>38.5</v>
      </c>
      <c r="AE794">
        <v>9.4</v>
      </c>
      <c r="AF794">
        <v>971.2</v>
      </c>
      <c r="AG794">
        <v>467.9</v>
      </c>
      <c r="AH794">
        <v>0</v>
      </c>
    </row>
    <row r="795" spans="1:34" x14ac:dyDescent="0.25">
      <c r="A795" s="88">
        <v>42964.589583333334</v>
      </c>
      <c r="B795">
        <v>235857</v>
      </c>
      <c r="C795">
        <v>39.659999999999997</v>
      </c>
      <c r="D795">
        <v>20.67</v>
      </c>
      <c r="E795">
        <v>353</v>
      </c>
      <c r="F795">
        <v>6.6070000000000002</v>
      </c>
      <c r="G795">
        <v>889</v>
      </c>
      <c r="H795">
        <v>894</v>
      </c>
      <c r="I795">
        <v>788.4</v>
      </c>
      <c r="J795" t="s">
        <v>338</v>
      </c>
      <c r="K795">
        <v>39.520000000000003</v>
      </c>
      <c r="L795">
        <v>19.079999999999998</v>
      </c>
      <c r="M795">
        <v>349.7</v>
      </c>
      <c r="N795">
        <v>5.48</v>
      </c>
      <c r="O795">
        <v>888</v>
      </c>
      <c r="P795">
        <v>893</v>
      </c>
      <c r="Q795">
        <v>787.5</v>
      </c>
      <c r="R795" t="s">
        <v>338</v>
      </c>
      <c r="S795">
        <v>39.82</v>
      </c>
      <c r="T795">
        <v>22.26</v>
      </c>
      <c r="U795">
        <v>356.7</v>
      </c>
      <c r="V795">
        <v>7.3070000000000004</v>
      </c>
      <c r="W795">
        <v>890</v>
      </c>
      <c r="X795">
        <v>895</v>
      </c>
      <c r="Y795">
        <v>789</v>
      </c>
      <c r="Z795" t="s">
        <v>338</v>
      </c>
      <c r="AA795">
        <v>1.458</v>
      </c>
      <c r="AB795">
        <v>236.7</v>
      </c>
      <c r="AC795">
        <v>32.72</v>
      </c>
      <c r="AD795">
        <v>38.6</v>
      </c>
      <c r="AE795">
        <v>9.4</v>
      </c>
      <c r="AF795">
        <v>971.2</v>
      </c>
      <c r="AG795">
        <v>467.9</v>
      </c>
      <c r="AH795">
        <v>0</v>
      </c>
    </row>
    <row r="796" spans="1:34" x14ac:dyDescent="0.25">
      <c r="A796" s="88">
        <v>42964.590277777781</v>
      </c>
      <c r="B796">
        <v>235858</v>
      </c>
      <c r="C796">
        <v>39.08</v>
      </c>
      <c r="D796">
        <v>19.350000000000001</v>
      </c>
      <c r="E796">
        <v>347.9</v>
      </c>
      <c r="F796">
        <v>4.3840000000000003</v>
      </c>
      <c r="G796">
        <v>887</v>
      </c>
      <c r="H796">
        <v>892</v>
      </c>
      <c r="I796">
        <v>786.6</v>
      </c>
      <c r="J796" t="s">
        <v>338</v>
      </c>
      <c r="K796">
        <v>38.85</v>
      </c>
      <c r="L796">
        <v>17.809999999999999</v>
      </c>
      <c r="M796">
        <v>345.8</v>
      </c>
      <c r="N796">
        <v>2.923</v>
      </c>
      <c r="O796">
        <v>886</v>
      </c>
      <c r="P796">
        <v>890</v>
      </c>
      <c r="Q796">
        <v>785.9</v>
      </c>
      <c r="R796" t="s">
        <v>338</v>
      </c>
      <c r="S796">
        <v>39.54</v>
      </c>
      <c r="T796">
        <v>20.99</v>
      </c>
      <c r="U796">
        <v>350.3</v>
      </c>
      <c r="V796">
        <v>5.8449999999999998</v>
      </c>
      <c r="W796">
        <v>888</v>
      </c>
      <c r="X796">
        <v>894</v>
      </c>
      <c r="Y796">
        <v>787.9</v>
      </c>
      <c r="Z796" t="s">
        <v>338</v>
      </c>
      <c r="AA796">
        <v>2.7170000000000001</v>
      </c>
      <c r="AB796">
        <v>208.6</v>
      </c>
      <c r="AC796">
        <v>23.66</v>
      </c>
      <c r="AD796">
        <v>38.700000000000003</v>
      </c>
      <c r="AE796">
        <v>9.6</v>
      </c>
      <c r="AF796">
        <v>971.1</v>
      </c>
      <c r="AG796">
        <v>467.9</v>
      </c>
      <c r="AH796">
        <v>0</v>
      </c>
    </row>
    <row r="797" spans="1:34" x14ac:dyDescent="0.25">
      <c r="A797" s="88">
        <v>42964.59097222222</v>
      </c>
      <c r="B797">
        <v>235859</v>
      </c>
      <c r="C797">
        <v>39.340000000000003</v>
      </c>
      <c r="D797">
        <v>18.760000000000002</v>
      </c>
      <c r="E797">
        <v>353.2</v>
      </c>
      <c r="F797">
        <v>4.6890000000000001</v>
      </c>
      <c r="G797">
        <v>885</v>
      </c>
      <c r="H797">
        <v>889</v>
      </c>
      <c r="I797">
        <v>784.8</v>
      </c>
      <c r="J797" t="s">
        <v>338</v>
      </c>
      <c r="K797">
        <v>39.15</v>
      </c>
      <c r="L797">
        <v>17.170000000000002</v>
      </c>
      <c r="M797">
        <v>351</v>
      </c>
      <c r="N797">
        <v>2.923</v>
      </c>
      <c r="O797">
        <v>883</v>
      </c>
      <c r="P797">
        <v>888</v>
      </c>
      <c r="Q797">
        <v>783.5</v>
      </c>
      <c r="R797" t="s">
        <v>338</v>
      </c>
      <c r="S797">
        <v>39.46</v>
      </c>
      <c r="T797">
        <v>19.72</v>
      </c>
      <c r="U797">
        <v>354.2</v>
      </c>
      <c r="V797">
        <v>6.2110000000000003</v>
      </c>
      <c r="W797">
        <v>887</v>
      </c>
      <c r="X797">
        <v>891</v>
      </c>
      <c r="Y797">
        <v>786.3</v>
      </c>
      <c r="Z797" t="s">
        <v>338</v>
      </c>
      <c r="AA797">
        <v>1.7829999999999999</v>
      </c>
      <c r="AB797">
        <v>138</v>
      </c>
      <c r="AC797">
        <v>22.37</v>
      </c>
      <c r="AD797">
        <v>38.700000000000003</v>
      </c>
      <c r="AE797">
        <v>9.4</v>
      </c>
      <c r="AF797">
        <v>971.1</v>
      </c>
      <c r="AG797">
        <v>467.9</v>
      </c>
      <c r="AH797">
        <v>0</v>
      </c>
    </row>
    <row r="798" spans="1:34" x14ac:dyDescent="0.25">
      <c r="A798" s="88">
        <v>42964.591666666667</v>
      </c>
      <c r="B798">
        <v>235860</v>
      </c>
      <c r="C798">
        <v>39</v>
      </c>
      <c r="D798">
        <v>18.71</v>
      </c>
      <c r="E798">
        <v>353.9</v>
      </c>
      <c r="F798">
        <v>5.3890000000000002</v>
      </c>
      <c r="G798">
        <v>880</v>
      </c>
      <c r="H798">
        <v>884</v>
      </c>
      <c r="I798">
        <v>780</v>
      </c>
      <c r="J798" t="s">
        <v>338</v>
      </c>
      <c r="K798">
        <v>38.799999999999997</v>
      </c>
      <c r="L798">
        <v>17.170000000000002</v>
      </c>
      <c r="M798">
        <v>349.7</v>
      </c>
      <c r="N798">
        <v>4.7489999999999997</v>
      </c>
      <c r="O798">
        <v>877</v>
      </c>
      <c r="P798">
        <v>881</v>
      </c>
      <c r="Q798">
        <v>777.2</v>
      </c>
      <c r="R798" t="s">
        <v>338</v>
      </c>
      <c r="S798">
        <v>39.299999999999997</v>
      </c>
      <c r="T798">
        <v>19.72</v>
      </c>
      <c r="U798">
        <v>356.1</v>
      </c>
      <c r="V798">
        <v>6.2110000000000003</v>
      </c>
      <c r="W798">
        <v>883</v>
      </c>
      <c r="X798">
        <v>887</v>
      </c>
      <c r="Y798">
        <v>782.7</v>
      </c>
      <c r="Z798" t="s">
        <v>338</v>
      </c>
      <c r="AA798">
        <v>1.6579999999999999</v>
      </c>
      <c r="AB798">
        <v>114.9</v>
      </c>
      <c r="AC798">
        <v>7.2489999999999997</v>
      </c>
      <c r="AD798">
        <v>38.700000000000003</v>
      </c>
      <c r="AE798">
        <v>9.5</v>
      </c>
      <c r="AF798">
        <v>971.1</v>
      </c>
      <c r="AG798">
        <v>467.9</v>
      </c>
      <c r="AH798">
        <v>0</v>
      </c>
    </row>
    <row r="799" spans="1:34" x14ac:dyDescent="0.25">
      <c r="A799" s="88">
        <v>42964.592361111114</v>
      </c>
      <c r="B799">
        <v>235861</v>
      </c>
      <c r="C799">
        <v>39.39</v>
      </c>
      <c r="D799">
        <v>17.86</v>
      </c>
      <c r="E799">
        <v>349.9</v>
      </c>
      <c r="F799">
        <v>6.4850000000000003</v>
      </c>
      <c r="G799">
        <v>876</v>
      </c>
      <c r="H799">
        <v>880</v>
      </c>
      <c r="I799">
        <v>775.9</v>
      </c>
      <c r="J799" t="s">
        <v>338</v>
      </c>
      <c r="K799">
        <v>39.19</v>
      </c>
      <c r="L799">
        <v>16.54</v>
      </c>
      <c r="M799">
        <v>347.8</v>
      </c>
      <c r="N799">
        <v>5.48</v>
      </c>
      <c r="O799">
        <v>875</v>
      </c>
      <c r="P799">
        <v>879</v>
      </c>
      <c r="Q799">
        <v>774.8</v>
      </c>
      <c r="R799" t="s">
        <v>338</v>
      </c>
      <c r="S799">
        <v>39.6</v>
      </c>
      <c r="T799">
        <v>19.72</v>
      </c>
      <c r="U799">
        <v>351.6</v>
      </c>
      <c r="V799">
        <v>6.9409999999999998</v>
      </c>
      <c r="W799">
        <v>878</v>
      </c>
      <c r="X799">
        <v>881</v>
      </c>
      <c r="Y799">
        <v>777.2</v>
      </c>
      <c r="Z799" t="s">
        <v>338</v>
      </c>
      <c r="AA799">
        <v>1.75</v>
      </c>
      <c r="AB799">
        <v>181.3</v>
      </c>
      <c r="AC799">
        <v>48.13</v>
      </c>
      <c r="AD799">
        <v>38.5</v>
      </c>
      <c r="AE799">
        <v>9.6</v>
      </c>
      <c r="AF799">
        <v>971.1</v>
      </c>
      <c r="AG799">
        <v>467.9</v>
      </c>
      <c r="AH799">
        <v>0</v>
      </c>
    </row>
    <row r="800" spans="1:34" x14ac:dyDescent="0.25">
      <c r="A800" s="88">
        <v>42964.593055555553</v>
      </c>
      <c r="B800">
        <v>235862</v>
      </c>
      <c r="C800">
        <v>39.25</v>
      </c>
      <c r="D800">
        <v>17.07</v>
      </c>
      <c r="E800">
        <v>343</v>
      </c>
      <c r="F800">
        <v>4.8410000000000002</v>
      </c>
      <c r="G800">
        <v>875</v>
      </c>
      <c r="H800">
        <v>879</v>
      </c>
      <c r="I800">
        <v>774.8</v>
      </c>
      <c r="J800" t="s">
        <v>338</v>
      </c>
      <c r="K800">
        <v>38.93</v>
      </c>
      <c r="L800">
        <v>16.54</v>
      </c>
      <c r="M800">
        <v>338.2</v>
      </c>
      <c r="N800">
        <v>3.2879999999999998</v>
      </c>
      <c r="O800">
        <v>874</v>
      </c>
      <c r="P800">
        <v>878</v>
      </c>
      <c r="Q800">
        <v>774</v>
      </c>
      <c r="R800" t="s">
        <v>338</v>
      </c>
      <c r="S800">
        <v>39.49</v>
      </c>
      <c r="T800">
        <v>17.809999999999999</v>
      </c>
      <c r="U800">
        <v>349.7</v>
      </c>
      <c r="V800">
        <v>6.2110000000000003</v>
      </c>
      <c r="W800">
        <v>875</v>
      </c>
      <c r="X800">
        <v>879</v>
      </c>
      <c r="Y800">
        <v>775.2</v>
      </c>
      <c r="Z800" t="s">
        <v>338</v>
      </c>
      <c r="AA800">
        <v>3.0750000000000002</v>
      </c>
      <c r="AB800">
        <v>235.1</v>
      </c>
      <c r="AC800">
        <v>29.81</v>
      </c>
      <c r="AD800">
        <v>38.5</v>
      </c>
      <c r="AE800">
        <v>9.6999999999999993</v>
      </c>
      <c r="AF800">
        <v>971</v>
      </c>
      <c r="AG800">
        <v>467.9</v>
      </c>
      <c r="AH800">
        <v>0</v>
      </c>
    </row>
    <row r="801" spans="1:34" x14ac:dyDescent="0.25">
      <c r="A801" s="88">
        <v>42964.59375</v>
      </c>
      <c r="B801">
        <v>235863</v>
      </c>
      <c r="C801">
        <v>38.54</v>
      </c>
      <c r="D801">
        <v>16.7</v>
      </c>
      <c r="E801">
        <v>338.5</v>
      </c>
      <c r="F801">
        <v>0.60899999999999999</v>
      </c>
      <c r="G801">
        <v>874</v>
      </c>
      <c r="H801">
        <v>876</v>
      </c>
      <c r="I801">
        <v>774.1</v>
      </c>
      <c r="J801" t="s">
        <v>338</v>
      </c>
      <c r="K801">
        <v>38.03</v>
      </c>
      <c r="L801">
        <v>15.9</v>
      </c>
      <c r="M801">
        <v>337.5</v>
      </c>
      <c r="N801">
        <v>0</v>
      </c>
      <c r="O801">
        <v>873</v>
      </c>
      <c r="P801">
        <v>875</v>
      </c>
      <c r="Q801">
        <v>773.6</v>
      </c>
      <c r="R801" t="s">
        <v>338</v>
      </c>
      <c r="S801">
        <v>38.89</v>
      </c>
      <c r="T801">
        <v>18.440000000000001</v>
      </c>
      <c r="U801">
        <v>340.1</v>
      </c>
      <c r="V801">
        <v>2.5569999999999999</v>
      </c>
      <c r="W801">
        <v>875</v>
      </c>
      <c r="X801">
        <v>878</v>
      </c>
      <c r="Y801">
        <v>774.8</v>
      </c>
      <c r="Z801" t="s">
        <v>338</v>
      </c>
      <c r="AA801">
        <v>3.5</v>
      </c>
      <c r="AB801">
        <v>227.5</v>
      </c>
      <c r="AC801">
        <v>6.4859999999999998</v>
      </c>
      <c r="AD801">
        <v>38.6</v>
      </c>
      <c r="AE801">
        <v>9.6</v>
      </c>
      <c r="AF801">
        <v>971</v>
      </c>
      <c r="AG801">
        <v>467.9</v>
      </c>
      <c r="AH801">
        <v>0</v>
      </c>
    </row>
    <row r="802" spans="1:34" x14ac:dyDescent="0.25">
      <c r="A802" s="88">
        <v>42964.594444444447</v>
      </c>
      <c r="B802">
        <v>235864</v>
      </c>
      <c r="C802">
        <v>38.04</v>
      </c>
      <c r="D802">
        <v>18.66</v>
      </c>
      <c r="E802">
        <v>344.5</v>
      </c>
      <c r="F802">
        <v>0</v>
      </c>
      <c r="G802">
        <v>870</v>
      </c>
      <c r="H802">
        <v>872</v>
      </c>
      <c r="I802">
        <v>771.1</v>
      </c>
      <c r="J802" t="s">
        <v>338</v>
      </c>
      <c r="K802">
        <v>37.97</v>
      </c>
      <c r="L802">
        <v>17.170000000000002</v>
      </c>
      <c r="M802">
        <v>342</v>
      </c>
      <c r="N802">
        <v>0</v>
      </c>
      <c r="O802">
        <v>868</v>
      </c>
      <c r="P802">
        <v>870</v>
      </c>
      <c r="Q802">
        <v>770.1</v>
      </c>
      <c r="R802" t="s">
        <v>338</v>
      </c>
      <c r="S802">
        <v>38.14</v>
      </c>
      <c r="T802">
        <v>20.99</v>
      </c>
      <c r="U802">
        <v>347.8</v>
      </c>
      <c r="V802">
        <v>0</v>
      </c>
      <c r="W802">
        <v>873</v>
      </c>
      <c r="X802">
        <v>875</v>
      </c>
      <c r="Y802">
        <v>773.2</v>
      </c>
      <c r="Z802" t="s">
        <v>338</v>
      </c>
      <c r="AA802">
        <v>2.133</v>
      </c>
      <c r="AB802">
        <v>239.6</v>
      </c>
      <c r="AC802">
        <v>18</v>
      </c>
      <c r="AD802">
        <v>38.5</v>
      </c>
      <c r="AE802">
        <v>9.4</v>
      </c>
      <c r="AF802">
        <v>971</v>
      </c>
      <c r="AG802">
        <v>467.9</v>
      </c>
      <c r="AH802">
        <v>0</v>
      </c>
    </row>
    <row r="803" spans="1:34" x14ac:dyDescent="0.25">
      <c r="A803" s="88">
        <v>42964.595138888886</v>
      </c>
      <c r="B803">
        <v>235865</v>
      </c>
      <c r="C803">
        <v>38.450000000000003</v>
      </c>
      <c r="D803">
        <v>17.38</v>
      </c>
      <c r="E803">
        <v>346.6</v>
      </c>
      <c r="F803">
        <v>0.7</v>
      </c>
      <c r="G803">
        <v>869</v>
      </c>
      <c r="H803">
        <v>870</v>
      </c>
      <c r="I803">
        <v>770</v>
      </c>
      <c r="J803" t="s">
        <v>338</v>
      </c>
      <c r="K803">
        <v>38</v>
      </c>
      <c r="L803">
        <v>15.26</v>
      </c>
      <c r="M803">
        <v>342.6</v>
      </c>
      <c r="N803">
        <v>0.36499999999999999</v>
      </c>
      <c r="O803">
        <v>868</v>
      </c>
      <c r="P803">
        <v>869</v>
      </c>
      <c r="Q803">
        <v>769.3</v>
      </c>
      <c r="R803" t="s">
        <v>338</v>
      </c>
      <c r="S803">
        <v>38.81</v>
      </c>
      <c r="T803">
        <v>19.72</v>
      </c>
      <c r="U803">
        <v>350.3</v>
      </c>
      <c r="V803">
        <v>1.0960000000000001</v>
      </c>
      <c r="W803">
        <v>869</v>
      </c>
      <c r="X803">
        <v>870</v>
      </c>
      <c r="Y803">
        <v>770.1</v>
      </c>
      <c r="Z803" t="s">
        <v>338</v>
      </c>
      <c r="AA803">
        <v>3.5249999999999999</v>
      </c>
      <c r="AB803">
        <v>223.8</v>
      </c>
      <c r="AC803">
        <v>7.3540000000000001</v>
      </c>
      <c r="AD803">
        <v>38.299999999999997</v>
      </c>
      <c r="AE803">
        <v>9.6999999999999993</v>
      </c>
      <c r="AF803">
        <v>971</v>
      </c>
      <c r="AG803">
        <v>467.9</v>
      </c>
      <c r="AH803">
        <v>0</v>
      </c>
    </row>
    <row r="804" spans="1:34" x14ac:dyDescent="0.25">
      <c r="A804" s="88">
        <v>42964.595833333333</v>
      </c>
      <c r="B804">
        <v>235866</v>
      </c>
      <c r="C804">
        <v>38.770000000000003</v>
      </c>
      <c r="D804">
        <v>17.649999999999999</v>
      </c>
      <c r="E804">
        <v>340.5</v>
      </c>
      <c r="F804">
        <v>2.04</v>
      </c>
      <c r="G804">
        <v>869</v>
      </c>
      <c r="H804">
        <v>870</v>
      </c>
      <c r="I804">
        <v>770.3</v>
      </c>
      <c r="J804" t="s">
        <v>338</v>
      </c>
      <c r="K804">
        <v>38.619999999999997</v>
      </c>
      <c r="L804">
        <v>15.9</v>
      </c>
      <c r="M804">
        <v>338.2</v>
      </c>
      <c r="N804">
        <v>1.0960000000000001</v>
      </c>
      <c r="O804">
        <v>868</v>
      </c>
      <c r="P804">
        <v>870</v>
      </c>
      <c r="Q804">
        <v>770.1</v>
      </c>
      <c r="R804" t="s">
        <v>338</v>
      </c>
      <c r="S804">
        <v>38.909999999999997</v>
      </c>
      <c r="T804">
        <v>18.440000000000001</v>
      </c>
      <c r="U804">
        <v>343.9</v>
      </c>
      <c r="V804">
        <v>3.653</v>
      </c>
      <c r="W804">
        <v>869</v>
      </c>
      <c r="X804">
        <v>870</v>
      </c>
      <c r="Y804">
        <v>770.9</v>
      </c>
      <c r="Z804" t="s">
        <v>338</v>
      </c>
      <c r="AA804">
        <v>1.833</v>
      </c>
      <c r="AB804">
        <v>211.8</v>
      </c>
      <c r="AC804">
        <v>20.43</v>
      </c>
      <c r="AD804">
        <v>38.1</v>
      </c>
      <c r="AE804">
        <v>9.8000000000000007</v>
      </c>
      <c r="AF804">
        <v>971</v>
      </c>
      <c r="AG804">
        <v>467.9</v>
      </c>
      <c r="AH804">
        <v>0</v>
      </c>
    </row>
    <row r="805" spans="1:34" x14ac:dyDescent="0.25">
      <c r="A805" s="88">
        <v>42964.59652777778</v>
      </c>
      <c r="B805">
        <v>235867</v>
      </c>
      <c r="C805">
        <v>39.159999999999997</v>
      </c>
      <c r="D805">
        <v>19.079999999999998</v>
      </c>
      <c r="E805">
        <v>340.4</v>
      </c>
      <c r="F805">
        <v>4.8410000000000002</v>
      </c>
      <c r="G805">
        <v>869</v>
      </c>
      <c r="H805">
        <v>870</v>
      </c>
      <c r="I805">
        <v>771</v>
      </c>
      <c r="J805" t="s">
        <v>338</v>
      </c>
      <c r="K805">
        <v>38.950000000000003</v>
      </c>
      <c r="L805">
        <v>17.809999999999999</v>
      </c>
      <c r="M805">
        <v>336.9</v>
      </c>
      <c r="N805">
        <v>4.0190000000000001</v>
      </c>
      <c r="O805">
        <v>869</v>
      </c>
      <c r="P805">
        <v>869</v>
      </c>
      <c r="Q805">
        <v>770.5</v>
      </c>
      <c r="R805" t="s">
        <v>338</v>
      </c>
      <c r="S805">
        <v>39.4</v>
      </c>
      <c r="T805">
        <v>20.350000000000001</v>
      </c>
      <c r="U805">
        <v>343.3</v>
      </c>
      <c r="V805">
        <v>5.48</v>
      </c>
      <c r="W805">
        <v>870</v>
      </c>
      <c r="X805">
        <v>870</v>
      </c>
      <c r="Y805">
        <v>771.7</v>
      </c>
      <c r="Z805" t="s">
        <v>338</v>
      </c>
      <c r="AA805">
        <v>1.2829999999999999</v>
      </c>
      <c r="AB805">
        <v>208.4</v>
      </c>
      <c r="AC805">
        <v>10.72</v>
      </c>
      <c r="AD805">
        <v>38.200000000000003</v>
      </c>
      <c r="AE805">
        <v>9.8000000000000007</v>
      </c>
      <c r="AF805">
        <v>971</v>
      </c>
      <c r="AG805">
        <v>467.9</v>
      </c>
      <c r="AH805">
        <v>0</v>
      </c>
    </row>
    <row r="806" spans="1:34" x14ac:dyDescent="0.25">
      <c r="A806" s="88">
        <v>42964.597222222219</v>
      </c>
      <c r="B806">
        <v>235868</v>
      </c>
      <c r="C806">
        <v>38.99</v>
      </c>
      <c r="D806">
        <v>18.760000000000002</v>
      </c>
      <c r="E806">
        <v>338.6</v>
      </c>
      <c r="F806">
        <v>5.3579999999999997</v>
      </c>
      <c r="G806">
        <v>868</v>
      </c>
      <c r="H806">
        <v>867</v>
      </c>
      <c r="I806">
        <v>769.1</v>
      </c>
      <c r="J806" t="s">
        <v>338</v>
      </c>
      <c r="K806">
        <v>38.89</v>
      </c>
      <c r="L806">
        <v>16.54</v>
      </c>
      <c r="M806">
        <v>335.6</v>
      </c>
      <c r="N806">
        <v>5.1150000000000002</v>
      </c>
      <c r="O806">
        <v>864</v>
      </c>
      <c r="P806">
        <v>863</v>
      </c>
      <c r="Q806">
        <v>765.3</v>
      </c>
      <c r="R806" t="s">
        <v>338</v>
      </c>
      <c r="S806">
        <v>39.200000000000003</v>
      </c>
      <c r="T806">
        <v>20.350000000000001</v>
      </c>
      <c r="U806">
        <v>340.7</v>
      </c>
      <c r="V806">
        <v>5.48</v>
      </c>
      <c r="W806">
        <v>869</v>
      </c>
      <c r="X806">
        <v>869</v>
      </c>
      <c r="Y806">
        <v>770.5</v>
      </c>
      <c r="Z806" t="s">
        <v>338</v>
      </c>
      <c r="AA806">
        <v>1.3919999999999999</v>
      </c>
      <c r="AB806">
        <v>178.9</v>
      </c>
      <c r="AC806">
        <v>30.86</v>
      </c>
      <c r="AD806">
        <v>38.299999999999997</v>
      </c>
      <c r="AE806">
        <v>9.6999999999999993</v>
      </c>
      <c r="AF806">
        <v>971</v>
      </c>
      <c r="AG806">
        <v>467.9</v>
      </c>
      <c r="AH806">
        <v>0</v>
      </c>
    </row>
    <row r="807" spans="1:34" x14ac:dyDescent="0.25">
      <c r="A807" s="88">
        <v>42964.597916666666</v>
      </c>
      <c r="B807">
        <v>235869</v>
      </c>
      <c r="C807">
        <v>39.020000000000003</v>
      </c>
      <c r="D807">
        <v>17.489999999999998</v>
      </c>
      <c r="E807">
        <v>340.5</v>
      </c>
      <c r="F807">
        <v>6.0890000000000004</v>
      </c>
      <c r="G807">
        <v>867</v>
      </c>
      <c r="H807">
        <v>866</v>
      </c>
      <c r="I807">
        <v>768.3</v>
      </c>
      <c r="J807" t="s">
        <v>338</v>
      </c>
      <c r="K807">
        <v>38.93</v>
      </c>
      <c r="L807">
        <v>16.54</v>
      </c>
      <c r="M807">
        <v>337.5</v>
      </c>
      <c r="N807">
        <v>5.48</v>
      </c>
      <c r="O807">
        <v>862</v>
      </c>
      <c r="P807">
        <v>861</v>
      </c>
      <c r="Q807">
        <v>764.6</v>
      </c>
      <c r="R807" t="s">
        <v>338</v>
      </c>
      <c r="S807">
        <v>39.11</v>
      </c>
      <c r="T807">
        <v>18.440000000000001</v>
      </c>
      <c r="U807">
        <v>343.3</v>
      </c>
      <c r="V807">
        <v>6.9409999999999998</v>
      </c>
      <c r="W807">
        <v>869</v>
      </c>
      <c r="X807">
        <v>868</v>
      </c>
      <c r="Y807">
        <v>770.1</v>
      </c>
      <c r="Z807" t="s">
        <v>338</v>
      </c>
      <c r="AA807">
        <v>0.65800000000000003</v>
      </c>
      <c r="AB807">
        <v>36.36</v>
      </c>
      <c r="AC807">
        <v>51.04</v>
      </c>
      <c r="AD807">
        <v>38.4</v>
      </c>
      <c r="AE807">
        <v>9.6999999999999993</v>
      </c>
      <c r="AF807">
        <v>970.9</v>
      </c>
      <c r="AG807">
        <v>467.9</v>
      </c>
      <c r="AH807">
        <v>0</v>
      </c>
    </row>
    <row r="808" spans="1:34" x14ac:dyDescent="0.25">
      <c r="A808" s="88">
        <v>42964.598611111112</v>
      </c>
      <c r="B808">
        <v>235870</v>
      </c>
      <c r="C808">
        <v>39.24</v>
      </c>
      <c r="D808">
        <v>14.68</v>
      </c>
      <c r="E808">
        <v>343.3</v>
      </c>
      <c r="F808">
        <v>7.52</v>
      </c>
      <c r="G808">
        <v>868</v>
      </c>
      <c r="H808">
        <v>868</v>
      </c>
      <c r="I808">
        <v>768.9</v>
      </c>
      <c r="J808" t="s">
        <v>338</v>
      </c>
      <c r="K808">
        <v>38.950000000000003</v>
      </c>
      <c r="L808">
        <v>13.99</v>
      </c>
      <c r="M808">
        <v>341.4</v>
      </c>
      <c r="N808">
        <v>6.9409999999999998</v>
      </c>
      <c r="O808">
        <v>867</v>
      </c>
      <c r="P808">
        <v>867</v>
      </c>
      <c r="Q808">
        <v>768.5</v>
      </c>
      <c r="R808" t="s">
        <v>338</v>
      </c>
      <c r="S808">
        <v>39.65</v>
      </c>
      <c r="T808">
        <v>15.26</v>
      </c>
      <c r="U808">
        <v>345.2</v>
      </c>
      <c r="V808">
        <v>7.6719999999999997</v>
      </c>
      <c r="W808">
        <v>869</v>
      </c>
      <c r="X808">
        <v>868</v>
      </c>
      <c r="Y808">
        <v>769.3</v>
      </c>
      <c r="Z808" t="s">
        <v>338</v>
      </c>
      <c r="AA808">
        <v>1.3169999999999999</v>
      </c>
      <c r="AB808">
        <v>160.1</v>
      </c>
      <c r="AC808">
        <v>63.77</v>
      </c>
      <c r="AD808">
        <v>38.4</v>
      </c>
      <c r="AE808">
        <v>9.6</v>
      </c>
      <c r="AF808">
        <v>970.9</v>
      </c>
      <c r="AG808">
        <v>467.9</v>
      </c>
      <c r="AH808">
        <v>0</v>
      </c>
    </row>
    <row r="809" spans="1:34" x14ac:dyDescent="0.25">
      <c r="A809" s="88">
        <v>42964.599305555559</v>
      </c>
      <c r="B809">
        <v>235871</v>
      </c>
      <c r="C809">
        <v>39.78</v>
      </c>
      <c r="D809">
        <v>15.05</v>
      </c>
      <c r="E809">
        <v>342.9</v>
      </c>
      <c r="F809">
        <v>7.4589999999999996</v>
      </c>
      <c r="G809">
        <v>867</v>
      </c>
      <c r="H809">
        <v>866</v>
      </c>
      <c r="I809">
        <v>767.3</v>
      </c>
      <c r="J809" t="s">
        <v>338</v>
      </c>
      <c r="K809">
        <v>39.61</v>
      </c>
      <c r="L809">
        <v>13.99</v>
      </c>
      <c r="M809">
        <v>340.7</v>
      </c>
      <c r="N809">
        <v>6.2110000000000003</v>
      </c>
      <c r="O809">
        <v>866</v>
      </c>
      <c r="P809">
        <v>865</v>
      </c>
      <c r="Q809">
        <v>766.5</v>
      </c>
      <c r="R809" t="s">
        <v>338</v>
      </c>
      <c r="S809">
        <v>39.92</v>
      </c>
      <c r="T809">
        <v>16.54</v>
      </c>
      <c r="U809">
        <v>344.6</v>
      </c>
      <c r="V809">
        <v>8.0399999999999991</v>
      </c>
      <c r="W809">
        <v>868</v>
      </c>
      <c r="X809">
        <v>867</v>
      </c>
      <c r="Y809">
        <v>767.7</v>
      </c>
      <c r="Z809" t="s">
        <v>338</v>
      </c>
      <c r="AA809">
        <v>3.1</v>
      </c>
      <c r="AB809">
        <v>158.9</v>
      </c>
      <c r="AC809">
        <v>7.84</v>
      </c>
      <c r="AD809">
        <v>38.4</v>
      </c>
      <c r="AE809">
        <v>9.3000000000000007</v>
      </c>
      <c r="AF809">
        <v>970.9</v>
      </c>
      <c r="AG809">
        <v>467.9</v>
      </c>
      <c r="AH809">
        <v>0</v>
      </c>
    </row>
    <row r="810" spans="1:34" x14ac:dyDescent="0.25">
      <c r="A810" s="88">
        <v>42964.6</v>
      </c>
      <c r="B810">
        <v>235872</v>
      </c>
      <c r="C810">
        <v>39.68</v>
      </c>
      <c r="D810">
        <v>16.11</v>
      </c>
      <c r="E810">
        <v>336.4</v>
      </c>
      <c r="F810">
        <v>5.1449999999999996</v>
      </c>
      <c r="G810">
        <v>866</v>
      </c>
      <c r="H810">
        <v>865</v>
      </c>
      <c r="I810">
        <v>766.5</v>
      </c>
      <c r="J810" t="s">
        <v>338</v>
      </c>
      <c r="K810">
        <v>39.56</v>
      </c>
      <c r="L810">
        <v>13.99</v>
      </c>
      <c r="M810">
        <v>334.3</v>
      </c>
      <c r="N810">
        <v>4.7489999999999997</v>
      </c>
      <c r="O810">
        <v>865</v>
      </c>
      <c r="P810">
        <v>864</v>
      </c>
      <c r="Q810">
        <v>765.3</v>
      </c>
      <c r="R810" t="s">
        <v>338</v>
      </c>
      <c r="S810">
        <v>39.86</v>
      </c>
      <c r="T810">
        <v>19.079999999999998</v>
      </c>
      <c r="U810">
        <v>340.7</v>
      </c>
      <c r="V810">
        <v>5.8449999999999998</v>
      </c>
      <c r="W810">
        <v>867</v>
      </c>
      <c r="X810">
        <v>867</v>
      </c>
      <c r="Y810">
        <v>767.3</v>
      </c>
      <c r="Z810" t="s">
        <v>338</v>
      </c>
      <c r="AA810">
        <v>2.3919999999999999</v>
      </c>
      <c r="AB810">
        <v>197.2</v>
      </c>
      <c r="AC810">
        <v>17.05</v>
      </c>
      <c r="AD810">
        <v>38.6</v>
      </c>
      <c r="AE810">
        <v>8.6999999999999993</v>
      </c>
      <c r="AF810">
        <v>970.9</v>
      </c>
      <c r="AG810">
        <v>467.9</v>
      </c>
      <c r="AH810">
        <v>0</v>
      </c>
    </row>
    <row r="811" spans="1:34" x14ac:dyDescent="0.25">
      <c r="A811" s="88">
        <v>42964.600694444445</v>
      </c>
      <c r="B811">
        <v>235873</v>
      </c>
      <c r="C811">
        <v>39.979999999999997</v>
      </c>
      <c r="D811">
        <v>16.96</v>
      </c>
      <c r="E811">
        <v>334.8</v>
      </c>
      <c r="F811">
        <v>5.5410000000000004</v>
      </c>
      <c r="G811">
        <v>864</v>
      </c>
      <c r="H811">
        <v>863</v>
      </c>
      <c r="I811">
        <v>765.2</v>
      </c>
      <c r="J811" t="s">
        <v>338</v>
      </c>
      <c r="K811">
        <v>39.520000000000003</v>
      </c>
      <c r="L811">
        <v>14.63</v>
      </c>
      <c r="M811">
        <v>330.5</v>
      </c>
      <c r="N811">
        <v>5.1150000000000002</v>
      </c>
      <c r="O811">
        <v>863</v>
      </c>
      <c r="P811">
        <v>862</v>
      </c>
      <c r="Q811">
        <v>764.2</v>
      </c>
      <c r="R811" t="s">
        <v>338</v>
      </c>
      <c r="S811">
        <v>40.200000000000003</v>
      </c>
      <c r="T811">
        <v>19.72</v>
      </c>
      <c r="U811">
        <v>338.2</v>
      </c>
      <c r="V811">
        <v>6.2110000000000003</v>
      </c>
      <c r="W811">
        <v>865</v>
      </c>
      <c r="X811">
        <v>864</v>
      </c>
      <c r="Y811">
        <v>766.1</v>
      </c>
      <c r="Z811" t="s">
        <v>338</v>
      </c>
      <c r="AA811">
        <v>2.008</v>
      </c>
      <c r="AB811">
        <v>189.3</v>
      </c>
      <c r="AC811">
        <v>16.690000000000001</v>
      </c>
      <c r="AD811">
        <v>38.6</v>
      </c>
      <c r="AE811">
        <v>8.8000000000000007</v>
      </c>
      <c r="AF811">
        <v>970.9</v>
      </c>
      <c r="AG811">
        <v>467.9</v>
      </c>
      <c r="AH811">
        <v>0</v>
      </c>
    </row>
    <row r="812" spans="1:34" x14ac:dyDescent="0.25">
      <c r="A812" s="88">
        <v>42964.601388888892</v>
      </c>
      <c r="B812">
        <v>235874</v>
      </c>
      <c r="C812">
        <v>39.79</v>
      </c>
      <c r="D812">
        <v>14.68</v>
      </c>
      <c r="E812">
        <v>329.6</v>
      </c>
      <c r="F812">
        <v>6.1189999999999998</v>
      </c>
      <c r="G812">
        <v>860</v>
      </c>
      <c r="H812">
        <v>859</v>
      </c>
      <c r="I812">
        <v>761.9</v>
      </c>
      <c r="J812" t="s">
        <v>338</v>
      </c>
      <c r="K812">
        <v>39.6</v>
      </c>
      <c r="L812">
        <v>13.36</v>
      </c>
      <c r="M812">
        <v>326.7</v>
      </c>
      <c r="N812">
        <v>5.8449999999999998</v>
      </c>
      <c r="O812">
        <v>858</v>
      </c>
      <c r="P812">
        <v>856</v>
      </c>
      <c r="Q812">
        <v>760.2</v>
      </c>
      <c r="R812" t="s">
        <v>338</v>
      </c>
      <c r="S812">
        <v>40.08</v>
      </c>
      <c r="T812">
        <v>15.9</v>
      </c>
      <c r="U812">
        <v>334.3</v>
      </c>
      <c r="V812">
        <v>6.2110000000000003</v>
      </c>
      <c r="W812">
        <v>863</v>
      </c>
      <c r="X812">
        <v>862</v>
      </c>
      <c r="Y812">
        <v>764.2</v>
      </c>
      <c r="Z812" t="s">
        <v>338</v>
      </c>
      <c r="AA812">
        <v>1.167</v>
      </c>
      <c r="AB812">
        <v>206.8</v>
      </c>
      <c r="AC812">
        <v>20.25</v>
      </c>
      <c r="AD812">
        <v>38.799999999999997</v>
      </c>
      <c r="AE812">
        <v>8.1999999999999993</v>
      </c>
      <c r="AF812">
        <v>970.9</v>
      </c>
      <c r="AG812">
        <v>467.9</v>
      </c>
      <c r="AH812">
        <v>0</v>
      </c>
    </row>
    <row r="813" spans="1:34" x14ac:dyDescent="0.25">
      <c r="A813" s="88">
        <v>42964.602083333331</v>
      </c>
      <c r="B813">
        <v>235875</v>
      </c>
      <c r="C813">
        <v>39.270000000000003</v>
      </c>
      <c r="D813">
        <v>13.46</v>
      </c>
      <c r="E813">
        <v>336.4</v>
      </c>
      <c r="F813">
        <v>5.8449999999999998</v>
      </c>
      <c r="G813">
        <v>855</v>
      </c>
      <c r="H813">
        <v>853</v>
      </c>
      <c r="I813">
        <v>756.9</v>
      </c>
      <c r="J813" t="s">
        <v>338</v>
      </c>
      <c r="K813">
        <v>39.06</v>
      </c>
      <c r="L813">
        <v>12.72</v>
      </c>
      <c r="M813">
        <v>334.3</v>
      </c>
      <c r="N813">
        <v>4.7489999999999997</v>
      </c>
      <c r="O813">
        <v>852</v>
      </c>
      <c r="P813">
        <v>850</v>
      </c>
      <c r="Q813">
        <v>754.3</v>
      </c>
      <c r="R813" t="s">
        <v>338</v>
      </c>
      <c r="S813">
        <v>39.46</v>
      </c>
      <c r="T813">
        <v>14.63</v>
      </c>
      <c r="U813">
        <v>338.2</v>
      </c>
      <c r="V813">
        <v>6.2110000000000003</v>
      </c>
      <c r="W813">
        <v>858</v>
      </c>
      <c r="X813">
        <v>856</v>
      </c>
      <c r="Y813">
        <v>759.8</v>
      </c>
      <c r="Z813" t="s">
        <v>338</v>
      </c>
      <c r="AA813">
        <v>1.4</v>
      </c>
      <c r="AB813">
        <v>199.4</v>
      </c>
      <c r="AC813">
        <v>25.84</v>
      </c>
      <c r="AD813">
        <v>38.9</v>
      </c>
      <c r="AE813">
        <v>8.3000000000000007</v>
      </c>
      <c r="AF813">
        <v>970.9</v>
      </c>
      <c r="AG813">
        <v>467.9</v>
      </c>
      <c r="AH813">
        <v>0</v>
      </c>
    </row>
    <row r="814" spans="1:34" x14ac:dyDescent="0.25">
      <c r="A814" s="88">
        <v>42964.602777777778</v>
      </c>
      <c r="B814">
        <v>235876</v>
      </c>
      <c r="C814">
        <v>39.46</v>
      </c>
      <c r="D814">
        <v>14.36</v>
      </c>
      <c r="E814">
        <v>338.2</v>
      </c>
      <c r="F814">
        <v>5.6630000000000003</v>
      </c>
      <c r="G814">
        <v>852</v>
      </c>
      <c r="H814">
        <v>849</v>
      </c>
      <c r="I814">
        <v>754</v>
      </c>
      <c r="J814" t="s">
        <v>338</v>
      </c>
      <c r="K814">
        <v>39.15</v>
      </c>
      <c r="L814">
        <v>12.72</v>
      </c>
      <c r="M814">
        <v>335</v>
      </c>
      <c r="N814">
        <v>5.1150000000000002</v>
      </c>
      <c r="O814">
        <v>851</v>
      </c>
      <c r="P814">
        <v>847</v>
      </c>
      <c r="Q814">
        <v>752.7</v>
      </c>
      <c r="R814" t="s">
        <v>338</v>
      </c>
      <c r="S814">
        <v>39.78</v>
      </c>
      <c r="T814">
        <v>15.26</v>
      </c>
      <c r="U814">
        <v>340.1</v>
      </c>
      <c r="V814">
        <v>6.2110000000000003</v>
      </c>
      <c r="W814">
        <v>853</v>
      </c>
      <c r="X814">
        <v>850</v>
      </c>
      <c r="Y814">
        <v>754.3</v>
      </c>
      <c r="Z814" t="s">
        <v>338</v>
      </c>
      <c r="AA814">
        <v>2.117</v>
      </c>
      <c r="AB814">
        <v>175.8</v>
      </c>
      <c r="AC814">
        <v>19.57</v>
      </c>
      <c r="AD814">
        <v>38.799999999999997</v>
      </c>
      <c r="AE814">
        <v>8.4</v>
      </c>
      <c r="AF814">
        <v>970.8</v>
      </c>
      <c r="AG814">
        <v>467.9</v>
      </c>
      <c r="AH814">
        <v>0</v>
      </c>
    </row>
    <row r="815" spans="1:34" x14ac:dyDescent="0.25">
      <c r="A815" s="88">
        <v>42964.603472222225</v>
      </c>
      <c r="B815">
        <v>235877</v>
      </c>
      <c r="C815">
        <v>39.79</v>
      </c>
      <c r="D815">
        <v>14.1</v>
      </c>
      <c r="E815">
        <v>336</v>
      </c>
      <c r="F815">
        <v>6.9420000000000002</v>
      </c>
      <c r="G815">
        <v>850</v>
      </c>
      <c r="H815">
        <v>847</v>
      </c>
      <c r="I815">
        <v>751.9</v>
      </c>
      <c r="J815" t="s">
        <v>338</v>
      </c>
      <c r="K815">
        <v>39.700000000000003</v>
      </c>
      <c r="L815">
        <v>12.72</v>
      </c>
      <c r="M815">
        <v>333.1</v>
      </c>
      <c r="N815">
        <v>6.2110000000000003</v>
      </c>
      <c r="O815">
        <v>849</v>
      </c>
      <c r="P815">
        <v>845</v>
      </c>
      <c r="Q815">
        <v>751.1</v>
      </c>
      <c r="R815" t="s">
        <v>338</v>
      </c>
      <c r="S815">
        <v>39.97</v>
      </c>
      <c r="T815">
        <v>15.26</v>
      </c>
      <c r="U815">
        <v>338.2</v>
      </c>
      <c r="V815">
        <v>7.6719999999999997</v>
      </c>
      <c r="W815">
        <v>851</v>
      </c>
      <c r="X815">
        <v>847</v>
      </c>
      <c r="Y815">
        <v>752.7</v>
      </c>
      <c r="Z815" t="s">
        <v>338</v>
      </c>
      <c r="AA815">
        <v>1.425</v>
      </c>
      <c r="AB815">
        <v>160</v>
      </c>
      <c r="AC815">
        <v>25.04</v>
      </c>
      <c r="AD815">
        <v>38.9</v>
      </c>
      <c r="AE815">
        <v>8.1999999999999993</v>
      </c>
      <c r="AF815">
        <v>970.8</v>
      </c>
      <c r="AG815">
        <v>467.9</v>
      </c>
      <c r="AH815">
        <v>0</v>
      </c>
    </row>
    <row r="816" spans="1:34" x14ac:dyDescent="0.25">
      <c r="A816" s="88">
        <v>42964.604166666664</v>
      </c>
      <c r="B816">
        <v>235878</v>
      </c>
      <c r="C816">
        <v>39.909999999999997</v>
      </c>
      <c r="D816">
        <v>13.25</v>
      </c>
      <c r="E816">
        <v>330.7</v>
      </c>
      <c r="F816">
        <v>7.8550000000000004</v>
      </c>
      <c r="G816">
        <v>848</v>
      </c>
      <c r="H816">
        <v>845</v>
      </c>
      <c r="I816">
        <v>750.2</v>
      </c>
      <c r="J816" t="s">
        <v>338</v>
      </c>
      <c r="K816">
        <v>39.75</v>
      </c>
      <c r="L816">
        <v>11.45</v>
      </c>
      <c r="M816">
        <v>329.2</v>
      </c>
      <c r="N816">
        <v>7.6719999999999997</v>
      </c>
      <c r="O816">
        <v>845</v>
      </c>
      <c r="P816">
        <v>842</v>
      </c>
      <c r="Q816">
        <v>747.6</v>
      </c>
      <c r="R816" t="s">
        <v>338</v>
      </c>
      <c r="S816">
        <v>40.049999999999997</v>
      </c>
      <c r="T816">
        <v>14.63</v>
      </c>
      <c r="U816">
        <v>331.8</v>
      </c>
      <c r="V816">
        <v>8.4</v>
      </c>
      <c r="W816">
        <v>849</v>
      </c>
      <c r="X816">
        <v>845</v>
      </c>
      <c r="Y816">
        <v>751.1</v>
      </c>
      <c r="Z816" t="s">
        <v>338</v>
      </c>
      <c r="AA816">
        <v>1.2829999999999999</v>
      </c>
      <c r="AB816">
        <v>173.4</v>
      </c>
      <c r="AC816">
        <v>16.579999999999998</v>
      </c>
      <c r="AD816">
        <v>38.9</v>
      </c>
      <c r="AE816">
        <v>7.9</v>
      </c>
      <c r="AF816">
        <v>970.8</v>
      </c>
      <c r="AG816">
        <v>467.9</v>
      </c>
      <c r="AH816">
        <v>0</v>
      </c>
    </row>
    <row r="817" spans="1:34" x14ac:dyDescent="0.25">
      <c r="A817" s="88">
        <v>42964.604861111111</v>
      </c>
      <c r="B817">
        <v>235879</v>
      </c>
      <c r="C817">
        <v>40.03</v>
      </c>
      <c r="D817">
        <v>12.19</v>
      </c>
      <c r="E817">
        <v>329</v>
      </c>
      <c r="F817">
        <v>7.3369999999999997</v>
      </c>
      <c r="G817">
        <v>844</v>
      </c>
      <c r="H817">
        <v>840</v>
      </c>
      <c r="I817">
        <v>746.4</v>
      </c>
      <c r="J817" t="s">
        <v>338</v>
      </c>
      <c r="K817">
        <v>39.770000000000003</v>
      </c>
      <c r="L817">
        <v>11.45</v>
      </c>
      <c r="M817">
        <v>326.7</v>
      </c>
      <c r="N817">
        <v>6.9420000000000002</v>
      </c>
      <c r="O817">
        <v>843</v>
      </c>
      <c r="P817">
        <v>839</v>
      </c>
      <c r="Q817">
        <v>745.6</v>
      </c>
      <c r="R817" t="s">
        <v>338</v>
      </c>
      <c r="S817">
        <v>40.21</v>
      </c>
      <c r="T817">
        <v>13.36</v>
      </c>
      <c r="U817">
        <v>332.4</v>
      </c>
      <c r="V817">
        <v>7.6719999999999997</v>
      </c>
      <c r="W817">
        <v>845</v>
      </c>
      <c r="X817">
        <v>841</v>
      </c>
      <c r="Y817">
        <v>747.2</v>
      </c>
      <c r="Z817" t="s">
        <v>338</v>
      </c>
      <c r="AA817">
        <v>2</v>
      </c>
      <c r="AB817">
        <v>182.9</v>
      </c>
      <c r="AC817">
        <v>12</v>
      </c>
      <c r="AD817">
        <v>39</v>
      </c>
      <c r="AE817">
        <v>8</v>
      </c>
      <c r="AF817">
        <v>970.8</v>
      </c>
      <c r="AG817">
        <v>467.9</v>
      </c>
      <c r="AH817">
        <v>0</v>
      </c>
    </row>
    <row r="818" spans="1:34" x14ac:dyDescent="0.25">
      <c r="A818" s="88">
        <v>42964.605555555558</v>
      </c>
      <c r="B818">
        <v>235880</v>
      </c>
      <c r="C818">
        <v>40.36</v>
      </c>
      <c r="D818">
        <v>11.87</v>
      </c>
      <c r="E818">
        <v>326.7</v>
      </c>
      <c r="F818">
        <v>6.6980000000000004</v>
      </c>
      <c r="G818">
        <v>844</v>
      </c>
      <c r="H818">
        <v>839</v>
      </c>
      <c r="I818">
        <v>746.2</v>
      </c>
      <c r="J818" t="s">
        <v>338</v>
      </c>
      <c r="K818">
        <v>40.21</v>
      </c>
      <c r="L818">
        <v>10.18</v>
      </c>
      <c r="M818">
        <v>322.8</v>
      </c>
      <c r="N818">
        <v>6.2110000000000003</v>
      </c>
      <c r="O818">
        <v>843</v>
      </c>
      <c r="P818">
        <v>838</v>
      </c>
      <c r="Q818">
        <v>745.6</v>
      </c>
      <c r="R818" t="s">
        <v>338</v>
      </c>
      <c r="S818">
        <v>40.54</v>
      </c>
      <c r="T818">
        <v>13.36</v>
      </c>
      <c r="U818">
        <v>331.1</v>
      </c>
      <c r="V818">
        <v>6.9420000000000002</v>
      </c>
      <c r="W818">
        <v>845</v>
      </c>
      <c r="X818">
        <v>840</v>
      </c>
      <c r="Y818">
        <v>746.8</v>
      </c>
      <c r="Z818" t="s">
        <v>338</v>
      </c>
      <c r="AA818">
        <v>1.8</v>
      </c>
      <c r="AB818">
        <v>227.8</v>
      </c>
      <c r="AC818">
        <v>41.01</v>
      </c>
      <c r="AD818">
        <v>39.1</v>
      </c>
      <c r="AE818">
        <v>8.6</v>
      </c>
      <c r="AF818">
        <v>970.8</v>
      </c>
      <c r="AG818">
        <v>467.9</v>
      </c>
      <c r="AH818">
        <v>0</v>
      </c>
    </row>
    <row r="819" spans="1:34" x14ac:dyDescent="0.25">
      <c r="A819" s="88">
        <v>42964.606249999997</v>
      </c>
      <c r="B819">
        <v>235881</v>
      </c>
      <c r="C819">
        <v>39.619999999999997</v>
      </c>
      <c r="D819">
        <v>13.41</v>
      </c>
      <c r="E819">
        <v>328.2</v>
      </c>
      <c r="F819">
        <v>3.105</v>
      </c>
      <c r="G819">
        <v>842</v>
      </c>
      <c r="H819">
        <v>838</v>
      </c>
      <c r="I819">
        <v>745.4</v>
      </c>
      <c r="J819" t="s">
        <v>338</v>
      </c>
      <c r="K819">
        <v>39.33</v>
      </c>
      <c r="L819">
        <v>11.45</v>
      </c>
      <c r="M819">
        <v>322.8</v>
      </c>
      <c r="N819">
        <v>1.827</v>
      </c>
      <c r="O819">
        <v>842</v>
      </c>
      <c r="P819">
        <v>837</v>
      </c>
      <c r="Q819">
        <v>744.4</v>
      </c>
      <c r="R819" t="s">
        <v>338</v>
      </c>
      <c r="S819">
        <v>40.049999999999997</v>
      </c>
      <c r="T819">
        <v>14.63</v>
      </c>
      <c r="U819">
        <v>331.1</v>
      </c>
      <c r="V819">
        <v>6.2110000000000003</v>
      </c>
      <c r="W819">
        <v>843</v>
      </c>
      <c r="X819">
        <v>839</v>
      </c>
      <c r="Y819">
        <v>746.4</v>
      </c>
      <c r="Z819" t="s">
        <v>338</v>
      </c>
      <c r="AA819">
        <v>2.883</v>
      </c>
      <c r="AB819">
        <v>255.3</v>
      </c>
      <c r="AC819">
        <v>9.5399999999999991</v>
      </c>
      <c r="AD819">
        <v>39.200000000000003</v>
      </c>
      <c r="AE819">
        <v>8.6999999999999993</v>
      </c>
      <c r="AF819">
        <v>970.7</v>
      </c>
      <c r="AG819">
        <v>467.9</v>
      </c>
      <c r="AH819">
        <v>0</v>
      </c>
    </row>
    <row r="820" spans="1:34" x14ac:dyDescent="0.25">
      <c r="A820" s="88">
        <v>42964.606944444444</v>
      </c>
      <c r="B820">
        <v>235882</v>
      </c>
      <c r="C820">
        <v>39.81</v>
      </c>
      <c r="D820">
        <v>13.94</v>
      </c>
      <c r="E820">
        <v>331.9</v>
      </c>
      <c r="F820">
        <v>3.1970000000000001</v>
      </c>
      <c r="G820">
        <v>842</v>
      </c>
      <c r="H820">
        <v>836</v>
      </c>
      <c r="I820">
        <v>744.7</v>
      </c>
      <c r="J820" t="s">
        <v>338</v>
      </c>
      <c r="K820">
        <v>39.590000000000003</v>
      </c>
      <c r="L820">
        <v>13.36</v>
      </c>
      <c r="M820">
        <v>328.6</v>
      </c>
      <c r="N820">
        <v>2.5569999999999999</v>
      </c>
      <c r="O820">
        <v>841</v>
      </c>
      <c r="P820">
        <v>835</v>
      </c>
      <c r="Q820">
        <v>744</v>
      </c>
      <c r="R820" t="s">
        <v>338</v>
      </c>
      <c r="S820">
        <v>40.119999999999997</v>
      </c>
      <c r="T820">
        <v>14.63</v>
      </c>
      <c r="U820">
        <v>334.3</v>
      </c>
      <c r="V820">
        <v>3.653</v>
      </c>
      <c r="W820">
        <v>842</v>
      </c>
      <c r="X820">
        <v>837</v>
      </c>
      <c r="Y820">
        <v>744.8</v>
      </c>
      <c r="Z820" t="s">
        <v>338</v>
      </c>
      <c r="AA820">
        <v>1.925</v>
      </c>
      <c r="AB820">
        <v>248.5</v>
      </c>
      <c r="AC820">
        <v>12.52</v>
      </c>
      <c r="AD820">
        <v>39.1</v>
      </c>
      <c r="AE820">
        <v>8.6999999999999993</v>
      </c>
      <c r="AF820">
        <v>970.8</v>
      </c>
      <c r="AG820">
        <v>467.9</v>
      </c>
      <c r="AH820">
        <v>0</v>
      </c>
    </row>
    <row r="821" spans="1:34" x14ac:dyDescent="0.25">
      <c r="A821" s="88">
        <v>42964.607638888891</v>
      </c>
      <c r="B821">
        <v>235883</v>
      </c>
      <c r="C821">
        <v>39.53</v>
      </c>
      <c r="D821">
        <v>13.67</v>
      </c>
      <c r="E821">
        <v>331.5</v>
      </c>
      <c r="F821">
        <v>3.9580000000000002</v>
      </c>
      <c r="G821">
        <v>839</v>
      </c>
      <c r="H821">
        <v>833</v>
      </c>
      <c r="I821">
        <v>742.8</v>
      </c>
      <c r="J821" t="s">
        <v>338</v>
      </c>
      <c r="K821">
        <v>39.39</v>
      </c>
      <c r="L821">
        <v>12.08</v>
      </c>
      <c r="M821">
        <v>328.6</v>
      </c>
      <c r="N821">
        <v>3.2879999999999998</v>
      </c>
      <c r="O821">
        <v>837</v>
      </c>
      <c r="P821">
        <v>831</v>
      </c>
      <c r="Q821">
        <v>740.8</v>
      </c>
      <c r="R821" t="s">
        <v>338</v>
      </c>
      <c r="S821">
        <v>39.74</v>
      </c>
      <c r="T821">
        <v>14.63</v>
      </c>
      <c r="U821">
        <v>334.3</v>
      </c>
      <c r="V821">
        <v>4.0190000000000001</v>
      </c>
      <c r="W821">
        <v>840</v>
      </c>
      <c r="X821">
        <v>836</v>
      </c>
      <c r="Y821">
        <v>744</v>
      </c>
      <c r="Z821" t="s">
        <v>338</v>
      </c>
      <c r="AA821">
        <v>2.1579999999999999</v>
      </c>
      <c r="AB821">
        <v>235.9</v>
      </c>
      <c r="AC821">
        <v>15.55</v>
      </c>
      <c r="AD821">
        <v>39.1</v>
      </c>
      <c r="AE821">
        <v>8.6999999999999993</v>
      </c>
      <c r="AF821">
        <v>970.7</v>
      </c>
      <c r="AG821">
        <v>467.9</v>
      </c>
      <c r="AH821">
        <v>0</v>
      </c>
    </row>
    <row r="822" spans="1:34" x14ac:dyDescent="0.25">
      <c r="A822" s="88">
        <v>42964.60833333333</v>
      </c>
      <c r="B822">
        <v>235884</v>
      </c>
      <c r="C822">
        <v>39.11</v>
      </c>
      <c r="D822">
        <v>12.88</v>
      </c>
      <c r="E822">
        <v>337.3</v>
      </c>
      <c r="F822">
        <v>2.6179999999999999</v>
      </c>
      <c r="G822">
        <v>834</v>
      </c>
      <c r="H822">
        <v>827</v>
      </c>
      <c r="I822">
        <v>738.1</v>
      </c>
      <c r="J822" t="s">
        <v>338</v>
      </c>
      <c r="K822">
        <v>38.909999999999997</v>
      </c>
      <c r="L822">
        <v>10.18</v>
      </c>
      <c r="M822">
        <v>333.7</v>
      </c>
      <c r="N822">
        <v>1.827</v>
      </c>
      <c r="O822">
        <v>832</v>
      </c>
      <c r="P822">
        <v>825</v>
      </c>
      <c r="Q822">
        <v>736.1</v>
      </c>
      <c r="R822" t="s">
        <v>338</v>
      </c>
      <c r="S822">
        <v>39.54</v>
      </c>
      <c r="T822">
        <v>14.63</v>
      </c>
      <c r="U822">
        <v>339.4</v>
      </c>
      <c r="V822">
        <v>3.2879999999999998</v>
      </c>
      <c r="W822">
        <v>836</v>
      </c>
      <c r="X822">
        <v>830</v>
      </c>
      <c r="Y822">
        <v>740.1</v>
      </c>
      <c r="Z822" t="s">
        <v>338</v>
      </c>
      <c r="AA822">
        <v>1.367</v>
      </c>
      <c r="AB822">
        <v>236.3</v>
      </c>
      <c r="AC822">
        <v>21.45</v>
      </c>
      <c r="AD822">
        <v>39.1</v>
      </c>
      <c r="AE822">
        <v>8.8000000000000007</v>
      </c>
      <c r="AF822">
        <v>970.7</v>
      </c>
      <c r="AG822">
        <v>467.9</v>
      </c>
      <c r="AH822">
        <v>0</v>
      </c>
    </row>
    <row r="823" spans="1:34" x14ac:dyDescent="0.25">
      <c r="A823" s="88">
        <v>42964.609027777777</v>
      </c>
      <c r="B823">
        <v>235885</v>
      </c>
      <c r="C823">
        <v>39.03</v>
      </c>
      <c r="D823">
        <v>13.52</v>
      </c>
      <c r="E823">
        <v>340.2</v>
      </c>
      <c r="F823">
        <v>5.2060000000000004</v>
      </c>
      <c r="G823">
        <v>829</v>
      </c>
      <c r="H823">
        <v>822</v>
      </c>
      <c r="I823">
        <v>733.4</v>
      </c>
      <c r="J823" t="s">
        <v>338</v>
      </c>
      <c r="K823">
        <v>38.92</v>
      </c>
      <c r="L823">
        <v>11.45</v>
      </c>
      <c r="M823">
        <v>338.2</v>
      </c>
      <c r="N823">
        <v>4.0190000000000001</v>
      </c>
      <c r="O823">
        <v>827</v>
      </c>
      <c r="P823">
        <v>820</v>
      </c>
      <c r="Q823">
        <v>731.4</v>
      </c>
      <c r="R823" t="s">
        <v>338</v>
      </c>
      <c r="S823">
        <v>39.1</v>
      </c>
      <c r="T823">
        <v>14.63</v>
      </c>
      <c r="U823">
        <v>342.6</v>
      </c>
      <c r="V823">
        <v>5.48</v>
      </c>
      <c r="W823">
        <v>831</v>
      </c>
      <c r="X823">
        <v>825</v>
      </c>
      <c r="Y823">
        <v>735.7</v>
      </c>
      <c r="Z823" t="s">
        <v>338</v>
      </c>
      <c r="AA823">
        <v>0.83299999999999996</v>
      </c>
      <c r="AB823">
        <v>36.17</v>
      </c>
      <c r="AC823">
        <v>33.65</v>
      </c>
      <c r="AD823">
        <v>39</v>
      </c>
      <c r="AE823">
        <v>8.6999999999999993</v>
      </c>
      <c r="AF823">
        <v>970.7</v>
      </c>
      <c r="AG823">
        <v>467.9</v>
      </c>
      <c r="AH823">
        <v>0</v>
      </c>
    </row>
    <row r="824" spans="1:34" x14ac:dyDescent="0.25">
      <c r="A824" s="88">
        <v>42964.609722222223</v>
      </c>
      <c r="B824">
        <v>235886</v>
      </c>
      <c r="C824">
        <v>38.85</v>
      </c>
      <c r="D824">
        <v>13.09</v>
      </c>
      <c r="E824">
        <v>339.1</v>
      </c>
      <c r="F824">
        <v>5.2969999999999997</v>
      </c>
      <c r="G824">
        <v>827</v>
      </c>
      <c r="H824">
        <v>820</v>
      </c>
      <c r="I824">
        <v>730.8</v>
      </c>
      <c r="J824" t="s">
        <v>338</v>
      </c>
      <c r="K824">
        <v>38.729999999999997</v>
      </c>
      <c r="L824">
        <v>12.08</v>
      </c>
      <c r="M824">
        <v>336.9</v>
      </c>
      <c r="N824">
        <v>5.1150000000000002</v>
      </c>
      <c r="O824">
        <v>826</v>
      </c>
      <c r="P824">
        <v>819</v>
      </c>
      <c r="Q824">
        <v>729.8</v>
      </c>
      <c r="R824" t="s">
        <v>338</v>
      </c>
      <c r="S824">
        <v>38.93</v>
      </c>
      <c r="T824">
        <v>13.36</v>
      </c>
      <c r="U824">
        <v>340.7</v>
      </c>
      <c r="V824">
        <v>5.48</v>
      </c>
      <c r="W824">
        <v>828</v>
      </c>
      <c r="X824">
        <v>821</v>
      </c>
      <c r="Y824">
        <v>732.2</v>
      </c>
      <c r="Z824" t="s">
        <v>338</v>
      </c>
      <c r="AA824">
        <v>0.95</v>
      </c>
      <c r="AB824">
        <v>14.67</v>
      </c>
      <c r="AC824">
        <v>36.64</v>
      </c>
      <c r="AD824">
        <v>38.799999999999997</v>
      </c>
      <c r="AE824">
        <v>8.8000000000000007</v>
      </c>
      <c r="AF824">
        <v>970.7</v>
      </c>
      <c r="AG824">
        <v>467.9</v>
      </c>
      <c r="AH824">
        <v>0</v>
      </c>
    </row>
    <row r="825" spans="1:34" x14ac:dyDescent="0.25">
      <c r="A825" s="88">
        <v>42964.61041666667</v>
      </c>
      <c r="B825">
        <v>235887</v>
      </c>
      <c r="C825">
        <v>38.99</v>
      </c>
      <c r="D825">
        <v>13.89</v>
      </c>
      <c r="E825">
        <v>337.9</v>
      </c>
      <c r="F825">
        <v>5.6020000000000003</v>
      </c>
      <c r="G825">
        <v>826</v>
      </c>
      <c r="H825">
        <v>820</v>
      </c>
      <c r="I825">
        <v>730.3</v>
      </c>
      <c r="J825" t="s">
        <v>338</v>
      </c>
      <c r="K825">
        <v>38.78</v>
      </c>
      <c r="L825">
        <v>12.72</v>
      </c>
      <c r="M825">
        <v>336.9</v>
      </c>
      <c r="N825">
        <v>5.48</v>
      </c>
      <c r="O825">
        <v>826</v>
      </c>
      <c r="P825">
        <v>819</v>
      </c>
      <c r="Q825">
        <v>729.8</v>
      </c>
      <c r="R825" t="s">
        <v>338</v>
      </c>
      <c r="S825">
        <v>39.19</v>
      </c>
      <c r="T825">
        <v>15.9</v>
      </c>
      <c r="U825">
        <v>339.4</v>
      </c>
      <c r="V825">
        <v>5.8449999999999998</v>
      </c>
      <c r="W825">
        <v>826</v>
      </c>
      <c r="X825">
        <v>820</v>
      </c>
      <c r="Y825">
        <v>730.6</v>
      </c>
      <c r="Z825" t="s">
        <v>338</v>
      </c>
      <c r="AA825">
        <v>2.1080000000000001</v>
      </c>
      <c r="AB825">
        <v>311.39999999999998</v>
      </c>
      <c r="AC825">
        <v>16.72</v>
      </c>
      <c r="AD825">
        <v>38.6</v>
      </c>
      <c r="AE825">
        <v>8.6999999999999993</v>
      </c>
      <c r="AF825">
        <v>970.7</v>
      </c>
      <c r="AG825">
        <v>467.9</v>
      </c>
      <c r="AH825">
        <v>0</v>
      </c>
    </row>
    <row r="826" spans="1:34" x14ac:dyDescent="0.25">
      <c r="A826" s="88">
        <v>42964.611111111109</v>
      </c>
      <c r="B826">
        <v>235888</v>
      </c>
      <c r="C826">
        <v>39.18</v>
      </c>
      <c r="D826">
        <v>16.11</v>
      </c>
      <c r="E826">
        <v>339</v>
      </c>
      <c r="F826">
        <v>5.5410000000000004</v>
      </c>
      <c r="G826">
        <v>824</v>
      </c>
      <c r="H826">
        <v>817</v>
      </c>
      <c r="I826">
        <v>728.6</v>
      </c>
      <c r="J826" t="s">
        <v>338</v>
      </c>
      <c r="K826">
        <v>38.86</v>
      </c>
      <c r="L826">
        <v>14.63</v>
      </c>
      <c r="M826">
        <v>336.9</v>
      </c>
      <c r="N826">
        <v>5.48</v>
      </c>
      <c r="O826">
        <v>823</v>
      </c>
      <c r="P826">
        <v>817</v>
      </c>
      <c r="Q826">
        <v>728.2</v>
      </c>
      <c r="R826" t="s">
        <v>338</v>
      </c>
      <c r="S826">
        <v>39.380000000000003</v>
      </c>
      <c r="T826">
        <v>17.809999999999999</v>
      </c>
      <c r="U826">
        <v>341.4</v>
      </c>
      <c r="V826">
        <v>5.8449999999999998</v>
      </c>
      <c r="W826">
        <v>826</v>
      </c>
      <c r="X826">
        <v>819</v>
      </c>
      <c r="Y826">
        <v>729.8</v>
      </c>
      <c r="Z826" t="s">
        <v>338</v>
      </c>
      <c r="AA826">
        <v>1.758</v>
      </c>
      <c r="AB826">
        <v>268.8</v>
      </c>
      <c r="AC826">
        <v>14.95</v>
      </c>
      <c r="AD826">
        <v>38.5</v>
      </c>
      <c r="AE826">
        <v>8.8000000000000007</v>
      </c>
      <c r="AF826">
        <v>970.6</v>
      </c>
      <c r="AG826">
        <v>467.9</v>
      </c>
      <c r="AH826">
        <v>0</v>
      </c>
    </row>
    <row r="827" spans="1:34" x14ac:dyDescent="0.25">
      <c r="A827" s="88">
        <v>42964.611805555556</v>
      </c>
      <c r="B827">
        <v>235889</v>
      </c>
      <c r="C827">
        <v>39.36</v>
      </c>
      <c r="D827">
        <v>15.85</v>
      </c>
      <c r="E827">
        <v>341.9</v>
      </c>
      <c r="F827">
        <v>4.2009999999999996</v>
      </c>
      <c r="G827">
        <v>823</v>
      </c>
      <c r="H827">
        <v>816</v>
      </c>
      <c r="I827">
        <v>728.1</v>
      </c>
      <c r="J827" t="s">
        <v>338</v>
      </c>
      <c r="K827">
        <v>39.25</v>
      </c>
      <c r="L827">
        <v>13.36</v>
      </c>
      <c r="M827">
        <v>340.1</v>
      </c>
      <c r="N827">
        <v>4.0190000000000001</v>
      </c>
      <c r="O827">
        <v>823</v>
      </c>
      <c r="P827">
        <v>815</v>
      </c>
      <c r="Q827">
        <v>727.8</v>
      </c>
      <c r="R827" t="s">
        <v>338</v>
      </c>
      <c r="S827">
        <v>39.549999999999997</v>
      </c>
      <c r="T827">
        <v>17.170000000000002</v>
      </c>
      <c r="U827">
        <v>343.3</v>
      </c>
      <c r="V827">
        <v>5.1150000000000002</v>
      </c>
      <c r="W827">
        <v>824</v>
      </c>
      <c r="X827">
        <v>816</v>
      </c>
      <c r="Y827">
        <v>728.2</v>
      </c>
      <c r="Z827" t="s">
        <v>338</v>
      </c>
      <c r="AA827">
        <v>1.9670000000000001</v>
      </c>
      <c r="AB827">
        <v>276.39999999999998</v>
      </c>
      <c r="AC827">
        <v>12.4</v>
      </c>
      <c r="AD827">
        <v>38.6</v>
      </c>
      <c r="AE827">
        <v>8.8000000000000007</v>
      </c>
      <c r="AF827">
        <v>970.6</v>
      </c>
      <c r="AG827">
        <v>467.9</v>
      </c>
      <c r="AH827">
        <v>0</v>
      </c>
    </row>
    <row r="828" spans="1:34" x14ac:dyDescent="0.25">
      <c r="A828" s="88">
        <v>42964.612500000003</v>
      </c>
      <c r="B828">
        <v>235890</v>
      </c>
      <c r="C828">
        <v>39.69</v>
      </c>
      <c r="D828">
        <v>17.010000000000002</v>
      </c>
      <c r="E828">
        <v>343.7</v>
      </c>
      <c r="F828">
        <v>5.4189999999999996</v>
      </c>
      <c r="G828">
        <v>822</v>
      </c>
      <c r="H828">
        <v>814</v>
      </c>
      <c r="I828">
        <v>727.6</v>
      </c>
      <c r="J828" t="s">
        <v>338</v>
      </c>
      <c r="K828">
        <v>39.57</v>
      </c>
      <c r="L828">
        <v>16.54</v>
      </c>
      <c r="M828">
        <v>342.6</v>
      </c>
      <c r="N828">
        <v>4.0190000000000001</v>
      </c>
      <c r="O828">
        <v>821</v>
      </c>
      <c r="P828">
        <v>813</v>
      </c>
      <c r="Q828">
        <v>726.6</v>
      </c>
      <c r="R828" t="s">
        <v>338</v>
      </c>
      <c r="S828">
        <v>39.840000000000003</v>
      </c>
      <c r="T828">
        <v>17.170000000000002</v>
      </c>
      <c r="U828">
        <v>345.2</v>
      </c>
      <c r="V828">
        <v>6.2110000000000003</v>
      </c>
      <c r="W828">
        <v>823</v>
      </c>
      <c r="X828">
        <v>816</v>
      </c>
      <c r="Y828">
        <v>728.2</v>
      </c>
      <c r="Z828" t="s">
        <v>338</v>
      </c>
      <c r="AA828">
        <v>1.867</v>
      </c>
      <c r="AB828">
        <v>301.39999999999998</v>
      </c>
      <c r="AC828">
        <v>13.32</v>
      </c>
      <c r="AD828">
        <v>38.6</v>
      </c>
      <c r="AE828">
        <v>8.6999999999999993</v>
      </c>
      <c r="AF828">
        <v>970.6</v>
      </c>
      <c r="AG828">
        <v>467.9</v>
      </c>
      <c r="AH828">
        <v>0</v>
      </c>
    </row>
    <row r="829" spans="1:34" x14ac:dyDescent="0.25">
      <c r="A829" s="88">
        <v>42964.613194444442</v>
      </c>
      <c r="B829">
        <v>235891</v>
      </c>
      <c r="C829">
        <v>39.729999999999997</v>
      </c>
      <c r="D829">
        <v>14.26</v>
      </c>
      <c r="E829">
        <v>344.4</v>
      </c>
      <c r="F829">
        <v>6.3330000000000002</v>
      </c>
      <c r="G829">
        <v>821</v>
      </c>
      <c r="H829">
        <v>812</v>
      </c>
      <c r="I829">
        <v>726.1</v>
      </c>
      <c r="J829" t="s">
        <v>338</v>
      </c>
      <c r="K829">
        <v>39.549999999999997</v>
      </c>
      <c r="L829">
        <v>13.36</v>
      </c>
      <c r="M829">
        <v>341.4</v>
      </c>
      <c r="N829">
        <v>6.2110000000000003</v>
      </c>
      <c r="O829">
        <v>820</v>
      </c>
      <c r="P829">
        <v>811</v>
      </c>
      <c r="Q829">
        <v>725.8</v>
      </c>
      <c r="R829" t="s">
        <v>338</v>
      </c>
      <c r="S829">
        <v>39.880000000000003</v>
      </c>
      <c r="T829">
        <v>15.9</v>
      </c>
      <c r="U829">
        <v>346.5</v>
      </c>
      <c r="V829">
        <v>6.5759999999999996</v>
      </c>
      <c r="W829">
        <v>821</v>
      </c>
      <c r="X829">
        <v>813</v>
      </c>
      <c r="Y829">
        <v>726.6</v>
      </c>
      <c r="Z829" t="s">
        <v>338</v>
      </c>
      <c r="AA829">
        <v>2.4670000000000001</v>
      </c>
      <c r="AB829">
        <v>309.5</v>
      </c>
      <c r="AC829">
        <v>17.53</v>
      </c>
      <c r="AD829">
        <v>38.700000000000003</v>
      </c>
      <c r="AE829">
        <v>8.8000000000000007</v>
      </c>
      <c r="AF829">
        <v>970.6</v>
      </c>
      <c r="AG829">
        <v>467.9</v>
      </c>
      <c r="AH829">
        <v>0</v>
      </c>
    </row>
    <row r="830" spans="1:34" x14ac:dyDescent="0.25">
      <c r="A830" s="88">
        <v>42964.613888888889</v>
      </c>
      <c r="B830">
        <v>235892</v>
      </c>
      <c r="C830">
        <v>39.42</v>
      </c>
      <c r="D830">
        <v>15.16</v>
      </c>
      <c r="E830">
        <v>335.1</v>
      </c>
      <c r="F830">
        <v>5.6319999999999997</v>
      </c>
      <c r="G830">
        <v>819</v>
      </c>
      <c r="H830">
        <v>810</v>
      </c>
      <c r="I830">
        <v>725.1</v>
      </c>
      <c r="J830" t="s">
        <v>338</v>
      </c>
      <c r="K830">
        <v>39.26</v>
      </c>
      <c r="L830">
        <v>14.63</v>
      </c>
      <c r="M830">
        <v>331.8</v>
      </c>
      <c r="N830">
        <v>5.48</v>
      </c>
      <c r="O830">
        <v>818</v>
      </c>
      <c r="P830">
        <v>809</v>
      </c>
      <c r="Q830">
        <v>724.3</v>
      </c>
      <c r="R830" t="s">
        <v>338</v>
      </c>
      <c r="S830">
        <v>39.619999999999997</v>
      </c>
      <c r="T830">
        <v>16.54</v>
      </c>
      <c r="U830">
        <v>339.4</v>
      </c>
      <c r="V830">
        <v>5.8449999999999998</v>
      </c>
      <c r="W830">
        <v>820</v>
      </c>
      <c r="X830">
        <v>811</v>
      </c>
      <c r="Y830">
        <v>725.8</v>
      </c>
      <c r="Z830" t="s">
        <v>338</v>
      </c>
      <c r="AA830">
        <v>2.367</v>
      </c>
      <c r="AB830">
        <v>317.2</v>
      </c>
      <c r="AC830">
        <v>8.1300000000000008</v>
      </c>
      <c r="AD830">
        <v>38.799999999999997</v>
      </c>
      <c r="AE830">
        <v>8.6999999999999993</v>
      </c>
      <c r="AF830">
        <v>970.6</v>
      </c>
      <c r="AG830">
        <v>467.9</v>
      </c>
      <c r="AH830">
        <v>0</v>
      </c>
    </row>
    <row r="831" spans="1:34" x14ac:dyDescent="0.25">
      <c r="A831" s="88">
        <v>42964.614583333336</v>
      </c>
      <c r="B831">
        <v>235893</v>
      </c>
      <c r="C831">
        <v>40.090000000000003</v>
      </c>
      <c r="D831">
        <v>16.96</v>
      </c>
      <c r="E831">
        <v>334.5</v>
      </c>
      <c r="F831">
        <v>6.85</v>
      </c>
      <c r="G831">
        <v>817</v>
      </c>
      <c r="H831">
        <v>808</v>
      </c>
      <c r="I831">
        <v>723.5</v>
      </c>
      <c r="J831" t="s">
        <v>338</v>
      </c>
      <c r="K831">
        <v>39.78</v>
      </c>
      <c r="L831">
        <v>14.63</v>
      </c>
      <c r="M831">
        <v>330.5</v>
      </c>
      <c r="N831">
        <v>5.8449999999999998</v>
      </c>
      <c r="O831">
        <v>815</v>
      </c>
      <c r="P831">
        <v>806</v>
      </c>
      <c r="Q831">
        <v>721.9</v>
      </c>
      <c r="R831" t="s">
        <v>338</v>
      </c>
      <c r="S831">
        <v>40.24</v>
      </c>
      <c r="T831">
        <v>19.72</v>
      </c>
      <c r="U831">
        <v>338.2</v>
      </c>
      <c r="V831">
        <v>7.6719999999999997</v>
      </c>
      <c r="W831">
        <v>818</v>
      </c>
      <c r="X831">
        <v>809</v>
      </c>
      <c r="Y831">
        <v>724.3</v>
      </c>
      <c r="Z831" t="s">
        <v>338</v>
      </c>
      <c r="AA831">
        <v>1.4</v>
      </c>
      <c r="AB831">
        <v>316.5</v>
      </c>
      <c r="AC831">
        <v>19.809999999999999</v>
      </c>
      <c r="AD831">
        <v>38.700000000000003</v>
      </c>
      <c r="AE831">
        <v>8.8000000000000007</v>
      </c>
      <c r="AF831">
        <v>970.6</v>
      </c>
      <c r="AG831">
        <v>467.9</v>
      </c>
      <c r="AH831">
        <v>0</v>
      </c>
    </row>
    <row r="832" spans="1:34" x14ac:dyDescent="0.25">
      <c r="A832" s="88">
        <v>42964.615277777775</v>
      </c>
      <c r="B832">
        <v>235894</v>
      </c>
      <c r="C832">
        <v>40.090000000000003</v>
      </c>
      <c r="D832">
        <v>16.010000000000002</v>
      </c>
      <c r="E832">
        <v>336.9</v>
      </c>
      <c r="F832">
        <v>7.3369999999999997</v>
      </c>
      <c r="G832">
        <v>814</v>
      </c>
      <c r="H832">
        <v>805</v>
      </c>
      <c r="I832">
        <v>720.9</v>
      </c>
      <c r="J832" t="s">
        <v>338</v>
      </c>
      <c r="K832">
        <v>39.96</v>
      </c>
      <c r="L832">
        <v>14.63</v>
      </c>
      <c r="M832">
        <v>334.3</v>
      </c>
      <c r="N832">
        <v>6.2110000000000003</v>
      </c>
      <c r="O832">
        <v>813</v>
      </c>
      <c r="P832">
        <v>803</v>
      </c>
      <c r="Q832">
        <v>720.3</v>
      </c>
      <c r="R832" t="s">
        <v>338</v>
      </c>
      <c r="S832">
        <v>40.25</v>
      </c>
      <c r="T832">
        <v>18.440000000000001</v>
      </c>
      <c r="U832">
        <v>340.1</v>
      </c>
      <c r="V832">
        <v>8.0399999999999991</v>
      </c>
      <c r="W832">
        <v>815</v>
      </c>
      <c r="X832">
        <v>805</v>
      </c>
      <c r="Y832">
        <v>721.9</v>
      </c>
      <c r="Z832" t="s">
        <v>338</v>
      </c>
      <c r="AA832">
        <v>1.7250000000000001</v>
      </c>
      <c r="AB832">
        <v>282.7</v>
      </c>
      <c r="AC832">
        <v>19.670000000000002</v>
      </c>
      <c r="AD832">
        <v>38.799999999999997</v>
      </c>
      <c r="AE832">
        <v>8.9</v>
      </c>
      <c r="AF832">
        <v>970.6</v>
      </c>
      <c r="AG832">
        <v>467.9</v>
      </c>
      <c r="AH832">
        <v>0</v>
      </c>
    </row>
    <row r="833" spans="1:34" x14ac:dyDescent="0.25">
      <c r="A833" s="88">
        <v>42964.615972222222</v>
      </c>
      <c r="B833">
        <v>235895</v>
      </c>
      <c r="C833">
        <v>40.049999999999997</v>
      </c>
      <c r="D833">
        <v>16.64</v>
      </c>
      <c r="E833">
        <v>344.4</v>
      </c>
      <c r="F833">
        <v>5.1449999999999996</v>
      </c>
      <c r="G833">
        <v>813</v>
      </c>
      <c r="H833">
        <v>803</v>
      </c>
      <c r="I833">
        <v>720.2</v>
      </c>
      <c r="J833" t="s">
        <v>338</v>
      </c>
      <c r="K833">
        <v>39.950000000000003</v>
      </c>
      <c r="L833">
        <v>13.99</v>
      </c>
      <c r="M833">
        <v>340.7</v>
      </c>
      <c r="N833">
        <v>4.0190000000000001</v>
      </c>
      <c r="O833">
        <v>812</v>
      </c>
      <c r="P833">
        <v>802</v>
      </c>
      <c r="Q833">
        <v>719.1</v>
      </c>
      <c r="R833" t="s">
        <v>338</v>
      </c>
      <c r="S833">
        <v>40.159999999999997</v>
      </c>
      <c r="T833">
        <v>18.440000000000001</v>
      </c>
      <c r="U833">
        <v>347.8</v>
      </c>
      <c r="V833">
        <v>6.2110000000000003</v>
      </c>
      <c r="W833">
        <v>813</v>
      </c>
      <c r="X833">
        <v>803</v>
      </c>
      <c r="Y833">
        <v>720.7</v>
      </c>
      <c r="Z833" t="s">
        <v>338</v>
      </c>
      <c r="AA833">
        <v>2.383</v>
      </c>
      <c r="AB833">
        <v>240.7</v>
      </c>
      <c r="AC833">
        <v>20.62</v>
      </c>
      <c r="AD833">
        <v>38.9</v>
      </c>
      <c r="AE833">
        <v>8.9</v>
      </c>
      <c r="AF833">
        <v>970.5</v>
      </c>
      <c r="AG833">
        <v>467.9</v>
      </c>
      <c r="AH833">
        <v>0</v>
      </c>
    </row>
    <row r="834" spans="1:34" x14ac:dyDescent="0.25">
      <c r="A834" s="88">
        <v>42964.616666666669</v>
      </c>
      <c r="B834">
        <v>235896</v>
      </c>
      <c r="C834">
        <v>39.92</v>
      </c>
      <c r="D834">
        <v>14.89</v>
      </c>
      <c r="E834">
        <v>345.4</v>
      </c>
      <c r="F834">
        <v>3.379</v>
      </c>
      <c r="G834">
        <v>812</v>
      </c>
      <c r="H834">
        <v>801</v>
      </c>
      <c r="I834">
        <v>720.2</v>
      </c>
      <c r="J834" t="s">
        <v>338</v>
      </c>
      <c r="K834">
        <v>39.549999999999997</v>
      </c>
      <c r="L834">
        <v>13.36</v>
      </c>
      <c r="M834">
        <v>341.4</v>
      </c>
      <c r="N834">
        <v>1.827</v>
      </c>
      <c r="O834">
        <v>812</v>
      </c>
      <c r="P834">
        <v>800</v>
      </c>
      <c r="Q834">
        <v>719.5</v>
      </c>
      <c r="R834" t="s">
        <v>338</v>
      </c>
      <c r="S834">
        <v>40.25</v>
      </c>
      <c r="T834">
        <v>15.9</v>
      </c>
      <c r="U834">
        <v>348.4</v>
      </c>
      <c r="V834">
        <v>4.7489999999999997</v>
      </c>
      <c r="W834">
        <v>812</v>
      </c>
      <c r="X834">
        <v>802</v>
      </c>
      <c r="Y834">
        <v>720.3</v>
      </c>
      <c r="Z834" t="s">
        <v>338</v>
      </c>
      <c r="AA834">
        <v>3.2250000000000001</v>
      </c>
      <c r="AB834">
        <v>235.2</v>
      </c>
      <c r="AC834">
        <v>9.1300000000000008</v>
      </c>
      <c r="AD834">
        <v>39.1</v>
      </c>
      <c r="AE834">
        <v>8.9</v>
      </c>
      <c r="AF834">
        <v>970.5</v>
      </c>
      <c r="AG834">
        <v>467.9</v>
      </c>
      <c r="AH834">
        <v>0</v>
      </c>
    </row>
    <row r="835" spans="1:34" x14ac:dyDescent="0.25">
      <c r="A835" s="88">
        <v>42964.617361111108</v>
      </c>
      <c r="B835">
        <v>235897</v>
      </c>
      <c r="C835">
        <v>39.770000000000003</v>
      </c>
      <c r="D835">
        <v>15.32</v>
      </c>
      <c r="E835">
        <v>342</v>
      </c>
      <c r="F835">
        <v>1.6140000000000001</v>
      </c>
      <c r="G835">
        <v>811</v>
      </c>
      <c r="H835">
        <v>799.4</v>
      </c>
      <c r="I835">
        <v>719.4</v>
      </c>
      <c r="J835" t="s">
        <v>338</v>
      </c>
      <c r="K835">
        <v>39.6</v>
      </c>
      <c r="L835">
        <v>13.36</v>
      </c>
      <c r="M835">
        <v>339.4</v>
      </c>
      <c r="N835">
        <v>1.0960000000000001</v>
      </c>
      <c r="O835">
        <v>810</v>
      </c>
      <c r="P835">
        <v>798.3</v>
      </c>
      <c r="Q835">
        <v>718.7</v>
      </c>
      <c r="R835" t="s">
        <v>338</v>
      </c>
      <c r="S835">
        <v>39.99</v>
      </c>
      <c r="T835">
        <v>17.170000000000002</v>
      </c>
      <c r="U835">
        <v>343.9</v>
      </c>
      <c r="V835">
        <v>2.923</v>
      </c>
      <c r="W835">
        <v>812</v>
      </c>
      <c r="X835">
        <v>800</v>
      </c>
      <c r="Y835">
        <v>720.3</v>
      </c>
      <c r="Z835" t="s">
        <v>338</v>
      </c>
      <c r="AA835">
        <v>2.4420000000000002</v>
      </c>
      <c r="AB835">
        <v>188.2</v>
      </c>
      <c r="AC835">
        <v>21.23</v>
      </c>
      <c r="AD835">
        <v>39.200000000000003</v>
      </c>
      <c r="AE835">
        <v>8.4</v>
      </c>
      <c r="AF835">
        <v>970.5</v>
      </c>
      <c r="AG835">
        <v>467.9</v>
      </c>
      <c r="AH835">
        <v>0</v>
      </c>
    </row>
    <row r="836" spans="1:34" x14ac:dyDescent="0.25">
      <c r="A836" s="88">
        <v>42964.618055555555</v>
      </c>
      <c r="B836">
        <v>235898</v>
      </c>
      <c r="C836">
        <v>40</v>
      </c>
      <c r="D836">
        <v>16.43</v>
      </c>
      <c r="E836">
        <v>341.7</v>
      </c>
      <c r="F836">
        <v>4.4450000000000003</v>
      </c>
      <c r="G836">
        <v>809</v>
      </c>
      <c r="H836">
        <v>797.2</v>
      </c>
      <c r="I836">
        <v>718.3</v>
      </c>
      <c r="J836" t="s">
        <v>338</v>
      </c>
      <c r="K836">
        <v>39.89</v>
      </c>
      <c r="L836">
        <v>13.36</v>
      </c>
      <c r="M836">
        <v>338.2</v>
      </c>
      <c r="N836">
        <v>3.2879999999999998</v>
      </c>
      <c r="O836">
        <v>809</v>
      </c>
      <c r="P836">
        <v>796.2</v>
      </c>
      <c r="Q836">
        <v>717.9</v>
      </c>
      <c r="R836" t="s">
        <v>338</v>
      </c>
      <c r="S836">
        <v>40.15</v>
      </c>
      <c r="T836">
        <v>17.809999999999999</v>
      </c>
      <c r="U836">
        <v>344.6</v>
      </c>
      <c r="V836">
        <v>4.7489999999999997</v>
      </c>
      <c r="W836">
        <v>810</v>
      </c>
      <c r="X836">
        <v>798.3</v>
      </c>
      <c r="Y836">
        <v>718.7</v>
      </c>
      <c r="Z836" t="s">
        <v>338</v>
      </c>
      <c r="AA836">
        <v>2.2250000000000001</v>
      </c>
      <c r="AB836">
        <v>224.2</v>
      </c>
      <c r="AC836">
        <v>35.35</v>
      </c>
      <c r="AD836">
        <v>39.200000000000003</v>
      </c>
      <c r="AE836">
        <v>8.3000000000000007</v>
      </c>
      <c r="AF836">
        <v>970.5</v>
      </c>
      <c r="AG836">
        <v>467.9</v>
      </c>
      <c r="AH836">
        <v>0</v>
      </c>
    </row>
    <row r="837" spans="1:34" x14ac:dyDescent="0.25">
      <c r="A837" s="88">
        <v>42964.618750000001</v>
      </c>
      <c r="B837">
        <v>235899</v>
      </c>
      <c r="C837">
        <v>39.99</v>
      </c>
      <c r="D837">
        <v>16.64</v>
      </c>
      <c r="E837">
        <v>343.1</v>
      </c>
      <c r="F837">
        <v>3.44</v>
      </c>
      <c r="G837">
        <v>807</v>
      </c>
      <c r="H837">
        <v>794.6</v>
      </c>
      <c r="I837">
        <v>716.5</v>
      </c>
      <c r="J837" t="s">
        <v>338</v>
      </c>
      <c r="K837">
        <v>39.79</v>
      </c>
      <c r="L837">
        <v>15.26</v>
      </c>
      <c r="M837">
        <v>338.2</v>
      </c>
      <c r="N837">
        <v>2.5569999999999999</v>
      </c>
      <c r="O837">
        <v>806</v>
      </c>
      <c r="P837">
        <v>793.1</v>
      </c>
      <c r="Q837">
        <v>715.6</v>
      </c>
      <c r="R837" t="s">
        <v>338</v>
      </c>
      <c r="S837">
        <v>40.24</v>
      </c>
      <c r="T837">
        <v>18.440000000000001</v>
      </c>
      <c r="U837">
        <v>346.5</v>
      </c>
      <c r="V837">
        <v>4.7489999999999997</v>
      </c>
      <c r="W837">
        <v>808</v>
      </c>
      <c r="X837">
        <v>795.5</v>
      </c>
      <c r="Y837">
        <v>717.1</v>
      </c>
      <c r="Z837" t="s">
        <v>338</v>
      </c>
      <c r="AA837">
        <v>2.883</v>
      </c>
      <c r="AB837">
        <v>237.6</v>
      </c>
      <c r="AC837">
        <v>9.39</v>
      </c>
      <c r="AD837">
        <v>39.299999999999997</v>
      </c>
      <c r="AE837">
        <v>8.5</v>
      </c>
      <c r="AF837">
        <v>970.5</v>
      </c>
      <c r="AG837">
        <v>467.9</v>
      </c>
      <c r="AH837">
        <v>0</v>
      </c>
    </row>
    <row r="838" spans="1:34" x14ac:dyDescent="0.25">
      <c r="A838" s="88">
        <v>42964.619444444441</v>
      </c>
      <c r="B838">
        <v>235900</v>
      </c>
      <c r="C838">
        <v>39.659999999999997</v>
      </c>
      <c r="D838">
        <v>15.95</v>
      </c>
      <c r="E838">
        <v>339.6</v>
      </c>
      <c r="F838">
        <v>1.0960000000000001</v>
      </c>
      <c r="G838">
        <v>806</v>
      </c>
      <c r="H838">
        <v>792.4</v>
      </c>
      <c r="I838">
        <v>715.5</v>
      </c>
      <c r="J838" t="s">
        <v>338</v>
      </c>
      <c r="K838">
        <v>39.46</v>
      </c>
      <c r="L838">
        <v>15.26</v>
      </c>
      <c r="M838">
        <v>335</v>
      </c>
      <c r="N838">
        <v>0</v>
      </c>
      <c r="O838">
        <v>805</v>
      </c>
      <c r="P838">
        <v>791.4</v>
      </c>
      <c r="Q838">
        <v>715.2</v>
      </c>
      <c r="R838" t="s">
        <v>338</v>
      </c>
      <c r="S838">
        <v>39.75</v>
      </c>
      <c r="T838">
        <v>16.54</v>
      </c>
      <c r="U838">
        <v>345.8</v>
      </c>
      <c r="V838">
        <v>1.827</v>
      </c>
      <c r="W838">
        <v>806</v>
      </c>
      <c r="X838">
        <v>792.7</v>
      </c>
      <c r="Y838">
        <v>715.6</v>
      </c>
      <c r="Z838" t="s">
        <v>338</v>
      </c>
      <c r="AA838">
        <v>3.6920000000000002</v>
      </c>
      <c r="AB838">
        <v>236.8</v>
      </c>
      <c r="AC838">
        <v>14.9</v>
      </c>
      <c r="AD838">
        <v>39.4</v>
      </c>
      <c r="AE838">
        <v>8.1</v>
      </c>
      <c r="AF838">
        <v>970.5</v>
      </c>
      <c r="AG838">
        <v>467.9</v>
      </c>
      <c r="AH838">
        <v>0</v>
      </c>
    </row>
    <row r="839" spans="1:34" x14ac:dyDescent="0.25">
      <c r="A839" s="88">
        <v>42964.620138888888</v>
      </c>
      <c r="B839">
        <v>235901</v>
      </c>
      <c r="C839">
        <v>39.22</v>
      </c>
      <c r="D839">
        <v>15.85</v>
      </c>
      <c r="E839">
        <v>337.5</v>
      </c>
      <c r="F839">
        <v>0</v>
      </c>
      <c r="G839">
        <v>803</v>
      </c>
      <c r="H839">
        <v>789.3</v>
      </c>
      <c r="I839">
        <v>713.6</v>
      </c>
      <c r="J839" t="s">
        <v>338</v>
      </c>
      <c r="K839">
        <v>38.82</v>
      </c>
      <c r="L839">
        <v>14.63</v>
      </c>
      <c r="M839">
        <v>334.3</v>
      </c>
      <c r="N839">
        <v>0</v>
      </c>
      <c r="O839">
        <v>801</v>
      </c>
      <c r="P839">
        <v>787.2</v>
      </c>
      <c r="Q839">
        <v>712</v>
      </c>
      <c r="R839" t="s">
        <v>338</v>
      </c>
      <c r="S839">
        <v>39.65</v>
      </c>
      <c r="T839">
        <v>17.170000000000002</v>
      </c>
      <c r="U839">
        <v>339.4</v>
      </c>
      <c r="V839">
        <v>0</v>
      </c>
      <c r="W839">
        <v>805</v>
      </c>
      <c r="X839">
        <v>791.4</v>
      </c>
      <c r="Y839">
        <v>714.8</v>
      </c>
      <c r="Z839" t="s">
        <v>338</v>
      </c>
      <c r="AA839">
        <v>3.5830000000000002</v>
      </c>
      <c r="AB839">
        <v>240.9</v>
      </c>
      <c r="AC839">
        <v>9.6</v>
      </c>
      <c r="AD839">
        <v>39.299999999999997</v>
      </c>
      <c r="AE839">
        <v>8.1</v>
      </c>
      <c r="AF839">
        <v>970.4</v>
      </c>
      <c r="AG839">
        <v>467.9</v>
      </c>
      <c r="AH839">
        <v>0</v>
      </c>
    </row>
    <row r="840" spans="1:34" x14ac:dyDescent="0.25">
      <c r="A840" s="88">
        <v>42964.620833333334</v>
      </c>
      <c r="B840">
        <v>235902</v>
      </c>
      <c r="C840">
        <v>38.78</v>
      </c>
      <c r="D840">
        <v>14.84</v>
      </c>
      <c r="E840">
        <v>341.2</v>
      </c>
      <c r="F840">
        <v>0</v>
      </c>
      <c r="G840">
        <v>800</v>
      </c>
      <c r="H840">
        <v>785.9</v>
      </c>
      <c r="I840">
        <v>711.6</v>
      </c>
      <c r="J840" t="s">
        <v>338</v>
      </c>
      <c r="K840">
        <v>38.56</v>
      </c>
      <c r="L840">
        <v>13.36</v>
      </c>
      <c r="M840">
        <v>339.4</v>
      </c>
      <c r="N840">
        <v>0</v>
      </c>
      <c r="O840">
        <v>799.8</v>
      </c>
      <c r="P840">
        <v>785.1</v>
      </c>
      <c r="Q840">
        <v>711.6</v>
      </c>
      <c r="R840" t="s">
        <v>338</v>
      </c>
      <c r="S840">
        <v>38.97</v>
      </c>
      <c r="T840">
        <v>17.170000000000002</v>
      </c>
      <c r="U840">
        <v>343.3</v>
      </c>
      <c r="V840">
        <v>0</v>
      </c>
      <c r="W840">
        <v>801</v>
      </c>
      <c r="X840">
        <v>787.2</v>
      </c>
      <c r="Y840">
        <v>711.6</v>
      </c>
      <c r="Z840" t="s">
        <v>338</v>
      </c>
      <c r="AA840">
        <v>3.2080000000000002</v>
      </c>
      <c r="AB840">
        <v>222.3</v>
      </c>
      <c r="AC840">
        <v>8.42</v>
      </c>
      <c r="AD840">
        <v>39.1</v>
      </c>
      <c r="AE840">
        <v>8.4</v>
      </c>
      <c r="AF840">
        <v>970.4</v>
      </c>
      <c r="AG840">
        <v>467.9</v>
      </c>
      <c r="AH840">
        <v>0</v>
      </c>
    </row>
    <row r="841" spans="1:34" x14ac:dyDescent="0.25">
      <c r="A841" s="88">
        <v>42964.621527777781</v>
      </c>
      <c r="B841">
        <v>235903</v>
      </c>
      <c r="C841">
        <v>39.46</v>
      </c>
      <c r="D841">
        <v>17.809999999999999</v>
      </c>
      <c r="E841">
        <v>342.4</v>
      </c>
      <c r="F841">
        <v>0.97399999999999998</v>
      </c>
      <c r="G841">
        <v>798.6</v>
      </c>
      <c r="H841">
        <v>783.9</v>
      </c>
      <c r="I841">
        <v>710.5</v>
      </c>
      <c r="J841" t="s">
        <v>338</v>
      </c>
      <c r="K841">
        <v>39.04</v>
      </c>
      <c r="L841">
        <v>16.54</v>
      </c>
      <c r="M841">
        <v>339.4</v>
      </c>
      <c r="N841">
        <v>0</v>
      </c>
      <c r="O841">
        <v>797.6</v>
      </c>
      <c r="P841">
        <v>783</v>
      </c>
      <c r="Q841">
        <v>709.2</v>
      </c>
      <c r="R841" t="s">
        <v>338</v>
      </c>
      <c r="S841">
        <v>39.75</v>
      </c>
      <c r="T841">
        <v>19.079999999999998</v>
      </c>
      <c r="U841">
        <v>345.2</v>
      </c>
      <c r="V841">
        <v>1.827</v>
      </c>
      <c r="W841">
        <v>799.8</v>
      </c>
      <c r="X841">
        <v>785.1</v>
      </c>
      <c r="Y841">
        <v>711.6</v>
      </c>
      <c r="Z841" t="s">
        <v>338</v>
      </c>
      <c r="AA841">
        <v>2.9420000000000002</v>
      </c>
      <c r="AB841">
        <v>236.5</v>
      </c>
      <c r="AC841">
        <v>27.12</v>
      </c>
      <c r="AD841">
        <v>38.799999999999997</v>
      </c>
      <c r="AE841">
        <v>8.6</v>
      </c>
      <c r="AF841">
        <v>970.4</v>
      </c>
      <c r="AG841">
        <v>467.9</v>
      </c>
      <c r="AH841">
        <v>0</v>
      </c>
    </row>
    <row r="842" spans="1:34" x14ac:dyDescent="0.25">
      <c r="A842" s="88">
        <v>42964.62222222222</v>
      </c>
      <c r="B842">
        <v>235904</v>
      </c>
      <c r="C842">
        <v>39.159999999999997</v>
      </c>
      <c r="D842">
        <v>18.440000000000001</v>
      </c>
      <c r="E842">
        <v>345.9</v>
      </c>
      <c r="F842">
        <v>1.4</v>
      </c>
      <c r="G842">
        <v>795.1</v>
      </c>
      <c r="H842">
        <v>780</v>
      </c>
      <c r="I842">
        <v>707.6</v>
      </c>
      <c r="J842" t="s">
        <v>338</v>
      </c>
      <c r="K842">
        <v>38.86</v>
      </c>
      <c r="L842">
        <v>16.54</v>
      </c>
      <c r="M842">
        <v>344.6</v>
      </c>
      <c r="N842">
        <v>1.0960000000000001</v>
      </c>
      <c r="O842">
        <v>793.5</v>
      </c>
      <c r="P842">
        <v>778.2</v>
      </c>
      <c r="Q842">
        <v>706.1</v>
      </c>
      <c r="R842" t="s">
        <v>338</v>
      </c>
      <c r="S842">
        <v>39.57</v>
      </c>
      <c r="T842">
        <v>20.350000000000001</v>
      </c>
      <c r="U842">
        <v>347.1</v>
      </c>
      <c r="V842">
        <v>1.827</v>
      </c>
      <c r="W842">
        <v>796.8</v>
      </c>
      <c r="X842">
        <v>782.3</v>
      </c>
      <c r="Y842">
        <v>709.2</v>
      </c>
      <c r="Z842" t="s">
        <v>338</v>
      </c>
      <c r="AA842">
        <v>2.8250000000000002</v>
      </c>
      <c r="AB842">
        <v>295.89999999999998</v>
      </c>
      <c r="AC842">
        <v>23.5</v>
      </c>
      <c r="AD842">
        <v>38.799999999999997</v>
      </c>
      <c r="AE842">
        <v>8.6</v>
      </c>
      <c r="AF842">
        <v>970.4</v>
      </c>
      <c r="AG842">
        <v>467.9</v>
      </c>
      <c r="AH842">
        <v>0</v>
      </c>
    </row>
    <row r="843" spans="1:34" x14ac:dyDescent="0.25">
      <c r="A843" s="88">
        <v>42964.622916666667</v>
      </c>
      <c r="B843">
        <v>235905</v>
      </c>
      <c r="C843">
        <v>39.299999999999997</v>
      </c>
      <c r="D843">
        <v>16.59</v>
      </c>
      <c r="E843">
        <v>343.8</v>
      </c>
      <c r="F843">
        <v>3.41</v>
      </c>
      <c r="G843">
        <v>791.7</v>
      </c>
      <c r="H843">
        <v>776.8</v>
      </c>
      <c r="I843">
        <v>704.6</v>
      </c>
      <c r="J843" t="s">
        <v>338</v>
      </c>
      <c r="K843">
        <v>39</v>
      </c>
      <c r="L843">
        <v>15.26</v>
      </c>
      <c r="M843">
        <v>340.1</v>
      </c>
      <c r="N843">
        <v>1.827</v>
      </c>
      <c r="O843">
        <v>790.9</v>
      </c>
      <c r="P843">
        <v>776.1</v>
      </c>
      <c r="Q843">
        <v>703.7</v>
      </c>
      <c r="R843" t="s">
        <v>338</v>
      </c>
      <c r="S843">
        <v>39.770000000000003</v>
      </c>
      <c r="T843">
        <v>17.170000000000002</v>
      </c>
      <c r="U843">
        <v>346.5</v>
      </c>
      <c r="V843">
        <v>5.48</v>
      </c>
      <c r="W843">
        <v>793.9</v>
      </c>
      <c r="X843">
        <v>778.2</v>
      </c>
      <c r="Y843">
        <v>706.1</v>
      </c>
      <c r="Z843" t="s">
        <v>338</v>
      </c>
      <c r="AA843">
        <v>1.5329999999999999</v>
      </c>
      <c r="AB843">
        <v>311.60000000000002</v>
      </c>
      <c r="AC843">
        <v>10.220000000000001</v>
      </c>
      <c r="AD843">
        <v>38.700000000000003</v>
      </c>
      <c r="AE843">
        <v>8.3000000000000007</v>
      </c>
      <c r="AF843">
        <v>970.4</v>
      </c>
      <c r="AG843">
        <v>467.9</v>
      </c>
      <c r="AH843">
        <v>0</v>
      </c>
    </row>
    <row r="844" spans="1:34" x14ac:dyDescent="0.25">
      <c r="A844" s="88">
        <v>42964.623611111114</v>
      </c>
      <c r="B844">
        <v>235906</v>
      </c>
      <c r="C844">
        <v>39.93</v>
      </c>
      <c r="D844">
        <v>13.99</v>
      </c>
      <c r="E844">
        <v>337.8</v>
      </c>
      <c r="F844">
        <v>6.3330000000000002</v>
      </c>
      <c r="G844">
        <v>789.5</v>
      </c>
      <c r="H844">
        <v>774.7</v>
      </c>
      <c r="I844">
        <v>702.8</v>
      </c>
      <c r="J844" t="s">
        <v>338</v>
      </c>
      <c r="K844">
        <v>39.75</v>
      </c>
      <c r="L844">
        <v>12.72</v>
      </c>
      <c r="M844">
        <v>335.6</v>
      </c>
      <c r="N844">
        <v>5.48</v>
      </c>
      <c r="O844">
        <v>787.2</v>
      </c>
      <c r="P844">
        <v>772.7</v>
      </c>
      <c r="Q844">
        <v>700.9</v>
      </c>
      <c r="R844" t="s">
        <v>338</v>
      </c>
      <c r="S844">
        <v>40.090000000000003</v>
      </c>
      <c r="T844">
        <v>15.9</v>
      </c>
      <c r="U844">
        <v>339.4</v>
      </c>
      <c r="V844">
        <v>6.9420000000000002</v>
      </c>
      <c r="W844">
        <v>790.9</v>
      </c>
      <c r="X844">
        <v>775.8</v>
      </c>
      <c r="Y844">
        <v>703.7</v>
      </c>
      <c r="Z844" t="s">
        <v>338</v>
      </c>
      <c r="AA844">
        <v>1.1080000000000001</v>
      </c>
      <c r="AB844">
        <v>244.4</v>
      </c>
      <c r="AC844">
        <v>35.450000000000003</v>
      </c>
      <c r="AD844">
        <v>38.700000000000003</v>
      </c>
      <c r="AE844">
        <v>8.3000000000000007</v>
      </c>
      <c r="AF844">
        <v>970.4</v>
      </c>
      <c r="AG844">
        <v>467.9</v>
      </c>
      <c r="AH844">
        <v>0</v>
      </c>
    </row>
    <row r="845" spans="1:34" x14ac:dyDescent="0.25">
      <c r="A845" s="88">
        <v>42964.624305555553</v>
      </c>
      <c r="B845">
        <v>235907</v>
      </c>
      <c r="C845">
        <v>40.18</v>
      </c>
      <c r="D845">
        <v>11.77</v>
      </c>
      <c r="E845">
        <v>338.6</v>
      </c>
      <c r="F845">
        <v>6.3019999999999996</v>
      </c>
      <c r="G845">
        <v>784.6</v>
      </c>
      <c r="H845">
        <v>769.7</v>
      </c>
      <c r="I845">
        <v>698.5</v>
      </c>
      <c r="J845" t="s">
        <v>338</v>
      </c>
      <c r="K845">
        <v>40.08</v>
      </c>
      <c r="L845">
        <v>10.81</v>
      </c>
      <c r="M845">
        <v>335.6</v>
      </c>
      <c r="N845">
        <v>6.2110000000000003</v>
      </c>
      <c r="O845">
        <v>782.8</v>
      </c>
      <c r="P845">
        <v>767.8</v>
      </c>
      <c r="Q845">
        <v>697</v>
      </c>
      <c r="R845" t="s">
        <v>338</v>
      </c>
      <c r="S845">
        <v>40.35</v>
      </c>
      <c r="T845">
        <v>13.36</v>
      </c>
      <c r="U845">
        <v>340.7</v>
      </c>
      <c r="V845">
        <v>6.5759999999999996</v>
      </c>
      <c r="W845">
        <v>786.5</v>
      </c>
      <c r="X845">
        <v>772</v>
      </c>
      <c r="Y845">
        <v>700.5</v>
      </c>
      <c r="Z845" t="s">
        <v>338</v>
      </c>
      <c r="AA845">
        <v>1.3</v>
      </c>
      <c r="AB845">
        <v>283.60000000000002</v>
      </c>
      <c r="AC845">
        <v>41.1</v>
      </c>
      <c r="AD845">
        <v>38.9</v>
      </c>
      <c r="AE845">
        <v>8.6999999999999993</v>
      </c>
      <c r="AF845">
        <v>970.4</v>
      </c>
      <c r="AG845">
        <v>467.9</v>
      </c>
      <c r="AH845">
        <v>0</v>
      </c>
    </row>
    <row r="846" spans="1:34" x14ac:dyDescent="0.25">
      <c r="A846" s="88">
        <v>42964.625</v>
      </c>
      <c r="B846">
        <v>235908</v>
      </c>
      <c r="C846">
        <v>39.99</v>
      </c>
      <c r="D846">
        <v>12.08</v>
      </c>
      <c r="E846">
        <v>342</v>
      </c>
      <c r="F846">
        <v>5.6929999999999996</v>
      </c>
      <c r="G846">
        <v>781.4</v>
      </c>
      <c r="H846">
        <v>766.5</v>
      </c>
      <c r="I846">
        <v>695.8</v>
      </c>
      <c r="J846" t="s">
        <v>338</v>
      </c>
      <c r="K846">
        <v>39.869999999999997</v>
      </c>
      <c r="L846">
        <v>10.18</v>
      </c>
      <c r="M846">
        <v>340.7</v>
      </c>
      <c r="N846">
        <v>5.48</v>
      </c>
      <c r="O846">
        <v>780.2</v>
      </c>
      <c r="P846">
        <v>765</v>
      </c>
      <c r="Q846">
        <v>694.6</v>
      </c>
      <c r="R846" t="s">
        <v>338</v>
      </c>
      <c r="S846">
        <v>40.06</v>
      </c>
      <c r="T846">
        <v>13.36</v>
      </c>
      <c r="U846">
        <v>343.3</v>
      </c>
      <c r="V846">
        <v>6.2110000000000003</v>
      </c>
      <c r="W846">
        <v>782.8</v>
      </c>
      <c r="X846">
        <v>767.8</v>
      </c>
      <c r="Y846">
        <v>697.4</v>
      </c>
      <c r="Z846" t="s">
        <v>338</v>
      </c>
      <c r="AA846">
        <v>1.0669999999999999</v>
      </c>
      <c r="AB846">
        <v>246.8</v>
      </c>
      <c r="AC846">
        <v>17.21</v>
      </c>
      <c r="AD846">
        <v>39.1</v>
      </c>
      <c r="AE846">
        <v>8.4</v>
      </c>
      <c r="AF846">
        <v>970.4</v>
      </c>
      <c r="AG846">
        <v>467.9</v>
      </c>
      <c r="AH846">
        <v>0</v>
      </c>
    </row>
    <row r="847" spans="1:34" x14ac:dyDescent="0.25">
      <c r="A847" s="88">
        <v>42964.625694444447</v>
      </c>
      <c r="B847">
        <v>235909</v>
      </c>
      <c r="C847">
        <v>40.159999999999997</v>
      </c>
      <c r="D847">
        <v>13.04</v>
      </c>
      <c r="E847">
        <v>334</v>
      </c>
      <c r="F847">
        <v>6.6980000000000004</v>
      </c>
      <c r="G847">
        <v>776.9</v>
      </c>
      <c r="H847">
        <v>761.5</v>
      </c>
      <c r="I847">
        <v>691.6</v>
      </c>
      <c r="J847" t="s">
        <v>338</v>
      </c>
      <c r="K847">
        <v>40.03</v>
      </c>
      <c r="L847">
        <v>12.08</v>
      </c>
      <c r="M847">
        <v>328.6</v>
      </c>
      <c r="N847">
        <v>5.8460000000000001</v>
      </c>
      <c r="O847">
        <v>775.5</v>
      </c>
      <c r="P847">
        <v>759.5</v>
      </c>
      <c r="Q847">
        <v>689.9</v>
      </c>
      <c r="R847" t="s">
        <v>338</v>
      </c>
      <c r="S847">
        <v>40.31</v>
      </c>
      <c r="T847">
        <v>13.99</v>
      </c>
      <c r="U847">
        <v>341.4</v>
      </c>
      <c r="V847">
        <v>7.3070000000000004</v>
      </c>
      <c r="W847">
        <v>779.9</v>
      </c>
      <c r="X847">
        <v>764.3</v>
      </c>
      <c r="Y847">
        <v>693.8</v>
      </c>
      <c r="Z847" t="s">
        <v>338</v>
      </c>
      <c r="AA847">
        <v>0.86699999999999999</v>
      </c>
      <c r="AB847">
        <v>214.7</v>
      </c>
      <c r="AC847">
        <v>27.46</v>
      </c>
      <c r="AD847">
        <v>39.200000000000003</v>
      </c>
      <c r="AE847">
        <v>8.6</v>
      </c>
      <c r="AF847">
        <v>970.4</v>
      </c>
      <c r="AG847">
        <v>467.9</v>
      </c>
      <c r="AH847">
        <v>0</v>
      </c>
    </row>
    <row r="848" spans="1:34" x14ac:dyDescent="0.25">
      <c r="A848" s="88">
        <v>42964.626388888886</v>
      </c>
      <c r="B848">
        <v>235910</v>
      </c>
      <c r="C848">
        <v>40.200000000000003</v>
      </c>
      <c r="D848">
        <v>11.29</v>
      </c>
      <c r="E848">
        <v>328.2</v>
      </c>
      <c r="F848">
        <v>7.4589999999999996</v>
      </c>
      <c r="G848">
        <v>773.8</v>
      </c>
      <c r="H848">
        <v>758</v>
      </c>
      <c r="I848">
        <v>688.9</v>
      </c>
      <c r="J848" t="s">
        <v>338</v>
      </c>
      <c r="K848">
        <v>40.08</v>
      </c>
      <c r="L848">
        <v>9.5399999999999991</v>
      </c>
      <c r="M848">
        <v>325.39999999999998</v>
      </c>
      <c r="N848">
        <v>6.9420000000000002</v>
      </c>
      <c r="O848">
        <v>771.8</v>
      </c>
      <c r="P848">
        <v>755.3</v>
      </c>
      <c r="Q848">
        <v>686.7</v>
      </c>
      <c r="R848" t="s">
        <v>338</v>
      </c>
      <c r="S848">
        <v>40.409999999999997</v>
      </c>
      <c r="T848">
        <v>12.72</v>
      </c>
      <c r="U848">
        <v>330.5</v>
      </c>
      <c r="V848">
        <v>7.6719999999999997</v>
      </c>
      <c r="W848">
        <v>775.5</v>
      </c>
      <c r="X848">
        <v>760.2</v>
      </c>
      <c r="Y848">
        <v>690.3</v>
      </c>
      <c r="Z848" t="s">
        <v>338</v>
      </c>
      <c r="AA848">
        <v>0.90800000000000003</v>
      </c>
      <c r="AB848">
        <v>259.5</v>
      </c>
      <c r="AC848">
        <v>26.79</v>
      </c>
      <c r="AD848">
        <v>39.4</v>
      </c>
      <c r="AE848">
        <v>8.6</v>
      </c>
      <c r="AF848">
        <v>970.4</v>
      </c>
      <c r="AG848">
        <v>467.9</v>
      </c>
      <c r="AH848">
        <v>0</v>
      </c>
    </row>
    <row r="849" spans="1:34" x14ac:dyDescent="0.25">
      <c r="A849" s="88">
        <v>42964.627083333333</v>
      </c>
      <c r="B849">
        <v>235911</v>
      </c>
      <c r="C849">
        <v>39.619999999999997</v>
      </c>
      <c r="D849">
        <v>13.99</v>
      </c>
      <c r="E849">
        <v>326.5</v>
      </c>
      <c r="F849">
        <v>5.3280000000000003</v>
      </c>
      <c r="G849">
        <v>771.4</v>
      </c>
      <c r="H849">
        <v>755</v>
      </c>
      <c r="I849">
        <v>686.6</v>
      </c>
      <c r="J849" t="s">
        <v>338</v>
      </c>
      <c r="K849">
        <v>39.450000000000003</v>
      </c>
      <c r="L849">
        <v>12.08</v>
      </c>
      <c r="M849">
        <v>324.7</v>
      </c>
      <c r="N849">
        <v>4.0190000000000001</v>
      </c>
      <c r="O849">
        <v>770.3</v>
      </c>
      <c r="P849">
        <v>753.9</v>
      </c>
      <c r="Q849">
        <v>685.5</v>
      </c>
      <c r="R849" t="s">
        <v>338</v>
      </c>
      <c r="S849">
        <v>40.01</v>
      </c>
      <c r="T849">
        <v>15.9</v>
      </c>
      <c r="U849">
        <v>327.9</v>
      </c>
      <c r="V849">
        <v>7.3070000000000004</v>
      </c>
      <c r="W849">
        <v>771.8</v>
      </c>
      <c r="X849">
        <v>756</v>
      </c>
      <c r="Y849">
        <v>687.1</v>
      </c>
      <c r="Z849" t="s">
        <v>338</v>
      </c>
      <c r="AA849">
        <v>1.8919999999999999</v>
      </c>
      <c r="AB849">
        <v>231</v>
      </c>
      <c r="AC849">
        <v>13.3</v>
      </c>
      <c r="AD849">
        <v>39.5</v>
      </c>
      <c r="AE849">
        <v>7.9</v>
      </c>
      <c r="AF849">
        <v>970.4</v>
      </c>
      <c r="AG849">
        <v>467.9</v>
      </c>
      <c r="AH849">
        <v>0</v>
      </c>
    </row>
    <row r="850" spans="1:34" x14ac:dyDescent="0.25">
      <c r="A850" s="88">
        <v>42964.62777777778</v>
      </c>
      <c r="B850">
        <v>235912</v>
      </c>
      <c r="C850">
        <v>39.78</v>
      </c>
      <c r="D850">
        <v>11.02</v>
      </c>
      <c r="E850">
        <v>331.6</v>
      </c>
      <c r="F850">
        <v>4.4749999999999996</v>
      </c>
      <c r="G850">
        <v>769.3</v>
      </c>
      <c r="H850">
        <v>752.3</v>
      </c>
      <c r="I850">
        <v>684.7</v>
      </c>
      <c r="J850" t="s">
        <v>338</v>
      </c>
      <c r="K850">
        <v>39.479999999999997</v>
      </c>
      <c r="L850">
        <v>10.18</v>
      </c>
      <c r="M850">
        <v>326.7</v>
      </c>
      <c r="N850">
        <v>4.0190000000000001</v>
      </c>
      <c r="O850">
        <v>768.8</v>
      </c>
      <c r="P850">
        <v>751.9</v>
      </c>
      <c r="Q850">
        <v>684.3</v>
      </c>
      <c r="R850" t="s">
        <v>338</v>
      </c>
      <c r="S850">
        <v>39.99</v>
      </c>
      <c r="T850">
        <v>12.08</v>
      </c>
      <c r="U850">
        <v>334.3</v>
      </c>
      <c r="V850">
        <v>5.48</v>
      </c>
      <c r="W850">
        <v>770.3</v>
      </c>
      <c r="X850">
        <v>753.3</v>
      </c>
      <c r="Y850">
        <v>685.5</v>
      </c>
      <c r="Z850" t="s">
        <v>338</v>
      </c>
      <c r="AA850">
        <v>2.242</v>
      </c>
      <c r="AB850">
        <v>197.9</v>
      </c>
      <c r="AC850">
        <v>26.29</v>
      </c>
      <c r="AD850">
        <v>39.5</v>
      </c>
      <c r="AE850">
        <v>7.4</v>
      </c>
      <c r="AF850">
        <v>970.3</v>
      </c>
      <c r="AG850">
        <v>467.9</v>
      </c>
      <c r="AH850">
        <v>0</v>
      </c>
    </row>
    <row r="851" spans="1:34" x14ac:dyDescent="0.25">
      <c r="A851" s="88">
        <v>42964.628472222219</v>
      </c>
      <c r="B851">
        <v>235913</v>
      </c>
      <c r="C851">
        <v>39.880000000000003</v>
      </c>
      <c r="D851">
        <v>8.11</v>
      </c>
      <c r="E851">
        <v>335.8</v>
      </c>
      <c r="F851">
        <v>4.8410000000000002</v>
      </c>
      <c r="G851">
        <v>767.9</v>
      </c>
      <c r="H851">
        <v>750.3</v>
      </c>
      <c r="I851">
        <v>683.3</v>
      </c>
      <c r="J851" t="s">
        <v>338</v>
      </c>
      <c r="K851">
        <v>39.68</v>
      </c>
      <c r="L851">
        <v>6.9960000000000004</v>
      </c>
      <c r="M851">
        <v>334.3</v>
      </c>
      <c r="N851">
        <v>4.7489999999999997</v>
      </c>
      <c r="O851">
        <v>767.4</v>
      </c>
      <c r="P851">
        <v>749.1</v>
      </c>
      <c r="Q851">
        <v>682.4</v>
      </c>
      <c r="R851" t="s">
        <v>338</v>
      </c>
      <c r="S851">
        <v>40.07</v>
      </c>
      <c r="T851">
        <v>9.5399999999999991</v>
      </c>
      <c r="U851">
        <v>336.9</v>
      </c>
      <c r="V851">
        <v>5.48</v>
      </c>
      <c r="W851">
        <v>768.8</v>
      </c>
      <c r="X851">
        <v>751.2</v>
      </c>
      <c r="Y851">
        <v>684</v>
      </c>
      <c r="Z851" t="s">
        <v>338</v>
      </c>
      <c r="AA851">
        <v>2.4420000000000002</v>
      </c>
      <c r="AB851">
        <v>188.9</v>
      </c>
      <c r="AC851">
        <v>14.17</v>
      </c>
      <c r="AD851">
        <v>39.5</v>
      </c>
      <c r="AE851">
        <v>7.2</v>
      </c>
      <c r="AF851">
        <v>970.3</v>
      </c>
      <c r="AG851">
        <v>467.9</v>
      </c>
      <c r="AH851">
        <v>0</v>
      </c>
    </row>
    <row r="852" spans="1:34" x14ac:dyDescent="0.25">
      <c r="A852" s="88">
        <v>42964.629166666666</v>
      </c>
      <c r="B852">
        <v>235914</v>
      </c>
      <c r="C852">
        <v>39.78</v>
      </c>
      <c r="D852">
        <v>8.75</v>
      </c>
      <c r="E852">
        <v>331.6</v>
      </c>
      <c r="F852">
        <v>4.0490000000000004</v>
      </c>
      <c r="G852">
        <v>766.3</v>
      </c>
      <c r="H852">
        <v>748.1</v>
      </c>
      <c r="I852">
        <v>682.2</v>
      </c>
      <c r="J852" t="s">
        <v>338</v>
      </c>
      <c r="K852">
        <v>39.630000000000003</v>
      </c>
      <c r="L852">
        <v>7.6319999999999997</v>
      </c>
      <c r="M852">
        <v>329.2</v>
      </c>
      <c r="N852">
        <v>2.5569999999999999</v>
      </c>
      <c r="O852">
        <v>765.1</v>
      </c>
      <c r="P852">
        <v>746.3</v>
      </c>
      <c r="Q852">
        <v>680.8</v>
      </c>
      <c r="R852" t="s">
        <v>338</v>
      </c>
      <c r="S852">
        <v>39.909999999999997</v>
      </c>
      <c r="T852">
        <v>9.5399999999999991</v>
      </c>
      <c r="U852">
        <v>334.3</v>
      </c>
      <c r="V852">
        <v>4.7489999999999997</v>
      </c>
      <c r="W852">
        <v>767.4</v>
      </c>
      <c r="X852">
        <v>749.8</v>
      </c>
      <c r="Y852">
        <v>683.2</v>
      </c>
      <c r="Z852" t="s">
        <v>338</v>
      </c>
      <c r="AA852">
        <v>2.9420000000000002</v>
      </c>
      <c r="AB852">
        <v>204.7</v>
      </c>
      <c r="AC852">
        <v>13.43</v>
      </c>
      <c r="AD852">
        <v>39.4</v>
      </c>
      <c r="AE852">
        <v>7.4</v>
      </c>
      <c r="AF852">
        <v>970.3</v>
      </c>
      <c r="AG852">
        <v>467.9</v>
      </c>
      <c r="AH852">
        <v>0</v>
      </c>
    </row>
    <row r="853" spans="1:34" x14ac:dyDescent="0.25">
      <c r="A853" s="88">
        <v>42964.629861111112</v>
      </c>
      <c r="B853">
        <v>235915</v>
      </c>
      <c r="C853">
        <v>39.96</v>
      </c>
      <c r="D853">
        <v>10.07</v>
      </c>
      <c r="E853">
        <v>330</v>
      </c>
      <c r="F853">
        <v>2.9529999999999998</v>
      </c>
      <c r="G853">
        <v>763.2</v>
      </c>
      <c r="H853">
        <v>744.1</v>
      </c>
      <c r="I853">
        <v>679.6</v>
      </c>
      <c r="J853" t="s">
        <v>338</v>
      </c>
      <c r="K853">
        <v>39.880000000000003</v>
      </c>
      <c r="L853">
        <v>8.27</v>
      </c>
      <c r="M853">
        <v>327.3</v>
      </c>
      <c r="N853">
        <v>2.1920000000000002</v>
      </c>
      <c r="O853">
        <v>762.2</v>
      </c>
      <c r="P853">
        <v>742.9</v>
      </c>
      <c r="Q853">
        <v>678.8</v>
      </c>
      <c r="R853" t="s">
        <v>338</v>
      </c>
      <c r="S853">
        <v>40.06</v>
      </c>
      <c r="T853">
        <v>12.72</v>
      </c>
      <c r="U853">
        <v>334.3</v>
      </c>
      <c r="V853">
        <v>3.2879999999999998</v>
      </c>
      <c r="W853">
        <v>764.4</v>
      </c>
      <c r="X853">
        <v>745.6</v>
      </c>
      <c r="Y853">
        <v>680.8</v>
      </c>
      <c r="Z853" t="s">
        <v>338</v>
      </c>
      <c r="AA853">
        <v>1.992</v>
      </c>
      <c r="AB853">
        <v>191</v>
      </c>
      <c r="AC853">
        <v>16.239999999999998</v>
      </c>
      <c r="AD853">
        <v>39.299999999999997</v>
      </c>
      <c r="AE853">
        <v>7.6</v>
      </c>
      <c r="AF853">
        <v>970.3</v>
      </c>
      <c r="AG853">
        <v>467.9</v>
      </c>
      <c r="AH853">
        <v>0</v>
      </c>
    </row>
    <row r="854" spans="1:34" x14ac:dyDescent="0.25">
      <c r="A854" s="88">
        <v>42964.630555555559</v>
      </c>
      <c r="B854">
        <v>235916</v>
      </c>
      <c r="C854">
        <v>39.78</v>
      </c>
      <c r="D854">
        <v>12.3</v>
      </c>
      <c r="E854">
        <v>329.6</v>
      </c>
      <c r="F854">
        <v>4.5060000000000002</v>
      </c>
      <c r="G854">
        <v>761.2</v>
      </c>
      <c r="H854">
        <v>741.9</v>
      </c>
      <c r="I854">
        <v>678.1</v>
      </c>
      <c r="J854" t="s">
        <v>338</v>
      </c>
      <c r="K854">
        <v>39.590000000000003</v>
      </c>
      <c r="L854">
        <v>8.9</v>
      </c>
      <c r="M854">
        <v>327.9</v>
      </c>
      <c r="N854">
        <v>3.653</v>
      </c>
      <c r="O854">
        <v>760.7</v>
      </c>
      <c r="P854">
        <v>740.8</v>
      </c>
      <c r="Q854">
        <v>677.6</v>
      </c>
      <c r="R854" t="s">
        <v>338</v>
      </c>
      <c r="S854">
        <v>40.01</v>
      </c>
      <c r="T854">
        <v>13.99</v>
      </c>
      <c r="U854">
        <v>331.8</v>
      </c>
      <c r="V854">
        <v>4.7489999999999997</v>
      </c>
      <c r="W854">
        <v>762.2</v>
      </c>
      <c r="X854">
        <v>742.9</v>
      </c>
      <c r="Y854">
        <v>678.8</v>
      </c>
      <c r="Z854" t="s">
        <v>338</v>
      </c>
      <c r="AA854">
        <v>1.2</v>
      </c>
      <c r="AB854">
        <v>184.3</v>
      </c>
      <c r="AC854">
        <v>17.71</v>
      </c>
      <c r="AD854">
        <v>39.299999999999997</v>
      </c>
      <c r="AE854">
        <v>7.1</v>
      </c>
      <c r="AF854">
        <v>970.4</v>
      </c>
      <c r="AG854">
        <v>467.9</v>
      </c>
      <c r="AH854">
        <v>0</v>
      </c>
    </row>
    <row r="855" spans="1:34" x14ac:dyDescent="0.25">
      <c r="A855" s="88">
        <v>42964.631249999999</v>
      </c>
      <c r="B855">
        <v>235917</v>
      </c>
      <c r="C855">
        <v>39.24</v>
      </c>
      <c r="D855">
        <v>10.87</v>
      </c>
      <c r="E855">
        <v>326</v>
      </c>
      <c r="F855">
        <v>4.141</v>
      </c>
      <c r="G855">
        <v>759.2</v>
      </c>
      <c r="H855">
        <v>739.7</v>
      </c>
      <c r="I855">
        <v>676.3</v>
      </c>
      <c r="J855" t="s">
        <v>338</v>
      </c>
      <c r="K855">
        <v>39.130000000000003</v>
      </c>
      <c r="L855">
        <v>8.9</v>
      </c>
      <c r="M855">
        <v>323.5</v>
      </c>
      <c r="N855">
        <v>3.653</v>
      </c>
      <c r="O855">
        <v>757.8</v>
      </c>
      <c r="P855">
        <v>738</v>
      </c>
      <c r="Q855">
        <v>675.3</v>
      </c>
      <c r="R855" t="s">
        <v>338</v>
      </c>
      <c r="S855">
        <v>39.450000000000003</v>
      </c>
      <c r="T855">
        <v>12.72</v>
      </c>
      <c r="U855">
        <v>329.2</v>
      </c>
      <c r="V855">
        <v>4.7489999999999997</v>
      </c>
      <c r="W855">
        <v>760</v>
      </c>
      <c r="X855">
        <v>740.8</v>
      </c>
      <c r="Y855">
        <v>677.2</v>
      </c>
      <c r="Z855" t="s">
        <v>338</v>
      </c>
      <c r="AA855">
        <v>1.492</v>
      </c>
      <c r="AB855">
        <v>150.6</v>
      </c>
      <c r="AC855">
        <v>13.84</v>
      </c>
      <c r="AD855">
        <v>39.200000000000003</v>
      </c>
      <c r="AE855">
        <v>7.4</v>
      </c>
      <c r="AF855">
        <v>970.3</v>
      </c>
      <c r="AG855">
        <v>467.9</v>
      </c>
      <c r="AH855">
        <v>0</v>
      </c>
    </row>
    <row r="856" spans="1:34" x14ac:dyDescent="0.25">
      <c r="A856" s="88">
        <v>42964.631944444445</v>
      </c>
      <c r="B856">
        <v>235918</v>
      </c>
      <c r="C856">
        <v>39.14</v>
      </c>
      <c r="D856">
        <v>10.92</v>
      </c>
      <c r="E856">
        <v>321.60000000000002</v>
      </c>
      <c r="F856">
        <v>3.2879999999999998</v>
      </c>
      <c r="G856">
        <v>756.1</v>
      </c>
      <c r="H856">
        <v>736.4</v>
      </c>
      <c r="I856">
        <v>673.3</v>
      </c>
      <c r="J856" t="s">
        <v>338</v>
      </c>
      <c r="K856">
        <v>39.090000000000003</v>
      </c>
      <c r="L856">
        <v>9.5399999999999991</v>
      </c>
      <c r="M856">
        <v>319.60000000000002</v>
      </c>
      <c r="N856">
        <v>3.2879999999999998</v>
      </c>
      <c r="O856">
        <v>754.8</v>
      </c>
      <c r="P856">
        <v>734.6</v>
      </c>
      <c r="Q856">
        <v>671.3</v>
      </c>
      <c r="R856" t="s">
        <v>338</v>
      </c>
      <c r="S856">
        <v>39.22</v>
      </c>
      <c r="T856">
        <v>12.72</v>
      </c>
      <c r="U856">
        <v>325.39999999999998</v>
      </c>
      <c r="V856">
        <v>3.2879999999999998</v>
      </c>
      <c r="W856">
        <v>757.8</v>
      </c>
      <c r="X856">
        <v>738</v>
      </c>
      <c r="Y856">
        <v>674.9</v>
      </c>
      <c r="Z856" t="s">
        <v>338</v>
      </c>
      <c r="AA856">
        <v>1.4419999999999999</v>
      </c>
      <c r="AB856">
        <v>146.6</v>
      </c>
      <c r="AC856">
        <v>19.760000000000002</v>
      </c>
      <c r="AD856">
        <v>39</v>
      </c>
      <c r="AE856">
        <v>7.7</v>
      </c>
      <c r="AF856">
        <v>970.3</v>
      </c>
      <c r="AG856">
        <v>467.9</v>
      </c>
      <c r="AH856">
        <v>0</v>
      </c>
    </row>
    <row r="857" spans="1:34" x14ac:dyDescent="0.25">
      <c r="A857" s="88">
        <v>42964.632638888892</v>
      </c>
      <c r="B857">
        <v>235919</v>
      </c>
      <c r="C857">
        <v>39.43</v>
      </c>
      <c r="D857">
        <v>10.81</v>
      </c>
      <c r="E857">
        <v>324.2</v>
      </c>
      <c r="F857">
        <v>4.78</v>
      </c>
      <c r="G857">
        <v>753</v>
      </c>
      <c r="H857">
        <v>733.2</v>
      </c>
      <c r="I857">
        <v>670.1</v>
      </c>
      <c r="J857" t="s">
        <v>338</v>
      </c>
      <c r="K857">
        <v>39.21</v>
      </c>
      <c r="L857">
        <v>9.5399999999999991</v>
      </c>
      <c r="M857">
        <v>321.60000000000002</v>
      </c>
      <c r="N857">
        <v>3.653</v>
      </c>
      <c r="O857">
        <v>751.9</v>
      </c>
      <c r="P857">
        <v>731.8</v>
      </c>
      <c r="Q857">
        <v>668.9</v>
      </c>
      <c r="R857" t="s">
        <v>338</v>
      </c>
      <c r="S857">
        <v>39.67</v>
      </c>
      <c r="T857">
        <v>12.08</v>
      </c>
      <c r="U857">
        <v>326.7</v>
      </c>
      <c r="V857">
        <v>5.48</v>
      </c>
      <c r="W857">
        <v>754.8</v>
      </c>
      <c r="X857">
        <v>734.6</v>
      </c>
      <c r="Y857">
        <v>671.3</v>
      </c>
      <c r="Z857" t="s">
        <v>338</v>
      </c>
      <c r="AA857">
        <v>1.3169999999999999</v>
      </c>
      <c r="AB857">
        <v>200.6</v>
      </c>
      <c r="AC857">
        <v>18.350000000000001</v>
      </c>
      <c r="AD857">
        <v>38.700000000000003</v>
      </c>
      <c r="AE857">
        <v>7.8</v>
      </c>
      <c r="AF857">
        <v>970.3</v>
      </c>
      <c r="AG857">
        <v>467.9</v>
      </c>
      <c r="AH857">
        <v>0</v>
      </c>
    </row>
    <row r="858" spans="1:34" x14ac:dyDescent="0.25">
      <c r="A858" s="88">
        <v>42964.633333333331</v>
      </c>
      <c r="B858">
        <v>235920</v>
      </c>
      <c r="C858">
        <v>39.590000000000003</v>
      </c>
      <c r="D858">
        <v>10.76</v>
      </c>
      <c r="E858">
        <v>321.89999999999998</v>
      </c>
      <c r="F858">
        <v>2.71</v>
      </c>
      <c r="G858">
        <v>750.6</v>
      </c>
      <c r="H858">
        <v>730.4</v>
      </c>
      <c r="I858">
        <v>668.2</v>
      </c>
      <c r="J858" t="s">
        <v>338</v>
      </c>
      <c r="K858">
        <v>39.54</v>
      </c>
      <c r="L858">
        <v>9.5399999999999991</v>
      </c>
      <c r="M858">
        <v>320.3</v>
      </c>
      <c r="N858">
        <v>1.0960000000000001</v>
      </c>
      <c r="O858">
        <v>750</v>
      </c>
      <c r="P858">
        <v>729.7</v>
      </c>
      <c r="Q858">
        <v>667.8</v>
      </c>
      <c r="R858" t="s">
        <v>338</v>
      </c>
      <c r="S858">
        <v>39.83</v>
      </c>
      <c r="T858">
        <v>12.08</v>
      </c>
      <c r="U858">
        <v>324.7</v>
      </c>
      <c r="V858">
        <v>4.7489999999999997</v>
      </c>
      <c r="W858">
        <v>751.1</v>
      </c>
      <c r="X858">
        <v>731.4</v>
      </c>
      <c r="Y858">
        <v>668.9</v>
      </c>
      <c r="Z858" t="s">
        <v>338</v>
      </c>
      <c r="AA858">
        <v>3.1</v>
      </c>
      <c r="AB858">
        <v>216.7</v>
      </c>
      <c r="AC858">
        <v>6.907</v>
      </c>
      <c r="AD858">
        <v>38.700000000000003</v>
      </c>
      <c r="AE858">
        <v>8</v>
      </c>
      <c r="AF858">
        <v>970.2</v>
      </c>
      <c r="AG858">
        <v>467.9</v>
      </c>
      <c r="AH858">
        <v>0</v>
      </c>
    </row>
    <row r="859" spans="1:34" x14ac:dyDescent="0.25">
      <c r="A859" s="88">
        <v>42964.634027777778</v>
      </c>
      <c r="B859">
        <v>235921</v>
      </c>
      <c r="C859">
        <v>39.369999999999997</v>
      </c>
      <c r="D859">
        <v>9.65</v>
      </c>
      <c r="E859">
        <v>328.4</v>
      </c>
      <c r="F859">
        <v>0.183</v>
      </c>
      <c r="G859">
        <v>749.6</v>
      </c>
      <c r="H859">
        <v>728.5</v>
      </c>
      <c r="I859">
        <v>667.8</v>
      </c>
      <c r="J859" t="s">
        <v>338</v>
      </c>
      <c r="K859">
        <v>39.17</v>
      </c>
      <c r="L859">
        <v>8.9</v>
      </c>
      <c r="M859">
        <v>326.7</v>
      </c>
      <c r="N859">
        <v>0</v>
      </c>
      <c r="O859">
        <v>748.9</v>
      </c>
      <c r="P859">
        <v>727.6</v>
      </c>
      <c r="Q859">
        <v>667.4</v>
      </c>
      <c r="R859" t="s">
        <v>338</v>
      </c>
      <c r="S859">
        <v>39.56</v>
      </c>
      <c r="T859">
        <v>10.81</v>
      </c>
      <c r="U859">
        <v>330.5</v>
      </c>
      <c r="V859">
        <v>1.0960000000000001</v>
      </c>
      <c r="W859">
        <v>750.4</v>
      </c>
      <c r="X859">
        <v>729.7</v>
      </c>
      <c r="Y859">
        <v>668.1</v>
      </c>
      <c r="Z859" t="s">
        <v>338</v>
      </c>
      <c r="AA859">
        <v>3.2170000000000001</v>
      </c>
      <c r="AB859">
        <v>247.5</v>
      </c>
      <c r="AC859">
        <v>15.79</v>
      </c>
      <c r="AD859">
        <v>38.9</v>
      </c>
      <c r="AE859">
        <v>7.8</v>
      </c>
      <c r="AF859">
        <v>970.2</v>
      </c>
      <c r="AG859">
        <v>467.9</v>
      </c>
      <c r="AH859">
        <v>0</v>
      </c>
    </row>
    <row r="860" spans="1:34" x14ac:dyDescent="0.25">
      <c r="A860" s="88">
        <v>42964.634722222225</v>
      </c>
      <c r="B860">
        <v>235922</v>
      </c>
      <c r="C860">
        <v>38.909999999999997</v>
      </c>
      <c r="D860">
        <v>8.43</v>
      </c>
      <c r="E860">
        <v>326.2</v>
      </c>
      <c r="F860">
        <v>0</v>
      </c>
      <c r="G860">
        <v>747.8</v>
      </c>
      <c r="H860">
        <v>725.9</v>
      </c>
      <c r="I860">
        <v>666.3</v>
      </c>
      <c r="J860" t="s">
        <v>338</v>
      </c>
      <c r="K860">
        <v>38.770000000000003</v>
      </c>
      <c r="L860">
        <v>6.9960000000000004</v>
      </c>
      <c r="M860">
        <v>322.8</v>
      </c>
      <c r="N860">
        <v>0</v>
      </c>
      <c r="O860">
        <v>746.7</v>
      </c>
      <c r="P860">
        <v>724.9</v>
      </c>
      <c r="Q860">
        <v>665.8</v>
      </c>
      <c r="R860" t="s">
        <v>338</v>
      </c>
      <c r="S860">
        <v>39.11</v>
      </c>
      <c r="T860">
        <v>10.81</v>
      </c>
      <c r="U860">
        <v>330.5</v>
      </c>
      <c r="V860">
        <v>0</v>
      </c>
      <c r="W860">
        <v>748.9</v>
      </c>
      <c r="X860">
        <v>727.6</v>
      </c>
      <c r="Y860">
        <v>667.4</v>
      </c>
      <c r="Z860" t="s">
        <v>338</v>
      </c>
      <c r="AA860">
        <v>2.5249999999999999</v>
      </c>
      <c r="AB860">
        <v>262.39999999999998</v>
      </c>
      <c r="AC860">
        <v>10.98</v>
      </c>
      <c r="AD860">
        <v>38.799999999999997</v>
      </c>
      <c r="AE860">
        <v>7.7</v>
      </c>
      <c r="AF860">
        <v>970.2</v>
      </c>
      <c r="AG860">
        <v>467.9</v>
      </c>
      <c r="AH860">
        <v>0</v>
      </c>
    </row>
    <row r="861" spans="1:34" x14ac:dyDescent="0.25">
      <c r="A861" s="88">
        <v>42964.635416666664</v>
      </c>
      <c r="B861">
        <v>235923</v>
      </c>
      <c r="C861">
        <v>38.97</v>
      </c>
      <c r="D861">
        <v>9.33</v>
      </c>
      <c r="E861">
        <v>321</v>
      </c>
      <c r="F861">
        <v>0.7</v>
      </c>
      <c r="G861">
        <v>745.4</v>
      </c>
      <c r="H861">
        <v>723.2</v>
      </c>
      <c r="I861">
        <v>664.4</v>
      </c>
      <c r="J861" t="s">
        <v>338</v>
      </c>
      <c r="K861">
        <v>38.89</v>
      </c>
      <c r="L861">
        <v>5.7240000000000002</v>
      </c>
      <c r="M861">
        <v>319.60000000000002</v>
      </c>
      <c r="N861">
        <v>0</v>
      </c>
      <c r="O861">
        <v>744.5</v>
      </c>
      <c r="P861">
        <v>722.1</v>
      </c>
      <c r="Q861">
        <v>663.4</v>
      </c>
      <c r="R861" t="s">
        <v>338</v>
      </c>
      <c r="S861">
        <v>39.06</v>
      </c>
      <c r="T861">
        <v>10.81</v>
      </c>
      <c r="U861">
        <v>322.2</v>
      </c>
      <c r="V861">
        <v>2.5569999999999999</v>
      </c>
      <c r="W861">
        <v>746.7</v>
      </c>
      <c r="X861">
        <v>724.9</v>
      </c>
      <c r="Y861">
        <v>665.8</v>
      </c>
      <c r="Z861" t="s">
        <v>338</v>
      </c>
      <c r="AA861">
        <v>1.7669999999999999</v>
      </c>
      <c r="AB861">
        <v>285.60000000000002</v>
      </c>
      <c r="AC861">
        <v>16.12</v>
      </c>
      <c r="AD861">
        <v>38.6</v>
      </c>
      <c r="AE861">
        <v>7.7</v>
      </c>
      <c r="AF861">
        <v>970.2</v>
      </c>
      <c r="AG861">
        <v>467.9</v>
      </c>
      <c r="AH861">
        <v>0</v>
      </c>
    </row>
    <row r="862" spans="1:34" x14ac:dyDescent="0.25">
      <c r="A862" s="88">
        <v>42964.636111111111</v>
      </c>
      <c r="B862">
        <v>235924</v>
      </c>
      <c r="C862">
        <v>39.130000000000003</v>
      </c>
      <c r="D862">
        <v>8.64</v>
      </c>
      <c r="E862">
        <v>325.89999999999998</v>
      </c>
      <c r="F862">
        <v>3.927</v>
      </c>
      <c r="G862">
        <v>741.2</v>
      </c>
      <c r="H862">
        <v>719</v>
      </c>
      <c r="I862">
        <v>660.8</v>
      </c>
      <c r="J862" t="s">
        <v>338</v>
      </c>
      <c r="K862">
        <v>39.03</v>
      </c>
      <c r="L862">
        <v>6.36</v>
      </c>
      <c r="M862">
        <v>322.8</v>
      </c>
      <c r="N862">
        <v>2.5569999999999999</v>
      </c>
      <c r="O862">
        <v>738.6</v>
      </c>
      <c r="P862">
        <v>716.5</v>
      </c>
      <c r="Q862">
        <v>658.7</v>
      </c>
      <c r="R862" t="s">
        <v>338</v>
      </c>
      <c r="S862">
        <v>39.229999999999997</v>
      </c>
      <c r="T862">
        <v>12.08</v>
      </c>
      <c r="U862">
        <v>328.6</v>
      </c>
      <c r="V862">
        <v>4.7489999999999997</v>
      </c>
      <c r="W862">
        <v>743.8</v>
      </c>
      <c r="X862">
        <v>721.4</v>
      </c>
      <c r="Y862">
        <v>663.4</v>
      </c>
      <c r="Z862" t="s">
        <v>338</v>
      </c>
      <c r="AA862">
        <v>1.117</v>
      </c>
      <c r="AB862">
        <v>309.8</v>
      </c>
      <c r="AC862">
        <v>18.3</v>
      </c>
      <c r="AD862">
        <v>38.5</v>
      </c>
      <c r="AE862">
        <v>7.7</v>
      </c>
      <c r="AF862">
        <v>970.2</v>
      </c>
      <c r="AG862">
        <v>467.9</v>
      </c>
      <c r="AH862">
        <v>0</v>
      </c>
    </row>
    <row r="863" spans="1:34" x14ac:dyDescent="0.25">
      <c r="A863" s="88">
        <v>42964.636805555558</v>
      </c>
      <c r="B863">
        <v>235925</v>
      </c>
      <c r="C863">
        <v>38.97</v>
      </c>
      <c r="D863">
        <v>10.97</v>
      </c>
      <c r="E863">
        <v>330.4</v>
      </c>
      <c r="F863">
        <v>5.5110000000000001</v>
      </c>
      <c r="G863">
        <v>737.3</v>
      </c>
      <c r="H863">
        <v>715.1</v>
      </c>
      <c r="I863">
        <v>657.1</v>
      </c>
      <c r="J863" t="s">
        <v>338</v>
      </c>
      <c r="K863">
        <v>38.92</v>
      </c>
      <c r="L863">
        <v>9.5399999999999991</v>
      </c>
      <c r="M863">
        <v>326.7</v>
      </c>
      <c r="N863">
        <v>4.7489999999999997</v>
      </c>
      <c r="O863">
        <v>735.7</v>
      </c>
      <c r="P863">
        <v>713.8</v>
      </c>
      <c r="Q863">
        <v>655.5</v>
      </c>
      <c r="R863" t="s">
        <v>338</v>
      </c>
      <c r="S863">
        <v>39.1</v>
      </c>
      <c r="T863">
        <v>12.08</v>
      </c>
      <c r="U863">
        <v>333.7</v>
      </c>
      <c r="V863">
        <v>6.5759999999999996</v>
      </c>
      <c r="W863">
        <v>738.6</v>
      </c>
      <c r="X863">
        <v>715.9</v>
      </c>
      <c r="Y863">
        <v>658.3</v>
      </c>
      <c r="Z863" t="s">
        <v>338</v>
      </c>
      <c r="AA863">
        <v>0.41699999999999998</v>
      </c>
      <c r="AB863">
        <v>322.7</v>
      </c>
      <c r="AC863">
        <v>23.89</v>
      </c>
      <c r="AD863">
        <v>38.5</v>
      </c>
      <c r="AE863">
        <v>7.5</v>
      </c>
      <c r="AF863">
        <v>970.2</v>
      </c>
      <c r="AG863">
        <v>467.9</v>
      </c>
      <c r="AH863">
        <v>0</v>
      </c>
    </row>
    <row r="864" spans="1:34" x14ac:dyDescent="0.25">
      <c r="A864" s="88">
        <v>42964.637499999997</v>
      </c>
      <c r="B864">
        <v>235926</v>
      </c>
      <c r="C864">
        <v>38.909999999999997</v>
      </c>
      <c r="D864">
        <v>11.24</v>
      </c>
      <c r="E864">
        <v>334.1</v>
      </c>
      <c r="F864">
        <v>5.6020000000000003</v>
      </c>
      <c r="G864">
        <v>733.8</v>
      </c>
      <c r="H864">
        <v>712</v>
      </c>
      <c r="I864">
        <v>653.9</v>
      </c>
      <c r="J864" t="s">
        <v>338</v>
      </c>
      <c r="K864">
        <v>38.590000000000003</v>
      </c>
      <c r="L864">
        <v>10.18</v>
      </c>
      <c r="M864">
        <v>332.4</v>
      </c>
      <c r="N864">
        <v>4.0190000000000001</v>
      </c>
      <c r="O864">
        <v>732.7</v>
      </c>
      <c r="P864">
        <v>711</v>
      </c>
      <c r="Q864">
        <v>653.1</v>
      </c>
      <c r="R864" t="s">
        <v>338</v>
      </c>
      <c r="S864">
        <v>39.200000000000003</v>
      </c>
      <c r="T864">
        <v>12.08</v>
      </c>
      <c r="U864">
        <v>335.6</v>
      </c>
      <c r="V864">
        <v>6.9420000000000002</v>
      </c>
      <c r="W864">
        <v>735.7</v>
      </c>
      <c r="X864">
        <v>713.8</v>
      </c>
      <c r="Y864">
        <v>655.5</v>
      </c>
      <c r="Z864" t="s">
        <v>338</v>
      </c>
      <c r="AA864">
        <v>1.1419999999999999</v>
      </c>
      <c r="AB864">
        <v>46.03</v>
      </c>
      <c r="AC864">
        <v>24</v>
      </c>
      <c r="AD864">
        <v>38.5</v>
      </c>
      <c r="AE864">
        <v>7.1</v>
      </c>
      <c r="AF864">
        <v>970.1</v>
      </c>
      <c r="AG864">
        <v>467.9</v>
      </c>
      <c r="AH864">
        <v>0</v>
      </c>
    </row>
    <row r="865" spans="1:34" x14ac:dyDescent="0.25">
      <c r="A865" s="88">
        <v>42964.638194444444</v>
      </c>
      <c r="B865">
        <v>235927</v>
      </c>
      <c r="C865">
        <v>38.61</v>
      </c>
      <c r="D865">
        <v>10.87</v>
      </c>
      <c r="E865">
        <v>335.1</v>
      </c>
      <c r="F865">
        <v>2.649</v>
      </c>
      <c r="G865">
        <v>731.1</v>
      </c>
      <c r="H865">
        <v>709.2</v>
      </c>
      <c r="I865">
        <v>651.20000000000005</v>
      </c>
      <c r="J865" t="s">
        <v>338</v>
      </c>
      <c r="K865">
        <v>38.520000000000003</v>
      </c>
      <c r="L865">
        <v>8.9</v>
      </c>
      <c r="M865">
        <v>334.3</v>
      </c>
      <c r="N865">
        <v>2.1920000000000002</v>
      </c>
      <c r="O865">
        <v>729.8</v>
      </c>
      <c r="P865">
        <v>707.5</v>
      </c>
      <c r="Q865">
        <v>650</v>
      </c>
      <c r="R865" t="s">
        <v>338</v>
      </c>
      <c r="S865">
        <v>38.67</v>
      </c>
      <c r="T865">
        <v>13.36</v>
      </c>
      <c r="U865">
        <v>336.9</v>
      </c>
      <c r="V865">
        <v>3.2879999999999998</v>
      </c>
      <c r="W865">
        <v>732.7</v>
      </c>
      <c r="X865">
        <v>710.3</v>
      </c>
      <c r="Y865">
        <v>652.29999999999995</v>
      </c>
      <c r="Z865" t="s">
        <v>338</v>
      </c>
      <c r="AA865">
        <v>1.3919999999999999</v>
      </c>
      <c r="AB865">
        <v>28.5</v>
      </c>
      <c r="AC865">
        <v>11.36</v>
      </c>
      <c r="AD865">
        <v>38.5</v>
      </c>
      <c r="AE865">
        <v>7.8</v>
      </c>
      <c r="AF865">
        <v>970.1</v>
      </c>
      <c r="AG865">
        <v>467.9</v>
      </c>
      <c r="AH865">
        <v>0</v>
      </c>
    </row>
    <row r="866" spans="1:34" x14ac:dyDescent="0.25">
      <c r="A866" s="88">
        <v>42964.638888888891</v>
      </c>
      <c r="B866">
        <v>235928</v>
      </c>
      <c r="C866">
        <v>38.68</v>
      </c>
      <c r="D866">
        <v>10.49</v>
      </c>
      <c r="E866">
        <v>334.4</v>
      </c>
      <c r="F866">
        <v>2.4359999999999999</v>
      </c>
      <c r="G866">
        <v>728</v>
      </c>
      <c r="H866">
        <v>705.9</v>
      </c>
      <c r="I866">
        <v>648.6</v>
      </c>
      <c r="J866" t="s">
        <v>338</v>
      </c>
      <c r="K866">
        <v>38.58</v>
      </c>
      <c r="L866">
        <v>9.5399999999999991</v>
      </c>
      <c r="M866">
        <v>331.8</v>
      </c>
      <c r="N866">
        <v>1.827</v>
      </c>
      <c r="O866">
        <v>726.1</v>
      </c>
      <c r="P866">
        <v>703.4</v>
      </c>
      <c r="Q866">
        <v>646.79999999999995</v>
      </c>
      <c r="R866" t="s">
        <v>338</v>
      </c>
      <c r="S866">
        <v>38.909999999999997</v>
      </c>
      <c r="T866">
        <v>11.45</v>
      </c>
      <c r="U866">
        <v>336.9</v>
      </c>
      <c r="V866">
        <v>3.2879999999999998</v>
      </c>
      <c r="W866">
        <v>729.8</v>
      </c>
      <c r="X866">
        <v>707.5</v>
      </c>
      <c r="Y866">
        <v>650</v>
      </c>
      <c r="Z866" t="s">
        <v>338</v>
      </c>
      <c r="AA866">
        <v>1.167</v>
      </c>
      <c r="AB866">
        <v>3.4430000000000001</v>
      </c>
      <c r="AC866">
        <v>17.57</v>
      </c>
      <c r="AD866">
        <v>38.299999999999997</v>
      </c>
      <c r="AE866">
        <v>8</v>
      </c>
      <c r="AF866">
        <v>970.1</v>
      </c>
      <c r="AG866">
        <v>467.9</v>
      </c>
      <c r="AH866">
        <v>0</v>
      </c>
    </row>
    <row r="867" spans="1:34" x14ac:dyDescent="0.25">
      <c r="A867" s="88">
        <v>42964.63958333333</v>
      </c>
      <c r="B867">
        <v>235929</v>
      </c>
      <c r="C867">
        <v>39.4</v>
      </c>
      <c r="D867">
        <v>9.06</v>
      </c>
      <c r="E867">
        <v>336.3</v>
      </c>
      <c r="F867">
        <v>4.4749999999999996</v>
      </c>
      <c r="G867">
        <v>723.7</v>
      </c>
      <c r="H867">
        <v>701.7</v>
      </c>
      <c r="I867">
        <v>645.1</v>
      </c>
      <c r="J867" t="s">
        <v>338</v>
      </c>
      <c r="K867">
        <v>38.94</v>
      </c>
      <c r="L867">
        <v>7.6319999999999997</v>
      </c>
      <c r="M867">
        <v>335.6</v>
      </c>
      <c r="N867">
        <v>3.2879999999999998</v>
      </c>
      <c r="O867">
        <v>721.3</v>
      </c>
      <c r="P867">
        <v>698.5</v>
      </c>
      <c r="Q867">
        <v>642.9</v>
      </c>
      <c r="R867" t="s">
        <v>338</v>
      </c>
      <c r="S867">
        <v>39.71</v>
      </c>
      <c r="T867">
        <v>10.81</v>
      </c>
      <c r="U867">
        <v>336.9</v>
      </c>
      <c r="V867">
        <v>5.48</v>
      </c>
      <c r="W867">
        <v>726.1</v>
      </c>
      <c r="X867">
        <v>703.4</v>
      </c>
      <c r="Y867">
        <v>646.79999999999995</v>
      </c>
      <c r="Z867" t="s">
        <v>338</v>
      </c>
      <c r="AA867">
        <v>1.383</v>
      </c>
      <c r="AB867">
        <v>321.89999999999998</v>
      </c>
      <c r="AC867">
        <v>24.89</v>
      </c>
      <c r="AD867">
        <v>38.200000000000003</v>
      </c>
      <c r="AE867">
        <v>8.3000000000000007</v>
      </c>
      <c r="AF867">
        <v>970.1</v>
      </c>
      <c r="AG867">
        <v>467.9</v>
      </c>
      <c r="AH867">
        <v>0</v>
      </c>
    </row>
    <row r="868" spans="1:34" x14ac:dyDescent="0.25">
      <c r="A868" s="88">
        <v>42964.640277777777</v>
      </c>
      <c r="B868">
        <v>235930</v>
      </c>
      <c r="C868">
        <v>39.6</v>
      </c>
      <c r="D868">
        <v>7.367</v>
      </c>
      <c r="E868">
        <v>328.9</v>
      </c>
      <c r="F868">
        <v>3.988</v>
      </c>
      <c r="G868">
        <v>719.7</v>
      </c>
      <c r="H868">
        <v>696.9</v>
      </c>
      <c r="I868">
        <v>641.9</v>
      </c>
      <c r="J868" t="s">
        <v>338</v>
      </c>
      <c r="K868">
        <v>39.26</v>
      </c>
      <c r="L868">
        <v>5.0880000000000001</v>
      </c>
      <c r="M868">
        <v>326</v>
      </c>
      <c r="N868">
        <v>2.5569999999999999</v>
      </c>
      <c r="O868">
        <v>718.7</v>
      </c>
      <c r="P868">
        <v>695.8</v>
      </c>
      <c r="Q868">
        <v>641.29999999999995</v>
      </c>
      <c r="R868" t="s">
        <v>338</v>
      </c>
      <c r="S868">
        <v>39.840000000000003</v>
      </c>
      <c r="T868">
        <v>8.9</v>
      </c>
      <c r="U868">
        <v>333.1</v>
      </c>
      <c r="V868">
        <v>5.8449999999999998</v>
      </c>
      <c r="W868">
        <v>720.9</v>
      </c>
      <c r="X868">
        <v>698.5</v>
      </c>
      <c r="Y868">
        <v>642.9</v>
      </c>
      <c r="Z868" t="s">
        <v>338</v>
      </c>
      <c r="AA868">
        <v>2.1749999999999998</v>
      </c>
      <c r="AB868">
        <v>259.7</v>
      </c>
      <c r="AC868">
        <v>9.7899999999999991</v>
      </c>
      <c r="AD868">
        <v>38.299999999999997</v>
      </c>
      <c r="AE868">
        <v>8.3000000000000007</v>
      </c>
      <c r="AF868">
        <v>970</v>
      </c>
      <c r="AG868">
        <v>467.9</v>
      </c>
      <c r="AH868">
        <v>0</v>
      </c>
    </row>
    <row r="869" spans="1:34" x14ac:dyDescent="0.25">
      <c r="A869" s="88">
        <v>42964.640972222223</v>
      </c>
      <c r="B869">
        <v>235931</v>
      </c>
      <c r="C869">
        <v>39.409999999999997</v>
      </c>
      <c r="D869">
        <v>5.9889999999999999</v>
      </c>
      <c r="E869">
        <v>320.5</v>
      </c>
      <c r="F869">
        <v>3.1360000000000001</v>
      </c>
      <c r="G869">
        <v>717.3</v>
      </c>
      <c r="H869">
        <v>693.5</v>
      </c>
      <c r="I869">
        <v>640.29999999999995</v>
      </c>
      <c r="J869" t="s">
        <v>338</v>
      </c>
      <c r="K869">
        <v>39.29</v>
      </c>
      <c r="L869">
        <v>5.0880000000000001</v>
      </c>
      <c r="M869">
        <v>317.7</v>
      </c>
      <c r="N869">
        <v>2.5569999999999999</v>
      </c>
      <c r="O869">
        <v>715.8</v>
      </c>
      <c r="P869">
        <v>691.6</v>
      </c>
      <c r="Q869">
        <v>639.70000000000005</v>
      </c>
      <c r="R869" t="s">
        <v>338</v>
      </c>
      <c r="S869">
        <v>39.56</v>
      </c>
      <c r="T869">
        <v>6.9960000000000004</v>
      </c>
      <c r="U869">
        <v>324.10000000000002</v>
      </c>
      <c r="V869">
        <v>4.0190000000000001</v>
      </c>
      <c r="W869">
        <v>718.7</v>
      </c>
      <c r="X869">
        <v>695.1</v>
      </c>
      <c r="Y869">
        <v>641.29999999999995</v>
      </c>
      <c r="Z869" t="s">
        <v>338</v>
      </c>
      <c r="AA869">
        <v>1.25</v>
      </c>
      <c r="AB869">
        <v>271</v>
      </c>
      <c r="AC869">
        <v>22.53</v>
      </c>
      <c r="AD869">
        <v>38.5</v>
      </c>
      <c r="AE869">
        <v>8.1</v>
      </c>
      <c r="AF869">
        <v>970.1</v>
      </c>
      <c r="AG869">
        <v>467.9</v>
      </c>
      <c r="AH869">
        <v>0</v>
      </c>
    </row>
    <row r="870" spans="1:34" x14ac:dyDescent="0.25">
      <c r="A870" s="88">
        <v>42964.64166666667</v>
      </c>
      <c r="B870">
        <v>235932</v>
      </c>
      <c r="C870">
        <v>39.409999999999997</v>
      </c>
      <c r="D870">
        <v>5.3529999999999998</v>
      </c>
      <c r="E870">
        <v>325.2</v>
      </c>
      <c r="F870">
        <v>4.0490000000000004</v>
      </c>
      <c r="G870">
        <v>713.6</v>
      </c>
      <c r="H870">
        <v>688.8</v>
      </c>
      <c r="I870">
        <v>637.29999999999995</v>
      </c>
      <c r="J870" t="s">
        <v>338</v>
      </c>
      <c r="K870">
        <v>39.36</v>
      </c>
      <c r="L870">
        <v>3.8159999999999998</v>
      </c>
      <c r="M870">
        <v>322.8</v>
      </c>
      <c r="N870">
        <v>4.0190000000000001</v>
      </c>
      <c r="O870">
        <v>711.7</v>
      </c>
      <c r="P870">
        <v>686.8</v>
      </c>
      <c r="Q870">
        <v>635.70000000000005</v>
      </c>
      <c r="R870" t="s">
        <v>338</v>
      </c>
      <c r="S870">
        <v>39.450000000000003</v>
      </c>
      <c r="T870">
        <v>6.36</v>
      </c>
      <c r="U870">
        <v>326.7</v>
      </c>
      <c r="V870">
        <v>4.3840000000000003</v>
      </c>
      <c r="W870">
        <v>715.8</v>
      </c>
      <c r="X870">
        <v>691.6</v>
      </c>
      <c r="Y870">
        <v>639.70000000000005</v>
      </c>
      <c r="Z870" t="s">
        <v>338</v>
      </c>
      <c r="AA870">
        <v>1.2829999999999999</v>
      </c>
      <c r="AB870">
        <v>269.7</v>
      </c>
      <c r="AC870">
        <v>17.48</v>
      </c>
      <c r="AD870">
        <v>38.6</v>
      </c>
      <c r="AE870">
        <v>8.3000000000000007</v>
      </c>
      <c r="AF870">
        <v>970.1</v>
      </c>
      <c r="AG870">
        <v>467.9</v>
      </c>
      <c r="AH870">
        <v>0</v>
      </c>
    </row>
    <row r="871" spans="1:34" x14ac:dyDescent="0.25">
      <c r="A871" s="88">
        <v>42964.642361111109</v>
      </c>
      <c r="B871">
        <v>235933</v>
      </c>
      <c r="C871">
        <v>39.19</v>
      </c>
      <c r="D871">
        <v>6.2539999999999996</v>
      </c>
      <c r="E871">
        <v>322</v>
      </c>
      <c r="F871">
        <v>3.1970000000000001</v>
      </c>
      <c r="G871">
        <v>710.9</v>
      </c>
      <c r="H871">
        <v>685.2</v>
      </c>
      <c r="I871">
        <v>634.79999999999995</v>
      </c>
      <c r="J871" t="s">
        <v>338</v>
      </c>
      <c r="K871">
        <v>38.92</v>
      </c>
      <c r="L871">
        <v>3.8159999999999998</v>
      </c>
      <c r="M871">
        <v>318.39999999999998</v>
      </c>
      <c r="N871">
        <v>1.0960000000000001</v>
      </c>
      <c r="O871">
        <v>709.9</v>
      </c>
      <c r="P871">
        <v>684</v>
      </c>
      <c r="Q871">
        <v>633.79999999999995</v>
      </c>
      <c r="R871" t="s">
        <v>338</v>
      </c>
      <c r="S871">
        <v>39.44</v>
      </c>
      <c r="T871">
        <v>8.27</v>
      </c>
      <c r="U871">
        <v>326.7</v>
      </c>
      <c r="V871">
        <v>4.7489999999999997</v>
      </c>
      <c r="W871">
        <v>711.7</v>
      </c>
      <c r="X871">
        <v>686.1</v>
      </c>
      <c r="Y871">
        <v>635.70000000000005</v>
      </c>
      <c r="Z871" t="s">
        <v>338</v>
      </c>
      <c r="AA871">
        <v>2.8079999999999998</v>
      </c>
      <c r="AB871">
        <v>242.4</v>
      </c>
      <c r="AC871">
        <v>9.07</v>
      </c>
      <c r="AD871">
        <v>38.700000000000003</v>
      </c>
      <c r="AE871">
        <v>8.6999999999999993</v>
      </c>
      <c r="AF871">
        <v>970.1</v>
      </c>
      <c r="AG871">
        <v>467.9</v>
      </c>
      <c r="AH871">
        <v>0</v>
      </c>
    </row>
    <row r="872" spans="1:34" x14ac:dyDescent="0.25">
      <c r="A872" s="88">
        <v>42964.643055555556</v>
      </c>
      <c r="B872">
        <v>235934</v>
      </c>
      <c r="C872">
        <v>39.01</v>
      </c>
      <c r="D872">
        <v>7.4729999999999999</v>
      </c>
      <c r="E872">
        <v>321.2</v>
      </c>
      <c r="F872">
        <v>1.1870000000000001</v>
      </c>
      <c r="G872">
        <v>709.1</v>
      </c>
      <c r="H872">
        <v>682.5</v>
      </c>
      <c r="I872">
        <v>633.20000000000005</v>
      </c>
      <c r="J872" t="s">
        <v>338</v>
      </c>
      <c r="K872">
        <v>38.89</v>
      </c>
      <c r="L872">
        <v>6.36</v>
      </c>
      <c r="M872">
        <v>317.10000000000002</v>
      </c>
      <c r="N872">
        <v>1.0960000000000001</v>
      </c>
      <c r="O872">
        <v>707.7</v>
      </c>
      <c r="P872">
        <v>680.5</v>
      </c>
      <c r="Q872">
        <v>631.79999999999995</v>
      </c>
      <c r="R872" t="s">
        <v>338</v>
      </c>
      <c r="S872">
        <v>39.26</v>
      </c>
      <c r="T872">
        <v>8.9</v>
      </c>
      <c r="U872">
        <v>324.10000000000002</v>
      </c>
      <c r="V872">
        <v>1.827</v>
      </c>
      <c r="W872">
        <v>710.6</v>
      </c>
      <c r="X872">
        <v>684</v>
      </c>
      <c r="Y872">
        <v>634.20000000000005</v>
      </c>
      <c r="Z872" t="s">
        <v>338</v>
      </c>
      <c r="AA872">
        <v>1.8169999999999999</v>
      </c>
      <c r="AB872">
        <v>268.10000000000002</v>
      </c>
      <c r="AC872">
        <v>12.53</v>
      </c>
      <c r="AD872">
        <v>38.700000000000003</v>
      </c>
      <c r="AE872">
        <v>8.8000000000000007</v>
      </c>
      <c r="AF872">
        <v>970</v>
      </c>
      <c r="AG872">
        <v>467.9</v>
      </c>
      <c r="AH872">
        <v>0</v>
      </c>
    </row>
    <row r="873" spans="1:34" x14ac:dyDescent="0.25">
      <c r="A873" s="88">
        <v>42964.643750000003</v>
      </c>
      <c r="B873">
        <v>235935</v>
      </c>
      <c r="C873">
        <v>39.33</v>
      </c>
      <c r="D873">
        <v>8.11</v>
      </c>
      <c r="E873">
        <v>322.3</v>
      </c>
      <c r="F873">
        <v>4.1100000000000003</v>
      </c>
      <c r="G873">
        <v>705.7</v>
      </c>
      <c r="H873">
        <v>678.8</v>
      </c>
      <c r="I873">
        <v>630.20000000000005</v>
      </c>
      <c r="J873" t="s">
        <v>338</v>
      </c>
      <c r="K873">
        <v>39.08</v>
      </c>
      <c r="L873">
        <v>6.9960000000000004</v>
      </c>
      <c r="M873">
        <v>319</v>
      </c>
      <c r="N873">
        <v>2.5569999999999999</v>
      </c>
      <c r="O873">
        <v>704</v>
      </c>
      <c r="P873">
        <v>677.1</v>
      </c>
      <c r="Q873">
        <v>628.6</v>
      </c>
      <c r="R873" t="s">
        <v>338</v>
      </c>
      <c r="S873">
        <v>39.47</v>
      </c>
      <c r="T873">
        <v>9.5399999999999991</v>
      </c>
      <c r="U873">
        <v>325.39999999999998</v>
      </c>
      <c r="V873">
        <v>4.7489999999999997</v>
      </c>
      <c r="W873">
        <v>707.7</v>
      </c>
      <c r="X873">
        <v>680.5</v>
      </c>
      <c r="Y873">
        <v>631.79999999999995</v>
      </c>
      <c r="Z873" t="s">
        <v>338</v>
      </c>
      <c r="AA873">
        <v>1.5329999999999999</v>
      </c>
      <c r="AB873">
        <v>272.39999999999998</v>
      </c>
      <c r="AC873">
        <v>20.97</v>
      </c>
      <c r="AD873">
        <v>38.700000000000003</v>
      </c>
      <c r="AE873">
        <v>8.5</v>
      </c>
      <c r="AF873">
        <v>970</v>
      </c>
      <c r="AG873">
        <v>467.9</v>
      </c>
      <c r="AH873">
        <v>0</v>
      </c>
    </row>
    <row r="874" spans="1:34" x14ac:dyDescent="0.25">
      <c r="A874" s="88">
        <v>42964.644444444442</v>
      </c>
      <c r="B874">
        <v>235936</v>
      </c>
      <c r="C874">
        <v>39.28</v>
      </c>
      <c r="D874">
        <v>8</v>
      </c>
      <c r="E874">
        <v>321.10000000000002</v>
      </c>
      <c r="F874">
        <v>3.1659999999999999</v>
      </c>
      <c r="G874">
        <v>702.5</v>
      </c>
      <c r="H874">
        <v>675.1</v>
      </c>
      <c r="I874">
        <v>627.70000000000005</v>
      </c>
      <c r="J874" t="s">
        <v>338</v>
      </c>
      <c r="K874">
        <v>39.200000000000003</v>
      </c>
      <c r="L874">
        <v>6.9960000000000004</v>
      </c>
      <c r="M874">
        <v>319</v>
      </c>
      <c r="N874">
        <v>2.5569999999999999</v>
      </c>
      <c r="O874">
        <v>701.8</v>
      </c>
      <c r="P874">
        <v>673.6</v>
      </c>
      <c r="Q874">
        <v>627.1</v>
      </c>
      <c r="R874" t="s">
        <v>338</v>
      </c>
      <c r="S874">
        <v>39.4</v>
      </c>
      <c r="T874">
        <v>8.27</v>
      </c>
      <c r="U874">
        <v>322.8</v>
      </c>
      <c r="V874">
        <v>4.3840000000000003</v>
      </c>
      <c r="W874">
        <v>703.3</v>
      </c>
      <c r="X874">
        <v>676.4</v>
      </c>
      <c r="Y874">
        <v>628.6</v>
      </c>
      <c r="Z874" t="s">
        <v>338</v>
      </c>
      <c r="AA874">
        <v>2.3580000000000001</v>
      </c>
      <c r="AB874">
        <v>250.4</v>
      </c>
      <c r="AC874">
        <v>12.48</v>
      </c>
      <c r="AD874">
        <v>38.700000000000003</v>
      </c>
      <c r="AE874">
        <v>8.9</v>
      </c>
      <c r="AF874">
        <v>970</v>
      </c>
      <c r="AG874">
        <v>467.9</v>
      </c>
      <c r="AH874">
        <v>0</v>
      </c>
    </row>
    <row r="875" spans="1:34" x14ac:dyDescent="0.25">
      <c r="A875" s="88">
        <v>42964.645138888889</v>
      </c>
      <c r="B875">
        <v>235937</v>
      </c>
      <c r="C875">
        <v>39.17</v>
      </c>
      <c r="D875">
        <v>8.9</v>
      </c>
      <c r="E875">
        <v>322.7</v>
      </c>
      <c r="F875">
        <v>2.5270000000000001</v>
      </c>
      <c r="G875">
        <v>700.6</v>
      </c>
      <c r="H875">
        <v>672.6</v>
      </c>
      <c r="I875">
        <v>626.1</v>
      </c>
      <c r="J875" t="s">
        <v>338</v>
      </c>
      <c r="K875">
        <v>38.979999999999997</v>
      </c>
      <c r="L875">
        <v>6.9960000000000004</v>
      </c>
      <c r="M875">
        <v>319</v>
      </c>
      <c r="N875">
        <v>2.1920000000000002</v>
      </c>
      <c r="O875">
        <v>698.8</v>
      </c>
      <c r="P875">
        <v>670.8</v>
      </c>
      <c r="Q875">
        <v>624.70000000000005</v>
      </c>
      <c r="R875" t="s">
        <v>338</v>
      </c>
      <c r="S875">
        <v>39.31</v>
      </c>
      <c r="T875">
        <v>10.18</v>
      </c>
      <c r="U875">
        <v>324.10000000000002</v>
      </c>
      <c r="V875">
        <v>2.5569999999999999</v>
      </c>
      <c r="W875">
        <v>701.8</v>
      </c>
      <c r="X875">
        <v>673.6</v>
      </c>
      <c r="Y875">
        <v>627.1</v>
      </c>
      <c r="Z875" t="s">
        <v>338</v>
      </c>
      <c r="AA875">
        <v>1.85</v>
      </c>
      <c r="AB875">
        <v>248.2</v>
      </c>
      <c r="AC875">
        <v>18.16</v>
      </c>
      <c r="AD875">
        <v>38.700000000000003</v>
      </c>
      <c r="AE875">
        <v>8.5</v>
      </c>
      <c r="AF875">
        <v>970</v>
      </c>
      <c r="AG875">
        <v>467.9</v>
      </c>
      <c r="AH875">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H89"/>
  <sheetViews>
    <sheetView workbookViewId="0">
      <pane xSplit="10335" ySplit="5700" topLeftCell="K77"/>
      <selection activeCell="A4" sqref="A4"/>
      <selection pane="topRight" activeCell="K196" sqref="K196"/>
      <selection pane="bottomLeft" activeCell="E81" sqref="E81"/>
      <selection pane="bottomRight" activeCell="K208" sqref="K208"/>
    </sheetView>
  </sheetViews>
  <sheetFormatPr defaultRowHeight="15" x14ac:dyDescent="0.25"/>
  <cols>
    <col min="1" max="1" width="18.28515625" customWidth="1"/>
    <col min="3" max="3" width="14.85546875" bestFit="1" customWidth="1"/>
  </cols>
  <sheetData>
    <row r="1" spans="1:8" x14ac:dyDescent="0.25">
      <c r="A1" t="s">
        <v>74</v>
      </c>
      <c r="B1" t="s">
        <v>339</v>
      </c>
      <c r="D1" s="87" t="s">
        <v>340</v>
      </c>
      <c r="E1" t="s">
        <v>341</v>
      </c>
      <c r="F1" t="s">
        <v>342</v>
      </c>
      <c r="G1" t="s">
        <v>343</v>
      </c>
      <c r="H1" t="s">
        <v>344</v>
      </c>
    </row>
    <row r="2" spans="1:8" x14ac:dyDescent="0.25">
      <c r="A2" t="s">
        <v>74</v>
      </c>
      <c r="B2" t="s">
        <v>339</v>
      </c>
      <c r="D2" s="87" t="s">
        <v>345</v>
      </c>
      <c r="F2" t="s">
        <v>346</v>
      </c>
      <c r="G2" t="s">
        <v>347</v>
      </c>
    </row>
    <row r="3" spans="1:8" x14ac:dyDescent="0.25">
      <c r="A3" t="s">
        <v>348</v>
      </c>
      <c r="B3" t="s">
        <v>349</v>
      </c>
      <c r="D3" s="87" t="s">
        <v>350</v>
      </c>
      <c r="F3" t="s">
        <v>350</v>
      </c>
      <c r="G3" t="s">
        <v>333</v>
      </c>
      <c r="H3" t="s">
        <v>350</v>
      </c>
    </row>
    <row r="4" spans="1:8" x14ac:dyDescent="0.25">
      <c r="A4" s="88">
        <v>42964.375</v>
      </c>
      <c r="B4" s="63">
        <v>0.375</v>
      </c>
      <c r="C4" s="88">
        <f t="shared" ref="C4:C16" si="0">A4+B4</f>
        <v>42964.75</v>
      </c>
      <c r="D4" s="92">
        <v>922.69259999999997</v>
      </c>
      <c r="E4" s="93">
        <v>9.2753049999999995</v>
      </c>
      <c r="F4" s="93">
        <v>1007.486</v>
      </c>
      <c r="G4" s="93">
        <v>551.46889999999996</v>
      </c>
      <c r="H4" s="93">
        <v>1308.4670000000001</v>
      </c>
    </row>
    <row r="5" spans="1:8" x14ac:dyDescent="0.25">
      <c r="A5" s="62">
        <v>42964.375694444447</v>
      </c>
      <c r="B5" s="63">
        <v>0.3756944444444445</v>
      </c>
      <c r="C5" s="88">
        <f t="shared" si="0"/>
        <v>42964.751388888893</v>
      </c>
      <c r="D5" s="92">
        <v>925.34019999999998</v>
      </c>
      <c r="E5" s="93">
        <v>9.4360809999999997</v>
      </c>
      <c r="F5" s="93">
        <v>1009.407</v>
      </c>
      <c r="G5" s="93">
        <v>551.8759</v>
      </c>
      <c r="H5" s="93">
        <v>815.03549999999996</v>
      </c>
    </row>
    <row r="6" spans="1:8" x14ac:dyDescent="0.25">
      <c r="A6" s="62">
        <v>42964.376388888886</v>
      </c>
      <c r="B6" s="63">
        <v>0.37638888888888888</v>
      </c>
      <c r="C6" s="88">
        <f t="shared" si="0"/>
        <v>42964.752777777772</v>
      </c>
      <c r="D6" s="92">
        <v>927.52919999999995</v>
      </c>
      <c r="E6" s="93">
        <v>9.2733880000000006</v>
      </c>
      <c r="F6" s="93">
        <v>1011.31</v>
      </c>
      <c r="G6" s="93">
        <v>551.55790000000002</v>
      </c>
      <c r="H6" s="93">
        <v>1242.8800000000001</v>
      </c>
    </row>
    <row r="7" spans="1:8" x14ac:dyDescent="0.25">
      <c r="A7" s="62">
        <v>42964.377083333333</v>
      </c>
      <c r="B7" s="63">
        <v>0.37708333333333338</v>
      </c>
      <c r="C7" s="88">
        <f t="shared" si="0"/>
        <v>42964.754166666666</v>
      </c>
      <c r="D7" s="92">
        <v>927.63</v>
      </c>
      <c r="E7" s="93">
        <v>9.3520869999999992</v>
      </c>
      <c r="F7" s="93">
        <v>1011.134</v>
      </c>
      <c r="G7" s="93">
        <v>551.95950000000005</v>
      </c>
      <c r="H7" s="93">
        <v>1305.7270000000001</v>
      </c>
    </row>
    <row r="8" spans="1:8" x14ac:dyDescent="0.25">
      <c r="A8" s="62">
        <v>42964.37777777778</v>
      </c>
      <c r="B8" s="63">
        <v>0.37777777777777777</v>
      </c>
      <c r="C8" s="88">
        <f t="shared" si="0"/>
        <v>42964.755555555559</v>
      </c>
      <c r="D8" s="92">
        <v>930.1925</v>
      </c>
      <c r="E8" s="93">
        <v>9.4578120000000006</v>
      </c>
      <c r="F8" s="93">
        <v>1013.7670000000001</v>
      </c>
      <c r="G8" s="93">
        <v>554.31870000000004</v>
      </c>
      <c r="H8" s="93">
        <v>1303.95</v>
      </c>
    </row>
    <row r="9" spans="1:8" x14ac:dyDescent="0.25">
      <c r="A9" s="62">
        <v>42964.378472222219</v>
      </c>
      <c r="B9" s="63">
        <v>0.37847222222222227</v>
      </c>
      <c r="C9" s="88">
        <f t="shared" si="0"/>
        <v>42964.756944444438</v>
      </c>
      <c r="D9" s="92">
        <v>931.83889999999997</v>
      </c>
      <c r="E9" s="93">
        <v>9.2252799999999997</v>
      </c>
      <c r="F9" s="93">
        <v>1015.171</v>
      </c>
      <c r="G9" s="93">
        <v>553.73140000000001</v>
      </c>
      <c r="H9" s="93">
        <v>1366.7080000000001</v>
      </c>
    </row>
    <row r="10" spans="1:8" x14ac:dyDescent="0.25">
      <c r="A10" s="62">
        <v>42964.379166666666</v>
      </c>
      <c r="B10" s="63">
        <v>0.37916666666666665</v>
      </c>
      <c r="C10" s="88">
        <f t="shared" si="0"/>
        <v>42964.758333333331</v>
      </c>
      <c r="D10" s="92">
        <v>933.47709999999995</v>
      </c>
      <c r="E10" s="93">
        <v>9.4108640000000001</v>
      </c>
      <c r="F10" s="93">
        <v>1016.6609999999999</v>
      </c>
      <c r="G10" s="93">
        <v>553.32619999999997</v>
      </c>
      <c r="H10" s="93">
        <v>757.33839999999998</v>
      </c>
    </row>
    <row r="11" spans="1:8" x14ac:dyDescent="0.25">
      <c r="A11" s="62">
        <v>42964.379861111112</v>
      </c>
      <c r="B11" s="63">
        <v>0.37986111111111115</v>
      </c>
      <c r="C11" s="88">
        <f t="shared" si="0"/>
        <v>42964.759722222225</v>
      </c>
      <c r="D11" s="92">
        <v>934.44259999999997</v>
      </c>
      <c r="E11" s="93">
        <v>9.289669</v>
      </c>
      <c r="F11" s="93">
        <v>1017.371</v>
      </c>
      <c r="G11" s="93">
        <v>553.52300000000002</v>
      </c>
      <c r="H11" s="93">
        <v>1236.8</v>
      </c>
    </row>
    <row r="12" spans="1:8" x14ac:dyDescent="0.25">
      <c r="A12" s="62">
        <v>42964.380555555559</v>
      </c>
      <c r="B12" s="63">
        <v>0.38055555555555554</v>
      </c>
      <c r="C12" s="88">
        <f t="shared" si="0"/>
        <v>42964.761111111118</v>
      </c>
      <c r="D12" s="92">
        <v>935.19740000000002</v>
      </c>
      <c r="E12" s="93">
        <v>9.4717090000000006</v>
      </c>
      <c r="F12" s="93">
        <v>1018.025</v>
      </c>
      <c r="G12" s="93">
        <v>552.79340000000002</v>
      </c>
      <c r="H12" s="93">
        <v>1265.038</v>
      </c>
    </row>
    <row r="13" spans="1:8" x14ac:dyDescent="0.25">
      <c r="A13" s="62">
        <v>42964.381249999999</v>
      </c>
      <c r="B13" s="63">
        <v>0.38125000000000003</v>
      </c>
      <c r="C13" s="88">
        <f t="shared" si="0"/>
        <v>42964.762499999997</v>
      </c>
      <c r="D13" s="92">
        <v>936.12059999999997</v>
      </c>
      <c r="E13" s="93">
        <v>9.2375000000000007</v>
      </c>
      <c r="F13" s="93">
        <v>1019.397</v>
      </c>
      <c r="G13" s="93">
        <v>551.56290000000001</v>
      </c>
      <c r="H13" s="93">
        <v>1283.431</v>
      </c>
    </row>
    <row r="14" spans="1:8" x14ac:dyDescent="0.25">
      <c r="A14" s="62">
        <v>42964.381944444445</v>
      </c>
      <c r="B14" s="63">
        <v>0.38194444444444442</v>
      </c>
      <c r="C14" s="88">
        <f t="shared" si="0"/>
        <v>42964.763888888891</v>
      </c>
      <c r="D14" s="92">
        <v>936.95709999999997</v>
      </c>
      <c r="E14" s="93">
        <v>9.3708109999999998</v>
      </c>
      <c r="F14" s="93">
        <v>1020.201</v>
      </c>
      <c r="G14" s="93">
        <v>551.48410000000001</v>
      </c>
      <c r="H14" s="93">
        <v>1318.742</v>
      </c>
    </row>
    <row r="15" spans="1:8" x14ac:dyDescent="0.25">
      <c r="A15" s="62">
        <v>42964.382638888892</v>
      </c>
      <c r="B15" s="63">
        <v>0.38263888888888892</v>
      </c>
      <c r="C15" s="88">
        <f t="shared" si="0"/>
        <v>42964.765277777784</v>
      </c>
      <c r="D15" s="92">
        <v>937.0163</v>
      </c>
      <c r="E15" s="93">
        <v>10.644130000000001</v>
      </c>
      <c r="F15" s="93">
        <v>1020.327</v>
      </c>
      <c r="G15" s="93">
        <v>551.85260000000005</v>
      </c>
      <c r="H15" s="93">
        <v>724.1925</v>
      </c>
    </row>
    <row r="16" spans="1:8" x14ac:dyDescent="0.25">
      <c r="A16" s="62">
        <v>42964.383333333331</v>
      </c>
      <c r="B16" s="63">
        <v>0.3833333333333333</v>
      </c>
      <c r="C16" s="88">
        <f t="shared" si="0"/>
        <v>42964.766666666663</v>
      </c>
      <c r="D16" s="92">
        <v>938.1481</v>
      </c>
      <c r="E16" s="93">
        <v>9.3064090000000004</v>
      </c>
      <c r="F16" s="93">
        <v>1021.057</v>
      </c>
      <c r="G16" s="93">
        <v>550.99860000000001</v>
      </c>
      <c r="H16" s="93">
        <v>1301.1790000000001</v>
      </c>
    </row>
    <row r="17" spans="1:8" x14ac:dyDescent="0.25">
      <c r="A17" s="62">
        <v>42964.384027777778</v>
      </c>
      <c r="B17" s="63">
        <v>0.3840277777777778</v>
      </c>
      <c r="C17" s="88">
        <f t="shared" ref="C17:C80" si="1">A17+B17</f>
        <v>42964.768055555556</v>
      </c>
      <c r="D17" s="92">
        <v>937.44150000000002</v>
      </c>
      <c r="E17" s="93">
        <v>9.2578139999999998</v>
      </c>
      <c r="F17" s="93">
        <v>1020.799</v>
      </c>
      <c r="G17" s="93">
        <v>549.29780000000005</v>
      </c>
      <c r="H17" s="93">
        <v>1257.8130000000001</v>
      </c>
    </row>
    <row r="18" spans="1:8" x14ac:dyDescent="0.25">
      <c r="A18" s="62">
        <v>42964.384722222225</v>
      </c>
      <c r="B18" s="63">
        <v>0.38472222222222219</v>
      </c>
      <c r="C18" s="88">
        <f t="shared" si="1"/>
        <v>42964.76944444445</v>
      </c>
      <c r="D18" s="92">
        <v>937.93629999999996</v>
      </c>
      <c r="E18" s="93">
        <v>9.3848490000000009</v>
      </c>
      <c r="F18" s="93">
        <v>1020.971</v>
      </c>
      <c r="G18" s="93">
        <v>548.66989999999998</v>
      </c>
      <c r="H18" s="93">
        <v>1260.182</v>
      </c>
    </row>
    <row r="19" spans="1:8" x14ac:dyDescent="0.25">
      <c r="A19" s="62">
        <v>42964.385416666664</v>
      </c>
      <c r="B19" s="63">
        <v>0.38541666666666669</v>
      </c>
      <c r="C19" s="88">
        <f t="shared" si="1"/>
        <v>42964.770833333328</v>
      </c>
      <c r="D19" s="92">
        <v>937.88250000000005</v>
      </c>
      <c r="E19" s="93">
        <v>9.3301200000000009</v>
      </c>
      <c r="F19" s="93">
        <v>1021.175</v>
      </c>
      <c r="G19" s="93">
        <v>548.32929999999999</v>
      </c>
      <c r="H19" s="93">
        <v>1290.5730000000001</v>
      </c>
    </row>
    <row r="20" spans="1:8" x14ac:dyDescent="0.25">
      <c r="A20" s="62">
        <v>42964.386111111111</v>
      </c>
      <c r="B20" s="63">
        <v>0.38611111111111113</v>
      </c>
      <c r="C20" s="88">
        <f t="shared" si="1"/>
        <v>42964.772222222222</v>
      </c>
      <c r="D20" s="92">
        <v>937.50009999999997</v>
      </c>
      <c r="E20" s="93">
        <v>9.2801390000000001</v>
      </c>
      <c r="F20" s="93">
        <v>1021.407</v>
      </c>
      <c r="G20" s="93">
        <v>547.61270000000002</v>
      </c>
      <c r="H20" s="93">
        <v>728.42669999999998</v>
      </c>
    </row>
    <row r="21" spans="1:8" x14ac:dyDescent="0.25">
      <c r="A21" s="62">
        <v>42964.386805555558</v>
      </c>
      <c r="B21" s="63">
        <v>0.38680555555555557</v>
      </c>
      <c r="C21" s="88">
        <f t="shared" si="1"/>
        <v>42964.773611111115</v>
      </c>
      <c r="D21" s="92">
        <v>937.73609999999996</v>
      </c>
      <c r="E21" s="93">
        <v>9.3287479999999992</v>
      </c>
      <c r="F21" s="93">
        <v>1021.563</v>
      </c>
      <c r="G21" s="93">
        <v>547.53859999999997</v>
      </c>
      <c r="H21" s="93">
        <v>1278.961</v>
      </c>
    </row>
    <row r="22" spans="1:8" x14ac:dyDescent="0.25">
      <c r="A22" s="62">
        <v>42964.387499999997</v>
      </c>
      <c r="B22" s="63">
        <v>0.38750000000000001</v>
      </c>
      <c r="C22" s="88">
        <f t="shared" si="1"/>
        <v>42964.774999999994</v>
      </c>
      <c r="D22" s="92">
        <v>938.18209999999999</v>
      </c>
      <c r="E22" s="93">
        <v>9.3325320000000005</v>
      </c>
      <c r="F22" s="93">
        <v>1022.239</v>
      </c>
      <c r="G22" s="93">
        <v>549.17840000000001</v>
      </c>
      <c r="H22" s="93">
        <v>1284.9059999999999</v>
      </c>
    </row>
    <row r="23" spans="1:8" x14ac:dyDescent="0.25">
      <c r="A23" s="62">
        <v>42964.388194444444</v>
      </c>
      <c r="B23" s="63">
        <v>0.38819444444444445</v>
      </c>
      <c r="C23" s="88">
        <f t="shared" si="1"/>
        <v>42964.776388888888</v>
      </c>
      <c r="D23" s="92">
        <v>938.7473</v>
      </c>
      <c r="E23" s="93">
        <v>9.3296069999999993</v>
      </c>
      <c r="F23" s="93">
        <v>1022.604</v>
      </c>
      <c r="G23" s="93">
        <v>550.56889999999999</v>
      </c>
      <c r="H23" s="93">
        <v>1332.431</v>
      </c>
    </row>
    <row r="24" spans="1:8" x14ac:dyDescent="0.25">
      <c r="A24" s="62">
        <v>42964.388888888891</v>
      </c>
      <c r="B24" s="63">
        <v>0.3888888888888889</v>
      </c>
      <c r="C24" s="88">
        <f t="shared" si="1"/>
        <v>42964.777777777781</v>
      </c>
      <c r="D24" s="92">
        <v>940.25210000000004</v>
      </c>
      <c r="E24" s="93">
        <v>9.2676789999999993</v>
      </c>
      <c r="F24" s="93">
        <v>1024.0630000000001</v>
      </c>
      <c r="G24" s="93">
        <v>551.63919999999996</v>
      </c>
      <c r="H24" s="93">
        <v>1261.7819999999999</v>
      </c>
    </row>
    <row r="25" spans="1:8" x14ac:dyDescent="0.25">
      <c r="A25" s="62">
        <v>42964.38958333333</v>
      </c>
      <c r="B25" s="63">
        <v>0.38958333333333334</v>
      </c>
      <c r="C25" s="88">
        <f t="shared" si="1"/>
        <v>42964.77916666666</v>
      </c>
      <c r="D25" s="92">
        <v>941.53729999999996</v>
      </c>
      <c r="E25" s="93">
        <v>9.8011180000000007</v>
      </c>
      <c r="F25" s="93">
        <v>1024.6559999999999</v>
      </c>
      <c r="G25" s="93">
        <v>552.80399999999997</v>
      </c>
      <c r="H25" s="93">
        <v>678.43330000000003</v>
      </c>
    </row>
    <row r="26" spans="1:8" x14ac:dyDescent="0.25">
      <c r="A26" s="62">
        <v>42964.390277777777</v>
      </c>
      <c r="B26" s="63">
        <v>0.39027777777777778</v>
      </c>
      <c r="C26" s="88">
        <f t="shared" si="1"/>
        <v>42964.780555555553</v>
      </c>
      <c r="D26" s="92">
        <v>941.94780000000003</v>
      </c>
      <c r="E26" s="93">
        <v>9.3362429999999996</v>
      </c>
      <c r="F26" s="93">
        <v>1024.4490000000001</v>
      </c>
      <c r="G26" s="93">
        <v>554.38220000000001</v>
      </c>
      <c r="H26" s="93">
        <v>1234.606</v>
      </c>
    </row>
    <row r="27" spans="1:8" x14ac:dyDescent="0.25">
      <c r="A27" s="62">
        <v>42964.390972222223</v>
      </c>
      <c r="B27" s="63">
        <v>0.39097222222222222</v>
      </c>
      <c r="C27" s="88">
        <f t="shared" si="1"/>
        <v>42964.781944444447</v>
      </c>
      <c r="D27" s="92">
        <v>942.64269999999999</v>
      </c>
      <c r="E27" s="93">
        <v>9.288945</v>
      </c>
      <c r="F27" s="93">
        <v>1024.7809999999999</v>
      </c>
      <c r="G27" s="93">
        <v>554.40260000000001</v>
      </c>
      <c r="H27" s="93">
        <v>1394.904</v>
      </c>
    </row>
    <row r="28" spans="1:8" x14ac:dyDescent="0.25">
      <c r="A28" s="62">
        <v>42964.39166666667</v>
      </c>
      <c r="B28" s="63">
        <v>0.39166666666666666</v>
      </c>
      <c r="C28" s="88">
        <f t="shared" si="1"/>
        <v>42964.78333333334</v>
      </c>
      <c r="D28" s="92">
        <v>943.88250000000005</v>
      </c>
      <c r="E28" s="93">
        <v>9.3291950000000003</v>
      </c>
      <c r="F28" s="93">
        <v>1025.575</v>
      </c>
      <c r="G28" s="93">
        <v>552.71709999999996</v>
      </c>
      <c r="H28" s="93">
        <v>1349.481</v>
      </c>
    </row>
    <row r="29" spans="1:8" x14ac:dyDescent="0.25">
      <c r="A29" s="62">
        <v>42964.392361111109</v>
      </c>
      <c r="B29" s="63">
        <v>0.3923611111111111</v>
      </c>
      <c r="C29" s="88">
        <f t="shared" si="1"/>
        <v>42964.784722222219</v>
      </c>
      <c r="D29" s="92">
        <v>944.7183</v>
      </c>
      <c r="E29" s="93">
        <v>9.225759</v>
      </c>
      <c r="F29" s="93">
        <v>1026.453</v>
      </c>
      <c r="G29" s="93">
        <v>550.90700000000004</v>
      </c>
      <c r="H29" s="93">
        <v>1307.375</v>
      </c>
    </row>
    <row r="30" spans="1:8" x14ac:dyDescent="0.25">
      <c r="A30" s="62">
        <v>42964.393055555556</v>
      </c>
      <c r="B30" s="63">
        <v>0.39305555555555555</v>
      </c>
      <c r="C30" s="88">
        <f t="shared" si="1"/>
        <v>42964.786111111112</v>
      </c>
      <c r="D30" s="92">
        <v>944.66319999999996</v>
      </c>
      <c r="E30" s="93">
        <v>10.10145</v>
      </c>
      <c r="F30" s="93">
        <v>1027.126</v>
      </c>
      <c r="G30" s="93">
        <v>549.39400000000001</v>
      </c>
      <c r="H30" s="93">
        <v>706.53020000000004</v>
      </c>
    </row>
    <row r="31" spans="1:8" x14ac:dyDescent="0.25">
      <c r="A31" s="62">
        <v>42964.393750000003</v>
      </c>
      <c r="B31" s="63">
        <v>0.39374999999999999</v>
      </c>
      <c r="C31" s="88">
        <f t="shared" si="1"/>
        <v>42964.787500000006</v>
      </c>
      <c r="D31" s="92">
        <v>945.23140000000001</v>
      </c>
      <c r="E31" s="93">
        <v>9.3019409999999993</v>
      </c>
      <c r="F31" s="93">
        <v>1027.9190000000001</v>
      </c>
      <c r="G31" s="93">
        <v>547.80560000000003</v>
      </c>
      <c r="H31" s="93">
        <v>1194.336</v>
      </c>
    </row>
    <row r="32" spans="1:8" x14ac:dyDescent="0.25">
      <c r="A32" s="62">
        <v>42964.394444444442</v>
      </c>
      <c r="B32" s="63">
        <v>0.39444444444444443</v>
      </c>
      <c r="C32" s="88">
        <f t="shared" si="1"/>
        <v>42964.788888888885</v>
      </c>
      <c r="D32" s="92">
        <v>945.75329999999997</v>
      </c>
      <c r="E32" s="93">
        <v>9.4516530000000003</v>
      </c>
      <c r="F32" s="93">
        <v>1028.271</v>
      </c>
      <c r="G32" s="93">
        <v>546.61580000000004</v>
      </c>
      <c r="H32" s="93">
        <v>1299.0119999999999</v>
      </c>
    </row>
    <row r="33" spans="1:8" x14ac:dyDescent="0.25">
      <c r="A33" s="62">
        <v>42964.395138888889</v>
      </c>
      <c r="B33" s="63">
        <v>0.39513888888888887</v>
      </c>
      <c r="C33" s="88">
        <f t="shared" si="1"/>
        <v>42964.790277777778</v>
      </c>
      <c r="D33" s="92">
        <v>946.13070000000005</v>
      </c>
      <c r="E33" s="93">
        <v>9.3231450000000002</v>
      </c>
      <c r="F33" s="93">
        <v>1028.6279999999999</v>
      </c>
      <c r="G33" s="93">
        <v>546.61069999999995</v>
      </c>
      <c r="H33" s="93">
        <v>1305.3230000000001</v>
      </c>
    </row>
    <row r="34" spans="1:8" x14ac:dyDescent="0.25">
      <c r="A34" s="62">
        <v>42964.395833333336</v>
      </c>
      <c r="B34" s="63">
        <v>0.39583333333333331</v>
      </c>
      <c r="C34" s="88">
        <f t="shared" si="1"/>
        <v>42964.791666666672</v>
      </c>
      <c r="D34" s="92">
        <v>946.49659999999994</v>
      </c>
      <c r="E34" s="93">
        <v>9.3469289999999994</v>
      </c>
      <c r="F34" s="93">
        <v>1029.432</v>
      </c>
      <c r="G34" s="93">
        <v>546.58280000000002</v>
      </c>
      <c r="H34" s="93">
        <v>1350.9449999999999</v>
      </c>
    </row>
    <row r="35" spans="1:8" x14ac:dyDescent="0.25">
      <c r="A35" s="62">
        <v>42964.396527777775</v>
      </c>
      <c r="B35" s="63">
        <v>0.39652777777777781</v>
      </c>
      <c r="C35" s="88">
        <f t="shared" si="1"/>
        <v>42964.79305555555</v>
      </c>
      <c r="D35" s="92">
        <v>947.16139999999996</v>
      </c>
      <c r="E35" s="93">
        <v>11.881</v>
      </c>
      <c r="F35" s="93">
        <v>1030.383</v>
      </c>
      <c r="G35" s="93">
        <v>548.73990000000003</v>
      </c>
      <c r="H35" s="93">
        <v>664.23630000000003</v>
      </c>
    </row>
    <row r="36" spans="1:8" x14ac:dyDescent="0.25">
      <c r="A36" s="62">
        <v>42964.397222222222</v>
      </c>
      <c r="B36" s="63">
        <v>0.3972222222222222</v>
      </c>
      <c r="C36" s="88">
        <f t="shared" si="1"/>
        <v>42964.794444444444</v>
      </c>
      <c r="D36" s="92">
        <v>946.49599999999998</v>
      </c>
      <c r="E36" s="93">
        <v>9.4146730000000005</v>
      </c>
      <c r="F36" s="93">
        <v>1029.2660000000001</v>
      </c>
      <c r="G36" s="93">
        <v>550.46720000000005</v>
      </c>
      <c r="H36" s="93">
        <v>1186.5940000000001</v>
      </c>
    </row>
    <row r="37" spans="1:8" x14ac:dyDescent="0.25">
      <c r="A37" s="62">
        <v>42964.397916666669</v>
      </c>
      <c r="B37" s="63">
        <v>0.3979166666666667</v>
      </c>
      <c r="C37" s="88">
        <f t="shared" si="1"/>
        <v>42964.795833333337</v>
      </c>
      <c r="D37" s="92">
        <v>947.55100000000004</v>
      </c>
      <c r="E37" s="93">
        <v>9.3669019999999996</v>
      </c>
      <c r="F37" s="93">
        <v>1029.883</v>
      </c>
      <c r="G37" s="93">
        <v>551.04179999999997</v>
      </c>
      <c r="H37" s="93">
        <v>1238.731</v>
      </c>
    </row>
    <row r="38" spans="1:8" x14ac:dyDescent="0.25">
      <c r="A38" s="62">
        <v>42964.398611111108</v>
      </c>
      <c r="B38" s="63">
        <v>0.39861111111111108</v>
      </c>
      <c r="C38" s="88">
        <f t="shared" si="1"/>
        <v>42964.797222222216</v>
      </c>
      <c r="D38" s="92">
        <v>948.15840000000003</v>
      </c>
      <c r="E38" s="93">
        <v>9.2443439999999999</v>
      </c>
      <c r="F38" s="93">
        <v>1030.5550000000001</v>
      </c>
      <c r="G38" s="93">
        <v>550.76980000000003</v>
      </c>
      <c r="H38" s="93">
        <v>1290.2339999999999</v>
      </c>
    </row>
    <row r="39" spans="1:8" x14ac:dyDescent="0.25">
      <c r="A39" s="62">
        <v>42964.399305555555</v>
      </c>
      <c r="B39" s="63">
        <v>0.39930555555555558</v>
      </c>
      <c r="C39" s="88">
        <f t="shared" si="1"/>
        <v>42964.798611111109</v>
      </c>
      <c r="D39" s="92">
        <v>949.15650000000005</v>
      </c>
      <c r="E39" s="93">
        <v>9.2442510000000002</v>
      </c>
      <c r="F39" s="93">
        <v>1030.818</v>
      </c>
      <c r="G39" s="93">
        <v>551.6875</v>
      </c>
      <c r="H39" s="93">
        <v>1400.7739999999999</v>
      </c>
    </row>
    <row r="40" spans="1:8" x14ac:dyDescent="0.25">
      <c r="A40" s="62">
        <v>42964.4</v>
      </c>
      <c r="B40" s="63">
        <v>0.39999999999999997</v>
      </c>
      <c r="C40" s="88">
        <f t="shared" si="1"/>
        <v>42964.800000000003</v>
      </c>
      <c r="D40" s="92">
        <v>949.46289999999999</v>
      </c>
      <c r="E40" s="93">
        <v>9.1898999999999997</v>
      </c>
      <c r="F40" s="93">
        <v>1030.355</v>
      </c>
      <c r="G40" s="93">
        <v>552.274</v>
      </c>
      <c r="H40" s="93">
        <v>756.10699999999997</v>
      </c>
    </row>
    <row r="41" spans="1:8" x14ac:dyDescent="0.25">
      <c r="A41" s="62">
        <v>42964.400694444441</v>
      </c>
      <c r="B41" s="63">
        <v>0.40069444444444446</v>
      </c>
      <c r="C41" s="88">
        <f t="shared" si="1"/>
        <v>42964.801388888882</v>
      </c>
      <c r="D41" s="92">
        <v>949.78070000000002</v>
      </c>
      <c r="E41" s="93">
        <v>9.3676849999999998</v>
      </c>
      <c r="F41" s="93">
        <v>1030.4269999999999</v>
      </c>
      <c r="G41" s="93">
        <v>552.04340000000002</v>
      </c>
      <c r="H41" s="93">
        <v>1261.2139999999999</v>
      </c>
    </row>
    <row r="42" spans="1:8" x14ac:dyDescent="0.25">
      <c r="A42" s="62">
        <v>42964.401388888888</v>
      </c>
      <c r="B42" s="63">
        <v>0.40138888888888885</v>
      </c>
      <c r="C42" s="88">
        <f t="shared" si="1"/>
        <v>42964.802777777775</v>
      </c>
      <c r="D42" s="92">
        <v>950.69910000000004</v>
      </c>
      <c r="E42" s="93">
        <v>9.3767580000000006</v>
      </c>
      <c r="F42" s="93">
        <v>1031.0440000000001</v>
      </c>
      <c r="G42" s="93">
        <v>550.81550000000004</v>
      </c>
      <c r="H42" s="93">
        <v>1230.172</v>
      </c>
    </row>
    <row r="43" spans="1:8" x14ac:dyDescent="0.25">
      <c r="A43" s="62">
        <v>42964.402083333334</v>
      </c>
      <c r="B43" s="63">
        <v>0.40208333333333335</v>
      </c>
      <c r="C43" s="88">
        <f t="shared" si="1"/>
        <v>42964.804166666669</v>
      </c>
      <c r="D43" s="92">
        <v>950.75319999999999</v>
      </c>
      <c r="E43" s="93">
        <v>9.2975499999999993</v>
      </c>
      <c r="F43" s="93">
        <v>1031.097</v>
      </c>
      <c r="G43" s="93">
        <v>550.11130000000003</v>
      </c>
      <c r="H43" s="93">
        <v>1314.1130000000001</v>
      </c>
    </row>
    <row r="44" spans="1:8" x14ac:dyDescent="0.25">
      <c r="A44" s="62">
        <v>42964.402777777781</v>
      </c>
      <c r="B44" s="63">
        <v>0.40277777777777773</v>
      </c>
      <c r="C44" s="88">
        <f t="shared" si="1"/>
        <v>42964.805555555562</v>
      </c>
      <c r="D44" s="92">
        <v>950.09400000000005</v>
      </c>
      <c r="E44" s="93">
        <v>9.3775569999999995</v>
      </c>
      <c r="F44" s="93">
        <v>1031.0830000000001</v>
      </c>
      <c r="G44" s="93">
        <v>548.97239999999999</v>
      </c>
      <c r="H44" s="93">
        <v>1300.9000000000001</v>
      </c>
    </row>
    <row r="45" spans="1:8" x14ac:dyDescent="0.25">
      <c r="A45" s="62">
        <v>42964.40347222222</v>
      </c>
      <c r="B45" s="63">
        <v>0.40347222222222223</v>
      </c>
      <c r="C45" s="88">
        <f t="shared" si="1"/>
        <v>42964.806944444441</v>
      </c>
      <c r="D45" s="92">
        <v>949.83789999999999</v>
      </c>
      <c r="E45" s="93">
        <v>9.2143420000000003</v>
      </c>
      <c r="F45" s="93">
        <v>1031.241</v>
      </c>
      <c r="G45" s="93">
        <v>548.09360000000004</v>
      </c>
      <c r="H45" s="93">
        <v>741.03070000000002</v>
      </c>
    </row>
    <row r="46" spans="1:8" x14ac:dyDescent="0.25">
      <c r="A46" s="62">
        <v>42964.404166666667</v>
      </c>
      <c r="B46" s="63">
        <v>0.40416666666666662</v>
      </c>
      <c r="C46" s="88">
        <f t="shared" si="1"/>
        <v>42964.808333333334</v>
      </c>
      <c r="D46" s="92">
        <v>950.06669999999997</v>
      </c>
      <c r="E46" s="93">
        <v>9.4134239999999991</v>
      </c>
      <c r="F46" s="93">
        <v>1031.125</v>
      </c>
      <c r="G46" s="93">
        <v>550.88930000000005</v>
      </c>
      <c r="H46" s="93">
        <v>1323.4469999999999</v>
      </c>
    </row>
    <row r="47" spans="1:8" x14ac:dyDescent="0.25">
      <c r="A47" s="62">
        <v>42964.404861111114</v>
      </c>
      <c r="B47" s="63">
        <v>0.40486111111111112</v>
      </c>
      <c r="C47" s="88">
        <f t="shared" si="1"/>
        <v>42964.809722222228</v>
      </c>
      <c r="D47" s="92">
        <v>950.04560000000004</v>
      </c>
      <c r="E47" s="93">
        <v>9.2386280000000003</v>
      </c>
      <c r="F47" s="93">
        <v>1030.97</v>
      </c>
      <c r="G47" s="93">
        <v>552.35609999999997</v>
      </c>
      <c r="H47" s="93">
        <v>1261.713</v>
      </c>
    </row>
    <row r="48" spans="1:8" x14ac:dyDescent="0.25">
      <c r="A48" s="62">
        <v>42964.405555555553</v>
      </c>
      <c r="B48" s="63">
        <v>0.4055555555555555</v>
      </c>
      <c r="C48" s="88">
        <f t="shared" si="1"/>
        <v>42964.811111111107</v>
      </c>
      <c r="D48" s="92">
        <v>950.00699999999995</v>
      </c>
      <c r="E48" s="93">
        <v>9.3597230000000007</v>
      </c>
      <c r="F48" s="93">
        <v>1030.7249999999999</v>
      </c>
      <c r="G48" s="93">
        <v>552.6662</v>
      </c>
      <c r="H48" s="93">
        <v>1277.855</v>
      </c>
    </row>
    <row r="49" spans="1:8" x14ac:dyDescent="0.25">
      <c r="A49" s="62">
        <v>42964.40625</v>
      </c>
      <c r="B49" s="63">
        <v>0.40625</v>
      </c>
      <c r="C49" s="88">
        <f t="shared" si="1"/>
        <v>42964.8125</v>
      </c>
      <c r="D49" s="92">
        <v>951.81</v>
      </c>
      <c r="E49" s="93">
        <v>9.2700040000000001</v>
      </c>
      <c r="F49" s="93">
        <v>1031.6079999999999</v>
      </c>
      <c r="G49" s="93">
        <v>553.03740000000005</v>
      </c>
      <c r="H49" s="93">
        <v>1277.876</v>
      </c>
    </row>
    <row r="50" spans="1:8" x14ac:dyDescent="0.25">
      <c r="A50" s="62">
        <v>42964.406944444447</v>
      </c>
      <c r="B50" s="63">
        <v>0.4069444444444445</v>
      </c>
      <c r="C50" s="88">
        <f t="shared" si="1"/>
        <v>42964.813888888893</v>
      </c>
      <c r="D50" s="92">
        <v>952.02769999999998</v>
      </c>
      <c r="E50" s="93">
        <v>9.3148850000000003</v>
      </c>
      <c r="F50" s="93">
        <v>1031.588</v>
      </c>
      <c r="G50" s="93">
        <v>552.03880000000004</v>
      </c>
      <c r="H50" s="93">
        <v>856.47460000000001</v>
      </c>
    </row>
    <row r="51" spans="1:8" x14ac:dyDescent="0.25">
      <c r="A51" s="62">
        <v>42964.407638888886</v>
      </c>
      <c r="B51" s="63">
        <v>0.40763888888888888</v>
      </c>
      <c r="C51" s="88">
        <f t="shared" si="1"/>
        <v>42964.815277777772</v>
      </c>
      <c r="D51" s="92">
        <v>952.70339999999999</v>
      </c>
      <c r="E51" s="93">
        <v>9.2694679999999998</v>
      </c>
      <c r="F51" s="93">
        <v>1031.9110000000001</v>
      </c>
      <c r="G51" s="93">
        <v>550.80029999999999</v>
      </c>
      <c r="H51" s="93">
        <v>1307.5540000000001</v>
      </c>
    </row>
    <row r="52" spans="1:8" x14ac:dyDescent="0.25">
      <c r="A52" s="62">
        <v>42964.408333333333</v>
      </c>
      <c r="B52" s="63">
        <v>0.40833333333333338</v>
      </c>
      <c r="C52" s="88">
        <f t="shared" si="1"/>
        <v>42964.816666666666</v>
      </c>
      <c r="D52" s="92">
        <v>954.55349999999999</v>
      </c>
      <c r="E52" s="93">
        <v>9.1943090000000005</v>
      </c>
      <c r="F52" s="93">
        <v>1032.9970000000001</v>
      </c>
      <c r="G52" s="93">
        <v>551.48159999999996</v>
      </c>
      <c r="H52" s="93">
        <v>1351.8019999999999</v>
      </c>
    </row>
    <row r="53" spans="1:8" x14ac:dyDescent="0.25">
      <c r="A53" s="62">
        <v>42964.40902777778</v>
      </c>
      <c r="B53" s="63">
        <v>0.40902777777777777</v>
      </c>
      <c r="C53" s="88">
        <f t="shared" si="1"/>
        <v>42964.818055555559</v>
      </c>
      <c r="D53" s="92">
        <v>957.27239999999995</v>
      </c>
      <c r="E53" s="93">
        <v>9.3038000000000007</v>
      </c>
      <c r="F53" s="93">
        <v>1034.9179999999999</v>
      </c>
      <c r="G53" s="93">
        <v>552.0231</v>
      </c>
      <c r="H53" s="93">
        <v>1260.8900000000001</v>
      </c>
    </row>
    <row r="54" spans="1:8" x14ac:dyDescent="0.25">
      <c r="A54" s="62">
        <v>42964.409722222219</v>
      </c>
      <c r="B54" s="63">
        <v>0.40972222222222227</v>
      </c>
      <c r="C54" s="88">
        <f t="shared" si="1"/>
        <v>42964.819444444438</v>
      </c>
      <c r="D54" s="92">
        <v>958.57849999999996</v>
      </c>
      <c r="E54" s="93">
        <v>9.2722370000000005</v>
      </c>
      <c r="F54" s="93">
        <v>1035.4690000000001</v>
      </c>
      <c r="G54" s="93">
        <v>552.15020000000004</v>
      </c>
      <c r="H54" s="93">
        <v>1206.6610000000001</v>
      </c>
    </row>
    <row r="55" spans="1:8" x14ac:dyDescent="0.25">
      <c r="A55" s="62">
        <v>42964.410416666666</v>
      </c>
      <c r="B55" s="63">
        <v>0.41041666666666665</v>
      </c>
      <c r="C55" s="88">
        <f t="shared" si="1"/>
        <v>42964.820833333331</v>
      </c>
      <c r="D55" s="92">
        <v>958.57169999999996</v>
      </c>
      <c r="E55" s="93">
        <v>9.2769030000000008</v>
      </c>
      <c r="F55" s="93">
        <v>1035.3050000000001</v>
      </c>
      <c r="G55" s="93">
        <v>552.52480000000003</v>
      </c>
      <c r="H55" s="93">
        <v>687.79719999999998</v>
      </c>
    </row>
    <row r="56" spans="1:8" x14ac:dyDescent="0.25">
      <c r="A56" s="62">
        <v>42964.411111111112</v>
      </c>
      <c r="B56" s="63">
        <v>0.41111111111111115</v>
      </c>
      <c r="C56" s="88">
        <f t="shared" si="1"/>
        <v>42964.822222222225</v>
      </c>
      <c r="D56" s="92">
        <v>959.70730000000003</v>
      </c>
      <c r="E56" s="93">
        <v>9.3675309999999996</v>
      </c>
      <c r="F56" s="93">
        <v>1036.2550000000001</v>
      </c>
      <c r="G56" s="93">
        <v>553.29669999999999</v>
      </c>
      <c r="H56" s="93">
        <v>1250.5450000000001</v>
      </c>
    </row>
    <row r="57" spans="1:8" x14ac:dyDescent="0.25">
      <c r="A57" s="62">
        <v>42964.411805555559</v>
      </c>
      <c r="B57" s="63">
        <v>0.41180555555555554</v>
      </c>
      <c r="C57" s="88">
        <f t="shared" si="1"/>
        <v>42964.823611111118</v>
      </c>
      <c r="D57" s="92">
        <v>959.51670000000001</v>
      </c>
      <c r="E57" s="93">
        <v>9.2310610000000004</v>
      </c>
      <c r="F57" s="93">
        <v>1036.433</v>
      </c>
      <c r="G57" s="93">
        <v>553.53060000000005</v>
      </c>
      <c r="H57" s="93">
        <v>1336.433</v>
      </c>
    </row>
    <row r="58" spans="1:8" x14ac:dyDescent="0.25">
      <c r="A58" s="62">
        <v>42964.412499999999</v>
      </c>
      <c r="B58" s="63">
        <v>0.41250000000000003</v>
      </c>
      <c r="C58" s="88">
        <f t="shared" si="1"/>
        <v>42964.824999999997</v>
      </c>
      <c r="D58" s="92">
        <v>959.57709999999997</v>
      </c>
      <c r="E58" s="93">
        <v>9.3541469999999993</v>
      </c>
      <c r="F58" s="93">
        <v>1036.4559999999999</v>
      </c>
      <c r="G58" s="93">
        <v>552.12480000000005</v>
      </c>
      <c r="H58" s="93">
        <v>1371.44</v>
      </c>
    </row>
    <row r="59" spans="1:8" x14ac:dyDescent="0.25">
      <c r="A59" s="62">
        <v>42964.413194444445</v>
      </c>
      <c r="B59" s="63">
        <v>0.41319444444444442</v>
      </c>
      <c r="C59" s="88">
        <f t="shared" si="1"/>
        <v>42964.826388888891</v>
      </c>
      <c r="D59" s="92">
        <v>959.22270000000003</v>
      </c>
      <c r="E59" s="93">
        <v>9.3687400000000007</v>
      </c>
      <c r="F59" s="93">
        <v>1036.481</v>
      </c>
      <c r="G59" s="93">
        <v>551.30110000000002</v>
      </c>
      <c r="H59" s="93">
        <v>1293.9670000000001</v>
      </c>
    </row>
    <row r="60" spans="1:8" x14ac:dyDescent="0.25">
      <c r="A60" s="62">
        <v>42964.413888888892</v>
      </c>
      <c r="B60" s="63">
        <v>0.41388888888888892</v>
      </c>
      <c r="C60" s="88">
        <f t="shared" si="1"/>
        <v>42964.827777777784</v>
      </c>
      <c r="D60" s="92">
        <v>960.18330000000003</v>
      </c>
      <c r="E60" s="93">
        <v>9.9956790000000009</v>
      </c>
      <c r="F60" s="93">
        <v>1037.921</v>
      </c>
      <c r="G60" s="93">
        <v>550.22649999999999</v>
      </c>
      <c r="H60" s="93">
        <v>696.16589999999997</v>
      </c>
    </row>
    <row r="61" spans="1:8" x14ac:dyDescent="0.25">
      <c r="A61" s="62">
        <v>42964.414583333331</v>
      </c>
      <c r="B61" s="63">
        <v>0.4145833333333333</v>
      </c>
      <c r="C61" s="88">
        <f t="shared" si="1"/>
        <v>42964.829166666663</v>
      </c>
      <c r="D61" s="92">
        <v>960.52909999999997</v>
      </c>
      <c r="E61" s="93">
        <v>9.4349260000000008</v>
      </c>
      <c r="F61" s="93">
        <v>1039.1659999999999</v>
      </c>
      <c r="G61" s="93">
        <v>549.1173</v>
      </c>
      <c r="H61" s="93">
        <v>1220.3720000000001</v>
      </c>
    </row>
    <row r="62" spans="1:8" x14ac:dyDescent="0.25">
      <c r="A62" s="62">
        <v>42964.415277777778</v>
      </c>
      <c r="B62" s="63">
        <v>0.4152777777777778</v>
      </c>
      <c r="C62" s="88">
        <f t="shared" si="1"/>
        <v>42964.830555555556</v>
      </c>
      <c r="D62" s="92">
        <v>962.01070000000004</v>
      </c>
      <c r="E62" s="93">
        <v>9.3769069999999992</v>
      </c>
      <c r="F62" s="93">
        <v>1041.1300000000001</v>
      </c>
      <c r="G62" s="93">
        <v>547.77250000000004</v>
      </c>
      <c r="H62" s="93">
        <v>1321.3</v>
      </c>
    </row>
    <row r="63" spans="1:8" x14ac:dyDescent="0.25">
      <c r="A63" s="62">
        <v>42964.415972222225</v>
      </c>
      <c r="B63" s="63">
        <v>0.41597222222222219</v>
      </c>
      <c r="C63" s="88">
        <f t="shared" si="1"/>
        <v>42964.83194444445</v>
      </c>
      <c r="D63" s="92">
        <v>964.03719999999998</v>
      </c>
      <c r="E63" s="93">
        <v>9.3103510000000007</v>
      </c>
      <c r="F63" s="93">
        <v>1043.336</v>
      </c>
      <c r="G63" s="93">
        <v>546.15819999999997</v>
      </c>
      <c r="H63" s="93">
        <v>1353.134</v>
      </c>
    </row>
    <row r="64" spans="1:8" x14ac:dyDescent="0.25">
      <c r="A64" s="62">
        <v>42964.416666666664</v>
      </c>
      <c r="B64" s="63">
        <v>0.41666666666666669</v>
      </c>
      <c r="C64" s="88">
        <f t="shared" si="1"/>
        <v>42964.833333333328</v>
      </c>
      <c r="D64" s="92">
        <v>963.22649999999999</v>
      </c>
      <c r="E64" s="93">
        <v>9.2230760000000007</v>
      </c>
      <c r="F64" s="93">
        <v>1043.2190000000001</v>
      </c>
      <c r="G64" s="93">
        <v>545.2278</v>
      </c>
      <c r="H64" s="93">
        <v>1323.7819999999999</v>
      </c>
    </row>
    <row r="65" spans="1:8" x14ac:dyDescent="0.25">
      <c r="A65" s="62">
        <v>42964.417361111111</v>
      </c>
      <c r="B65" s="63">
        <v>0.41736111111111113</v>
      </c>
      <c r="C65" s="88">
        <f t="shared" si="1"/>
        <v>42964.834722222222</v>
      </c>
      <c r="D65" s="92">
        <v>963.72149999999999</v>
      </c>
      <c r="E65" s="93">
        <v>12.1183</v>
      </c>
      <c r="F65" s="93">
        <v>1044.0250000000001</v>
      </c>
      <c r="G65" s="93">
        <v>544.56730000000005</v>
      </c>
      <c r="H65" s="93">
        <v>675.81299999999999</v>
      </c>
    </row>
    <row r="66" spans="1:8" x14ac:dyDescent="0.25">
      <c r="A66" s="62">
        <v>42964.418055555558</v>
      </c>
      <c r="B66" s="63">
        <v>0.41805555555555557</v>
      </c>
      <c r="C66" s="88">
        <f t="shared" si="1"/>
        <v>42964.836111111115</v>
      </c>
      <c r="D66" s="92">
        <v>963.80060000000003</v>
      </c>
      <c r="E66" s="93">
        <v>9.4424069999999993</v>
      </c>
      <c r="F66" s="93">
        <v>1044.3309999999999</v>
      </c>
      <c r="G66" s="93">
        <v>543.80160000000001</v>
      </c>
      <c r="H66" s="93">
        <v>1262.277</v>
      </c>
    </row>
    <row r="67" spans="1:8" x14ac:dyDescent="0.25">
      <c r="A67" s="62">
        <v>42964.418749999997</v>
      </c>
      <c r="B67" s="63">
        <v>0.41875000000000001</v>
      </c>
      <c r="C67" s="88">
        <f t="shared" si="1"/>
        <v>42964.837499999994</v>
      </c>
      <c r="D67" s="92">
        <v>963.97760000000005</v>
      </c>
      <c r="E67" s="93">
        <v>9.3247579999999992</v>
      </c>
      <c r="F67" s="93">
        <v>1045.184</v>
      </c>
      <c r="G67" s="93">
        <v>543.98969999999997</v>
      </c>
      <c r="H67" s="93">
        <v>1257.758</v>
      </c>
    </row>
    <row r="68" spans="1:8" x14ac:dyDescent="0.25">
      <c r="A68" s="62">
        <v>42964.419444444444</v>
      </c>
      <c r="B68" s="63">
        <v>0.41944444444444445</v>
      </c>
      <c r="C68" s="88">
        <f t="shared" si="1"/>
        <v>42964.838888888888</v>
      </c>
      <c r="D68" s="92">
        <v>962.98400000000004</v>
      </c>
      <c r="E68" s="93">
        <v>9.1989610000000006</v>
      </c>
      <c r="F68" s="93">
        <v>1044.8920000000001</v>
      </c>
      <c r="G68" s="93">
        <v>544.44219999999996</v>
      </c>
      <c r="H68" s="93">
        <v>1298.01</v>
      </c>
    </row>
    <row r="69" spans="1:8" x14ac:dyDescent="0.25">
      <c r="A69" s="62">
        <v>42964.420138888891</v>
      </c>
      <c r="B69" s="63">
        <v>0.4201388888888889</v>
      </c>
      <c r="C69" s="88">
        <f t="shared" si="1"/>
        <v>42964.840277777781</v>
      </c>
      <c r="D69" s="92">
        <v>962.43979999999999</v>
      </c>
      <c r="E69" s="93">
        <v>9.3249960000000005</v>
      </c>
      <c r="F69" s="93">
        <v>1044.5129999999999</v>
      </c>
      <c r="G69" s="93">
        <v>544.49310000000003</v>
      </c>
      <c r="H69" s="93">
        <v>1342.5719999999999</v>
      </c>
    </row>
    <row r="70" spans="1:8" x14ac:dyDescent="0.25">
      <c r="A70" s="62">
        <v>42964.42083333333</v>
      </c>
      <c r="B70" s="63">
        <v>0.42083333333333334</v>
      </c>
      <c r="C70" s="88">
        <f t="shared" si="1"/>
        <v>42964.84166666666</v>
      </c>
      <c r="D70" s="92">
        <v>963.18949999999995</v>
      </c>
      <c r="E70" s="93">
        <v>9.4018180000000005</v>
      </c>
      <c r="F70" s="93">
        <v>1044.9449999999999</v>
      </c>
      <c r="G70" s="93">
        <v>544.58280000000002</v>
      </c>
      <c r="H70" s="93">
        <v>739.12540000000001</v>
      </c>
    </row>
    <row r="71" spans="1:8" x14ac:dyDescent="0.25">
      <c r="A71" s="62">
        <v>42964.421527777777</v>
      </c>
      <c r="B71" s="63">
        <v>0.42152777777777778</v>
      </c>
      <c r="C71" s="88">
        <f t="shared" si="1"/>
        <v>42964.843055555553</v>
      </c>
      <c r="D71" s="92">
        <v>965.12620000000004</v>
      </c>
      <c r="E71" s="93">
        <v>9.3655729999999995</v>
      </c>
      <c r="F71" s="93">
        <v>1046.2619999999999</v>
      </c>
      <c r="G71" s="93">
        <v>544.58709999999996</v>
      </c>
      <c r="H71" s="93">
        <v>1255.1969999999999</v>
      </c>
    </row>
    <row r="72" spans="1:8" x14ac:dyDescent="0.25">
      <c r="A72" s="62">
        <v>42964.422222222223</v>
      </c>
      <c r="B72" s="63">
        <v>0.42222222222222222</v>
      </c>
      <c r="C72" s="88">
        <f t="shared" si="1"/>
        <v>42964.844444444447</v>
      </c>
      <c r="D72" s="92">
        <v>965.31060000000002</v>
      </c>
      <c r="E72" s="93">
        <v>9.2722999999999995</v>
      </c>
      <c r="F72" s="93">
        <v>1046.3389999999999</v>
      </c>
      <c r="G72" s="93">
        <v>544.37360000000001</v>
      </c>
      <c r="H72" s="93">
        <v>1269.1679999999999</v>
      </c>
    </row>
    <row r="73" spans="1:8" x14ac:dyDescent="0.25">
      <c r="A73" s="62">
        <v>42964.42291666667</v>
      </c>
      <c r="B73" s="63">
        <v>0.42291666666666666</v>
      </c>
      <c r="C73" s="88">
        <f t="shared" si="1"/>
        <v>42964.84583333334</v>
      </c>
      <c r="D73" s="92">
        <v>965.62159999999994</v>
      </c>
      <c r="E73" s="93">
        <v>9.3200500000000002</v>
      </c>
      <c r="F73" s="93">
        <v>1046.4870000000001</v>
      </c>
      <c r="G73" s="93">
        <v>544.31510000000003</v>
      </c>
      <c r="H73" s="93">
        <v>1287.4939999999999</v>
      </c>
    </row>
    <row r="74" spans="1:8" x14ac:dyDescent="0.25">
      <c r="A74" s="62">
        <v>42964.423611111109</v>
      </c>
      <c r="B74" s="63">
        <v>0.4236111111111111</v>
      </c>
      <c r="C74" s="88">
        <f t="shared" si="1"/>
        <v>42964.847222222219</v>
      </c>
      <c r="D74" s="92">
        <v>966.95889999999997</v>
      </c>
      <c r="E74" s="93">
        <v>9.289301</v>
      </c>
      <c r="F74" s="93">
        <v>1047.376</v>
      </c>
      <c r="G74" s="93">
        <v>544.33040000000005</v>
      </c>
      <c r="H74" s="93">
        <v>1290.3430000000001</v>
      </c>
    </row>
    <row r="75" spans="1:8" x14ac:dyDescent="0.25">
      <c r="A75" s="62">
        <v>42964.424305555556</v>
      </c>
      <c r="B75" s="63">
        <v>0.42430555555555555</v>
      </c>
      <c r="C75" s="88">
        <f t="shared" si="1"/>
        <v>42964.848611111112</v>
      </c>
      <c r="D75" s="92">
        <v>967.25959999999998</v>
      </c>
      <c r="E75" s="93">
        <v>9.4515809999999991</v>
      </c>
      <c r="F75" s="93">
        <v>1047.3610000000001</v>
      </c>
      <c r="G75" s="93">
        <v>544.56730000000005</v>
      </c>
      <c r="H75" s="93">
        <v>842.64080000000001</v>
      </c>
    </row>
    <row r="76" spans="1:8" x14ac:dyDescent="0.25">
      <c r="A76" s="62">
        <v>42964.425000000003</v>
      </c>
      <c r="B76" s="63">
        <v>0.42499999999999999</v>
      </c>
      <c r="C76" s="88">
        <f t="shared" si="1"/>
        <v>42964.850000000006</v>
      </c>
      <c r="D76" s="92">
        <v>966.38250000000005</v>
      </c>
      <c r="E76" s="93">
        <v>9.2427390000000003</v>
      </c>
      <c r="F76" s="93">
        <v>1046.7260000000001</v>
      </c>
      <c r="G76" s="93">
        <v>543.97699999999998</v>
      </c>
      <c r="H76" s="93">
        <v>1299.645</v>
      </c>
    </row>
    <row r="77" spans="1:8" x14ac:dyDescent="0.25">
      <c r="A77" s="62">
        <v>42964.425694444442</v>
      </c>
      <c r="B77" s="63">
        <v>0.42569444444444443</v>
      </c>
      <c r="C77" s="88">
        <f t="shared" si="1"/>
        <v>42964.851388888885</v>
      </c>
      <c r="D77" s="92">
        <v>966.08920000000001</v>
      </c>
      <c r="E77" s="93">
        <v>9.3372869999999999</v>
      </c>
      <c r="F77" s="93">
        <v>1046.5909999999999</v>
      </c>
      <c r="G77" s="93">
        <v>543.53719999999998</v>
      </c>
      <c r="H77" s="93">
        <v>1304.5029999999999</v>
      </c>
    </row>
    <row r="78" spans="1:8" x14ac:dyDescent="0.25">
      <c r="A78" s="62">
        <v>42964.426388888889</v>
      </c>
      <c r="B78" s="63">
        <v>0.42638888888888887</v>
      </c>
      <c r="C78" s="88">
        <f t="shared" si="1"/>
        <v>42964.852777777778</v>
      </c>
      <c r="D78" s="92">
        <v>965.98059999999998</v>
      </c>
      <c r="E78" s="93">
        <v>9.3333840000000006</v>
      </c>
      <c r="F78" s="93">
        <v>1046.559</v>
      </c>
      <c r="G78" s="93">
        <v>542.25340000000006</v>
      </c>
      <c r="H78" s="93">
        <v>1223.992</v>
      </c>
    </row>
    <row r="79" spans="1:8" x14ac:dyDescent="0.25">
      <c r="A79" s="62">
        <v>42964.427083333336</v>
      </c>
      <c r="B79" s="63">
        <v>0.42708333333333331</v>
      </c>
      <c r="C79" s="88">
        <f t="shared" si="1"/>
        <v>42964.854166666672</v>
      </c>
      <c r="D79" s="92">
        <v>965.67600000000004</v>
      </c>
      <c r="E79" s="93">
        <v>9.2499509999999994</v>
      </c>
      <c r="F79" s="93">
        <v>1046.1759999999999</v>
      </c>
      <c r="G79" s="93">
        <v>541.89239999999995</v>
      </c>
      <c r="H79" s="93">
        <v>1268.424</v>
      </c>
    </row>
    <row r="80" spans="1:8" x14ac:dyDescent="0.25">
      <c r="A80" s="62">
        <v>42964.427777777775</v>
      </c>
      <c r="B80" s="63">
        <v>0.42777777777777781</v>
      </c>
      <c r="C80" s="88">
        <f t="shared" si="1"/>
        <v>42964.85555555555</v>
      </c>
      <c r="D80" s="92">
        <v>966.21439999999996</v>
      </c>
      <c r="E80" s="93">
        <v>9.4518749999999994</v>
      </c>
      <c r="F80" s="93">
        <v>1046.489</v>
      </c>
      <c r="G80" s="93">
        <v>541.31240000000003</v>
      </c>
      <c r="H80" s="93">
        <v>834.90909999999997</v>
      </c>
    </row>
    <row r="81" spans="1:8" x14ac:dyDescent="0.25">
      <c r="A81" s="62">
        <v>42964.428472222222</v>
      </c>
      <c r="B81" s="63">
        <v>0.4284722222222222</v>
      </c>
      <c r="C81" s="88">
        <f t="shared" ref="C81:C89" si="2">A81+B81</f>
        <v>42964.856944444444</v>
      </c>
      <c r="D81" s="92">
        <v>965.97080000000005</v>
      </c>
      <c r="E81" s="93">
        <v>9.2204029999999992</v>
      </c>
      <c r="F81" s="93">
        <v>1046.749</v>
      </c>
      <c r="G81" s="93">
        <v>541.38139999999999</v>
      </c>
      <c r="H81" s="93">
        <v>1315.3019999999999</v>
      </c>
    </row>
    <row r="82" spans="1:8" x14ac:dyDescent="0.25">
      <c r="A82" s="62">
        <v>42964.429166666669</v>
      </c>
      <c r="B82" s="63">
        <v>0.4291666666666667</v>
      </c>
      <c r="C82" s="88">
        <f t="shared" si="2"/>
        <v>42964.858333333337</v>
      </c>
      <c r="D82" s="92">
        <v>965.32740000000001</v>
      </c>
      <c r="E82" s="93">
        <v>9.2823270000000004</v>
      </c>
      <c r="F82" s="93">
        <v>1046.7349999999999</v>
      </c>
      <c r="G82" s="93">
        <v>541.54920000000004</v>
      </c>
      <c r="H82" s="93">
        <v>1317.069</v>
      </c>
    </row>
    <row r="83" spans="1:8" x14ac:dyDescent="0.25">
      <c r="A83" s="62">
        <v>42964.429861111108</v>
      </c>
      <c r="B83" s="63">
        <v>0.42986111111111108</v>
      </c>
      <c r="C83" s="88">
        <f t="shared" si="2"/>
        <v>42964.859722222216</v>
      </c>
      <c r="D83" s="92">
        <v>966.48760000000004</v>
      </c>
      <c r="E83" s="93">
        <v>9.1936110000000006</v>
      </c>
      <c r="F83" s="93">
        <v>1048.0899999999999</v>
      </c>
      <c r="G83" s="93">
        <v>542.43140000000005</v>
      </c>
      <c r="H83" s="93">
        <v>1327.16</v>
      </c>
    </row>
    <row r="84" spans="1:8" x14ac:dyDescent="0.25">
      <c r="A84" s="62">
        <v>42964.430555555555</v>
      </c>
      <c r="B84" s="63">
        <v>0.43055555555555558</v>
      </c>
      <c r="C84" s="88">
        <f t="shared" si="2"/>
        <v>42964.861111111109</v>
      </c>
      <c r="D84" s="92">
        <v>968.50009999999997</v>
      </c>
      <c r="E84" s="93">
        <v>9.3452739999999999</v>
      </c>
      <c r="F84" s="93">
        <v>1049.836</v>
      </c>
      <c r="G84" s="93">
        <v>544.05070000000001</v>
      </c>
      <c r="H84" s="93">
        <v>1257.47</v>
      </c>
    </row>
    <row r="85" spans="1:8" x14ac:dyDescent="0.25">
      <c r="A85" s="62">
        <v>42964.431250000001</v>
      </c>
      <c r="B85" s="63">
        <v>0.43124999999999997</v>
      </c>
      <c r="C85" s="88">
        <f t="shared" si="2"/>
        <v>42964.862500000003</v>
      </c>
      <c r="D85" s="92">
        <v>968.13019999999995</v>
      </c>
      <c r="E85" s="93">
        <v>9.2322070000000007</v>
      </c>
      <c r="F85" s="93">
        <v>1049.229</v>
      </c>
      <c r="G85" s="93">
        <v>545.04300000000001</v>
      </c>
      <c r="H85" s="93">
        <v>628.02719999999999</v>
      </c>
    </row>
    <row r="86" spans="1:8" x14ac:dyDescent="0.25">
      <c r="A86" s="62">
        <v>42964.431944444441</v>
      </c>
      <c r="B86" s="63">
        <v>0.43194444444444446</v>
      </c>
      <c r="C86" s="88">
        <f t="shared" si="2"/>
        <v>42964.863888888882</v>
      </c>
      <c r="D86" s="92">
        <v>968.75720000000001</v>
      </c>
      <c r="E86" s="93">
        <v>9.3371119999999994</v>
      </c>
      <c r="F86" s="93">
        <v>1049.317</v>
      </c>
      <c r="G86" s="93">
        <v>545.81500000000005</v>
      </c>
      <c r="H86" s="93">
        <v>1243.2</v>
      </c>
    </row>
    <row r="87" spans="1:8" x14ac:dyDescent="0.25">
      <c r="A87" s="62">
        <v>42964.432638888888</v>
      </c>
      <c r="B87" s="63">
        <v>0.43263888888888885</v>
      </c>
      <c r="C87" s="88">
        <f t="shared" si="2"/>
        <v>42964.865277777775</v>
      </c>
      <c r="D87" s="92">
        <v>969.02790000000005</v>
      </c>
      <c r="E87" s="93">
        <v>9.2012149999999995</v>
      </c>
      <c r="F87" s="93">
        <v>1048.9490000000001</v>
      </c>
      <c r="G87" s="93">
        <v>544.97360000000003</v>
      </c>
      <c r="H87" s="93">
        <v>1345.0419999999999</v>
      </c>
    </row>
    <row r="88" spans="1:8" x14ac:dyDescent="0.25">
      <c r="A88" s="62">
        <v>42964.433333333334</v>
      </c>
      <c r="B88" s="63">
        <v>0.43333333333333335</v>
      </c>
      <c r="C88" s="88">
        <f t="shared" si="2"/>
        <v>42964.866666666669</v>
      </c>
      <c r="D88" s="92">
        <v>969.82590000000005</v>
      </c>
      <c r="E88" s="93">
        <v>9.1564879999999995</v>
      </c>
      <c r="F88" s="93">
        <v>1049.6400000000001</v>
      </c>
      <c r="G88" s="93">
        <v>545.13369999999998</v>
      </c>
      <c r="H88" s="93">
        <v>1322.0550000000001</v>
      </c>
    </row>
    <row r="89" spans="1:8" x14ac:dyDescent="0.25">
      <c r="A89" s="62">
        <v>42964.434027777781</v>
      </c>
      <c r="B89" s="63">
        <v>0.43402777777777773</v>
      </c>
      <c r="C89" s="88">
        <f t="shared" si="2"/>
        <v>42964.868055555562</v>
      </c>
      <c r="D89" s="92">
        <v>971.71299999999997</v>
      </c>
      <c r="E89" s="93">
        <v>9.3311689999999992</v>
      </c>
      <c r="F89" s="93">
        <v>1050.7270000000001</v>
      </c>
      <c r="G89" s="93">
        <v>546.85220000000004</v>
      </c>
      <c r="H89" s="93">
        <v>1337.903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About</vt:lpstr>
      <vt:lpstr>BASE</vt:lpstr>
      <vt:lpstr>Shading (1)</vt:lpstr>
      <vt:lpstr>Shading (2)</vt:lpstr>
      <vt:lpstr>Shading (3)</vt:lpstr>
      <vt:lpstr>Shading (4)</vt:lpstr>
      <vt:lpstr>Data - HS Selection</vt:lpstr>
      <vt:lpstr>Non-Intrusive HS (1)</vt:lpstr>
      <vt:lpstr>Non-Intrusive HS (2)</vt:lpstr>
      <vt:lpstr>Non-Intrusive HS (3)</vt:lpstr>
      <vt:lpstr>Non-Intrusive HS (4)</vt:lpstr>
      <vt:lpstr>Cell Selection (Outdoor)</vt:lpstr>
      <vt:lpstr>Curves (Outdoor)</vt:lpstr>
      <vt:lpstr>Cell Selection (Indoor)</vt:lpstr>
      <vt:lpstr>Curves (Indoor)</vt:lpstr>
      <vt:lpstr>NWS</vt:lpstr>
      <vt:lpstr>MTD</vt:lpstr>
    </vt:vector>
  </TitlesOfParts>
  <Company>TUV Rheinland of North America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Samantha Driskill</dc:creator>
  <cp:lastModifiedBy>Home</cp:lastModifiedBy>
  <cp:lastPrinted>2012-11-02T21:23:32Z</cp:lastPrinted>
  <dcterms:created xsi:type="dcterms:W3CDTF">2011-06-13T23:02:08Z</dcterms:created>
  <dcterms:modified xsi:type="dcterms:W3CDTF">2019-12-15T17:12:48Z</dcterms:modified>
</cp:coreProperties>
</file>